
<file path=[Content_Types].xml><?xml version="1.0" encoding="utf-8"?>
<Types xmlns="http://schemas.openxmlformats.org/package/2006/content-types">
  <Default Extension="xml" ContentType="application/xml"/>
  <Default Extension="jpeg" ContentType="image/jpeg"/>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6024"/>
  <workbookPr updateLinks="never" codeName="ThisWorkbook" autoCompressPictures="0"/>
  <workbookProtection workbookPassword="B68B" lockStructure="1"/>
  <bookViews>
    <workbookView xWindow="0" yWindow="0" windowWidth="25600" windowHeight="16060" tabRatio="708" activeTab="1"/>
  </bookViews>
  <sheets>
    <sheet name="from the developer's desk" sheetId="4" r:id="rId1"/>
    <sheet name="details" sheetId="3" r:id="rId2"/>
    <sheet name="DOB" sheetId="23" state="hidden" r:id="rId3"/>
    <sheet name="statement of marks" sheetId="1" r:id="rId4"/>
    <sheet name="test reports" sheetId="32" r:id="rId5"/>
    <sheet name="final report" sheetId="31" r:id="rId6"/>
    <sheet name="result aggregate" sheetId="11" r:id="rId7"/>
    <sheet name="cumulative report" sheetId="29" r:id="rId8"/>
  </sheets>
  <definedNames>
    <definedName name="_A100000" localSheetId="6">details!#REF!</definedName>
    <definedName name="_A100000">details!#REF!</definedName>
    <definedName name="_A200000" localSheetId="6">details!#REF!</definedName>
    <definedName name="_A200000">details!#REF!</definedName>
    <definedName name="_A200400" localSheetId="6">details!#REF!</definedName>
    <definedName name="_A200400">details!#REF!</definedName>
    <definedName name="_A200550" localSheetId="6">details!#REF!</definedName>
    <definedName name="_A200550">details!#REF!</definedName>
    <definedName name="_A210000" localSheetId="6">details!#REF!</definedName>
    <definedName name="_A210000">details!#REF!</definedName>
    <definedName name="_A280000" localSheetId="6">details!#REF!</definedName>
    <definedName name="_A280000">details!#REF!</definedName>
    <definedName name="_A300000" localSheetId="6">details!#REF!</definedName>
    <definedName name="_A300000">details!#REF!</definedName>
    <definedName name="_xlnm._FilterDatabase" localSheetId="6" hidden="1">'result aggregate'!$B$7:$B$110</definedName>
    <definedName name="CR" localSheetId="6">'statement of marks'!#REF!</definedName>
    <definedName name="CR">'statement of marks'!#REF!</definedName>
    <definedName name="IV" localSheetId="6">'result aggregate'!#REF!</definedName>
    <definedName name="IV">#REF!</definedName>
    <definedName name="_xlnm.Print_Titles" localSheetId="1">details!$1:$3</definedName>
    <definedName name="_xlnm.Print_Titles" localSheetId="6">'result aggregate'!$2:$3</definedName>
    <definedName name="_xlnm.Print_Titles" localSheetId="3">'statement of marks'!$1:$6</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EV8" i="1" l="1"/>
  <c r="EV9" i="1"/>
  <c r="EV10" i="1"/>
  <c r="EV11" i="1"/>
  <c r="EV12" i="1"/>
  <c r="EV13" i="1"/>
  <c r="EV14" i="1"/>
  <c r="EV15" i="1"/>
  <c r="EV16" i="1"/>
  <c r="EV17" i="1"/>
  <c r="EV18" i="1"/>
  <c r="EV19" i="1"/>
  <c r="EV20" i="1"/>
  <c r="EV21" i="1"/>
  <c r="EV22" i="1"/>
  <c r="EV23" i="1"/>
  <c r="EV24" i="1"/>
  <c r="EV25" i="1"/>
  <c r="EV26" i="1"/>
  <c r="EV27" i="1"/>
  <c r="EV28" i="1"/>
  <c r="EV29" i="1"/>
  <c r="EV30" i="1"/>
  <c r="EV31" i="1"/>
  <c r="EV32" i="1"/>
  <c r="EV33" i="1"/>
  <c r="EV34" i="1"/>
  <c r="EV35" i="1"/>
  <c r="EV36" i="1"/>
  <c r="EV37" i="1"/>
  <c r="EV38" i="1"/>
  <c r="EV39" i="1"/>
  <c r="EV40" i="1"/>
  <c r="EV41" i="1"/>
  <c r="EV42" i="1"/>
  <c r="EV43" i="1"/>
  <c r="EV44" i="1"/>
  <c r="EV45" i="1"/>
  <c r="EV46" i="1"/>
  <c r="EV47" i="1"/>
  <c r="EV48" i="1"/>
  <c r="EV49" i="1"/>
  <c r="EV50" i="1"/>
  <c r="EV51" i="1"/>
  <c r="EV52" i="1"/>
  <c r="EV53" i="1"/>
  <c r="EV54" i="1"/>
  <c r="EV55" i="1"/>
  <c r="EV56" i="1"/>
  <c r="EV57" i="1"/>
  <c r="EV58" i="1"/>
  <c r="EV59" i="1"/>
  <c r="EV60" i="1"/>
  <c r="EV61" i="1"/>
  <c r="EV62" i="1"/>
  <c r="EV63" i="1"/>
  <c r="EV64" i="1"/>
  <c r="EV65" i="1"/>
  <c r="EV66" i="1"/>
  <c r="EV67" i="1"/>
  <c r="EV68" i="1"/>
  <c r="EV69" i="1"/>
  <c r="EV70" i="1"/>
  <c r="EV71" i="1"/>
  <c r="EV72" i="1"/>
  <c r="EV73" i="1"/>
  <c r="EV74" i="1"/>
  <c r="EV75" i="1"/>
  <c r="EV76" i="1"/>
  <c r="EV77" i="1"/>
  <c r="EV78" i="1"/>
  <c r="EV79" i="1"/>
  <c r="EV80" i="1"/>
  <c r="EV81" i="1"/>
  <c r="EV82" i="1"/>
  <c r="EV83" i="1"/>
  <c r="EV84" i="1"/>
  <c r="EV85" i="1"/>
  <c r="EV86" i="1"/>
  <c r="EV87" i="1"/>
  <c r="EV88" i="1"/>
  <c r="EV89" i="1"/>
  <c r="EV90" i="1"/>
  <c r="EV91" i="1"/>
  <c r="EV92" i="1"/>
  <c r="EV93" i="1"/>
  <c r="EV94" i="1"/>
  <c r="EV95" i="1"/>
  <c r="EV96" i="1"/>
  <c r="EV97" i="1"/>
  <c r="EV98" i="1"/>
  <c r="EV99" i="1"/>
  <c r="EV100" i="1"/>
  <c r="EV101" i="1"/>
  <c r="EV102" i="1"/>
  <c r="EV103" i="1"/>
  <c r="EV104" i="1"/>
  <c r="EV105" i="1"/>
  <c r="EV106" i="1"/>
  <c r="EV7" i="1"/>
  <c r="ER16" i="1"/>
  <c r="ER17" i="1"/>
  <c r="ER18" i="1"/>
  <c r="ER19" i="1"/>
  <c r="ER20" i="1"/>
  <c r="ER21" i="1"/>
  <c r="ER22" i="1"/>
  <c r="ER23" i="1"/>
  <c r="ER24" i="1"/>
  <c r="ER25" i="1"/>
  <c r="ER26" i="1"/>
  <c r="ER27" i="1"/>
  <c r="ER28" i="1"/>
  <c r="ER29" i="1"/>
  <c r="ER30" i="1"/>
  <c r="ER31" i="1"/>
  <c r="ER32" i="1"/>
  <c r="ER33" i="1"/>
  <c r="ER34" i="1"/>
  <c r="ER35" i="1"/>
  <c r="ER36" i="1"/>
  <c r="ER37" i="1"/>
  <c r="ER38" i="1"/>
  <c r="ER39" i="1"/>
  <c r="ER40" i="1"/>
  <c r="ER41" i="1"/>
  <c r="ER42" i="1"/>
  <c r="ER43" i="1"/>
  <c r="ER44" i="1"/>
  <c r="ER45" i="1"/>
  <c r="ER46" i="1"/>
  <c r="ER47" i="1"/>
  <c r="ER48" i="1"/>
  <c r="ER49" i="1"/>
  <c r="ER50" i="1"/>
  <c r="ER51" i="1"/>
  <c r="ER52" i="1"/>
  <c r="ER53" i="1"/>
  <c r="ER54" i="1"/>
  <c r="ER55" i="1"/>
  <c r="ER56" i="1"/>
  <c r="ER57" i="1"/>
  <c r="ER58" i="1"/>
  <c r="ER59" i="1"/>
  <c r="ER60" i="1"/>
  <c r="ER61" i="1"/>
  <c r="ER62" i="1"/>
  <c r="ER63" i="1"/>
  <c r="ER64" i="1"/>
  <c r="ER65" i="1"/>
  <c r="ER66" i="1"/>
  <c r="ER67" i="1"/>
  <c r="ER68" i="1"/>
  <c r="ER69" i="1"/>
  <c r="ER70" i="1"/>
  <c r="ER71" i="1"/>
  <c r="ER72" i="1"/>
  <c r="ER73" i="1"/>
  <c r="ER74" i="1"/>
  <c r="ER75" i="1"/>
  <c r="ER76" i="1"/>
  <c r="ER77" i="1"/>
  <c r="ER78" i="1"/>
  <c r="ER79" i="1"/>
  <c r="ER80" i="1"/>
  <c r="ER81" i="1"/>
  <c r="ER82" i="1"/>
  <c r="ER83" i="1"/>
  <c r="ER84" i="1"/>
  <c r="ER85" i="1"/>
  <c r="ER86" i="1"/>
  <c r="ER87" i="1"/>
  <c r="ER88" i="1"/>
  <c r="ER89" i="1"/>
  <c r="ER90" i="1"/>
  <c r="ER91" i="1"/>
  <c r="ER92" i="1"/>
  <c r="ER93" i="1"/>
  <c r="ER94" i="1"/>
  <c r="ER95" i="1"/>
  <c r="ER96" i="1"/>
  <c r="ER97" i="1"/>
  <c r="ER98" i="1"/>
  <c r="ER99" i="1"/>
  <c r="ER100" i="1"/>
  <c r="ER101" i="1"/>
  <c r="ER102" i="1"/>
  <c r="ER103" i="1"/>
  <c r="ER104" i="1"/>
  <c r="ER105" i="1"/>
  <c r="ER106" i="1"/>
  <c r="ER13" i="1"/>
  <c r="ER14" i="1"/>
  <c r="ER15" i="1"/>
  <c r="ER8" i="1"/>
  <c r="ER9" i="1"/>
  <c r="ER10" i="1"/>
  <c r="ER11" i="1"/>
  <c r="ER12" i="1"/>
  <c r="ER7" i="1"/>
  <c r="DL106" i="1"/>
  <c r="DO106" i="1"/>
  <c r="DM106" i="1"/>
  <c r="DN106" i="1"/>
  <c r="DL105" i="1"/>
  <c r="DO105" i="1"/>
  <c r="DM105" i="1"/>
  <c r="DN105" i="1"/>
  <c r="DL104" i="1"/>
  <c r="DO104" i="1"/>
  <c r="DM104" i="1"/>
  <c r="DN104" i="1"/>
  <c r="DL103" i="1"/>
  <c r="DO103" i="1"/>
  <c r="DM103" i="1"/>
  <c r="DN103" i="1"/>
  <c r="DL102" i="1"/>
  <c r="DO102" i="1"/>
  <c r="DM102" i="1"/>
  <c r="DN102" i="1"/>
  <c r="DL101" i="1"/>
  <c r="DO101" i="1"/>
  <c r="DM101" i="1"/>
  <c r="DN101" i="1"/>
  <c r="DL100" i="1"/>
  <c r="DO100" i="1"/>
  <c r="DM100" i="1"/>
  <c r="DN100" i="1"/>
  <c r="DL99" i="1"/>
  <c r="DO99" i="1"/>
  <c r="DM99" i="1"/>
  <c r="DN99" i="1"/>
  <c r="DL98" i="1"/>
  <c r="DO98" i="1"/>
  <c r="DM98" i="1"/>
  <c r="DN98" i="1"/>
  <c r="DL97" i="1"/>
  <c r="DO97" i="1"/>
  <c r="DM97" i="1"/>
  <c r="DN97" i="1"/>
  <c r="DL96" i="1"/>
  <c r="DO96" i="1"/>
  <c r="DM96" i="1"/>
  <c r="DN96" i="1"/>
  <c r="DL95" i="1"/>
  <c r="DO95" i="1"/>
  <c r="DM95" i="1"/>
  <c r="DN95" i="1"/>
  <c r="DL94" i="1"/>
  <c r="DO94" i="1"/>
  <c r="DM94" i="1"/>
  <c r="DN94" i="1"/>
  <c r="DL93" i="1"/>
  <c r="DO93" i="1"/>
  <c r="DM93" i="1"/>
  <c r="DN93" i="1"/>
  <c r="DL92" i="1"/>
  <c r="DO92" i="1"/>
  <c r="DM92" i="1"/>
  <c r="DN92" i="1"/>
  <c r="DL91" i="1"/>
  <c r="DO91" i="1"/>
  <c r="DM91" i="1"/>
  <c r="DN91" i="1"/>
  <c r="DL90" i="1"/>
  <c r="DO90" i="1"/>
  <c r="DM90" i="1"/>
  <c r="DN90" i="1"/>
  <c r="DL89" i="1"/>
  <c r="DO89" i="1"/>
  <c r="DM89" i="1"/>
  <c r="DN89" i="1"/>
  <c r="DL88" i="1"/>
  <c r="DO88" i="1"/>
  <c r="DM88" i="1"/>
  <c r="DN88" i="1"/>
  <c r="DL87" i="1"/>
  <c r="DO87" i="1"/>
  <c r="DM87" i="1"/>
  <c r="DN87" i="1"/>
  <c r="DL86" i="1"/>
  <c r="DO86" i="1"/>
  <c r="DM86" i="1"/>
  <c r="DN86" i="1"/>
  <c r="DL85" i="1"/>
  <c r="DO85" i="1"/>
  <c r="DM85" i="1"/>
  <c r="DN85" i="1"/>
  <c r="DL84" i="1"/>
  <c r="DO84" i="1"/>
  <c r="DM84" i="1"/>
  <c r="DN84" i="1"/>
  <c r="DL83" i="1"/>
  <c r="DO83" i="1"/>
  <c r="DM83" i="1"/>
  <c r="DN83" i="1"/>
  <c r="DL82" i="1"/>
  <c r="DO82" i="1"/>
  <c r="DM82" i="1"/>
  <c r="DN82" i="1"/>
  <c r="DL81" i="1"/>
  <c r="DO81" i="1"/>
  <c r="DM81" i="1"/>
  <c r="DN81" i="1"/>
  <c r="DL80" i="1"/>
  <c r="DO80" i="1"/>
  <c r="DM80" i="1"/>
  <c r="DN80" i="1"/>
  <c r="DL79" i="1"/>
  <c r="DO79" i="1"/>
  <c r="DM79" i="1"/>
  <c r="DN79" i="1"/>
  <c r="DL78" i="1"/>
  <c r="DO78" i="1"/>
  <c r="DM78" i="1"/>
  <c r="DN78" i="1"/>
  <c r="DL77" i="1"/>
  <c r="DO77" i="1"/>
  <c r="DM77" i="1"/>
  <c r="DN77" i="1"/>
  <c r="DL76" i="1"/>
  <c r="DO76" i="1"/>
  <c r="DM76" i="1"/>
  <c r="DN76" i="1"/>
  <c r="DL75" i="1"/>
  <c r="DO75" i="1"/>
  <c r="DM75" i="1"/>
  <c r="DN75" i="1"/>
  <c r="DL74" i="1"/>
  <c r="DO74" i="1"/>
  <c r="DM74" i="1"/>
  <c r="DN74" i="1"/>
  <c r="DL73" i="1"/>
  <c r="DO73" i="1"/>
  <c r="DM73" i="1"/>
  <c r="DN73" i="1"/>
  <c r="DL72" i="1"/>
  <c r="DO72" i="1"/>
  <c r="DM72" i="1"/>
  <c r="DN72" i="1"/>
  <c r="DL71" i="1"/>
  <c r="DO71" i="1"/>
  <c r="DM71" i="1"/>
  <c r="DN71" i="1"/>
  <c r="DL70" i="1"/>
  <c r="DO70" i="1"/>
  <c r="DM70" i="1"/>
  <c r="DN70" i="1"/>
  <c r="DL69" i="1"/>
  <c r="DO69" i="1"/>
  <c r="DM69" i="1"/>
  <c r="DN69" i="1"/>
  <c r="DL68" i="1"/>
  <c r="DO68" i="1"/>
  <c r="DM68" i="1"/>
  <c r="DN68" i="1"/>
  <c r="DL67" i="1"/>
  <c r="DO67" i="1"/>
  <c r="DM67" i="1"/>
  <c r="DN67" i="1"/>
  <c r="DL66" i="1"/>
  <c r="DO66" i="1"/>
  <c r="DM66" i="1"/>
  <c r="DN66" i="1"/>
  <c r="DL65" i="1"/>
  <c r="DO65" i="1"/>
  <c r="DM65" i="1"/>
  <c r="DN65" i="1"/>
  <c r="DL64" i="1"/>
  <c r="DO64" i="1"/>
  <c r="DM64" i="1"/>
  <c r="DN64" i="1"/>
  <c r="DL63" i="1"/>
  <c r="DO63" i="1"/>
  <c r="DM63" i="1"/>
  <c r="DN63" i="1"/>
  <c r="DL62" i="1"/>
  <c r="DO62" i="1"/>
  <c r="DM62" i="1"/>
  <c r="DN62" i="1"/>
  <c r="DL61" i="1"/>
  <c r="DO61" i="1"/>
  <c r="DM61" i="1"/>
  <c r="DN61" i="1"/>
  <c r="DL60" i="1"/>
  <c r="DO60" i="1"/>
  <c r="DM60" i="1"/>
  <c r="DN60" i="1"/>
  <c r="DL59" i="1"/>
  <c r="DO59" i="1"/>
  <c r="DM59" i="1"/>
  <c r="DN59" i="1"/>
  <c r="DL58" i="1"/>
  <c r="DO58" i="1"/>
  <c r="DM58" i="1"/>
  <c r="DN58" i="1"/>
  <c r="DL57" i="1"/>
  <c r="DO57" i="1"/>
  <c r="DM57" i="1"/>
  <c r="DN57" i="1"/>
  <c r="DL56" i="1"/>
  <c r="DO56" i="1"/>
  <c r="DM56" i="1"/>
  <c r="DN56" i="1"/>
  <c r="DL55" i="1"/>
  <c r="DO55" i="1"/>
  <c r="DM55" i="1"/>
  <c r="DN55" i="1"/>
  <c r="DL54" i="1"/>
  <c r="DO54" i="1"/>
  <c r="DM54" i="1"/>
  <c r="DN54" i="1"/>
  <c r="DL53" i="1"/>
  <c r="DO53" i="1"/>
  <c r="DM53" i="1"/>
  <c r="DN53" i="1"/>
  <c r="DL52" i="1"/>
  <c r="DO52" i="1"/>
  <c r="DM52" i="1"/>
  <c r="DN52" i="1"/>
  <c r="DL51" i="1"/>
  <c r="DO51" i="1"/>
  <c r="DM51" i="1"/>
  <c r="DN51" i="1"/>
  <c r="DL50" i="1"/>
  <c r="DO50" i="1"/>
  <c r="DM50" i="1"/>
  <c r="DN50" i="1"/>
  <c r="DL49" i="1"/>
  <c r="DO49" i="1"/>
  <c r="DM49" i="1"/>
  <c r="DN49" i="1"/>
  <c r="DL48" i="1"/>
  <c r="DO48" i="1"/>
  <c r="DM48" i="1"/>
  <c r="DN48" i="1"/>
  <c r="DL47" i="1"/>
  <c r="DO47" i="1"/>
  <c r="DM47" i="1"/>
  <c r="DN47" i="1"/>
  <c r="DL46" i="1"/>
  <c r="DO46" i="1"/>
  <c r="DM46" i="1"/>
  <c r="DN46" i="1"/>
  <c r="DL45" i="1"/>
  <c r="DO45" i="1"/>
  <c r="DM45" i="1"/>
  <c r="DN45" i="1"/>
  <c r="DL44" i="1"/>
  <c r="DO44" i="1"/>
  <c r="DM44" i="1"/>
  <c r="DN44" i="1"/>
  <c r="DL43" i="1"/>
  <c r="DO43" i="1"/>
  <c r="DM43" i="1"/>
  <c r="DN43" i="1"/>
  <c r="DL42" i="1"/>
  <c r="DO42" i="1"/>
  <c r="DM42" i="1"/>
  <c r="DN42" i="1"/>
  <c r="DL41" i="1"/>
  <c r="DO41" i="1"/>
  <c r="DM41" i="1"/>
  <c r="DN41" i="1"/>
  <c r="DL40" i="1"/>
  <c r="DO40" i="1"/>
  <c r="DM40" i="1"/>
  <c r="DN40" i="1"/>
  <c r="DL39" i="1"/>
  <c r="DO39" i="1"/>
  <c r="DM39" i="1"/>
  <c r="DN39" i="1"/>
  <c r="DL38" i="1"/>
  <c r="DO38" i="1"/>
  <c r="DM38" i="1"/>
  <c r="DN38" i="1"/>
  <c r="DL37" i="1"/>
  <c r="DO37" i="1"/>
  <c r="DM37" i="1"/>
  <c r="DN37" i="1"/>
  <c r="DL36" i="1"/>
  <c r="DO36" i="1"/>
  <c r="DM36" i="1"/>
  <c r="DN36" i="1"/>
  <c r="DL35" i="1"/>
  <c r="DO35" i="1"/>
  <c r="DM35" i="1"/>
  <c r="DN35" i="1"/>
  <c r="DL34" i="1"/>
  <c r="DO34" i="1"/>
  <c r="DM34" i="1"/>
  <c r="DN34" i="1"/>
  <c r="DL33" i="1"/>
  <c r="DO33" i="1"/>
  <c r="DM33" i="1"/>
  <c r="DN33" i="1"/>
  <c r="DL32" i="1"/>
  <c r="DO32" i="1"/>
  <c r="DM32" i="1"/>
  <c r="DN32" i="1"/>
  <c r="DL31" i="1"/>
  <c r="DO31" i="1"/>
  <c r="DM31" i="1"/>
  <c r="DN31" i="1"/>
  <c r="DL30" i="1"/>
  <c r="DO30" i="1"/>
  <c r="DM30" i="1"/>
  <c r="DN30" i="1"/>
  <c r="DL29" i="1"/>
  <c r="DO29" i="1"/>
  <c r="DM29" i="1"/>
  <c r="DN29" i="1"/>
  <c r="DL28" i="1"/>
  <c r="DO28" i="1"/>
  <c r="DM28" i="1"/>
  <c r="DN28" i="1"/>
  <c r="DL27" i="1"/>
  <c r="DO27" i="1"/>
  <c r="DM27" i="1"/>
  <c r="DN27" i="1"/>
  <c r="DL26" i="1"/>
  <c r="DO26" i="1"/>
  <c r="DM26" i="1"/>
  <c r="DN26" i="1"/>
  <c r="DL25" i="1"/>
  <c r="DO25" i="1"/>
  <c r="DM25" i="1"/>
  <c r="DN25" i="1"/>
  <c r="DL24" i="1"/>
  <c r="DO24" i="1"/>
  <c r="DM24" i="1"/>
  <c r="DN24" i="1"/>
  <c r="DL23" i="1"/>
  <c r="DO23" i="1"/>
  <c r="DM23" i="1"/>
  <c r="DN23" i="1"/>
  <c r="DL22" i="1"/>
  <c r="DO22" i="1"/>
  <c r="DM22" i="1"/>
  <c r="DN22" i="1"/>
  <c r="DL21" i="1"/>
  <c r="DO21" i="1"/>
  <c r="DM21" i="1"/>
  <c r="DN21" i="1"/>
  <c r="DL20" i="1"/>
  <c r="DO20" i="1"/>
  <c r="DM20" i="1"/>
  <c r="DN20" i="1"/>
  <c r="DL19" i="1"/>
  <c r="DO19" i="1"/>
  <c r="DM19" i="1"/>
  <c r="DN19" i="1"/>
  <c r="DL18" i="1"/>
  <c r="DO18" i="1"/>
  <c r="DM18" i="1"/>
  <c r="DN18" i="1"/>
  <c r="DL17" i="1"/>
  <c r="DO17" i="1"/>
  <c r="DM17" i="1"/>
  <c r="DN17" i="1"/>
  <c r="DG16" i="1"/>
  <c r="DH16" i="1"/>
  <c r="DI16" i="1"/>
  <c r="DJ16" i="1"/>
  <c r="DK16" i="1"/>
  <c r="DL16" i="1"/>
  <c r="DL6" i="1"/>
  <c r="DP16" i="1"/>
  <c r="DO16" i="1"/>
  <c r="DM16" i="1"/>
  <c r="DN16" i="1"/>
  <c r="DG15" i="1"/>
  <c r="DH15" i="1"/>
  <c r="DI15" i="1"/>
  <c r="DJ15" i="1"/>
  <c r="DK15" i="1"/>
  <c r="DL15" i="1"/>
  <c r="DO15" i="1"/>
  <c r="DM15" i="1"/>
  <c r="DN15" i="1"/>
  <c r="DG14" i="1"/>
  <c r="DH14" i="1"/>
  <c r="DI14" i="1"/>
  <c r="DJ14" i="1"/>
  <c r="DK14" i="1"/>
  <c r="DL14" i="1"/>
  <c r="DP14" i="1"/>
  <c r="DO14" i="1"/>
  <c r="DM14" i="1"/>
  <c r="DN14" i="1"/>
  <c r="DG13" i="1"/>
  <c r="DH13" i="1"/>
  <c r="DI13" i="1"/>
  <c r="DJ13" i="1"/>
  <c r="DK13" i="1"/>
  <c r="DL13" i="1"/>
  <c r="DP13" i="1"/>
  <c r="DO13" i="1"/>
  <c r="DM13" i="1"/>
  <c r="DN13" i="1"/>
  <c r="DG12" i="1"/>
  <c r="DH12" i="1"/>
  <c r="DI12" i="1"/>
  <c r="DJ12" i="1"/>
  <c r="DK12" i="1"/>
  <c r="DL12" i="1"/>
  <c r="DP12" i="1"/>
  <c r="DO12" i="1"/>
  <c r="DM12" i="1"/>
  <c r="DN12" i="1"/>
  <c r="DG11" i="1"/>
  <c r="DH11" i="1"/>
  <c r="DI11" i="1"/>
  <c r="DJ11" i="1"/>
  <c r="DK11" i="1"/>
  <c r="DL11" i="1"/>
  <c r="DP11" i="1"/>
  <c r="DO11" i="1"/>
  <c r="DM11" i="1"/>
  <c r="DN11" i="1"/>
  <c r="DG10" i="1"/>
  <c r="DH10" i="1"/>
  <c r="DI10" i="1"/>
  <c r="DJ10" i="1"/>
  <c r="DK10" i="1"/>
  <c r="DL10" i="1"/>
  <c r="DP10" i="1"/>
  <c r="DO10" i="1"/>
  <c r="DM10" i="1"/>
  <c r="DN10" i="1"/>
  <c r="DG9" i="1"/>
  <c r="DH9" i="1"/>
  <c r="DI9" i="1"/>
  <c r="DJ9" i="1"/>
  <c r="DK9" i="1"/>
  <c r="DL9" i="1"/>
  <c r="DP9" i="1"/>
  <c r="DO9" i="1"/>
  <c r="DM9" i="1"/>
  <c r="DN9" i="1"/>
  <c r="DG8" i="1"/>
  <c r="DH8" i="1"/>
  <c r="DI8" i="1"/>
  <c r="DJ8" i="1"/>
  <c r="DK8" i="1"/>
  <c r="DL8" i="1"/>
  <c r="DP8" i="1"/>
  <c r="DO8" i="1"/>
  <c r="DM8" i="1"/>
  <c r="DN8" i="1"/>
  <c r="DG7" i="1"/>
  <c r="DH7" i="1"/>
  <c r="DI7" i="1"/>
  <c r="DJ7" i="1"/>
  <c r="DK7" i="1"/>
  <c r="DL7" i="1"/>
  <c r="DP7" i="1"/>
  <c r="DO7" i="1"/>
  <c r="DM7" i="1"/>
  <c r="DN7" i="1"/>
  <c r="DO6" i="1"/>
  <c r="DM6" i="1"/>
  <c r="DN6" i="1"/>
  <c r="DB106" i="1"/>
  <c r="DE106" i="1"/>
  <c r="DC106" i="1"/>
  <c r="DD106" i="1"/>
  <c r="DB105" i="1"/>
  <c r="DE105" i="1"/>
  <c r="DC105" i="1"/>
  <c r="DD105" i="1"/>
  <c r="DB104" i="1"/>
  <c r="DE104" i="1"/>
  <c r="DC104" i="1"/>
  <c r="DD104" i="1"/>
  <c r="DB103" i="1"/>
  <c r="DE103" i="1"/>
  <c r="DC103" i="1"/>
  <c r="DD103" i="1"/>
  <c r="DB102" i="1"/>
  <c r="DE102" i="1"/>
  <c r="DC102" i="1"/>
  <c r="DD102" i="1"/>
  <c r="DB101" i="1"/>
  <c r="DE101" i="1"/>
  <c r="DC101" i="1"/>
  <c r="DD101" i="1"/>
  <c r="DB100" i="1"/>
  <c r="DE100" i="1"/>
  <c r="DC100" i="1"/>
  <c r="DD100" i="1"/>
  <c r="DB99" i="1"/>
  <c r="DE99" i="1"/>
  <c r="DC99" i="1"/>
  <c r="DD99" i="1"/>
  <c r="DB98" i="1"/>
  <c r="DE98" i="1"/>
  <c r="DC98" i="1"/>
  <c r="DD98" i="1"/>
  <c r="DB97" i="1"/>
  <c r="DE97" i="1"/>
  <c r="DC97" i="1"/>
  <c r="DD97" i="1"/>
  <c r="DB96" i="1"/>
  <c r="DE96" i="1"/>
  <c r="DC96" i="1"/>
  <c r="DD96" i="1"/>
  <c r="DB95" i="1"/>
  <c r="DE95" i="1"/>
  <c r="DC95" i="1"/>
  <c r="DD95" i="1"/>
  <c r="DB94" i="1"/>
  <c r="DE94" i="1"/>
  <c r="DC94" i="1"/>
  <c r="DD94" i="1"/>
  <c r="DB93" i="1"/>
  <c r="DE93" i="1"/>
  <c r="DC93" i="1"/>
  <c r="DD93" i="1"/>
  <c r="DB92" i="1"/>
  <c r="DE92" i="1"/>
  <c r="DC92" i="1"/>
  <c r="DD92" i="1"/>
  <c r="DB91" i="1"/>
  <c r="DE91" i="1"/>
  <c r="DC91" i="1"/>
  <c r="DD91" i="1"/>
  <c r="DB90" i="1"/>
  <c r="DE90" i="1"/>
  <c r="DC90" i="1"/>
  <c r="DD90" i="1"/>
  <c r="DB89" i="1"/>
  <c r="DE89" i="1"/>
  <c r="DC89" i="1"/>
  <c r="DD89" i="1"/>
  <c r="DB88" i="1"/>
  <c r="DE88" i="1"/>
  <c r="DC88" i="1"/>
  <c r="DD88" i="1"/>
  <c r="DB87" i="1"/>
  <c r="DE87" i="1"/>
  <c r="DC87" i="1"/>
  <c r="DD87" i="1"/>
  <c r="DB86" i="1"/>
  <c r="DE86" i="1"/>
  <c r="DC86" i="1"/>
  <c r="DD86" i="1"/>
  <c r="DB85" i="1"/>
  <c r="DE85" i="1"/>
  <c r="DC85" i="1"/>
  <c r="DD85" i="1"/>
  <c r="DB84" i="1"/>
  <c r="DE84" i="1"/>
  <c r="DC84" i="1"/>
  <c r="DD84" i="1"/>
  <c r="DB83" i="1"/>
  <c r="DE83" i="1"/>
  <c r="DC83" i="1"/>
  <c r="DD83" i="1"/>
  <c r="DB82" i="1"/>
  <c r="DE82" i="1"/>
  <c r="DC82" i="1"/>
  <c r="DD82" i="1"/>
  <c r="DB81" i="1"/>
  <c r="DE81" i="1"/>
  <c r="DC81" i="1"/>
  <c r="DD81" i="1"/>
  <c r="DB80" i="1"/>
  <c r="DE80" i="1"/>
  <c r="DC80" i="1"/>
  <c r="DD80" i="1"/>
  <c r="DB79" i="1"/>
  <c r="DE79" i="1"/>
  <c r="DC79" i="1"/>
  <c r="DD79" i="1"/>
  <c r="DB78" i="1"/>
  <c r="DE78" i="1"/>
  <c r="DC78" i="1"/>
  <c r="DD78" i="1"/>
  <c r="DB77" i="1"/>
  <c r="DE77" i="1"/>
  <c r="DC77" i="1"/>
  <c r="DD77" i="1"/>
  <c r="DB76" i="1"/>
  <c r="DE76" i="1"/>
  <c r="DC76" i="1"/>
  <c r="DD76" i="1"/>
  <c r="DB75" i="1"/>
  <c r="DE75" i="1"/>
  <c r="DC75" i="1"/>
  <c r="DD75" i="1"/>
  <c r="DB74" i="1"/>
  <c r="DE74" i="1"/>
  <c r="DC74" i="1"/>
  <c r="DD74" i="1"/>
  <c r="DB73" i="1"/>
  <c r="DE73" i="1"/>
  <c r="DC73" i="1"/>
  <c r="DD73" i="1"/>
  <c r="DB72" i="1"/>
  <c r="DE72" i="1"/>
  <c r="DC72" i="1"/>
  <c r="DD72" i="1"/>
  <c r="DB71" i="1"/>
  <c r="DE71" i="1"/>
  <c r="DC71" i="1"/>
  <c r="DD71" i="1"/>
  <c r="DB70" i="1"/>
  <c r="DE70" i="1"/>
  <c r="DC70" i="1"/>
  <c r="DD70" i="1"/>
  <c r="DB69" i="1"/>
  <c r="DE69" i="1"/>
  <c r="DC69" i="1"/>
  <c r="DD69" i="1"/>
  <c r="DB68" i="1"/>
  <c r="DE68" i="1"/>
  <c r="DC68" i="1"/>
  <c r="DD68" i="1"/>
  <c r="DB67" i="1"/>
  <c r="DE67" i="1"/>
  <c r="DC67" i="1"/>
  <c r="DD67" i="1"/>
  <c r="DB66" i="1"/>
  <c r="DE66" i="1"/>
  <c r="DC66" i="1"/>
  <c r="DD66" i="1"/>
  <c r="DB65" i="1"/>
  <c r="DE65" i="1"/>
  <c r="DC65" i="1"/>
  <c r="DD65" i="1"/>
  <c r="DB64" i="1"/>
  <c r="DE64" i="1"/>
  <c r="DC64" i="1"/>
  <c r="DD64" i="1"/>
  <c r="DB63" i="1"/>
  <c r="DE63" i="1"/>
  <c r="DC63" i="1"/>
  <c r="DD63" i="1"/>
  <c r="DB62" i="1"/>
  <c r="DE62" i="1"/>
  <c r="DC62" i="1"/>
  <c r="DD62" i="1"/>
  <c r="DB61" i="1"/>
  <c r="DE61" i="1"/>
  <c r="DC61" i="1"/>
  <c r="DD61" i="1"/>
  <c r="DB60" i="1"/>
  <c r="DE60" i="1"/>
  <c r="DC60" i="1"/>
  <c r="DD60" i="1"/>
  <c r="DB59" i="1"/>
  <c r="DE59" i="1"/>
  <c r="DC59" i="1"/>
  <c r="DD59" i="1"/>
  <c r="DB58" i="1"/>
  <c r="DE58" i="1"/>
  <c r="DC58" i="1"/>
  <c r="DD58" i="1"/>
  <c r="DB57" i="1"/>
  <c r="DE57" i="1"/>
  <c r="DC57" i="1"/>
  <c r="DD57" i="1"/>
  <c r="DB56" i="1"/>
  <c r="DE56" i="1"/>
  <c r="DC56" i="1"/>
  <c r="DD56" i="1"/>
  <c r="DB55" i="1"/>
  <c r="DE55" i="1"/>
  <c r="DC55" i="1"/>
  <c r="DD55" i="1"/>
  <c r="DB54" i="1"/>
  <c r="DE54" i="1"/>
  <c r="DC54" i="1"/>
  <c r="DD54" i="1"/>
  <c r="DB53" i="1"/>
  <c r="DE53" i="1"/>
  <c r="DC53" i="1"/>
  <c r="DD53" i="1"/>
  <c r="DB52" i="1"/>
  <c r="DE52" i="1"/>
  <c r="DC52" i="1"/>
  <c r="DD52" i="1"/>
  <c r="DB51" i="1"/>
  <c r="DE51" i="1"/>
  <c r="DC51" i="1"/>
  <c r="DD51" i="1"/>
  <c r="DB50" i="1"/>
  <c r="DE50" i="1"/>
  <c r="DC50" i="1"/>
  <c r="DD50" i="1"/>
  <c r="DB49" i="1"/>
  <c r="DE49" i="1"/>
  <c r="DC49" i="1"/>
  <c r="DD49" i="1"/>
  <c r="DB48" i="1"/>
  <c r="DE48" i="1"/>
  <c r="DC48" i="1"/>
  <c r="DD48" i="1"/>
  <c r="DB47" i="1"/>
  <c r="DE47" i="1"/>
  <c r="DC47" i="1"/>
  <c r="DD47" i="1"/>
  <c r="DB46" i="1"/>
  <c r="DE46" i="1"/>
  <c r="DC46" i="1"/>
  <c r="DD46" i="1"/>
  <c r="DB45" i="1"/>
  <c r="DE45" i="1"/>
  <c r="DC45" i="1"/>
  <c r="DD45" i="1"/>
  <c r="DB44" i="1"/>
  <c r="DE44" i="1"/>
  <c r="DC44" i="1"/>
  <c r="DD44" i="1"/>
  <c r="DB43" i="1"/>
  <c r="DE43" i="1"/>
  <c r="DC43" i="1"/>
  <c r="DD43" i="1"/>
  <c r="DB42" i="1"/>
  <c r="DE42" i="1"/>
  <c r="DC42" i="1"/>
  <c r="DD42" i="1"/>
  <c r="DB41" i="1"/>
  <c r="DE41" i="1"/>
  <c r="DC41" i="1"/>
  <c r="DD41" i="1"/>
  <c r="DB40" i="1"/>
  <c r="DE40" i="1"/>
  <c r="DC40" i="1"/>
  <c r="DD40" i="1"/>
  <c r="DB39" i="1"/>
  <c r="DE39" i="1"/>
  <c r="DC39" i="1"/>
  <c r="DD39" i="1"/>
  <c r="DB38" i="1"/>
  <c r="DE38" i="1"/>
  <c r="DC38" i="1"/>
  <c r="DD38" i="1"/>
  <c r="DB37" i="1"/>
  <c r="DE37" i="1"/>
  <c r="DC37" i="1"/>
  <c r="DD37" i="1"/>
  <c r="DB36" i="1"/>
  <c r="DE36" i="1"/>
  <c r="DC36" i="1"/>
  <c r="DD36" i="1"/>
  <c r="DB35" i="1"/>
  <c r="DE35" i="1"/>
  <c r="DC35" i="1"/>
  <c r="DD35" i="1"/>
  <c r="DB34" i="1"/>
  <c r="DE34" i="1"/>
  <c r="DC34" i="1"/>
  <c r="DD34" i="1"/>
  <c r="DB33" i="1"/>
  <c r="DE33" i="1"/>
  <c r="DC33" i="1"/>
  <c r="DD33" i="1"/>
  <c r="DB32" i="1"/>
  <c r="DE32" i="1"/>
  <c r="DC32" i="1"/>
  <c r="DD32" i="1"/>
  <c r="DB31" i="1"/>
  <c r="DE31" i="1"/>
  <c r="DC31" i="1"/>
  <c r="DD31" i="1"/>
  <c r="DB30" i="1"/>
  <c r="DE30" i="1"/>
  <c r="DC30" i="1"/>
  <c r="DD30" i="1"/>
  <c r="DB29" i="1"/>
  <c r="DE29" i="1"/>
  <c r="DC29" i="1"/>
  <c r="DD29" i="1"/>
  <c r="DB28" i="1"/>
  <c r="DE28" i="1"/>
  <c r="DC28" i="1"/>
  <c r="DD28" i="1"/>
  <c r="DB27" i="1"/>
  <c r="DE27" i="1"/>
  <c r="DC27" i="1"/>
  <c r="DD27" i="1"/>
  <c r="DB26" i="1"/>
  <c r="DE26" i="1"/>
  <c r="DC26" i="1"/>
  <c r="DD26" i="1"/>
  <c r="DB25" i="1"/>
  <c r="DE25" i="1"/>
  <c r="DC25" i="1"/>
  <c r="DD25" i="1"/>
  <c r="DB24" i="1"/>
  <c r="DE24" i="1"/>
  <c r="DC24" i="1"/>
  <c r="DD24" i="1"/>
  <c r="DB23" i="1"/>
  <c r="DE23" i="1"/>
  <c r="DC23" i="1"/>
  <c r="DD23" i="1"/>
  <c r="DB22" i="1"/>
  <c r="DE22" i="1"/>
  <c r="DC22" i="1"/>
  <c r="DD22" i="1"/>
  <c r="DB21" i="1"/>
  <c r="DE21" i="1"/>
  <c r="DC21" i="1"/>
  <c r="DD21" i="1"/>
  <c r="DB20" i="1"/>
  <c r="DE20" i="1"/>
  <c r="DC20" i="1"/>
  <c r="DD20" i="1"/>
  <c r="DB19" i="1"/>
  <c r="DE19" i="1"/>
  <c r="DC19" i="1"/>
  <c r="DD19" i="1"/>
  <c r="DB18" i="1"/>
  <c r="DE18" i="1"/>
  <c r="DC18" i="1"/>
  <c r="DD18" i="1"/>
  <c r="DB17" i="1"/>
  <c r="DE17" i="1"/>
  <c r="DC17" i="1"/>
  <c r="DD17" i="1"/>
  <c r="CW16" i="1"/>
  <c r="CX16" i="1"/>
  <c r="CY16" i="1"/>
  <c r="CZ16" i="1"/>
  <c r="DA16" i="1"/>
  <c r="DB16" i="1"/>
  <c r="DB6" i="1"/>
  <c r="DF16" i="1"/>
  <c r="DE16" i="1"/>
  <c r="DC16" i="1"/>
  <c r="DD16" i="1"/>
  <c r="CW15" i="1"/>
  <c r="CX15" i="1"/>
  <c r="CY15" i="1"/>
  <c r="CZ15" i="1"/>
  <c r="DA15" i="1"/>
  <c r="DB15" i="1"/>
  <c r="DE15" i="1"/>
  <c r="DC15" i="1"/>
  <c r="DD15" i="1"/>
  <c r="CW14" i="1"/>
  <c r="CX14" i="1"/>
  <c r="CY14" i="1"/>
  <c r="CZ14" i="1"/>
  <c r="DA14" i="1"/>
  <c r="DB14" i="1"/>
  <c r="DF14" i="1"/>
  <c r="DE14" i="1"/>
  <c r="DC14" i="1"/>
  <c r="DD14" i="1"/>
  <c r="CW13" i="1"/>
  <c r="CX13" i="1"/>
  <c r="CY13" i="1"/>
  <c r="CZ13" i="1"/>
  <c r="DA13" i="1"/>
  <c r="DB13" i="1"/>
  <c r="DF13" i="1"/>
  <c r="DE13" i="1"/>
  <c r="DC13" i="1"/>
  <c r="DD13" i="1"/>
  <c r="CW12" i="1"/>
  <c r="CX12" i="1"/>
  <c r="CY12" i="1"/>
  <c r="CZ12" i="1"/>
  <c r="DA12" i="1"/>
  <c r="DB12" i="1"/>
  <c r="DF12" i="1"/>
  <c r="DE12" i="1"/>
  <c r="DC12" i="1"/>
  <c r="DD12" i="1"/>
  <c r="CW11" i="1"/>
  <c r="CX11" i="1"/>
  <c r="CY11" i="1"/>
  <c r="CZ11" i="1"/>
  <c r="DA11" i="1"/>
  <c r="DB11" i="1"/>
  <c r="DF11" i="1"/>
  <c r="DE11" i="1"/>
  <c r="DC11" i="1"/>
  <c r="DD11" i="1"/>
  <c r="CW10" i="1"/>
  <c r="CX10" i="1"/>
  <c r="CY10" i="1"/>
  <c r="CZ10" i="1"/>
  <c r="DA10" i="1"/>
  <c r="DB10" i="1"/>
  <c r="DF10" i="1"/>
  <c r="DE10" i="1"/>
  <c r="DC10" i="1"/>
  <c r="DD10" i="1"/>
  <c r="CW9" i="1"/>
  <c r="CX9" i="1"/>
  <c r="CY9" i="1"/>
  <c r="CZ9" i="1"/>
  <c r="DA9" i="1"/>
  <c r="DB9" i="1"/>
  <c r="DF9" i="1"/>
  <c r="DE9" i="1"/>
  <c r="DC9" i="1"/>
  <c r="DD9" i="1"/>
  <c r="CW8" i="1"/>
  <c r="CX8" i="1"/>
  <c r="CY8" i="1"/>
  <c r="CZ8" i="1"/>
  <c r="DA8" i="1"/>
  <c r="DB8" i="1"/>
  <c r="DF8" i="1"/>
  <c r="DE8" i="1"/>
  <c r="DC8" i="1"/>
  <c r="DD8" i="1"/>
  <c r="CW7" i="1"/>
  <c r="CX7" i="1"/>
  <c r="CY7" i="1"/>
  <c r="CZ7" i="1"/>
  <c r="DA7" i="1"/>
  <c r="DB7" i="1"/>
  <c r="DF7" i="1"/>
  <c r="DE7" i="1"/>
  <c r="DC7" i="1"/>
  <c r="DD7" i="1"/>
  <c r="DE6" i="1"/>
  <c r="DC6" i="1"/>
  <c r="DD6" i="1"/>
  <c r="CS106" i="1"/>
  <c r="CR106" i="1"/>
  <c r="CR43" i="1"/>
  <c r="CS43" i="1"/>
  <c r="CT43" i="1"/>
  <c r="CR44" i="1"/>
  <c r="CS44" i="1"/>
  <c r="CT44" i="1"/>
  <c r="CR45" i="1"/>
  <c r="CS45" i="1"/>
  <c r="CT45" i="1"/>
  <c r="CR46" i="1"/>
  <c r="CS46" i="1"/>
  <c r="CT46" i="1"/>
  <c r="CR47" i="1"/>
  <c r="CS47" i="1"/>
  <c r="CT47" i="1"/>
  <c r="CR48" i="1"/>
  <c r="CS48" i="1"/>
  <c r="CT48" i="1"/>
  <c r="CR49" i="1"/>
  <c r="CS49" i="1"/>
  <c r="CT49" i="1"/>
  <c r="CR50" i="1"/>
  <c r="CS50" i="1"/>
  <c r="CT50" i="1"/>
  <c r="CR51" i="1"/>
  <c r="CS51" i="1"/>
  <c r="CT51" i="1"/>
  <c r="CR52" i="1"/>
  <c r="CS52" i="1"/>
  <c r="CT52" i="1"/>
  <c r="CR53" i="1"/>
  <c r="CS53" i="1"/>
  <c r="CT53" i="1"/>
  <c r="CR54" i="1"/>
  <c r="CS54" i="1"/>
  <c r="CT54" i="1"/>
  <c r="CR55" i="1"/>
  <c r="CS55" i="1"/>
  <c r="CT55" i="1"/>
  <c r="CR56" i="1"/>
  <c r="CS56" i="1"/>
  <c r="CT56" i="1"/>
  <c r="CR57" i="1"/>
  <c r="CS57" i="1"/>
  <c r="CT57" i="1"/>
  <c r="CR58" i="1"/>
  <c r="CS58" i="1"/>
  <c r="CT58" i="1"/>
  <c r="CR59" i="1"/>
  <c r="CS59" i="1"/>
  <c r="CT59" i="1"/>
  <c r="CR60" i="1"/>
  <c r="CS60" i="1"/>
  <c r="CT60" i="1"/>
  <c r="CR61" i="1"/>
  <c r="CS61" i="1"/>
  <c r="CT61" i="1"/>
  <c r="CR62" i="1"/>
  <c r="CS62" i="1"/>
  <c r="CT62" i="1"/>
  <c r="CR63" i="1"/>
  <c r="CS63" i="1"/>
  <c r="CT63" i="1"/>
  <c r="CR64" i="1"/>
  <c r="CS64" i="1"/>
  <c r="CT64" i="1"/>
  <c r="CR65" i="1"/>
  <c r="CS65" i="1"/>
  <c r="CT65" i="1"/>
  <c r="CR66" i="1"/>
  <c r="CS66" i="1"/>
  <c r="CT66" i="1"/>
  <c r="CR67" i="1"/>
  <c r="CS67" i="1"/>
  <c r="CT67" i="1"/>
  <c r="CR68" i="1"/>
  <c r="CS68" i="1"/>
  <c r="CT68" i="1"/>
  <c r="CR69" i="1"/>
  <c r="CS69" i="1"/>
  <c r="CT69" i="1"/>
  <c r="CR70" i="1"/>
  <c r="CS70" i="1"/>
  <c r="CT70" i="1"/>
  <c r="CR71" i="1"/>
  <c r="CS71" i="1"/>
  <c r="CT71" i="1"/>
  <c r="CR72" i="1"/>
  <c r="CS72" i="1"/>
  <c r="CT72" i="1"/>
  <c r="CR73" i="1"/>
  <c r="CS73" i="1"/>
  <c r="CT73" i="1"/>
  <c r="CR74" i="1"/>
  <c r="CS74" i="1"/>
  <c r="CT74" i="1"/>
  <c r="CR75" i="1"/>
  <c r="CS75" i="1"/>
  <c r="CT75" i="1"/>
  <c r="CR76" i="1"/>
  <c r="CS76" i="1"/>
  <c r="CT76" i="1"/>
  <c r="CR77" i="1"/>
  <c r="CS77" i="1"/>
  <c r="CT77" i="1"/>
  <c r="CR78" i="1"/>
  <c r="CS78" i="1"/>
  <c r="CT78" i="1"/>
  <c r="CR79" i="1"/>
  <c r="CS79" i="1"/>
  <c r="CT79" i="1"/>
  <c r="CR80" i="1"/>
  <c r="CS80" i="1"/>
  <c r="CT80" i="1"/>
  <c r="CR81" i="1"/>
  <c r="CS81" i="1"/>
  <c r="CT81" i="1"/>
  <c r="CR82" i="1"/>
  <c r="CS82" i="1"/>
  <c r="CT82" i="1"/>
  <c r="CR83" i="1"/>
  <c r="CS83" i="1"/>
  <c r="CT83" i="1"/>
  <c r="CR84" i="1"/>
  <c r="CS84" i="1"/>
  <c r="CT84" i="1"/>
  <c r="CR85" i="1"/>
  <c r="CS85" i="1"/>
  <c r="CT85" i="1"/>
  <c r="CR86" i="1"/>
  <c r="CS86" i="1"/>
  <c r="CT86" i="1"/>
  <c r="CR87" i="1"/>
  <c r="CS87" i="1"/>
  <c r="CT87" i="1"/>
  <c r="CR88" i="1"/>
  <c r="CS88" i="1"/>
  <c r="CT88" i="1"/>
  <c r="CR89" i="1"/>
  <c r="CS89" i="1"/>
  <c r="CT89" i="1"/>
  <c r="CR90" i="1"/>
  <c r="CS90" i="1"/>
  <c r="CT90" i="1"/>
  <c r="CR91" i="1"/>
  <c r="CS91" i="1"/>
  <c r="CT91" i="1"/>
  <c r="CR92" i="1"/>
  <c r="CS92" i="1"/>
  <c r="CT92" i="1"/>
  <c r="CR93" i="1"/>
  <c r="CS93" i="1"/>
  <c r="CT93" i="1"/>
  <c r="CR94" i="1"/>
  <c r="CS94" i="1"/>
  <c r="CT94" i="1"/>
  <c r="CR95" i="1"/>
  <c r="CS95" i="1"/>
  <c r="CT95" i="1"/>
  <c r="CR96" i="1"/>
  <c r="CS96" i="1"/>
  <c r="CT96" i="1"/>
  <c r="CR97" i="1"/>
  <c r="CS97" i="1"/>
  <c r="CT97" i="1"/>
  <c r="CR98" i="1"/>
  <c r="CS98" i="1"/>
  <c r="CT98" i="1"/>
  <c r="CR99" i="1"/>
  <c r="CS99" i="1"/>
  <c r="CT99" i="1"/>
  <c r="CR100" i="1"/>
  <c r="CS100" i="1"/>
  <c r="CT100" i="1"/>
  <c r="CR101" i="1"/>
  <c r="CS101" i="1"/>
  <c r="CT101" i="1"/>
  <c r="CR102" i="1"/>
  <c r="CS102" i="1"/>
  <c r="CT102" i="1"/>
  <c r="CR103" i="1"/>
  <c r="CS103" i="1"/>
  <c r="CT103" i="1"/>
  <c r="CR104" i="1"/>
  <c r="CS104" i="1"/>
  <c r="CT104" i="1"/>
  <c r="CR105" i="1"/>
  <c r="CS105" i="1"/>
  <c r="CT105" i="1"/>
  <c r="CT106" i="1"/>
  <c r="CM9" i="1"/>
  <c r="CN9" i="1"/>
  <c r="CO9" i="1"/>
  <c r="CP9" i="1"/>
  <c r="CQ9" i="1"/>
  <c r="CR9" i="1"/>
  <c r="CV9" i="1"/>
  <c r="CU9" i="1"/>
  <c r="CS9" i="1"/>
  <c r="CT9" i="1"/>
  <c r="CM10" i="1"/>
  <c r="CN10" i="1"/>
  <c r="CO10" i="1"/>
  <c r="CP10" i="1"/>
  <c r="CQ10" i="1"/>
  <c r="CR10" i="1"/>
  <c r="CV10" i="1"/>
  <c r="CU10" i="1"/>
  <c r="CS10" i="1"/>
  <c r="CT10" i="1"/>
  <c r="CM11" i="1"/>
  <c r="CN11" i="1"/>
  <c r="CO11" i="1"/>
  <c r="CP11" i="1"/>
  <c r="CQ11" i="1"/>
  <c r="CR11" i="1"/>
  <c r="CV11" i="1"/>
  <c r="CU11" i="1"/>
  <c r="CS11" i="1"/>
  <c r="CT11" i="1"/>
  <c r="CM12" i="1"/>
  <c r="CN12" i="1"/>
  <c r="CO12" i="1"/>
  <c r="CP12" i="1"/>
  <c r="CQ12" i="1"/>
  <c r="CR12" i="1"/>
  <c r="CV12" i="1"/>
  <c r="CU12" i="1"/>
  <c r="CS12" i="1"/>
  <c r="CT12" i="1"/>
  <c r="CM13" i="1"/>
  <c r="CN13" i="1"/>
  <c r="CO13" i="1"/>
  <c r="CP13" i="1"/>
  <c r="CQ13" i="1"/>
  <c r="CR13" i="1"/>
  <c r="CV13" i="1"/>
  <c r="CU13" i="1"/>
  <c r="CS13" i="1"/>
  <c r="CT13" i="1"/>
  <c r="CM14" i="1"/>
  <c r="CN14" i="1"/>
  <c r="CO14" i="1"/>
  <c r="CP14" i="1"/>
  <c r="CQ14" i="1"/>
  <c r="CR14" i="1"/>
  <c r="CV14" i="1"/>
  <c r="CU14" i="1"/>
  <c r="CS14" i="1"/>
  <c r="CT14" i="1"/>
  <c r="CM15" i="1"/>
  <c r="CN15" i="1"/>
  <c r="CO15" i="1"/>
  <c r="CP15" i="1"/>
  <c r="CQ15" i="1"/>
  <c r="CR15" i="1"/>
  <c r="CU15" i="1"/>
  <c r="CS15" i="1"/>
  <c r="CT15" i="1"/>
  <c r="CM16" i="1"/>
  <c r="CN16" i="1"/>
  <c r="CO16" i="1"/>
  <c r="CP16" i="1"/>
  <c r="CQ16" i="1"/>
  <c r="CR16" i="1"/>
  <c r="CV16" i="1"/>
  <c r="CU16" i="1"/>
  <c r="CS16" i="1"/>
  <c r="CT16" i="1"/>
  <c r="CR17" i="1"/>
  <c r="CS17" i="1"/>
  <c r="CT17" i="1"/>
  <c r="CR18" i="1"/>
  <c r="CS18" i="1"/>
  <c r="CT18" i="1"/>
  <c r="CR19" i="1"/>
  <c r="CS19" i="1"/>
  <c r="CT19" i="1"/>
  <c r="CR20" i="1"/>
  <c r="CS20" i="1"/>
  <c r="CT20" i="1"/>
  <c r="CR21" i="1"/>
  <c r="CS21" i="1"/>
  <c r="CT21" i="1"/>
  <c r="CR22" i="1"/>
  <c r="CS22" i="1"/>
  <c r="CT22" i="1"/>
  <c r="CR23" i="1"/>
  <c r="CS23" i="1"/>
  <c r="CT23" i="1"/>
  <c r="CR24" i="1"/>
  <c r="CS24" i="1"/>
  <c r="CT24" i="1"/>
  <c r="CR25" i="1"/>
  <c r="CS25" i="1"/>
  <c r="CT25" i="1"/>
  <c r="CR26" i="1"/>
  <c r="CS26" i="1"/>
  <c r="CT26" i="1"/>
  <c r="CR27" i="1"/>
  <c r="CS27" i="1"/>
  <c r="CT27" i="1"/>
  <c r="CR28" i="1"/>
  <c r="CS28" i="1"/>
  <c r="CT28" i="1"/>
  <c r="CR29" i="1"/>
  <c r="CS29" i="1"/>
  <c r="CT29" i="1"/>
  <c r="CR30" i="1"/>
  <c r="CS30" i="1"/>
  <c r="CT30" i="1"/>
  <c r="CR31" i="1"/>
  <c r="CS31" i="1"/>
  <c r="CT31" i="1"/>
  <c r="CR32" i="1"/>
  <c r="CS32" i="1"/>
  <c r="CT32" i="1"/>
  <c r="CR33" i="1"/>
  <c r="CS33" i="1"/>
  <c r="CT33" i="1"/>
  <c r="CR34" i="1"/>
  <c r="CS34" i="1"/>
  <c r="CT34" i="1"/>
  <c r="CR35" i="1"/>
  <c r="CS35" i="1"/>
  <c r="CT35" i="1"/>
  <c r="CR36" i="1"/>
  <c r="CS36" i="1"/>
  <c r="CT36" i="1"/>
  <c r="CR37" i="1"/>
  <c r="CS37" i="1"/>
  <c r="CT37" i="1"/>
  <c r="CR38" i="1"/>
  <c r="CS38" i="1"/>
  <c r="CT38" i="1"/>
  <c r="CR39" i="1"/>
  <c r="CS39" i="1"/>
  <c r="CT39" i="1"/>
  <c r="CR40" i="1"/>
  <c r="CS40" i="1"/>
  <c r="CT40" i="1"/>
  <c r="CR41" i="1"/>
  <c r="CS41" i="1"/>
  <c r="CT41" i="1"/>
  <c r="CR42" i="1"/>
  <c r="CS42" i="1"/>
  <c r="CT42" i="1"/>
  <c r="CR6" i="1"/>
  <c r="CM8" i="1"/>
  <c r="CN8" i="1"/>
  <c r="CO8" i="1"/>
  <c r="CP8" i="1"/>
  <c r="CQ8" i="1"/>
  <c r="CR8" i="1"/>
  <c r="CV8" i="1"/>
  <c r="CU8" i="1"/>
  <c r="CS8" i="1"/>
  <c r="CT8" i="1"/>
  <c r="CM7" i="1"/>
  <c r="CN7" i="1"/>
  <c r="CO7" i="1"/>
  <c r="CP7" i="1"/>
  <c r="CQ7" i="1"/>
  <c r="CR7" i="1"/>
  <c r="CV7" i="1"/>
  <c r="CU7" i="1"/>
  <c r="CS7" i="1"/>
  <c r="CT7" i="1"/>
  <c r="CU6" i="1"/>
  <c r="CS6" i="1"/>
  <c r="CT6" i="1"/>
  <c r="BQ106" i="1"/>
  <c r="BR106" i="1"/>
  <c r="BU106" i="1"/>
  <c r="BS106" i="1"/>
  <c r="BT106" i="1"/>
  <c r="BQ105" i="1"/>
  <c r="BR105" i="1"/>
  <c r="BU105" i="1"/>
  <c r="BS105" i="1"/>
  <c r="BT105" i="1"/>
  <c r="BQ104" i="1"/>
  <c r="BR104" i="1"/>
  <c r="BU104" i="1"/>
  <c r="BS104" i="1"/>
  <c r="BT104" i="1"/>
  <c r="BQ103" i="1"/>
  <c r="BR103" i="1"/>
  <c r="BU103" i="1"/>
  <c r="BS103" i="1"/>
  <c r="BT103" i="1"/>
  <c r="BQ102" i="1"/>
  <c r="BR102" i="1"/>
  <c r="BU102" i="1"/>
  <c r="BS102" i="1"/>
  <c r="BT102" i="1"/>
  <c r="BQ101" i="1"/>
  <c r="BR101" i="1"/>
  <c r="BU101" i="1"/>
  <c r="BS101" i="1"/>
  <c r="BT101" i="1"/>
  <c r="BQ100" i="1"/>
  <c r="BR100" i="1"/>
  <c r="BU100" i="1"/>
  <c r="BS100" i="1"/>
  <c r="BT100" i="1"/>
  <c r="BQ99" i="1"/>
  <c r="BR99" i="1"/>
  <c r="BU99" i="1"/>
  <c r="BS99" i="1"/>
  <c r="BT99" i="1"/>
  <c r="BQ98" i="1"/>
  <c r="BR98" i="1"/>
  <c r="BU98" i="1"/>
  <c r="BS98" i="1"/>
  <c r="BT98" i="1"/>
  <c r="BQ97" i="1"/>
  <c r="BR97" i="1"/>
  <c r="BU97" i="1"/>
  <c r="BS97" i="1"/>
  <c r="BT97" i="1"/>
  <c r="BQ96" i="1"/>
  <c r="BR96" i="1"/>
  <c r="BU96" i="1"/>
  <c r="BS96" i="1"/>
  <c r="BT96" i="1"/>
  <c r="BQ95" i="1"/>
  <c r="BR95" i="1"/>
  <c r="BU95" i="1"/>
  <c r="BS95" i="1"/>
  <c r="BT95" i="1"/>
  <c r="BQ94" i="1"/>
  <c r="BR94" i="1"/>
  <c r="BU94" i="1"/>
  <c r="BS94" i="1"/>
  <c r="BT94" i="1"/>
  <c r="BQ93" i="1"/>
  <c r="BR93" i="1"/>
  <c r="BU93" i="1"/>
  <c r="BS93" i="1"/>
  <c r="BT93" i="1"/>
  <c r="BQ92" i="1"/>
  <c r="BR92" i="1"/>
  <c r="BU92" i="1"/>
  <c r="BS92" i="1"/>
  <c r="BT92" i="1"/>
  <c r="BQ91" i="1"/>
  <c r="BR91" i="1"/>
  <c r="BU91" i="1"/>
  <c r="BS91" i="1"/>
  <c r="BT91" i="1"/>
  <c r="BQ90" i="1"/>
  <c r="BR90" i="1"/>
  <c r="BU90" i="1"/>
  <c r="BS90" i="1"/>
  <c r="BT90" i="1"/>
  <c r="BQ89" i="1"/>
  <c r="BR89" i="1"/>
  <c r="BU89" i="1"/>
  <c r="BS89" i="1"/>
  <c r="BT89" i="1"/>
  <c r="BQ88" i="1"/>
  <c r="BR88" i="1"/>
  <c r="BU88" i="1"/>
  <c r="BS88" i="1"/>
  <c r="BT88" i="1"/>
  <c r="BQ87" i="1"/>
  <c r="BR87" i="1"/>
  <c r="BU87" i="1"/>
  <c r="BS87" i="1"/>
  <c r="BT87" i="1"/>
  <c r="BQ86" i="1"/>
  <c r="BR86" i="1"/>
  <c r="BU86" i="1"/>
  <c r="BS86" i="1"/>
  <c r="BT86" i="1"/>
  <c r="BQ85" i="1"/>
  <c r="BR85" i="1"/>
  <c r="BU85" i="1"/>
  <c r="BS85" i="1"/>
  <c r="BT85" i="1"/>
  <c r="BQ84" i="1"/>
  <c r="BR84" i="1"/>
  <c r="BU84" i="1"/>
  <c r="BS84" i="1"/>
  <c r="BT84" i="1"/>
  <c r="BQ83" i="1"/>
  <c r="BR83" i="1"/>
  <c r="BU83" i="1"/>
  <c r="BS83" i="1"/>
  <c r="BT83" i="1"/>
  <c r="BQ82" i="1"/>
  <c r="BR82" i="1"/>
  <c r="BU82" i="1"/>
  <c r="BS82" i="1"/>
  <c r="BT82" i="1"/>
  <c r="BQ81" i="1"/>
  <c r="BR81" i="1"/>
  <c r="BU81" i="1"/>
  <c r="BS81" i="1"/>
  <c r="BT81" i="1"/>
  <c r="BQ80" i="1"/>
  <c r="BR80" i="1"/>
  <c r="BU80" i="1"/>
  <c r="BS80" i="1"/>
  <c r="BT80" i="1"/>
  <c r="BQ79" i="1"/>
  <c r="BR79" i="1"/>
  <c r="BU79" i="1"/>
  <c r="BS79" i="1"/>
  <c r="BT79" i="1"/>
  <c r="BQ78" i="1"/>
  <c r="BR78" i="1"/>
  <c r="BU78" i="1"/>
  <c r="BS78" i="1"/>
  <c r="BT78" i="1"/>
  <c r="BQ77" i="1"/>
  <c r="BR77" i="1"/>
  <c r="BU77" i="1"/>
  <c r="BS77" i="1"/>
  <c r="BT77" i="1"/>
  <c r="BQ76" i="1"/>
  <c r="BR76" i="1"/>
  <c r="BU76" i="1"/>
  <c r="BS76" i="1"/>
  <c r="BT76" i="1"/>
  <c r="BQ75" i="1"/>
  <c r="BR75" i="1"/>
  <c r="BU75" i="1"/>
  <c r="BS75" i="1"/>
  <c r="BT75" i="1"/>
  <c r="BQ74" i="1"/>
  <c r="BR74" i="1"/>
  <c r="BU74" i="1"/>
  <c r="BS74" i="1"/>
  <c r="BT74" i="1"/>
  <c r="BQ73" i="1"/>
  <c r="BR73" i="1"/>
  <c r="BU73" i="1"/>
  <c r="BS73" i="1"/>
  <c r="BT73" i="1"/>
  <c r="BQ72" i="1"/>
  <c r="BR72" i="1"/>
  <c r="BU72" i="1"/>
  <c r="BS72" i="1"/>
  <c r="BT72" i="1"/>
  <c r="BQ71" i="1"/>
  <c r="BR71" i="1"/>
  <c r="BU71" i="1"/>
  <c r="BS71" i="1"/>
  <c r="BT71" i="1"/>
  <c r="BQ70" i="1"/>
  <c r="BR70" i="1"/>
  <c r="BU70" i="1"/>
  <c r="BS70" i="1"/>
  <c r="BT70" i="1"/>
  <c r="BQ69" i="1"/>
  <c r="BR69" i="1"/>
  <c r="BU69" i="1"/>
  <c r="BS69" i="1"/>
  <c r="BT69" i="1"/>
  <c r="BQ68" i="1"/>
  <c r="BR68" i="1"/>
  <c r="BU68" i="1"/>
  <c r="BS68" i="1"/>
  <c r="BT68" i="1"/>
  <c r="BQ67" i="1"/>
  <c r="BR67" i="1"/>
  <c r="BU67" i="1"/>
  <c r="BS67" i="1"/>
  <c r="BT67" i="1"/>
  <c r="BQ66" i="1"/>
  <c r="BR66" i="1"/>
  <c r="BU66" i="1"/>
  <c r="BS66" i="1"/>
  <c r="BT66" i="1"/>
  <c r="BQ65" i="1"/>
  <c r="BR65" i="1"/>
  <c r="BU65" i="1"/>
  <c r="BS65" i="1"/>
  <c r="BT65" i="1"/>
  <c r="BQ64" i="1"/>
  <c r="BR64" i="1"/>
  <c r="BU64" i="1"/>
  <c r="BS64" i="1"/>
  <c r="BT64" i="1"/>
  <c r="BQ63" i="1"/>
  <c r="BR63" i="1"/>
  <c r="BU63" i="1"/>
  <c r="BS63" i="1"/>
  <c r="BT63" i="1"/>
  <c r="BQ62" i="1"/>
  <c r="BR62" i="1"/>
  <c r="BU62" i="1"/>
  <c r="BS62" i="1"/>
  <c r="BT62" i="1"/>
  <c r="BQ61" i="1"/>
  <c r="BR61" i="1"/>
  <c r="BU61" i="1"/>
  <c r="BS61" i="1"/>
  <c r="BT61" i="1"/>
  <c r="BQ60" i="1"/>
  <c r="BR60" i="1"/>
  <c r="BU60" i="1"/>
  <c r="BS60" i="1"/>
  <c r="BT60" i="1"/>
  <c r="BQ59" i="1"/>
  <c r="BR59" i="1"/>
  <c r="BU59" i="1"/>
  <c r="BS59" i="1"/>
  <c r="BT59" i="1"/>
  <c r="BQ58" i="1"/>
  <c r="BR58" i="1"/>
  <c r="BU58" i="1"/>
  <c r="BS58" i="1"/>
  <c r="BT58" i="1"/>
  <c r="BQ57" i="1"/>
  <c r="BR57" i="1"/>
  <c r="BU57" i="1"/>
  <c r="BS57" i="1"/>
  <c r="BT57" i="1"/>
  <c r="BQ56" i="1"/>
  <c r="BR56" i="1"/>
  <c r="BU56" i="1"/>
  <c r="BS56" i="1"/>
  <c r="BT56" i="1"/>
  <c r="BQ55" i="1"/>
  <c r="BR55" i="1"/>
  <c r="BU55" i="1"/>
  <c r="BS55" i="1"/>
  <c r="BT55" i="1"/>
  <c r="BQ54" i="1"/>
  <c r="BR54" i="1"/>
  <c r="BU54" i="1"/>
  <c r="BS54" i="1"/>
  <c r="BT54" i="1"/>
  <c r="BQ53" i="1"/>
  <c r="BR53" i="1"/>
  <c r="BU53" i="1"/>
  <c r="BS53" i="1"/>
  <c r="BT53" i="1"/>
  <c r="BQ52" i="1"/>
  <c r="BR52" i="1"/>
  <c r="BU52" i="1"/>
  <c r="BS52" i="1"/>
  <c r="BT52" i="1"/>
  <c r="BQ51" i="1"/>
  <c r="BR51" i="1"/>
  <c r="BU51" i="1"/>
  <c r="BS51" i="1"/>
  <c r="BT51" i="1"/>
  <c r="BQ50" i="1"/>
  <c r="BR50" i="1"/>
  <c r="BU50" i="1"/>
  <c r="BS50" i="1"/>
  <c r="BT50" i="1"/>
  <c r="BQ49" i="1"/>
  <c r="BR49" i="1"/>
  <c r="BU49" i="1"/>
  <c r="BS49" i="1"/>
  <c r="BT49" i="1"/>
  <c r="BQ48" i="1"/>
  <c r="BR48" i="1"/>
  <c r="BU48" i="1"/>
  <c r="BS48" i="1"/>
  <c r="BT48" i="1"/>
  <c r="BQ47" i="1"/>
  <c r="BR47" i="1"/>
  <c r="BU47" i="1"/>
  <c r="BS47" i="1"/>
  <c r="BT47" i="1"/>
  <c r="BQ46" i="1"/>
  <c r="BR46" i="1"/>
  <c r="BU46" i="1"/>
  <c r="BS46" i="1"/>
  <c r="BT46" i="1"/>
  <c r="BQ45" i="1"/>
  <c r="BR45" i="1"/>
  <c r="BU45" i="1"/>
  <c r="BS45" i="1"/>
  <c r="BT45" i="1"/>
  <c r="BQ44" i="1"/>
  <c r="BR44" i="1"/>
  <c r="BU44" i="1"/>
  <c r="BS44" i="1"/>
  <c r="BT44" i="1"/>
  <c r="BQ43" i="1"/>
  <c r="BR43" i="1"/>
  <c r="BU43" i="1"/>
  <c r="BS43" i="1"/>
  <c r="BT43" i="1"/>
  <c r="BQ42" i="1"/>
  <c r="BR42" i="1"/>
  <c r="BU42" i="1"/>
  <c r="BS42" i="1"/>
  <c r="BT42" i="1"/>
  <c r="BQ41" i="1"/>
  <c r="BR41" i="1"/>
  <c r="BU41" i="1"/>
  <c r="BS41" i="1"/>
  <c r="BT41" i="1"/>
  <c r="BQ40" i="1"/>
  <c r="BR40" i="1"/>
  <c r="BU40" i="1"/>
  <c r="BS40" i="1"/>
  <c r="BT40" i="1"/>
  <c r="BQ39" i="1"/>
  <c r="BR39" i="1"/>
  <c r="BU39" i="1"/>
  <c r="BS39" i="1"/>
  <c r="BT39" i="1"/>
  <c r="BQ38" i="1"/>
  <c r="BR38" i="1"/>
  <c r="BU38" i="1"/>
  <c r="BS38" i="1"/>
  <c r="BT38" i="1"/>
  <c r="BQ37" i="1"/>
  <c r="BR37" i="1"/>
  <c r="BU37" i="1"/>
  <c r="BS37" i="1"/>
  <c r="BT37" i="1"/>
  <c r="BQ36" i="1"/>
  <c r="BR36" i="1"/>
  <c r="BU36" i="1"/>
  <c r="BS36" i="1"/>
  <c r="BT36" i="1"/>
  <c r="BQ35" i="1"/>
  <c r="BR35" i="1"/>
  <c r="BU35" i="1"/>
  <c r="BS35" i="1"/>
  <c r="BT35" i="1"/>
  <c r="BQ34" i="1"/>
  <c r="BR34" i="1"/>
  <c r="BU34" i="1"/>
  <c r="BS34" i="1"/>
  <c r="BT34" i="1"/>
  <c r="BQ33" i="1"/>
  <c r="BR33" i="1"/>
  <c r="BU33" i="1"/>
  <c r="BS33" i="1"/>
  <c r="BT33" i="1"/>
  <c r="BQ32" i="1"/>
  <c r="BR32" i="1"/>
  <c r="BU32" i="1"/>
  <c r="BS32" i="1"/>
  <c r="BT32" i="1"/>
  <c r="BQ31" i="1"/>
  <c r="BR31" i="1"/>
  <c r="BU31" i="1"/>
  <c r="BS31" i="1"/>
  <c r="BT31" i="1"/>
  <c r="BQ30" i="1"/>
  <c r="BR30" i="1"/>
  <c r="BU30" i="1"/>
  <c r="BS30" i="1"/>
  <c r="BT30" i="1"/>
  <c r="BQ29" i="1"/>
  <c r="BR29" i="1"/>
  <c r="BU29" i="1"/>
  <c r="BS29" i="1"/>
  <c r="BT29" i="1"/>
  <c r="BQ28" i="1"/>
  <c r="BR28" i="1"/>
  <c r="BU28" i="1"/>
  <c r="BS28" i="1"/>
  <c r="BT28" i="1"/>
  <c r="BQ27" i="1"/>
  <c r="BR27" i="1"/>
  <c r="BU27" i="1"/>
  <c r="BS27" i="1"/>
  <c r="BT27" i="1"/>
  <c r="BQ26" i="1"/>
  <c r="BR26" i="1"/>
  <c r="BU26" i="1"/>
  <c r="BS26" i="1"/>
  <c r="BT26" i="1"/>
  <c r="BQ25" i="1"/>
  <c r="BR25" i="1"/>
  <c r="BU25" i="1"/>
  <c r="BS25" i="1"/>
  <c r="BT25" i="1"/>
  <c r="BQ24" i="1"/>
  <c r="BR24" i="1"/>
  <c r="BU24" i="1"/>
  <c r="BS24" i="1"/>
  <c r="BT24" i="1"/>
  <c r="BQ23" i="1"/>
  <c r="BR23" i="1"/>
  <c r="BU23" i="1"/>
  <c r="BS23" i="1"/>
  <c r="BT23" i="1"/>
  <c r="BQ22" i="1"/>
  <c r="BR22" i="1"/>
  <c r="BU22" i="1"/>
  <c r="BS22" i="1"/>
  <c r="BT22" i="1"/>
  <c r="BQ21" i="1"/>
  <c r="BR21" i="1"/>
  <c r="BU21" i="1"/>
  <c r="BS21" i="1"/>
  <c r="BT21" i="1"/>
  <c r="BQ20" i="1"/>
  <c r="BR20" i="1"/>
  <c r="BU20" i="1"/>
  <c r="BS20" i="1"/>
  <c r="BT20" i="1"/>
  <c r="BQ19" i="1"/>
  <c r="BR19" i="1"/>
  <c r="BU19" i="1"/>
  <c r="BS19" i="1"/>
  <c r="BT19" i="1"/>
  <c r="BQ18" i="1"/>
  <c r="BR18" i="1"/>
  <c r="BU18" i="1"/>
  <c r="BS18" i="1"/>
  <c r="BT18" i="1"/>
  <c r="BQ17" i="1"/>
  <c r="BR17" i="1"/>
  <c r="BU17" i="1"/>
  <c r="BS17" i="1"/>
  <c r="BT17" i="1"/>
  <c r="BO16" i="1"/>
  <c r="BP16" i="1"/>
  <c r="BQ16" i="1"/>
  <c r="BI16" i="1"/>
  <c r="BG16" i="1"/>
  <c r="BH16" i="1"/>
  <c r="BJ16" i="1"/>
  <c r="BK16" i="1"/>
  <c r="BL16" i="1"/>
  <c r="BM16" i="1"/>
  <c r="BN16" i="1"/>
  <c r="BR16" i="1"/>
  <c r="BQ6" i="1"/>
  <c r="BR6" i="1"/>
  <c r="BV16" i="1"/>
  <c r="BU16" i="1"/>
  <c r="BS16" i="1"/>
  <c r="BT16" i="1"/>
  <c r="BO15" i="1"/>
  <c r="BP15" i="1"/>
  <c r="BQ15" i="1"/>
  <c r="BI15" i="1"/>
  <c r="BG15" i="1"/>
  <c r="BH15" i="1"/>
  <c r="BJ15" i="1"/>
  <c r="BK15" i="1"/>
  <c r="BL15" i="1"/>
  <c r="BM15" i="1"/>
  <c r="BN15" i="1"/>
  <c r="BR15" i="1"/>
  <c r="BU15" i="1"/>
  <c r="BS15" i="1"/>
  <c r="BT15" i="1"/>
  <c r="BO14" i="1"/>
  <c r="BP14" i="1"/>
  <c r="BQ14" i="1"/>
  <c r="BI14" i="1"/>
  <c r="BG14" i="1"/>
  <c r="BH14" i="1"/>
  <c r="BJ14" i="1"/>
  <c r="BK14" i="1"/>
  <c r="BL14" i="1"/>
  <c r="BM14" i="1"/>
  <c r="BN14" i="1"/>
  <c r="BR14" i="1"/>
  <c r="BV14" i="1"/>
  <c r="BU14" i="1"/>
  <c r="BS14" i="1"/>
  <c r="BT14" i="1"/>
  <c r="BO13" i="1"/>
  <c r="BP13" i="1"/>
  <c r="BQ13" i="1"/>
  <c r="BI13" i="1"/>
  <c r="BG13" i="1"/>
  <c r="BH13" i="1"/>
  <c r="BJ13" i="1"/>
  <c r="BK13" i="1"/>
  <c r="BL13" i="1"/>
  <c r="BM13" i="1"/>
  <c r="BN13" i="1"/>
  <c r="BR13" i="1"/>
  <c r="BV13" i="1"/>
  <c r="BU13" i="1"/>
  <c r="BS13" i="1"/>
  <c r="BT13" i="1"/>
  <c r="BO12" i="1"/>
  <c r="BP12" i="1"/>
  <c r="BQ12" i="1"/>
  <c r="BI12" i="1"/>
  <c r="BG12" i="1"/>
  <c r="BH12" i="1"/>
  <c r="BJ12" i="1"/>
  <c r="BK12" i="1"/>
  <c r="BL12" i="1"/>
  <c r="BM12" i="1"/>
  <c r="BN12" i="1"/>
  <c r="BR12" i="1"/>
  <c r="BV12" i="1"/>
  <c r="BU12" i="1"/>
  <c r="BS12" i="1"/>
  <c r="BT12" i="1"/>
  <c r="BO11" i="1"/>
  <c r="BP11" i="1"/>
  <c r="BQ11" i="1"/>
  <c r="BI11" i="1"/>
  <c r="BG11" i="1"/>
  <c r="BH11" i="1"/>
  <c r="BJ11" i="1"/>
  <c r="BK11" i="1"/>
  <c r="BL11" i="1"/>
  <c r="BM11" i="1"/>
  <c r="BN11" i="1"/>
  <c r="BR11" i="1"/>
  <c r="BV11" i="1"/>
  <c r="BU11" i="1"/>
  <c r="BS11" i="1"/>
  <c r="BT11" i="1"/>
  <c r="BO10" i="1"/>
  <c r="BP10" i="1"/>
  <c r="BQ10" i="1"/>
  <c r="BI10" i="1"/>
  <c r="BG10" i="1"/>
  <c r="BH10" i="1"/>
  <c r="BJ10" i="1"/>
  <c r="BK10" i="1"/>
  <c r="BL10" i="1"/>
  <c r="BM10" i="1"/>
  <c r="BN10" i="1"/>
  <c r="BR10" i="1"/>
  <c r="BV10" i="1"/>
  <c r="BU10" i="1"/>
  <c r="BS10" i="1"/>
  <c r="BT10" i="1"/>
  <c r="BO9" i="1"/>
  <c r="BP9" i="1"/>
  <c r="BQ9" i="1"/>
  <c r="BI9" i="1"/>
  <c r="BG9" i="1"/>
  <c r="BH9" i="1"/>
  <c r="BJ9" i="1"/>
  <c r="BK9" i="1"/>
  <c r="BL9" i="1"/>
  <c r="BM9" i="1"/>
  <c r="BN9" i="1"/>
  <c r="BR9" i="1"/>
  <c r="BV9" i="1"/>
  <c r="BU9" i="1"/>
  <c r="BS9" i="1"/>
  <c r="BT9" i="1"/>
  <c r="BO8" i="1"/>
  <c r="BP8" i="1"/>
  <c r="BQ8" i="1"/>
  <c r="BI8" i="1"/>
  <c r="BG8" i="1"/>
  <c r="BH8" i="1"/>
  <c r="BJ8" i="1"/>
  <c r="BK8" i="1"/>
  <c r="BL8" i="1"/>
  <c r="BM8" i="1"/>
  <c r="BN8" i="1"/>
  <c r="BR8" i="1"/>
  <c r="BV8" i="1"/>
  <c r="BU8" i="1"/>
  <c r="BS8" i="1"/>
  <c r="BT8" i="1"/>
  <c r="BO7" i="1"/>
  <c r="BP7" i="1"/>
  <c r="BQ7" i="1"/>
  <c r="BI7" i="1"/>
  <c r="BG7" i="1"/>
  <c r="BH7" i="1"/>
  <c r="BJ7" i="1"/>
  <c r="BK7" i="1"/>
  <c r="BL7" i="1"/>
  <c r="BM7" i="1"/>
  <c r="BN7" i="1"/>
  <c r="BR7" i="1"/>
  <c r="BV7" i="1"/>
  <c r="BU7" i="1"/>
  <c r="BS7" i="1"/>
  <c r="BT7" i="1"/>
  <c r="BU6" i="1"/>
  <c r="BS6" i="1"/>
  <c r="BT6" i="1"/>
  <c r="BA106" i="1"/>
  <c r="BB106" i="1"/>
  <c r="BE106" i="1"/>
  <c r="BC106" i="1"/>
  <c r="BD106" i="1"/>
  <c r="BA105" i="1"/>
  <c r="BB105" i="1"/>
  <c r="BE105" i="1"/>
  <c r="BC105" i="1"/>
  <c r="BD105" i="1"/>
  <c r="BA104" i="1"/>
  <c r="BB104" i="1"/>
  <c r="BE104" i="1"/>
  <c r="BC104" i="1"/>
  <c r="BD104" i="1"/>
  <c r="BA103" i="1"/>
  <c r="BB103" i="1"/>
  <c r="BE103" i="1"/>
  <c r="BC103" i="1"/>
  <c r="BD103" i="1"/>
  <c r="BA102" i="1"/>
  <c r="BB102" i="1"/>
  <c r="BE102" i="1"/>
  <c r="BC102" i="1"/>
  <c r="BD102" i="1"/>
  <c r="BA101" i="1"/>
  <c r="BB101" i="1"/>
  <c r="BE101" i="1"/>
  <c r="BC101" i="1"/>
  <c r="BD101" i="1"/>
  <c r="BA100" i="1"/>
  <c r="BB100" i="1"/>
  <c r="BE100" i="1"/>
  <c r="BC100" i="1"/>
  <c r="BD100" i="1"/>
  <c r="BA99" i="1"/>
  <c r="BB99" i="1"/>
  <c r="BE99" i="1"/>
  <c r="BC99" i="1"/>
  <c r="BD99" i="1"/>
  <c r="BA98" i="1"/>
  <c r="BB98" i="1"/>
  <c r="BE98" i="1"/>
  <c r="BC98" i="1"/>
  <c r="BD98" i="1"/>
  <c r="BA97" i="1"/>
  <c r="BB97" i="1"/>
  <c r="BE97" i="1"/>
  <c r="BC97" i="1"/>
  <c r="BD97" i="1"/>
  <c r="BA96" i="1"/>
  <c r="BB96" i="1"/>
  <c r="BE96" i="1"/>
  <c r="BC96" i="1"/>
  <c r="BD96" i="1"/>
  <c r="BA95" i="1"/>
  <c r="BB95" i="1"/>
  <c r="BE95" i="1"/>
  <c r="BC95" i="1"/>
  <c r="BD95" i="1"/>
  <c r="BA94" i="1"/>
  <c r="BB94" i="1"/>
  <c r="BE94" i="1"/>
  <c r="BC94" i="1"/>
  <c r="BD94" i="1"/>
  <c r="BA93" i="1"/>
  <c r="BB93" i="1"/>
  <c r="BE93" i="1"/>
  <c r="BC93" i="1"/>
  <c r="BD93" i="1"/>
  <c r="BA92" i="1"/>
  <c r="BB92" i="1"/>
  <c r="BE92" i="1"/>
  <c r="BC92" i="1"/>
  <c r="BD92" i="1"/>
  <c r="BA91" i="1"/>
  <c r="BB91" i="1"/>
  <c r="BE91" i="1"/>
  <c r="BC91" i="1"/>
  <c r="BD91" i="1"/>
  <c r="BA90" i="1"/>
  <c r="BB90" i="1"/>
  <c r="BE90" i="1"/>
  <c r="BC90" i="1"/>
  <c r="BD90" i="1"/>
  <c r="BA89" i="1"/>
  <c r="BB89" i="1"/>
  <c r="BE89" i="1"/>
  <c r="BC89" i="1"/>
  <c r="BD89" i="1"/>
  <c r="BA88" i="1"/>
  <c r="BB88" i="1"/>
  <c r="BE88" i="1"/>
  <c r="BC88" i="1"/>
  <c r="BD88" i="1"/>
  <c r="BA87" i="1"/>
  <c r="BB87" i="1"/>
  <c r="BE87" i="1"/>
  <c r="BC87" i="1"/>
  <c r="BD87" i="1"/>
  <c r="BA86" i="1"/>
  <c r="BB86" i="1"/>
  <c r="BE86" i="1"/>
  <c r="BC86" i="1"/>
  <c r="BD86" i="1"/>
  <c r="BA85" i="1"/>
  <c r="BB85" i="1"/>
  <c r="BE85" i="1"/>
  <c r="BC85" i="1"/>
  <c r="BD85" i="1"/>
  <c r="BA84" i="1"/>
  <c r="BB84" i="1"/>
  <c r="BE84" i="1"/>
  <c r="BC84" i="1"/>
  <c r="BD84" i="1"/>
  <c r="BA83" i="1"/>
  <c r="BB83" i="1"/>
  <c r="BE83" i="1"/>
  <c r="BC83" i="1"/>
  <c r="BD83" i="1"/>
  <c r="BA82" i="1"/>
  <c r="BB82" i="1"/>
  <c r="BE82" i="1"/>
  <c r="BC82" i="1"/>
  <c r="BD82" i="1"/>
  <c r="BA81" i="1"/>
  <c r="BB81" i="1"/>
  <c r="BE81" i="1"/>
  <c r="BC81" i="1"/>
  <c r="BD81" i="1"/>
  <c r="BA80" i="1"/>
  <c r="BB80" i="1"/>
  <c r="BE80" i="1"/>
  <c r="BC80" i="1"/>
  <c r="BD80" i="1"/>
  <c r="BA79" i="1"/>
  <c r="BB79" i="1"/>
  <c r="BE79" i="1"/>
  <c r="BC79" i="1"/>
  <c r="BD79" i="1"/>
  <c r="BA78" i="1"/>
  <c r="BB78" i="1"/>
  <c r="BE78" i="1"/>
  <c r="BC78" i="1"/>
  <c r="BD78" i="1"/>
  <c r="BA77" i="1"/>
  <c r="BB77" i="1"/>
  <c r="BE77" i="1"/>
  <c r="BC77" i="1"/>
  <c r="BD77" i="1"/>
  <c r="BA76" i="1"/>
  <c r="BB76" i="1"/>
  <c r="BE76" i="1"/>
  <c r="BC76" i="1"/>
  <c r="BD76" i="1"/>
  <c r="BA75" i="1"/>
  <c r="BB75" i="1"/>
  <c r="BE75" i="1"/>
  <c r="BC75" i="1"/>
  <c r="BD75" i="1"/>
  <c r="BA74" i="1"/>
  <c r="BB74" i="1"/>
  <c r="BE74" i="1"/>
  <c r="BC74" i="1"/>
  <c r="BD74" i="1"/>
  <c r="BA73" i="1"/>
  <c r="BB73" i="1"/>
  <c r="BE73" i="1"/>
  <c r="BC73" i="1"/>
  <c r="BD73" i="1"/>
  <c r="BA72" i="1"/>
  <c r="BB72" i="1"/>
  <c r="BE72" i="1"/>
  <c r="BC72" i="1"/>
  <c r="BD72" i="1"/>
  <c r="BA71" i="1"/>
  <c r="BB71" i="1"/>
  <c r="BE71" i="1"/>
  <c r="BC71" i="1"/>
  <c r="BD71" i="1"/>
  <c r="BA70" i="1"/>
  <c r="BB70" i="1"/>
  <c r="BE70" i="1"/>
  <c r="BC70" i="1"/>
  <c r="BD70" i="1"/>
  <c r="BA69" i="1"/>
  <c r="BB69" i="1"/>
  <c r="BE69" i="1"/>
  <c r="BC69" i="1"/>
  <c r="BD69" i="1"/>
  <c r="BA68" i="1"/>
  <c r="BB68" i="1"/>
  <c r="BE68" i="1"/>
  <c r="BC68" i="1"/>
  <c r="BD68" i="1"/>
  <c r="BA67" i="1"/>
  <c r="BB67" i="1"/>
  <c r="BE67" i="1"/>
  <c r="BC67" i="1"/>
  <c r="BD67" i="1"/>
  <c r="BA66" i="1"/>
  <c r="BB66" i="1"/>
  <c r="BE66" i="1"/>
  <c r="BC66" i="1"/>
  <c r="BD66" i="1"/>
  <c r="BA65" i="1"/>
  <c r="BB65" i="1"/>
  <c r="BE65" i="1"/>
  <c r="BC65" i="1"/>
  <c r="BD65" i="1"/>
  <c r="BA64" i="1"/>
  <c r="BB64" i="1"/>
  <c r="BE64" i="1"/>
  <c r="BC64" i="1"/>
  <c r="BD64" i="1"/>
  <c r="BA63" i="1"/>
  <c r="BB63" i="1"/>
  <c r="BE63" i="1"/>
  <c r="BC63" i="1"/>
  <c r="BD63" i="1"/>
  <c r="BA62" i="1"/>
  <c r="BB62" i="1"/>
  <c r="BE62" i="1"/>
  <c r="BC62" i="1"/>
  <c r="BD62" i="1"/>
  <c r="BA61" i="1"/>
  <c r="BB61" i="1"/>
  <c r="BE61" i="1"/>
  <c r="BC61" i="1"/>
  <c r="BD61" i="1"/>
  <c r="BA60" i="1"/>
  <c r="BB60" i="1"/>
  <c r="BE60" i="1"/>
  <c r="BC60" i="1"/>
  <c r="BD60" i="1"/>
  <c r="BA59" i="1"/>
  <c r="BB59" i="1"/>
  <c r="BE59" i="1"/>
  <c r="BC59" i="1"/>
  <c r="BD59" i="1"/>
  <c r="BA58" i="1"/>
  <c r="BB58" i="1"/>
  <c r="BE58" i="1"/>
  <c r="BC58" i="1"/>
  <c r="BD58" i="1"/>
  <c r="BA57" i="1"/>
  <c r="BB57" i="1"/>
  <c r="BE57" i="1"/>
  <c r="BC57" i="1"/>
  <c r="BD57" i="1"/>
  <c r="BA56" i="1"/>
  <c r="BB56" i="1"/>
  <c r="BE56" i="1"/>
  <c r="BC56" i="1"/>
  <c r="BD56" i="1"/>
  <c r="BA55" i="1"/>
  <c r="BB55" i="1"/>
  <c r="BE55" i="1"/>
  <c r="BC55" i="1"/>
  <c r="BD55" i="1"/>
  <c r="BA54" i="1"/>
  <c r="BB54" i="1"/>
  <c r="BE54" i="1"/>
  <c r="BC54" i="1"/>
  <c r="BD54" i="1"/>
  <c r="BA53" i="1"/>
  <c r="BB53" i="1"/>
  <c r="BE53" i="1"/>
  <c r="BC53" i="1"/>
  <c r="BD53" i="1"/>
  <c r="BA52" i="1"/>
  <c r="BB52" i="1"/>
  <c r="BE52" i="1"/>
  <c r="BC52" i="1"/>
  <c r="BD52" i="1"/>
  <c r="BA51" i="1"/>
  <c r="BB51" i="1"/>
  <c r="BE51" i="1"/>
  <c r="BC51" i="1"/>
  <c r="BD51" i="1"/>
  <c r="BA50" i="1"/>
  <c r="BB50" i="1"/>
  <c r="BE50" i="1"/>
  <c r="BC50" i="1"/>
  <c r="BD50" i="1"/>
  <c r="BA49" i="1"/>
  <c r="BB49" i="1"/>
  <c r="BE49" i="1"/>
  <c r="BC49" i="1"/>
  <c r="BD49" i="1"/>
  <c r="BA48" i="1"/>
  <c r="BB48" i="1"/>
  <c r="BE48" i="1"/>
  <c r="BC48" i="1"/>
  <c r="BD48" i="1"/>
  <c r="BA47" i="1"/>
  <c r="BB47" i="1"/>
  <c r="BE47" i="1"/>
  <c r="BC47" i="1"/>
  <c r="BD47" i="1"/>
  <c r="BA46" i="1"/>
  <c r="BB46" i="1"/>
  <c r="BE46" i="1"/>
  <c r="BC46" i="1"/>
  <c r="BD46" i="1"/>
  <c r="BA45" i="1"/>
  <c r="BB45" i="1"/>
  <c r="BE45" i="1"/>
  <c r="BC45" i="1"/>
  <c r="BD45" i="1"/>
  <c r="BA44" i="1"/>
  <c r="BB44" i="1"/>
  <c r="BE44" i="1"/>
  <c r="BC44" i="1"/>
  <c r="BD44" i="1"/>
  <c r="BA43" i="1"/>
  <c r="BB43" i="1"/>
  <c r="BE43" i="1"/>
  <c r="BC43" i="1"/>
  <c r="BD43" i="1"/>
  <c r="BA42" i="1"/>
  <c r="BB42" i="1"/>
  <c r="BE42" i="1"/>
  <c r="BC42" i="1"/>
  <c r="BD42" i="1"/>
  <c r="BA41" i="1"/>
  <c r="BB41" i="1"/>
  <c r="BE41" i="1"/>
  <c r="BC41" i="1"/>
  <c r="BD41" i="1"/>
  <c r="BA40" i="1"/>
  <c r="BB40" i="1"/>
  <c r="BE40" i="1"/>
  <c r="BC40" i="1"/>
  <c r="BD40" i="1"/>
  <c r="BA39" i="1"/>
  <c r="BB39" i="1"/>
  <c r="BE39" i="1"/>
  <c r="BC39" i="1"/>
  <c r="BD39" i="1"/>
  <c r="BA38" i="1"/>
  <c r="BB38" i="1"/>
  <c r="BE38" i="1"/>
  <c r="BC38" i="1"/>
  <c r="BD38" i="1"/>
  <c r="BA37" i="1"/>
  <c r="BB37" i="1"/>
  <c r="BE37" i="1"/>
  <c r="BC37" i="1"/>
  <c r="BD37" i="1"/>
  <c r="BA36" i="1"/>
  <c r="BB36" i="1"/>
  <c r="BE36" i="1"/>
  <c r="BC36" i="1"/>
  <c r="BD36" i="1"/>
  <c r="BA35" i="1"/>
  <c r="BB35" i="1"/>
  <c r="BE35" i="1"/>
  <c r="BC35" i="1"/>
  <c r="BD35" i="1"/>
  <c r="BA34" i="1"/>
  <c r="BB34" i="1"/>
  <c r="BE34" i="1"/>
  <c r="BC34" i="1"/>
  <c r="BD34" i="1"/>
  <c r="BA33" i="1"/>
  <c r="BB33" i="1"/>
  <c r="BE33" i="1"/>
  <c r="BC33" i="1"/>
  <c r="BD33" i="1"/>
  <c r="BA32" i="1"/>
  <c r="BB32" i="1"/>
  <c r="BE32" i="1"/>
  <c r="BC32" i="1"/>
  <c r="BD32" i="1"/>
  <c r="BA31" i="1"/>
  <c r="BB31" i="1"/>
  <c r="BE31" i="1"/>
  <c r="BC31" i="1"/>
  <c r="BD31" i="1"/>
  <c r="BA30" i="1"/>
  <c r="BB30" i="1"/>
  <c r="BE30" i="1"/>
  <c r="BC30" i="1"/>
  <c r="BD30" i="1"/>
  <c r="BA29" i="1"/>
  <c r="BB29" i="1"/>
  <c r="BE29" i="1"/>
  <c r="BC29" i="1"/>
  <c r="BD29" i="1"/>
  <c r="BA28" i="1"/>
  <c r="BB28" i="1"/>
  <c r="BE28" i="1"/>
  <c r="BC28" i="1"/>
  <c r="BD28" i="1"/>
  <c r="BA27" i="1"/>
  <c r="BB27" i="1"/>
  <c r="BE27" i="1"/>
  <c r="BC27" i="1"/>
  <c r="BD27" i="1"/>
  <c r="BA26" i="1"/>
  <c r="BB26" i="1"/>
  <c r="BE26" i="1"/>
  <c r="BC26" i="1"/>
  <c r="BD26" i="1"/>
  <c r="BA25" i="1"/>
  <c r="BB25" i="1"/>
  <c r="BE25" i="1"/>
  <c r="BC25" i="1"/>
  <c r="BD25" i="1"/>
  <c r="BA24" i="1"/>
  <c r="BB24" i="1"/>
  <c r="BE24" i="1"/>
  <c r="BC24" i="1"/>
  <c r="BD24" i="1"/>
  <c r="BA23" i="1"/>
  <c r="BB23" i="1"/>
  <c r="BE23" i="1"/>
  <c r="BC23" i="1"/>
  <c r="BD23" i="1"/>
  <c r="BA22" i="1"/>
  <c r="BB22" i="1"/>
  <c r="BE22" i="1"/>
  <c r="BC22" i="1"/>
  <c r="BD22" i="1"/>
  <c r="BA21" i="1"/>
  <c r="BB21" i="1"/>
  <c r="BE21" i="1"/>
  <c r="BC21" i="1"/>
  <c r="BD21" i="1"/>
  <c r="BA20" i="1"/>
  <c r="BB20" i="1"/>
  <c r="BE20" i="1"/>
  <c r="BC20" i="1"/>
  <c r="BD20" i="1"/>
  <c r="BA19" i="1"/>
  <c r="BB19" i="1"/>
  <c r="BE19" i="1"/>
  <c r="BC19" i="1"/>
  <c r="BD19" i="1"/>
  <c r="BA18" i="1"/>
  <c r="BB18" i="1"/>
  <c r="BE18" i="1"/>
  <c r="BC18" i="1"/>
  <c r="BD18" i="1"/>
  <c r="BA17" i="1"/>
  <c r="BB17" i="1"/>
  <c r="BE17" i="1"/>
  <c r="BC17" i="1"/>
  <c r="BD17" i="1"/>
  <c r="BA16" i="1"/>
  <c r="AQ16" i="1"/>
  <c r="AR16" i="1"/>
  <c r="AT16" i="1"/>
  <c r="AX16" i="1"/>
  <c r="BB16" i="1"/>
  <c r="BA6" i="1"/>
  <c r="BB6" i="1"/>
  <c r="BF16" i="1"/>
  <c r="BE16" i="1"/>
  <c r="BC16" i="1"/>
  <c r="BD16" i="1"/>
  <c r="BA15" i="1"/>
  <c r="AQ15" i="1"/>
  <c r="AR15" i="1"/>
  <c r="AT15" i="1"/>
  <c r="AX15" i="1"/>
  <c r="BB15" i="1"/>
  <c r="BE15" i="1"/>
  <c r="BC15" i="1"/>
  <c r="BD15" i="1"/>
  <c r="BA14" i="1"/>
  <c r="AQ14" i="1"/>
  <c r="AR14" i="1"/>
  <c r="AT14" i="1"/>
  <c r="AX14" i="1"/>
  <c r="BB14" i="1"/>
  <c r="BF14" i="1"/>
  <c r="BE14" i="1"/>
  <c r="BC14" i="1"/>
  <c r="BD14" i="1"/>
  <c r="BA13" i="1"/>
  <c r="AQ13" i="1"/>
  <c r="AR13" i="1"/>
  <c r="AT13" i="1"/>
  <c r="AX13" i="1"/>
  <c r="BB13" i="1"/>
  <c r="BF13" i="1"/>
  <c r="BE13" i="1"/>
  <c r="BC13" i="1"/>
  <c r="BD13" i="1"/>
  <c r="BA12" i="1"/>
  <c r="AQ12" i="1"/>
  <c r="AR12" i="1"/>
  <c r="AT12" i="1"/>
  <c r="AX12" i="1"/>
  <c r="BB12" i="1"/>
  <c r="BF12" i="1"/>
  <c r="BE12" i="1"/>
  <c r="BC12" i="1"/>
  <c r="BD12" i="1"/>
  <c r="BA11" i="1"/>
  <c r="AQ11" i="1"/>
  <c r="AR11" i="1"/>
  <c r="AT11" i="1"/>
  <c r="AX11" i="1"/>
  <c r="BB11" i="1"/>
  <c r="BF11" i="1"/>
  <c r="BE11" i="1"/>
  <c r="BC11" i="1"/>
  <c r="BD11" i="1"/>
  <c r="BA10" i="1"/>
  <c r="AQ10" i="1"/>
  <c r="AR10" i="1"/>
  <c r="AT10" i="1"/>
  <c r="AX10" i="1"/>
  <c r="BB10" i="1"/>
  <c r="BF10" i="1"/>
  <c r="BE10" i="1"/>
  <c r="BC10" i="1"/>
  <c r="BD10" i="1"/>
  <c r="BA9" i="1"/>
  <c r="AQ9" i="1"/>
  <c r="AR9" i="1"/>
  <c r="AT9" i="1"/>
  <c r="AX9" i="1"/>
  <c r="BB9" i="1"/>
  <c r="BF9" i="1"/>
  <c r="BE9" i="1"/>
  <c r="BC9" i="1"/>
  <c r="BD9" i="1"/>
  <c r="BA8" i="1"/>
  <c r="BB8" i="1"/>
  <c r="AQ8" i="1"/>
  <c r="AR8" i="1"/>
  <c r="BF8" i="1"/>
  <c r="BE8" i="1"/>
  <c r="BC8" i="1"/>
  <c r="BD8" i="1"/>
  <c r="BA7" i="1"/>
  <c r="AQ7" i="1"/>
  <c r="AR7" i="1"/>
  <c r="AT7" i="1"/>
  <c r="AX7" i="1"/>
  <c r="BB7" i="1"/>
  <c r="BF7" i="1"/>
  <c r="BE7" i="1"/>
  <c r="BC7" i="1"/>
  <c r="BD7" i="1"/>
  <c r="BE6" i="1"/>
  <c r="BC6" i="1"/>
  <c r="BD6" i="1"/>
  <c r="AK106" i="1"/>
  <c r="AL106" i="1"/>
  <c r="AO106" i="1"/>
  <c r="AM106" i="1"/>
  <c r="AN106" i="1"/>
  <c r="AK105" i="1"/>
  <c r="AL105" i="1"/>
  <c r="AO105" i="1"/>
  <c r="AM105" i="1"/>
  <c r="AN105" i="1"/>
  <c r="AK104" i="1"/>
  <c r="AL104" i="1"/>
  <c r="AO104" i="1"/>
  <c r="AM104" i="1"/>
  <c r="AN104" i="1"/>
  <c r="AK103" i="1"/>
  <c r="AL103" i="1"/>
  <c r="AO103" i="1"/>
  <c r="AM103" i="1"/>
  <c r="AN103" i="1"/>
  <c r="AK102" i="1"/>
  <c r="AL102" i="1"/>
  <c r="AO102" i="1"/>
  <c r="AM102" i="1"/>
  <c r="AN102" i="1"/>
  <c r="AK101" i="1"/>
  <c r="AL101" i="1"/>
  <c r="AO101" i="1"/>
  <c r="AM101" i="1"/>
  <c r="AN101" i="1"/>
  <c r="AK100" i="1"/>
  <c r="AL100" i="1"/>
  <c r="AO100" i="1"/>
  <c r="AM100" i="1"/>
  <c r="AN100" i="1"/>
  <c r="AK99" i="1"/>
  <c r="AL99" i="1"/>
  <c r="AO99" i="1"/>
  <c r="AM99" i="1"/>
  <c r="AN99" i="1"/>
  <c r="AK98" i="1"/>
  <c r="AL98" i="1"/>
  <c r="AO98" i="1"/>
  <c r="AM98" i="1"/>
  <c r="AN98" i="1"/>
  <c r="AK97" i="1"/>
  <c r="AL97" i="1"/>
  <c r="AO97" i="1"/>
  <c r="AM97" i="1"/>
  <c r="AN97" i="1"/>
  <c r="AK96" i="1"/>
  <c r="AL96" i="1"/>
  <c r="AO96" i="1"/>
  <c r="AM96" i="1"/>
  <c r="AN96" i="1"/>
  <c r="AK95" i="1"/>
  <c r="AL95" i="1"/>
  <c r="AO95" i="1"/>
  <c r="AM95" i="1"/>
  <c r="AN95" i="1"/>
  <c r="AK94" i="1"/>
  <c r="AL94" i="1"/>
  <c r="AO94" i="1"/>
  <c r="AM94" i="1"/>
  <c r="AN94" i="1"/>
  <c r="AK93" i="1"/>
  <c r="AL93" i="1"/>
  <c r="AO93" i="1"/>
  <c r="AM93" i="1"/>
  <c r="AN93" i="1"/>
  <c r="AK92" i="1"/>
  <c r="AL92" i="1"/>
  <c r="AO92" i="1"/>
  <c r="AM92" i="1"/>
  <c r="AN92" i="1"/>
  <c r="AK91" i="1"/>
  <c r="AL91" i="1"/>
  <c r="AO91" i="1"/>
  <c r="AM91" i="1"/>
  <c r="AN91" i="1"/>
  <c r="AK90" i="1"/>
  <c r="AL90" i="1"/>
  <c r="AO90" i="1"/>
  <c r="AM90" i="1"/>
  <c r="AN90" i="1"/>
  <c r="AK89" i="1"/>
  <c r="AL89" i="1"/>
  <c r="AO89" i="1"/>
  <c r="AM89" i="1"/>
  <c r="AN89" i="1"/>
  <c r="AK88" i="1"/>
  <c r="AL88" i="1"/>
  <c r="AO88" i="1"/>
  <c r="AM88" i="1"/>
  <c r="AN88" i="1"/>
  <c r="AK87" i="1"/>
  <c r="AL87" i="1"/>
  <c r="AO87" i="1"/>
  <c r="AM87" i="1"/>
  <c r="AN87" i="1"/>
  <c r="AK86" i="1"/>
  <c r="AL86" i="1"/>
  <c r="AO86" i="1"/>
  <c r="AM86" i="1"/>
  <c r="AN86" i="1"/>
  <c r="AK85" i="1"/>
  <c r="AL85" i="1"/>
  <c r="AO85" i="1"/>
  <c r="AM85" i="1"/>
  <c r="AN85" i="1"/>
  <c r="AK84" i="1"/>
  <c r="AL84" i="1"/>
  <c r="AO84" i="1"/>
  <c r="AM84" i="1"/>
  <c r="AN84" i="1"/>
  <c r="AK83" i="1"/>
  <c r="AL83" i="1"/>
  <c r="AO83" i="1"/>
  <c r="AM83" i="1"/>
  <c r="AN83" i="1"/>
  <c r="AK82" i="1"/>
  <c r="AL82" i="1"/>
  <c r="AO82" i="1"/>
  <c r="AM82" i="1"/>
  <c r="AN82" i="1"/>
  <c r="AK81" i="1"/>
  <c r="AL81" i="1"/>
  <c r="AO81" i="1"/>
  <c r="AM81" i="1"/>
  <c r="AN81" i="1"/>
  <c r="AK80" i="1"/>
  <c r="AL80" i="1"/>
  <c r="AO80" i="1"/>
  <c r="AM80" i="1"/>
  <c r="AN80" i="1"/>
  <c r="AK79" i="1"/>
  <c r="AL79" i="1"/>
  <c r="AO79" i="1"/>
  <c r="AM79" i="1"/>
  <c r="AN79" i="1"/>
  <c r="AK78" i="1"/>
  <c r="AL78" i="1"/>
  <c r="AO78" i="1"/>
  <c r="AM78" i="1"/>
  <c r="AN78" i="1"/>
  <c r="AK77" i="1"/>
  <c r="AL77" i="1"/>
  <c r="AO77" i="1"/>
  <c r="AM77" i="1"/>
  <c r="AN77" i="1"/>
  <c r="AK76" i="1"/>
  <c r="AL76" i="1"/>
  <c r="AO76" i="1"/>
  <c r="AM76" i="1"/>
  <c r="AN76" i="1"/>
  <c r="AK75" i="1"/>
  <c r="AL75" i="1"/>
  <c r="AO75" i="1"/>
  <c r="AM75" i="1"/>
  <c r="AN75" i="1"/>
  <c r="AK74" i="1"/>
  <c r="AL74" i="1"/>
  <c r="AO74" i="1"/>
  <c r="AM74" i="1"/>
  <c r="AN74" i="1"/>
  <c r="AK73" i="1"/>
  <c r="AL73" i="1"/>
  <c r="AO73" i="1"/>
  <c r="AM73" i="1"/>
  <c r="AN73" i="1"/>
  <c r="AK72" i="1"/>
  <c r="AL72" i="1"/>
  <c r="AO72" i="1"/>
  <c r="AM72" i="1"/>
  <c r="AN72" i="1"/>
  <c r="AK71" i="1"/>
  <c r="AL71" i="1"/>
  <c r="AO71" i="1"/>
  <c r="AM71" i="1"/>
  <c r="AN71" i="1"/>
  <c r="AK70" i="1"/>
  <c r="AL70" i="1"/>
  <c r="AO70" i="1"/>
  <c r="AM70" i="1"/>
  <c r="AN70" i="1"/>
  <c r="AK69" i="1"/>
  <c r="AL69" i="1"/>
  <c r="AO69" i="1"/>
  <c r="AM69" i="1"/>
  <c r="AN69" i="1"/>
  <c r="AK68" i="1"/>
  <c r="AL68" i="1"/>
  <c r="AO68" i="1"/>
  <c r="AM68" i="1"/>
  <c r="AN68" i="1"/>
  <c r="AK67" i="1"/>
  <c r="AL67" i="1"/>
  <c r="AO67" i="1"/>
  <c r="AM67" i="1"/>
  <c r="AN67" i="1"/>
  <c r="AK66" i="1"/>
  <c r="AL66" i="1"/>
  <c r="AO66" i="1"/>
  <c r="AM66" i="1"/>
  <c r="AN66" i="1"/>
  <c r="AK65" i="1"/>
  <c r="AL65" i="1"/>
  <c r="AO65" i="1"/>
  <c r="AM65" i="1"/>
  <c r="AN65" i="1"/>
  <c r="AK64" i="1"/>
  <c r="AL64" i="1"/>
  <c r="AO64" i="1"/>
  <c r="AM64" i="1"/>
  <c r="AN64" i="1"/>
  <c r="AK63" i="1"/>
  <c r="AL63" i="1"/>
  <c r="AO63" i="1"/>
  <c r="AM63" i="1"/>
  <c r="AN63" i="1"/>
  <c r="AK62" i="1"/>
  <c r="AL62" i="1"/>
  <c r="AO62" i="1"/>
  <c r="AM62" i="1"/>
  <c r="AN62" i="1"/>
  <c r="AK61" i="1"/>
  <c r="AL61" i="1"/>
  <c r="AO61" i="1"/>
  <c r="AM61" i="1"/>
  <c r="AN61" i="1"/>
  <c r="AK60" i="1"/>
  <c r="AL60" i="1"/>
  <c r="AO60" i="1"/>
  <c r="AM60" i="1"/>
  <c r="AN60" i="1"/>
  <c r="AK59" i="1"/>
  <c r="AL59" i="1"/>
  <c r="AO59" i="1"/>
  <c r="AM59" i="1"/>
  <c r="AN59" i="1"/>
  <c r="AK58" i="1"/>
  <c r="AL58" i="1"/>
  <c r="AO58" i="1"/>
  <c r="AM58" i="1"/>
  <c r="AN58" i="1"/>
  <c r="AK57" i="1"/>
  <c r="AL57" i="1"/>
  <c r="AO57" i="1"/>
  <c r="AM57" i="1"/>
  <c r="AN57" i="1"/>
  <c r="AK56" i="1"/>
  <c r="AL56" i="1"/>
  <c r="AO56" i="1"/>
  <c r="AM56" i="1"/>
  <c r="AN56" i="1"/>
  <c r="AK55" i="1"/>
  <c r="AL55" i="1"/>
  <c r="AO55" i="1"/>
  <c r="AM55" i="1"/>
  <c r="AN55" i="1"/>
  <c r="AK54" i="1"/>
  <c r="AL54" i="1"/>
  <c r="AO54" i="1"/>
  <c r="AM54" i="1"/>
  <c r="AN54" i="1"/>
  <c r="AK53" i="1"/>
  <c r="AL53" i="1"/>
  <c r="AO53" i="1"/>
  <c r="AM53" i="1"/>
  <c r="AN53" i="1"/>
  <c r="AK52" i="1"/>
  <c r="AL52" i="1"/>
  <c r="AO52" i="1"/>
  <c r="AM52" i="1"/>
  <c r="AN52" i="1"/>
  <c r="AK51" i="1"/>
  <c r="AL51" i="1"/>
  <c r="AO51" i="1"/>
  <c r="AM51" i="1"/>
  <c r="AN51" i="1"/>
  <c r="AK50" i="1"/>
  <c r="AL50" i="1"/>
  <c r="AO50" i="1"/>
  <c r="AM50" i="1"/>
  <c r="AN50" i="1"/>
  <c r="AK49" i="1"/>
  <c r="AL49" i="1"/>
  <c r="AO49" i="1"/>
  <c r="AM49" i="1"/>
  <c r="AN49" i="1"/>
  <c r="AK48" i="1"/>
  <c r="AL48" i="1"/>
  <c r="AO48" i="1"/>
  <c r="AM48" i="1"/>
  <c r="AN48" i="1"/>
  <c r="AK47" i="1"/>
  <c r="AL47" i="1"/>
  <c r="AO47" i="1"/>
  <c r="AM47" i="1"/>
  <c r="AN47" i="1"/>
  <c r="AK46" i="1"/>
  <c r="AL46" i="1"/>
  <c r="AO46" i="1"/>
  <c r="AM46" i="1"/>
  <c r="AN46" i="1"/>
  <c r="AK45" i="1"/>
  <c r="AL45" i="1"/>
  <c r="AO45" i="1"/>
  <c r="AM45" i="1"/>
  <c r="AN45" i="1"/>
  <c r="AK44" i="1"/>
  <c r="AL44" i="1"/>
  <c r="AO44" i="1"/>
  <c r="AM44" i="1"/>
  <c r="AN44" i="1"/>
  <c r="AK43" i="1"/>
  <c r="AL43" i="1"/>
  <c r="AO43" i="1"/>
  <c r="AM43" i="1"/>
  <c r="AN43" i="1"/>
  <c r="AK42" i="1"/>
  <c r="AL42" i="1"/>
  <c r="AO42" i="1"/>
  <c r="AM42" i="1"/>
  <c r="AN42" i="1"/>
  <c r="AK41" i="1"/>
  <c r="AL41" i="1"/>
  <c r="AO41" i="1"/>
  <c r="AM41" i="1"/>
  <c r="AN41" i="1"/>
  <c r="AK40" i="1"/>
  <c r="AL40" i="1"/>
  <c r="AO40" i="1"/>
  <c r="AM40" i="1"/>
  <c r="AN40" i="1"/>
  <c r="AK39" i="1"/>
  <c r="AL39" i="1"/>
  <c r="AO39" i="1"/>
  <c r="AM39" i="1"/>
  <c r="AN39" i="1"/>
  <c r="AK38" i="1"/>
  <c r="AL38" i="1"/>
  <c r="AO38" i="1"/>
  <c r="AM38" i="1"/>
  <c r="AN38" i="1"/>
  <c r="AK37" i="1"/>
  <c r="AL37" i="1"/>
  <c r="AO37" i="1"/>
  <c r="AM37" i="1"/>
  <c r="AN37" i="1"/>
  <c r="AK36" i="1"/>
  <c r="AL36" i="1"/>
  <c r="AO36" i="1"/>
  <c r="AM36" i="1"/>
  <c r="AN36" i="1"/>
  <c r="AK35" i="1"/>
  <c r="AL35" i="1"/>
  <c r="AO35" i="1"/>
  <c r="AM35" i="1"/>
  <c r="AN35" i="1"/>
  <c r="AK34" i="1"/>
  <c r="AL34" i="1"/>
  <c r="AO34" i="1"/>
  <c r="AM34" i="1"/>
  <c r="AN34" i="1"/>
  <c r="AK33" i="1"/>
  <c r="AL33" i="1"/>
  <c r="AO33" i="1"/>
  <c r="AM33" i="1"/>
  <c r="AN33" i="1"/>
  <c r="AK32" i="1"/>
  <c r="AL32" i="1"/>
  <c r="AO32" i="1"/>
  <c r="AM32" i="1"/>
  <c r="AN32" i="1"/>
  <c r="AK31" i="1"/>
  <c r="AL31" i="1"/>
  <c r="AO31" i="1"/>
  <c r="AM31" i="1"/>
  <c r="AN31" i="1"/>
  <c r="AK30" i="1"/>
  <c r="AL30" i="1"/>
  <c r="AO30" i="1"/>
  <c r="AM30" i="1"/>
  <c r="AN30" i="1"/>
  <c r="AK29" i="1"/>
  <c r="AL29" i="1"/>
  <c r="AO29" i="1"/>
  <c r="AM29" i="1"/>
  <c r="AN29" i="1"/>
  <c r="AK28" i="1"/>
  <c r="AL28" i="1"/>
  <c r="AO28" i="1"/>
  <c r="AM28" i="1"/>
  <c r="AN28" i="1"/>
  <c r="AK27" i="1"/>
  <c r="AL27" i="1"/>
  <c r="AO27" i="1"/>
  <c r="AM27" i="1"/>
  <c r="AN27" i="1"/>
  <c r="AK26" i="1"/>
  <c r="AL26" i="1"/>
  <c r="AO26" i="1"/>
  <c r="AM26" i="1"/>
  <c r="AN26" i="1"/>
  <c r="AK25" i="1"/>
  <c r="AL25" i="1"/>
  <c r="AO25" i="1"/>
  <c r="AM25" i="1"/>
  <c r="AN25" i="1"/>
  <c r="AK24" i="1"/>
  <c r="AL24" i="1"/>
  <c r="AO24" i="1"/>
  <c r="AM24" i="1"/>
  <c r="AN24" i="1"/>
  <c r="AK23" i="1"/>
  <c r="AL23" i="1"/>
  <c r="AO23" i="1"/>
  <c r="AM23" i="1"/>
  <c r="AN23" i="1"/>
  <c r="AK22" i="1"/>
  <c r="AL22" i="1"/>
  <c r="AO22" i="1"/>
  <c r="AM22" i="1"/>
  <c r="AN22" i="1"/>
  <c r="AK21" i="1"/>
  <c r="AL21" i="1"/>
  <c r="AO21" i="1"/>
  <c r="AM21" i="1"/>
  <c r="AN21" i="1"/>
  <c r="AK20" i="1"/>
  <c r="AL20" i="1"/>
  <c r="AO20" i="1"/>
  <c r="AM20" i="1"/>
  <c r="AN20" i="1"/>
  <c r="AK19" i="1"/>
  <c r="AL19" i="1"/>
  <c r="AO19" i="1"/>
  <c r="AM19" i="1"/>
  <c r="AN19" i="1"/>
  <c r="AK18" i="1"/>
  <c r="AL18" i="1"/>
  <c r="AO18" i="1"/>
  <c r="AM18" i="1"/>
  <c r="AN18" i="1"/>
  <c r="AK17" i="1"/>
  <c r="AL17" i="1"/>
  <c r="AO17" i="1"/>
  <c r="AM17" i="1"/>
  <c r="AN17" i="1"/>
  <c r="AI16" i="1"/>
  <c r="AJ16" i="1"/>
  <c r="AK16" i="1"/>
  <c r="AA16" i="1"/>
  <c r="AB16" i="1"/>
  <c r="AC16" i="1"/>
  <c r="AD16" i="1"/>
  <c r="AE16" i="1"/>
  <c r="AF16" i="1"/>
  <c r="AG16" i="1"/>
  <c r="AH16" i="1"/>
  <c r="AL16" i="1"/>
  <c r="AK6" i="1"/>
  <c r="AL6" i="1"/>
  <c r="AP16" i="1"/>
  <c r="AO16" i="1"/>
  <c r="AM16" i="1"/>
  <c r="AN16" i="1"/>
  <c r="AI15" i="1"/>
  <c r="AJ15" i="1"/>
  <c r="AK15" i="1"/>
  <c r="AA15" i="1"/>
  <c r="AB15" i="1"/>
  <c r="AC15" i="1"/>
  <c r="AD15" i="1"/>
  <c r="AE15" i="1"/>
  <c r="AF15" i="1"/>
  <c r="AG15" i="1"/>
  <c r="AH15" i="1"/>
  <c r="AL15" i="1"/>
  <c r="AO15" i="1"/>
  <c r="AM15" i="1"/>
  <c r="AN15" i="1"/>
  <c r="AI14" i="1"/>
  <c r="AJ14" i="1"/>
  <c r="AK14" i="1"/>
  <c r="AA14" i="1"/>
  <c r="AB14" i="1"/>
  <c r="AC14" i="1"/>
  <c r="AD14" i="1"/>
  <c r="AE14" i="1"/>
  <c r="AF14" i="1"/>
  <c r="AG14" i="1"/>
  <c r="AH14" i="1"/>
  <c r="AL14" i="1"/>
  <c r="AP14" i="1"/>
  <c r="AO14" i="1"/>
  <c r="AM14" i="1"/>
  <c r="AN14" i="1"/>
  <c r="AI13" i="1"/>
  <c r="AJ13" i="1"/>
  <c r="AK13" i="1"/>
  <c r="AA13" i="1"/>
  <c r="AB13" i="1"/>
  <c r="AC13" i="1"/>
  <c r="AD13" i="1"/>
  <c r="AE13" i="1"/>
  <c r="AF13" i="1"/>
  <c r="AG13" i="1"/>
  <c r="AH13" i="1"/>
  <c r="AL13" i="1"/>
  <c r="AP13" i="1"/>
  <c r="AO13" i="1"/>
  <c r="AM13" i="1"/>
  <c r="AN13" i="1"/>
  <c r="AI12" i="1"/>
  <c r="AJ12" i="1"/>
  <c r="AK12" i="1"/>
  <c r="AA12" i="1"/>
  <c r="AB12" i="1"/>
  <c r="AC12" i="1"/>
  <c r="AD12" i="1"/>
  <c r="AE12" i="1"/>
  <c r="AF12" i="1"/>
  <c r="AG12" i="1"/>
  <c r="AH12" i="1"/>
  <c r="AL12" i="1"/>
  <c r="AP12" i="1"/>
  <c r="AO12" i="1"/>
  <c r="AM12" i="1"/>
  <c r="AN12" i="1"/>
  <c r="AI11" i="1"/>
  <c r="AJ11" i="1"/>
  <c r="AK11" i="1"/>
  <c r="AA11" i="1"/>
  <c r="AB11" i="1"/>
  <c r="AC11" i="1"/>
  <c r="AD11" i="1"/>
  <c r="AE11" i="1"/>
  <c r="AF11" i="1"/>
  <c r="AG11" i="1"/>
  <c r="AH11" i="1"/>
  <c r="AL11" i="1"/>
  <c r="AP11" i="1"/>
  <c r="AO11" i="1"/>
  <c r="AM11" i="1"/>
  <c r="AN11" i="1"/>
  <c r="AI10" i="1"/>
  <c r="AJ10" i="1"/>
  <c r="AK10" i="1"/>
  <c r="AA10" i="1"/>
  <c r="AB10" i="1"/>
  <c r="AC10" i="1"/>
  <c r="AD10" i="1"/>
  <c r="AE10" i="1"/>
  <c r="AF10" i="1"/>
  <c r="AG10" i="1"/>
  <c r="AH10" i="1"/>
  <c r="AL10" i="1"/>
  <c r="AP10" i="1"/>
  <c r="AO10" i="1"/>
  <c r="AM10" i="1"/>
  <c r="AN10" i="1"/>
  <c r="AI9" i="1"/>
  <c r="AJ9" i="1"/>
  <c r="AK9" i="1"/>
  <c r="AA9" i="1"/>
  <c r="AB9" i="1"/>
  <c r="AC9" i="1"/>
  <c r="AD9" i="1"/>
  <c r="AE9" i="1"/>
  <c r="AF9" i="1"/>
  <c r="AG9" i="1"/>
  <c r="AH9" i="1"/>
  <c r="AL9" i="1"/>
  <c r="AP9" i="1"/>
  <c r="AO9" i="1"/>
  <c r="AM9" i="1"/>
  <c r="AN9" i="1"/>
  <c r="AI8" i="1"/>
  <c r="AJ8" i="1"/>
  <c r="AK8" i="1"/>
  <c r="AA8" i="1"/>
  <c r="AB8" i="1"/>
  <c r="AC8" i="1"/>
  <c r="AD8" i="1"/>
  <c r="AE8" i="1"/>
  <c r="AF8" i="1"/>
  <c r="AG8" i="1"/>
  <c r="AH8" i="1"/>
  <c r="AL8" i="1"/>
  <c r="AP8" i="1"/>
  <c r="AO8" i="1"/>
  <c r="AM8" i="1"/>
  <c r="AN8" i="1"/>
  <c r="AI7" i="1"/>
  <c r="AJ7" i="1"/>
  <c r="AK7" i="1"/>
  <c r="AA7" i="1"/>
  <c r="AB7" i="1"/>
  <c r="AC7" i="1"/>
  <c r="AD7" i="1"/>
  <c r="AE7" i="1"/>
  <c r="AF7" i="1"/>
  <c r="AG7" i="1"/>
  <c r="AH7" i="1"/>
  <c r="AL7" i="1"/>
  <c r="AP7" i="1"/>
  <c r="AO7" i="1"/>
  <c r="AM7" i="1"/>
  <c r="AN7" i="1"/>
  <c r="AO6" i="1"/>
  <c r="AM6" i="1"/>
  <c r="AN6" i="1"/>
  <c r="S8" i="1"/>
  <c r="T8" i="1"/>
  <c r="U8" i="1"/>
  <c r="M8" i="1"/>
  <c r="K8" i="1"/>
  <c r="L8" i="1"/>
  <c r="N8" i="1"/>
  <c r="O8" i="1"/>
  <c r="P8" i="1"/>
  <c r="Q8" i="1"/>
  <c r="R8" i="1"/>
  <c r="V8" i="1"/>
  <c r="Z8" i="1"/>
  <c r="Y8" i="1"/>
  <c r="W8" i="1"/>
  <c r="X8" i="1"/>
  <c r="S9" i="1"/>
  <c r="T9" i="1"/>
  <c r="U9" i="1"/>
  <c r="K9" i="1"/>
  <c r="L9" i="1"/>
  <c r="M9" i="1"/>
  <c r="N9" i="1"/>
  <c r="O9" i="1"/>
  <c r="P9" i="1"/>
  <c r="Q9" i="1"/>
  <c r="R9" i="1"/>
  <c r="V9" i="1"/>
  <c r="Z9" i="1"/>
  <c r="Y9" i="1"/>
  <c r="W9" i="1"/>
  <c r="X9" i="1"/>
  <c r="S10" i="1"/>
  <c r="T10" i="1"/>
  <c r="U10" i="1"/>
  <c r="K10" i="1"/>
  <c r="L10" i="1"/>
  <c r="M10" i="1"/>
  <c r="N10" i="1"/>
  <c r="O10" i="1"/>
  <c r="P10" i="1"/>
  <c r="Q10" i="1"/>
  <c r="R10" i="1"/>
  <c r="V10" i="1"/>
  <c r="Z10" i="1"/>
  <c r="Y10" i="1"/>
  <c r="W10" i="1"/>
  <c r="X10" i="1"/>
  <c r="S11" i="1"/>
  <c r="T11" i="1"/>
  <c r="U11" i="1"/>
  <c r="K11" i="1"/>
  <c r="L11" i="1"/>
  <c r="M11" i="1"/>
  <c r="N11" i="1"/>
  <c r="O11" i="1"/>
  <c r="P11" i="1"/>
  <c r="Q11" i="1"/>
  <c r="R11" i="1"/>
  <c r="V11" i="1"/>
  <c r="Z11" i="1"/>
  <c r="Y11" i="1"/>
  <c r="W11" i="1"/>
  <c r="X11" i="1"/>
  <c r="S12" i="1"/>
  <c r="T12" i="1"/>
  <c r="U12" i="1"/>
  <c r="K12" i="1"/>
  <c r="L12" i="1"/>
  <c r="M12" i="1"/>
  <c r="N12" i="1"/>
  <c r="O12" i="1"/>
  <c r="P12" i="1"/>
  <c r="Q12" i="1"/>
  <c r="R12" i="1"/>
  <c r="V12" i="1"/>
  <c r="Z12" i="1"/>
  <c r="Y12" i="1"/>
  <c r="W12" i="1"/>
  <c r="X12" i="1"/>
  <c r="S13" i="1"/>
  <c r="T13" i="1"/>
  <c r="U13" i="1"/>
  <c r="K13" i="1"/>
  <c r="L13" i="1"/>
  <c r="M13" i="1"/>
  <c r="N13" i="1"/>
  <c r="O13" i="1"/>
  <c r="P13" i="1"/>
  <c r="Q13" i="1"/>
  <c r="R13" i="1"/>
  <c r="V13" i="1"/>
  <c r="Z13" i="1"/>
  <c r="Y13" i="1"/>
  <c r="W13" i="1"/>
  <c r="X13" i="1"/>
  <c r="S14" i="1"/>
  <c r="T14" i="1"/>
  <c r="U14" i="1"/>
  <c r="K14" i="1"/>
  <c r="L14" i="1"/>
  <c r="M14" i="1"/>
  <c r="N14" i="1"/>
  <c r="O14" i="1"/>
  <c r="P14" i="1"/>
  <c r="Q14" i="1"/>
  <c r="R14" i="1"/>
  <c r="V14" i="1"/>
  <c r="Z14" i="1"/>
  <c r="Y14" i="1"/>
  <c r="W14" i="1"/>
  <c r="X14" i="1"/>
  <c r="S15" i="1"/>
  <c r="T15" i="1"/>
  <c r="U15" i="1"/>
  <c r="K15" i="1"/>
  <c r="L15" i="1"/>
  <c r="M15" i="1"/>
  <c r="N15" i="1"/>
  <c r="O15" i="1"/>
  <c r="P15" i="1"/>
  <c r="Q15" i="1"/>
  <c r="R15" i="1"/>
  <c r="V15" i="1"/>
  <c r="Y15" i="1"/>
  <c r="W15" i="1"/>
  <c r="X15" i="1"/>
  <c r="S16" i="1"/>
  <c r="T16" i="1"/>
  <c r="U16" i="1"/>
  <c r="K16" i="1"/>
  <c r="L16" i="1"/>
  <c r="M16" i="1"/>
  <c r="N16" i="1"/>
  <c r="O16" i="1"/>
  <c r="P16" i="1"/>
  <c r="Q16" i="1"/>
  <c r="R16" i="1"/>
  <c r="V16" i="1"/>
  <c r="Z16" i="1"/>
  <c r="Y16" i="1"/>
  <c r="W16" i="1"/>
  <c r="X16" i="1"/>
  <c r="U17" i="1"/>
  <c r="V17" i="1"/>
  <c r="W17" i="1"/>
  <c r="X17" i="1"/>
  <c r="U18" i="1"/>
  <c r="V18" i="1"/>
  <c r="W18" i="1"/>
  <c r="X18" i="1"/>
  <c r="U19" i="1"/>
  <c r="V19" i="1"/>
  <c r="W19" i="1"/>
  <c r="X19" i="1"/>
  <c r="U20" i="1"/>
  <c r="V20" i="1"/>
  <c r="W20" i="1"/>
  <c r="X20" i="1"/>
  <c r="U21" i="1"/>
  <c r="V21" i="1"/>
  <c r="W21" i="1"/>
  <c r="X21" i="1"/>
  <c r="U22" i="1"/>
  <c r="V22" i="1"/>
  <c r="W22" i="1"/>
  <c r="X22" i="1"/>
  <c r="U23" i="1"/>
  <c r="V23" i="1"/>
  <c r="W23" i="1"/>
  <c r="X23" i="1"/>
  <c r="U24" i="1"/>
  <c r="V24" i="1"/>
  <c r="W24" i="1"/>
  <c r="X24" i="1"/>
  <c r="U25" i="1"/>
  <c r="V25" i="1"/>
  <c r="W25" i="1"/>
  <c r="X25" i="1"/>
  <c r="U26" i="1"/>
  <c r="V26" i="1"/>
  <c r="W26" i="1"/>
  <c r="X26" i="1"/>
  <c r="U27" i="1"/>
  <c r="V27" i="1"/>
  <c r="W27" i="1"/>
  <c r="X27" i="1"/>
  <c r="U28" i="1"/>
  <c r="V28" i="1"/>
  <c r="W28" i="1"/>
  <c r="X28" i="1"/>
  <c r="U29" i="1"/>
  <c r="V29" i="1"/>
  <c r="W29" i="1"/>
  <c r="X29" i="1"/>
  <c r="U30" i="1"/>
  <c r="V30" i="1"/>
  <c r="W30" i="1"/>
  <c r="X30" i="1"/>
  <c r="U31" i="1"/>
  <c r="V31" i="1"/>
  <c r="W31" i="1"/>
  <c r="X31" i="1"/>
  <c r="U32" i="1"/>
  <c r="V32" i="1"/>
  <c r="W32" i="1"/>
  <c r="X32" i="1"/>
  <c r="U33" i="1"/>
  <c r="V33" i="1"/>
  <c r="W33" i="1"/>
  <c r="X33" i="1"/>
  <c r="U34" i="1"/>
  <c r="V34" i="1"/>
  <c r="W34" i="1"/>
  <c r="X34" i="1"/>
  <c r="U35" i="1"/>
  <c r="V35" i="1"/>
  <c r="W35" i="1"/>
  <c r="X35" i="1"/>
  <c r="U36" i="1"/>
  <c r="V36" i="1"/>
  <c r="W36" i="1"/>
  <c r="X36" i="1"/>
  <c r="U37" i="1"/>
  <c r="V37" i="1"/>
  <c r="W37" i="1"/>
  <c r="X37" i="1"/>
  <c r="U38" i="1"/>
  <c r="V38" i="1"/>
  <c r="W38" i="1"/>
  <c r="X38" i="1"/>
  <c r="U39" i="1"/>
  <c r="V39" i="1"/>
  <c r="W39" i="1"/>
  <c r="X39" i="1"/>
  <c r="U40" i="1"/>
  <c r="V40" i="1"/>
  <c r="W40" i="1"/>
  <c r="X40" i="1"/>
  <c r="U41" i="1"/>
  <c r="V41" i="1"/>
  <c r="W41" i="1"/>
  <c r="X41" i="1"/>
  <c r="U42" i="1"/>
  <c r="V42" i="1"/>
  <c r="W42" i="1"/>
  <c r="X42" i="1"/>
  <c r="U43" i="1"/>
  <c r="V43" i="1"/>
  <c r="W43" i="1"/>
  <c r="X43" i="1"/>
  <c r="U44" i="1"/>
  <c r="V44" i="1"/>
  <c r="W44" i="1"/>
  <c r="X44" i="1"/>
  <c r="U45" i="1"/>
  <c r="V45" i="1"/>
  <c r="W45" i="1"/>
  <c r="X45" i="1"/>
  <c r="U46" i="1"/>
  <c r="V46" i="1"/>
  <c r="W46" i="1"/>
  <c r="X46" i="1"/>
  <c r="U47" i="1"/>
  <c r="V47" i="1"/>
  <c r="W47" i="1"/>
  <c r="X47" i="1"/>
  <c r="U48" i="1"/>
  <c r="V48" i="1"/>
  <c r="W48" i="1"/>
  <c r="X48" i="1"/>
  <c r="U49" i="1"/>
  <c r="V49" i="1"/>
  <c r="W49" i="1"/>
  <c r="X49" i="1"/>
  <c r="U50" i="1"/>
  <c r="V50" i="1"/>
  <c r="W50" i="1"/>
  <c r="X50" i="1"/>
  <c r="U51" i="1"/>
  <c r="V51" i="1"/>
  <c r="W51" i="1"/>
  <c r="X51" i="1"/>
  <c r="U52" i="1"/>
  <c r="V52" i="1"/>
  <c r="W52" i="1"/>
  <c r="X52" i="1"/>
  <c r="U53" i="1"/>
  <c r="V53" i="1"/>
  <c r="W53" i="1"/>
  <c r="X53" i="1"/>
  <c r="U54" i="1"/>
  <c r="V54" i="1"/>
  <c r="W54" i="1"/>
  <c r="X54" i="1"/>
  <c r="U55" i="1"/>
  <c r="V55" i="1"/>
  <c r="W55" i="1"/>
  <c r="X55" i="1"/>
  <c r="U56" i="1"/>
  <c r="V56" i="1"/>
  <c r="W56" i="1"/>
  <c r="X56" i="1"/>
  <c r="U57" i="1"/>
  <c r="V57" i="1"/>
  <c r="W57" i="1"/>
  <c r="X57" i="1"/>
  <c r="U58" i="1"/>
  <c r="V58" i="1"/>
  <c r="W58" i="1"/>
  <c r="X58" i="1"/>
  <c r="U59" i="1"/>
  <c r="V59" i="1"/>
  <c r="W59" i="1"/>
  <c r="X59" i="1"/>
  <c r="U60" i="1"/>
  <c r="V60" i="1"/>
  <c r="W60" i="1"/>
  <c r="X60" i="1"/>
  <c r="U61" i="1"/>
  <c r="V61" i="1"/>
  <c r="W61" i="1"/>
  <c r="X61" i="1"/>
  <c r="U62" i="1"/>
  <c r="V62" i="1"/>
  <c r="W62" i="1"/>
  <c r="X62" i="1"/>
  <c r="U63" i="1"/>
  <c r="V63" i="1"/>
  <c r="W63" i="1"/>
  <c r="X63" i="1"/>
  <c r="U64" i="1"/>
  <c r="V64" i="1"/>
  <c r="W64" i="1"/>
  <c r="X64" i="1"/>
  <c r="U65" i="1"/>
  <c r="V65" i="1"/>
  <c r="W65" i="1"/>
  <c r="X65" i="1"/>
  <c r="U66" i="1"/>
  <c r="V66" i="1"/>
  <c r="W66" i="1"/>
  <c r="X66" i="1"/>
  <c r="U67" i="1"/>
  <c r="V67" i="1"/>
  <c r="W67" i="1"/>
  <c r="X67" i="1"/>
  <c r="U68" i="1"/>
  <c r="V68" i="1"/>
  <c r="W68" i="1"/>
  <c r="X68" i="1"/>
  <c r="U69" i="1"/>
  <c r="V69" i="1"/>
  <c r="W69" i="1"/>
  <c r="X69" i="1"/>
  <c r="U70" i="1"/>
  <c r="V70" i="1"/>
  <c r="W70" i="1"/>
  <c r="X70" i="1"/>
  <c r="U71" i="1"/>
  <c r="V71" i="1"/>
  <c r="W71" i="1"/>
  <c r="X71" i="1"/>
  <c r="U72" i="1"/>
  <c r="V72" i="1"/>
  <c r="W72" i="1"/>
  <c r="X72" i="1"/>
  <c r="U73" i="1"/>
  <c r="V73" i="1"/>
  <c r="W73" i="1"/>
  <c r="X73" i="1"/>
  <c r="U74" i="1"/>
  <c r="V74" i="1"/>
  <c r="W74" i="1"/>
  <c r="X74" i="1"/>
  <c r="U75" i="1"/>
  <c r="V75" i="1"/>
  <c r="W75" i="1"/>
  <c r="X75" i="1"/>
  <c r="U76" i="1"/>
  <c r="V76" i="1"/>
  <c r="W76" i="1"/>
  <c r="X76" i="1"/>
  <c r="U77" i="1"/>
  <c r="V77" i="1"/>
  <c r="W77" i="1"/>
  <c r="X77" i="1"/>
  <c r="U78" i="1"/>
  <c r="V78" i="1"/>
  <c r="W78" i="1"/>
  <c r="X78" i="1"/>
  <c r="U79" i="1"/>
  <c r="V79" i="1"/>
  <c r="W79" i="1"/>
  <c r="X79" i="1"/>
  <c r="U80" i="1"/>
  <c r="V80" i="1"/>
  <c r="W80" i="1"/>
  <c r="X80" i="1"/>
  <c r="U81" i="1"/>
  <c r="V81" i="1"/>
  <c r="W81" i="1"/>
  <c r="X81" i="1"/>
  <c r="U82" i="1"/>
  <c r="V82" i="1"/>
  <c r="W82" i="1"/>
  <c r="X82" i="1"/>
  <c r="U83" i="1"/>
  <c r="V83" i="1"/>
  <c r="W83" i="1"/>
  <c r="X83" i="1"/>
  <c r="U84" i="1"/>
  <c r="V84" i="1"/>
  <c r="W84" i="1"/>
  <c r="X84" i="1"/>
  <c r="U85" i="1"/>
  <c r="V85" i="1"/>
  <c r="W85" i="1"/>
  <c r="X85" i="1"/>
  <c r="U86" i="1"/>
  <c r="V86" i="1"/>
  <c r="W86" i="1"/>
  <c r="X86" i="1"/>
  <c r="U87" i="1"/>
  <c r="V87" i="1"/>
  <c r="W87" i="1"/>
  <c r="X87" i="1"/>
  <c r="U88" i="1"/>
  <c r="V88" i="1"/>
  <c r="W88" i="1"/>
  <c r="X88" i="1"/>
  <c r="U89" i="1"/>
  <c r="V89" i="1"/>
  <c r="W89" i="1"/>
  <c r="X89" i="1"/>
  <c r="U90" i="1"/>
  <c r="V90" i="1"/>
  <c r="W90" i="1"/>
  <c r="X90" i="1"/>
  <c r="U91" i="1"/>
  <c r="V91" i="1"/>
  <c r="W91" i="1"/>
  <c r="X91" i="1"/>
  <c r="U92" i="1"/>
  <c r="V92" i="1"/>
  <c r="W92" i="1"/>
  <c r="X92" i="1"/>
  <c r="U93" i="1"/>
  <c r="V93" i="1"/>
  <c r="W93" i="1"/>
  <c r="X93" i="1"/>
  <c r="U94" i="1"/>
  <c r="V94" i="1"/>
  <c r="W94" i="1"/>
  <c r="X94" i="1"/>
  <c r="U95" i="1"/>
  <c r="V95" i="1"/>
  <c r="W95" i="1"/>
  <c r="X95" i="1"/>
  <c r="U96" i="1"/>
  <c r="V96" i="1"/>
  <c r="W96" i="1"/>
  <c r="X96" i="1"/>
  <c r="U97" i="1"/>
  <c r="V97" i="1"/>
  <c r="W97" i="1"/>
  <c r="X97" i="1"/>
  <c r="U98" i="1"/>
  <c r="V98" i="1"/>
  <c r="W98" i="1"/>
  <c r="X98" i="1"/>
  <c r="U99" i="1"/>
  <c r="V99" i="1"/>
  <c r="W99" i="1"/>
  <c r="X99" i="1"/>
  <c r="U100" i="1"/>
  <c r="V100" i="1"/>
  <c r="W100" i="1"/>
  <c r="X100" i="1"/>
  <c r="U101" i="1"/>
  <c r="V101" i="1"/>
  <c r="W101" i="1"/>
  <c r="X101" i="1"/>
  <c r="U102" i="1"/>
  <c r="V102" i="1"/>
  <c r="W102" i="1"/>
  <c r="X102" i="1"/>
  <c r="U103" i="1"/>
  <c r="V103" i="1"/>
  <c r="W103" i="1"/>
  <c r="X103" i="1"/>
  <c r="U104" i="1"/>
  <c r="V104" i="1"/>
  <c r="W104" i="1"/>
  <c r="X104" i="1"/>
  <c r="U105" i="1"/>
  <c r="V105" i="1"/>
  <c r="W105" i="1"/>
  <c r="X105" i="1"/>
  <c r="U106" i="1"/>
  <c r="V106" i="1"/>
  <c r="W106" i="1"/>
  <c r="X106" i="1"/>
  <c r="U6" i="1"/>
  <c r="V6" i="1"/>
  <c r="S7" i="1"/>
  <c r="T7" i="1"/>
  <c r="U7" i="1"/>
  <c r="K7" i="1"/>
  <c r="L7" i="1"/>
  <c r="M7" i="1"/>
  <c r="N7" i="1"/>
  <c r="O7" i="1"/>
  <c r="P7" i="1"/>
  <c r="Q7" i="1"/>
  <c r="R7" i="1"/>
  <c r="V7" i="1"/>
  <c r="Z7" i="1"/>
  <c r="Y7" i="1"/>
  <c r="W7" i="1"/>
  <c r="X7" i="1"/>
  <c r="Y6" i="1"/>
  <c r="W6" i="1"/>
  <c r="X6" i="1"/>
  <c r="G3373" i="29"/>
  <c r="G3383" i="29"/>
  <c r="G3382" i="29"/>
  <c r="G3381" i="29"/>
  <c r="EK83" i="1"/>
  <c r="G3380" i="29"/>
  <c r="CU83" i="1"/>
  <c r="EH83" i="1"/>
  <c r="G3379" i="29"/>
  <c r="EB83" i="1"/>
  <c r="G3377" i="29"/>
  <c r="DV83" i="1"/>
  <c r="G3376" i="29"/>
  <c r="DY83" i="1"/>
  <c r="G3375" i="29"/>
  <c r="F3373" i="29"/>
  <c r="F3383" i="29"/>
  <c r="F3382" i="29"/>
  <c r="F3381" i="29"/>
  <c r="F3380" i="29"/>
  <c r="F3379" i="29"/>
  <c r="F3377" i="29"/>
  <c r="F3376" i="29"/>
  <c r="F3375" i="29"/>
  <c r="Y83" i="1"/>
  <c r="DS83" i="1"/>
  <c r="F3374" i="29"/>
  <c r="E3373" i="29"/>
  <c r="E3383" i="29"/>
  <c r="E3382" i="29"/>
  <c r="E3381" i="29"/>
  <c r="E3380" i="29"/>
  <c r="E3379" i="29"/>
  <c r="E3377" i="29"/>
  <c r="E3376" i="29"/>
  <c r="E3375" i="29"/>
  <c r="E3374" i="29"/>
  <c r="D3373" i="29"/>
  <c r="D3381" i="29"/>
  <c r="C3373" i="29"/>
  <c r="C3381" i="29"/>
  <c r="G3374" i="29"/>
  <c r="G3329" i="29"/>
  <c r="DY82" i="1"/>
  <c r="G3331" i="29"/>
  <c r="Y82" i="1"/>
  <c r="DS82" i="1"/>
  <c r="G3330" i="29"/>
  <c r="G4385" i="29"/>
  <c r="DY106" i="1"/>
  <c r="G4387" i="29"/>
  <c r="F4385" i="29"/>
  <c r="F4387" i="29"/>
  <c r="E4385" i="29"/>
  <c r="E4387" i="29"/>
  <c r="G4341" i="29"/>
  <c r="DY105" i="1"/>
  <c r="G4343" i="29"/>
  <c r="F4341" i="29"/>
  <c r="F4343" i="29"/>
  <c r="E4341" i="29"/>
  <c r="E4343" i="29"/>
  <c r="G4297" i="29"/>
  <c r="DY104" i="1"/>
  <c r="G4299" i="29"/>
  <c r="F4297" i="29"/>
  <c r="F4299" i="29"/>
  <c r="E4297" i="29"/>
  <c r="E4299" i="29"/>
  <c r="G4253" i="29"/>
  <c r="DY103" i="1"/>
  <c r="G4255" i="29"/>
  <c r="F4253" i="29"/>
  <c r="F4255" i="29"/>
  <c r="E4253" i="29"/>
  <c r="E4255" i="29"/>
  <c r="G4209" i="29"/>
  <c r="DY102" i="1"/>
  <c r="G4211" i="29"/>
  <c r="F4209" i="29"/>
  <c r="F4211" i="29"/>
  <c r="E4209" i="29"/>
  <c r="E4211" i="29"/>
  <c r="B4387" i="29"/>
  <c r="B4343" i="29"/>
  <c r="B4299" i="29"/>
  <c r="B4255" i="29"/>
  <c r="B4211" i="29"/>
  <c r="G4165" i="29"/>
  <c r="DY101" i="1"/>
  <c r="G4167" i="29"/>
  <c r="F4165" i="29"/>
  <c r="F4167" i="29"/>
  <c r="E4165" i="29"/>
  <c r="E4167" i="29"/>
  <c r="E3989" i="29"/>
  <c r="DY97" i="1"/>
  <c r="E3991" i="29"/>
  <c r="G3989" i="29"/>
  <c r="G3991" i="29"/>
  <c r="F3989" i="29"/>
  <c r="F3991" i="29"/>
  <c r="B3991" i="29"/>
  <c r="E645" i="29"/>
  <c r="DY21" i="1"/>
  <c r="E647" i="29"/>
  <c r="G645" i="29"/>
  <c r="G647" i="29"/>
  <c r="F645" i="29"/>
  <c r="F647" i="29"/>
  <c r="E4077" i="29"/>
  <c r="DY99" i="1"/>
  <c r="E4079" i="29"/>
  <c r="G4077" i="29"/>
  <c r="G4079" i="29"/>
  <c r="F4077" i="29"/>
  <c r="F4079" i="29"/>
  <c r="B4079" i="29"/>
  <c r="G4121" i="29"/>
  <c r="DY100" i="1"/>
  <c r="G4123" i="29"/>
  <c r="F4121" i="29"/>
  <c r="F4123" i="29"/>
  <c r="E4121" i="29"/>
  <c r="E4123" i="29"/>
  <c r="G4033" i="29"/>
  <c r="DY98" i="1"/>
  <c r="G4035" i="29"/>
  <c r="F4033" i="29"/>
  <c r="F4035" i="29"/>
  <c r="E4033" i="29"/>
  <c r="E4035" i="29"/>
  <c r="G3945" i="29"/>
  <c r="DY96" i="1"/>
  <c r="G3947" i="29"/>
  <c r="F3945" i="29"/>
  <c r="F3947" i="29"/>
  <c r="E3945" i="29"/>
  <c r="E3947" i="29"/>
  <c r="E3901" i="29"/>
  <c r="DY95" i="1"/>
  <c r="E3903" i="29"/>
  <c r="G3901" i="29"/>
  <c r="G3903" i="29"/>
  <c r="F3901" i="29"/>
  <c r="F3903" i="29"/>
  <c r="B3903" i="29"/>
  <c r="E3857" i="29"/>
  <c r="DY94" i="1"/>
  <c r="E3859" i="29"/>
  <c r="G3857" i="29"/>
  <c r="G3859" i="29"/>
  <c r="F3857" i="29"/>
  <c r="F3859" i="29"/>
  <c r="E3813" i="29"/>
  <c r="DY93" i="1"/>
  <c r="E3815" i="29"/>
  <c r="G3813" i="29"/>
  <c r="G3815" i="29"/>
  <c r="F3813" i="29"/>
  <c r="F3815" i="29"/>
  <c r="G3955" i="29"/>
  <c r="G3954" i="29"/>
  <c r="G3953" i="29"/>
  <c r="EK96" i="1"/>
  <c r="G3952" i="29"/>
  <c r="CU96" i="1"/>
  <c r="EH96" i="1"/>
  <c r="G3951" i="29"/>
  <c r="Y96" i="1"/>
  <c r="DS96" i="1"/>
  <c r="G3946" i="29"/>
  <c r="G3950" i="29"/>
  <c r="EB96" i="1"/>
  <c r="G3949" i="29"/>
  <c r="DV96" i="1"/>
  <c r="G3948" i="29"/>
  <c r="F3955" i="29"/>
  <c r="F3954" i="29"/>
  <c r="F3953" i="29"/>
  <c r="F3952" i="29"/>
  <c r="F3951" i="29"/>
  <c r="F3946" i="29"/>
  <c r="F3950" i="29"/>
  <c r="F3949" i="29"/>
  <c r="F3948" i="29"/>
  <c r="E3955" i="29"/>
  <c r="E3954" i="29"/>
  <c r="E3953" i="29"/>
  <c r="E3952" i="29"/>
  <c r="E3951" i="29"/>
  <c r="E3946" i="29"/>
  <c r="E3950" i="29"/>
  <c r="E3949" i="29"/>
  <c r="E3948" i="29"/>
  <c r="D3945" i="29"/>
  <c r="D3953" i="29"/>
  <c r="C3945" i="29"/>
  <c r="C3953" i="29"/>
  <c r="E3769" i="29"/>
  <c r="DY92" i="1"/>
  <c r="E3771" i="29"/>
  <c r="G3769" i="29"/>
  <c r="G3771" i="29"/>
  <c r="F3769" i="29"/>
  <c r="F3771" i="29"/>
  <c r="B3771" i="29"/>
  <c r="G4350" i="29"/>
  <c r="G4351" i="29"/>
  <c r="G4352" i="29"/>
  <c r="F4350" i="29"/>
  <c r="F4351" i="29"/>
  <c r="F4352" i="29"/>
  <c r="E4350" i="29"/>
  <c r="E4351" i="29"/>
  <c r="E4352" i="29"/>
  <c r="D4352" i="29"/>
  <c r="C4352" i="29"/>
  <c r="G3725" i="29"/>
  <c r="DY91" i="1"/>
  <c r="G3727" i="29"/>
  <c r="F3725" i="29"/>
  <c r="F3727" i="29"/>
  <c r="E3725" i="29"/>
  <c r="E3727" i="29"/>
  <c r="G3681" i="29"/>
  <c r="DY90" i="1"/>
  <c r="G3683" i="29"/>
  <c r="F3681" i="29"/>
  <c r="F3683" i="29"/>
  <c r="E3681" i="29"/>
  <c r="E3683" i="29"/>
  <c r="G3637" i="29"/>
  <c r="DY89" i="1"/>
  <c r="G3639" i="29"/>
  <c r="F3637" i="29"/>
  <c r="F3639" i="29"/>
  <c r="E3637" i="29"/>
  <c r="E3639" i="29"/>
  <c r="G3593" i="29"/>
  <c r="DY88" i="1"/>
  <c r="G3595" i="29"/>
  <c r="F3593" i="29"/>
  <c r="F3595" i="29"/>
  <c r="E3593" i="29"/>
  <c r="E3595" i="29"/>
  <c r="G3549" i="29"/>
  <c r="DY87" i="1"/>
  <c r="G3551" i="29"/>
  <c r="F3549" i="29"/>
  <c r="F3551" i="29"/>
  <c r="E3549" i="29"/>
  <c r="E3551" i="29"/>
  <c r="G4130" i="29"/>
  <c r="G4131" i="29"/>
  <c r="G4132" i="29"/>
  <c r="F4130" i="29"/>
  <c r="F4131" i="29"/>
  <c r="F4132" i="29"/>
  <c r="E4130" i="29"/>
  <c r="E4131" i="29"/>
  <c r="E4132" i="29"/>
  <c r="D4132" i="29"/>
  <c r="C4132" i="29"/>
  <c r="B4167" i="29"/>
  <c r="B4123" i="29"/>
  <c r="B4035" i="29"/>
  <c r="B3947" i="29"/>
  <c r="B3859" i="29"/>
  <c r="B3727" i="29"/>
  <c r="B3815" i="29"/>
  <c r="B3683" i="29"/>
  <c r="B3595" i="29"/>
  <c r="B3639" i="29"/>
  <c r="B3551" i="29"/>
  <c r="G3505" i="29"/>
  <c r="DY86" i="1"/>
  <c r="G3507" i="29"/>
  <c r="F3505" i="29"/>
  <c r="F3507" i="29"/>
  <c r="E3505" i="29"/>
  <c r="E3507" i="29"/>
  <c r="G3461" i="29"/>
  <c r="DY85" i="1"/>
  <c r="G3463" i="29"/>
  <c r="F3461" i="29"/>
  <c r="F3463" i="29"/>
  <c r="E3461" i="29"/>
  <c r="E3463" i="29"/>
  <c r="G3417" i="29"/>
  <c r="DY84" i="1"/>
  <c r="G3419" i="29"/>
  <c r="F3417" i="29"/>
  <c r="F3419" i="29"/>
  <c r="E3417" i="29"/>
  <c r="E3419" i="29"/>
  <c r="F3329" i="29"/>
  <c r="F3331" i="29"/>
  <c r="E3329" i="29"/>
  <c r="E3331" i="29"/>
  <c r="G3285" i="29"/>
  <c r="DY81" i="1"/>
  <c r="G3287" i="29"/>
  <c r="F3285" i="29"/>
  <c r="F3287" i="29"/>
  <c r="E3285" i="29"/>
  <c r="E3287" i="29"/>
  <c r="G3241" i="29"/>
  <c r="DY80" i="1"/>
  <c r="G3243" i="29"/>
  <c r="F3241" i="29"/>
  <c r="F3243" i="29"/>
  <c r="E3241" i="29"/>
  <c r="E3243" i="29"/>
  <c r="G3378" i="29"/>
  <c r="G3197" i="29"/>
  <c r="DY79" i="1"/>
  <c r="G3199" i="29"/>
  <c r="F3378" i="29"/>
  <c r="F3197" i="29"/>
  <c r="F3199" i="29"/>
  <c r="E3378" i="29"/>
  <c r="E3197" i="29"/>
  <c r="E3199" i="29"/>
  <c r="G3153" i="29"/>
  <c r="DY78" i="1"/>
  <c r="G3155" i="29"/>
  <c r="F3153" i="29"/>
  <c r="F3155" i="29"/>
  <c r="E3153" i="29"/>
  <c r="E3155" i="29"/>
  <c r="G3109" i="29"/>
  <c r="DY77" i="1"/>
  <c r="G3111" i="29"/>
  <c r="F3109" i="29"/>
  <c r="F3111" i="29"/>
  <c r="E3109" i="29"/>
  <c r="E3111" i="29"/>
  <c r="G3065" i="29"/>
  <c r="DY76" i="1"/>
  <c r="G3067" i="29"/>
  <c r="F3065" i="29"/>
  <c r="F3067" i="29"/>
  <c r="E3065" i="29"/>
  <c r="E3067" i="29"/>
  <c r="E3021" i="29"/>
  <c r="DY75" i="1"/>
  <c r="E3023" i="29"/>
  <c r="G3021" i="29"/>
  <c r="G3023" i="29"/>
  <c r="F3021" i="29"/>
  <c r="F3023" i="29"/>
  <c r="E2977" i="29"/>
  <c r="DY74" i="1"/>
  <c r="E2979" i="29"/>
  <c r="G2977" i="29"/>
  <c r="G2979" i="29"/>
  <c r="F2977" i="29"/>
  <c r="F2979" i="29"/>
  <c r="B3507" i="29"/>
  <c r="B3463" i="29"/>
  <c r="B3419" i="29"/>
  <c r="B3375" i="29"/>
  <c r="B3331" i="29"/>
  <c r="B3287" i="29"/>
  <c r="B3243" i="29"/>
  <c r="B3199" i="29"/>
  <c r="B3155" i="29"/>
  <c r="B3111" i="29"/>
  <c r="B3067" i="29"/>
  <c r="B3023" i="29"/>
  <c r="B2979" i="29"/>
  <c r="E2933" i="29"/>
  <c r="DY73" i="1"/>
  <c r="E2935" i="29"/>
  <c r="G2933" i="29"/>
  <c r="G2935" i="29"/>
  <c r="F2933" i="29"/>
  <c r="F2935" i="29"/>
  <c r="E2845" i="29"/>
  <c r="DY71" i="1"/>
  <c r="E2847" i="29"/>
  <c r="G2845" i="29"/>
  <c r="G2847" i="29"/>
  <c r="F2845" i="29"/>
  <c r="F2847" i="29"/>
  <c r="F2405" i="29"/>
  <c r="DY61" i="1"/>
  <c r="F2407" i="29"/>
  <c r="E2405" i="29"/>
  <c r="E2407" i="29"/>
  <c r="G2405" i="29"/>
  <c r="G2407" i="29"/>
  <c r="B2407" i="29"/>
  <c r="E2273" i="29"/>
  <c r="DY58" i="1"/>
  <c r="E2275" i="29"/>
  <c r="G2273" i="29"/>
  <c r="G2275" i="29"/>
  <c r="F2273" i="29"/>
  <c r="F2275" i="29"/>
  <c r="B2275" i="29"/>
  <c r="G2185" i="29"/>
  <c r="DY56" i="1"/>
  <c r="G2187" i="29"/>
  <c r="F2185" i="29"/>
  <c r="F2187" i="29"/>
  <c r="E2185" i="29"/>
  <c r="E2187" i="29"/>
  <c r="B2187" i="29"/>
  <c r="E1877" i="29"/>
  <c r="DY49" i="1"/>
  <c r="E1879" i="29"/>
  <c r="G1877" i="29"/>
  <c r="G1879" i="29"/>
  <c r="F1877" i="29"/>
  <c r="F1879" i="29"/>
  <c r="B1879" i="29"/>
  <c r="G381" i="29"/>
  <c r="DY15" i="1"/>
  <c r="G383" i="29"/>
  <c r="F381" i="29"/>
  <c r="F383" i="29"/>
  <c r="E381" i="29"/>
  <c r="E383" i="29"/>
  <c r="G2889" i="29"/>
  <c r="DY72" i="1"/>
  <c r="G2891" i="29"/>
  <c r="F2889" i="29"/>
  <c r="F2891" i="29"/>
  <c r="E2889" i="29"/>
  <c r="E2891" i="29"/>
  <c r="B2891" i="29"/>
  <c r="B2935" i="29"/>
  <c r="B2847" i="29"/>
  <c r="G2757" i="29"/>
  <c r="DY69" i="1"/>
  <c r="G2759" i="29"/>
  <c r="F2757" i="29"/>
  <c r="F2759" i="29"/>
  <c r="E2757" i="29"/>
  <c r="E2759" i="29"/>
  <c r="B2759" i="29"/>
  <c r="G2801" i="29"/>
  <c r="DY70" i="1"/>
  <c r="G2803" i="29"/>
  <c r="F2801" i="29"/>
  <c r="F2803" i="29"/>
  <c r="E2801" i="29"/>
  <c r="E2803" i="29"/>
  <c r="G2713" i="29"/>
  <c r="DY68" i="1"/>
  <c r="G2715" i="29"/>
  <c r="F2713" i="29"/>
  <c r="F2715" i="29"/>
  <c r="E2713" i="29"/>
  <c r="E2715" i="29"/>
  <c r="Y67" i="1"/>
  <c r="DS67" i="1"/>
  <c r="E2669" i="29"/>
  <c r="E2670" i="29"/>
  <c r="B3156" i="29"/>
  <c r="B2803" i="29"/>
  <c r="B2715" i="29"/>
  <c r="G2669" i="29"/>
  <c r="DY67" i="1"/>
  <c r="G2671" i="29"/>
  <c r="F2669" i="29"/>
  <c r="F2671" i="29"/>
  <c r="E2671" i="29"/>
  <c r="G2625" i="29"/>
  <c r="DY66" i="1"/>
  <c r="G2627" i="29"/>
  <c r="F2625" i="29"/>
  <c r="F2627" i="29"/>
  <c r="E2625" i="29"/>
  <c r="E2627" i="29"/>
  <c r="G2581" i="29"/>
  <c r="DY65" i="1"/>
  <c r="G2583" i="29"/>
  <c r="F2581" i="29"/>
  <c r="F2583" i="29"/>
  <c r="E2581" i="29"/>
  <c r="E2583" i="29"/>
  <c r="G2537" i="29"/>
  <c r="DY64" i="1"/>
  <c r="G2539" i="29"/>
  <c r="F2537" i="29"/>
  <c r="F2539" i="29"/>
  <c r="E2537" i="29"/>
  <c r="E2539" i="29"/>
  <c r="G2493" i="29"/>
  <c r="DY63" i="1"/>
  <c r="G2495" i="29"/>
  <c r="F2493" i="29"/>
  <c r="F2495" i="29"/>
  <c r="E2493" i="29"/>
  <c r="E2495" i="29"/>
  <c r="G2449" i="29"/>
  <c r="DY62" i="1"/>
  <c r="G2451" i="29"/>
  <c r="F2449" i="29"/>
  <c r="F2451" i="29"/>
  <c r="E2449" i="29"/>
  <c r="E2451" i="29"/>
  <c r="G2361" i="29"/>
  <c r="DY60" i="1"/>
  <c r="G2363" i="29"/>
  <c r="F2361" i="29"/>
  <c r="F2363" i="29"/>
  <c r="E2361" i="29"/>
  <c r="E2363" i="29"/>
  <c r="G2317" i="29"/>
  <c r="DY59" i="1"/>
  <c r="G2319" i="29"/>
  <c r="F2317" i="29"/>
  <c r="F2319" i="29"/>
  <c r="E2317" i="29"/>
  <c r="E2319" i="29"/>
  <c r="G2229" i="29"/>
  <c r="DY57" i="1"/>
  <c r="G2231" i="29"/>
  <c r="F2229" i="29"/>
  <c r="F2231" i="29"/>
  <c r="E2229" i="29"/>
  <c r="E2231" i="29"/>
  <c r="G2141" i="29"/>
  <c r="DY55" i="1"/>
  <c r="G2143" i="29"/>
  <c r="F2141" i="29"/>
  <c r="F2143" i="29"/>
  <c r="E2141" i="29"/>
  <c r="E2143" i="29"/>
  <c r="G2097" i="29"/>
  <c r="DY54" i="1"/>
  <c r="G2099" i="29"/>
  <c r="F2097" i="29"/>
  <c r="F2099" i="29"/>
  <c r="E2097" i="29"/>
  <c r="E2099" i="29"/>
  <c r="G2053" i="29"/>
  <c r="DY53" i="1"/>
  <c r="G2055" i="29"/>
  <c r="F2053" i="29"/>
  <c r="F2055" i="29"/>
  <c r="E2053" i="29"/>
  <c r="E2055" i="29"/>
  <c r="G2009" i="29"/>
  <c r="DY52" i="1"/>
  <c r="G2011" i="29"/>
  <c r="F2009" i="29"/>
  <c r="F2011" i="29"/>
  <c r="E2009" i="29"/>
  <c r="E2011" i="29"/>
  <c r="G1965" i="29"/>
  <c r="DY51" i="1"/>
  <c r="G1967" i="29"/>
  <c r="F1965" i="29"/>
  <c r="F1967" i="29"/>
  <c r="E1965" i="29"/>
  <c r="E1967" i="29"/>
  <c r="G1921" i="29"/>
  <c r="DY50" i="1"/>
  <c r="G1923" i="29"/>
  <c r="F1921" i="29"/>
  <c r="F1923" i="29"/>
  <c r="E1921" i="29"/>
  <c r="E1923" i="29"/>
  <c r="G1833" i="29"/>
  <c r="DY48" i="1"/>
  <c r="G1835" i="29"/>
  <c r="F1833" i="29"/>
  <c r="F1835" i="29"/>
  <c r="E1833" i="29"/>
  <c r="E1835" i="29"/>
  <c r="G1789" i="29"/>
  <c r="DY47" i="1"/>
  <c r="G1791" i="29"/>
  <c r="F1789" i="29"/>
  <c r="F1791" i="29"/>
  <c r="E1789" i="29"/>
  <c r="E1791" i="29"/>
  <c r="B1791" i="29"/>
  <c r="G1745" i="29"/>
  <c r="DY46" i="1"/>
  <c r="G1747" i="29"/>
  <c r="F1745" i="29"/>
  <c r="F1747" i="29"/>
  <c r="E1745" i="29"/>
  <c r="E1747" i="29"/>
  <c r="G1701" i="29"/>
  <c r="DY45" i="1"/>
  <c r="G1703" i="29"/>
  <c r="F1701" i="29"/>
  <c r="F1703" i="29"/>
  <c r="E1701" i="29"/>
  <c r="E1703" i="29"/>
  <c r="G1657" i="29"/>
  <c r="DY44" i="1"/>
  <c r="G1659" i="29"/>
  <c r="F1657" i="29"/>
  <c r="F1659" i="29"/>
  <c r="E1657" i="29"/>
  <c r="E1659" i="29"/>
  <c r="G1613" i="29"/>
  <c r="DY43" i="1"/>
  <c r="G1615" i="29"/>
  <c r="F1613" i="29"/>
  <c r="F1615" i="29"/>
  <c r="E1613" i="29"/>
  <c r="E1615" i="29"/>
  <c r="G1569" i="29"/>
  <c r="DY42" i="1"/>
  <c r="G1571" i="29"/>
  <c r="F1569" i="29"/>
  <c r="F1571" i="29"/>
  <c r="E1569" i="29"/>
  <c r="E1571" i="29"/>
  <c r="G1525" i="29"/>
  <c r="DY41" i="1"/>
  <c r="G1527" i="29"/>
  <c r="F1525" i="29"/>
  <c r="F1527" i="29"/>
  <c r="E1525" i="29"/>
  <c r="E1527" i="29"/>
  <c r="G1481" i="29"/>
  <c r="DY40" i="1"/>
  <c r="G1483" i="29"/>
  <c r="F1481" i="29"/>
  <c r="F1483" i="29"/>
  <c r="E1481" i="29"/>
  <c r="E1483" i="29"/>
  <c r="G1437" i="29"/>
  <c r="DY39" i="1"/>
  <c r="G1439" i="29"/>
  <c r="F1437" i="29"/>
  <c r="F1439" i="29"/>
  <c r="E1437" i="29"/>
  <c r="E1439" i="29"/>
  <c r="G1393" i="29"/>
  <c r="DY38" i="1"/>
  <c r="G1395" i="29"/>
  <c r="F1393" i="29"/>
  <c r="F1395" i="29"/>
  <c r="E1393" i="29"/>
  <c r="E1395" i="29"/>
  <c r="G1349" i="29"/>
  <c r="DY37" i="1"/>
  <c r="G1351" i="29"/>
  <c r="F1349" i="29"/>
  <c r="F1351" i="29"/>
  <c r="E1349" i="29"/>
  <c r="E1351" i="29"/>
  <c r="G1305" i="29"/>
  <c r="DY36" i="1"/>
  <c r="G1307" i="29"/>
  <c r="F1305" i="29"/>
  <c r="F1307" i="29"/>
  <c r="E1305" i="29"/>
  <c r="E1307" i="29"/>
  <c r="G1261" i="29"/>
  <c r="DY35" i="1"/>
  <c r="G1263" i="29"/>
  <c r="F1261" i="29"/>
  <c r="F1263" i="29"/>
  <c r="E1261" i="29"/>
  <c r="E1263" i="29"/>
  <c r="G1217" i="29"/>
  <c r="DY34" i="1"/>
  <c r="G1219" i="29"/>
  <c r="F1217" i="29"/>
  <c r="F1219" i="29"/>
  <c r="E1217" i="29"/>
  <c r="E1219" i="29"/>
  <c r="B1219" i="29"/>
  <c r="G1173" i="29"/>
  <c r="DY33" i="1"/>
  <c r="G1175" i="29"/>
  <c r="F1173" i="29"/>
  <c r="F1175" i="29"/>
  <c r="E1173" i="29"/>
  <c r="E1175" i="29"/>
  <c r="G1129" i="29"/>
  <c r="DY32" i="1"/>
  <c r="G1131" i="29"/>
  <c r="F1129" i="29"/>
  <c r="F1131" i="29"/>
  <c r="E1129" i="29"/>
  <c r="E1131" i="29"/>
  <c r="G1085" i="29"/>
  <c r="DY31" i="1"/>
  <c r="G1087" i="29"/>
  <c r="F1085" i="29"/>
  <c r="F1087" i="29"/>
  <c r="E1085" i="29"/>
  <c r="E1087" i="29"/>
  <c r="G1041" i="29"/>
  <c r="DY30" i="1"/>
  <c r="G1043" i="29"/>
  <c r="F1041" i="29"/>
  <c r="F1043" i="29"/>
  <c r="E1041" i="29"/>
  <c r="E1043" i="29"/>
  <c r="G997" i="29"/>
  <c r="DY29" i="1"/>
  <c r="G999" i="29"/>
  <c r="F997" i="29"/>
  <c r="F999" i="29"/>
  <c r="E997" i="29"/>
  <c r="E999" i="29"/>
  <c r="G953" i="29"/>
  <c r="DY28" i="1"/>
  <c r="G955" i="29"/>
  <c r="F953" i="29"/>
  <c r="F955" i="29"/>
  <c r="E953" i="29"/>
  <c r="E955" i="29"/>
  <c r="G909" i="29"/>
  <c r="DY27" i="1"/>
  <c r="G911" i="29"/>
  <c r="F909" i="29"/>
  <c r="F911" i="29"/>
  <c r="E909" i="29"/>
  <c r="E911" i="29"/>
  <c r="G865" i="29"/>
  <c r="DY26" i="1"/>
  <c r="G867" i="29"/>
  <c r="F865" i="29"/>
  <c r="F867" i="29"/>
  <c r="E865" i="29"/>
  <c r="E867" i="29"/>
  <c r="G821" i="29"/>
  <c r="DY25" i="1"/>
  <c r="G823" i="29"/>
  <c r="F821" i="29"/>
  <c r="F823" i="29"/>
  <c r="E821" i="29"/>
  <c r="E823" i="29"/>
  <c r="G1798" i="29"/>
  <c r="G1799" i="29"/>
  <c r="G1800" i="29"/>
  <c r="F1798" i="29"/>
  <c r="F1799" i="29"/>
  <c r="F1800" i="29"/>
  <c r="E1798" i="29"/>
  <c r="E1799" i="29"/>
  <c r="E1800" i="29"/>
  <c r="D1800" i="29"/>
  <c r="C1800" i="29"/>
  <c r="G777" i="29"/>
  <c r="DY24" i="1"/>
  <c r="G779" i="29"/>
  <c r="F777" i="29"/>
  <c r="F779" i="29"/>
  <c r="E777" i="29"/>
  <c r="E779" i="29"/>
  <c r="G733" i="29"/>
  <c r="DY23" i="1"/>
  <c r="G735" i="29"/>
  <c r="F733" i="29"/>
  <c r="F735" i="29"/>
  <c r="E733" i="29"/>
  <c r="E735" i="29"/>
  <c r="G689" i="29"/>
  <c r="DY22" i="1"/>
  <c r="G691" i="29"/>
  <c r="F689" i="29"/>
  <c r="F691" i="29"/>
  <c r="E689" i="29"/>
  <c r="E691" i="29"/>
  <c r="G601" i="29"/>
  <c r="DY20" i="1"/>
  <c r="G603" i="29"/>
  <c r="F601" i="29"/>
  <c r="F603" i="29"/>
  <c r="E601" i="29"/>
  <c r="E603" i="29"/>
  <c r="G557" i="29"/>
  <c r="DY19" i="1"/>
  <c r="G559" i="29"/>
  <c r="F557" i="29"/>
  <c r="F559" i="29"/>
  <c r="E557" i="29"/>
  <c r="E559" i="29"/>
  <c r="G513" i="29"/>
  <c r="DY18" i="1"/>
  <c r="G515" i="29"/>
  <c r="F513" i="29"/>
  <c r="F515" i="29"/>
  <c r="E513" i="29"/>
  <c r="E515" i="29"/>
  <c r="G469" i="29"/>
  <c r="DY17" i="1"/>
  <c r="G471" i="29"/>
  <c r="F469" i="29"/>
  <c r="F471" i="29"/>
  <c r="E469" i="29"/>
  <c r="E471" i="29"/>
  <c r="DS16" i="1"/>
  <c r="DV16" i="1"/>
  <c r="EB16" i="1"/>
  <c r="EH16" i="1"/>
  <c r="EK16" i="1"/>
  <c r="EN16" i="1"/>
  <c r="CE16" i="1"/>
  <c r="CF16" i="1"/>
  <c r="CG16" i="1"/>
  <c r="BW16" i="1"/>
  <c r="BX16" i="1"/>
  <c r="BY16" i="1"/>
  <c r="BZ16" i="1"/>
  <c r="CA16" i="1"/>
  <c r="CB16" i="1"/>
  <c r="CC16" i="1"/>
  <c r="CD16" i="1"/>
  <c r="CH16" i="1"/>
  <c r="CL16" i="1"/>
  <c r="CK16" i="1"/>
  <c r="CI16" i="1"/>
  <c r="CJ16" i="1"/>
  <c r="EE16" i="1"/>
  <c r="G425" i="29"/>
  <c r="DY16" i="1"/>
  <c r="G427" i="29"/>
  <c r="F425" i="29"/>
  <c r="F427" i="29"/>
  <c r="F3" i="1"/>
  <c r="E425" i="29"/>
  <c r="E427" i="29"/>
  <c r="DS14" i="1"/>
  <c r="DV14" i="1"/>
  <c r="EB14" i="1"/>
  <c r="EH14" i="1"/>
  <c r="EK14" i="1"/>
  <c r="EN14" i="1"/>
  <c r="CE14" i="1"/>
  <c r="CF14" i="1"/>
  <c r="CG14" i="1"/>
  <c r="BW14" i="1"/>
  <c r="BX14" i="1"/>
  <c r="BY14" i="1"/>
  <c r="BZ14" i="1"/>
  <c r="CA14" i="1"/>
  <c r="CB14" i="1"/>
  <c r="CC14" i="1"/>
  <c r="CD14" i="1"/>
  <c r="CH14" i="1"/>
  <c r="CL14" i="1"/>
  <c r="CK14" i="1"/>
  <c r="CI14" i="1"/>
  <c r="CJ14" i="1"/>
  <c r="EE14" i="1"/>
  <c r="G337" i="29"/>
  <c r="DY14" i="1"/>
  <c r="G339" i="29"/>
  <c r="F337" i="29"/>
  <c r="F339" i="29"/>
  <c r="E337" i="29"/>
  <c r="E339" i="29"/>
  <c r="DS13" i="1"/>
  <c r="DV13" i="1"/>
  <c r="EB13" i="1"/>
  <c r="EH13" i="1"/>
  <c r="EK13" i="1"/>
  <c r="EN13" i="1"/>
  <c r="CE13" i="1"/>
  <c r="CF13" i="1"/>
  <c r="CG13" i="1"/>
  <c r="BW13" i="1"/>
  <c r="BX13" i="1"/>
  <c r="BY13" i="1"/>
  <c r="BZ13" i="1"/>
  <c r="CA13" i="1"/>
  <c r="CB13" i="1"/>
  <c r="CC13" i="1"/>
  <c r="CD13" i="1"/>
  <c r="CH13" i="1"/>
  <c r="CL13" i="1"/>
  <c r="CK13" i="1"/>
  <c r="CI13" i="1"/>
  <c r="CJ13" i="1"/>
  <c r="EE13" i="1"/>
  <c r="G293" i="29"/>
  <c r="DY13" i="1"/>
  <c r="G295" i="29"/>
  <c r="F293" i="29"/>
  <c r="F295" i="29"/>
  <c r="E293" i="29"/>
  <c r="E295" i="29"/>
  <c r="DS12" i="1"/>
  <c r="DV12" i="1"/>
  <c r="EB12" i="1"/>
  <c r="EH12" i="1"/>
  <c r="EK12" i="1"/>
  <c r="EN12" i="1"/>
  <c r="CE12" i="1"/>
  <c r="CF12" i="1"/>
  <c r="CG12" i="1"/>
  <c r="BW12" i="1"/>
  <c r="BX12" i="1"/>
  <c r="BY12" i="1"/>
  <c r="BZ12" i="1"/>
  <c r="CA12" i="1"/>
  <c r="CB12" i="1"/>
  <c r="CC12" i="1"/>
  <c r="CD12" i="1"/>
  <c r="CH12" i="1"/>
  <c r="CL12" i="1"/>
  <c r="CK12" i="1"/>
  <c r="CI12" i="1"/>
  <c r="CJ12" i="1"/>
  <c r="EE12" i="1"/>
  <c r="F249" i="29"/>
  <c r="DY12" i="1"/>
  <c r="F251" i="29"/>
  <c r="E249" i="29"/>
  <c r="E251" i="29"/>
  <c r="G249" i="29"/>
  <c r="G251" i="29"/>
  <c r="B251" i="29"/>
  <c r="DS11" i="1"/>
  <c r="DV11" i="1"/>
  <c r="EB11" i="1"/>
  <c r="EH11" i="1"/>
  <c r="EK11" i="1"/>
  <c r="EN11" i="1"/>
  <c r="CE11" i="1"/>
  <c r="CF11" i="1"/>
  <c r="CG11" i="1"/>
  <c r="BW11" i="1"/>
  <c r="BX11" i="1"/>
  <c r="BY11" i="1"/>
  <c r="BZ11" i="1"/>
  <c r="CA11" i="1"/>
  <c r="CB11" i="1"/>
  <c r="CC11" i="1"/>
  <c r="CD11" i="1"/>
  <c r="CH11" i="1"/>
  <c r="CL11" i="1"/>
  <c r="CK11" i="1"/>
  <c r="CI11" i="1"/>
  <c r="CJ11" i="1"/>
  <c r="EE11" i="1"/>
  <c r="G205" i="29"/>
  <c r="DY11" i="1"/>
  <c r="G207" i="29"/>
  <c r="F205" i="29"/>
  <c r="F207" i="29"/>
  <c r="E205" i="29"/>
  <c r="E207" i="29"/>
  <c r="DS10" i="1"/>
  <c r="DV10" i="1"/>
  <c r="EB10" i="1"/>
  <c r="EH10" i="1"/>
  <c r="EK10" i="1"/>
  <c r="EN10" i="1"/>
  <c r="CE10" i="1"/>
  <c r="CF10" i="1"/>
  <c r="CG10" i="1"/>
  <c r="BW10" i="1"/>
  <c r="BX10" i="1"/>
  <c r="BY10" i="1"/>
  <c r="BZ10" i="1"/>
  <c r="CA10" i="1"/>
  <c r="CB10" i="1"/>
  <c r="CC10" i="1"/>
  <c r="CD10" i="1"/>
  <c r="CH10" i="1"/>
  <c r="CL10" i="1"/>
  <c r="CK10" i="1"/>
  <c r="CI10" i="1"/>
  <c r="CJ10" i="1"/>
  <c r="EE10" i="1"/>
  <c r="G161" i="29"/>
  <c r="DY10" i="1"/>
  <c r="G163" i="29"/>
  <c r="F161" i="29"/>
  <c r="F163" i="29"/>
  <c r="E161" i="29"/>
  <c r="E163" i="29"/>
  <c r="DS9" i="1"/>
  <c r="DV9" i="1"/>
  <c r="EB9" i="1"/>
  <c r="EH9" i="1"/>
  <c r="EK9" i="1"/>
  <c r="EN9" i="1"/>
  <c r="CE9" i="1"/>
  <c r="CF9" i="1"/>
  <c r="CG9" i="1"/>
  <c r="BW9" i="1"/>
  <c r="BX9" i="1"/>
  <c r="BY9" i="1"/>
  <c r="BZ9" i="1"/>
  <c r="CA9" i="1"/>
  <c r="CB9" i="1"/>
  <c r="CC9" i="1"/>
  <c r="CD9" i="1"/>
  <c r="CH9" i="1"/>
  <c r="CL9" i="1"/>
  <c r="CK9" i="1"/>
  <c r="CI9" i="1"/>
  <c r="CJ9" i="1"/>
  <c r="EE9" i="1"/>
  <c r="G117" i="29"/>
  <c r="DY9" i="1"/>
  <c r="G119" i="29"/>
  <c r="F117" i="29"/>
  <c r="F119" i="29"/>
  <c r="E117" i="29"/>
  <c r="E119" i="29"/>
  <c r="B163" i="29"/>
  <c r="G73" i="29"/>
  <c r="DY8" i="1"/>
  <c r="G75" i="29"/>
  <c r="F73" i="29"/>
  <c r="F75" i="29"/>
  <c r="E73" i="29"/>
  <c r="E75" i="29"/>
  <c r="G3514" i="29"/>
  <c r="G3515" i="29"/>
  <c r="G3516" i="29"/>
  <c r="F3514" i="29"/>
  <c r="F3515" i="29"/>
  <c r="F3516" i="29"/>
  <c r="E3514" i="29"/>
  <c r="E3515" i="29"/>
  <c r="E3516" i="29"/>
  <c r="G3250" i="29"/>
  <c r="G3251" i="29"/>
  <c r="G3252" i="29"/>
  <c r="F3250" i="29"/>
  <c r="F3251" i="29"/>
  <c r="F3252" i="29"/>
  <c r="E3250" i="29"/>
  <c r="E3251" i="29"/>
  <c r="E3252" i="29"/>
  <c r="G2150" i="29"/>
  <c r="G2151" i="29"/>
  <c r="G2152" i="29"/>
  <c r="F2150" i="29"/>
  <c r="F2151" i="29"/>
  <c r="F2152" i="29"/>
  <c r="E2150" i="29"/>
  <c r="E2151" i="29"/>
  <c r="E2152" i="29"/>
  <c r="G1975" i="29"/>
  <c r="F1975" i="29"/>
  <c r="E1975" i="29"/>
  <c r="G1974" i="29"/>
  <c r="F1974" i="29"/>
  <c r="E1974" i="29"/>
  <c r="EK51" i="1"/>
  <c r="G1972" i="29"/>
  <c r="F1972" i="29"/>
  <c r="E1972" i="29"/>
  <c r="CU51" i="1"/>
  <c r="EH51" i="1"/>
  <c r="G1971" i="29"/>
  <c r="F1971" i="29"/>
  <c r="E1971" i="29"/>
  <c r="Y51" i="1"/>
  <c r="DS51" i="1"/>
  <c r="G1966" i="29"/>
  <c r="G1970" i="29"/>
  <c r="F1966" i="29"/>
  <c r="F1970" i="29"/>
  <c r="E1966" i="29"/>
  <c r="E1970" i="29"/>
  <c r="EB51" i="1"/>
  <c r="G1969" i="29"/>
  <c r="F1969" i="29"/>
  <c r="E1969" i="29"/>
  <c r="DV51" i="1"/>
  <c r="G1968" i="29"/>
  <c r="F1968" i="29"/>
  <c r="E1968" i="29"/>
  <c r="E1963" i="29"/>
  <c r="F1951" i="29"/>
  <c r="F1948" i="29"/>
  <c r="F1943" i="29"/>
  <c r="D1514" i="29"/>
  <c r="G1514" i="29"/>
  <c r="G1050" i="29"/>
  <c r="G1051" i="29"/>
  <c r="G1052" i="29"/>
  <c r="F1050" i="29"/>
  <c r="F1051" i="29"/>
  <c r="F1052" i="29"/>
  <c r="E1050" i="29"/>
  <c r="E1051" i="29"/>
  <c r="E1052" i="29"/>
  <c r="G523" i="29"/>
  <c r="F523" i="29"/>
  <c r="E523" i="29"/>
  <c r="G522" i="29"/>
  <c r="F522" i="29"/>
  <c r="E522" i="29"/>
  <c r="G521" i="29"/>
  <c r="F521" i="29"/>
  <c r="E521" i="29"/>
  <c r="EK18" i="1"/>
  <c r="G520" i="29"/>
  <c r="F520" i="29"/>
  <c r="E520" i="29"/>
  <c r="CU18" i="1"/>
  <c r="EH18" i="1"/>
  <c r="G519" i="29"/>
  <c r="F519" i="29"/>
  <c r="E519" i="29"/>
  <c r="Y18" i="1"/>
  <c r="DS18" i="1"/>
  <c r="G514" i="29"/>
  <c r="G518" i="29"/>
  <c r="F514" i="29"/>
  <c r="F518" i="29"/>
  <c r="E514" i="29"/>
  <c r="E518" i="29"/>
  <c r="EB18" i="1"/>
  <c r="G517" i="29"/>
  <c r="F517" i="29"/>
  <c r="E517" i="29"/>
  <c r="DV18" i="1"/>
  <c r="G516" i="29"/>
  <c r="F516" i="29"/>
  <c r="E516" i="29"/>
  <c r="B2583" i="29"/>
  <c r="B75" i="29"/>
  <c r="B2671" i="29"/>
  <c r="B2627" i="29"/>
  <c r="B2539" i="29"/>
  <c r="B2495" i="29"/>
  <c r="B2451" i="29"/>
  <c r="B2363" i="29"/>
  <c r="B2319" i="29"/>
  <c r="B2231" i="29"/>
  <c r="B2143" i="29"/>
  <c r="B2099" i="29"/>
  <c r="B2055" i="29"/>
  <c r="B2011" i="29"/>
  <c r="B1967" i="29"/>
  <c r="B1923" i="29"/>
  <c r="B1835" i="29"/>
  <c r="B1747" i="29"/>
  <c r="B1703" i="29"/>
  <c r="B1659" i="29"/>
  <c r="B1615" i="29"/>
  <c r="B1571" i="29"/>
  <c r="B1527" i="29"/>
  <c r="B1483" i="29"/>
  <c r="B1439" i="29"/>
  <c r="B1395" i="29"/>
  <c r="B1351" i="29"/>
  <c r="B1307" i="29"/>
  <c r="B1263" i="29"/>
  <c r="B1175" i="29"/>
  <c r="B1131" i="29"/>
  <c r="B1087" i="29"/>
  <c r="B1043" i="29"/>
  <c r="B999" i="29"/>
  <c r="B955" i="29"/>
  <c r="B911" i="29"/>
  <c r="B867" i="29"/>
  <c r="B823" i="29"/>
  <c r="B779" i="29"/>
  <c r="B735" i="29"/>
  <c r="B691" i="29"/>
  <c r="B647" i="29"/>
  <c r="B603" i="29"/>
  <c r="B559" i="29"/>
  <c r="B515" i="29"/>
  <c r="B471" i="29"/>
  <c r="B427" i="29"/>
  <c r="B383" i="29"/>
  <c r="B339" i="29"/>
  <c r="B295" i="29"/>
  <c r="B207" i="29"/>
  <c r="B119" i="29"/>
  <c r="D3" i="1"/>
  <c r="DS7" i="1"/>
  <c r="DV7" i="1"/>
  <c r="EB7" i="1"/>
  <c r="EH7" i="1"/>
  <c r="EK7" i="1"/>
  <c r="EN7" i="1"/>
  <c r="CE7" i="1"/>
  <c r="CF7" i="1"/>
  <c r="CG7" i="1"/>
  <c r="BW7" i="1"/>
  <c r="BX7" i="1"/>
  <c r="BY7" i="1"/>
  <c r="BZ7" i="1"/>
  <c r="CA7" i="1"/>
  <c r="CB7" i="1"/>
  <c r="CC7" i="1"/>
  <c r="CD7" i="1"/>
  <c r="CH7" i="1"/>
  <c r="CL7" i="1"/>
  <c r="CK7" i="1"/>
  <c r="CI7" i="1"/>
  <c r="CJ7" i="1"/>
  <c r="EE7" i="1"/>
  <c r="G29" i="29"/>
  <c r="DY7" i="1"/>
  <c r="G31" i="29"/>
  <c r="F29" i="29"/>
  <c r="F31" i="29"/>
  <c r="G30" i="29"/>
  <c r="F30" i="29"/>
  <c r="E29" i="29"/>
  <c r="E31" i="29"/>
  <c r="E30" i="29"/>
  <c r="B31" i="29"/>
  <c r="DW78" i="1"/>
  <c r="L1136" i="31"/>
  <c r="N1136" i="31"/>
  <c r="DX78" i="1"/>
  <c r="M1136" i="31"/>
  <c r="DW62" i="1"/>
  <c r="L880" i="31"/>
  <c r="N880" i="31"/>
  <c r="DX62" i="1"/>
  <c r="M880" i="31"/>
  <c r="DW81" i="1"/>
  <c r="E1200" i="31"/>
  <c r="G1200" i="31"/>
  <c r="DX81" i="1"/>
  <c r="F1200" i="31"/>
  <c r="DX65" i="1"/>
  <c r="F944" i="31"/>
  <c r="G944" i="31"/>
  <c r="DW65" i="1"/>
  <c r="E944" i="31"/>
  <c r="N816" i="31"/>
  <c r="DX58" i="1"/>
  <c r="M816" i="31"/>
  <c r="DW58" i="1"/>
  <c r="L816" i="31"/>
  <c r="G816" i="31"/>
  <c r="DX57" i="1"/>
  <c r="F816" i="31"/>
  <c r="DW57" i="1"/>
  <c r="E816" i="31"/>
  <c r="N752" i="31"/>
  <c r="DX54" i="1"/>
  <c r="M752" i="31"/>
  <c r="DW54" i="1"/>
  <c r="L752" i="31"/>
  <c r="G752" i="31"/>
  <c r="DX53" i="1"/>
  <c r="F752" i="31"/>
  <c r="DW53" i="1"/>
  <c r="E752" i="31"/>
  <c r="N528" i="31"/>
  <c r="DX40" i="1"/>
  <c r="M528" i="31"/>
  <c r="DW40" i="1"/>
  <c r="L528" i="31"/>
  <c r="G528" i="31"/>
  <c r="DX39" i="1"/>
  <c r="F528" i="31"/>
  <c r="DW39" i="1"/>
  <c r="E528" i="31"/>
  <c r="N432" i="31"/>
  <c r="DX34" i="1"/>
  <c r="M432" i="31"/>
  <c r="DW34" i="1"/>
  <c r="L432" i="31"/>
  <c r="G432" i="31"/>
  <c r="DX33" i="1"/>
  <c r="F432" i="31"/>
  <c r="DW33" i="1"/>
  <c r="E432" i="31"/>
  <c r="K816" i="31"/>
  <c r="D816" i="31"/>
  <c r="K752" i="31"/>
  <c r="D752" i="31"/>
  <c r="K528" i="31"/>
  <c r="D528" i="31"/>
  <c r="K432" i="31"/>
  <c r="D432" i="31"/>
  <c r="N400" i="31"/>
  <c r="N240" i="31"/>
  <c r="DX22" i="1"/>
  <c r="M240" i="31"/>
  <c r="DW22" i="1"/>
  <c r="L240" i="31"/>
  <c r="G240" i="31"/>
  <c r="DX21" i="1"/>
  <c r="F240" i="31"/>
  <c r="DW21" i="1"/>
  <c r="E240" i="31"/>
  <c r="K240" i="31"/>
  <c r="D240" i="31"/>
  <c r="N144" i="31"/>
  <c r="DX16" i="1"/>
  <c r="M144" i="31"/>
  <c r="DW16" i="1"/>
  <c r="L144" i="31"/>
  <c r="G144" i="31"/>
  <c r="DX15" i="1"/>
  <c r="F144" i="31"/>
  <c r="DW15" i="1"/>
  <c r="E144" i="31"/>
  <c r="K144" i="31"/>
  <c r="D144" i="31"/>
  <c r="N112" i="31"/>
  <c r="DX14" i="1"/>
  <c r="M112" i="31"/>
  <c r="DW14" i="1"/>
  <c r="L112" i="31"/>
  <c r="G112" i="31"/>
  <c r="DX13" i="1"/>
  <c r="F112" i="31"/>
  <c r="DW13" i="1"/>
  <c r="E112" i="31"/>
  <c r="N80" i="31"/>
  <c r="DX12" i="1"/>
  <c r="M80" i="31"/>
  <c r="DW12" i="1"/>
  <c r="L80" i="31"/>
  <c r="G80" i="31"/>
  <c r="DX11" i="1"/>
  <c r="F80" i="31"/>
  <c r="DW11" i="1"/>
  <c r="E80" i="31"/>
  <c r="N1561" i="31"/>
  <c r="Y104" i="1"/>
  <c r="DQ104" i="1"/>
  <c r="DT104" i="1"/>
  <c r="DW104" i="1"/>
  <c r="DZ104" i="1"/>
  <c r="ES104" i="1"/>
  <c r="DR104" i="1"/>
  <c r="DU104" i="1"/>
  <c r="DX104" i="1"/>
  <c r="EA104" i="1"/>
  <c r="ET104" i="1"/>
  <c r="EU104" i="1"/>
  <c r="N1559" i="31"/>
  <c r="EN104" i="1"/>
  <c r="N1558" i="31"/>
  <c r="EK104" i="1"/>
  <c r="N1557" i="31"/>
  <c r="CU104" i="1"/>
  <c r="EH104" i="1"/>
  <c r="N1556" i="31"/>
  <c r="N1555" i="31"/>
  <c r="EB104" i="1"/>
  <c r="N1554" i="31"/>
  <c r="DV104" i="1"/>
  <c r="N1553" i="31"/>
  <c r="N1552" i="31"/>
  <c r="DS104" i="1"/>
  <c r="N1551" i="31"/>
  <c r="M1559" i="31"/>
  <c r="EM104" i="1"/>
  <c r="M1558" i="31"/>
  <c r="EJ104" i="1"/>
  <c r="M1557" i="31"/>
  <c r="EG104" i="1"/>
  <c r="M1556" i="31"/>
  <c r="M1555" i="31"/>
  <c r="M1554" i="31"/>
  <c r="M1553" i="31"/>
  <c r="M1552" i="31"/>
  <c r="M1551" i="31"/>
  <c r="L1561" i="31"/>
  <c r="L1559" i="31"/>
  <c r="EL104" i="1"/>
  <c r="L1558" i="31"/>
  <c r="EI104" i="1"/>
  <c r="L1557" i="31"/>
  <c r="EF104" i="1"/>
  <c r="L1556" i="31"/>
  <c r="L1555" i="31"/>
  <c r="L1554" i="31"/>
  <c r="L1553" i="31"/>
  <c r="L1552" i="31"/>
  <c r="L1551" i="31"/>
  <c r="N176" i="31"/>
  <c r="DX18" i="1"/>
  <c r="M176" i="31"/>
  <c r="DW18" i="1"/>
  <c r="L176" i="31"/>
  <c r="N208" i="31"/>
  <c r="DX20" i="1"/>
  <c r="M208" i="31"/>
  <c r="DW20" i="1"/>
  <c r="L208" i="31"/>
  <c r="N272" i="31"/>
  <c r="DX24" i="1"/>
  <c r="M272" i="31"/>
  <c r="DW24" i="1"/>
  <c r="L272" i="31"/>
  <c r="N304" i="31"/>
  <c r="DX26" i="1"/>
  <c r="M304" i="31"/>
  <c r="DW26" i="1"/>
  <c r="L304" i="31"/>
  <c r="N336" i="31"/>
  <c r="DX28" i="1"/>
  <c r="M336" i="31"/>
  <c r="DW28" i="1"/>
  <c r="L336" i="31"/>
  <c r="N368" i="31"/>
  <c r="DX30" i="1"/>
  <c r="M368" i="31"/>
  <c r="DW30" i="1"/>
  <c r="L368" i="31"/>
  <c r="DX32" i="1"/>
  <c r="M400" i="31"/>
  <c r="DW32" i="1"/>
  <c r="L400" i="31"/>
  <c r="N464" i="31"/>
  <c r="DX36" i="1"/>
  <c r="M464" i="31"/>
  <c r="DW36" i="1"/>
  <c r="L464" i="31"/>
  <c r="N496" i="31"/>
  <c r="DX38" i="1"/>
  <c r="M496" i="31"/>
  <c r="DW38" i="1"/>
  <c r="L496" i="31"/>
  <c r="N560" i="31"/>
  <c r="DX42" i="1"/>
  <c r="M560" i="31"/>
  <c r="DW42" i="1"/>
  <c r="L560" i="31"/>
  <c r="N592" i="31"/>
  <c r="DX44" i="1"/>
  <c r="M592" i="31"/>
  <c r="DW44" i="1"/>
  <c r="L592" i="31"/>
  <c r="N624" i="31"/>
  <c r="DX46" i="1"/>
  <c r="M624" i="31"/>
  <c r="DW46" i="1"/>
  <c r="L624" i="31"/>
  <c r="N656" i="31"/>
  <c r="DX48" i="1"/>
  <c r="M656" i="31"/>
  <c r="DW48" i="1"/>
  <c r="L656" i="31"/>
  <c r="N688" i="31"/>
  <c r="DX50" i="1"/>
  <c r="M688" i="31"/>
  <c r="DW50" i="1"/>
  <c r="L688" i="31"/>
  <c r="N720" i="31"/>
  <c r="DX52" i="1"/>
  <c r="M720" i="31"/>
  <c r="DW52" i="1"/>
  <c r="L720" i="31"/>
  <c r="N784" i="31"/>
  <c r="DX56" i="1"/>
  <c r="M784" i="31"/>
  <c r="DW56" i="1"/>
  <c r="L784" i="31"/>
  <c r="N848" i="31"/>
  <c r="DX60" i="1"/>
  <c r="M848" i="31"/>
  <c r="DW60" i="1"/>
  <c r="L848" i="31"/>
  <c r="N912" i="31"/>
  <c r="DX64" i="1"/>
  <c r="M912" i="31"/>
  <c r="DW64" i="1"/>
  <c r="L912" i="31"/>
  <c r="N944" i="31"/>
  <c r="DX66" i="1"/>
  <c r="M944" i="31"/>
  <c r="DW66" i="1"/>
  <c r="L944" i="31"/>
  <c r="N976" i="31"/>
  <c r="DX68" i="1"/>
  <c r="M976" i="31"/>
  <c r="DW68" i="1"/>
  <c r="L976" i="31"/>
  <c r="N1008" i="31"/>
  <c r="DX70" i="1"/>
  <c r="M1008" i="31"/>
  <c r="DW70" i="1"/>
  <c r="L1008" i="31"/>
  <c r="N1040" i="31"/>
  <c r="DX74" i="1"/>
  <c r="M1040" i="31"/>
  <c r="DW74" i="1"/>
  <c r="L1040" i="31"/>
  <c r="N1072" i="31"/>
  <c r="M1072" i="31"/>
  <c r="L1072" i="31"/>
  <c r="N1104" i="31"/>
  <c r="DX76" i="1"/>
  <c r="M1104" i="31"/>
  <c r="DW76" i="1"/>
  <c r="L1104" i="31"/>
  <c r="N1168" i="31"/>
  <c r="DX80" i="1"/>
  <c r="M1168" i="31"/>
  <c r="DW80" i="1"/>
  <c r="L1168" i="31"/>
  <c r="N1200" i="31"/>
  <c r="DX82" i="1"/>
  <c r="M1200" i="31"/>
  <c r="DW82" i="1"/>
  <c r="L1200" i="31"/>
  <c r="N1232" i="31"/>
  <c r="DX84" i="1"/>
  <c r="M1232" i="31"/>
  <c r="DW84" i="1"/>
  <c r="L1232" i="31"/>
  <c r="N1264" i="31"/>
  <c r="DX86" i="1"/>
  <c r="M1264" i="31"/>
  <c r="DW86" i="1"/>
  <c r="L1264" i="31"/>
  <c r="N1296" i="31"/>
  <c r="DX88" i="1"/>
  <c r="M1296" i="31"/>
  <c r="DW88" i="1"/>
  <c r="L1296" i="31"/>
  <c r="N1328" i="31"/>
  <c r="DX90" i="1"/>
  <c r="M1328" i="31"/>
  <c r="DW90" i="1"/>
  <c r="L1328" i="31"/>
  <c r="N1360" i="31"/>
  <c r="DX92" i="1"/>
  <c r="M1360" i="31"/>
  <c r="DW92" i="1"/>
  <c r="L1360" i="31"/>
  <c r="N1392" i="31"/>
  <c r="DX94" i="1"/>
  <c r="M1392" i="31"/>
  <c r="DW94" i="1"/>
  <c r="L1392" i="31"/>
  <c r="G1561" i="31"/>
  <c r="Y103" i="1"/>
  <c r="DQ103" i="1"/>
  <c r="DT103" i="1"/>
  <c r="DW103" i="1"/>
  <c r="DZ103" i="1"/>
  <c r="ES103" i="1"/>
  <c r="DR103" i="1"/>
  <c r="DU103" i="1"/>
  <c r="DX103" i="1"/>
  <c r="EA103" i="1"/>
  <c r="ET103" i="1"/>
  <c r="EU103" i="1"/>
  <c r="G1559" i="31"/>
  <c r="EN103" i="1"/>
  <c r="G1558" i="31"/>
  <c r="EK103" i="1"/>
  <c r="G1557" i="31"/>
  <c r="CU103" i="1"/>
  <c r="EH103" i="1"/>
  <c r="G1556" i="31"/>
  <c r="G1555" i="31"/>
  <c r="EB103" i="1"/>
  <c r="G1554" i="31"/>
  <c r="DV103" i="1"/>
  <c r="G1553" i="31"/>
  <c r="G1552" i="31"/>
  <c r="DS103" i="1"/>
  <c r="G1551" i="31"/>
  <c r="F1559" i="31"/>
  <c r="EM103" i="1"/>
  <c r="F1558" i="31"/>
  <c r="EJ103" i="1"/>
  <c r="F1557" i="31"/>
  <c r="EG103" i="1"/>
  <c r="F1556" i="31"/>
  <c r="F1555" i="31"/>
  <c r="F1554" i="31"/>
  <c r="F1553" i="31"/>
  <c r="F1552" i="31"/>
  <c r="F1551" i="31"/>
  <c r="E1561" i="31"/>
  <c r="E1559" i="31"/>
  <c r="EL103" i="1"/>
  <c r="E1558" i="31"/>
  <c r="EI103" i="1"/>
  <c r="E1557" i="31"/>
  <c r="EF103" i="1"/>
  <c r="E1556" i="31"/>
  <c r="E1555" i="31"/>
  <c r="E1554" i="31"/>
  <c r="E1553" i="31"/>
  <c r="E1552" i="31"/>
  <c r="E1551" i="31"/>
  <c r="G1049" i="31"/>
  <c r="Y71" i="1"/>
  <c r="DQ71" i="1"/>
  <c r="DT71" i="1"/>
  <c r="DW71" i="1"/>
  <c r="DZ71" i="1"/>
  <c r="ES71" i="1"/>
  <c r="DR71" i="1"/>
  <c r="DU71" i="1"/>
  <c r="DX71" i="1"/>
  <c r="EA71" i="1"/>
  <c r="ET71" i="1"/>
  <c r="EU71" i="1"/>
  <c r="G1047" i="31"/>
  <c r="EN71" i="1"/>
  <c r="G1046" i="31"/>
  <c r="EK71" i="1"/>
  <c r="G1045" i="31"/>
  <c r="CU71" i="1"/>
  <c r="EH71" i="1"/>
  <c r="G1044" i="31"/>
  <c r="G1043" i="31"/>
  <c r="EB71" i="1"/>
  <c r="G1042" i="31"/>
  <c r="DV71" i="1"/>
  <c r="G1041" i="31"/>
  <c r="G1040" i="31"/>
  <c r="DS71" i="1"/>
  <c r="G1039" i="31"/>
  <c r="F1047" i="31"/>
  <c r="EM71" i="1"/>
  <c r="F1046" i="31"/>
  <c r="EJ71" i="1"/>
  <c r="F1045" i="31"/>
  <c r="EG71" i="1"/>
  <c r="F1044" i="31"/>
  <c r="F1043" i="31"/>
  <c r="F1042" i="31"/>
  <c r="F1041" i="31"/>
  <c r="F1040" i="31"/>
  <c r="F1039" i="31"/>
  <c r="E1050" i="31"/>
  <c r="E1049" i="31"/>
  <c r="E1048" i="31"/>
  <c r="E1047" i="31"/>
  <c r="EL71" i="1"/>
  <c r="E1046" i="31"/>
  <c r="EI71" i="1"/>
  <c r="E1045" i="31"/>
  <c r="EF71" i="1"/>
  <c r="E1044" i="31"/>
  <c r="E1043" i="31"/>
  <c r="E1042" i="31"/>
  <c r="E1041" i="31"/>
  <c r="E1040" i="31"/>
  <c r="E1039" i="31"/>
  <c r="E1037" i="31"/>
  <c r="E1036" i="31"/>
  <c r="E1035" i="31"/>
  <c r="E1034" i="31"/>
  <c r="E1032" i="31"/>
  <c r="E1031" i="31"/>
  <c r="E1030" i="31"/>
  <c r="E1029" i="31"/>
  <c r="G176" i="31"/>
  <c r="DX17" i="1"/>
  <c r="F176" i="31"/>
  <c r="DW17" i="1"/>
  <c r="E176" i="31"/>
  <c r="G208" i="31"/>
  <c r="DX19" i="1"/>
  <c r="F208" i="31"/>
  <c r="DW19" i="1"/>
  <c r="E208" i="31"/>
  <c r="G272" i="31"/>
  <c r="DX23" i="1"/>
  <c r="F272" i="31"/>
  <c r="DW23" i="1"/>
  <c r="E272" i="31"/>
  <c r="G304" i="31"/>
  <c r="DX25" i="1"/>
  <c r="F304" i="31"/>
  <c r="DW25" i="1"/>
  <c r="E304" i="31"/>
  <c r="G336" i="31"/>
  <c r="DX27" i="1"/>
  <c r="F336" i="31"/>
  <c r="DW27" i="1"/>
  <c r="E336" i="31"/>
  <c r="G368" i="31"/>
  <c r="DX29" i="1"/>
  <c r="F368" i="31"/>
  <c r="DW29" i="1"/>
  <c r="E368" i="31"/>
  <c r="G400" i="31"/>
  <c r="DX31" i="1"/>
  <c r="F400" i="31"/>
  <c r="DW31" i="1"/>
  <c r="E400" i="31"/>
  <c r="G464" i="31"/>
  <c r="DX35" i="1"/>
  <c r="F464" i="31"/>
  <c r="DW35" i="1"/>
  <c r="E464" i="31"/>
  <c r="G496" i="31"/>
  <c r="DX37" i="1"/>
  <c r="F496" i="31"/>
  <c r="DW37" i="1"/>
  <c r="E496" i="31"/>
  <c r="G560" i="31"/>
  <c r="DX41" i="1"/>
  <c r="F560" i="31"/>
  <c r="DW41" i="1"/>
  <c r="E560" i="31"/>
  <c r="G592" i="31"/>
  <c r="DX43" i="1"/>
  <c r="F592" i="31"/>
  <c r="DW43" i="1"/>
  <c r="E592" i="31"/>
  <c r="G624" i="31"/>
  <c r="DX45" i="1"/>
  <c r="F624" i="31"/>
  <c r="DW45" i="1"/>
  <c r="E624" i="31"/>
  <c r="G656" i="31"/>
  <c r="DX47" i="1"/>
  <c r="F656" i="31"/>
  <c r="DW47" i="1"/>
  <c r="E656" i="31"/>
  <c r="G688" i="31"/>
  <c r="DX49" i="1"/>
  <c r="F688" i="31"/>
  <c r="DW49" i="1"/>
  <c r="E688" i="31"/>
  <c r="G720" i="31"/>
  <c r="DX51" i="1"/>
  <c r="F720" i="31"/>
  <c r="DW51" i="1"/>
  <c r="E720" i="31"/>
  <c r="K1200" i="31"/>
  <c r="D1200" i="31"/>
  <c r="K944" i="31"/>
  <c r="D944" i="31"/>
  <c r="DW55" i="1"/>
  <c r="E784" i="31"/>
  <c r="G784" i="31"/>
  <c r="DX55" i="1"/>
  <c r="F784" i="31"/>
  <c r="G848" i="31"/>
  <c r="DX59" i="1"/>
  <c r="F848" i="31"/>
  <c r="DW59" i="1"/>
  <c r="E848" i="31"/>
  <c r="G880" i="31"/>
  <c r="DX61" i="1"/>
  <c r="F880" i="31"/>
  <c r="DW61" i="1"/>
  <c r="E880" i="31"/>
  <c r="G912" i="31"/>
  <c r="DX63" i="1"/>
  <c r="F912" i="31"/>
  <c r="DW63" i="1"/>
  <c r="E912" i="31"/>
  <c r="G976" i="31"/>
  <c r="DX67" i="1"/>
  <c r="F976" i="31"/>
  <c r="DW67" i="1"/>
  <c r="E976" i="31"/>
  <c r="G1008" i="31"/>
  <c r="DX69" i="1"/>
  <c r="F1008" i="31"/>
  <c r="DW69" i="1"/>
  <c r="E1008" i="31"/>
  <c r="G1072" i="31"/>
  <c r="DX73" i="1"/>
  <c r="F1072" i="31"/>
  <c r="DW73" i="1"/>
  <c r="E1072" i="31"/>
  <c r="G1104" i="31"/>
  <c r="DX75" i="1"/>
  <c r="F1104" i="31"/>
  <c r="DW75" i="1"/>
  <c r="E1104" i="31"/>
  <c r="G1136" i="31"/>
  <c r="DX77" i="1"/>
  <c r="F1136" i="31"/>
  <c r="DW77" i="1"/>
  <c r="E1136" i="31"/>
  <c r="G1168" i="31"/>
  <c r="DX79" i="1"/>
  <c r="F1168" i="31"/>
  <c r="DW79" i="1"/>
  <c r="E1168" i="31"/>
  <c r="G1232" i="31"/>
  <c r="DX83" i="1"/>
  <c r="F1232" i="31"/>
  <c r="DW83" i="1"/>
  <c r="E1232" i="31"/>
  <c r="G1264" i="31"/>
  <c r="DX85" i="1"/>
  <c r="F1264" i="31"/>
  <c r="DW85" i="1"/>
  <c r="E1264" i="31"/>
  <c r="G1296" i="31"/>
  <c r="DX87" i="1"/>
  <c r="F1296" i="31"/>
  <c r="DW87" i="1"/>
  <c r="E1296" i="31"/>
  <c r="G1328" i="31"/>
  <c r="DX89" i="1"/>
  <c r="F1328" i="31"/>
  <c r="DW89" i="1"/>
  <c r="E1328" i="31"/>
  <c r="G1360" i="31"/>
  <c r="DX91" i="1"/>
  <c r="F1360" i="31"/>
  <c r="DW91" i="1"/>
  <c r="E1360" i="31"/>
  <c r="G1392" i="31"/>
  <c r="DX93" i="1"/>
  <c r="F1392" i="31"/>
  <c r="DW93" i="1"/>
  <c r="E1392" i="31"/>
  <c r="G1424" i="31"/>
  <c r="DX95" i="1"/>
  <c r="F1424" i="31"/>
  <c r="DW95" i="1"/>
  <c r="E1424" i="31"/>
  <c r="N1424" i="31"/>
  <c r="DX96" i="1"/>
  <c r="M1424" i="31"/>
  <c r="DW96" i="1"/>
  <c r="L1424" i="31"/>
  <c r="G1456" i="31"/>
  <c r="DX97" i="1"/>
  <c r="F1456" i="31"/>
  <c r="DW97" i="1"/>
  <c r="E1456" i="31"/>
  <c r="N1456" i="31"/>
  <c r="DX98" i="1"/>
  <c r="M1456" i="31"/>
  <c r="DW98" i="1"/>
  <c r="L1456" i="31"/>
  <c r="G1488" i="31"/>
  <c r="DX99" i="1"/>
  <c r="F1488" i="31"/>
  <c r="DW99" i="1"/>
  <c r="E1488" i="31"/>
  <c r="N1488" i="31"/>
  <c r="DX100" i="1"/>
  <c r="M1488" i="31"/>
  <c r="DW100" i="1"/>
  <c r="L1488" i="31"/>
  <c r="G1520" i="31"/>
  <c r="DX101" i="1"/>
  <c r="F1520" i="31"/>
  <c r="DW101" i="1"/>
  <c r="E1520" i="31"/>
  <c r="N1520" i="31"/>
  <c r="DX102" i="1"/>
  <c r="M1520" i="31"/>
  <c r="DW102" i="1"/>
  <c r="L1520" i="31"/>
  <c r="G1584" i="31"/>
  <c r="DX105" i="1"/>
  <c r="F1584" i="31"/>
  <c r="DW105" i="1"/>
  <c r="E1584" i="31"/>
  <c r="N1584" i="31"/>
  <c r="DX106" i="1"/>
  <c r="M1584" i="31"/>
  <c r="DW106" i="1"/>
  <c r="L1584" i="31"/>
  <c r="K1552" i="31"/>
  <c r="D1552" i="31"/>
  <c r="N48" i="31"/>
  <c r="DX10" i="1"/>
  <c r="M48" i="31"/>
  <c r="DW10" i="1"/>
  <c r="L48" i="31"/>
  <c r="G48" i="31"/>
  <c r="DX9" i="1"/>
  <c r="F48" i="31"/>
  <c r="DW9" i="1"/>
  <c r="E48" i="31"/>
  <c r="E538" i="31"/>
  <c r="G537" i="31"/>
  <c r="E537" i="31"/>
  <c r="E536" i="31"/>
  <c r="Y39" i="1"/>
  <c r="DQ39" i="1"/>
  <c r="DT39" i="1"/>
  <c r="DZ39" i="1"/>
  <c r="ES39" i="1"/>
  <c r="DR39" i="1"/>
  <c r="DU39" i="1"/>
  <c r="EA39" i="1"/>
  <c r="ET39" i="1"/>
  <c r="EU39" i="1"/>
  <c r="G535" i="31"/>
  <c r="F535" i="31"/>
  <c r="E535" i="31"/>
  <c r="EN39" i="1"/>
  <c r="G534" i="31"/>
  <c r="EM39" i="1"/>
  <c r="F534" i="31"/>
  <c r="EL39" i="1"/>
  <c r="E534" i="31"/>
  <c r="EK39" i="1"/>
  <c r="G533" i="31"/>
  <c r="EJ39" i="1"/>
  <c r="F533" i="31"/>
  <c r="EI39" i="1"/>
  <c r="E533" i="31"/>
  <c r="CU39" i="1"/>
  <c r="EH39" i="1"/>
  <c r="G532" i="31"/>
  <c r="EG39" i="1"/>
  <c r="F532" i="31"/>
  <c r="EF39" i="1"/>
  <c r="E532" i="31"/>
  <c r="G531" i="31"/>
  <c r="F531" i="31"/>
  <c r="E531" i="31"/>
  <c r="EB39" i="1"/>
  <c r="G530" i="31"/>
  <c r="F530" i="31"/>
  <c r="E530" i="31"/>
  <c r="DV39" i="1"/>
  <c r="G529" i="31"/>
  <c r="F529" i="31"/>
  <c r="E529" i="31"/>
  <c r="DS39" i="1"/>
  <c r="G527" i="31"/>
  <c r="F527" i="31"/>
  <c r="E527" i="31"/>
  <c r="E525" i="31"/>
  <c r="E524" i="31"/>
  <c r="E523" i="31"/>
  <c r="E522" i="31"/>
  <c r="E520" i="31"/>
  <c r="E519" i="31"/>
  <c r="E518" i="31"/>
  <c r="E517" i="31"/>
  <c r="K1584" i="31"/>
  <c r="D1584" i="31"/>
  <c r="K1520" i="31"/>
  <c r="D1520" i="31"/>
  <c r="K1488" i="31"/>
  <c r="D1488" i="31"/>
  <c r="K1456" i="31"/>
  <c r="D1456" i="31"/>
  <c r="K1424" i="31"/>
  <c r="D1424" i="31"/>
  <c r="K1392" i="31"/>
  <c r="D1392" i="31"/>
  <c r="K1360" i="31"/>
  <c r="D1360" i="31"/>
  <c r="K1328" i="31"/>
  <c r="D1328" i="31"/>
  <c r="K1296" i="31"/>
  <c r="D1296" i="31"/>
  <c r="K1264" i="31"/>
  <c r="D1264" i="31"/>
  <c r="K1232" i="31"/>
  <c r="D1232" i="31"/>
  <c r="K1168" i="31"/>
  <c r="D1168" i="31"/>
  <c r="K1136" i="31"/>
  <c r="D1136" i="31"/>
  <c r="D1104" i="31"/>
  <c r="K1104" i="31"/>
  <c r="K1072" i="31"/>
  <c r="D1072" i="31"/>
  <c r="K1040" i="31"/>
  <c r="D1040" i="31"/>
  <c r="K1008" i="31"/>
  <c r="D1008" i="31"/>
  <c r="K976" i="31"/>
  <c r="D976" i="31"/>
  <c r="K912" i="31"/>
  <c r="D912" i="31"/>
  <c r="K880" i="31"/>
  <c r="D880" i="31"/>
  <c r="K848" i="31"/>
  <c r="D848" i="31"/>
  <c r="K784" i="31"/>
  <c r="D784" i="31"/>
  <c r="K720" i="31"/>
  <c r="D720" i="31"/>
  <c r="K688" i="31"/>
  <c r="D688" i="31"/>
  <c r="K656" i="31"/>
  <c r="D656" i="31"/>
  <c r="K624" i="31"/>
  <c r="D624" i="31"/>
  <c r="K592" i="31"/>
  <c r="D592" i="31"/>
  <c r="K560" i="31"/>
  <c r="D560" i="31"/>
  <c r="K496" i="31"/>
  <c r="D496" i="31"/>
  <c r="K464" i="31"/>
  <c r="D464" i="31"/>
  <c r="K400" i="31"/>
  <c r="D400" i="31"/>
  <c r="K368" i="31"/>
  <c r="D368" i="31"/>
  <c r="K336" i="31"/>
  <c r="D336" i="31"/>
  <c r="K304" i="31"/>
  <c r="D304" i="31"/>
  <c r="K272" i="31"/>
  <c r="D272" i="31"/>
  <c r="K208" i="31"/>
  <c r="D208" i="31"/>
  <c r="K176" i="31"/>
  <c r="D176" i="31"/>
  <c r="K112" i="31"/>
  <c r="D112" i="31"/>
  <c r="K80" i="31"/>
  <c r="D80" i="31"/>
  <c r="K48" i="31"/>
  <c r="D48" i="31"/>
  <c r="DX8" i="1"/>
  <c r="M16" i="31"/>
  <c r="N16" i="31"/>
  <c r="DX7" i="1"/>
  <c r="F16" i="31"/>
  <c r="G16" i="31"/>
  <c r="DW8" i="1"/>
  <c r="L16" i="31"/>
  <c r="DW7" i="1"/>
  <c r="E16" i="31"/>
  <c r="DQ7" i="1"/>
  <c r="E15" i="31"/>
  <c r="K16" i="31"/>
  <c r="D16" i="31"/>
  <c r="AQ96" i="1"/>
  <c r="Q1334" i="32"/>
  <c r="AR96" i="1"/>
  <c r="AS96" i="1"/>
  <c r="AT96" i="1"/>
  <c r="AU96" i="1"/>
  <c r="AV96" i="1"/>
  <c r="AW96" i="1"/>
  <c r="AX96" i="1"/>
  <c r="X1334" i="32"/>
  <c r="W1334" i="32"/>
  <c r="V1334" i="32"/>
  <c r="U1334" i="32"/>
  <c r="T1334" i="32"/>
  <c r="S1334" i="32"/>
  <c r="R1334" i="32"/>
  <c r="K6" i="1"/>
  <c r="D1452" i="32"/>
  <c r="AQ106" i="1"/>
  <c r="AR106" i="1"/>
  <c r="AS106" i="1"/>
  <c r="AT106" i="1"/>
  <c r="AU106" i="1"/>
  <c r="AV106" i="1"/>
  <c r="AW106" i="1"/>
  <c r="AX106" i="1"/>
  <c r="X1484" i="32"/>
  <c r="W1484" i="32"/>
  <c r="V1484" i="32"/>
  <c r="U1484" i="32"/>
  <c r="T1484" i="32"/>
  <c r="S1484" i="32"/>
  <c r="R1484" i="32"/>
  <c r="Q1484" i="32"/>
  <c r="AQ105" i="1"/>
  <c r="AR105" i="1"/>
  <c r="AS105" i="1"/>
  <c r="AT105" i="1"/>
  <c r="AU105" i="1"/>
  <c r="AV105" i="1"/>
  <c r="AW105" i="1"/>
  <c r="AX105" i="1"/>
  <c r="K1484" i="32"/>
  <c r="J1484" i="32"/>
  <c r="I1484" i="32"/>
  <c r="H1484" i="32"/>
  <c r="G1484" i="32"/>
  <c r="F1484" i="32"/>
  <c r="E1484" i="32"/>
  <c r="D1484" i="32"/>
  <c r="AQ104" i="1"/>
  <c r="AR104" i="1"/>
  <c r="AS104" i="1"/>
  <c r="AT104" i="1"/>
  <c r="AU104" i="1"/>
  <c r="AV104" i="1"/>
  <c r="AW104" i="1"/>
  <c r="AX104" i="1"/>
  <c r="X1454" i="32"/>
  <c r="W1454" i="32"/>
  <c r="V1454" i="32"/>
  <c r="U1454" i="32"/>
  <c r="T1454" i="32"/>
  <c r="S1454" i="32"/>
  <c r="R1454" i="32"/>
  <c r="Q1454" i="32"/>
  <c r="AQ103" i="1"/>
  <c r="AR103" i="1"/>
  <c r="AS103" i="1"/>
  <c r="AT103" i="1"/>
  <c r="AU103" i="1"/>
  <c r="AV103" i="1"/>
  <c r="AW103" i="1"/>
  <c r="AX103" i="1"/>
  <c r="K1454" i="32"/>
  <c r="J1454" i="32"/>
  <c r="I1454" i="32"/>
  <c r="H1454" i="32"/>
  <c r="G1454" i="32"/>
  <c r="F1454" i="32"/>
  <c r="E1454" i="32"/>
  <c r="D1454" i="32"/>
  <c r="AQ102" i="1"/>
  <c r="AR102" i="1"/>
  <c r="AS102" i="1"/>
  <c r="AT102" i="1"/>
  <c r="AU102" i="1"/>
  <c r="AV102" i="1"/>
  <c r="AW102" i="1"/>
  <c r="AX102" i="1"/>
  <c r="X1424" i="32"/>
  <c r="W1424" i="32"/>
  <c r="V1424" i="32"/>
  <c r="U1424" i="32"/>
  <c r="T1424" i="32"/>
  <c r="S1424" i="32"/>
  <c r="R1424" i="32"/>
  <c r="Q1424" i="32"/>
  <c r="AQ101" i="1"/>
  <c r="AR101" i="1"/>
  <c r="AS101" i="1"/>
  <c r="AT101" i="1"/>
  <c r="AU101" i="1"/>
  <c r="AV101" i="1"/>
  <c r="AW101" i="1"/>
  <c r="AX101" i="1"/>
  <c r="K1424" i="32"/>
  <c r="J1424" i="32"/>
  <c r="I1424" i="32"/>
  <c r="H1424" i="32"/>
  <c r="G1424" i="32"/>
  <c r="F1424" i="32"/>
  <c r="E1424" i="32"/>
  <c r="D1424" i="32"/>
  <c r="AQ100" i="1"/>
  <c r="AR100" i="1"/>
  <c r="AS100" i="1"/>
  <c r="AT100" i="1"/>
  <c r="AU100" i="1"/>
  <c r="AV100" i="1"/>
  <c r="AW100" i="1"/>
  <c r="AX100" i="1"/>
  <c r="X1394" i="32"/>
  <c r="W1394" i="32"/>
  <c r="V1394" i="32"/>
  <c r="U1394" i="32"/>
  <c r="T1394" i="32"/>
  <c r="S1394" i="32"/>
  <c r="R1394" i="32"/>
  <c r="Q1394" i="32"/>
  <c r="AQ99" i="1"/>
  <c r="AR99" i="1"/>
  <c r="AS99" i="1"/>
  <c r="AT99" i="1"/>
  <c r="AU99" i="1"/>
  <c r="AV99" i="1"/>
  <c r="AW99" i="1"/>
  <c r="AX99" i="1"/>
  <c r="K1394" i="32"/>
  <c r="J1394" i="32"/>
  <c r="I1394" i="32"/>
  <c r="H1394" i="32"/>
  <c r="G1394" i="32"/>
  <c r="F1394" i="32"/>
  <c r="E1394" i="32"/>
  <c r="D1394" i="32"/>
  <c r="AQ98" i="1"/>
  <c r="AR98" i="1"/>
  <c r="AS98" i="1"/>
  <c r="AT98" i="1"/>
  <c r="AU98" i="1"/>
  <c r="AV98" i="1"/>
  <c r="AW98" i="1"/>
  <c r="AX98" i="1"/>
  <c r="X1364" i="32"/>
  <c r="W1364" i="32"/>
  <c r="V1364" i="32"/>
  <c r="U1364" i="32"/>
  <c r="T1364" i="32"/>
  <c r="S1364" i="32"/>
  <c r="R1364" i="32"/>
  <c r="Q1364" i="32"/>
  <c r="AQ97" i="1"/>
  <c r="AR97" i="1"/>
  <c r="AS97" i="1"/>
  <c r="AT97" i="1"/>
  <c r="AU97" i="1"/>
  <c r="AV97" i="1"/>
  <c r="AW97" i="1"/>
  <c r="AX97" i="1"/>
  <c r="K1364" i="32"/>
  <c r="J1364" i="32"/>
  <c r="I1364" i="32"/>
  <c r="H1364" i="32"/>
  <c r="G1364" i="32"/>
  <c r="F1364" i="32"/>
  <c r="E1364" i="32"/>
  <c r="D1364" i="32"/>
  <c r="AQ95" i="1"/>
  <c r="D1334" i="32"/>
  <c r="AR95" i="1"/>
  <c r="AS95" i="1"/>
  <c r="AT95" i="1"/>
  <c r="AU95" i="1"/>
  <c r="AV95" i="1"/>
  <c r="AW95" i="1"/>
  <c r="AX95" i="1"/>
  <c r="K1334" i="32"/>
  <c r="J1334" i="32"/>
  <c r="I1334" i="32"/>
  <c r="H1334" i="32"/>
  <c r="G1334" i="32"/>
  <c r="F1334" i="32"/>
  <c r="E1334" i="32"/>
  <c r="AQ94" i="1"/>
  <c r="AR94" i="1"/>
  <c r="AS94" i="1"/>
  <c r="AT94" i="1"/>
  <c r="AU94" i="1"/>
  <c r="AV94" i="1"/>
  <c r="AW94" i="1"/>
  <c r="AX94" i="1"/>
  <c r="X1304" i="32"/>
  <c r="W1304" i="32"/>
  <c r="V1304" i="32"/>
  <c r="U1304" i="32"/>
  <c r="T1304" i="32"/>
  <c r="S1304" i="32"/>
  <c r="R1304" i="32"/>
  <c r="Q1304" i="32"/>
  <c r="AQ93" i="1"/>
  <c r="AR93" i="1"/>
  <c r="AS93" i="1"/>
  <c r="AT93" i="1"/>
  <c r="AU93" i="1"/>
  <c r="AV93" i="1"/>
  <c r="AW93" i="1"/>
  <c r="AX93" i="1"/>
  <c r="K1304" i="32"/>
  <c r="J1304" i="32"/>
  <c r="I1304" i="32"/>
  <c r="H1304" i="32"/>
  <c r="G1304" i="32"/>
  <c r="F1304" i="32"/>
  <c r="E1304" i="32"/>
  <c r="D1304" i="32"/>
  <c r="AQ92" i="1"/>
  <c r="AR92" i="1"/>
  <c r="AS92" i="1"/>
  <c r="AT92" i="1"/>
  <c r="AU92" i="1"/>
  <c r="AV92" i="1"/>
  <c r="AW92" i="1"/>
  <c r="AX92" i="1"/>
  <c r="X1274" i="32"/>
  <c r="W1274" i="32"/>
  <c r="V1274" i="32"/>
  <c r="U1274" i="32"/>
  <c r="T1274" i="32"/>
  <c r="S1274" i="32"/>
  <c r="R1274" i="32"/>
  <c r="Q1274" i="32"/>
  <c r="AQ91" i="1"/>
  <c r="AR91" i="1"/>
  <c r="AS91" i="1"/>
  <c r="AT91" i="1"/>
  <c r="AU91" i="1"/>
  <c r="AV91" i="1"/>
  <c r="AW91" i="1"/>
  <c r="AX91" i="1"/>
  <c r="K1274" i="32"/>
  <c r="J1274" i="32"/>
  <c r="I1274" i="32"/>
  <c r="H1274" i="32"/>
  <c r="G1274" i="32"/>
  <c r="F1274" i="32"/>
  <c r="E1274" i="32"/>
  <c r="D1274" i="32"/>
  <c r="AQ90" i="1"/>
  <c r="AR90" i="1"/>
  <c r="AS90" i="1"/>
  <c r="AT90" i="1"/>
  <c r="AU90" i="1"/>
  <c r="AV90" i="1"/>
  <c r="AW90" i="1"/>
  <c r="AX90" i="1"/>
  <c r="X1244" i="32"/>
  <c r="W1244" i="32"/>
  <c r="V1244" i="32"/>
  <c r="U1244" i="32"/>
  <c r="T1244" i="32"/>
  <c r="S1244" i="32"/>
  <c r="R1244" i="32"/>
  <c r="Q1244" i="32"/>
  <c r="AQ89" i="1"/>
  <c r="AR89" i="1"/>
  <c r="AS89" i="1"/>
  <c r="AT89" i="1"/>
  <c r="AU89" i="1"/>
  <c r="AV89" i="1"/>
  <c r="AW89" i="1"/>
  <c r="AX89" i="1"/>
  <c r="K1244" i="32"/>
  <c r="J1244" i="32"/>
  <c r="I1244" i="32"/>
  <c r="H1244" i="32"/>
  <c r="G1244" i="32"/>
  <c r="F1244" i="32"/>
  <c r="E1244" i="32"/>
  <c r="D1244" i="32"/>
  <c r="AQ88" i="1"/>
  <c r="AR88" i="1"/>
  <c r="AS88" i="1"/>
  <c r="AT88" i="1"/>
  <c r="AU88" i="1"/>
  <c r="AV88" i="1"/>
  <c r="AW88" i="1"/>
  <c r="AX88" i="1"/>
  <c r="X1214" i="32"/>
  <c r="W1214" i="32"/>
  <c r="V1214" i="32"/>
  <c r="U1214" i="32"/>
  <c r="T1214" i="32"/>
  <c r="S1214" i="32"/>
  <c r="R1214" i="32"/>
  <c r="Q1214" i="32"/>
  <c r="AQ87" i="1"/>
  <c r="AR87" i="1"/>
  <c r="AS87" i="1"/>
  <c r="AT87" i="1"/>
  <c r="AU87" i="1"/>
  <c r="AV87" i="1"/>
  <c r="AW87" i="1"/>
  <c r="AX87" i="1"/>
  <c r="K1214" i="32"/>
  <c r="J1214" i="32"/>
  <c r="I1214" i="32"/>
  <c r="H1214" i="32"/>
  <c r="G1214" i="32"/>
  <c r="F1214" i="32"/>
  <c r="E1214" i="32"/>
  <c r="D1214" i="32"/>
  <c r="AQ86" i="1"/>
  <c r="AR86" i="1"/>
  <c r="AS86" i="1"/>
  <c r="AT86" i="1"/>
  <c r="AU86" i="1"/>
  <c r="AV86" i="1"/>
  <c r="AW86" i="1"/>
  <c r="AX86" i="1"/>
  <c r="X1184" i="32"/>
  <c r="W1184" i="32"/>
  <c r="V1184" i="32"/>
  <c r="U1184" i="32"/>
  <c r="T1184" i="32"/>
  <c r="S1184" i="32"/>
  <c r="R1184" i="32"/>
  <c r="Q1184" i="32"/>
  <c r="AQ85" i="1"/>
  <c r="AR85" i="1"/>
  <c r="AS85" i="1"/>
  <c r="AT85" i="1"/>
  <c r="AU85" i="1"/>
  <c r="AV85" i="1"/>
  <c r="AW85" i="1"/>
  <c r="AX85" i="1"/>
  <c r="K1184" i="32"/>
  <c r="J1184" i="32"/>
  <c r="I1184" i="32"/>
  <c r="H1184" i="32"/>
  <c r="G1184" i="32"/>
  <c r="F1184" i="32"/>
  <c r="E1184" i="32"/>
  <c r="D1184" i="32"/>
  <c r="AQ84" i="1"/>
  <c r="AR84" i="1"/>
  <c r="AS84" i="1"/>
  <c r="AT84" i="1"/>
  <c r="AU84" i="1"/>
  <c r="AV84" i="1"/>
  <c r="AW84" i="1"/>
  <c r="AX84" i="1"/>
  <c r="X1154" i="32"/>
  <c r="W1154" i="32"/>
  <c r="V1154" i="32"/>
  <c r="U1154" i="32"/>
  <c r="T1154" i="32"/>
  <c r="S1154" i="32"/>
  <c r="R1154" i="32"/>
  <c r="Q1154" i="32"/>
  <c r="AQ83" i="1"/>
  <c r="AR83" i="1"/>
  <c r="AS83" i="1"/>
  <c r="AT83" i="1"/>
  <c r="AU83" i="1"/>
  <c r="AV83" i="1"/>
  <c r="AW83" i="1"/>
  <c r="AX83" i="1"/>
  <c r="K1154" i="32"/>
  <c r="J1154" i="32"/>
  <c r="I1154" i="32"/>
  <c r="H1154" i="32"/>
  <c r="G1154" i="32"/>
  <c r="F1154" i="32"/>
  <c r="E1154" i="32"/>
  <c r="D1154" i="32"/>
  <c r="AQ82" i="1"/>
  <c r="AR82" i="1"/>
  <c r="AS82" i="1"/>
  <c r="AT82" i="1"/>
  <c r="AU82" i="1"/>
  <c r="AV82" i="1"/>
  <c r="AW82" i="1"/>
  <c r="AX82" i="1"/>
  <c r="X1124" i="32"/>
  <c r="W1124" i="32"/>
  <c r="V1124" i="32"/>
  <c r="U1124" i="32"/>
  <c r="T1124" i="32"/>
  <c r="S1124" i="32"/>
  <c r="R1124" i="32"/>
  <c r="Q1124" i="32"/>
  <c r="AQ81" i="1"/>
  <c r="AR81" i="1"/>
  <c r="AS81" i="1"/>
  <c r="AT81" i="1"/>
  <c r="AU81" i="1"/>
  <c r="AV81" i="1"/>
  <c r="AW81" i="1"/>
  <c r="AX81" i="1"/>
  <c r="K1124" i="32"/>
  <c r="J1124" i="32"/>
  <c r="I1124" i="32"/>
  <c r="H1124" i="32"/>
  <c r="G1124" i="32"/>
  <c r="F1124" i="32"/>
  <c r="E1124" i="32"/>
  <c r="D1124" i="32"/>
  <c r="L81" i="1"/>
  <c r="E1123" i="32"/>
  <c r="AQ80" i="1"/>
  <c r="AR80" i="1"/>
  <c r="AS80" i="1"/>
  <c r="AT80" i="1"/>
  <c r="AU80" i="1"/>
  <c r="AV80" i="1"/>
  <c r="AW80" i="1"/>
  <c r="AX80" i="1"/>
  <c r="X1094" i="32"/>
  <c r="W1094" i="32"/>
  <c r="V1094" i="32"/>
  <c r="U1094" i="32"/>
  <c r="T1094" i="32"/>
  <c r="S1094" i="32"/>
  <c r="R1094" i="32"/>
  <c r="Q1094" i="32"/>
  <c r="AQ79" i="1"/>
  <c r="AR79" i="1"/>
  <c r="AS79" i="1"/>
  <c r="AT79" i="1"/>
  <c r="AU79" i="1"/>
  <c r="AV79" i="1"/>
  <c r="AW79" i="1"/>
  <c r="AX79" i="1"/>
  <c r="K1094" i="32"/>
  <c r="J1094" i="32"/>
  <c r="I1094" i="32"/>
  <c r="H1094" i="32"/>
  <c r="G1094" i="32"/>
  <c r="F1094" i="32"/>
  <c r="E1094" i="32"/>
  <c r="D1094" i="32"/>
  <c r="AQ78" i="1"/>
  <c r="AR78" i="1"/>
  <c r="AS78" i="1"/>
  <c r="AT78" i="1"/>
  <c r="AU78" i="1"/>
  <c r="AV78" i="1"/>
  <c r="AW78" i="1"/>
  <c r="AX78" i="1"/>
  <c r="X1064" i="32"/>
  <c r="W1064" i="32"/>
  <c r="V1064" i="32"/>
  <c r="U1064" i="32"/>
  <c r="T1064" i="32"/>
  <c r="S1064" i="32"/>
  <c r="R1064" i="32"/>
  <c r="Q1064" i="32"/>
  <c r="AQ77" i="1"/>
  <c r="AR77" i="1"/>
  <c r="AS77" i="1"/>
  <c r="AT77" i="1"/>
  <c r="AU77" i="1"/>
  <c r="AV77" i="1"/>
  <c r="AW77" i="1"/>
  <c r="AX77" i="1"/>
  <c r="K1064" i="32"/>
  <c r="J1064" i="32"/>
  <c r="I1064" i="32"/>
  <c r="H1064" i="32"/>
  <c r="G1064" i="32"/>
  <c r="F1064" i="32"/>
  <c r="E1064" i="32"/>
  <c r="D1064" i="32"/>
  <c r="AQ76" i="1"/>
  <c r="AR76" i="1"/>
  <c r="AS76" i="1"/>
  <c r="AT76" i="1"/>
  <c r="AU76" i="1"/>
  <c r="AV76" i="1"/>
  <c r="AW76" i="1"/>
  <c r="AX76" i="1"/>
  <c r="X1034" i="32"/>
  <c r="W1034" i="32"/>
  <c r="V1034" i="32"/>
  <c r="U1034" i="32"/>
  <c r="T1034" i="32"/>
  <c r="S1034" i="32"/>
  <c r="R1034" i="32"/>
  <c r="Q1034" i="32"/>
  <c r="AQ75" i="1"/>
  <c r="AR75" i="1"/>
  <c r="AS75" i="1"/>
  <c r="AT75" i="1"/>
  <c r="AU75" i="1"/>
  <c r="AV75" i="1"/>
  <c r="AW75" i="1"/>
  <c r="AX75" i="1"/>
  <c r="K1034" i="32"/>
  <c r="J1034" i="32"/>
  <c r="I1034" i="32"/>
  <c r="H1034" i="32"/>
  <c r="G1034" i="32"/>
  <c r="F1034" i="32"/>
  <c r="E1034" i="32"/>
  <c r="D1034" i="32"/>
  <c r="AQ74" i="1"/>
  <c r="AR74" i="1"/>
  <c r="AS74" i="1"/>
  <c r="AT74" i="1"/>
  <c r="AU74" i="1"/>
  <c r="AV74" i="1"/>
  <c r="AW74" i="1"/>
  <c r="AX74" i="1"/>
  <c r="X1004" i="32"/>
  <c r="W1004" i="32"/>
  <c r="V1004" i="32"/>
  <c r="U1004" i="32"/>
  <c r="T1004" i="32"/>
  <c r="S1004" i="32"/>
  <c r="R1004" i="32"/>
  <c r="Q1004" i="32"/>
  <c r="AQ73" i="1"/>
  <c r="AR73" i="1"/>
  <c r="AS73" i="1"/>
  <c r="AT73" i="1"/>
  <c r="AU73" i="1"/>
  <c r="AV73" i="1"/>
  <c r="AW73" i="1"/>
  <c r="AX73" i="1"/>
  <c r="K1004" i="32"/>
  <c r="J1004" i="32"/>
  <c r="I1004" i="32"/>
  <c r="H1004" i="32"/>
  <c r="G1004" i="32"/>
  <c r="F1004" i="32"/>
  <c r="E1004" i="32"/>
  <c r="D1004" i="32"/>
  <c r="AQ72" i="1"/>
  <c r="AR72" i="1"/>
  <c r="AS72" i="1"/>
  <c r="AT72" i="1"/>
  <c r="AU72" i="1"/>
  <c r="AV72" i="1"/>
  <c r="AW72" i="1"/>
  <c r="AX72" i="1"/>
  <c r="X974" i="32"/>
  <c r="W974" i="32"/>
  <c r="V974" i="32"/>
  <c r="U974" i="32"/>
  <c r="T974" i="32"/>
  <c r="S974" i="32"/>
  <c r="R974" i="32"/>
  <c r="Q974" i="32"/>
  <c r="AQ71" i="1"/>
  <c r="AR71" i="1"/>
  <c r="AS71" i="1"/>
  <c r="AT71" i="1"/>
  <c r="AU71" i="1"/>
  <c r="AV71" i="1"/>
  <c r="AW71" i="1"/>
  <c r="AX71" i="1"/>
  <c r="K974" i="32"/>
  <c r="J974" i="32"/>
  <c r="I974" i="32"/>
  <c r="H974" i="32"/>
  <c r="G974" i="32"/>
  <c r="F974" i="32"/>
  <c r="E974" i="32"/>
  <c r="D974" i="32"/>
  <c r="AQ70" i="1"/>
  <c r="AR70" i="1"/>
  <c r="AS70" i="1"/>
  <c r="AT70" i="1"/>
  <c r="AU70" i="1"/>
  <c r="AV70" i="1"/>
  <c r="AW70" i="1"/>
  <c r="AX70" i="1"/>
  <c r="X944" i="32"/>
  <c r="W944" i="32"/>
  <c r="V944" i="32"/>
  <c r="U944" i="32"/>
  <c r="T944" i="32"/>
  <c r="S944" i="32"/>
  <c r="R944" i="32"/>
  <c r="Q944" i="32"/>
  <c r="AQ69" i="1"/>
  <c r="AR69" i="1"/>
  <c r="AS69" i="1"/>
  <c r="AT69" i="1"/>
  <c r="AU69" i="1"/>
  <c r="AV69" i="1"/>
  <c r="AW69" i="1"/>
  <c r="AX69" i="1"/>
  <c r="K944" i="32"/>
  <c r="J944" i="32"/>
  <c r="I944" i="32"/>
  <c r="H944" i="32"/>
  <c r="G944" i="32"/>
  <c r="F944" i="32"/>
  <c r="E944" i="32"/>
  <c r="D944" i="32"/>
  <c r="AQ68" i="1"/>
  <c r="AR68" i="1"/>
  <c r="AS68" i="1"/>
  <c r="AT68" i="1"/>
  <c r="AU68" i="1"/>
  <c r="AV68" i="1"/>
  <c r="AW68" i="1"/>
  <c r="AX68" i="1"/>
  <c r="X914" i="32"/>
  <c r="W914" i="32"/>
  <c r="V914" i="32"/>
  <c r="U914" i="32"/>
  <c r="T914" i="32"/>
  <c r="S914" i="32"/>
  <c r="R914" i="32"/>
  <c r="Q914" i="32"/>
  <c r="AQ67" i="1"/>
  <c r="AR67" i="1"/>
  <c r="AS67" i="1"/>
  <c r="AT67" i="1"/>
  <c r="AU67" i="1"/>
  <c r="AV67" i="1"/>
  <c r="AW67" i="1"/>
  <c r="AX67" i="1"/>
  <c r="K914" i="32"/>
  <c r="J914" i="32"/>
  <c r="I914" i="32"/>
  <c r="H914" i="32"/>
  <c r="G914" i="32"/>
  <c r="F914" i="32"/>
  <c r="E914" i="32"/>
  <c r="D914" i="32"/>
  <c r="AQ66" i="1"/>
  <c r="AR66" i="1"/>
  <c r="AS66" i="1"/>
  <c r="AT66" i="1"/>
  <c r="AU66" i="1"/>
  <c r="AV66" i="1"/>
  <c r="AW66" i="1"/>
  <c r="AX66" i="1"/>
  <c r="X884" i="32"/>
  <c r="W884" i="32"/>
  <c r="V884" i="32"/>
  <c r="U884" i="32"/>
  <c r="T884" i="32"/>
  <c r="S884" i="32"/>
  <c r="R884" i="32"/>
  <c r="Q884" i="32"/>
  <c r="AQ65" i="1"/>
  <c r="AR65" i="1"/>
  <c r="AS65" i="1"/>
  <c r="AT65" i="1"/>
  <c r="AU65" i="1"/>
  <c r="AV65" i="1"/>
  <c r="AW65" i="1"/>
  <c r="AX65" i="1"/>
  <c r="K884" i="32"/>
  <c r="J884" i="32"/>
  <c r="I884" i="32"/>
  <c r="H884" i="32"/>
  <c r="G884" i="32"/>
  <c r="F884" i="32"/>
  <c r="E884" i="32"/>
  <c r="D884" i="32"/>
  <c r="AQ64" i="1"/>
  <c r="AR64" i="1"/>
  <c r="AS64" i="1"/>
  <c r="AT64" i="1"/>
  <c r="AU64" i="1"/>
  <c r="AV64" i="1"/>
  <c r="AW64" i="1"/>
  <c r="AX64" i="1"/>
  <c r="X854" i="32"/>
  <c r="W854" i="32"/>
  <c r="V854" i="32"/>
  <c r="U854" i="32"/>
  <c r="T854" i="32"/>
  <c r="S854" i="32"/>
  <c r="R854" i="32"/>
  <c r="Q854" i="32"/>
  <c r="AQ63" i="1"/>
  <c r="AR63" i="1"/>
  <c r="AS63" i="1"/>
  <c r="AT63" i="1"/>
  <c r="AU63" i="1"/>
  <c r="AV63" i="1"/>
  <c r="AW63" i="1"/>
  <c r="AX63" i="1"/>
  <c r="K854" i="32"/>
  <c r="J854" i="32"/>
  <c r="I854" i="32"/>
  <c r="H854" i="32"/>
  <c r="G854" i="32"/>
  <c r="F854" i="32"/>
  <c r="E854" i="32"/>
  <c r="D854" i="32"/>
  <c r="AQ62" i="1"/>
  <c r="AR62" i="1"/>
  <c r="AS62" i="1"/>
  <c r="AT62" i="1"/>
  <c r="AU62" i="1"/>
  <c r="AV62" i="1"/>
  <c r="AW62" i="1"/>
  <c r="AX62" i="1"/>
  <c r="X824" i="32"/>
  <c r="W824" i="32"/>
  <c r="V824" i="32"/>
  <c r="U824" i="32"/>
  <c r="T824" i="32"/>
  <c r="S824" i="32"/>
  <c r="R824" i="32"/>
  <c r="Q824" i="32"/>
  <c r="AQ61" i="1"/>
  <c r="AR61" i="1"/>
  <c r="AS61" i="1"/>
  <c r="AT61" i="1"/>
  <c r="AU61" i="1"/>
  <c r="AV61" i="1"/>
  <c r="AW61" i="1"/>
  <c r="AX61" i="1"/>
  <c r="K824" i="32"/>
  <c r="J824" i="32"/>
  <c r="I824" i="32"/>
  <c r="H824" i="32"/>
  <c r="G824" i="32"/>
  <c r="F824" i="32"/>
  <c r="E824" i="32"/>
  <c r="D824" i="32"/>
  <c r="AQ60" i="1"/>
  <c r="AR60" i="1"/>
  <c r="AS60" i="1"/>
  <c r="AT60" i="1"/>
  <c r="AU60" i="1"/>
  <c r="AV60" i="1"/>
  <c r="AW60" i="1"/>
  <c r="AX60" i="1"/>
  <c r="X794" i="32"/>
  <c r="W794" i="32"/>
  <c r="V794" i="32"/>
  <c r="U794" i="32"/>
  <c r="T794" i="32"/>
  <c r="S794" i="32"/>
  <c r="R794" i="32"/>
  <c r="Q794" i="32"/>
  <c r="AQ59" i="1"/>
  <c r="AR59" i="1"/>
  <c r="AS59" i="1"/>
  <c r="AT59" i="1"/>
  <c r="AU59" i="1"/>
  <c r="AV59" i="1"/>
  <c r="AW59" i="1"/>
  <c r="AX59" i="1"/>
  <c r="K794" i="32"/>
  <c r="J794" i="32"/>
  <c r="I794" i="32"/>
  <c r="H794" i="32"/>
  <c r="G794" i="32"/>
  <c r="F794" i="32"/>
  <c r="E794" i="32"/>
  <c r="D794" i="32"/>
  <c r="AQ58" i="1"/>
  <c r="AR58" i="1"/>
  <c r="AS58" i="1"/>
  <c r="AT58" i="1"/>
  <c r="AU58" i="1"/>
  <c r="AV58" i="1"/>
  <c r="AW58" i="1"/>
  <c r="AX58" i="1"/>
  <c r="X764" i="32"/>
  <c r="W764" i="32"/>
  <c r="V764" i="32"/>
  <c r="U764" i="32"/>
  <c r="T764" i="32"/>
  <c r="S764" i="32"/>
  <c r="R764" i="32"/>
  <c r="Q764" i="32"/>
  <c r="AQ57" i="1"/>
  <c r="AR57" i="1"/>
  <c r="AS57" i="1"/>
  <c r="AT57" i="1"/>
  <c r="AU57" i="1"/>
  <c r="AV57" i="1"/>
  <c r="AW57" i="1"/>
  <c r="AX57" i="1"/>
  <c r="K764" i="32"/>
  <c r="J764" i="32"/>
  <c r="I764" i="32"/>
  <c r="H764" i="32"/>
  <c r="G764" i="32"/>
  <c r="F764" i="32"/>
  <c r="E764" i="32"/>
  <c r="D764" i="32"/>
  <c r="AQ56" i="1"/>
  <c r="AR56" i="1"/>
  <c r="AS56" i="1"/>
  <c r="AT56" i="1"/>
  <c r="AU56" i="1"/>
  <c r="AV56" i="1"/>
  <c r="AW56" i="1"/>
  <c r="AX56" i="1"/>
  <c r="X734" i="32"/>
  <c r="W734" i="32"/>
  <c r="V734" i="32"/>
  <c r="U734" i="32"/>
  <c r="T734" i="32"/>
  <c r="S734" i="32"/>
  <c r="R734" i="32"/>
  <c r="Q734" i="32"/>
  <c r="AQ55" i="1"/>
  <c r="AR55" i="1"/>
  <c r="AS55" i="1"/>
  <c r="AT55" i="1"/>
  <c r="AU55" i="1"/>
  <c r="AV55" i="1"/>
  <c r="AW55" i="1"/>
  <c r="AX55" i="1"/>
  <c r="K734" i="32"/>
  <c r="J734" i="32"/>
  <c r="I734" i="32"/>
  <c r="H734" i="32"/>
  <c r="G734" i="32"/>
  <c r="F734" i="32"/>
  <c r="E734" i="32"/>
  <c r="D734" i="32"/>
  <c r="AQ54" i="1"/>
  <c r="AR54" i="1"/>
  <c r="AS54" i="1"/>
  <c r="AT54" i="1"/>
  <c r="AU54" i="1"/>
  <c r="AV54" i="1"/>
  <c r="AW54" i="1"/>
  <c r="AX54" i="1"/>
  <c r="X704" i="32"/>
  <c r="W704" i="32"/>
  <c r="V704" i="32"/>
  <c r="U704" i="32"/>
  <c r="T704" i="32"/>
  <c r="S704" i="32"/>
  <c r="R704" i="32"/>
  <c r="Q704" i="32"/>
  <c r="AQ53" i="1"/>
  <c r="AR53" i="1"/>
  <c r="AS53" i="1"/>
  <c r="AT53" i="1"/>
  <c r="AU53" i="1"/>
  <c r="AV53" i="1"/>
  <c r="AW53" i="1"/>
  <c r="AX53" i="1"/>
  <c r="K704" i="32"/>
  <c r="J704" i="32"/>
  <c r="I704" i="32"/>
  <c r="H704" i="32"/>
  <c r="G704" i="32"/>
  <c r="F704" i="32"/>
  <c r="E704" i="32"/>
  <c r="D704" i="32"/>
  <c r="AQ52" i="1"/>
  <c r="AR52" i="1"/>
  <c r="AS52" i="1"/>
  <c r="AT52" i="1"/>
  <c r="AU52" i="1"/>
  <c r="AV52" i="1"/>
  <c r="AW52" i="1"/>
  <c r="AX52" i="1"/>
  <c r="X674" i="32"/>
  <c r="W674" i="32"/>
  <c r="V674" i="32"/>
  <c r="U674" i="32"/>
  <c r="T674" i="32"/>
  <c r="S674" i="32"/>
  <c r="R674" i="32"/>
  <c r="Q674" i="32"/>
  <c r="AQ51" i="1"/>
  <c r="AR51" i="1"/>
  <c r="AS51" i="1"/>
  <c r="AT51" i="1"/>
  <c r="AU51" i="1"/>
  <c r="AV51" i="1"/>
  <c r="AW51" i="1"/>
  <c r="AX51" i="1"/>
  <c r="K674" i="32"/>
  <c r="J674" i="32"/>
  <c r="I674" i="32"/>
  <c r="H674" i="32"/>
  <c r="G674" i="32"/>
  <c r="F674" i="32"/>
  <c r="E674" i="32"/>
  <c r="D674" i="32"/>
  <c r="AQ50" i="1"/>
  <c r="AR50" i="1"/>
  <c r="AS50" i="1"/>
  <c r="AT50" i="1"/>
  <c r="AU50" i="1"/>
  <c r="AV50" i="1"/>
  <c r="AW50" i="1"/>
  <c r="AX50" i="1"/>
  <c r="X644" i="32"/>
  <c r="W644" i="32"/>
  <c r="V644" i="32"/>
  <c r="U644" i="32"/>
  <c r="T644" i="32"/>
  <c r="S644" i="32"/>
  <c r="R644" i="32"/>
  <c r="Q644" i="32"/>
  <c r="AQ49" i="1"/>
  <c r="AR49" i="1"/>
  <c r="AS49" i="1"/>
  <c r="AT49" i="1"/>
  <c r="AU49" i="1"/>
  <c r="AV49" i="1"/>
  <c r="AW49" i="1"/>
  <c r="AX49" i="1"/>
  <c r="K644" i="32"/>
  <c r="J644" i="32"/>
  <c r="I644" i="32"/>
  <c r="H644" i="32"/>
  <c r="G644" i="32"/>
  <c r="F644" i="32"/>
  <c r="E644" i="32"/>
  <c r="D644" i="32"/>
  <c r="AQ48" i="1"/>
  <c r="AR48" i="1"/>
  <c r="AS48" i="1"/>
  <c r="AT48" i="1"/>
  <c r="AU48" i="1"/>
  <c r="AV48" i="1"/>
  <c r="AW48" i="1"/>
  <c r="AX48" i="1"/>
  <c r="X614" i="32"/>
  <c r="W614" i="32"/>
  <c r="V614" i="32"/>
  <c r="U614" i="32"/>
  <c r="T614" i="32"/>
  <c r="S614" i="32"/>
  <c r="R614" i="32"/>
  <c r="Q614" i="32"/>
  <c r="AQ47" i="1"/>
  <c r="AR47" i="1"/>
  <c r="AS47" i="1"/>
  <c r="AT47" i="1"/>
  <c r="AU47" i="1"/>
  <c r="AV47" i="1"/>
  <c r="AW47" i="1"/>
  <c r="AX47" i="1"/>
  <c r="K614" i="32"/>
  <c r="J614" i="32"/>
  <c r="I614" i="32"/>
  <c r="H614" i="32"/>
  <c r="G614" i="32"/>
  <c r="F614" i="32"/>
  <c r="E614" i="32"/>
  <c r="D614" i="32"/>
  <c r="AQ46" i="1"/>
  <c r="AR46" i="1"/>
  <c r="AS46" i="1"/>
  <c r="AT46" i="1"/>
  <c r="AU46" i="1"/>
  <c r="AV46" i="1"/>
  <c r="AW46" i="1"/>
  <c r="AX46" i="1"/>
  <c r="X584" i="32"/>
  <c r="W584" i="32"/>
  <c r="V584" i="32"/>
  <c r="U584" i="32"/>
  <c r="T584" i="32"/>
  <c r="S584" i="32"/>
  <c r="R584" i="32"/>
  <c r="Q584" i="32"/>
  <c r="AQ45" i="1"/>
  <c r="AR45" i="1"/>
  <c r="AS45" i="1"/>
  <c r="AT45" i="1"/>
  <c r="AU45" i="1"/>
  <c r="AV45" i="1"/>
  <c r="AW45" i="1"/>
  <c r="AX45" i="1"/>
  <c r="K584" i="32"/>
  <c r="J584" i="32"/>
  <c r="I584" i="32"/>
  <c r="H584" i="32"/>
  <c r="G584" i="32"/>
  <c r="F584" i="32"/>
  <c r="E584" i="32"/>
  <c r="D584" i="32"/>
  <c r="AQ44" i="1"/>
  <c r="AR44" i="1"/>
  <c r="AS44" i="1"/>
  <c r="AT44" i="1"/>
  <c r="AU44" i="1"/>
  <c r="AV44" i="1"/>
  <c r="AW44" i="1"/>
  <c r="AX44" i="1"/>
  <c r="X554" i="32"/>
  <c r="W554" i="32"/>
  <c r="V554" i="32"/>
  <c r="U554" i="32"/>
  <c r="T554" i="32"/>
  <c r="S554" i="32"/>
  <c r="R554" i="32"/>
  <c r="Q554" i="32"/>
  <c r="AQ43" i="1"/>
  <c r="AR43" i="1"/>
  <c r="AS43" i="1"/>
  <c r="AT43" i="1"/>
  <c r="AU43" i="1"/>
  <c r="AV43" i="1"/>
  <c r="AW43" i="1"/>
  <c r="AX43" i="1"/>
  <c r="K554" i="32"/>
  <c r="J554" i="32"/>
  <c r="I554" i="32"/>
  <c r="H554" i="32"/>
  <c r="G554" i="32"/>
  <c r="F554" i="32"/>
  <c r="E554" i="32"/>
  <c r="D554" i="32"/>
  <c r="AQ42" i="1"/>
  <c r="AR42" i="1"/>
  <c r="AS42" i="1"/>
  <c r="AT42" i="1"/>
  <c r="AU42" i="1"/>
  <c r="AV42" i="1"/>
  <c r="AW42" i="1"/>
  <c r="AX42" i="1"/>
  <c r="X524" i="32"/>
  <c r="W524" i="32"/>
  <c r="V524" i="32"/>
  <c r="U524" i="32"/>
  <c r="T524" i="32"/>
  <c r="S524" i="32"/>
  <c r="R524" i="32"/>
  <c r="Q524" i="32"/>
  <c r="AQ41" i="1"/>
  <c r="AR41" i="1"/>
  <c r="AS41" i="1"/>
  <c r="AT41" i="1"/>
  <c r="AU41" i="1"/>
  <c r="AV41" i="1"/>
  <c r="AW41" i="1"/>
  <c r="AX41" i="1"/>
  <c r="K524" i="32"/>
  <c r="J524" i="32"/>
  <c r="I524" i="32"/>
  <c r="H524" i="32"/>
  <c r="G524" i="32"/>
  <c r="F524" i="32"/>
  <c r="E524" i="32"/>
  <c r="D524" i="32"/>
  <c r="AQ40" i="1"/>
  <c r="AR40" i="1"/>
  <c r="AS40" i="1"/>
  <c r="AT40" i="1"/>
  <c r="AU40" i="1"/>
  <c r="AV40" i="1"/>
  <c r="AW40" i="1"/>
  <c r="AX40" i="1"/>
  <c r="X494" i="32"/>
  <c r="W494" i="32"/>
  <c r="V494" i="32"/>
  <c r="U494" i="32"/>
  <c r="T494" i="32"/>
  <c r="S494" i="32"/>
  <c r="R494" i="32"/>
  <c r="Q494" i="32"/>
  <c r="AQ39" i="1"/>
  <c r="AR39" i="1"/>
  <c r="AS39" i="1"/>
  <c r="AT39" i="1"/>
  <c r="AU39" i="1"/>
  <c r="AV39" i="1"/>
  <c r="AW39" i="1"/>
  <c r="AX39" i="1"/>
  <c r="K494" i="32"/>
  <c r="J494" i="32"/>
  <c r="I494" i="32"/>
  <c r="H494" i="32"/>
  <c r="G494" i="32"/>
  <c r="F494" i="32"/>
  <c r="E494" i="32"/>
  <c r="D494" i="32"/>
  <c r="AQ38" i="1"/>
  <c r="AR38" i="1"/>
  <c r="AS38" i="1"/>
  <c r="AT38" i="1"/>
  <c r="AU38" i="1"/>
  <c r="AV38" i="1"/>
  <c r="AW38" i="1"/>
  <c r="AX38" i="1"/>
  <c r="X464" i="32"/>
  <c r="W464" i="32"/>
  <c r="V464" i="32"/>
  <c r="U464" i="32"/>
  <c r="T464" i="32"/>
  <c r="S464" i="32"/>
  <c r="R464" i="32"/>
  <c r="Q464" i="32"/>
  <c r="AQ37" i="1"/>
  <c r="AR37" i="1"/>
  <c r="AS37" i="1"/>
  <c r="AT37" i="1"/>
  <c r="AU37" i="1"/>
  <c r="AV37" i="1"/>
  <c r="AW37" i="1"/>
  <c r="AX37" i="1"/>
  <c r="K464" i="32"/>
  <c r="J464" i="32"/>
  <c r="I464" i="32"/>
  <c r="H464" i="32"/>
  <c r="G464" i="32"/>
  <c r="F464" i="32"/>
  <c r="E464" i="32"/>
  <c r="D464" i="32"/>
  <c r="AQ36" i="1"/>
  <c r="AR36" i="1"/>
  <c r="AS36" i="1"/>
  <c r="AT36" i="1"/>
  <c r="AU36" i="1"/>
  <c r="AV36" i="1"/>
  <c r="AW36" i="1"/>
  <c r="AX36" i="1"/>
  <c r="X434" i="32"/>
  <c r="W434" i="32"/>
  <c r="V434" i="32"/>
  <c r="U434" i="32"/>
  <c r="T434" i="32"/>
  <c r="S434" i="32"/>
  <c r="R434" i="32"/>
  <c r="Q434" i="32"/>
  <c r="AQ35" i="1"/>
  <c r="AR35" i="1"/>
  <c r="AS35" i="1"/>
  <c r="AT35" i="1"/>
  <c r="AU35" i="1"/>
  <c r="AV35" i="1"/>
  <c r="AW35" i="1"/>
  <c r="AX35" i="1"/>
  <c r="K434" i="32"/>
  <c r="J434" i="32"/>
  <c r="I434" i="32"/>
  <c r="H434" i="32"/>
  <c r="G434" i="32"/>
  <c r="F434" i="32"/>
  <c r="E434" i="32"/>
  <c r="D434" i="32"/>
  <c r="AQ34" i="1"/>
  <c r="AR34" i="1"/>
  <c r="AS34" i="1"/>
  <c r="AT34" i="1"/>
  <c r="AU34" i="1"/>
  <c r="AV34" i="1"/>
  <c r="AW34" i="1"/>
  <c r="AX34" i="1"/>
  <c r="X404" i="32"/>
  <c r="W404" i="32"/>
  <c r="V404" i="32"/>
  <c r="U404" i="32"/>
  <c r="T404" i="32"/>
  <c r="S404" i="32"/>
  <c r="R404" i="32"/>
  <c r="Q404" i="32"/>
  <c r="AQ33" i="1"/>
  <c r="AR33" i="1"/>
  <c r="AS33" i="1"/>
  <c r="AT33" i="1"/>
  <c r="AU33" i="1"/>
  <c r="AV33" i="1"/>
  <c r="AW33" i="1"/>
  <c r="AX33" i="1"/>
  <c r="K404" i="32"/>
  <c r="J404" i="32"/>
  <c r="I404" i="32"/>
  <c r="H404" i="32"/>
  <c r="G404" i="32"/>
  <c r="F404" i="32"/>
  <c r="E404" i="32"/>
  <c r="D404" i="32"/>
  <c r="AQ32" i="1"/>
  <c r="AR32" i="1"/>
  <c r="AS32" i="1"/>
  <c r="AT32" i="1"/>
  <c r="AU32" i="1"/>
  <c r="AV32" i="1"/>
  <c r="AW32" i="1"/>
  <c r="AX32" i="1"/>
  <c r="X374" i="32"/>
  <c r="W374" i="32"/>
  <c r="V374" i="32"/>
  <c r="U374" i="32"/>
  <c r="T374" i="32"/>
  <c r="S374" i="32"/>
  <c r="R374" i="32"/>
  <c r="Q374" i="32"/>
  <c r="AQ31" i="1"/>
  <c r="AR31" i="1"/>
  <c r="AS31" i="1"/>
  <c r="AT31" i="1"/>
  <c r="AU31" i="1"/>
  <c r="AV31" i="1"/>
  <c r="AW31" i="1"/>
  <c r="AX31" i="1"/>
  <c r="K374" i="32"/>
  <c r="J374" i="32"/>
  <c r="I374" i="32"/>
  <c r="H374" i="32"/>
  <c r="G374" i="32"/>
  <c r="F374" i="32"/>
  <c r="E374" i="32"/>
  <c r="D374" i="32"/>
  <c r="K29" i="1"/>
  <c r="D343" i="32"/>
  <c r="AQ30" i="1"/>
  <c r="AR30" i="1"/>
  <c r="AS30" i="1"/>
  <c r="AT30" i="1"/>
  <c r="AU30" i="1"/>
  <c r="AV30" i="1"/>
  <c r="AW30" i="1"/>
  <c r="AX30" i="1"/>
  <c r="X344" i="32"/>
  <c r="W344" i="32"/>
  <c r="V344" i="32"/>
  <c r="U344" i="32"/>
  <c r="T344" i="32"/>
  <c r="S344" i="32"/>
  <c r="R344" i="32"/>
  <c r="Q344" i="32"/>
  <c r="AQ29" i="1"/>
  <c r="AR29" i="1"/>
  <c r="AS29" i="1"/>
  <c r="AT29" i="1"/>
  <c r="AU29" i="1"/>
  <c r="AV29" i="1"/>
  <c r="AW29" i="1"/>
  <c r="AX29" i="1"/>
  <c r="K344" i="32"/>
  <c r="J344" i="32"/>
  <c r="I344" i="32"/>
  <c r="H344" i="32"/>
  <c r="G344" i="32"/>
  <c r="F344" i="32"/>
  <c r="E344" i="32"/>
  <c r="D344" i="32"/>
  <c r="AQ28" i="1"/>
  <c r="AR28" i="1"/>
  <c r="AS28" i="1"/>
  <c r="AT28" i="1"/>
  <c r="AU28" i="1"/>
  <c r="AV28" i="1"/>
  <c r="AW28" i="1"/>
  <c r="AX28" i="1"/>
  <c r="X314" i="32"/>
  <c r="W314" i="32"/>
  <c r="V314" i="32"/>
  <c r="U314" i="32"/>
  <c r="T314" i="32"/>
  <c r="S314" i="32"/>
  <c r="R314" i="32"/>
  <c r="Q314" i="32"/>
  <c r="AQ27" i="1"/>
  <c r="AR27" i="1"/>
  <c r="AS27" i="1"/>
  <c r="AT27" i="1"/>
  <c r="AU27" i="1"/>
  <c r="AV27" i="1"/>
  <c r="AW27" i="1"/>
  <c r="AX27" i="1"/>
  <c r="K314" i="32"/>
  <c r="J314" i="32"/>
  <c r="I314" i="32"/>
  <c r="H314" i="32"/>
  <c r="G314" i="32"/>
  <c r="F314" i="32"/>
  <c r="E314" i="32"/>
  <c r="D314" i="32"/>
  <c r="CK81" i="3"/>
  <c r="DJ81" i="3"/>
  <c r="J1136" i="32"/>
  <c r="CG81" i="3"/>
  <c r="DF81" i="3"/>
  <c r="H1136" i="32"/>
  <c r="CC81" i="3"/>
  <c r="DB81" i="3"/>
  <c r="F1136" i="32"/>
  <c r="BY81" i="3"/>
  <c r="CX81" i="3"/>
  <c r="D1136" i="32"/>
  <c r="DK81" i="3"/>
  <c r="J1135" i="32"/>
  <c r="DG81" i="3"/>
  <c r="H1135" i="32"/>
  <c r="DC81" i="3"/>
  <c r="F1135" i="32"/>
  <c r="CY81" i="3"/>
  <c r="D1135" i="32"/>
  <c r="DI81" i="1"/>
  <c r="J1133" i="32"/>
  <c r="DJ81" i="1"/>
  <c r="F1133" i="32"/>
  <c r="DH81" i="1"/>
  <c r="E1133" i="32"/>
  <c r="DG81" i="1"/>
  <c r="D1133" i="32"/>
  <c r="CY81" i="1"/>
  <c r="J1132" i="32"/>
  <c r="CZ81" i="1"/>
  <c r="F1132" i="32"/>
  <c r="CX81" i="1"/>
  <c r="E1132" i="32"/>
  <c r="CW81" i="1"/>
  <c r="D1132" i="32"/>
  <c r="CO81" i="1"/>
  <c r="J1131" i="32"/>
  <c r="CP81" i="1"/>
  <c r="F1131" i="32"/>
  <c r="CN81" i="1"/>
  <c r="E1131" i="32"/>
  <c r="CM81" i="1"/>
  <c r="D1131" i="32"/>
  <c r="AA81" i="1"/>
  <c r="AB81" i="1"/>
  <c r="AC81" i="1"/>
  <c r="AD81" i="1"/>
  <c r="AE81" i="1"/>
  <c r="AF81" i="1"/>
  <c r="AG81" i="1"/>
  <c r="AH81" i="1"/>
  <c r="K1128" i="32"/>
  <c r="J1128" i="32"/>
  <c r="I1128" i="32"/>
  <c r="H1128" i="32"/>
  <c r="G1128" i="32"/>
  <c r="F1128" i="32"/>
  <c r="E1128" i="32"/>
  <c r="D1128" i="32"/>
  <c r="BW81" i="1"/>
  <c r="BX81" i="1"/>
  <c r="BY81" i="1"/>
  <c r="BZ81" i="1"/>
  <c r="CA81" i="1"/>
  <c r="CB81" i="1"/>
  <c r="CC81" i="1"/>
  <c r="CD81" i="1"/>
  <c r="K1126" i="32"/>
  <c r="J1126" i="32"/>
  <c r="I1126" i="32"/>
  <c r="H1126" i="32"/>
  <c r="G1126" i="32"/>
  <c r="F1126" i="32"/>
  <c r="E1126" i="32"/>
  <c r="D1126" i="32"/>
  <c r="BG81" i="1"/>
  <c r="BH81" i="1"/>
  <c r="BI81" i="1"/>
  <c r="BJ81" i="1"/>
  <c r="BK81" i="1"/>
  <c r="BL81" i="1"/>
  <c r="BM81" i="1"/>
  <c r="BN81" i="1"/>
  <c r="K1125" i="32"/>
  <c r="J1125" i="32"/>
  <c r="I1125" i="32"/>
  <c r="H1125" i="32"/>
  <c r="G1125" i="32"/>
  <c r="F1125" i="32"/>
  <c r="E1125" i="32"/>
  <c r="D1125" i="32"/>
  <c r="K81" i="1"/>
  <c r="M81" i="1"/>
  <c r="N81" i="1"/>
  <c r="O81" i="1"/>
  <c r="P81" i="1"/>
  <c r="Q81" i="1"/>
  <c r="R81" i="1"/>
  <c r="K1123" i="32"/>
  <c r="J1123" i="32"/>
  <c r="I1123" i="32"/>
  <c r="H1123" i="32"/>
  <c r="G1123" i="32"/>
  <c r="F1123" i="32"/>
  <c r="D1123" i="32"/>
  <c r="F81" i="1"/>
  <c r="G1119" i="32"/>
  <c r="E81" i="1"/>
  <c r="D1119" i="32"/>
  <c r="D81" i="1"/>
  <c r="G1118" i="32"/>
  <c r="J81" i="1"/>
  <c r="D1117" i="32"/>
  <c r="I81" i="1"/>
  <c r="D1116" i="32"/>
  <c r="H81" i="1"/>
  <c r="D1115" i="32"/>
  <c r="AQ26" i="1"/>
  <c r="AR26" i="1"/>
  <c r="AS26" i="1"/>
  <c r="AT26" i="1"/>
  <c r="AU26" i="1"/>
  <c r="AV26" i="1"/>
  <c r="AW26" i="1"/>
  <c r="AX26" i="1"/>
  <c r="X284" i="32"/>
  <c r="W284" i="32"/>
  <c r="V284" i="32"/>
  <c r="U284" i="32"/>
  <c r="T284" i="32"/>
  <c r="S284" i="32"/>
  <c r="R284" i="32"/>
  <c r="Q284" i="32"/>
  <c r="AQ25" i="1"/>
  <c r="AR25" i="1"/>
  <c r="AS25" i="1"/>
  <c r="AT25" i="1"/>
  <c r="AU25" i="1"/>
  <c r="AV25" i="1"/>
  <c r="AW25" i="1"/>
  <c r="AX25" i="1"/>
  <c r="K284" i="32"/>
  <c r="J284" i="32"/>
  <c r="I284" i="32"/>
  <c r="H284" i="32"/>
  <c r="G284" i="32"/>
  <c r="F284" i="32"/>
  <c r="E284" i="32"/>
  <c r="D284" i="32"/>
  <c r="AQ24" i="1"/>
  <c r="AR24" i="1"/>
  <c r="AS24" i="1"/>
  <c r="AT24" i="1"/>
  <c r="AU24" i="1"/>
  <c r="AV24" i="1"/>
  <c r="AW24" i="1"/>
  <c r="AX24" i="1"/>
  <c r="X254" i="32"/>
  <c r="W254" i="32"/>
  <c r="V254" i="32"/>
  <c r="U254" i="32"/>
  <c r="T254" i="32"/>
  <c r="S254" i="32"/>
  <c r="R254" i="32"/>
  <c r="Q254" i="32"/>
  <c r="AQ23" i="1"/>
  <c r="AR23" i="1"/>
  <c r="AS23" i="1"/>
  <c r="AT23" i="1"/>
  <c r="AU23" i="1"/>
  <c r="AV23" i="1"/>
  <c r="AW23" i="1"/>
  <c r="AX23" i="1"/>
  <c r="K254" i="32"/>
  <c r="J254" i="32"/>
  <c r="I254" i="32"/>
  <c r="H254" i="32"/>
  <c r="G254" i="32"/>
  <c r="F254" i="32"/>
  <c r="E254" i="32"/>
  <c r="D254" i="32"/>
  <c r="AQ22" i="1"/>
  <c r="AR22" i="1"/>
  <c r="AS22" i="1"/>
  <c r="AT22" i="1"/>
  <c r="AU22" i="1"/>
  <c r="AV22" i="1"/>
  <c r="AW22" i="1"/>
  <c r="AX22" i="1"/>
  <c r="X224" i="32"/>
  <c r="W224" i="32"/>
  <c r="V224" i="32"/>
  <c r="U224" i="32"/>
  <c r="T224" i="32"/>
  <c r="S224" i="32"/>
  <c r="R224" i="32"/>
  <c r="Q224" i="32"/>
  <c r="AQ21" i="1"/>
  <c r="AR21" i="1"/>
  <c r="AS21" i="1"/>
  <c r="AT21" i="1"/>
  <c r="AU21" i="1"/>
  <c r="AV21" i="1"/>
  <c r="AW21" i="1"/>
  <c r="AX21" i="1"/>
  <c r="K224" i="32"/>
  <c r="J224" i="32"/>
  <c r="I224" i="32"/>
  <c r="H224" i="32"/>
  <c r="G224" i="32"/>
  <c r="F224" i="32"/>
  <c r="E224" i="32"/>
  <c r="D224" i="32"/>
  <c r="AQ20" i="1"/>
  <c r="AR20" i="1"/>
  <c r="AS20" i="1"/>
  <c r="AT20" i="1"/>
  <c r="AU20" i="1"/>
  <c r="AV20" i="1"/>
  <c r="AW20" i="1"/>
  <c r="AX20" i="1"/>
  <c r="X194" i="32"/>
  <c r="W194" i="32"/>
  <c r="V194" i="32"/>
  <c r="U194" i="32"/>
  <c r="T194" i="32"/>
  <c r="S194" i="32"/>
  <c r="R194" i="32"/>
  <c r="Q194" i="32"/>
  <c r="AQ19" i="1"/>
  <c r="AR19" i="1"/>
  <c r="AS19" i="1"/>
  <c r="AT19" i="1"/>
  <c r="AU19" i="1"/>
  <c r="AV19" i="1"/>
  <c r="AW19" i="1"/>
  <c r="AX19" i="1"/>
  <c r="K194" i="32"/>
  <c r="J194" i="32"/>
  <c r="I194" i="32"/>
  <c r="H194" i="32"/>
  <c r="G194" i="32"/>
  <c r="F194" i="32"/>
  <c r="E194" i="32"/>
  <c r="D194" i="32"/>
  <c r="AQ18" i="1"/>
  <c r="AR18" i="1"/>
  <c r="AS18" i="1"/>
  <c r="AT18" i="1"/>
  <c r="AU18" i="1"/>
  <c r="AV18" i="1"/>
  <c r="AW18" i="1"/>
  <c r="AX18" i="1"/>
  <c r="X164" i="32"/>
  <c r="W164" i="32"/>
  <c r="V164" i="32"/>
  <c r="U164" i="32"/>
  <c r="T164" i="32"/>
  <c r="S164" i="32"/>
  <c r="R164" i="32"/>
  <c r="Q164" i="32"/>
  <c r="AQ17" i="1"/>
  <c r="AR17" i="1"/>
  <c r="AS17" i="1"/>
  <c r="AT17" i="1"/>
  <c r="AU17" i="1"/>
  <c r="AV17" i="1"/>
  <c r="AW17" i="1"/>
  <c r="AX17" i="1"/>
  <c r="K164" i="32"/>
  <c r="J164" i="32"/>
  <c r="I164" i="32"/>
  <c r="H164" i="32"/>
  <c r="G164" i="32"/>
  <c r="F164" i="32"/>
  <c r="E164" i="32"/>
  <c r="D164" i="32"/>
  <c r="AS16" i="1"/>
  <c r="AU16" i="1"/>
  <c r="AV16" i="1"/>
  <c r="AW16" i="1"/>
  <c r="X134" i="32"/>
  <c r="W134" i="32"/>
  <c r="V134" i="32"/>
  <c r="U134" i="32"/>
  <c r="T134" i="32"/>
  <c r="S134" i="32"/>
  <c r="R134" i="32"/>
  <c r="Q134" i="32"/>
  <c r="AS15" i="1"/>
  <c r="AU15" i="1"/>
  <c r="AV15" i="1"/>
  <c r="AW15" i="1"/>
  <c r="K134" i="32"/>
  <c r="J134" i="32"/>
  <c r="I134" i="32"/>
  <c r="H134" i="32"/>
  <c r="G134" i="32"/>
  <c r="F134" i="32"/>
  <c r="E134" i="32"/>
  <c r="D134" i="32"/>
  <c r="AS14" i="1"/>
  <c r="AU14" i="1"/>
  <c r="AV14" i="1"/>
  <c r="AW14" i="1"/>
  <c r="X104" i="32"/>
  <c r="W104" i="32"/>
  <c r="V104" i="32"/>
  <c r="U104" i="32"/>
  <c r="T104" i="32"/>
  <c r="S104" i="32"/>
  <c r="R104" i="32"/>
  <c r="Q104" i="32"/>
  <c r="AS13" i="1"/>
  <c r="AU13" i="1"/>
  <c r="AV13" i="1"/>
  <c r="AW13" i="1"/>
  <c r="K104" i="32"/>
  <c r="J104" i="32"/>
  <c r="I104" i="32"/>
  <c r="H104" i="32"/>
  <c r="G104" i="32"/>
  <c r="F104" i="32"/>
  <c r="E104" i="32"/>
  <c r="D104" i="32"/>
  <c r="AS12" i="1"/>
  <c r="AU12" i="1"/>
  <c r="AV12" i="1"/>
  <c r="AW12" i="1"/>
  <c r="X74" i="32"/>
  <c r="W74" i="32"/>
  <c r="V74" i="32"/>
  <c r="U74" i="32"/>
  <c r="T74" i="32"/>
  <c r="S74" i="32"/>
  <c r="R74" i="32"/>
  <c r="Q74" i="32"/>
  <c r="AS11" i="1"/>
  <c r="AU11" i="1"/>
  <c r="AV11" i="1"/>
  <c r="AW11" i="1"/>
  <c r="K74" i="32"/>
  <c r="J74" i="32"/>
  <c r="I74" i="32"/>
  <c r="H74" i="32"/>
  <c r="G74" i="32"/>
  <c r="F74" i="32"/>
  <c r="E74" i="32"/>
  <c r="D74" i="32"/>
  <c r="AS10" i="1"/>
  <c r="AU10" i="1"/>
  <c r="AV10" i="1"/>
  <c r="AW10" i="1"/>
  <c r="X44" i="32"/>
  <c r="W44" i="32"/>
  <c r="V44" i="32"/>
  <c r="U44" i="32"/>
  <c r="T44" i="32"/>
  <c r="S44" i="32"/>
  <c r="R44" i="32"/>
  <c r="Q44" i="32"/>
  <c r="AS9" i="1"/>
  <c r="AU9" i="1"/>
  <c r="AV9" i="1"/>
  <c r="AW9" i="1"/>
  <c r="K44" i="32"/>
  <c r="J44" i="32"/>
  <c r="I44" i="32"/>
  <c r="H44" i="32"/>
  <c r="G44" i="32"/>
  <c r="F44" i="32"/>
  <c r="E44" i="32"/>
  <c r="D44" i="32"/>
  <c r="AQ3" i="1"/>
  <c r="O1484" i="32"/>
  <c r="B1484" i="32"/>
  <c r="O1454" i="32"/>
  <c r="B1454" i="32"/>
  <c r="O1424" i="32"/>
  <c r="B1424" i="32"/>
  <c r="O1394" i="32"/>
  <c r="B1394" i="32"/>
  <c r="O1364" i="32"/>
  <c r="B1364" i="32"/>
  <c r="O1334" i="32"/>
  <c r="B1334" i="32"/>
  <c r="O1304" i="32"/>
  <c r="B1304" i="32"/>
  <c r="O1274" i="32"/>
  <c r="B1274" i="32"/>
  <c r="O1244" i="32"/>
  <c r="B1244" i="32"/>
  <c r="O1214" i="32"/>
  <c r="B1214" i="32"/>
  <c r="O1184" i="32"/>
  <c r="B1184" i="32"/>
  <c r="O1154" i="32"/>
  <c r="B1154" i="32"/>
  <c r="O1124" i="32"/>
  <c r="B1124" i="32"/>
  <c r="O1094" i="32"/>
  <c r="B1094" i="32"/>
  <c r="O1064" i="32"/>
  <c r="B1064" i="32"/>
  <c r="O1034" i="32"/>
  <c r="B1034" i="32"/>
  <c r="O1004" i="32"/>
  <c r="B1004" i="32"/>
  <c r="O974" i="32"/>
  <c r="B974" i="32"/>
  <c r="O944" i="32"/>
  <c r="B944" i="32"/>
  <c r="O914" i="32"/>
  <c r="B914" i="32"/>
  <c r="O884" i="32"/>
  <c r="B884" i="32"/>
  <c r="O854" i="32"/>
  <c r="B854" i="32"/>
  <c r="O824" i="32"/>
  <c r="B824" i="32"/>
  <c r="O794" i="32"/>
  <c r="B794" i="32"/>
  <c r="O764" i="32"/>
  <c r="B764" i="32"/>
  <c r="O734" i="32"/>
  <c r="B734" i="32"/>
  <c r="O704" i="32"/>
  <c r="B704" i="32"/>
  <c r="O674" i="32"/>
  <c r="B674" i="32"/>
  <c r="O644" i="32"/>
  <c r="B644" i="32"/>
  <c r="O614" i="32"/>
  <c r="B614" i="32"/>
  <c r="O584" i="32"/>
  <c r="B584" i="32"/>
  <c r="O554" i="32"/>
  <c r="B554" i="32"/>
  <c r="O524" i="32"/>
  <c r="B524" i="32"/>
  <c r="O494" i="32"/>
  <c r="B494" i="32"/>
  <c r="O464" i="32"/>
  <c r="B464" i="32"/>
  <c r="O434" i="32"/>
  <c r="B434" i="32"/>
  <c r="O404" i="32"/>
  <c r="B404" i="32"/>
  <c r="O374" i="32"/>
  <c r="B374" i="32"/>
  <c r="O344" i="32"/>
  <c r="B344" i="32"/>
  <c r="O314" i="32"/>
  <c r="B314" i="32"/>
  <c r="O284" i="32"/>
  <c r="B284" i="32"/>
  <c r="O254" i="32"/>
  <c r="B254" i="32"/>
  <c r="O224" i="32"/>
  <c r="B224" i="32"/>
  <c r="O194" i="32"/>
  <c r="B194" i="32"/>
  <c r="O164" i="32"/>
  <c r="B164" i="32"/>
  <c r="O134" i="32"/>
  <c r="B134" i="32"/>
  <c r="O104" i="32"/>
  <c r="B104" i="32"/>
  <c r="O74" i="32"/>
  <c r="B74" i="32"/>
  <c r="O44" i="32"/>
  <c r="B44" i="32"/>
  <c r="AS8" i="1"/>
  <c r="AT8" i="1"/>
  <c r="T14" i="32"/>
  <c r="AU8" i="1"/>
  <c r="U14" i="32"/>
  <c r="AV8" i="1"/>
  <c r="V14" i="32"/>
  <c r="AW8" i="1"/>
  <c r="W14" i="32"/>
  <c r="AX8" i="1"/>
  <c r="X14" i="32"/>
  <c r="AS7" i="1"/>
  <c r="G14" i="32"/>
  <c r="AU7" i="1"/>
  <c r="H14" i="32"/>
  <c r="AV7" i="1"/>
  <c r="I14" i="32"/>
  <c r="AW7" i="1"/>
  <c r="J14" i="32"/>
  <c r="K14" i="32"/>
  <c r="R14" i="32"/>
  <c r="S14" i="32"/>
  <c r="Q14" i="32"/>
  <c r="D14" i="32"/>
  <c r="O14" i="32"/>
  <c r="B14" i="32"/>
  <c r="K3" i="1"/>
  <c r="B13" i="32"/>
  <c r="F14" i="32"/>
  <c r="E14" i="32"/>
  <c r="D13" i="32"/>
  <c r="D7" i="1"/>
  <c r="CE6" i="1"/>
  <c r="CF6" i="1"/>
  <c r="CG6" i="1"/>
  <c r="BW6" i="1"/>
  <c r="BX6" i="1"/>
  <c r="BY6" i="1"/>
  <c r="BZ6" i="1"/>
  <c r="CA6" i="1"/>
  <c r="CB6" i="1"/>
  <c r="CC6" i="1"/>
  <c r="CD6" i="1"/>
  <c r="CH6" i="1"/>
  <c r="CE8" i="1"/>
  <c r="CF8" i="1"/>
  <c r="CG8" i="1"/>
  <c r="BW8" i="1"/>
  <c r="BX8" i="1"/>
  <c r="BY8" i="1"/>
  <c r="BZ8" i="1"/>
  <c r="CA8" i="1"/>
  <c r="CB8" i="1"/>
  <c r="CC8" i="1"/>
  <c r="CD8" i="1"/>
  <c r="CH8" i="1"/>
  <c r="D8" i="1"/>
  <c r="CL8" i="1"/>
  <c r="CK8" i="1"/>
  <c r="CI8" i="1"/>
  <c r="CJ8" i="1"/>
  <c r="EE8" i="1"/>
  <c r="D9" i="1"/>
  <c r="D10" i="1"/>
  <c r="D11" i="1"/>
  <c r="D12" i="1"/>
  <c r="D13" i="1"/>
  <c r="D14" i="1"/>
  <c r="CE15" i="1"/>
  <c r="CF15" i="1"/>
  <c r="CG15" i="1"/>
  <c r="BW15" i="1"/>
  <c r="BX15" i="1"/>
  <c r="BY15" i="1"/>
  <c r="BZ15" i="1"/>
  <c r="CA15" i="1"/>
  <c r="CB15" i="1"/>
  <c r="CC15" i="1"/>
  <c r="CD15" i="1"/>
  <c r="CH15" i="1"/>
  <c r="D15" i="1"/>
  <c r="CK15" i="1"/>
  <c r="CI15" i="1"/>
  <c r="CJ15" i="1"/>
  <c r="EE15" i="1"/>
  <c r="D16" i="1"/>
  <c r="CE17" i="1"/>
  <c r="CF17" i="1"/>
  <c r="CG17" i="1"/>
  <c r="CH17" i="1"/>
  <c r="D17" i="1"/>
  <c r="CK17" i="1"/>
  <c r="CI17" i="1"/>
  <c r="CJ17" i="1"/>
  <c r="EE17" i="1"/>
  <c r="CE18" i="1"/>
  <c r="CF18" i="1"/>
  <c r="CG18" i="1"/>
  <c r="CH18" i="1"/>
  <c r="D18" i="1"/>
  <c r="CK18" i="1"/>
  <c r="CI18" i="1"/>
  <c r="CJ18" i="1"/>
  <c r="EE18" i="1"/>
  <c r="CE19" i="1"/>
  <c r="CF19" i="1"/>
  <c r="CG19" i="1"/>
  <c r="CH19" i="1"/>
  <c r="D19" i="1"/>
  <c r="CK19" i="1"/>
  <c r="CI19" i="1"/>
  <c r="CJ19" i="1"/>
  <c r="EE19" i="1"/>
  <c r="CE20" i="1"/>
  <c r="CF20" i="1"/>
  <c r="CG20" i="1"/>
  <c r="CH20" i="1"/>
  <c r="D20" i="1"/>
  <c r="CK20" i="1"/>
  <c r="CI20" i="1"/>
  <c r="CJ20" i="1"/>
  <c r="EE20" i="1"/>
  <c r="CE21" i="1"/>
  <c r="CF21" i="1"/>
  <c r="CG21" i="1"/>
  <c r="CH21" i="1"/>
  <c r="D21" i="1"/>
  <c r="CK21" i="1"/>
  <c r="CI21" i="1"/>
  <c r="CJ21" i="1"/>
  <c r="EE21" i="1"/>
  <c r="CE22" i="1"/>
  <c r="CF22" i="1"/>
  <c r="CG22" i="1"/>
  <c r="CH22" i="1"/>
  <c r="D22" i="1"/>
  <c r="CK22" i="1"/>
  <c r="CI22" i="1"/>
  <c r="CJ22" i="1"/>
  <c r="EE22" i="1"/>
  <c r="CE23" i="1"/>
  <c r="CF23" i="1"/>
  <c r="CG23" i="1"/>
  <c r="CH23" i="1"/>
  <c r="D23" i="1"/>
  <c r="CK23" i="1"/>
  <c r="CI23" i="1"/>
  <c r="CJ23" i="1"/>
  <c r="EE23" i="1"/>
  <c r="CE24" i="1"/>
  <c r="CF24" i="1"/>
  <c r="CG24" i="1"/>
  <c r="CH24" i="1"/>
  <c r="D24" i="1"/>
  <c r="CK24" i="1"/>
  <c r="CI24" i="1"/>
  <c r="CJ24" i="1"/>
  <c r="EE24" i="1"/>
  <c r="CE25" i="1"/>
  <c r="CF25" i="1"/>
  <c r="CG25" i="1"/>
  <c r="CH25" i="1"/>
  <c r="D25" i="1"/>
  <c r="CK25" i="1"/>
  <c r="CI25" i="1"/>
  <c r="CJ25" i="1"/>
  <c r="EE25" i="1"/>
  <c r="CE26" i="1"/>
  <c r="CF26" i="1"/>
  <c r="CG26" i="1"/>
  <c r="CH26" i="1"/>
  <c r="D26" i="1"/>
  <c r="CK26" i="1"/>
  <c r="CI26" i="1"/>
  <c r="CJ26" i="1"/>
  <c r="EE26" i="1"/>
  <c r="CE27" i="1"/>
  <c r="CF27" i="1"/>
  <c r="CG27" i="1"/>
  <c r="CH27" i="1"/>
  <c r="D27" i="1"/>
  <c r="CK27" i="1"/>
  <c r="CI27" i="1"/>
  <c r="CJ27" i="1"/>
  <c r="EE27" i="1"/>
  <c r="CE28" i="1"/>
  <c r="CF28" i="1"/>
  <c r="CG28" i="1"/>
  <c r="CH28" i="1"/>
  <c r="D28" i="1"/>
  <c r="CK28" i="1"/>
  <c r="CI28" i="1"/>
  <c r="CJ28" i="1"/>
  <c r="EE28" i="1"/>
  <c r="CE29" i="1"/>
  <c r="CF29" i="1"/>
  <c r="CG29" i="1"/>
  <c r="CH29" i="1"/>
  <c r="D29" i="1"/>
  <c r="CK29" i="1"/>
  <c r="CI29" i="1"/>
  <c r="CJ29" i="1"/>
  <c r="EE29" i="1"/>
  <c r="CE30" i="1"/>
  <c r="CF30" i="1"/>
  <c r="CG30" i="1"/>
  <c r="CH30" i="1"/>
  <c r="D30" i="1"/>
  <c r="CK30" i="1"/>
  <c r="CI30" i="1"/>
  <c r="CJ30" i="1"/>
  <c r="EE30" i="1"/>
  <c r="CE31" i="1"/>
  <c r="CF31" i="1"/>
  <c r="CG31" i="1"/>
  <c r="CH31" i="1"/>
  <c r="D31" i="1"/>
  <c r="CK31" i="1"/>
  <c r="CI31" i="1"/>
  <c r="CJ31" i="1"/>
  <c r="EE31" i="1"/>
  <c r="CE32" i="1"/>
  <c r="CF32" i="1"/>
  <c r="CG32" i="1"/>
  <c r="CH32" i="1"/>
  <c r="D32" i="1"/>
  <c r="CK32" i="1"/>
  <c r="CI32" i="1"/>
  <c r="CJ32" i="1"/>
  <c r="EE32" i="1"/>
  <c r="CE33" i="1"/>
  <c r="CF33" i="1"/>
  <c r="CG33" i="1"/>
  <c r="CH33" i="1"/>
  <c r="D33" i="1"/>
  <c r="CK33" i="1"/>
  <c r="CI33" i="1"/>
  <c r="CJ33" i="1"/>
  <c r="EE33" i="1"/>
  <c r="CE34" i="1"/>
  <c r="CF34" i="1"/>
  <c r="CG34" i="1"/>
  <c r="CH34" i="1"/>
  <c r="D34" i="1"/>
  <c r="CK34" i="1"/>
  <c r="CI34" i="1"/>
  <c r="CJ34" i="1"/>
  <c r="EE34" i="1"/>
  <c r="CE35" i="1"/>
  <c r="CF35" i="1"/>
  <c r="CG35" i="1"/>
  <c r="CH35" i="1"/>
  <c r="D35" i="1"/>
  <c r="CK35" i="1"/>
  <c r="CI35" i="1"/>
  <c r="CJ35" i="1"/>
  <c r="EE35" i="1"/>
  <c r="CE36" i="1"/>
  <c r="CF36" i="1"/>
  <c r="CG36" i="1"/>
  <c r="CH36" i="1"/>
  <c r="D36" i="1"/>
  <c r="CK36" i="1"/>
  <c r="CI36" i="1"/>
  <c r="CJ36" i="1"/>
  <c r="EE36" i="1"/>
  <c r="CE37" i="1"/>
  <c r="CF37" i="1"/>
  <c r="CG37" i="1"/>
  <c r="CH37" i="1"/>
  <c r="D37" i="1"/>
  <c r="CK37" i="1"/>
  <c r="CI37" i="1"/>
  <c r="CJ37" i="1"/>
  <c r="EE37" i="1"/>
  <c r="CE38" i="1"/>
  <c r="CF38" i="1"/>
  <c r="CG38" i="1"/>
  <c r="CH38" i="1"/>
  <c r="D38" i="1"/>
  <c r="CK38" i="1"/>
  <c r="CI38" i="1"/>
  <c r="CJ38" i="1"/>
  <c r="EE38" i="1"/>
  <c r="CE39" i="1"/>
  <c r="CF39" i="1"/>
  <c r="CG39" i="1"/>
  <c r="CH39" i="1"/>
  <c r="D39" i="1"/>
  <c r="CK39" i="1"/>
  <c r="CI39" i="1"/>
  <c r="CJ39" i="1"/>
  <c r="EE39" i="1"/>
  <c r="CE40" i="1"/>
  <c r="CF40" i="1"/>
  <c r="CG40" i="1"/>
  <c r="CH40" i="1"/>
  <c r="D40" i="1"/>
  <c r="CK40" i="1"/>
  <c r="CI40" i="1"/>
  <c r="CJ40" i="1"/>
  <c r="EE40" i="1"/>
  <c r="CE41" i="1"/>
  <c r="CF41" i="1"/>
  <c r="CG41" i="1"/>
  <c r="CH41" i="1"/>
  <c r="D41" i="1"/>
  <c r="CK41" i="1"/>
  <c r="CI41" i="1"/>
  <c r="CJ41" i="1"/>
  <c r="EE41" i="1"/>
  <c r="CE42" i="1"/>
  <c r="CF42" i="1"/>
  <c r="CG42" i="1"/>
  <c r="CH42" i="1"/>
  <c r="D42" i="1"/>
  <c r="CK42" i="1"/>
  <c r="CI42" i="1"/>
  <c r="CJ42" i="1"/>
  <c r="EE42" i="1"/>
  <c r="CE43" i="1"/>
  <c r="CF43" i="1"/>
  <c r="CG43" i="1"/>
  <c r="CH43" i="1"/>
  <c r="D43" i="1"/>
  <c r="CK43" i="1"/>
  <c r="CI43" i="1"/>
  <c r="CJ43" i="1"/>
  <c r="EE43" i="1"/>
  <c r="CE44" i="1"/>
  <c r="CF44" i="1"/>
  <c r="CG44" i="1"/>
  <c r="CH44" i="1"/>
  <c r="D44" i="1"/>
  <c r="CK44" i="1"/>
  <c r="CI44" i="1"/>
  <c r="CJ44" i="1"/>
  <c r="EE44" i="1"/>
  <c r="CE45" i="1"/>
  <c r="CF45" i="1"/>
  <c r="CG45" i="1"/>
  <c r="CH45" i="1"/>
  <c r="D45" i="1"/>
  <c r="CK45" i="1"/>
  <c r="CI45" i="1"/>
  <c r="CJ45" i="1"/>
  <c r="EE45" i="1"/>
  <c r="CE46" i="1"/>
  <c r="CF46" i="1"/>
  <c r="CG46" i="1"/>
  <c r="CH46" i="1"/>
  <c r="D46" i="1"/>
  <c r="CK46" i="1"/>
  <c r="CI46" i="1"/>
  <c r="CJ46" i="1"/>
  <c r="EE46" i="1"/>
  <c r="CE47" i="1"/>
  <c r="CF47" i="1"/>
  <c r="CG47" i="1"/>
  <c r="CH47" i="1"/>
  <c r="D47" i="1"/>
  <c r="CK47" i="1"/>
  <c r="CI47" i="1"/>
  <c r="CJ47" i="1"/>
  <c r="EE47" i="1"/>
  <c r="CE48" i="1"/>
  <c r="CF48" i="1"/>
  <c r="CG48" i="1"/>
  <c r="CH48" i="1"/>
  <c r="D48" i="1"/>
  <c r="CK48" i="1"/>
  <c r="CI48" i="1"/>
  <c r="CJ48" i="1"/>
  <c r="EE48" i="1"/>
  <c r="CE49" i="1"/>
  <c r="CF49" i="1"/>
  <c r="CG49" i="1"/>
  <c r="CH49" i="1"/>
  <c r="D49" i="1"/>
  <c r="CK49" i="1"/>
  <c r="CI49" i="1"/>
  <c r="CJ49" i="1"/>
  <c r="EE49" i="1"/>
  <c r="CE50" i="1"/>
  <c r="CF50" i="1"/>
  <c r="CG50" i="1"/>
  <c r="CH50" i="1"/>
  <c r="D50" i="1"/>
  <c r="CK50" i="1"/>
  <c r="CI50" i="1"/>
  <c r="CJ50" i="1"/>
  <c r="EE50" i="1"/>
  <c r="CE51" i="1"/>
  <c r="CF51" i="1"/>
  <c r="CG51" i="1"/>
  <c r="CH51" i="1"/>
  <c r="D51" i="1"/>
  <c r="CK51" i="1"/>
  <c r="CI51" i="1"/>
  <c r="CJ51" i="1"/>
  <c r="EE51" i="1"/>
  <c r="CE52" i="1"/>
  <c r="CF52" i="1"/>
  <c r="CG52" i="1"/>
  <c r="CH52" i="1"/>
  <c r="D52" i="1"/>
  <c r="CK52" i="1"/>
  <c r="CI52" i="1"/>
  <c r="CJ52" i="1"/>
  <c r="EE52" i="1"/>
  <c r="CE53" i="1"/>
  <c r="CF53" i="1"/>
  <c r="CG53" i="1"/>
  <c r="CH53" i="1"/>
  <c r="D53" i="1"/>
  <c r="CK53" i="1"/>
  <c r="CI53" i="1"/>
  <c r="CJ53" i="1"/>
  <c r="EE53" i="1"/>
  <c r="CE54" i="1"/>
  <c r="CF54" i="1"/>
  <c r="CG54" i="1"/>
  <c r="CH54" i="1"/>
  <c r="D54" i="1"/>
  <c r="CK54" i="1"/>
  <c r="CI54" i="1"/>
  <c r="CJ54" i="1"/>
  <c r="EE54" i="1"/>
  <c r="CE55" i="1"/>
  <c r="CF55" i="1"/>
  <c r="CG55" i="1"/>
  <c r="CH55" i="1"/>
  <c r="D55" i="1"/>
  <c r="CK55" i="1"/>
  <c r="CI55" i="1"/>
  <c r="CJ55" i="1"/>
  <c r="EE55" i="1"/>
  <c r="CE56" i="1"/>
  <c r="CF56" i="1"/>
  <c r="CG56" i="1"/>
  <c r="CH56" i="1"/>
  <c r="D56" i="1"/>
  <c r="CK56" i="1"/>
  <c r="CI56" i="1"/>
  <c r="CJ56" i="1"/>
  <c r="EE56" i="1"/>
  <c r="CE57" i="1"/>
  <c r="CF57" i="1"/>
  <c r="CG57" i="1"/>
  <c r="CH57" i="1"/>
  <c r="D57" i="1"/>
  <c r="CK57" i="1"/>
  <c r="CI57" i="1"/>
  <c r="CJ57" i="1"/>
  <c r="EE57" i="1"/>
  <c r="CE58" i="1"/>
  <c r="CF58" i="1"/>
  <c r="CG58" i="1"/>
  <c r="CH58" i="1"/>
  <c r="D58" i="1"/>
  <c r="CK58" i="1"/>
  <c r="CI58" i="1"/>
  <c r="CJ58" i="1"/>
  <c r="EE58" i="1"/>
  <c r="CE59" i="1"/>
  <c r="CF59" i="1"/>
  <c r="CG59" i="1"/>
  <c r="CH59" i="1"/>
  <c r="D59" i="1"/>
  <c r="CK59" i="1"/>
  <c r="CI59" i="1"/>
  <c r="CJ59" i="1"/>
  <c r="EE59" i="1"/>
  <c r="CE60" i="1"/>
  <c r="CF60" i="1"/>
  <c r="CG60" i="1"/>
  <c r="CH60" i="1"/>
  <c r="D60" i="1"/>
  <c r="CK60" i="1"/>
  <c r="CI60" i="1"/>
  <c r="CJ60" i="1"/>
  <c r="EE60" i="1"/>
  <c r="CE61" i="1"/>
  <c r="CF61" i="1"/>
  <c r="CG61" i="1"/>
  <c r="CH61" i="1"/>
  <c r="D61" i="1"/>
  <c r="CK61" i="1"/>
  <c r="CI61" i="1"/>
  <c r="CJ61" i="1"/>
  <c r="EE61" i="1"/>
  <c r="CE62" i="1"/>
  <c r="CF62" i="1"/>
  <c r="CG62" i="1"/>
  <c r="CH62" i="1"/>
  <c r="D62" i="1"/>
  <c r="CK62" i="1"/>
  <c r="CI62" i="1"/>
  <c r="CJ62" i="1"/>
  <c r="EE62" i="1"/>
  <c r="CE63" i="1"/>
  <c r="CF63" i="1"/>
  <c r="CG63" i="1"/>
  <c r="CH63" i="1"/>
  <c r="D63" i="1"/>
  <c r="CK63" i="1"/>
  <c r="CI63" i="1"/>
  <c r="CJ63" i="1"/>
  <c r="EE63" i="1"/>
  <c r="CE64" i="1"/>
  <c r="CF64" i="1"/>
  <c r="CG64" i="1"/>
  <c r="CH64" i="1"/>
  <c r="D64" i="1"/>
  <c r="CK64" i="1"/>
  <c r="CI64" i="1"/>
  <c r="CJ64" i="1"/>
  <c r="EE64" i="1"/>
  <c r="CE65" i="1"/>
  <c r="CF65" i="1"/>
  <c r="CG65" i="1"/>
  <c r="CH65" i="1"/>
  <c r="D65" i="1"/>
  <c r="CK65" i="1"/>
  <c r="CI65" i="1"/>
  <c r="CJ65" i="1"/>
  <c r="EE65" i="1"/>
  <c r="CE66" i="1"/>
  <c r="CF66" i="1"/>
  <c r="CG66" i="1"/>
  <c r="CH66" i="1"/>
  <c r="D66" i="1"/>
  <c r="CK66" i="1"/>
  <c r="CI66" i="1"/>
  <c r="CJ66" i="1"/>
  <c r="EE66" i="1"/>
  <c r="CE67" i="1"/>
  <c r="CF67" i="1"/>
  <c r="CG67" i="1"/>
  <c r="CH67" i="1"/>
  <c r="D67" i="1"/>
  <c r="CK67" i="1"/>
  <c r="CI67" i="1"/>
  <c r="CJ67" i="1"/>
  <c r="EE67" i="1"/>
  <c r="CE68" i="1"/>
  <c r="CF68" i="1"/>
  <c r="CG68" i="1"/>
  <c r="CH68" i="1"/>
  <c r="D68" i="1"/>
  <c r="CK68" i="1"/>
  <c r="CI68" i="1"/>
  <c r="CJ68" i="1"/>
  <c r="EE68" i="1"/>
  <c r="CE69" i="1"/>
  <c r="CF69" i="1"/>
  <c r="CG69" i="1"/>
  <c r="CH69" i="1"/>
  <c r="D69" i="1"/>
  <c r="CK69" i="1"/>
  <c r="CI69" i="1"/>
  <c r="CJ69" i="1"/>
  <c r="EE69" i="1"/>
  <c r="CE70" i="1"/>
  <c r="CF70" i="1"/>
  <c r="CG70" i="1"/>
  <c r="CH70" i="1"/>
  <c r="D70" i="1"/>
  <c r="CK70" i="1"/>
  <c r="CI70" i="1"/>
  <c r="CJ70" i="1"/>
  <c r="EE70" i="1"/>
  <c r="CE71" i="1"/>
  <c r="CF71" i="1"/>
  <c r="CG71" i="1"/>
  <c r="CH71" i="1"/>
  <c r="D71" i="1"/>
  <c r="CK71" i="1"/>
  <c r="CI71" i="1"/>
  <c r="CJ71" i="1"/>
  <c r="EE71" i="1"/>
  <c r="CE72" i="1"/>
  <c r="CF72" i="1"/>
  <c r="CG72" i="1"/>
  <c r="CH72" i="1"/>
  <c r="D72" i="1"/>
  <c r="CK72" i="1"/>
  <c r="CI72" i="1"/>
  <c r="CJ72" i="1"/>
  <c r="EE72" i="1"/>
  <c r="CE73" i="1"/>
  <c r="CF73" i="1"/>
  <c r="CG73" i="1"/>
  <c r="CH73" i="1"/>
  <c r="D73" i="1"/>
  <c r="CK73" i="1"/>
  <c r="CI73" i="1"/>
  <c r="CJ73" i="1"/>
  <c r="EE73" i="1"/>
  <c r="CE74" i="1"/>
  <c r="CF74" i="1"/>
  <c r="CG74" i="1"/>
  <c r="CH74" i="1"/>
  <c r="D74" i="1"/>
  <c r="CK74" i="1"/>
  <c r="CI74" i="1"/>
  <c r="CJ74" i="1"/>
  <c r="EE74" i="1"/>
  <c r="CE75" i="1"/>
  <c r="CF75" i="1"/>
  <c r="CG75" i="1"/>
  <c r="CH75" i="1"/>
  <c r="D75" i="1"/>
  <c r="CK75" i="1"/>
  <c r="CI75" i="1"/>
  <c r="CJ75" i="1"/>
  <c r="EE75" i="1"/>
  <c r="CE76" i="1"/>
  <c r="CF76" i="1"/>
  <c r="CG76" i="1"/>
  <c r="CH76" i="1"/>
  <c r="D76" i="1"/>
  <c r="CK76" i="1"/>
  <c r="CI76" i="1"/>
  <c r="CJ76" i="1"/>
  <c r="EE76" i="1"/>
  <c r="CE77" i="1"/>
  <c r="CF77" i="1"/>
  <c r="CG77" i="1"/>
  <c r="CH77" i="1"/>
  <c r="D77" i="1"/>
  <c r="CK77" i="1"/>
  <c r="CI77" i="1"/>
  <c r="CJ77" i="1"/>
  <c r="EE77" i="1"/>
  <c r="CE78" i="1"/>
  <c r="CF78" i="1"/>
  <c r="CG78" i="1"/>
  <c r="CH78" i="1"/>
  <c r="D78" i="1"/>
  <c r="CK78" i="1"/>
  <c r="CI78" i="1"/>
  <c r="CJ78" i="1"/>
  <c r="EE78" i="1"/>
  <c r="CE79" i="1"/>
  <c r="CF79" i="1"/>
  <c r="CG79" i="1"/>
  <c r="CH79" i="1"/>
  <c r="D79" i="1"/>
  <c r="CK79" i="1"/>
  <c r="CI79" i="1"/>
  <c r="CJ79" i="1"/>
  <c r="EE79" i="1"/>
  <c r="CE80" i="1"/>
  <c r="CF80" i="1"/>
  <c r="CG80" i="1"/>
  <c r="CH80" i="1"/>
  <c r="D80" i="1"/>
  <c r="CK80" i="1"/>
  <c r="CI80" i="1"/>
  <c r="CJ80" i="1"/>
  <c r="EE80" i="1"/>
  <c r="CE81" i="1"/>
  <c r="CF81" i="1"/>
  <c r="CG81" i="1"/>
  <c r="CH81" i="1"/>
  <c r="CK81" i="1"/>
  <c r="CI81" i="1"/>
  <c r="CJ81" i="1"/>
  <c r="EE81" i="1"/>
  <c r="CE82" i="1"/>
  <c r="CF82" i="1"/>
  <c r="CG82" i="1"/>
  <c r="CH82" i="1"/>
  <c r="D82" i="1"/>
  <c r="CK82" i="1"/>
  <c r="CI82" i="1"/>
  <c r="CJ82" i="1"/>
  <c r="EE82" i="1"/>
  <c r="CE83" i="1"/>
  <c r="CF83" i="1"/>
  <c r="CG83" i="1"/>
  <c r="CH83" i="1"/>
  <c r="D83" i="1"/>
  <c r="CK83" i="1"/>
  <c r="CI83" i="1"/>
  <c r="CJ83" i="1"/>
  <c r="EE83" i="1"/>
  <c r="CE84" i="1"/>
  <c r="CF84" i="1"/>
  <c r="CG84" i="1"/>
  <c r="CH84" i="1"/>
  <c r="D84" i="1"/>
  <c r="CK84" i="1"/>
  <c r="CI84" i="1"/>
  <c r="CJ84" i="1"/>
  <c r="EE84" i="1"/>
  <c r="CE85" i="1"/>
  <c r="CF85" i="1"/>
  <c r="CG85" i="1"/>
  <c r="CH85" i="1"/>
  <c r="D85" i="1"/>
  <c r="CK85" i="1"/>
  <c r="CI85" i="1"/>
  <c r="CJ85" i="1"/>
  <c r="EE85" i="1"/>
  <c r="CE86" i="1"/>
  <c r="CF86" i="1"/>
  <c r="CG86" i="1"/>
  <c r="CH86" i="1"/>
  <c r="D86" i="1"/>
  <c r="CK86" i="1"/>
  <c r="CI86" i="1"/>
  <c r="CJ86" i="1"/>
  <c r="EE86" i="1"/>
  <c r="CE87" i="1"/>
  <c r="CF87" i="1"/>
  <c r="CG87" i="1"/>
  <c r="CH87" i="1"/>
  <c r="D87" i="1"/>
  <c r="CK87" i="1"/>
  <c r="CI87" i="1"/>
  <c r="CJ87" i="1"/>
  <c r="EE87" i="1"/>
  <c r="CE88" i="1"/>
  <c r="CF88" i="1"/>
  <c r="CG88" i="1"/>
  <c r="CH88" i="1"/>
  <c r="D88" i="1"/>
  <c r="CK88" i="1"/>
  <c r="CI88" i="1"/>
  <c r="CJ88" i="1"/>
  <c r="EE88" i="1"/>
  <c r="CE89" i="1"/>
  <c r="CF89" i="1"/>
  <c r="CG89" i="1"/>
  <c r="CH89" i="1"/>
  <c r="D89" i="1"/>
  <c r="CK89" i="1"/>
  <c r="CI89" i="1"/>
  <c r="CJ89" i="1"/>
  <c r="EE89" i="1"/>
  <c r="CE90" i="1"/>
  <c r="CF90" i="1"/>
  <c r="CG90" i="1"/>
  <c r="CH90" i="1"/>
  <c r="D90" i="1"/>
  <c r="CK90" i="1"/>
  <c r="CI90" i="1"/>
  <c r="CJ90" i="1"/>
  <c r="EE90" i="1"/>
  <c r="CE91" i="1"/>
  <c r="CF91" i="1"/>
  <c r="CG91" i="1"/>
  <c r="CH91" i="1"/>
  <c r="D91" i="1"/>
  <c r="CK91" i="1"/>
  <c r="CI91" i="1"/>
  <c r="CJ91" i="1"/>
  <c r="EE91" i="1"/>
  <c r="CE92" i="1"/>
  <c r="CF92" i="1"/>
  <c r="CG92" i="1"/>
  <c r="CH92" i="1"/>
  <c r="D92" i="1"/>
  <c r="CK92" i="1"/>
  <c r="CI92" i="1"/>
  <c r="CJ92" i="1"/>
  <c r="EE92" i="1"/>
  <c r="CE93" i="1"/>
  <c r="CF93" i="1"/>
  <c r="CG93" i="1"/>
  <c r="CH93" i="1"/>
  <c r="D93" i="1"/>
  <c r="CK93" i="1"/>
  <c r="CI93" i="1"/>
  <c r="CJ93" i="1"/>
  <c r="EE93" i="1"/>
  <c r="CE94" i="1"/>
  <c r="CF94" i="1"/>
  <c r="CG94" i="1"/>
  <c r="CH94" i="1"/>
  <c r="D94" i="1"/>
  <c r="CK94" i="1"/>
  <c r="CI94" i="1"/>
  <c r="CJ94" i="1"/>
  <c r="EE94" i="1"/>
  <c r="CE95" i="1"/>
  <c r="CF95" i="1"/>
  <c r="CG95" i="1"/>
  <c r="CH95" i="1"/>
  <c r="D95" i="1"/>
  <c r="CK95" i="1"/>
  <c r="CI95" i="1"/>
  <c r="CJ95" i="1"/>
  <c r="EE95" i="1"/>
  <c r="CE96" i="1"/>
  <c r="CF96" i="1"/>
  <c r="CG96" i="1"/>
  <c r="CH96" i="1"/>
  <c r="D96" i="1"/>
  <c r="CK96" i="1"/>
  <c r="CI96" i="1"/>
  <c r="CJ96" i="1"/>
  <c r="EE96" i="1"/>
  <c r="CE97" i="1"/>
  <c r="CF97" i="1"/>
  <c r="CG97" i="1"/>
  <c r="CH97" i="1"/>
  <c r="D97" i="1"/>
  <c r="CK97" i="1"/>
  <c r="CI97" i="1"/>
  <c r="CJ97" i="1"/>
  <c r="EE97" i="1"/>
  <c r="CE98" i="1"/>
  <c r="CF98" i="1"/>
  <c r="CG98" i="1"/>
  <c r="CH98" i="1"/>
  <c r="D98" i="1"/>
  <c r="CK98" i="1"/>
  <c r="CI98" i="1"/>
  <c r="CJ98" i="1"/>
  <c r="EE98" i="1"/>
  <c r="CE99" i="1"/>
  <c r="CF99" i="1"/>
  <c r="CG99" i="1"/>
  <c r="CH99" i="1"/>
  <c r="D99" i="1"/>
  <c r="CK99" i="1"/>
  <c r="CI99" i="1"/>
  <c r="CJ99" i="1"/>
  <c r="EE99" i="1"/>
  <c r="CE100" i="1"/>
  <c r="CF100" i="1"/>
  <c r="CG100" i="1"/>
  <c r="CH100" i="1"/>
  <c r="D100" i="1"/>
  <c r="CK100" i="1"/>
  <c r="CI100" i="1"/>
  <c r="CJ100" i="1"/>
  <c r="EE100" i="1"/>
  <c r="CE101" i="1"/>
  <c r="CF101" i="1"/>
  <c r="CG101" i="1"/>
  <c r="CH101" i="1"/>
  <c r="D101" i="1"/>
  <c r="CK101" i="1"/>
  <c r="CI101" i="1"/>
  <c r="CJ101" i="1"/>
  <c r="EE101" i="1"/>
  <c r="CE102" i="1"/>
  <c r="CF102" i="1"/>
  <c r="CG102" i="1"/>
  <c r="CH102" i="1"/>
  <c r="D102" i="1"/>
  <c r="CK102" i="1"/>
  <c r="CI102" i="1"/>
  <c r="CJ102" i="1"/>
  <c r="EE102" i="1"/>
  <c r="CE103" i="1"/>
  <c r="CF103" i="1"/>
  <c r="CG103" i="1"/>
  <c r="CH103" i="1"/>
  <c r="D103" i="1"/>
  <c r="CK103" i="1"/>
  <c r="CI103" i="1"/>
  <c r="CJ103" i="1"/>
  <c r="EE103" i="1"/>
  <c r="CE104" i="1"/>
  <c r="CF104" i="1"/>
  <c r="CG104" i="1"/>
  <c r="CH104" i="1"/>
  <c r="D104" i="1"/>
  <c r="CK104" i="1"/>
  <c r="CI104" i="1"/>
  <c r="CJ104" i="1"/>
  <c r="EE104" i="1"/>
  <c r="CE105" i="1"/>
  <c r="CF105" i="1"/>
  <c r="CG105" i="1"/>
  <c r="CH105" i="1"/>
  <c r="D105" i="1"/>
  <c r="CK105" i="1"/>
  <c r="CI105" i="1"/>
  <c r="CJ105" i="1"/>
  <c r="EE105" i="1"/>
  <c r="CE106" i="1"/>
  <c r="CF106" i="1"/>
  <c r="CG106" i="1"/>
  <c r="CH106" i="1"/>
  <c r="D106" i="1"/>
  <c r="CK106" i="1"/>
  <c r="CI106" i="1"/>
  <c r="CJ106" i="1"/>
  <c r="EE106" i="1"/>
  <c r="EC108" i="1"/>
  <c r="FG8" i="1"/>
  <c r="EC109" i="1"/>
  <c r="FG9" i="1"/>
  <c r="EC110" i="1"/>
  <c r="FG10" i="1"/>
  <c r="EC111" i="1"/>
  <c r="FG11" i="1"/>
  <c r="FG13" i="1"/>
  <c r="EC112" i="1"/>
  <c r="EC107" i="1"/>
  <c r="FG7" i="1"/>
  <c r="FG14" i="1"/>
  <c r="BO6" i="1"/>
  <c r="BP6" i="1"/>
  <c r="BG6" i="1"/>
  <c r="BH6" i="1"/>
  <c r="BI6" i="1"/>
  <c r="BJ6" i="1"/>
  <c r="BK6" i="1"/>
  <c r="BL6" i="1"/>
  <c r="BM6" i="1"/>
  <c r="BN6" i="1"/>
  <c r="EB8" i="1"/>
  <c r="EB15" i="1"/>
  <c r="BO17" i="1"/>
  <c r="BP17" i="1"/>
  <c r="EB17" i="1"/>
  <c r="BO18" i="1"/>
  <c r="BP18" i="1"/>
  <c r="BO19" i="1"/>
  <c r="BP19" i="1"/>
  <c r="EB19" i="1"/>
  <c r="BO20" i="1"/>
  <c r="BP20" i="1"/>
  <c r="EB20" i="1"/>
  <c r="BO21" i="1"/>
  <c r="BP21" i="1"/>
  <c r="EB21" i="1"/>
  <c r="BO22" i="1"/>
  <c r="BP22" i="1"/>
  <c r="EB22" i="1"/>
  <c r="BO23" i="1"/>
  <c r="BP23" i="1"/>
  <c r="EB23" i="1"/>
  <c r="BO24" i="1"/>
  <c r="BP24" i="1"/>
  <c r="EB24" i="1"/>
  <c r="BO25" i="1"/>
  <c r="BP25" i="1"/>
  <c r="EB25" i="1"/>
  <c r="BO26" i="1"/>
  <c r="BP26" i="1"/>
  <c r="EB26" i="1"/>
  <c r="BO27" i="1"/>
  <c r="BP27" i="1"/>
  <c r="EB27" i="1"/>
  <c r="BO28" i="1"/>
  <c r="BP28" i="1"/>
  <c r="EB28" i="1"/>
  <c r="BO29" i="1"/>
  <c r="BP29" i="1"/>
  <c r="EB29" i="1"/>
  <c r="BO30" i="1"/>
  <c r="BP30" i="1"/>
  <c r="EB30" i="1"/>
  <c r="BO31" i="1"/>
  <c r="BP31" i="1"/>
  <c r="EB31" i="1"/>
  <c r="BO32" i="1"/>
  <c r="BP32" i="1"/>
  <c r="EB32" i="1"/>
  <c r="BO33" i="1"/>
  <c r="BP33" i="1"/>
  <c r="EB33" i="1"/>
  <c r="BO34" i="1"/>
  <c r="BP34" i="1"/>
  <c r="EB34" i="1"/>
  <c r="BO35" i="1"/>
  <c r="BP35" i="1"/>
  <c r="EB35" i="1"/>
  <c r="BO36" i="1"/>
  <c r="BP36" i="1"/>
  <c r="EB36" i="1"/>
  <c r="BO37" i="1"/>
  <c r="BP37" i="1"/>
  <c r="EB37" i="1"/>
  <c r="BO38" i="1"/>
  <c r="BP38" i="1"/>
  <c r="EB38" i="1"/>
  <c r="BO39" i="1"/>
  <c r="BP39" i="1"/>
  <c r="BO40" i="1"/>
  <c r="BP40" i="1"/>
  <c r="EB40" i="1"/>
  <c r="BO41" i="1"/>
  <c r="BP41" i="1"/>
  <c r="EB41" i="1"/>
  <c r="BO42" i="1"/>
  <c r="BP42" i="1"/>
  <c r="EB42" i="1"/>
  <c r="BO43" i="1"/>
  <c r="BP43" i="1"/>
  <c r="EB43" i="1"/>
  <c r="BO44" i="1"/>
  <c r="BP44" i="1"/>
  <c r="EB44" i="1"/>
  <c r="BO45" i="1"/>
  <c r="BP45" i="1"/>
  <c r="EB45" i="1"/>
  <c r="BO46" i="1"/>
  <c r="BP46" i="1"/>
  <c r="EB46" i="1"/>
  <c r="BO47" i="1"/>
  <c r="BP47" i="1"/>
  <c r="EB47" i="1"/>
  <c r="BO48" i="1"/>
  <c r="BP48" i="1"/>
  <c r="EB48" i="1"/>
  <c r="BO49" i="1"/>
  <c r="BP49" i="1"/>
  <c r="EB49" i="1"/>
  <c r="BO50" i="1"/>
  <c r="BP50" i="1"/>
  <c r="EB50" i="1"/>
  <c r="BO51" i="1"/>
  <c r="BP51" i="1"/>
  <c r="BO52" i="1"/>
  <c r="BP52" i="1"/>
  <c r="EB52" i="1"/>
  <c r="BO53" i="1"/>
  <c r="BP53" i="1"/>
  <c r="EB53" i="1"/>
  <c r="BO54" i="1"/>
  <c r="BP54" i="1"/>
  <c r="EB54" i="1"/>
  <c r="BO55" i="1"/>
  <c r="BP55" i="1"/>
  <c r="EB55" i="1"/>
  <c r="BO56" i="1"/>
  <c r="BP56" i="1"/>
  <c r="EB56" i="1"/>
  <c r="BO57" i="1"/>
  <c r="BP57" i="1"/>
  <c r="EB57" i="1"/>
  <c r="BO58" i="1"/>
  <c r="BP58" i="1"/>
  <c r="EB58" i="1"/>
  <c r="BO59" i="1"/>
  <c r="BP59" i="1"/>
  <c r="EB59" i="1"/>
  <c r="BO60" i="1"/>
  <c r="BP60" i="1"/>
  <c r="EB60" i="1"/>
  <c r="BO61" i="1"/>
  <c r="BP61" i="1"/>
  <c r="EB61" i="1"/>
  <c r="BO62" i="1"/>
  <c r="BP62" i="1"/>
  <c r="EB62" i="1"/>
  <c r="BO63" i="1"/>
  <c r="BP63" i="1"/>
  <c r="EB63" i="1"/>
  <c r="BO64" i="1"/>
  <c r="BP64" i="1"/>
  <c r="EB64" i="1"/>
  <c r="BO65" i="1"/>
  <c r="BP65" i="1"/>
  <c r="EB65" i="1"/>
  <c r="BO66" i="1"/>
  <c r="BP66" i="1"/>
  <c r="EB66" i="1"/>
  <c r="BO67" i="1"/>
  <c r="BP67" i="1"/>
  <c r="EB67" i="1"/>
  <c r="BO68" i="1"/>
  <c r="BP68" i="1"/>
  <c r="EB68" i="1"/>
  <c r="BO69" i="1"/>
  <c r="BP69" i="1"/>
  <c r="EB69" i="1"/>
  <c r="BO70" i="1"/>
  <c r="BP70" i="1"/>
  <c r="EB70" i="1"/>
  <c r="BO71" i="1"/>
  <c r="BP71" i="1"/>
  <c r="BO72" i="1"/>
  <c r="BP72" i="1"/>
  <c r="EB72" i="1"/>
  <c r="BO73" i="1"/>
  <c r="BP73" i="1"/>
  <c r="EB73" i="1"/>
  <c r="BO74" i="1"/>
  <c r="BP74" i="1"/>
  <c r="EB74" i="1"/>
  <c r="BO75" i="1"/>
  <c r="BP75" i="1"/>
  <c r="EB75" i="1"/>
  <c r="BO76" i="1"/>
  <c r="BP76" i="1"/>
  <c r="EB76" i="1"/>
  <c r="BO77" i="1"/>
  <c r="BP77" i="1"/>
  <c r="EB77" i="1"/>
  <c r="BO78" i="1"/>
  <c r="BP78" i="1"/>
  <c r="EB78" i="1"/>
  <c r="BO79" i="1"/>
  <c r="BP79" i="1"/>
  <c r="EB79" i="1"/>
  <c r="BO80" i="1"/>
  <c r="BP80" i="1"/>
  <c r="EB80" i="1"/>
  <c r="BO81" i="1"/>
  <c r="BP81" i="1"/>
  <c r="EB81" i="1"/>
  <c r="BO82" i="1"/>
  <c r="BP82" i="1"/>
  <c r="EB82" i="1"/>
  <c r="BO83" i="1"/>
  <c r="BP83" i="1"/>
  <c r="BO84" i="1"/>
  <c r="BP84" i="1"/>
  <c r="EB84" i="1"/>
  <c r="BO85" i="1"/>
  <c r="BP85" i="1"/>
  <c r="EB85" i="1"/>
  <c r="BO86" i="1"/>
  <c r="BP86" i="1"/>
  <c r="EB86" i="1"/>
  <c r="BO87" i="1"/>
  <c r="BP87" i="1"/>
  <c r="EB87" i="1"/>
  <c r="BO88" i="1"/>
  <c r="BP88" i="1"/>
  <c r="EB88" i="1"/>
  <c r="BO89" i="1"/>
  <c r="BP89" i="1"/>
  <c r="EB89" i="1"/>
  <c r="BO90" i="1"/>
  <c r="BP90" i="1"/>
  <c r="EB90" i="1"/>
  <c r="BO91" i="1"/>
  <c r="BP91" i="1"/>
  <c r="EB91" i="1"/>
  <c r="BO92" i="1"/>
  <c r="BP92" i="1"/>
  <c r="EB92" i="1"/>
  <c r="BO93" i="1"/>
  <c r="BP93" i="1"/>
  <c r="EB93" i="1"/>
  <c r="BO94" i="1"/>
  <c r="BP94" i="1"/>
  <c r="EB94" i="1"/>
  <c r="BO95" i="1"/>
  <c r="BP95" i="1"/>
  <c r="EB95" i="1"/>
  <c r="BO96" i="1"/>
  <c r="BP96" i="1"/>
  <c r="BO97" i="1"/>
  <c r="BP97" i="1"/>
  <c r="EB97" i="1"/>
  <c r="BO98" i="1"/>
  <c r="BP98" i="1"/>
  <c r="EB98" i="1"/>
  <c r="BO99" i="1"/>
  <c r="BP99" i="1"/>
  <c r="EB99" i="1"/>
  <c r="BO100" i="1"/>
  <c r="BP100" i="1"/>
  <c r="EB100" i="1"/>
  <c r="BO101" i="1"/>
  <c r="BP101" i="1"/>
  <c r="EB101" i="1"/>
  <c r="BO102" i="1"/>
  <c r="BP102" i="1"/>
  <c r="EB102" i="1"/>
  <c r="BO103" i="1"/>
  <c r="BP103" i="1"/>
  <c r="BO104" i="1"/>
  <c r="BP104" i="1"/>
  <c r="BO105" i="1"/>
  <c r="BP105" i="1"/>
  <c r="EB105" i="1"/>
  <c r="BO106" i="1"/>
  <c r="BP106" i="1"/>
  <c r="EB106" i="1"/>
  <c r="DZ108" i="1"/>
  <c r="FF8" i="1"/>
  <c r="DZ109" i="1"/>
  <c r="FF9" i="1"/>
  <c r="DZ110" i="1"/>
  <c r="FF10" i="1"/>
  <c r="DZ111" i="1"/>
  <c r="FF11" i="1"/>
  <c r="FF13" i="1"/>
  <c r="DZ112" i="1"/>
  <c r="DZ107" i="1"/>
  <c r="FF7" i="1"/>
  <c r="FF14" i="1"/>
  <c r="AI6" i="1"/>
  <c r="AJ6" i="1"/>
  <c r="AA6" i="1"/>
  <c r="AB6" i="1"/>
  <c r="AC6" i="1"/>
  <c r="AD6" i="1"/>
  <c r="AE6" i="1"/>
  <c r="AF6" i="1"/>
  <c r="AG6" i="1"/>
  <c r="AH6" i="1"/>
  <c r="DV8" i="1"/>
  <c r="DV15" i="1"/>
  <c r="AI17" i="1"/>
  <c r="AJ17" i="1"/>
  <c r="DV17" i="1"/>
  <c r="AI18" i="1"/>
  <c r="AJ18" i="1"/>
  <c r="AI19" i="1"/>
  <c r="AJ19" i="1"/>
  <c r="DV19" i="1"/>
  <c r="AI20" i="1"/>
  <c r="AJ20" i="1"/>
  <c r="DV20" i="1"/>
  <c r="AI21" i="1"/>
  <c r="AJ21" i="1"/>
  <c r="DV21" i="1"/>
  <c r="AI22" i="1"/>
  <c r="AJ22" i="1"/>
  <c r="DV22" i="1"/>
  <c r="AI23" i="1"/>
  <c r="AJ23" i="1"/>
  <c r="DV23" i="1"/>
  <c r="AI24" i="1"/>
  <c r="AJ24" i="1"/>
  <c r="DV24" i="1"/>
  <c r="AI25" i="1"/>
  <c r="AJ25" i="1"/>
  <c r="DV25" i="1"/>
  <c r="AI26" i="1"/>
  <c r="AJ26" i="1"/>
  <c r="DV26" i="1"/>
  <c r="AI27" i="1"/>
  <c r="AJ27" i="1"/>
  <c r="DV27" i="1"/>
  <c r="AI28" i="1"/>
  <c r="AJ28" i="1"/>
  <c r="DV28" i="1"/>
  <c r="AI29" i="1"/>
  <c r="AJ29" i="1"/>
  <c r="DV29" i="1"/>
  <c r="AI30" i="1"/>
  <c r="AJ30" i="1"/>
  <c r="DV30" i="1"/>
  <c r="AI31" i="1"/>
  <c r="AJ31" i="1"/>
  <c r="DV31" i="1"/>
  <c r="AI32" i="1"/>
  <c r="AJ32" i="1"/>
  <c r="DV32" i="1"/>
  <c r="AI33" i="1"/>
  <c r="AJ33" i="1"/>
  <c r="DV33" i="1"/>
  <c r="AI34" i="1"/>
  <c r="AJ34" i="1"/>
  <c r="DV34" i="1"/>
  <c r="AI35" i="1"/>
  <c r="AJ35" i="1"/>
  <c r="DV35" i="1"/>
  <c r="AI36" i="1"/>
  <c r="AJ36" i="1"/>
  <c r="DV36" i="1"/>
  <c r="AI37" i="1"/>
  <c r="AJ37" i="1"/>
  <c r="DV37" i="1"/>
  <c r="AI38" i="1"/>
  <c r="AJ38" i="1"/>
  <c r="DV38" i="1"/>
  <c r="AI39" i="1"/>
  <c r="AJ39" i="1"/>
  <c r="AI40" i="1"/>
  <c r="AJ40" i="1"/>
  <c r="DV40" i="1"/>
  <c r="AI41" i="1"/>
  <c r="AJ41" i="1"/>
  <c r="DV41" i="1"/>
  <c r="AI42" i="1"/>
  <c r="AJ42" i="1"/>
  <c r="DV42" i="1"/>
  <c r="AI43" i="1"/>
  <c r="AJ43" i="1"/>
  <c r="DV43" i="1"/>
  <c r="AI44" i="1"/>
  <c r="AJ44" i="1"/>
  <c r="DV44" i="1"/>
  <c r="AI45" i="1"/>
  <c r="AJ45" i="1"/>
  <c r="DV45" i="1"/>
  <c r="AI46" i="1"/>
  <c r="AJ46" i="1"/>
  <c r="DV46" i="1"/>
  <c r="AI47" i="1"/>
  <c r="AJ47" i="1"/>
  <c r="DV47" i="1"/>
  <c r="AI48" i="1"/>
  <c r="AJ48" i="1"/>
  <c r="DV48" i="1"/>
  <c r="AI49" i="1"/>
  <c r="AJ49" i="1"/>
  <c r="DV49" i="1"/>
  <c r="AI50" i="1"/>
  <c r="AJ50" i="1"/>
  <c r="DV50" i="1"/>
  <c r="AI51" i="1"/>
  <c r="AJ51" i="1"/>
  <c r="AI52" i="1"/>
  <c r="AJ52" i="1"/>
  <c r="DV52" i="1"/>
  <c r="AI53" i="1"/>
  <c r="AJ53" i="1"/>
  <c r="DV53" i="1"/>
  <c r="AI54" i="1"/>
  <c r="AJ54" i="1"/>
  <c r="DV54" i="1"/>
  <c r="AI55" i="1"/>
  <c r="AJ55" i="1"/>
  <c r="DV55" i="1"/>
  <c r="AI56" i="1"/>
  <c r="AJ56" i="1"/>
  <c r="DV56" i="1"/>
  <c r="AI57" i="1"/>
  <c r="AJ57" i="1"/>
  <c r="DV57" i="1"/>
  <c r="AI58" i="1"/>
  <c r="AJ58" i="1"/>
  <c r="DV58" i="1"/>
  <c r="AI59" i="1"/>
  <c r="AJ59" i="1"/>
  <c r="DV59" i="1"/>
  <c r="AI60" i="1"/>
  <c r="AJ60" i="1"/>
  <c r="DV60" i="1"/>
  <c r="AI61" i="1"/>
  <c r="AJ61" i="1"/>
  <c r="DV61" i="1"/>
  <c r="AI62" i="1"/>
  <c r="AJ62" i="1"/>
  <c r="DV62" i="1"/>
  <c r="AI63" i="1"/>
  <c r="AJ63" i="1"/>
  <c r="DV63" i="1"/>
  <c r="AI64" i="1"/>
  <c r="AJ64" i="1"/>
  <c r="DV64" i="1"/>
  <c r="AI65" i="1"/>
  <c r="AJ65" i="1"/>
  <c r="DV65" i="1"/>
  <c r="AI66" i="1"/>
  <c r="AJ66" i="1"/>
  <c r="DV66" i="1"/>
  <c r="AI67" i="1"/>
  <c r="AJ67" i="1"/>
  <c r="DV67" i="1"/>
  <c r="AI68" i="1"/>
  <c r="AJ68" i="1"/>
  <c r="DV68" i="1"/>
  <c r="AI69" i="1"/>
  <c r="AJ69" i="1"/>
  <c r="DV69" i="1"/>
  <c r="AI70" i="1"/>
  <c r="AJ70" i="1"/>
  <c r="DV70" i="1"/>
  <c r="AI71" i="1"/>
  <c r="AJ71" i="1"/>
  <c r="AI72" i="1"/>
  <c r="AJ72" i="1"/>
  <c r="DV72" i="1"/>
  <c r="AI73" i="1"/>
  <c r="AJ73" i="1"/>
  <c r="DV73" i="1"/>
  <c r="AI74" i="1"/>
  <c r="AJ74" i="1"/>
  <c r="DV74" i="1"/>
  <c r="AI75" i="1"/>
  <c r="AJ75" i="1"/>
  <c r="DV75" i="1"/>
  <c r="AI76" i="1"/>
  <c r="AJ76" i="1"/>
  <c r="DV76" i="1"/>
  <c r="AI77" i="1"/>
  <c r="AJ77" i="1"/>
  <c r="DV77" i="1"/>
  <c r="AI78" i="1"/>
  <c r="AJ78" i="1"/>
  <c r="DV78" i="1"/>
  <c r="AI79" i="1"/>
  <c r="AJ79" i="1"/>
  <c r="DV79" i="1"/>
  <c r="AI80" i="1"/>
  <c r="AJ80" i="1"/>
  <c r="DV80" i="1"/>
  <c r="AI81" i="1"/>
  <c r="AJ81" i="1"/>
  <c r="DV81" i="1"/>
  <c r="AI82" i="1"/>
  <c r="AJ82" i="1"/>
  <c r="DV82" i="1"/>
  <c r="AI83" i="1"/>
  <c r="AJ83" i="1"/>
  <c r="AI84" i="1"/>
  <c r="AJ84" i="1"/>
  <c r="DV84" i="1"/>
  <c r="AI85" i="1"/>
  <c r="AJ85" i="1"/>
  <c r="DV85" i="1"/>
  <c r="AI86" i="1"/>
  <c r="AJ86" i="1"/>
  <c r="DV86" i="1"/>
  <c r="AI87" i="1"/>
  <c r="AJ87" i="1"/>
  <c r="DV87" i="1"/>
  <c r="AI88" i="1"/>
  <c r="AJ88" i="1"/>
  <c r="DV88" i="1"/>
  <c r="AI89" i="1"/>
  <c r="AJ89" i="1"/>
  <c r="DV89" i="1"/>
  <c r="AI90" i="1"/>
  <c r="AJ90" i="1"/>
  <c r="DV90" i="1"/>
  <c r="AI91" i="1"/>
  <c r="AJ91" i="1"/>
  <c r="DV91" i="1"/>
  <c r="AI92" i="1"/>
  <c r="AJ92" i="1"/>
  <c r="DV92" i="1"/>
  <c r="AI93" i="1"/>
  <c r="AJ93" i="1"/>
  <c r="DV93" i="1"/>
  <c r="AI94" i="1"/>
  <c r="AJ94" i="1"/>
  <c r="DV94" i="1"/>
  <c r="AI95" i="1"/>
  <c r="AJ95" i="1"/>
  <c r="DV95" i="1"/>
  <c r="AI96" i="1"/>
  <c r="AJ96" i="1"/>
  <c r="AI97" i="1"/>
  <c r="AJ97" i="1"/>
  <c r="DV97" i="1"/>
  <c r="AI98" i="1"/>
  <c r="AJ98" i="1"/>
  <c r="DV98" i="1"/>
  <c r="AI99" i="1"/>
  <c r="AJ99" i="1"/>
  <c r="DV99" i="1"/>
  <c r="AI100" i="1"/>
  <c r="AJ100" i="1"/>
  <c r="DV100" i="1"/>
  <c r="AI101" i="1"/>
  <c r="AJ101" i="1"/>
  <c r="DV101" i="1"/>
  <c r="AI102" i="1"/>
  <c r="AJ102" i="1"/>
  <c r="DV102" i="1"/>
  <c r="AI103" i="1"/>
  <c r="AJ103" i="1"/>
  <c r="AI104" i="1"/>
  <c r="AJ104" i="1"/>
  <c r="AI105" i="1"/>
  <c r="AJ105" i="1"/>
  <c r="DV105" i="1"/>
  <c r="AI106" i="1"/>
  <c r="AJ106" i="1"/>
  <c r="DV106" i="1"/>
  <c r="DT108" i="1"/>
  <c r="FD8" i="1"/>
  <c r="DT109" i="1"/>
  <c r="FD9" i="1"/>
  <c r="DT110" i="1"/>
  <c r="FD10" i="1"/>
  <c r="DT111" i="1"/>
  <c r="FD11" i="1"/>
  <c r="FD13" i="1"/>
  <c r="DT112" i="1"/>
  <c r="DT107" i="1"/>
  <c r="FD7" i="1"/>
  <c r="FD14" i="1"/>
  <c r="AY7" i="1"/>
  <c r="AZ7" i="1"/>
  <c r="AY6" i="1"/>
  <c r="AZ6" i="1"/>
  <c r="AQ6" i="1"/>
  <c r="AR6" i="1"/>
  <c r="AS6" i="1"/>
  <c r="AT6" i="1"/>
  <c r="AU6" i="1"/>
  <c r="AV6" i="1"/>
  <c r="AW6" i="1"/>
  <c r="AX6" i="1"/>
  <c r="AY8" i="1"/>
  <c r="AZ8" i="1"/>
  <c r="AY9" i="1"/>
  <c r="AZ9" i="1"/>
  <c r="AY10" i="1"/>
  <c r="AZ10" i="1"/>
  <c r="AY11" i="1"/>
  <c r="AZ11" i="1"/>
  <c r="AY12" i="1"/>
  <c r="AZ12" i="1"/>
  <c r="AY13" i="1"/>
  <c r="AZ13" i="1"/>
  <c r="AY14" i="1"/>
  <c r="AZ14" i="1"/>
  <c r="AY15" i="1"/>
  <c r="AZ15" i="1"/>
  <c r="AY16" i="1"/>
  <c r="AZ16" i="1"/>
  <c r="AY17" i="1"/>
  <c r="AZ17" i="1"/>
  <c r="AY18" i="1"/>
  <c r="AZ18" i="1"/>
  <c r="AY19" i="1"/>
  <c r="AZ19" i="1"/>
  <c r="AY20" i="1"/>
  <c r="AZ20" i="1"/>
  <c r="AY21" i="1"/>
  <c r="AZ21" i="1"/>
  <c r="AY22" i="1"/>
  <c r="AZ22" i="1"/>
  <c r="AY23" i="1"/>
  <c r="AZ23" i="1"/>
  <c r="AY24" i="1"/>
  <c r="AZ24" i="1"/>
  <c r="AY25" i="1"/>
  <c r="AZ25" i="1"/>
  <c r="AY26" i="1"/>
  <c r="AZ26" i="1"/>
  <c r="AY27" i="1"/>
  <c r="AZ27" i="1"/>
  <c r="AY28" i="1"/>
  <c r="AZ28" i="1"/>
  <c r="AY29" i="1"/>
  <c r="AZ29" i="1"/>
  <c r="AY30" i="1"/>
  <c r="AZ30" i="1"/>
  <c r="AY31" i="1"/>
  <c r="AZ31" i="1"/>
  <c r="AY32" i="1"/>
  <c r="AZ32" i="1"/>
  <c r="AY33" i="1"/>
  <c r="AZ33" i="1"/>
  <c r="AY34" i="1"/>
  <c r="AZ34" i="1"/>
  <c r="AY35" i="1"/>
  <c r="AZ35" i="1"/>
  <c r="AY36" i="1"/>
  <c r="AZ36" i="1"/>
  <c r="AY37" i="1"/>
  <c r="AZ37" i="1"/>
  <c r="AY38" i="1"/>
  <c r="AZ38" i="1"/>
  <c r="AY39" i="1"/>
  <c r="AZ39" i="1"/>
  <c r="AY40" i="1"/>
  <c r="AZ40" i="1"/>
  <c r="AY41" i="1"/>
  <c r="AZ41" i="1"/>
  <c r="AY42" i="1"/>
  <c r="AZ42" i="1"/>
  <c r="AY43" i="1"/>
  <c r="AZ43" i="1"/>
  <c r="AY44" i="1"/>
  <c r="AZ44" i="1"/>
  <c r="AY45" i="1"/>
  <c r="AZ45" i="1"/>
  <c r="AY46" i="1"/>
  <c r="AZ46" i="1"/>
  <c r="AY47" i="1"/>
  <c r="AZ47" i="1"/>
  <c r="AY48" i="1"/>
  <c r="AZ48" i="1"/>
  <c r="AY49" i="1"/>
  <c r="AZ49" i="1"/>
  <c r="AY50" i="1"/>
  <c r="AZ50" i="1"/>
  <c r="AY51" i="1"/>
  <c r="AZ51" i="1"/>
  <c r="AY52" i="1"/>
  <c r="AZ52" i="1"/>
  <c r="AY53" i="1"/>
  <c r="AZ53" i="1"/>
  <c r="AY54" i="1"/>
  <c r="AZ54" i="1"/>
  <c r="AY55" i="1"/>
  <c r="AZ55" i="1"/>
  <c r="AY56" i="1"/>
  <c r="AZ56" i="1"/>
  <c r="AY57" i="1"/>
  <c r="AZ57" i="1"/>
  <c r="AY58" i="1"/>
  <c r="AZ58" i="1"/>
  <c r="AY59" i="1"/>
  <c r="AZ59" i="1"/>
  <c r="AY60" i="1"/>
  <c r="AZ60" i="1"/>
  <c r="AY61" i="1"/>
  <c r="AZ61" i="1"/>
  <c r="AY62" i="1"/>
  <c r="AZ62" i="1"/>
  <c r="AY63" i="1"/>
  <c r="AZ63" i="1"/>
  <c r="AY64" i="1"/>
  <c r="AZ64" i="1"/>
  <c r="AY65" i="1"/>
  <c r="AZ65" i="1"/>
  <c r="AY66" i="1"/>
  <c r="AZ66" i="1"/>
  <c r="AY67" i="1"/>
  <c r="AZ67" i="1"/>
  <c r="AY68" i="1"/>
  <c r="AZ68" i="1"/>
  <c r="AY69" i="1"/>
  <c r="AZ69" i="1"/>
  <c r="AY70" i="1"/>
  <c r="AZ70" i="1"/>
  <c r="AY71" i="1"/>
  <c r="AZ71" i="1"/>
  <c r="AY72" i="1"/>
  <c r="AZ72" i="1"/>
  <c r="AY73" i="1"/>
  <c r="AZ73" i="1"/>
  <c r="AY74" i="1"/>
  <c r="AZ74" i="1"/>
  <c r="AY75" i="1"/>
  <c r="AZ75" i="1"/>
  <c r="AY76" i="1"/>
  <c r="AZ76" i="1"/>
  <c r="AY77" i="1"/>
  <c r="AZ77" i="1"/>
  <c r="AY78" i="1"/>
  <c r="AZ78" i="1"/>
  <c r="AY79" i="1"/>
  <c r="AZ79" i="1"/>
  <c r="AY80" i="1"/>
  <c r="AZ80" i="1"/>
  <c r="AY81" i="1"/>
  <c r="AZ81" i="1"/>
  <c r="AY82" i="1"/>
  <c r="AZ82" i="1"/>
  <c r="AY83" i="1"/>
  <c r="AZ83" i="1"/>
  <c r="AY84" i="1"/>
  <c r="AZ84" i="1"/>
  <c r="AY85" i="1"/>
  <c r="AZ85" i="1"/>
  <c r="AY86" i="1"/>
  <c r="AZ86" i="1"/>
  <c r="AY87" i="1"/>
  <c r="AZ87" i="1"/>
  <c r="AY88" i="1"/>
  <c r="AZ88" i="1"/>
  <c r="AY89" i="1"/>
  <c r="AZ89" i="1"/>
  <c r="AY90" i="1"/>
  <c r="AZ90" i="1"/>
  <c r="AY91" i="1"/>
  <c r="AZ91" i="1"/>
  <c r="AY92" i="1"/>
  <c r="AZ92" i="1"/>
  <c r="AY93" i="1"/>
  <c r="AZ93" i="1"/>
  <c r="AY94" i="1"/>
  <c r="AZ94" i="1"/>
  <c r="AY95" i="1"/>
  <c r="AZ95" i="1"/>
  <c r="AY96" i="1"/>
  <c r="AZ96" i="1"/>
  <c r="AY97" i="1"/>
  <c r="AZ97" i="1"/>
  <c r="AY98" i="1"/>
  <c r="AZ98" i="1"/>
  <c r="AY99" i="1"/>
  <c r="AZ99" i="1"/>
  <c r="AY100" i="1"/>
  <c r="AZ100" i="1"/>
  <c r="AY101" i="1"/>
  <c r="AZ101" i="1"/>
  <c r="AY102" i="1"/>
  <c r="AZ102" i="1"/>
  <c r="AY103" i="1"/>
  <c r="AZ103" i="1"/>
  <c r="AY104" i="1"/>
  <c r="AZ104" i="1"/>
  <c r="AY105" i="1"/>
  <c r="AZ105" i="1"/>
  <c r="AY106" i="1"/>
  <c r="AZ106" i="1"/>
  <c r="DW112" i="1"/>
  <c r="FE12" i="1"/>
  <c r="DW111" i="1"/>
  <c r="FE11" i="1"/>
  <c r="DW110" i="1"/>
  <c r="FE10" i="1"/>
  <c r="DW109" i="1"/>
  <c r="FE9" i="1"/>
  <c r="DW108" i="1"/>
  <c r="FE8" i="1"/>
  <c r="DW107" i="1"/>
  <c r="FE7" i="1"/>
  <c r="FE13" i="1"/>
  <c r="FE14" i="1"/>
  <c r="AQ108" i="1"/>
  <c r="FE5" i="1"/>
  <c r="FE4" i="1"/>
  <c r="S6" i="1"/>
  <c r="T6" i="1"/>
  <c r="L6" i="1"/>
  <c r="M6" i="1"/>
  <c r="N6" i="1"/>
  <c r="O6" i="1"/>
  <c r="P6" i="1"/>
  <c r="Q6" i="1"/>
  <c r="R6" i="1"/>
  <c r="DQ8" i="1"/>
  <c r="DT8" i="1"/>
  <c r="DZ8" i="1"/>
  <c r="EC8" i="1"/>
  <c r="ES8" i="1"/>
  <c r="DR8" i="1"/>
  <c r="DU8" i="1"/>
  <c r="EA8" i="1"/>
  <c r="ED8" i="1"/>
  <c r="ET8" i="1"/>
  <c r="DQ9" i="1"/>
  <c r="DT9" i="1"/>
  <c r="DZ9" i="1"/>
  <c r="EC9" i="1"/>
  <c r="ES9" i="1"/>
  <c r="DR9" i="1"/>
  <c r="DU9" i="1"/>
  <c r="EA9" i="1"/>
  <c r="ED9" i="1"/>
  <c r="ET9" i="1"/>
  <c r="DQ10" i="1"/>
  <c r="DT10" i="1"/>
  <c r="DZ10" i="1"/>
  <c r="EC10" i="1"/>
  <c r="ES10" i="1"/>
  <c r="DR10" i="1"/>
  <c r="DU10" i="1"/>
  <c r="EA10" i="1"/>
  <c r="ED10" i="1"/>
  <c r="ET10" i="1"/>
  <c r="DQ11" i="1"/>
  <c r="DT11" i="1"/>
  <c r="DZ11" i="1"/>
  <c r="EC11" i="1"/>
  <c r="ES11" i="1"/>
  <c r="DR11" i="1"/>
  <c r="DU11" i="1"/>
  <c r="EA11" i="1"/>
  <c r="ED11" i="1"/>
  <c r="ET11" i="1"/>
  <c r="DQ12" i="1"/>
  <c r="DT12" i="1"/>
  <c r="DZ12" i="1"/>
  <c r="EC12" i="1"/>
  <c r="ES12" i="1"/>
  <c r="DR12" i="1"/>
  <c r="DU12" i="1"/>
  <c r="EA12" i="1"/>
  <c r="ED12" i="1"/>
  <c r="ET12" i="1"/>
  <c r="DQ13" i="1"/>
  <c r="DT13" i="1"/>
  <c r="DZ13" i="1"/>
  <c r="EC13" i="1"/>
  <c r="ES13" i="1"/>
  <c r="DR13" i="1"/>
  <c r="DU13" i="1"/>
  <c r="EA13" i="1"/>
  <c r="ED13" i="1"/>
  <c r="ET13" i="1"/>
  <c r="DQ14" i="1"/>
  <c r="DT14" i="1"/>
  <c r="DZ14" i="1"/>
  <c r="EC14" i="1"/>
  <c r="ES14" i="1"/>
  <c r="DR14" i="1"/>
  <c r="DU14" i="1"/>
  <c r="EA14" i="1"/>
  <c r="ED14" i="1"/>
  <c r="ET14" i="1"/>
  <c r="DQ15" i="1"/>
  <c r="DT15" i="1"/>
  <c r="DZ15" i="1"/>
  <c r="EC15" i="1"/>
  <c r="ES15" i="1"/>
  <c r="DR15" i="1"/>
  <c r="DU15" i="1"/>
  <c r="EA15" i="1"/>
  <c r="ED15" i="1"/>
  <c r="ET15" i="1"/>
  <c r="DQ16" i="1"/>
  <c r="DT16" i="1"/>
  <c r="DZ16" i="1"/>
  <c r="EC16" i="1"/>
  <c r="ES16" i="1"/>
  <c r="DR16" i="1"/>
  <c r="DU16" i="1"/>
  <c r="EA16" i="1"/>
  <c r="ED16" i="1"/>
  <c r="ET16" i="1"/>
  <c r="Y17" i="1"/>
  <c r="DQ17" i="1"/>
  <c r="DT17" i="1"/>
  <c r="DZ17" i="1"/>
  <c r="EC17" i="1"/>
  <c r="ES17" i="1"/>
  <c r="S17" i="1"/>
  <c r="T17" i="1"/>
  <c r="DR17" i="1"/>
  <c r="DU17" i="1"/>
  <c r="EA17" i="1"/>
  <c r="ED17" i="1"/>
  <c r="ET17" i="1"/>
  <c r="DQ18" i="1"/>
  <c r="DT18" i="1"/>
  <c r="DZ18" i="1"/>
  <c r="EC18" i="1"/>
  <c r="ES18" i="1"/>
  <c r="S18" i="1"/>
  <c r="T18" i="1"/>
  <c r="DR18" i="1"/>
  <c r="DU18" i="1"/>
  <c r="EA18" i="1"/>
  <c r="ED18" i="1"/>
  <c r="ET18" i="1"/>
  <c r="Y19" i="1"/>
  <c r="DQ19" i="1"/>
  <c r="DT19" i="1"/>
  <c r="DZ19" i="1"/>
  <c r="EC19" i="1"/>
  <c r="ES19" i="1"/>
  <c r="S19" i="1"/>
  <c r="T19" i="1"/>
  <c r="DR19" i="1"/>
  <c r="DU19" i="1"/>
  <c r="EA19" i="1"/>
  <c r="ED19" i="1"/>
  <c r="ET19" i="1"/>
  <c r="Y20" i="1"/>
  <c r="DQ20" i="1"/>
  <c r="DT20" i="1"/>
  <c r="DZ20" i="1"/>
  <c r="EC20" i="1"/>
  <c r="ES20" i="1"/>
  <c r="S20" i="1"/>
  <c r="T20" i="1"/>
  <c r="DR20" i="1"/>
  <c r="DU20" i="1"/>
  <c r="EA20" i="1"/>
  <c r="ED20" i="1"/>
  <c r="ET20" i="1"/>
  <c r="Y21" i="1"/>
  <c r="DQ21" i="1"/>
  <c r="DT21" i="1"/>
  <c r="DZ21" i="1"/>
  <c r="EC21" i="1"/>
  <c r="ES21" i="1"/>
  <c r="S21" i="1"/>
  <c r="T21" i="1"/>
  <c r="DR21" i="1"/>
  <c r="DU21" i="1"/>
  <c r="EA21" i="1"/>
  <c r="ED21" i="1"/>
  <c r="ET21" i="1"/>
  <c r="Y22" i="1"/>
  <c r="DQ22" i="1"/>
  <c r="DT22" i="1"/>
  <c r="DZ22" i="1"/>
  <c r="EC22" i="1"/>
  <c r="ES22" i="1"/>
  <c r="S22" i="1"/>
  <c r="T22" i="1"/>
  <c r="DR22" i="1"/>
  <c r="DU22" i="1"/>
  <c r="EA22" i="1"/>
  <c r="ED22" i="1"/>
  <c r="ET22" i="1"/>
  <c r="Y23" i="1"/>
  <c r="DQ23" i="1"/>
  <c r="DT23" i="1"/>
  <c r="DZ23" i="1"/>
  <c r="EC23" i="1"/>
  <c r="ES23" i="1"/>
  <c r="S23" i="1"/>
  <c r="T23" i="1"/>
  <c r="DR23" i="1"/>
  <c r="DU23" i="1"/>
  <c r="EA23" i="1"/>
  <c r="ED23" i="1"/>
  <c r="ET23" i="1"/>
  <c r="Y24" i="1"/>
  <c r="DQ24" i="1"/>
  <c r="DT24" i="1"/>
  <c r="DZ24" i="1"/>
  <c r="EC24" i="1"/>
  <c r="ES24" i="1"/>
  <c r="S24" i="1"/>
  <c r="T24" i="1"/>
  <c r="DR24" i="1"/>
  <c r="DU24" i="1"/>
  <c r="EA24" i="1"/>
  <c r="ED24" i="1"/>
  <c r="ET24" i="1"/>
  <c r="Y25" i="1"/>
  <c r="DQ25" i="1"/>
  <c r="DT25" i="1"/>
  <c r="DZ25" i="1"/>
  <c r="EC25" i="1"/>
  <c r="ES25" i="1"/>
  <c r="S25" i="1"/>
  <c r="T25" i="1"/>
  <c r="DR25" i="1"/>
  <c r="DU25" i="1"/>
  <c r="EA25" i="1"/>
  <c r="ED25" i="1"/>
  <c r="ET25" i="1"/>
  <c r="Y26" i="1"/>
  <c r="DQ26" i="1"/>
  <c r="DT26" i="1"/>
  <c r="DZ26" i="1"/>
  <c r="EC26" i="1"/>
  <c r="ES26" i="1"/>
  <c r="S26" i="1"/>
  <c r="T26" i="1"/>
  <c r="DR26" i="1"/>
  <c r="DU26" i="1"/>
  <c r="EA26" i="1"/>
  <c r="ED26" i="1"/>
  <c r="ET26" i="1"/>
  <c r="Y27" i="1"/>
  <c r="DQ27" i="1"/>
  <c r="DT27" i="1"/>
  <c r="DZ27" i="1"/>
  <c r="EC27" i="1"/>
  <c r="ES27" i="1"/>
  <c r="S27" i="1"/>
  <c r="T27" i="1"/>
  <c r="DR27" i="1"/>
  <c r="DU27" i="1"/>
  <c r="EA27" i="1"/>
  <c r="ED27" i="1"/>
  <c r="ET27" i="1"/>
  <c r="Y28" i="1"/>
  <c r="DQ28" i="1"/>
  <c r="DT28" i="1"/>
  <c r="DZ28" i="1"/>
  <c r="EC28" i="1"/>
  <c r="ES28" i="1"/>
  <c r="S28" i="1"/>
  <c r="T28" i="1"/>
  <c r="DR28" i="1"/>
  <c r="DU28" i="1"/>
  <c r="EA28" i="1"/>
  <c r="ED28" i="1"/>
  <c r="ET28" i="1"/>
  <c r="Y29" i="1"/>
  <c r="DQ29" i="1"/>
  <c r="DT29" i="1"/>
  <c r="DZ29" i="1"/>
  <c r="EC29" i="1"/>
  <c r="ES29" i="1"/>
  <c r="S29" i="1"/>
  <c r="T29" i="1"/>
  <c r="DR29" i="1"/>
  <c r="DU29" i="1"/>
  <c r="EA29" i="1"/>
  <c r="ED29" i="1"/>
  <c r="ET29" i="1"/>
  <c r="Y30" i="1"/>
  <c r="DQ30" i="1"/>
  <c r="DT30" i="1"/>
  <c r="DZ30" i="1"/>
  <c r="EC30" i="1"/>
  <c r="ES30" i="1"/>
  <c r="S30" i="1"/>
  <c r="T30" i="1"/>
  <c r="DR30" i="1"/>
  <c r="DU30" i="1"/>
  <c r="EA30" i="1"/>
  <c r="ED30" i="1"/>
  <c r="ET30" i="1"/>
  <c r="Y31" i="1"/>
  <c r="DQ31" i="1"/>
  <c r="DT31" i="1"/>
  <c r="DZ31" i="1"/>
  <c r="EC31" i="1"/>
  <c r="ES31" i="1"/>
  <c r="S31" i="1"/>
  <c r="T31" i="1"/>
  <c r="DR31" i="1"/>
  <c r="DU31" i="1"/>
  <c r="EA31" i="1"/>
  <c r="ED31" i="1"/>
  <c r="ET31" i="1"/>
  <c r="Y32" i="1"/>
  <c r="DQ32" i="1"/>
  <c r="DT32" i="1"/>
  <c r="DZ32" i="1"/>
  <c r="EC32" i="1"/>
  <c r="ES32" i="1"/>
  <c r="S32" i="1"/>
  <c r="T32" i="1"/>
  <c r="DR32" i="1"/>
  <c r="DU32" i="1"/>
  <c r="EA32" i="1"/>
  <c r="ED32" i="1"/>
  <c r="ET32" i="1"/>
  <c r="Y33" i="1"/>
  <c r="DQ33" i="1"/>
  <c r="DT33" i="1"/>
  <c r="DZ33" i="1"/>
  <c r="EC33" i="1"/>
  <c r="ES33" i="1"/>
  <c r="S33" i="1"/>
  <c r="T33" i="1"/>
  <c r="DR33" i="1"/>
  <c r="DU33" i="1"/>
  <c r="EA33" i="1"/>
  <c r="ED33" i="1"/>
  <c r="ET33" i="1"/>
  <c r="Y34" i="1"/>
  <c r="DQ34" i="1"/>
  <c r="DT34" i="1"/>
  <c r="DZ34" i="1"/>
  <c r="EC34" i="1"/>
  <c r="ES34" i="1"/>
  <c r="S34" i="1"/>
  <c r="T34" i="1"/>
  <c r="DR34" i="1"/>
  <c r="DU34" i="1"/>
  <c r="EA34" i="1"/>
  <c r="ED34" i="1"/>
  <c r="ET34" i="1"/>
  <c r="Y35" i="1"/>
  <c r="DQ35" i="1"/>
  <c r="DT35" i="1"/>
  <c r="DZ35" i="1"/>
  <c r="EC35" i="1"/>
  <c r="ES35" i="1"/>
  <c r="S35" i="1"/>
  <c r="T35" i="1"/>
  <c r="DR35" i="1"/>
  <c r="DU35" i="1"/>
  <c r="EA35" i="1"/>
  <c r="ED35" i="1"/>
  <c r="ET35" i="1"/>
  <c r="Y36" i="1"/>
  <c r="DQ36" i="1"/>
  <c r="DT36" i="1"/>
  <c r="DZ36" i="1"/>
  <c r="EC36" i="1"/>
  <c r="ES36" i="1"/>
  <c r="S36" i="1"/>
  <c r="T36" i="1"/>
  <c r="DR36" i="1"/>
  <c r="DU36" i="1"/>
  <c r="EA36" i="1"/>
  <c r="ED36" i="1"/>
  <c r="ET36" i="1"/>
  <c r="Y37" i="1"/>
  <c r="DQ37" i="1"/>
  <c r="DT37" i="1"/>
  <c r="DZ37" i="1"/>
  <c r="EC37" i="1"/>
  <c r="ES37" i="1"/>
  <c r="S37" i="1"/>
  <c r="T37" i="1"/>
  <c r="DR37" i="1"/>
  <c r="DU37" i="1"/>
  <c r="EA37" i="1"/>
  <c r="ED37" i="1"/>
  <c r="ET37" i="1"/>
  <c r="Y38" i="1"/>
  <c r="DQ38" i="1"/>
  <c r="DT38" i="1"/>
  <c r="DZ38" i="1"/>
  <c r="EC38" i="1"/>
  <c r="ES38" i="1"/>
  <c r="S38" i="1"/>
  <c r="T38" i="1"/>
  <c r="DR38" i="1"/>
  <c r="DU38" i="1"/>
  <c r="EA38" i="1"/>
  <c r="ED38" i="1"/>
  <c r="ET38" i="1"/>
  <c r="EC39" i="1"/>
  <c r="S39" i="1"/>
  <c r="T39" i="1"/>
  <c r="ED39" i="1"/>
  <c r="Y40" i="1"/>
  <c r="DQ40" i="1"/>
  <c r="DT40" i="1"/>
  <c r="DZ40" i="1"/>
  <c r="EC40" i="1"/>
  <c r="ES40" i="1"/>
  <c r="S40" i="1"/>
  <c r="T40" i="1"/>
  <c r="DR40" i="1"/>
  <c r="DU40" i="1"/>
  <c r="EA40" i="1"/>
  <c r="ED40" i="1"/>
  <c r="ET40" i="1"/>
  <c r="Y41" i="1"/>
  <c r="DQ41" i="1"/>
  <c r="DT41" i="1"/>
  <c r="DZ41" i="1"/>
  <c r="EC41" i="1"/>
  <c r="ES41" i="1"/>
  <c r="S41" i="1"/>
  <c r="T41" i="1"/>
  <c r="DR41" i="1"/>
  <c r="DU41" i="1"/>
  <c r="EA41" i="1"/>
  <c r="ED41" i="1"/>
  <c r="ET41" i="1"/>
  <c r="Y42" i="1"/>
  <c r="DQ42" i="1"/>
  <c r="DT42" i="1"/>
  <c r="DZ42" i="1"/>
  <c r="EC42" i="1"/>
  <c r="ES42" i="1"/>
  <c r="S42" i="1"/>
  <c r="T42" i="1"/>
  <c r="DR42" i="1"/>
  <c r="DU42" i="1"/>
  <c r="EA42" i="1"/>
  <c r="ED42" i="1"/>
  <c r="ET42" i="1"/>
  <c r="Y43" i="1"/>
  <c r="DQ43" i="1"/>
  <c r="DT43" i="1"/>
  <c r="DZ43" i="1"/>
  <c r="EC43" i="1"/>
  <c r="ES43" i="1"/>
  <c r="S43" i="1"/>
  <c r="T43" i="1"/>
  <c r="DR43" i="1"/>
  <c r="DU43" i="1"/>
  <c r="EA43" i="1"/>
  <c r="ED43" i="1"/>
  <c r="ET43" i="1"/>
  <c r="Y44" i="1"/>
  <c r="DQ44" i="1"/>
  <c r="DT44" i="1"/>
  <c r="DZ44" i="1"/>
  <c r="EC44" i="1"/>
  <c r="ES44" i="1"/>
  <c r="S44" i="1"/>
  <c r="T44" i="1"/>
  <c r="DR44" i="1"/>
  <c r="DU44" i="1"/>
  <c r="EA44" i="1"/>
  <c r="ED44" i="1"/>
  <c r="ET44" i="1"/>
  <c r="Y45" i="1"/>
  <c r="DQ45" i="1"/>
  <c r="DT45" i="1"/>
  <c r="DZ45" i="1"/>
  <c r="EC45" i="1"/>
  <c r="ES45" i="1"/>
  <c r="S45" i="1"/>
  <c r="T45" i="1"/>
  <c r="DR45" i="1"/>
  <c r="DU45" i="1"/>
  <c r="EA45" i="1"/>
  <c r="ED45" i="1"/>
  <c r="ET45" i="1"/>
  <c r="Y46" i="1"/>
  <c r="DQ46" i="1"/>
  <c r="DT46" i="1"/>
  <c r="DZ46" i="1"/>
  <c r="EC46" i="1"/>
  <c r="ES46" i="1"/>
  <c r="S46" i="1"/>
  <c r="T46" i="1"/>
  <c r="DR46" i="1"/>
  <c r="DU46" i="1"/>
  <c r="EA46" i="1"/>
  <c r="ED46" i="1"/>
  <c r="ET46" i="1"/>
  <c r="Y47" i="1"/>
  <c r="DQ47" i="1"/>
  <c r="DT47" i="1"/>
  <c r="DZ47" i="1"/>
  <c r="EC47" i="1"/>
  <c r="ES47" i="1"/>
  <c r="S47" i="1"/>
  <c r="T47" i="1"/>
  <c r="DR47" i="1"/>
  <c r="DU47" i="1"/>
  <c r="EA47" i="1"/>
  <c r="ED47" i="1"/>
  <c r="ET47" i="1"/>
  <c r="Y48" i="1"/>
  <c r="DQ48" i="1"/>
  <c r="DT48" i="1"/>
  <c r="DZ48" i="1"/>
  <c r="EC48" i="1"/>
  <c r="ES48" i="1"/>
  <c r="S48" i="1"/>
  <c r="T48" i="1"/>
  <c r="DR48" i="1"/>
  <c r="DU48" i="1"/>
  <c r="EA48" i="1"/>
  <c r="ED48" i="1"/>
  <c r="ET48" i="1"/>
  <c r="Y49" i="1"/>
  <c r="DQ49" i="1"/>
  <c r="DT49" i="1"/>
  <c r="DZ49" i="1"/>
  <c r="EC49" i="1"/>
  <c r="ES49" i="1"/>
  <c r="S49" i="1"/>
  <c r="T49" i="1"/>
  <c r="DR49" i="1"/>
  <c r="DU49" i="1"/>
  <c r="EA49" i="1"/>
  <c r="ED49" i="1"/>
  <c r="ET49" i="1"/>
  <c r="Y50" i="1"/>
  <c r="DQ50" i="1"/>
  <c r="DT50" i="1"/>
  <c r="DZ50" i="1"/>
  <c r="EC50" i="1"/>
  <c r="ES50" i="1"/>
  <c r="S50" i="1"/>
  <c r="T50" i="1"/>
  <c r="DR50" i="1"/>
  <c r="DU50" i="1"/>
  <c r="EA50" i="1"/>
  <c r="ED50" i="1"/>
  <c r="ET50" i="1"/>
  <c r="DQ51" i="1"/>
  <c r="DT51" i="1"/>
  <c r="DZ51" i="1"/>
  <c r="EC51" i="1"/>
  <c r="ES51" i="1"/>
  <c r="S51" i="1"/>
  <c r="T51" i="1"/>
  <c r="DR51" i="1"/>
  <c r="DU51" i="1"/>
  <c r="EA51" i="1"/>
  <c r="ED51" i="1"/>
  <c r="ET51" i="1"/>
  <c r="Y52" i="1"/>
  <c r="DQ52" i="1"/>
  <c r="DT52" i="1"/>
  <c r="DZ52" i="1"/>
  <c r="EC52" i="1"/>
  <c r="ES52" i="1"/>
  <c r="S52" i="1"/>
  <c r="T52" i="1"/>
  <c r="DR52" i="1"/>
  <c r="DU52" i="1"/>
  <c r="EA52" i="1"/>
  <c r="ED52" i="1"/>
  <c r="ET52" i="1"/>
  <c r="Y53" i="1"/>
  <c r="DQ53" i="1"/>
  <c r="DT53" i="1"/>
  <c r="DZ53" i="1"/>
  <c r="EC53" i="1"/>
  <c r="ES53" i="1"/>
  <c r="S53" i="1"/>
  <c r="T53" i="1"/>
  <c r="DR53" i="1"/>
  <c r="DU53" i="1"/>
  <c r="EA53" i="1"/>
  <c r="ED53" i="1"/>
  <c r="ET53" i="1"/>
  <c r="Y54" i="1"/>
  <c r="DQ54" i="1"/>
  <c r="DT54" i="1"/>
  <c r="DZ54" i="1"/>
  <c r="EC54" i="1"/>
  <c r="ES54" i="1"/>
  <c r="S54" i="1"/>
  <c r="T54" i="1"/>
  <c r="DR54" i="1"/>
  <c r="DU54" i="1"/>
  <c r="EA54" i="1"/>
  <c r="ED54" i="1"/>
  <c r="ET54" i="1"/>
  <c r="Y55" i="1"/>
  <c r="DQ55" i="1"/>
  <c r="DT55" i="1"/>
  <c r="DZ55" i="1"/>
  <c r="EC55" i="1"/>
  <c r="ES55" i="1"/>
  <c r="S55" i="1"/>
  <c r="T55" i="1"/>
  <c r="DR55" i="1"/>
  <c r="DU55" i="1"/>
  <c r="EA55" i="1"/>
  <c r="ED55" i="1"/>
  <c r="ET55" i="1"/>
  <c r="Y56" i="1"/>
  <c r="DQ56" i="1"/>
  <c r="DT56" i="1"/>
  <c r="DZ56" i="1"/>
  <c r="EC56" i="1"/>
  <c r="ES56" i="1"/>
  <c r="S56" i="1"/>
  <c r="T56" i="1"/>
  <c r="DR56" i="1"/>
  <c r="DU56" i="1"/>
  <c r="EA56" i="1"/>
  <c r="ED56" i="1"/>
  <c r="ET56" i="1"/>
  <c r="Y57" i="1"/>
  <c r="DQ57" i="1"/>
  <c r="DT57" i="1"/>
  <c r="DZ57" i="1"/>
  <c r="EC57" i="1"/>
  <c r="ES57" i="1"/>
  <c r="S57" i="1"/>
  <c r="T57" i="1"/>
  <c r="DR57" i="1"/>
  <c r="DU57" i="1"/>
  <c r="EA57" i="1"/>
  <c r="ED57" i="1"/>
  <c r="ET57" i="1"/>
  <c r="Y58" i="1"/>
  <c r="DQ58" i="1"/>
  <c r="DT58" i="1"/>
  <c r="DZ58" i="1"/>
  <c r="EC58" i="1"/>
  <c r="ES58" i="1"/>
  <c r="S58" i="1"/>
  <c r="T58" i="1"/>
  <c r="DR58" i="1"/>
  <c r="DU58" i="1"/>
  <c r="EA58" i="1"/>
  <c r="ED58" i="1"/>
  <c r="ET58" i="1"/>
  <c r="Y59" i="1"/>
  <c r="DQ59" i="1"/>
  <c r="DT59" i="1"/>
  <c r="DZ59" i="1"/>
  <c r="EC59" i="1"/>
  <c r="ES59" i="1"/>
  <c r="S59" i="1"/>
  <c r="T59" i="1"/>
  <c r="DR59" i="1"/>
  <c r="DU59" i="1"/>
  <c r="EA59" i="1"/>
  <c r="ED59" i="1"/>
  <c r="ET59" i="1"/>
  <c r="Y60" i="1"/>
  <c r="DQ60" i="1"/>
  <c r="DT60" i="1"/>
  <c r="DZ60" i="1"/>
  <c r="EC60" i="1"/>
  <c r="ES60" i="1"/>
  <c r="S60" i="1"/>
  <c r="T60" i="1"/>
  <c r="DR60" i="1"/>
  <c r="DU60" i="1"/>
  <c r="EA60" i="1"/>
  <c r="ED60" i="1"/>
  <c r="ET60" i="1"/>
  <c r="Y61" i="1"/>
  <c r="DQ61" i="1"/>
  <c r="DT61" i="1"/>
  <c r="DZ61" i="1"/>
  <c r="EC61" i="1"/>
  <c r="ES61" i="1"/>
  <c r="S61" i="1"/>
  <c r="T61" i="1"/>
  <c r="DR61" i="1"/>
  <c r="DU61" i="1"/>
  <c r="EA61" i="1"/>
  <c r="ED61" i="1"/>
  <c r="ET61" i="1"/>
  <c r="Y62" i="1"/>
  <c r="DQ62" i="1"/>
  <c r="DT62" i="1"/>
  <c r="DZ62" i="1"/>
  <c r="EC62" i="1"/>
  <c r="ES62" i="1"/>
  <c r="S62" i="1"/>
  <c r="T62" i="1"/>
  <c r="DR62" i="1"/>
  <c r="DU62" i="1"/>
  <c r="EA62" i="1"/>
  <c r="ED62" i="1"/>
  <c r="ET62" i="1"/>
  <c r="Y63" i="1"/>
  <c r="DQ63" i="1"/>
  <c r="DT63" i="1"/>
  <c r="DZ63" i="1"/>
  <c r="EC63" i="1"/>
  <c r="ES63" i="1"/>
  <c r="S63" i="1"/>
  <c r="T63" i="1"/>
  <c r="DR63" i="1"/>
  <c r="DU63" i="1"/>
  <c r="EA63" i="1"/>
  <c r="ED63" i="1"/>
  <c r="ET63" i="1"/>
  <c r="Y64" i="1"/>
  <c r="DQ64" i="1"/>
  <c r="DT64" i="1"/>
  <c r="DZ64" i="1"/>
  <c r="EC64" i="1"/>
  <c r="ES64" i="1"/>
  <c r="S64" i="1"/>
  <c r="T64" i="1"/>
  <c r="DR64" i="1"/>
  <c r="DU64" i="1"/>
  <c r="EA64" i="1"/>
  <c r="ED64" i="1"/>
  <c r="ET64" i="1"/>
  <c r="Y65" i="1"/>
  <c r="DQ65" i="1"/>
  <c r="DT65" i="1"/>
  <c r="DZ65" i="1"/>
  <c r="EC65" i="1"/>
  <c r="ES65" i="1"/>
  <c r="S65" i="1"/>
  <c r="T65" i="1"/>
  <c r="DR65" i="1"/>
  <c r="DU65" i="1"/>
  <c r="EA65" i="1"/>
  <c r="ED65" i="1"/>
  <c r="ET65" i="1"/>
  <c r="Y66" i="1"/>
  <c r="DQ66" i="1"/>
  <c r="DT66" i="1"/>
  <c r="DZ66" i="1"/>
  <c r="EC66" i="1"/>
  <c r="ES66" i="1"/>
  <c r="S66" i="1"/>
  <c r="T66" i="1"/>
  <c r="DR66" i="1"/>
  <c r="DU66" i="1"/>
  <c r="EA66" i="1"/>
  <c r="ED66" i="1"/>
  <c r="ET66" i="1"/>
  <c r="DQ67" i="1"/>
  <c r="DT67" i="1"/>
  <c r="DZ67" i="1"/>
  <c r="EC67" i="1"/>
  <c r="ES67" i="1"/>
  <c r="S67" i="1"/>
  <c r="T67" i="1"/>
  <c r="DR67" i="1"/>
  <c r="DU67" i="1"/>
  <c r="EA67" i="1"/>
  <c r="ED67" i="1"/>
  <c r="ET67" i="1"/>
  <c r="Y68" i="1"/>
  <c r="DQ68" i="1"/>
  <c r="DT68" i="1"/>
  <c r="DZ68" i="1"/>
  <c r="EC68" i="1"/>
  <c r="ES68" i="1"/>
  <c r="S68" i="1"/>
  <c r="T68" i="1"/>
  <c r="DR68" i="1"/>
  <c r="DU68" i="1"/>
  <c r="EA68" i="1"/>
  <c r="ED68" i="1"/>
  <c r="ET68" i="1"/>
  <c r="Y69" i="1"/>
  <c r="DQ69" i="1"/>
  <c r="DT69" i="1"/>
  <c r="DZ69" i="1"/>
  <c r="EC69" i="1"/>
  <c r="ES69" i="1"/>
  <c r="S69" i="1"/>
  <c r="T69" i="1"/>
  <c r="DR69" i="1"/>
  <c r="DU69" i="1"/>
  <c r="EA69" i="1"/>
  <c r="ED69" i="1"/>
  <c r="ET69" i="1"/>
  <c r="Y70" i="1"/>
  <c r="DQ70" i="1"/>
  <c r="DT70" i="1"/>
  <c r="DZ70" i="1"/>
  <c r="EC70" i="1"/>
  <c r="ES70" i="1"/>
  <c r="S70" i="1"/>
  <c r="T70" i="1"/>
  <c r="DR70" i="1"/>
  <c r="DU70" i="1"/>
  <c r="EA70" i="1"/>
  <c r="ED70" i="1"/>
  <c r="ET70" i="1"/>
  <c r="EC71" i="1"/>
  <c r="S71" i="1"/>
  <c r="T71" i="1"/>
  <c r="ED71" i="1"/>
  <c r="Y72" i="1"/>
  <c r="DQ72" i="1"/>
  <c r="DT72" i="1"/>
  <c r="DW72" i="1"/>
  <c r="DZ72" i="1"/>
  <c r="EC72" i="1"/>
  <c r="ES72" i="1"/>
  <c r="S72" i="1"/>
  <c r="T72" i="1"/>
  <c r="DR72" i="1"/>
  <c r="DU72" i="1"/>
  <c r="DX72" i="1"/>
  <c r="EA72" i="1"/>
  <c r="ED72" i="1"/>
  <c r="ET72" i="1"/>
  <c r="Y73" i="1"/>
  <c r="DQ73" i="1"/>
  <c r="DT73" i="1"/>
  <c r="DZ73" i="1"/>
  <c r="EC73" i="1"/>
  <c r="ES73" i="1"/>
  <c r="S73" i="1"/>
  <c r="T73" i="1"/>
  <c r="DR73" i="1"/>
  <c r="DU73" i="1"/>
  <c r="EA73" i="1"/>
  <c r="ED73" i="1"/>
  <c r="ET73" i="1"/>
  <c r="Y74" i="1"/>
  <c r="DQ74" i="1"/>
  <c r="DT74" i="1"/>
  <c r="DZ74" i="1"/>
  <c r="EC74" i="1"/>
  <c r="ES74" i="1"/>
  <c r="S74" i="1"/>
  <c r="T74" i="1"/>
  <c r="DR74" i="1"/>
  <c r="DU74" i="1"/>
  <c r="EA74" i="1"/>
  <c r="ED74" i="1"/>
  <c r="ET74" i="1"/>
  <c r="Y75" i="1"/>
  <c r="DQ75" i="1"/>
  <c r="DT75" i="1"/>
  <c r="DZ75" i="1"/>
  <c r="EC75" i="1"/>
  <c r="ES75" i="1"/>
  <c r="S75" i="1"/>
  <c r="T75" i="1"/>
  <c r="DR75" i="1"/>
  <c r="DU75" i="1"/>
  <c r="EA75" i="1"/>
  <c r="ED75" i="1"/>
  <c r="ET75" i="1"/>
  <c r="Y76" i="1"/>
  <c r="DQ76" i="1"/>
  <c r="DT76" i="1"/>
  <c r="DZ76" i="1"/>
  <c r="EC76" i="1"/>
  <c r="ES76" i="1"/>
  <c r="S76" i="1"/>
  <c r="T76" i="1"/>
  <c r="DR76" i="1"/>
  <c r="DU76" i="1"/>
  <c r="EA76" i="1"/>
  <c r="ED76" i="1"/>
  <c r="ET76" i="1"/>
  <c r="Y77" i="1"/>
  <c r="DQ77" i="1"/>
  <c r="DT77" i="1"/>
  <c r="DZ77" i="1"/>
  <c r="EC77" i="1"/>
  <c r="ES77" i="1"/>
  <c r="S77" i="1"/>
  <c r="T77" i="1"/>
  <c r="DR77" i="1"/>
  <c r="DU77" i="1"/>
  <c r="EA77" i="1"/>
  <c r="ED77" i="1"/>
  <c r="ET77" i="1"/>
  <c r="Y78" i="1"/>
  <c r="DQ78" i="1"/>
  <c r="DT78" i="1"/>
  <c r="DZ78" i="1"/>
  <c r="EC78" i="1"/>
  <c r="ES78" i="1"/>
  <c r="S78" i="1"/>
  <c r="T78" i="1"/>
  <c r="DR78" i="1"/>
  <c r="DU78" i="1"/>
  <c r="EA78" i="1"/>
  <c r="ED78" i="1"/>
  <c r="ET78" i="1"/>
  <c r="Y79" i="1"/>
  <c r="DQ79" i="1"/>
  <c r="DT79" i="1"/>
  <c r="DZ79" i="1"/>
  <c r="EC79" i="1"/>
  <c r="ES79" i="1"/>
  <c r="S79" i="1"/>
  <c r="T79" i="1"/>
  <c r="DR79" i="1"/>
  <c r="DU79" i="1"/>
  <c r="EA79" i="1"/>
  <c r="ED79" i="1"/>
  <c r="ET79" i="1"/>
  <c r="Y80" i="1"/>
  <c r="DQ80" i="1"/>
  <c r="DT80" i="1"/>
  <c r="DZ80" i="1"/>
  <c r="EC80" i="1"/>
  <c r="ES80" i="1"/>
  <c r="S80" i="1"/>
  <c r="T80" i="1"/>
  <c r="DR80" i="1"/>
  <c r="DU80" i="1"/>
  <c r="EA80" i="1"/>
  <c r="ED80" i="1"/>
  <c r="ET80" i="1"/>
  <c r="Y81" i="1"/>
  <c r="DQ81" i="1"/>
  <c r="DT81" i="1"/>
  <c r="DZ81" i="1"/>
  <c r="EC81" i="1"/>
  <c r="ES81" i="1"/>
  <c r="S81" i="1"/>
  <c r="T81" i="1"/>
  <c r="DR81" i="1"/>
  <c r="DU81" i="1"/>
  <c r="EA81" i="1"/>
  <c r="ED81" i="1"/>
  <c r="ET81" i="1"/>
  <c r="DQ82" i="1"/>
  <c r="DT82" i="1"/>
  <c r="DZ82" i="1"/>
  <c r="EC82" i="1"/>
  <c r="ES82" i="1"/>
  <c r="S82" i="1"/>
  <c r="T82" i="1"/>
  <c r="DR82" i="1"/>
  <c r="DU82" i="1"/>
  <c r="EA82" i="1"/>
  <c r="ED82" i="1"/>
  <c r="ET82" i="1"/>
  <c r="DQ83" i="1"/>
  <c r="DT83" i="1"/>
  <c r="DZ83" i="1"/>
  <c r="EC83" i="1"/>
  <c r="ES83" i="1"/>
  <c r="S83" i="1"/>
  <c r="T83" i="1"/>
  <c r="DR83" i="1"/>
  <c r="DU83" i="1"/>
  <c r="EA83" i="1"/>
  <c r="ED83" i="1"/>
  <c r="ET83" i="1"/>
  <c r="Y84" i="1"/>
  <c r="DQ84" i="1"/>
  <c r="DT84" i="1"/>
  <c r="DZ84" i="1"/>
  <c r="EC84" i="1"/>
  <c r="ES84" i="1"/>
  <c r="S84" i="1"/>
  <c r="T84" i="1"/>
  <c r="DR84" i="1"/>
  <c r="DU84" i="1"/>
  <c r="EA84" i="1"/>
  <c r="ED84" i="1"/>
  <c r="ET84" i="1"/>
  <c r="Y85" i="1"/>
  <c r="DQ85" i="1"/>
  <c r="DT85" i="1"/>
  <c r="DZ85" i="1"/>
  <c r="EC85" i="1"/>
  <c r="ES85" i="1"/>
  <c r="S85" i="1"/>
  <c r="T85" i="1"/>
  <c r="DR85" i="1"/>
  <c r="DU85" i="1"/>
  <c r="EA85" i="1"/>
  <c r="ED85" i="1"/>
  <c r="ET85" i="1"/>
  <c r="Y86" i="1"/>
  <c r="DQ86" i="1"/>
  <c r="DT86" i="1"/>
  <c r="DZ86" i="1"/>
  <c r="EC86" i="1"/>
  <c r="ES86" i="1"/>
  <c r="S86" i="1"/>
  <c r="T86" i="1"/>
  <c r="DR86" i="1"/>
  <c r="DU86" i="1"/>
  <c r="EA86" i="1"/>
  <c r="ED86" i="1"/>
  <c r="ET86" i="1"/>
  <c r="Y87" i="1"/>
  <c r="DQ87" i="1"/>
  <c r="DT87" i="1"/>
  <c r="DZ87" i="1"/>
  <c r="EC87" i="1"/>
  <c r="ES87" i="1"/>
  <c r="S87" i="1"/>
  <c r="T87" i="1"/>
  <c r="DR87" i="1"/>
  <c r="DU87" i="1"/>
  <c r="EA87" i="1"/>
  <c r="ED87" i="1"/>
  <c r="ET87" i="1"/>
  <c r="Y88" i="1"/>
  <c r="DQ88" i="1"/>
  <c r="DT88" i="1"/>
  <c r="DZ88" i="1"/>
  <c r="EC88" i="1"/>
  <c r="ES88" i="1"/>
  <c r="S88" i="1"/>
  <c r="T88" i="1"/>
  <c r="DR88" i="1"/>
  <c r="DU88" i="1"/>
  <c r="EA88" i="1"/>
  <c r="ED88" i="1"/>
  <c r="ET88" i="1"/>
  <c r="Y89" i="1"/>
  <c r="DQ89" i="1"/>
  <c r="DT89" i="1"/>
  <c r="DZ89" i="1"/>
  <c r="EC89" i="1"/>
  <c r="ES89" i="1"/>
  <c r="S89" i="1"/>
  <c r="T89" i="1"/>
  <c r="DR89" i="1"/>
  <c r="DU89" i="1"/>
  <c r="EA89" i="1"/>
  <c r="ED89" i="1"/>
  <c r="ET89" i="1"/>
  <c r="Y90" i="1"/>
  <c r="DQ90" i="1"/>
  <c r="DT90" i="1"/>
  <c r="DZ90" i="1"/>
  <c r="EC90" i="1"/>
  <c r="ES90" i="1"/>
  <c r="S90" i="1"/>
  <c r="T90" i="1"/>
  <c r="DR90" i="1"/>
  <c r="DU90" i="1"/>
  <c r="EA90" i="1"/>
  <c r="ED90" i="1"/>
  <c r="ET90" i="1"/>
  <c r="Y91" i="1"/>
  <c r="DQ91" i="1"/>
  <c r="DT91" i="1"/>
  <c r="DZ91" i="1"/>
  <c r="EC91" i="1"/>
  <c r="ES91" i="1"/>
  <c r="S91" i="1"/>
  <c r="T91" i="1"/>
  <c r="DR91" i="1"/>
  <c r="DU91" i="1"/>
  <c r="EA91" i="1"/>
  <c r="ED91" i="1"/>
  <c r="ET91" i="1"/>
  <c r="Y92" i="1"/>
  <c r="DQ92" i="1"/>
  <c r="DT92" i="1"/>
  <c r="DZ92" i="1"/>
  <c r="EC92" i="1"/>
  <c r="ES92" i="1"/>
  <c r="S92" i="1"/>
  <c r="T92" i="1"/>
  <c r="DR92" i="1"/>
  <c r="DU92" i="1"/>
  <c r="EA92" i="1"/>
  <c r="ED92" i="1"/>
  <c r="ET92" i="1"/>
  <c r="Y93" i="1"/>
  <c r="DQ93" i="1"/>
  <c r="DT93" i="1"/>
  <c r="DZ93" i="1"/>
  <c r="EC93" i="1"/>
  <c r="ES93" i="1"/>
  <c r="S93" i="1"/>
  <c r="T93" i="1"/>
  <c r="DR93" i="1"/>
  <c r="DU93" i="1"/>
  <c r="EA93" i="1"/>
  <c r="ED93" i="1"/>
  <c r="ET93" i="1"/>
  <c r="Y94" i="1"/>
  <c r="DQ94" i="1"/>
  <c r="DT94" i="1"/>
  <c r="DZ94" i="1"/>
  <c r="EC94" i="1"/>
  <c r="ES94" i="1"/>
  <c r="S94" i="1"/>
  <c r="T94" i="1"/>
  <c r="DR94" i="1"/>
  <c r="DU94" i="1"/>
  <c r="EA94" i="1"/>
  <c r="ED94" i="1"/>
  <c r="ET94" i="1"/>
  <c r="Y95" i="1"/>
  <c r="DQ95" i="1"/>
  <c r="DT95" i="1"/>
  <c r="DZ95" i="1"/>
  <c r="EC95" i="1"/>
  <c r="ES95" i="1"/>
  <c r="S95" i="1"/>
  <c r="T95" i="1"/>
  <c r="DR95" i="1"/>
  <c r="DU95" i="1"/>
  <c r="EA95" i="1"/>
  <c r="ED95" i="1"/>
  <c r="ET95" i="1"/>
  <c r="DQ96" i="1"/>
  <c r="DT96" i="1"/>
  <c r="DZ96" i="1"/>
  <c r="EC96" i="1"/>
  <c r="ES96" i="1"/>
  <c r="S96" i="1"/>
  <c r="T96" i="1"/>
  <c r="DR96" i="1"/>
  <c r="DU96" i="1"/>
  <c r="EA96" i="1"/>
  <c r="ED96" i="1"/>
  <c r="ET96" i="1"/>
  <c r="Y97" i="1"/>
  <c r="DQ97" i="1"/>
  <c r="DT97" i="1"/>
  <c r="DZ97" i="1"/>
  <c r="EC97" i="1"/>
  <c r="ES97" i="1"/>
  <c r="S97" i="1"/>
  <c r="T97" i="1"/>
  <c r="DR97" i="1"/>
  <c r="DU97" i="1"/>
  <c r="EA97" i="1"/>
  <c r="ED97" i="1"/>
  <c r="ET97" i="1"/>
  <c r="Y98" i="1"/>
  <c r="DQ98" i="1"/>
  <c r="DT98" i="1"/>
  <c r="DZ98" i="1"/>
  <c r="EC98" i="1"/>
  <c r="ES98" i="1"/>
  <c r="S98" i="1"/>
  <c r="T98" i="1"/>
  <c r="DR98" i="1"/>
  <c r="DU98" i="1"/>
  <c r="EA98" i="1"/>
  <c r="ED98" i="1"/>
  <c r="ET98" i="1"/>
  <c r="Y99" i="1"/>
  <c r="DQ99" i="1"/>
  <c r="DT99" i="1"/>
  <c r="DZ99" i="1"/>
  <c r="EC99" i="1"/>
  <c r="ES99" i="1"/>
  <c r="S99" i="1"/>
  <c r="T99" i="1"/>
  <c r="DR99" i="1"/>
  <c r="DU99" i="1"/>
  <c r="EA99" i="1"/>
  <c r="ED99" i="1"/>
  <c r="ET99" i="1"/>
  <c r="Y100" i="1"/>
  <c r="DQ100" i="1"/>
  <c r="DT100" i="1"/>
  <c r="DZ100" i="1"/>
  <c r="EC100" i="1"/>
  <c r="ES100" i="1"/>
  <c r="S100" i="1"/>
  <c r="T100" i="1"/>
  <c r="DR100" i="1"/>
  <c r="DU100" i="1"/>
  <c r="EA100" i="1"/>
  <c r="ED100" i="1"/>
  <c r="ET100" i="1"/>
  <c r="Y101" i="1"/>
  <c r="DQ101" i="1"/>
  <c r="DT101" i="1"/>
  <c r="DZ101" i="1"/>
  <c r="EC101" i="1"/>
  <c r="ES101" i="1"/>
  <c r="S101" i="1"/>
  <c r="T101" i="1"/>
  <c r="DR101" i="1"/>
  <c r="DU101" i="1"/>
  <c r="EA101" i="1"/>
  <c r="ED101" i="1"/>
  <c r="ET101" i="1"/>
  <c r="Y102" i="1"/>
  <c r="DQ102" i="1"/>
  <c r="DT102" i="1"/>
  <c r="DZ102" i="1"/>
  <c r="EC102" i="1"/>
  <c r="ES102" i="1"/>
  <c r="S102" i="1"/>
  <c r="T102" i="1"/>
  <c r="DR102" i="1"/>
  <c r="DU102" i="1"/>
  <c r="EA102" i="1"/>
  <c r="ED102" i="1"/>
  <c r="ET102" i="1"/>
  <c r="EC103" i="1"/>
  <c r="S103" i="1"/>
  <c r="T103" i="1"/>
  <c r="ED103" i="1"/>
  <c r="EC104" i="1"/>
  <c r="S104" i="1"/>
  <c r="T104" i="1"/>
  <c r="ED104" i="1"/>
  <c r="Y105" i="1"/>
  <c r="DQ105" i="1"/>
  <c r="DT105" i="1"/>
  <c r="DZ105" i="1"/>
  <c r="EC105" i="1"/>
  <c r="ES105" i="1"/>
  <c r="S105" i="1"/>
  <c r="T105" i="1"/>
  <c r="DR105" i="1"/>
  <c r="DU105" i="1"/>
  <c r="EA105" i="1"/>
  <c r="ED105" i="1"/>
  <c r="ET105" i="1"/>
  <c r="Y106" i="1"/>
  <c r="DQ106" i="1"/>
  <c r="DT106" i="1"/>
  <c r="DZ106" i="1"/>
  <c r="EC106" i="1"/>
  <c r="ES106" i="1"/>
  <c r="S106" i="1"/>
  <c r="T106" i="1"/>
  <c r="DR106" i="1"/>
  <c r="DU106" i="1"/>
  <c r="EA106" i="1"/>
  <c r="ED106" i="1"/>
  <c r="ET106" i="1"/>
  <c r="DR7" i="1"/>
  <c r="DU7" i="1"/>
  <c r="EA7" i="1"/>
  <c r="ED7" i="1"/>
  <c r="ET7" i="1"/>
  <c r="DT7" i="1"/>
  <c r="DZ7" i="1"/>
  <c r="EC7" i="1"/>
  <c r="ES7" i="1"/>
  <c r="DW5" i="1"/>
  <c r="AZ5" i="1"/>
  <c r="AY5" i="1"/>
  <c r="AY4" i="1"/>
  <c r="AV5" i="1"/>
  <c r="AU5" i="1"/>
  <c r="AU4" i="1"/>
  <c r="AR4" i="1"/>
  <c r="AS4" i="1"/>
  <c r="AQ4" i="1"/>
  <c r="AA17" i="1"/>
  <c r="AB17" i="1"/>
  <c r="AE17" i="1"/>
  <c r="AF17" i="1"/>
  <c r="AP17" i="1"/>
  <c r="AA18" i="1"/>
  <c r="AB18" i="1"/>
  <c r="AE18" i="1"/>
  <c r="AF18" i="1"/>
  <c r="AP18" i="1"/>
  <c r="AA19" i="1"/>
  <c r="AB19" i="1"/>
  <c r="AE19" i="1"/>
  <c r="AF19" i="1"/>
  <c r="AP19" i="1"/>
  <c r="AA20" i="1"/>
  <c r="AB20" i="1"/>
  <c r="AE20" i="1"/>
  <c r="AF20" i="1"/>
  <c r="AP20" i="1"/>
  <c r="AV110" i="1"/>
  <c r="AX110" i="1"/>
  <c r="AZ110" i="1"/>
  <c r="BB110" i="1"/>
  <c r="AQ111" i="1"/>
  <c r="BS7" i="3"/>
  <c r="BU7" i="3"/>
  <c r="BW7" i="3"/>
  <c r="BY7" i="3"/>
  <c r="CA7" i="3"/>
  <c r="CC7" i="3"/>
  <c r="CE7" i="3"/>
  <c r="CG7" i="3"/>
  <c r="CI7" i="3"/>
  <c r="CK7" i="3"/>
  <c r="CM7" i="3"/>
  <c r="CO7" i="3"/>
  <c r="DN7" i="3"/>
  <c r="EO7" i="1"/>
  <c r="BS8" i="3"/>
  <c r="BU8" i="3"/>
  <c r="BW8" i="3"/>
  <c r="BY8" i="3"/>
  <c r="CA8" i="3"/>
  <c r="CC8" i="3"/>
  <c r="CE8" i="3"/>
  <c r="CG8" i="3"/>
  <c r="CI8" i="3"/>
  <c r="CK8" i="3"/>
  <c r="CM8" i="3"/>
  <c r="CO8" i="3"/>
  <c r="DN8" i="3"/>
  <c r="EO8" i="1"/>
  <c r="BS9" i="3"/>
  <c r="BU9" i="3"/>
  <c r="BW9" i="3"/>
  <c r="BY9" i="3"/>
  <c r="CA9" i="3"/>
  <c r="CC9" i="3"/>
  <c r="CE9" i="3"/>
  <c r="CG9" i="3"/>
  <c r="CI9" i="3"/>
  <c r="CK9" i="3"/>
  <c r="CM9" i="3"/>
  <c r="CO9" i="3"/>
  <c r="DN9" i="3"/>
  <c r="EO9" i="1"/>
  <c r="BS10" i="3"/>
  <c r="BU10" i="3"/>
  <c r="BW10" i="3"/>
  <c r="BY10" i="3"/>
  <c r="CA10" i="3"/>
  <c r="CC10" i="3"/>
  <c r="CE10" i="3"/>
  <c r="CG10" i="3"/>
  <c r="CI10" i="3"/>
  <c r="CK10" i="3"/>
  <c r="CM10" i="3"/>
  <c r="CO10" i="3"/>
  <c r="DN10" i="3"/>
  <c r="EO10" i="1"/>
  <c r="BS11" i="3"/>
  <c r="BU11" i="3"/>
  <c r="BW11" i="3"/>
  <c r="BY11" i="3"/>
  <c r="CA11" i="3"/>
  <c r="CC11" i="3"/>
  <c r="CE11" i="3"/>
  <c r="CG11" i="3"/>
  <c r="CI11" i="3"/>
  <c r="CK11" i="3"/>
  <c r="CM11" i="3"/>
  <c r="CO11" i="3"/>
  <c r="DN11" i="3"/>
  <c r="EO11" i="1"/>
  <c r="BS12" i="3"/>
  <c r="BU12" i="3"/>
  <c r="BW12" i="3"/>
  <c r="BY12" i="3"/>
  <c r="CA12" i="3"/>
  <c r="CC12" i="3"/>
  <c r="CE12" i="3"/>
  <c r="CG12" i="3"/>
  <c r="CI12" i="3"/>
  <c r="CK12" i="3"/>
  <c r="CM12" i="3"/>
  <c r="CO12" i="3"/>
  <c r="DN12" i="3"/>
  <c r="EO12" i="1"/>
  <c r="BS13" i="3"/>
  <c r="BU13" i="3"/>
  <c r="BW13" i="3"/>
  <c r="BY13" i="3"/>
  <c r="CA13" i="3"/>
  <c r="CC13" i="3"/>
  <c r="CE13" i="3"/>
  <c r="CG13" i="3"/>
  <c r="CI13" i="3"/>
  <c r="CK13" i="3"/>
  <c r="CM13" i="3"/>
  <c r="CO13" i="3"/>
  <c r="DN13" i="3"/>
  <c r="EO13" i="1"/>
  <c r="BS14" i="3"/>
  <c r="BU14" i="3"/>
  <c r="BW14" i="3"/>
  <c r="BY14" i="3"/>
  <c r="CA14" i="3"/>
  <c r="CC14" i="3"/>
  <c r="CE14" i="3"/>
  <c r="CG14" i="3"/>
  <c r="CI14" i="3"/>
  <c r="CK14" i="3"/>
  <c r="CM14" i="3"/>
  <c r="CO14" i="3"/>
  <c r="DN14" i="3"/>
  <c r="EO14" i="1"/>
  <c r="BS15" i="3"/>
  <c r="BU15" i="3"/>
  <c r="BW15" i="3"/>
  <c r="BY15" i="3"/>
  <c r="CA15" i="3"/>
  <c r="CC15" i="3"/>
  <c r="CE15" i="3"/>
  <c r="CG15" i="3"/>
  <c r="CI15" i="3"/>
  <c r="CK15" i="3"/>
  <c r="CM15" i="3"/>
  <c r="CO15" i="3"/>
  <c r="DN15" i="3"/>
  <c r="EO15" i="1"/>
  <c r="BS16" i="3"/>
  <c r="BU16" i="3"/>
  <c r="BW16" i="3"/>
  <c r="BY16" i="3"/>
  <c r="CA16" i="3"/>
  <c r="CC16" i="3"/>
  <c r="CE16" i="3"/>
  <c r="CG16" i="3"/>
  <c r="CI16" i="3"/>
  <c r="CK16" i="3"/>
  <c r="CM16" i="3"/>
  <c r="CO16" i="3"/>
  <c r="DN16" i="3"/>
  <c r="EO16" i="1"/>
  <c r="DN17" i="3"/>
  <c r="EO17" i="1"/>
  <c r="DN18" i="3"/>
  <c r="EO18" i="1"/>
  <c r="DN19" i="3"/>
  <c r="EO19" i="1"/>
  <c r="DN20" i="3"/>
  <c r="EO20" i="1"/>
  <c r="DN21" i="3"/>
  <c r="EO21" i="1"/>
  <c r="DN22" i="3"/>
  <c r="EO22" i="1"/>
  <c r="DN23" i="3"/>
  <c r="EO23" i="1"/>
  <c r="DN24" i="3"/>
  <c r="EO24" i="1"/>
  <c r="DN25" i="3"/>
  <c r="EO25" i="1"/>
  <c r="DN26" i="3"/>
  <c r="EO26" i="1"/>
  <c r="DN27" i="3"/>
  <c r="EO27" i="1"/>
  <c r="DN28" i="3"/>
  <c r="EO28" i="1"/>
  <c r="DN29" i="3"/>
  <c r="EO29" i="1"/>
  <c r="DN30" i="3"/>
  <c r="EO30" i="1"/>
  <c r="DN31" i="3"/>
  <c r="EO31" i="1"/>
  <c r="DN32" i="3"/>
  <c r="EO32" i="1"/>
  <c r="DN33" i="3"/>
  <c r="EO33" i="1"/>
  <c r="DN34" i="3"/>
  <c r="EO34" i="1"/>
  <c r="DN35" i="3"/>
  <c r="EO35" i="1"/>
  <c r="DN36" i="3"/>
  <c r="EO36" i="1"/>
  <c r="DN37" i="3"/>
  <c r="EO37" i="1"/>
  <c r="DN38" i="3"/>
  <c r="EO38" i="1"/>
  <c r="DN39" i="3"/>
  <c r="EO39" i="1"/>
  <c r="DN40" i="3"/>
  <c r="EO40" i="1"/>
  <c r="DN41" i="3"/>
  <c r="EO41" i="1"/>
  <c r="DN42" i="3"/>
  <c r="EO42" i="1"/>
  <c r="DN43" i="3"/>
  <c r="EO43" i="1"/>
  <c r="DN44" i="3"/>
  <c r="EO44" i="1"/>
  <c r="DN45" i="3"/>
  <c r="EO45" i="1"/>
  <c r="DN46" i="3"/>
  <c r="EO46" i="1"/>
  <c r="DN47" i="3"/>
  <c r="EO47" i="1"/>
  <c r="DN48" i="3"/>
  <c r="EO48" i="1"/>
  <c r="DN49" i="3"/>
  <c r="EO49" i="1"/>
  <c r="DN50" i="3"/>
  <c r="EO50" i="1"/>
  <c r="DN51" i="3"/>
  <c r="EO51" i="1"/>
  <c r="DN52" i="3"/>
  <c r="EO52" i="1"/>
  <c r="DN53" i="3"/>
  <c r="EO53" i="1"/>
  <c r="DN54" i="3"/>
  <c r="EO54" i="1"/>
  <c r="DN55" i="3"/>
  <c r="EO55" i="1"/>
  <c r="DN56" i="3"/>
  <c r="EO56" i="1"/>
  <c r="DN57" i="3"/>
  <c r="EO57" i="1"/>
  <c r="DN58" i="3"/>
  <c r="EO58" i="1"/>
  <c r="DN59" i="3"/>
  <c r="EO59" i="1"/>
  <c r="DN60" i="3"/>
  <c r="EO60" i="1"/>
  <c r="DN61" i="3"/>
  <c r="EO61" i="1"/>
  <c r="DN62" i="3"/>
  <c r="EO62" i="1"/>
  <c r="DN63" i="3"/>
  <c r="EO63" i="1"/>
  <c r="DN64" i="3"/>
  <c r="EO64" i="1"/>
  <c r="DN65" i="3"/>
  <c r="EO65" i="1"/>
  <c r="DN66" i="3"/>
  <c r="EO66" i="1"/>
  <c r="DN67" i="3"/>
  <c r="EO67" i="1"/>
  <c r="DN68" i="3"/>
  <c r="EO68" i="1"/>
  <c r="DN69" i="3"/>
  <c r="EO69" i="1"/>
  <c r="DN70" i="3"/>
  <c r="EO70" i="1"/>
  <c r="DN71" i="3"/>
  <c r="EO71" i="1"/>
  <c r="DN72" i="3"/>
  <c r="EO72" i="1"/>
  <c r="DN73" i="3"/>
  <c r="EO73" i="1"/>
  <c r="DN74" i="3"/>
  <c r="EO74" i="1"/>
  <c r="DN75" i="3"/>
  <c r="EO75" i="1"/>
  <c r="DN76" i="3"/>
  <c r="EO76" i="1"/>
  <c r="DN77" i="3"/>
  <c r="EO77" i="1"/>
  <c r="DN78" i="3"/>
  <c r="EO78" i="1"/>
  <c r="DN79" i="3"/>
  <c r="EO79" i="1"/>
  <c r="DN80" i="3"/>
  <c r="EO80" i="1"/>
  <c r="DN81" i="3"/>
  <c r="EO81" i="1"/>
  <c r="DN82" i="3"/>
  <c r="EO82" i="1"/>
  <c r="DN83" i="3"/>
  <c r="EO83" i="1"/>
  <c r="DN84" i="3"/>
  <c r="EO84" i="1"/>
  <c r="DN85" i="3"/>
  <c r="EO85" i="1"/>
  <c r="DN86" i="3"/>
  <c r="EO86" i="1"/>
  <c r="DN87" i="3"/>
  <c r="EO87" i="1"/>
  <c r="DN88" i="3"/>
  <c r="EO88" i="1"/>
  <c r="DN89" i="3"/>
  <c r="EO89" i="1"/>
  <c r="DN90" i="3"/>
  <c r="EO90" i="1"/>
  <c r="DN91" i="3"/>
  <c r="EO91" i="1"/>
  <c r="DN92" i="3"/>
  <c r="EO92" i="1"/>
  <c r="DN93" i="3"/>
  <c r="EO93" i="1"/>
  <c r="DN94" i="3"/>
  <c r="EO94" i="1"/>
  <c r="DN95" i="3"/>
  <c r="EO95" i="1"/>
  <c r="DN96" i="3"/>
  <c r="EO96" i="1"/>
  <c r="DN97" i="3"/>
  <c r="EO97" i="1"/>
  <c r="DN98" i="3"/>
  <c r="EO98" i="1"/>
  <c r="DN99" i="3"/>
  <c r="EO99" i="1"/>
  <c r="DN100" i="3"/>
  <c r="EO100" i="1"/>
  <c r="DN101" i="3"/>
  <c r="EO101" i="1"/>
  <c r="DN102" i="3"/>
  <c r="EO102" i="1"/>
  <c r="DN103" i="3"/>
  <c r="EO103" i="1"/>
  <c r="DN104" i="3"/>
  <c r="EO104" i="1"/>
  <c r="DN105" i="3"/>
  <c r="EO105" i="1"/>
  <c r="DN106" i="3"/>
  <c r="EO106" i="1"/>
  <c r="AQ109" i="1"/>
  <c r="AQ112" i="1"/>
  <c r="BD110" i="1"/>
  <c r="AQ107" i="1"/>
  <c r="BF106" i="1"/>
  <c r="BF105" i="1"/>
  <c r="BF104" i="1"/>
  <c r="BF103" i="1"/>
  <c r="BF102" i="1"/>
  <c r="BF101" i="1"/>
  <c r="BF100" i="1"/>
  <c r="BF99" i="1"/>
  <c r="BF98" i="1"/>
  <c r="BF97" i="1"/>
  <c r="BF96" i="1"/>
  <c r="BF95" i="1"/>
  <c r="BF94" i="1"/>
  <c r="BF93" i="1"/>
  <c r="BF92" i="1"/>
  <c r="BF91" i="1"/>
  <c r="BF90" i="1"/>
  <c r="BF89" i="1"/>
  <c r="BF88" i="1"/>
  <c r="BF87" i="1"/>
  <c r="BF86" i="1"/>
  <c r="BF85" i="1"/>
  <c r="BF84" i="1"/>
  <c r="BF83" i="1"/>
  <c r="BF82" i="1"/>
  <c r="BF81" i="1"/>
  <c r="BF80" i="1"/>
  <c r="BF79" i="1"/>
  <c r="BF78" i="1"/>
  <c r="BF77" i="1"/>
  <c r="BF76" i="1"/>
  <c r="BF75" i="1"/>
  <c r="BF74" i="1"/>
  <c r="BF73" i="1"/>
  <c r="BF72" i="1"/>
  <c r="BF71" i="1"/>
  <c r="BF70" i="1"/>
  <c r="BF69" i="1"/>
  <c r="BF68" i="1"/>
  <c r="BF67" i="1"/>
  <c r="BF66" i="1"/>
  <c r="BF65" i="1"/>
  <c r="BF64" i="1"/>
  <c r="BF63" i="1"/>
  <c r="BF62" i="1"/>
  <c r="BF61" i="1"/>
  <c r="BF60" i="1"/>
  <c r="BF59" i="1"/>
  <c r="BF58" i="1"/>
  <c r="BF57" i="1"/>
  <c r="BF56" i="1"/>
  <c r="BF55" i="1"/>
  <c r="BF54" i="1"/>
  <c r="BF53" i="1"/>
  <c r="BF52" i="1"/>
  <c r="BF51" i="1"/>
  <c r="BF50" i="1"/>
  <c r="BF49" i="1"/>
  <c r="BF48" i="1"/>
  <c r="BF47" i="1"/>
  <c r="BF46" i="1"/>
  <c r="BF45" i="1"/>
  <c r="BF44" i="1"/>
  <c r="BF43" i="1"/>
  <c r="BF42" i="1"/>
  <c r="BF41" i="1"/>
  <c r="BF40" i="1"/>
  <c r="BF39" i="1"/>
  <c r="BF38" i="1"/>
  <c r="BF37" i="1"/>
  <c r="BF36" i="1"/>
  <c r="BF35" i="1"/>
  <c r="BF34" i="1"/>
  <c r="BF33" i="1"/>
  <c r="BF32" i="1"/>
  <c r="BF31" i="1"/>
  <c r="BF30" i="1"/>
  <c r="BF29" i="1"/>
  <c r="BF28" i="1"/>
  <c r="BF27" i="1"/>
  <c r="BF26" i="1"/>
  <c r="BF25" i="1"/>
  <c r="BF24" i="1"/>
  <c r="BF23" i="1"/>
  <c r="BF22" i="1"/>
  <c r="BF21" i="1"/>
  <c r="BF20" i="1"/>
  <c r="BF19" i="1"/>
  <c r="BF18" i="1"/>
  <c r="BF17" i="1"/>
  <c r="BF15" i="1"/>
  <c r="BF6" i="1"/>
  <c r="DO106" i="3"/>
  <c r="EP106" i="1"/>
  <c r="EQ106" i="1"/>
  <c r="DO105" i="3"/>
  <c r="EP105" i="1"/>
  <c r="EQ105" i="1"/>
  <c r="DO104" i="3"/>
  <c r="EP104" i="1"/>
  <c r="EQ104" i="1"/>
  <c r="DO103" i="3"/>
  <c r="EP103" i="1"/>
  <c r="EQ103" i="1"/>
  <c r="DO102" i="3"/>
  <c r="EP102" i="1"/>
  <c r="EQ102" i="1"/>
  <c r="DO101" i="3"/>
  <c r="EP101" i="1"/>
  <c r="EQ101" i="1"/>
  <c r="DO100" i="3"/>
  <c r="EP100" i="1"/>
  <c r="EQ100" i="1"/>
  <c r="DO99" i="3"/>
  <c r="EP99" i="1"/>
  <c r="EQ99" i="1"/>
  <c r="DO98" i="3"/>
  <c r="EP98" i="1"/>
  <c r="EQ98" i="1"/>
  <c r="DO97" i="3"/>
  <c r="EP97" i="1"/>
  <c r="EQ97" i="1"/>
  <c r="DO96" i="3"/>
  <c r="EP96" i="1"/>
  <c r="EQ96" i="1"/>
  <c r="DO95" i="3"/>
  <c r="EP95" i="1"/>
  <c r="EQ95" i="1"/>
  <c r="DO94" i="3"/>
  <c r="EP94" i="1"/>
  <c r="EQ94" i="1"/>
  <c r="DO93" i="3"/>
  <c r="EP93" i="1"/>
  <c r="EQ93" i="1"/>
  <c r="DO92" i="3"/>
  <c r="EP92" i="1"/>
  <c r="EQ92" i="1"/>
  <c r="DO91" i="3"/>
  <c r="EP91" i="1"/>
  <c r="EQ91" i="1"/>
  <c r="DO90" i="3"/>
  <c r="EP90" i="1"/>
  <c r="EQ90" i="1"/>
  <c r="DO89" i="3"/>
  <c r="EP89" i="1"/>
  <c r="EQ89" i="1"/>
  <c r="DO88" i="3"/>
  <c r="EP88" i="1"/>
  <c r="EQ88" i="1"/>
  <c r="DO87" i="3"/>
  <c r="EP87" i="1"/>
  <c r="EQ87" i="1"/>
  <c r="DO86" i="3"/>
  <c r="EP86" i="1"/>
  <c r="EQ86" i="1"/>
  <c r="DO85" i="3"/>
  <c r="EP85" i="1"/>
  <c r="EQ85" i="1"/>
  <c r="DO84" i="3"/>
  <c r="EP84" i="1"/>
  <c r="EQ84" i="1"/>
  <c r="DO83" i="3"/>
  <c r="EP83" i="1"/>
  <c r="EQ83" i="1"/>
  <c r="DO82" i="3"/>
  <c r="EP82" i="1"/>
  <c r="EQ82" i="1"/>
  <c r="DO81" i="3"/>
  <c r="EP81" i="1"/>
  <c r="EQ81" i="1"/>
  <c r="DO80" i="3"/>
  <c r="EP80" i="1"/>
  <c r="EQ80" i="1"/>
  <c r="DO79" i="3"/>
  <c r="EP79" i="1"/>
  <c r="EQ79" i="1"/>
  <c r="DO78" i="3"/>
  <c r="EP78" i="1"/>
  <c r="EQ78" i="1"/>
  <c r="DO77" i="3"/>
  <c r="EP77" i="1"/>
  <c r="EQ77" i="1"/>
  <c r="DO76" i="3"/>
  <c r="EP76" i="1"/>
  <c r="EQ76" i="1"/>
  <c r="DO75" i="3"/>
  <c r="EP75" i="1"/>
  <c r="EQ75" i="1"/>
  <c r="DO74" i="3"/>
  <c r="EP74" i="1"/>
  <c r="EQ74" i="1"/>
  <c r="DO73" i="3"/>
  <c r="EP73" i="1"/>
  <c r="EQ73" i="1"/>
  <c r="DO72" i="3"/>
  <c r="EP72" i="1"/>
  <c r="EQ72" i="1"/>
  <c r="DO71" i="3"/>
  <c r="EP71" i="1"/>
  <c r="EQ71" i="1"/>
  <c r="DO70" i="3"/>
  <c r="EP70" i="1"/>
  <c r="EQ70" i="1"/>
  <c r="DO69" i="3"/>
  <c r="EP69" i="1"/>
  <c r="EQ69" i="1"/>
  <c r="DO68" i="3"/>
  <c r="EP68" i="1"/>
  <c r="EQ68" i="1"/>
  <c r="DO67" i="3"/>
  <c r="EP67" i="1"/>
  <c r="EQ67" i="1"/>
  <c r="DO66" i="3"/>
  <c r="EP66" i="1"/>
  <c r="EQ66" i="1"/>
  <c r="DO65" i="3"/>
  <c r="EP65" i="1"/>
  <c r="EQ65" i="1"/>
  <c r="DO64" i="3"/>
  <c r="EP64" i="1"/>
  <c r="EQ64" i="1"/>
  <c r="DO63" i="3"/>
  <c r="EP63" i="1"/>
  <c r="EQ63" i="1"/>
  <c r="DO62" i="3"/>
  <c r="EP62" i="1"/>
  <c r="EQ62" i="1"/>
  <c r="DO61" i="3"/>
  <c r="EP61" i="1"/>
  <c r="EQ61" i="1"/>
  <c r="DO60" i="3"/>
  <c r="EP60" i="1"/>
  <c r="EQ60" i="1"/>
  <c r="DO59" i="3"/>
  <c r="EP59" i="1"/>
  <c r="EQ59" i="1"/>
  <c r="DO58" i="3"/>
  <c r="EP58" i="1"/>
  <c r="EQ58" i="1"/>
  <c r="DO57" i="3"/>
  <c r="EP57" i="1"/>
  <c r="EQ57" i="1"/>
  <c r="DO56" i="3"/>
  <c r="EP56" i="1"/>
  <c r="EQ56" i="1"/>
  <c r="DO55" i="3"/>
  <c r="EP55" i="1"/>
  <c r="EQ55" i="1"/>
  <c r="DO54" i="3"/>
  <c r="EP54" i="1"/>
  <c r="EQ54" i="1"/>
  <c r="DO53" i="3"/>
  <c r="EP53" i="1"/>
  <c r="EQ53" i="1"/>
  <c r="DO52" i="3"/>
  <c r="EP52" i="1"/>
  <c r="EQ52" i="1"/>
  <c r="DO51" i="3"/>
  <c r="EP51" i="1"/>
  <c r="EQ51" i="1"/>
  <c r="DO50" i="3"/>
  <c r="EP50" i="1"/>
  <c r="EQ50" i="1"/>
  <c r="DO49" i="3"/>
  <c r="EP49" i="1"/>
  <c r="EQ49" i="1"/>
  <c r="DO48" i="3"/>
  <c r="EP48" i="1"/>
  <c r="EQ48" i="1"/>
  <c r="DO47" i="3"/>
  <c r="EP47" i="1"/>
  <c r="EQ47" i="1"/>
  <c r="DO46" i="3"/>
  <c r="EP46" i="1"/>
  <c r="EQ46" i="1"/>
  <c r="DO45" i="3"/>
  <c r="EP45" i="1"/>
  <c r="EQ45" i="1"/>
  <c r="DO44" i="3"/>
  <c r="EP44" i="1"/>
  <c r="EQ44" i="1"/>
  <c r="DO43" i="3"/>
  <c r="EP43" i="1"/>
  <c r="EQ43" i="1"/>
  <c r="DO42" i="3"/>
  <c r="EP42" i="1"/>
  <c r="EQ42" i="1"/>
  <c r="DO41" i="3"/>
  <c r="EP41" i="1"/>
  <c r="EQ41" i="1"/>
  <c r="DO40" i="3"/>
  <c r="EP40" i="1"/>
  <c r="EQ40" i="1"/>
  <c r="DO39" i="3"/>
  <c r="EP39" i="1"/>
  <c r="EQ39" i="1"/>
  <c r="DO38" i="3"/>
  <c r="EP38" i="1"/>
  <c r="EQ38" i="1"/>
  <c r="DO37" i="3"/>
  <c r="EP37" i="1"/>
  <c r="EQ37" i="1"/>
  <c r="DO36" i="3"/>
  <c r="EP36" i="1"/>
  <c r="EQ36" i="1"/>
  <c r="DO35" i="3"/>
  <c r="EP35" i="1"/>
  <c r="EQ35" i="1"/>
  <c r="DO34" i="3"/>
  <c r="EP34" i="1"/>
  <c r="EQ34" i="1"/>
  <c r="DO33" i="3"/>
  <c r="EP33" i="1"/>
  <c r="EQ33" i="1"/>
  <c r="DO32" i="3"/>
  <c r="EP32" i="1"/>
  <c r="EQ32" i="1"/>
  <c r="DO31" i="3"/>
  <c r="EP31" i="1"/>
  <c r="EQ31" i="1"/>
  <c r="DO30" i="3"/>
  <c r="EP30" i="1"/>
  <c r="EQ30" i="1"/>
  <c r="DO29" i="3"/>
  <c r="EP29" i="1"/>
  <c r="EQ29" i="1"/>
  <c r="DO28" i="3"/>
  <c r="EP28" i="1"/>
  <c r="EQ28" i="1"/>
  <c r="DO27" i="3"/>
  <c r="EP27" i="1"/>
  <c r="EQ27" i="1"/>
  <c r="DO26" i="3"/>
  <c r="EP26" i="1"/>
  <c r="EQ26" i="1"/>
  <c r="DO25" i="3"/>
  <c r="EP25" i="1"/>
  <c r="EQ25" i="1"/>
  <c r="DO24" i="3"/>
  <c r="EP24" i="1"/>
  <c r="EQ24" i="1"/>
  <c r="DO23" i="3"/>
  <c r="EP23" i="1"/>
  <c r="EQ23" i="1"/>
  <c r="DO22" i="3"/>
  <c r="EP22" i="1"/>
  <c r="EQ22" i="1"/>
  <c r="DO21" i="3"/>
  <c r="EP21" i="1"/>
  <c r="EQ21" i="1"/>
  <c r="BS20" i="3"/>
  <c r="BU20" i="3"/>
  <c r="BW20" i="3"/>
  <c r="BY20" i="3"/>
  <c r="CA20" i="3"/>
  <c r="CC20" i="3"/>
  <c r="CE20" i="3"/>
  <c r="CG20" i="3"/>
  <c r="CI20" i="3"/>
  <c r="CK20" i="3"/>
  <c r="CM20" i="3"/>
  <c r="CO20" i="3"/>
  <c r="DO20" i="3"/>
  <c r="EP20" i="1"/>
  <c r="EQ20" i="1"/>
  <c r="BS19" i="3"/>
  <c r="BU19" i="3"/>
  <c r="BW19" i="3"/>
  <c r="BY19" i="3"/>
  <c r="CA19" i="3"/>
  <c r="CC19" i="3"/>
  <c r="CE19" i="3"/>
  <c r="CG19" i="3"/>
  <c r="CI19" i="3"/>
  <c r="CK19" i="3"/>
  <c r="CM19" i="3"/>
  <c r="CO19" i="3"/>
  <c r="DO19" i="3"/>
  <c r="EP19" i="1"/>
  <c r="EQ19" i="1"/>
  <c r="BS18" i="3"/>
  <c r="BU18" i="3"/>
  <c r="BW18" i="3"/>
  <c r="BY18" i="3"/>
  <c r="CA18" i="3"/>
  <c r="CC18" i="3"/>
  <c r="CE18" i="3"/>
  <c r="CG18" i="3"/>
  <c r="CI18" i="3"/>
  <c r="CK18" i="3"/>
  <c r="CM18" i="3"/>
  <c r="CO18" i="3"/>
  <c r="DO18" i="3"/>
  <c r="EP18" i="1"/>
  <c r="EQ18" i="1"/>
  <c r="BS17" i="3"/>
  <c r="BU17" i="3"/>
  <c r="BW17" i="3"/>
  <c r="BY17" i="3"/>
  <c r="CA17" i="3"/>
  <c r="CC17" i="3"/>
  <c r="CE17" i="3"/>
  <c r="CG17" i="3"/>
  <c r="CI17" i="3"/>
  <c r="CK17" i="3"/>
  <c r="CM17" i="3"/>
  <c r="CO17" i="3"/>
  <c r="DO17" i="3"/>
  <c r="EP17" i="1"/>
  <c r="EQ17" i="1"/>
  <c r="DO16" i="3"/>
  <c r="EP16" i="1"/>
  <c r="EQ16" i="1"/>
  <c r="DO15" i="3"/>
  <c r="EP15" i="1"/>
  <c r="EQ15" i="1"/>
  <c r="DO14" i="3"/>
  <c r="EP14" i="1"/>
  <c r="EQ14" i="1"/>
  <c r="DO13" i="3"/>
  <c r="EP13" i="1"/>
  <c r="EQ13" i="1"/>
  <c r="DO12" i="3"/>
  <c r="EP12" i="1"/>
  <c r="EQ12" i="1"/>
  <c r="DO11" i="3"/>
  <c r="EP11" i="1"/>
  <c r="EQ11" i="1"/>
  <c r="DO10" i="3"/>
  <c r="EP10" i="1"/>
  <c r="EQ10" i="1"/>
  <c r="DO9" i="3"/>
  <c r="EP9" i="1"/>
  <c r="EQ9" i="1"/>
  <c r="DO8" i="3"/>
  <c r="EP8" i="1"/>
  <c r="EQ8" i="1"/>
  <c r="DO7" i="3"/>
  <c r="EP7" i="1"/>
  <c r="EQ7" i="1"/>
  <c r="DN6" i="3"/>
  <c r="CO106" i="3"/>
  <c r="CM106" i="3"/>
  <c r="CK106" i="3"/>
  <c r="CI106" i="3"/>
  <c r="CG106" i="3"/>
  <c r="CE106" i="3"/>
  <c r="CC106" i="3"/>
  <c r="CA106" i="3"/>
  <c r="BY106" i="3"/>
  <c r="BW106" i="3"/>
  <c r="BU106" i="3"/>
  <c r="BS106" i="3"/>
  <c r="CO105" i="3"/>
  <c r="CM105" i="3"/>
  <c r="CK105" i="3"/>
  <c r="CI105" i="3"/>
  <c r="CG105" i="3"/>
  <c r="CE105" i="3"/>
  <c r="CC105" i="3"/>
  <c r="CA105" i="3"/>
  <c r="BY105" i="3"/>
  <c r="BW105" i="3"/>
  <c r="BU105" i="3"/>
  <c r="BS105" i="3"/>
  <c r="CO104" i="3"/>
  <c r="CM104" i="3"/>
  <c r="CK104" i="3"/>
  <c r="CI104" i="3"/>
  <c r="CG104" i="3"/>
  <c r="CE104" i="3"/>
  <c r="CC104" i="3"/>
  <c r="CA104" i="3"/>
  <c r="BY104" i="3"/>
  <c r="BW104" i="3"/>
  <c r="BU104" i="3"/>
  <c r="BS104" i="3"/>
  <c r="CO103" i="3"/>
  <c r="CM103" i="3"/>
  <c r="CK103" i="3"/>
  <c r="CI103" i="3"/>
  <c r="CG103" i="3"/>
  <c r="CE103" i="3"/>
  <c r="CC103" i="3"/>
  <c r="CA103" i="3"/>
  <c r="BY103" i="3"/>
  <c r="BW103" i="3"/>
  <c r="BU103" i="3"/>
  <c r="BS103" i="3"/>
  <c r="CO102" i="3"/>
  <c r="CM102" i="3"/>
  <c r="CK102" i="3"/>
  <c r="CI102" i="3"/>
  <c r="CG102" i="3"/>
  <c r="CE102" i="3"/>
  <c r="CC102" i="3"/>
  <c r="CA102" i="3"/>
  <c r="BY102" i="3"/>
  <c r="BW102" i="3"/>
  <c r="BU102" i="3"/>
  <c r="BS102" i="3"/>
  <c r="CO101" i="3"/>
  <c r="CM101" i="3"/>
  <c r="CK101" i="3"/>
  <c r="CI101" i="3"/>
  <c r="CG101" i="3"/>
  <c r="CE101" i="3"/>
  <c r="CC101" i="3"/>
  <c r="CA101" i="3"/>
  <c r="BY101" i="3"/>
  <c r="BW101" i="3"/>
  <c r="BU101" i="3"/>
  <c r="BS101" i="3"/>
  <c r="CO100" i="3"/>
  <c r="CM100" i="3"/>
  <c r="CK100" i="3"/>
  <c r="CI100" i="3"/>
  <c r="CG100" i="3"/>
  <c r="CE100" i="3"/>
  <c r="CC100" i="3"/>
  <c r="CA100" i="3"/>
  <c r="BY100" i="3"/>
  <c r="BW100" i="3"/>
  <c r="BU100" i="3"/>
  <c r="BS100" i="3"/>
  <c r="CO99" i="3"/>
  <c r="CM99" i="3"/>
  <c r="CK99" i="3"/>
  <c r="CI99" i="3"/>
  <c r="CG99" i="3"/>
  <c r="CE99" i="3"/>
  <c r="CC99" i="3"/>
  <c r="CA99" i="3"/>
  <c r="BY99" i="3"/>
  <c r="BW99" i="3"/>
  <c r="BU99" i="3"/>
  <c r="BS99" i="3"/>
  <c r="CO98" i="3"/>
  <c r="CM98" i="3"/>
  <c r="CK98" i="3"/>
  <c r="CI98" i="3"/>
  <c r="CG98" i="3"/>
  <c r="CE98" i="3"/>
  <c r="CC98" i="3"/>
  <c r="CA98" i="3"/>
  <c r="BY98" i="3"/>
  <c r="BW98" i="3"/>
  <c r="BU98" i="3"/>
  <c r="BS98" i="3"/>
  <c r="CO97" i="3"/>
  <c r="CM97" i="3"/>
  <c r="CK97" i="3"/>
  <c r="CI97" i="3"/>
  <c r="CG97" i="3"/>
  <c r="CE97" i="3"/>
  <c r="CC97" i="3"/>
  <c r="CA97" i="3"/>
  <c r="BY97" i="3"/>
  <c r="BW97" i="3"/>
  <c r="BU97" i="3"/>
  <c r="BS97" i="3"/>
  <c r="CO96" i="3"/>
  <c r="CM96" i="3"/>
  <c r="CK96" i="3"/>
  <c r="CI96" i="3"/>
  <c r="CG96" i="3"/>
  <c r="CE96" i="3"/>
  <c r="CC96" i="3"/>
  <c r="CA96" i="3"/>
  <c r="BY96" i="3"/>
  <c r="BW96" i="3"/>
  <c r="BU96" i="3"/>
  <c r="BS96" i="3"/>
  <c r="CO95" i="3"/>
  <c r="CM95" i="3"/>
  <c r="CK95" i="3"/>
  <c r="CI95" i="3"/>
  <c r="CG95" i="3"/>
  <c r="CE95" i="3"/>
  <c r="CC95" i="3"/>
  <c r="CA95" i="3"/>
  <c r="BY95" i="3"/>
  <c r="BW95" i="3"/>
  <c r="BU95" i="3"/>
  <c r="BS95" i="3"/>
  <c r="CO94" i="3"/>
  <c r="CM94" i="3"/>
  <c r="CK94" i="3"/>
  <c r="CI94" i="3"/>
  <c r="CG94" i="3"/>
  <c r="CE94" i="3"/>
  <c r="CC94" i="3"/>
  <c r="CA94" i="3"/>
  <c r="BY94" i="3"/>
  <c r="BW94" i="3"/>
  <c r="BU94" i="3"/>
  <c r="BS94" i="3"/>
  <c r="CO93" i="3"/>
  <c r="CM93" i="3"/>
  <c r="CK93" i="3"/>
  <c r="CI93" i="3"/>
  <c r="CG93" i="3"/>
  <c r="CE93" i="3"/>
  <c r="CC93" i="3"/>
  <c r="CA93" i="3"/>
  <c r="BY93" i="3"/>
  <c r="BW93" i="3"/>
  <c r="BU93" i="3"/>
  <c r="BS93" i="3"/>
  <c r="CO92" i="3"/>
  <c r="CM92" i="3"/>
  <c r="CK92" i="3"/>
  <c r="CI92" i="3"/>
  <c r="CG92" i="3"/>
  <c r="CE92" i="3"/>
  <c r="CC92" i="3"/>
  <c r="CA92" i="3"/>
  <c r="BY92" i="3"/>
  <c r="BW92" i="3"/>
  <c r="BU92" i="3"/>
  <c r="BS92" i="3"/>
  <c r="CO91" i="3"/>
  <c r="CM91" i="3"/>
  <c r="CK91" i="3"/>
  <c r="CI91" i="3"/>
  <c r="CG91" i="3"/>
  <c r="CE91" i="3"/>
  <c r="CC91" i="3"/>
  <c r="CA91" i="3"/>
  <c r="BY91" i="3"/>
  <c r="BW91" i="3"/>
  <c r="BU91" i="3"/>
  <c r="BS91" i="3"/>
  <c r="CO90" i="3"/>
  <c r="CM90" i="3"/>
  <c r="CK90" i="3"/>
  <c r="CI90" i="3"/>
  <c r="CG90" i="3"/>
  <c r="CE90" i="3"/>
  <c r="CC90" i="3"/>
  <c r="CA90" i="3"/>
  <c r="BY90" i="3"/>
  <c r="BW90" i="3"/>
  <c r="BU90" i="3"/>
  <c r="BS90" i="3"/>
  <c r="CO89" i="3"/>
  <c r="CM89" i="3"/>
  <c r="CK89" i="3"/>
  <c r="CI89" i="3"/>
  <c r="CG89" i="3"/>
  <c r="CE89" i="3"/>
  <c r="CC89" i="3"/>
  <c r="CA89" i="3"/>
  <c r="BY89" i="3"/>
  <c r="BW89" i="3"/>
  <c r="BU89" i="3"/>
  <c r="BS89" i="3"/>
  <c r="CO88" i="3"/>
  <c r="CM88" i="3"/>
  <c r="CK88" i="3"/>
  <c r="CI88" i="3"/>
  <c r="CG88" i="3"/>
  <c r="CE88" i="3"/>
  <c r="CC88" i="3"/>
  <c r="CA88" i="3"/>
  <c r="BY88" i="3"/>
  <c r="BW88" i="3"/>
  <c r="BU88" i="3"/>
  <c r="BS88" i="3"/>
  <c r="CO87" i="3"/>
  <c r="CM87" i="3"/>
  <c r="CK87" i="3"/>
  <c r="CI87" i="3"/>
  <c r="CG87" i="3"/>
  <c r="CE87" i="3"/>
  <c r="CC87" i="3"/>
  <c r="CA87" i="3"/>
  <c r="BY87" i="3"/>
  <c r="BW87" i="3"/>
  <c r="BU87" i="3"/>
  <c r="BS87" i="3"/>
  <c r="CO86" i="3"/>
  <c r="CM86" i="3"/>
  <c r="CK86" i="3"/>
  <c r="CI86" i="3"/>
  <c r="CG86" i="3"/>
  <c r="CE86" i="3"/>
  <c r="CC86" i="3"/>
  <c r="CA86" i="3"/>
  <c r="BY86" i="3"/>
  <c r="BW86" i="3"/>
  <c r="BU86" i="3"/>
  <c r="BS86" i="3"/>
  <c r="CO85" i="3"/>
  <c r="CM85" i="3"/>
  <c r="CK85" i="3"/>
  <c r="CI85" i="3"/>
  <c r="CG85" i="3"/>
  <c r="CE85" i="3"/>
  <c r="CC85" i="3"/>
  <c r="CA85" i="3"/>
  <c r="BY85" i="3"/>
  <c r="BW85" i="3"/>
  <c r="BU85" i="3"/>
  <c r="BS85" i="3"/>
  <c r="CO84" i="3"/>
  <c r="CM84" i="3"/>
  <c r="CK84" i="3"/>
  <c r="CI84" i="3"/>
  <c r="CG84" i="3"/>
  <c r="CE84" i="3"/>
  <c r="CC84" i="3"/>
  <c r="CA84" i="3"/>
  <c r="BY84" i="3"/>
  <c r="BW84" i="3"/>
  <c r="BU84" i="3"/>
  <c r="BS84" i="3"/>
  <c r="CO83" i="3"/>
  <c r="CM83" i="3"/>
  <c r="CK83" i="3"/>
  <c r="CI83" i="3"/>
  <c r="CG83" i="3"/>
  <c r="CE83" i="3"/>
  <c r="CC83" i="3"/>
  <c r="CA83" i="3"/>
  <c r="BY83" i="3"/>
  <c r="BW83" i="3"/>
  <c r="BU83" i="3"/>
  <c r="BS83" i="3"/>
  <c r="CO82" i="3"/>
  <c r="CM82" i="3"/>
  <c r="CK82" i="3"/>
  <c r="CI82" i="3"/>
  <c r="CG82" i="3"/>
  <c r="CE82" i="3"/>
  <c r="CC82" i="3"/>
  <c r="CA82" i="3"/>
  <c r="BY82" i="3"/>
  <c r="BW82" i="3"/>
  <c r="BU82" i="3"/>
  <c r="BS82" i="3"/>
  <c r="CO81" i="3"/>
  <c r="CM81" i="3"/>
  <c r="CI81" i="3"/>
  <c r="CE81" i="3"/>
  <c r="CA81" i="3"/>
  <c r="BW81" i="3"/>
  <c r="BU81" i="3"/>
  <c r="BS81" i="3"/>
  <c r="CO80" i="3"/>
  <c r="CM80" i="3"/>
  <c r="CK80" i="3"/>
  <c r="CI80" i="3"/>
  <c r="CG80" i="3"/>
  <c r="CE80" i="3"/>
  <c r="CC80" i="3"/>
  <c r="CA80" i="3"/>
  <c r="BY80" i="3"/>
  <c r="BW80" i="3"/>
  <c r="BU80" i="3"/>
  <c r="BS80" i="3"/>
  <c r="CO79" i="3"/>
  <c r="CM79" i="3"/>
  <c r="CK79" i="3"/>
  <c r="CI79" i="3"/>
  <c r="CG79" i="3"/>
  <c r="CE79" i="3"/>
  <c r="CC79" i="3"/>
  <c r="CA79" i="3"/>
  <c r="BY79" i="3"/>
  <c r="BW79" i="3"/>
  <c r="BU79" i="3"/>
  <c r="BS79" i="3"/>
  <c r="CO78" i="3"/>
  <c r="CM78" i="3"/>
  <c r="CK78" i="3"/>
  <c r="CI78" i="3"/>
  <c r="CG78" i="3"/>
  <c r="CE78" i="3"/>
  <c r="CC78" i="3"/>
  <c r="CA78" i="3"/>
  <c r="BY78" i="3"/>
  <c r="BW78" i="3"/>
  <c r="BU78" i="3"/>
  <c r="BS78" i="3"/>
  <c r="CO77" i="3"/>
  <c r="CM77" i="3"/>
  <c r="CK77" i="3"/>
  <c r="CI77" i="3"/>
  <c r="CG77" i="3"/>
  <c r="CE77" i="3"/>
  <c r="CC77" i="3"/>
  <c r="CA77" i="3"/>
  <c r="BY77" i="3"/>
  <c r="BW77" i="3"/>
  <c r="BU77" i="3"/>
  <c r="BS77" i="3"/>
  <c r="CO76" i="3"/>
  <c r="CM76" i="3"/>
  <c r="CK76" i="3"/>
  <c r="CI76" i="3"/>
  <c r="CG76" i="3"/>
  <c r="CE76" i="3"/>
  <c r="CC76" i="3"/>
  <c r="CA76" i="3"/>
  <c r="BY76" i="3"/>
  <c r="BW76" i="3"/>
  <c r="BU76" i="3"/>
  <c r="BS76" i="3"/>
  <c r="CO75" i="3"/>
  <c r="CM75" i="3"/>
  <c r="CK75" i="3"/>
  <c r="CI75" i="3"/>
  <c r="CG75" i="3"/>
  <c r="CE75" i="3"/>
  <c r="CC75" i="3"/>
  <c r="CA75" i="3"/>
  <c r="BY75" i="3"/>
  <c r="BW75" i="3"/>
  <c r="BU75" i="3"/>
  <c r="BS75" i="3"/>
  <c r="CO74" i="3"/>
  <c r="CM74" i="3"/>
  <c r="CK74" i="3"/>
  <c r="CI74" i="3"/>
  <c r="CG74" i="3"/>
  <c r="CE74" i="3"/>
  <c r="CC74" i="3"/>
  <c r="CA74" i="3"/>
  <c r="BY74" i="3"/>
  <c r="BW74" i="3"/>
  <c r="BU74" i="3"/>
  <c r="BS74" i="3"/>
  <c r="CO73" i="3"/>
  <c r="CM73" i="3"/>
  <c r="CK73" i="3"/>
  <c r="CI73" i="3"/>
  <c r="CG73" i="3"/>
  <c r="CE73" i="3"/>
  <c r="CC73" i="3"/>
  <c r="CA73" i="3"/>
  <c r="BY73" i="3"/>
  <c r="BW73" i="3"/>
  <c r="BU73" i="3"/>
  <c r="BS73" i="3"/>
  <c r="CO72" i="3"/>
  <c r="CM72" i="3"/>
  <c r="CK72" i="3"/>
  <c r="CI72" i="3"/>
  <c r="CG72" i="3"/>
  <c r="CE72" i="3"/>
  <c r="CC72" i="3"/>
  <c r="CA72" i="3"/>
  <c r="BY72" i="3"/>
  <c r="BW72" i="3"/>
  <c r="BU72" i="3"/>
  <c r="BS72" i="3"/>
  <c r="CO71" i="3"/>
  <c r="CM71" i="3"/>
  <c r="CK71" i="3"/>
  <c r="CI71" i="3"/>
  <c r="CG71" i="3"/>
  <c r="CE71" i="3"/>
  <c r="CC71" i="3"/>
  <c r="CA71" i="3"/>
  <c r="BY71" i="3"/>
  <c r="BW71" i="3"/>
  <c r="BU71" i="3"/>
  <c r="BS71" i="3"/>
  <c r="CO70" i="3"/>
  <c r="CM70" i="3"/>
  <c r="CK70" i="3"/>
  <c r="CI70" i="3"/>
  <c r="CG70" i="3"/>
  <c r="CE70" i="3"/>
  <c r="CC70" i="3"/>
  <c r="CA70" i="3"/>
  <c r="BY70" i="3"/>
  <c r="BW70" i="3"/>
  <c r="BU70" i="3"/>
  <c r="BS70" i="3"/>
  <c r="CO69" i="3"/>
  <c r="CM69" i="3"/>
  <c r="CK69" i="3"/>
  <c r="CI69" i="3"/>
  <c r="CG69" i="3"/>
  <c r="CE69" i="3"/>
  <c r="CC69" i="3"/>
  <c r="CA69" i="3"/>
  <c r="BY69" i="3"/>
  <c r="BW69" i="3"/>
  <c r="BU69" i="3"/>
  <c r="BS69" i="3"/>
  <c r="CO68" i="3"/>
  <c r="CM68" i="3"/>
  <c r="CK68" i="3"/>
  <c r="CI68" i="3"/>
  <c r="CG68" i="3"/>
  <c r="CE68" i="3"/>
  <c r="CC68" i="3"/>
  <c r="CA68" i="3"/>
  <c r="BY68" i="3"/>
  <c r="BW68" i="3"/>
  <c r="BU68" i="3"/>
  <c r="BS68" i="3"/>
  <c r="CO67" i="3"/>
  <c r="CM67" i="3"/>
  <c r="CK67" i="3"/>
  <c r="CI67" i="3"/>
  <c r="CG67" i="3"/>
  <c r="CE67" i="3"/>
  <c r="CC67" i="3"/>
  <c r="CA67" i="3"/>
  <c r="BY67" i="3"/>
  <c r="BW67" i="3"/>
  <c r="BU67" i="3"/>
  <c r="BS67" i="3"/>
  <c r="CO66" i="3"/>
  <c r="CM66" i="3"/>
  <c r="CK66" i="3"/>
  <c r="CI66" i="3"/>
  <c r="CG66" i="3"/>
  <c r="CE66" i="3"/>
  <c r="CC66" i="3"/>
  <c r="CA66" i="3"/>
  <c r="BY66" i="3"/>
  <c r="BW66" i="3"/>
  <c r="BU66" i="3"/>
  <c r="BS66" i="3"/>
  <c r="CO65" i="3"/>
  <c r="CM65" i="3"/>
  <c r="CK65" i="3"/>
  <c r="CI65" i="3"/>
  <c r="CG65" i="3"/>
  <c r="CE65" i="3"/>
  <c r="CC65" i="3"/>
  <c r="CA65" i="3"/>
  <c r="BY65" i="3"/>
  <c r="BW65" i="3"/>
  <c r="BU65" i="3"/>
  <c r="BS65" i="3"/>
  <c r="CO64" i="3"/>
  <c r="CM64" i="3"/>
  <c r="CK64" i="3"/>
  <c r="CI64" i="3"/>
  <c r="CG64" i="3"/>
  <c r="CE64" i="3"/>
  <c r="CC64" i="3"/>
  <c r="CA64" i="3"/>
  <c r="BY64" i="3"/>
  <c r="BW64" i="3"/>
  <c r="BU64" i="3"/>
  <c r="BS64" i="3"/>
  <c r="CO63" i="3"/>
  <c r="CM63" i="3"/>
  <c r="CK63" i="3"/>
  <c r="CI63" i="3"/>
  <c r="CG63" i="3"/>
  <c r="CE63" i="3"/>
  <c r="CC63" i="3"/>
  <c r="CA63" i="3"/>
  <c r="BY63" i="3"/>
  <c r="BW63" i="3"/>
  <c r="BU63" i="3"/>
  <c r="BS63" i="3"/>
  <c r="CO62" i="3"/>
  <c r="CM62" i="3"/>
  <c r="CK62" i="3"/>
  <c r="CI62" i="3"/>
  <c r="CG62" i="3"/>
  <c r="CE62" i="3"/>
  <c r="CC62" i="3"/>
  <c r="CA62" i="3"/>
  <c r="BY62" i="3"/>
  <c r="BW62" i="3"/>
  <c r="BU62" i="3"/>
  <c r="BS62" i="3"/>
  <c r="CO61" i="3"/>
  <c r="CM61" i="3"/>
  <c r="CK61" i="3"/>
  <c r="CI61" i="3"/>
  <c r="CG61" i="3"/>
  <c r="CE61" i="3"/>
  <c r="CC61" i="3"/>
  <c r="CA61" i="3"/>
  <c r="BY61" i="3"/>
  <c r="BW61" i="3"/>
  <c r="BU61" i="3"/>
  <c r="BS61" i="3"/>
  <c r="CO60" i="3"/>
  <c r="CM60" i="3"/>
  <c r="CK60" i="3"/>
  <c r="CI60" i="3"/>
  <c r="CG60" i="3"/>
  <c r="CE60" i="3"/>
  <c r="CC60" i="3"/>
  <c r="CA60" i="3"/>
  <c r="BY60" i="3"/>
  <c r="BW60" i="3"/>
  <c r="BU60" i="3"/>
  <c r="BS60" i="3"/>
  <c r="CO59" i="3"/>
  <c r="CM59" i="3"/>
  <c r="CK59" i="3"/>
  <c r="CI59" i="3"/>
  <c r="CG59" i="3"/>
  <c r="CE59" i="3"/>
  <c r="CC59" i="3"/>
  <c r="CA59" i="3"/>
  <c r="BY59" i="3"/>
  <c r="BW59" i="3"/>
  <c r="BU59" i="3"/>
  <c r="BS59" i="3"/>
  <c r="CO58" i="3"/>
  <c r="CM58" i="3"/>
  <c r="CK58" i="3"/>
  <c r="CI58" i="3"/>
  <c r="CG58" i="3"/>
  <c r="CE58" i="3"/>
  <c r="CC58" i="3"/>
  <c r="CA58" i="3"/>
  <c r="BY58" i="3"/>
  <c r="BW58" i="3"/>
  <c r="BU58" i="3"/>
  <c r="BS58" i="3"/>
  <c r="CO57" i="3"/>
  <c r="CM57" i="3"/>
  <c r="CK57" i="3"/>
  <c r="CI57" i="3"/>
  <c r="CG57" i="3"/>
  <c r="CE57" i="3"/>
  <c r="CC57" i="3"/>
  <c r="CA57" i="3"/>
  <c r="BY57" i="3"/>
  <c r="BW57" i="3"/>
  <c r="BU57" i="3"/>
  <c r="BS57" i="3"/>
  <c r="CO56" i="3"/>
  <c r="CM56" i="3"/>
  <c r="CK56" i="3"/>
  <c r="CI56" i="3"/>
  <c r="CG56" i="3"/>
  <c r="CE56" i="3"/>
  <c r="CC56" i="3"/>
  <c r="CA56" i="3"/>
  <c r="BY56" i="3"/>
  <c r="BW56" i="3"/>
  <c r="BU56" i="3"/>
  <c r="BS56" i="3"/>
  <c r="CO55" i="3"/>
  <c r="CM55" i="3"/>
  <c r="CK55" i="3"/>
  <c r="CI55" i="3"/>
  <c r="CG55" i="3"/>
  <c r="CE55" i="3"/>
  <c r="CC55" i="3"/>
  <c r="CA55" i="3"/>
  <c r="BY55" i="3"/>
  <c r="BW55" i="3"/>
  <c r="BU55" i="3"/>
  <c r="BS55" i="3"/>
  <c r="CO54" i="3"/>
  <c r="CM54" i="3"/>
  <c r="CK54" i="3"/>
  <c r="CI54" i="3"/>
  <c r="CG54" i="3"/>
  <c r="CE54" i="3"/>
  <c r="CC54" i="3"/>
  <c r="CA54" i="3"/>
  <c r="BY54" i="3"/>
  <c r="BW54" i="3"/>
  <c r="BU54" i="3"/>
  <c r="BS54" i="3"/>
  <c r="CO53" i="3"/>
  <c r="CM53" i="3"/>
  <c r="CK53" i="3"/>
  <c r="CI53" i="3"/>
  <c r="CG53" i="3"/>
  <c r="CE53" i="3"/>
  <c r="CC53" i="3"/>
  <c r="CA53" i="3"/>
  <c r="BY53" i="3"/>
  <c r="BW53" i="3"/>
  <c r="BU53" i="3"/>
  <c r="BS53" i="3"/>
  <c r="CO52" i="3"/>
  <c r="CM52" i="3"/>
  <c r="CK52" i="3"/>
  <c r="CI52" i="3"/>
  <c r="CG52" i="3"/>
  <c r="CE52" i="3"/>
  <c r="CC52" i="3"/>
  <c r="CA52" i="3"/>
  <c r="BY52" i="3"/>
  <c r="BW52" i="3"/>
  <c r="BU52" i="3"/>
  <c r="BS52" i="3"/>
  <c r="CO51" i="3"/>
  <c r="CM51" i="3"/>
  <c r="CK51" i="3"/>
  <c r="CI51" i="3"/>
  <c r="CG51" i="3"/>
  <c r="CE51" i="3"/>
  <c r="CC51" i="3"/>
  <c r="CA51" i="3"/>
  <c r="BY51" i="3"/>
  <c r="BW51" i="3"/>
  <c r="BU51" i="3"/>
  <c r="BS51" i="3"/>
  <c r="CO50" i="3"/>
  <c r="CM50" i="3"/>
  <c r="CK50" i="3"/>
  <c r="CI50" i="3"/>
  <c r="CG50" i="3"/>
  <c r="CE50" i="3"/>
  <c r="CC50" i="3"/>
  <c r="CA50" i="3"/>
  <c r="BY50" i="3"/>
  <c r="BW50" i="3"/>
  <c r="BU50" i="3"/>
  <c r="BS50" i="3"/>
  <c r="CO49" i="3"/>
  <c r="CM49" i="3"/>
  <c r="CK49" i="3"/>
  <c r="CI49" i="3"/>
  <c r="CG49" i="3"/>
  <c r="CE49" i="3"/>
  <c r="CC49" i="3"/>
  <c r="CA49" i="3"/>
  <c r="BY49" i="3"/>
  <c r="BW49" i="3"/>
  <c r="BU49" i="3"/>
  <c r="BS49" i="3"/>
  <c r="CO48" i="3"/>
  <c r="CM48" i="3"/>
  <c r="CK48" i="3"/>
  <c r="CI48" i="3"/>
  <c r="CG48" i="3"/>
  <c r="CE48" i="3"/>
  <c r="CC48" i="3"/>
  <c r="CA48" i="3"/>
  <c r="BY48" i="3"/>
  <c r="BW48" i="3"/>
  <c r="BU48" i="3"/>
  <c r="BS48" i="3"/>
  <c r="CO47" i="3"/>
  <c r="CM47" i="3"/>
  <c r="CK47" i="3"/>
  <c r="CI47" i="3"/>
  <c r="CG47" i="3"/>
  <c r="CE47" i="3"/>
  <c r="CC47" i="3"/>
  <c r="CA47" i="3"/>
  <c r="BY47" i="3"/>
  <c r="BW47" i="3"/>
  <c r="BU47" i="3"/>
  <c r="BS47" i="3"/>
  <c r="CO46" i="3"/>
  <c r="CM46" i="3"/>
  <c r="CK46" i="3"/>
  <c r="CI46" i="3"/>
  <c r="CG46" i="3"/>
  <c r="CE46" i="3"/>
  <c r="CC46" i="3"/>
  <c r="CA46" i="3"/>
  <c r="BY46" i="3"/>
  <c r="BW46" i="3"/>
  <c r="BU46" i="3"/>
  <c r="BS46" i="3"/>
  <c r="CO45" i="3"/>
  <c r="CM45" i="3"/>
  <c r="CK45" i="3"/>
  <c r="CI45" i="3"/>
  <c r="CG45" i="3"/>
  <c r="CE45" i="3"/>
  <c r="CC45" i="3"/>
  <c r="CA45" i="3"/>
  <c r="BY45" i="3"/>
  <c r="BW45" i="3"/>
  <c r="BU45" i="3"/>
  <c r="BS45" i="3"/>
  <c r="CO44" i="3"/>
  <c r="CM44" i="3"/>
  <c r="CK44" i="3"/>
  <c r="CI44" i="3"/>
  <c r="CG44" i="3"/>
  <c r="CE44" i="3"/>
  <c r="CC44" i="3"/>
  <c r="CA44" i="3"/>
  <c r="BY44" i="3"/>
  <c r="BW44" i="3"/>
  <c r="BU44" i="3"/>
  <c r="BS44" i="3"/>
  <c r="CO43" i="3"/>
  <c r="CM43" i="3"/>
  <c r="CK43" i="3"/>
  <c r="CI43" i="3"/>
  <c r="CG43" i="3"/>
  <c r="CE43" i="3"/>
  <c r="CC43" i="3"/>
  <c r="CA43" i="3"/>
  <c r="BY43" i="3"/>
  <c r="BW43" i="3"/>
  <c r="BU43" i="3"/>
  <c r="BS43" i="3"/>
  <c r="CO42" i="3"/>
  <c r="CM42" i="3"/>
  <c r="CK42" i="3"/>
  <c r="CI42" i="3"/>
  <c r="CG42" i="3"/>
  <c r="CE42" i="3"/>
  <c r="CC42" i="3"/>
  <c r="CA42" i="3"/>
  <c r="BY42" i="3"/>
  <c r="BW42" i="3"/>
  <c r="BU42" i="3"/>
  <c r="BS42" i="3"/>
  <c r="CO41" i="3"/>
  <c r="CM41" i="3"/>
  <c r="CK41" i="3"/>
  <c r="CI41" i="3"/>
  <c r="CG41" i="3"/>
  <c r="CE41" i="3"/>
  <c r="CC41" i="3"/>
  <c r="CA41" i="3"/>
  <c r="BY41" i="3"/>
  <c r="BW41" i="3"/>
  <c r="BU41" i="3"/>
  <c r="BS41" i="3"/>
  <c r="CO40" i="3"/>
  <c r="CM40" i="3"/>
  <c r="CK40" i="3"/>
  <c r="CI40" i="3"/>
  <c r="CG40" i="3"/>
  <c r="CE40" i="3"/>
  <c r="CC40" i="3"/>
  <c r="CA40" i="3"/>
  <c r="BY40" i="3"/>
  <c r="BW40" i="3"/>
  <c r="BU40" i="3"/>
  <c r="BS40" i="3"/>
  <c r="CO39" i="3"/>
  <c r="CM39" i="3"/>
  <c r="CK39" i="3"/>
  <c r="CI39" i="3"/>
  <c r="CG39" i="3"/>
  <c r="CE39" i="3"/>
  <c r="CC39" i="3"/>
  <c r="CA39" i="3"/>
  <c r="BY39" i="3"/>
  <c r="BW39" i="3"/>
  <c r="BU39" i="3"/>
  <c r="BS39" i="3"/>
  <c r="CO38" i="3"/>
  <c r="CM38" i="3"/>
  <c r="CK38" i="3"/>
  <c r="CI38" i="3"/>
  <c r="CG38" i="3"/>
  <c r="CE38" i="3"/>
  <c r="CC38" i="3"/>
  <c r="CA38" i="3"/>
  <c r="BY38" i="3"/>
  <c r="BW38" i="3"/>
  <c r="BU38" i="3"/>
  <c r="BS38" i="3"/>
  <c r="CO37" i="3"/>
  <c r="CM37" i="3"/>
  <c r="CK37" i="3"/>
  <c r="CI37" i="3"/>
  <c r="CG37" i="3"/>
  <c r="CE37" i="3"/>
  <c r="CC37" i="3"/>
  <c r="CA37" i="3"/>
  <c r="BY37" i="3"/>
  <c r="BW37" i="3"/>
  <c r="BU37" i="3"/>
  <c r="BS37" i="3"/>
  <c r="CO36" i="3"/>
  <c r="CM36" i="3"/>
  <c r="CK36" i="3"/>
  <c r="CI36" i="3"/>
  <c r="CG36" i="3"/>
  <c r="CE36" i="3"/>
  <c r="CC36" i="3"/>
  <c r="CA36" i="3"/>
  <c r="BY36" i="3"/>
  <c r="BW36" i="3"/>
  <c r="BU36" i="3"/>
  <c r="BS36" i="3"/>
  <c r="CO35" i="3"/>
  <c r="CM35" i="3"/>
  <c r="CK35" i="3"/>
  <c r="CI35" i="3"/>
  <c r="CG35" i="3"/>
  <c r="CE35" i="3"/>
  <c r="CC35" i="3"/>
  <c r="CA35" i="3"/>
  <c r="BY35" i="3"/>
  <c r="BW35" i="3"/>
  <c r="BU35" i="3"/>
  <c r="BS35" i="3"/>
  <c r="CO34" i="3"/>
  <c r="CM34" i="3"/>
  <c r="CK34" i="3"/>
  <c r="CI34" i="3"/>
  <c r="CG34" i="3"/>
  <c r="CE34" i="3"/>
  <c r="CC34" i="3"/>
  <c r="CA34" i="3"/>
  <c r="BY34" i="3"/>
  <c r="BW34" i="3"/>
  <c r="BU34" i="3"/>
  <c r="BS34" i="3"/>
  <c r="CO33" i="3"/>
  <c r="CM33" i="3"/>
  <c r="CK33" i="3"/>
  <c r="CI33" i="3"/>
  <c r="CG33" i="3"/>
  <c r="CE33" i="3"/>
  <c r="CC33" i="3"/>
  <c r="CA33" i="3"/>
  <c r="BY33" i="3"/>
  <c r="BW33" i="3"/>
  <c r="BU33" i="3"/>
  <c r="BS33" i="3"/>
  <c r="CO32" i="3"/>
  <c r="CM32" i="3"/>
  <c r="CK32" i="3"/>
  <c r="CI32" i="3"/>
  <c r="CG32" i="3"/>
  <c r="CE32" i="3"/>
  <c r="CC32" i="3"/>
  <c r="CA32" i="3"/>
  <c r="BY32" i="3"/>
  <c r="BW32" i="3"/>
  <c r="BU32" i="3"/>
  <c r="BS32" i="3"/>
  <c r="CO31" i="3"/>
  <c r="CM31" i="3"/>
  <c r="CK31" i="3"/>
  <c r="CI31" i="3"/>
  <c r="CG31" i="3"/>
  <c r="CE31" i="3"/>
  <c r="CC31" i="3"/>
  <c r="CA31" i="3"/>
  <c r="BY31" i="3"/>
  <c r="BW31" i="3"/>
  <c r="BU31" i="3"/>
  <c r="BS31" i="3"/>
  <c r="CO30" i="3"/>
  <c r="CM30" i="3"/>
  <c r="CK30" i="3"/>
  <c r="CI30" i="3"/>
  <c r="CG30" i="3"/>
  <c r="CE30" i="3"/>
  <c r="CC30" i="3"/>
  <c r="CA30" i="3"/>
  <c r="BY30" i="3"/>
  <c r="BW30" i="3"/>
  <c r="BU30" i="3"/>
  <c r="BS30" i="3"/>
  <c r="CO29" i="3"/>
  <c r="CM29" i="3"/>
  <c r="CK29" i="3"/>
  <c r="CI29" i="3"/>
  <c r="CG29" i="3"/>
  <c r="CE29" i="3"/>
  <c r="CC29" i="3"/>
  <c r="CA29" i="3"/>
  <c r="BY29" i="3"/>
  <c r="BW29" i="3"/>
  <c r="BU29" i="3"/>
  <c r="BS29" i="3"/>
  <c r="CO28" i="3"/>
  <c r="CM28" i="3"/>
  <c r="CK28" i="3"/>
  <c r="CI28" i="3"/>
  <c r="CG28" i="3"/>
  <c r="CE28" i="3"/>
  <c r="CC28" i="3"/>
  <c r="CA28" i="3"/>
  <c r="BY28" i="3"/>
  <c r="BW28" i="3"/>
  <c r="BU28" i="3"/>
  <c r="BS28" i="3"/>
  <c r="CO27" i="3"/>
  <c r="CM27" i="3"/>
  <c r="CK27" i="3"/>
  <c r="CI27" i="3"/>
  <c r="CG27" i="3"/>
  <c r="CE27" i="3"/>
  <c r="CC27" i="3"/>
  <c r="CA27" i="3"/>
  <c r="BY27" i="3"/>
  <c r="BW27" i="3"/>
  <c r="BU27" i="3"/>
  <c r="BS27" i="3"/>
  <c r="CO26" i="3"/>
  <c r="CM26" i="3"/>
  <c r="CK26" i="3"/>
  <c r="CI26" i="3"/>
  <c r="CG26" i="3"/>
  <c r="CE26" i="3"/>
  <c r="CC26" i="3"/>
  <c r="CA26" i="3"/>
  <c r="BY26" i="3"/>
  <c r="BW26" i="3"/>
  <c r="BU26" i="3"/>
  <c r="BS26" i="3"/>
  <c r="CO25" i="3"/>
  <c r="CM25" i="3"/>
  <c r="CK25" i="3"/>
  <c r="CI25" i="3"/>
  <c r="CG25" i="3"/>
  <c r="CE25" i="3"/>
  <c r="CC25" i="3"/>
  <c r="CA25" i="3"/>
  <c r="BY25" i="3"/>
  <c r="BW25" i="3"/>
  <c r="BU25" i="3"/>
  <c r="BS25" i="3"/>
  <c r="CO24" i="3"/>
  <c r="CM24" i="3"/>
  <c r="CK24" i="3"/>
  <c r="CI24" i="3"/>
  <c r="CG24" i="3"/>
  <c r="CE24" i="3"/>
  <c r="CC24" i="3"/>
  <c r="CA24" i="3"/>
  <c r="BY24" i="3"/>
  <c r="BW24" i="3"/>
  <c r="BU24" i="3"/>
  <c r="BS24" i="3"/>
  <c r="CO23" i="3"/>
  <c r="CM23" i="3"/>
  <c r="CK23" i="3"/>
  <c r="CI23" i="3"/>
  <c r="CG23" i="3"/>
  <c r="CE23" i="3"/>
  <c r="CC23" i="3"/>
  <c r="CA23" i="3"/>
  <c r="BY23" i="3"/>
  <c r="BW23" i="3"/>
  <c r="BU23" i="3"/>
  <c r="BS23" i="3"/>
  <c r="CO22" i="3"/>
  <c r="CM22" i="3"/>
  <c r="CK22" i="3"/>
  <c r="CI22" i="3"/>
  <c r="CG22" i="3"/>
  <c r="CE22" i="3"/>
  <c r="CC22" i="3"/>
  <c r="CA22" i="3"/>
  <c r="BY22" i="3"/>
  <c r="BW22" i="3"/>
  <c r="BU22" i="3"/>
  <c r="BS22" i="3"/>
  <c r="CO21" i="3"/>
  <c r="CM21" i="3"/>
  <c r="CK21" i="3"/>
  <c r="CI21" i="3"/>
  <c r="CG21" i="3"/>
  <c r="CE21" i="3"/>
  <c r="CC21" i="3"/>
  <c r="CA21" i="3"/>
  <c r="BY21" i="3"/>
  <c r="BW21" i="3"/>
  <c r="BU21" i="3"/>
  <c r="BS21" i="3"/>
  <c r="DI106" i="1"/>
  <c r="W1493" i="32"/>
  <c r="DJ106" i="1"/>
  <c r="S1493" i="32"/>
  <c r="DH106" i="1"/>
  <c r="R1493" i="32"/>
  <c r="DG106" i="1"/>
  <c r="Q1493" i="32"/>
  <c r="CY106" i="1"/>
  <c r="W1492" i="32"/>
  <c r="CZ106" i="1"/>
  <c r="S1492" i="32"/>
  <c r="CX106" i="1"/>
  <c r="R1492" i="32"/>
  <c r="CW106" i="1"/>
  <c r="Q1492" i="32"/>
  <c r="CO106" i="1"/>
  <c r="W1491" i="32"/>
  <c r="CP106" i="1"/>
  <c r="S1491" i="32"/>
  <c r="CN106" i="1"/>
  <c r="R1491" i="32"/>
  <c r="CM106" i="1"/>
  <c r="Q1491" i="32"/>
  <c r="DI105" i="1"/>
  <c r="J1493" i="32"/>
  <c r="DJ105" i="1"/>
  <c r="F1493" i="32"/>
  <c r="DH105" i="1"/>
  <c r="E1493" i="32"/>
  <c r="DG105" i="1"/>
  <c r="D1493" i="32"/>
  <c r="CY105" i="1"/>
  <c r="J1492" i="32"/>
  <c r="CZ105" i="1"/>
  <c r="F1492" i="32"/>
  <c r="CX105" i="1"/>
  <c r="E1492" i="32"/>
  <c r="CW105" i="1"/>
  <c r="D1492" i="32"/>
  <c r="CO105" i="1"/>
  <c r="J1491" i="32"/>
  <c r="CP105" i="1"/>
  <c r="F1491" i="32"/>
  <c r="CN105" i="1"/>
  <c r="E1491" i="32"/>
  <c r="CM105" i="1"/>
  <c r="D1491" i="32"/>
  <c r="DI104" i="1"/>
  <c r="W1463" i="32"/>
  <c r="DJ104" i="1"/>
  <c r="S1463" i="32"/>
  <c r="DH104" i="1"/>
  <c r="R1463" i="32"/>
  <c r="DG104" i="1"/>
  <c r="Q1463" i="32"/>
  <c r="CY104" i="1"/>
  <c r="W1462" i="32"/>
  <c r="CZ104" i="1"/>
  <c r="S1462" i="32"/>
  <c r="CX104" i="1"/>
  <c r="R1462" i="32"/>
  <c r="CW104" i="1"/>
  <c r="Q1462" i="32"/>
  <c r="CO104" i="1"/>
  <c r="W1461" i="32"/>
  <c r="CP104" i="1"/>
  <c r="S1461" i="32"/>
  <c r="CN104" i="1"/>
  <c r="R1461" i="32"/>
  <c r="CM104" i="1"/>
  <c r="Q1461" i="32"/>
  <c r="DI103" i="1"/>
  <c r="J1463" i="32"/>
  <c r="DJ103" i="1"/>
  <c r="F1463" i="32"/>
  <c r="DH103" i="1"/>
  <c r="E1463" i="32"/>
  <c r="DG103" i="1"/>
  <c r="D1463" i="32"/>
  <c r="CY103" i="1"/>
  <c r="J1462" i="32"/>
  <c r="CZ103" i="1"/>
  <c r="F1462" i="32"/>
  <c r="CX103" i="1"/>
  <c r="E1462" i="32"/>
  <c r="CW103" i="1"/>
  <c r="D1462" i="32"/>
  <c r="CO103" i="1"/>
  <c r="J1461" i="32"/>
  <c r="CP103" i="1"/>
  <c r="F1461" i="32"/>
  <c r="CN103" i="1"/>
  <c r="E1461" i="32"/>
  <c r="CM103" i="1"/>
  <c r="D1461" i="32"/>
  <c r="DI102" i="1"/>
  <c r="W1433" i="32"/>
  <c r="DJ102" i="1"/>
  <c r="S1433" i="32"/>
  <c r="DH102" i="1"/>
  <c r="R1433" i="32"/>
  <c r="DG102" i="1"/>
  <c r="Q1433" i="32"/>
  <c r="CY102" i="1"/>
  <c r="W1432" i="32"/>
  <c r="CZ102" i="1"/>
  <c r="S1432" i="32"/>
  <c r="CX102" i="1"/>
  <c r="R1432" i="32"/>
  <c r="CW102" i="1"/>
  <c r="Q1432" i="32"/>
  <c r="CO102" i="1"/>
  <c r="W1431" i="32"/>
  <c r="CP102" i="1"/>
  <c r="S1431" i="32"/>
  <c r="CN102" i="1"/>
  <c r="R1431" i="32"/>
  <c r="CM102" i="1"/>
  <c r="Q1431" i="32"/>
  <c r="DI101" i="1"/>
  <c r="J1433" i="32"/>
  <c r="DJ101" i="1"/>
  <c r="F1433" i="32"/>
  <c r="DH101" i="1"/>
  <c r="E1433" i="32"/>
  <c r="DG101" i="1"/>
  <c r="D1433" i="32"/>
  <c r="CY101" i="1"/>
  <c r="J1432" i="32"/>
  <c r="CZ101" i="1"/>
  <c r="F1432" i="32"/>
  <c r="CX101" i="1"/>
  <c r="E1432" i="32"/>
  <c r="CW101" i="1"/>
  <c r="D1432" i="32"/>
  <c r="CO101" i="1"/>
  <c r="J1431" i="32"/>
  <c r="CP101" i="1"/>
  <c r="F1431" i="32"/>
  <c r="CN101" i="1"/>
  <c r="E1431" i="32"/>
  <c r="CM101" i="1"/>
  <c r="D1431" i="32"/>
  <c r="DI100" i="1"/>
  <c r="W1403" i="32"/>
  <c r="DJ100" i="1"/>
  <c r="S1403" i="32"/>
  <c r="DH100" i="1"/>
  <c r="R1403" i="32"/>
  <c r="DG100" i="1"/>
  <c r="Q1403" i="32"/>
  <c r="CY100" i="1"/>
  <c r="W1402" i="32"/>
  <c r="CZ100" i="1"/>
  <c r="S1402" i="32"/>
  <c r="CX100" i="1"/>
  <c r="R1402" i="32"/>
  <c r="CW100" i="1"/>
  <c r="Q1402" i="32"/>
  <c r="CO100" i="1"/>
  <c r="W1401" i="32"/>
  <c r="CP100" i="1"/>
  <c r="S1401" i="32"/>
  <c r="CN100" i="1"/>
  <c r="R1401" i="32"/>
  <c r="CM100" i="1"/>
  <c r="Q1401" i="32"/>
  <c r="DI99" i="1"/>
  <c r="J1403" i="32"/>
  <c r="DJ99" i="1"/>
  <c r="F1403" i="32"/>
  <c r="DH99" i="1"/>
  <c r="E1403" i="32"/>
  <c r="DG99" i="1"/>
  <c r="D1403" i="32"/>
  <c r="CY99" i="1"/>
  <c r="J1402" i="32"/>
  <c r="CZ99" i="1"/>
  <c r="F1402" i="32"/>
  <c r="CX99" i="1"/>
  <c r="E1402" i="32"/>
  <c r="CW99" i="1"/>
  <c r="D1402" i="32"/>
  <c r="CO99" i="1"/>
  <c r="J1401" i="32"/>
  <c r="CP99" i="1"/>
  <c r="F1401" i="32"/>
  <c r="CN99" i="1"/>
  <c r="E1401" i="32"/>
  <c r="CM99" i="1"/>
  <c r="D1401" i="32"/>
  <c r="DI98" i="1"/>
  <c r="W1373" i="32"/>
  <c r="DJ98" i="1"/>
  <c r="S1373" i="32"/>
  <c r="DH98" i="1"/>
  <c r="R1373" i="32"/>
  <c r="DG98" i="1"/>
  <c r="Q1373" i="32"/>
  <c r="CY98" i="1"/>
  <c r="W1372" i="32"/>
  <c r="CZ98" i="1"/>
  <c r="S1372" i="32"/>
  <c r="CX98" i="1"/>
  <c r="R1372" i="32"/>
  <c r="CW98" i="1"/>
  <c r="Q1372" i="32"/>
  <c r="CO98" i="1"/>
  <c r="W1371" i="32"/>
  <c r="CP98" i="1"/>
  <c r="S1371" i="32"/>
  <c r="CN98" i="1"/>
  <c r="R1371" i="32"/>
  <c r="CM98" i="1"/>
  <c r="Q1371" i="32"/>
  <c r="DI97" i="1"/>
  <c r="J1373" i="32"/>
  <c r="DJ97" i="1"/>
  <c r="F1373" i="32"/>
  <c r="DH97" i="1"/>
  <c r="E1373" i="32"/>
  <c r="DG97" i="1"/>
  <c r="D1373" i="32"/>
  <c r="CY97" i="1"/>
  <c r="J1372" i="32"/>
  <c r="CZ97" i="1"/>
  <c r="F1372" i="32"/>
  <c r="CX97" i="1"/>
  <c r="E1372" i="32"/>
  <c r="CW97" i="1"/>
  <c r="D1372" i="32"/>
  <c r="CO97" i="1"/>
  <c r="J1371" i="32"/>
  <c r="CP97" i="1"/>
  <c r="F1371" i="32"/>
  <c r="CN97" i="1"/>
  <c r="E1371" i="32"/>
  <c r="CM97" i="1"/>
  <c r="D1371" i="32"/>
  <c r="DI96" i="1"/>
  <c r="W1343" i="32"/>
  <c r="DJ96" i="1"/>
  <c r="S1343" i="32"/>
  <c r="DH96" i="1"/>
  <c r="R1343" i="32"/>
  <c r="DG96" i="1"/>
  <c r="Q1343" i="32"/>
  <c r="CY96" i="1"/>
  <c r="W1342" i="32"/>
  <c r="CZ96" i="1"/>
  <c r="S1342" i="32"/>
  <c r="CX96" i="1"/>
  <c r="R1342" i="32"/>
  <c r="CW96" i="1"/>
  <c r="Q1342" i="32"/>
  <c r="CO96" i="1"/>
  <c r="W1341" i="32"/>
  <c r="CP96" i="1"/>
  <c r="S1341" i="32"/>
  <c r="CN96" i="1"/>
  <c r="R1341" i="32"/>
  <c r="CM96" i="1"/>
  <c r="Q1341" i="32"/>
  <c r="DI95" i="1"/>
  <c r="J1343" i="32"/>
  <c r="DJ95" i="1"/>
  <c r="F1343" i="32"/>
  <c r="DH95" i="1"/>
  <c r="E1343" i="32"/>
  <c r="DG95" i="1"/>
  <c r="D1343" i="32"/>
  <c r="CY95" i="1"/>
  <c r="J1342" i="32"/>
  <c r="CZ95" i="1"/>
  <c r="F1342" i="32"/>
  <c r="CX95" i="1"/>
  <c r="E1342" i="32"/>
  <c r="CW95" i="1"/>
  <c r="D1342" i="32"/>
  <c r="CO95" i="1"/>
  <c r="J1341" i="32"/>
  <c r="CP95" i="1"/>
  <c r="F1341" i="32"/>
  <c r="CN95" i="1"/>
  <c r="E1341" i="32"/>
  <c r="CM95" i="1"/>
  <c r="D1341" i="32"/>
  <c r="DI94" i="1"/>
  <c r="W1313" i="32"/>
  <c r="DJ94" i="1"/>
  <c r="S1313" i="32"/>
  <c r="DH94" i="1"/>
  <c r="R1313" i="32"/>
  <c r="DG94" i="1"/>
  <c r="Q1313" i="32"/>
  <c r="CY94" i="1"/>
  <c r="W1312" i="32"/>
  <c r="CZ94" i="1"/>
  <c r="S1312" i="32"/>
  <c r="CX94" i="1"/>
  <c r="R1312" i="32"/>
  <c r="CW94" i="1"/>
  <c r="Q1312" i="32"/>
  <c r="CO94" i="1"/>
  <c r="W1311" i="32"/>
  <c r="CP94" i="1"/>
  <c r="S1311" i="32"/>
  <c r="CN94" i="1"/>
  <c r="R1311" i="32"/>
  <c r="CM94" i="1"/>
  <c r="Q1311" i="32"/>
  <c r="DI93" i="1"/>
  <c r="J1313" i="32"/>
  <c r="DJ93" i="1"/>
  <c r="F1313" i="32"/>
  <c r="DH93" i="1"/>
  <c r="E1313" i="32"/>
  <c r="DG93" i="1"/>
  <c r="D1313" i="32"/>
  <c r="CY93" i="1"/>
  <c r="J1312" i="32"/>
  <c r="CZ93" i="1"/>
  <c r="F1312" i="32"/>
  <c r="CX93" i="1"/>
  <c r="E1312" i="32"/>
  <c r="CW93" i="1"/>
  <c r="D1312" i="32"/>
  <c r="CO93" i="1"/>
  <c r="J1311" i="32"/>
  <c r="CP93" i="1"/>
  <c r="F1311" i="32"/>
  <c r="CN93" i="1"/>
  <c r="E1311" i="32"/>
  <c r="CM93" i="1"/>
  <c r="D1311" i="32"/>
  <c r="DI92" i="1"/>
  <c r="W1283" i="32"/>
  <c r="DJ92" i="1"/>
  <c r="S1283" i="32"/>
  <c r="DH92" i="1"/>
  <c r="R1283" i="32"/>
  <c r="DG92" i="1"/>
  <c r="Q1283" i="32"/>
  <c r="CY92" i="1"/>
  <c r="W1282" i="32"/>
  <c r="CZ92" i="1"/>
  <c r="S1282" i="32"/>
  <c r="CX92" i="1"/>
  <c r="R1282" i="32"/>
  <c r="CW92" i="1"/>
  <c r="Q1282" i="32"/>
  <c r="CO92" i="1"/>
  <c r="W1281" i="32"/>
  <c r="CP92" i="1"/>
  <c r="S1281" i="32"/>
  <c r="CN92" i="1"/>
  <c r="R1281" i="32"/>
  <c r="CM92" i="1"/>
  <c r="Q1281" i="32"/>
  <c r="DI91" i="1"/>
  <c r="J1283" i="32"/>
  <c r="DJ91" i="1"/>
  <c r="F1283" i="32"/>
  <c r="DH91" i="1"/>
  <c r="E1283" i="32"/>
  <c r="DG91" i="1"/>
  <c r="D1283" i="32"/>
  <c r="CY91" i="1"/>
  <c r="J1282" i="32"/>
  <c r="CZ91" i="1"/>
  <c r="F1282" i="32"/>
  <c r="CX91" i="1"/>
  <c r="E1282" i="32"/>
  <c r="CW91" i="1"/>
  <c r="D1282" i="32"/>
  <c r="CO91" i="1"/>
  <c r="J1281" i="32"/>
  <c r="CP91" i="1"/>
  <c r="F1281" i="32"/>
  <c r="CN91" i="1"/>
  <c r="E1281" i="32"/>
  <c r="CM91" i="1"/>
  <c r="D1281" i="32"/>
  <c r="DI90" i="1"/>
  <c r="W1253" i="32"/>
  <c r="DJ90" i="1"/>
  <c r="S1253" i="32"/>
  <c r="DH90" i="1"/>
  <c r="R1253" i="32"/>
  <c r="DG90" i="1"/>
  <c r="Q1253" i="32"/>
  <c r="CY90" i="1"/>
  <c r="W1252" i="32"/>
  <c r="CZ90" i="1"/>
  <c r="S1252" i="32"/>
  <c r="CX90" i="1"/>
  <c r="R1252" i="32"/>
  <c r="CW90" i="1"/>
  <c r="Q1252" i="32"/>
  <c r="CO90" i="1"/>
  <c r="W1251" i="32"/>
  <c r="CP90" i="1"/>
  <c r="S1251" i="32"/>
  <c r="CN90" i="1"/>
  <c r="R1251" i="32"/>
  <c r="CM90" i="1"/>
  <c r="Q1251" i="32"/>
  <c r="DI89" i="1"/>
  <c r="J1253" i="32"/>
  <c r="DJ89" i="1"/>
  <c r="F1253" i="32"/>
  <c r="DH89" i="1"/>
  <c r="E1253" i="32"/>
  <c r="DG89" i="1"/>
  <c r="D1253" i="32"/>
  <c r="CY89" i="1"/>
  <c r="J1252" i="32"/>
  <c r="CZ89" i="1"/>
  <c r="F1252" i="32"/>
  <c r="CX89" i="1"/>
  <c r="E1252" i="32"/>
  <c r="CW89" i="1"/>
  <c r="D1252" i="32"/>
  <c r="CO89" i="1"/>
  <c r="J1251" i="32"/>
  <c r="CP89" i="1"/>
  <c r="F1251" i="32"/>
  <c r="CN89" i="1"/>
  <c r="E1251" i="32"/>
  <c r="CM89" i="1"/>
  <c r="D1251" i="32"/>
  <c r="DI88" i="1"/>
  <c r="W1223" i="32"/>
  <c r="DJ88" i="1"/>
  <c r="S1223" i="32"/>
  <c r="DH88" i="1"/>
  <c r="R1223" i="32"/>
  <c r="DG88" i="1"/>
  <c r="Q1223" i="32"/>
  <c r="CY88" i="1"/>
  <c r="W1222" i="32"/>
  <c r="CZ88" i="1"/>
  <c r="S1222" i="32"/>
  <c r="CX88" i="1"/>
  <c r="R1222" i="32"/>
  <c r="CW88" i="1"/>
  <c r="Q1222" i="32"/>
  <c r="CO88" i="1"/>
  <c r="W1221" i="32"/>
  <c r="CP88" i="1"/>
  <c r="S1221" i="32"/>
  <c r="CN88" i="1"/>
  <c r="R1221" i="32"/>
  <c r="CM88" i="1"/>
  <c r="Q1221" i="32"/>
  <c r="DI87" i="1"/>
  <c r="J1223" i="32"/>
  <c r="DJ87" i="1"/>
  <c r="F1223" i="32"/>
  <c r="DH87" i="1"/>
  <c r="E1223" i="32"/>
  <c r="DG87" i="1"/>
  <c r="D1223" i="32"/>
  <c r="CY87" i="1"/>
  <c r="J1222" i="32"/>
  <c r="CZ87" i="1"/>
  <c r="F1222" i="32"/>
  <c r="CX87" i="1"/>
  <c r="E1222" i="32"/>
  <c r="CW87" i="1"/>
  <c r="D1222" i="32"/>
  <c r="CO87" i="1"/>
  <c r="J1221" i="32"/>
  <c r="CP87" i="1"/>
  <c r="F1221" i="32"/>
  <c r="CN87" i="1"/>
  <c r="E1221" i="32"/>
  <c r="CM87" i="1"/>
  <c r="D1221" i="32"/>
  <c r="DI86" i="1"/>
  <c r="W1193" i="32"/>
  <c r="DJ86" i="1"/>
  <c r="S1193" i="32"/>
  <c r="DH86" i="1"/>
  <c r="R1193" i="32"/>
  <c r="DG86" i="1"/>
  <c r="Q1193" i="32"/>
  <c r="CY86" i="1"/>
  <c r="W1192" i="32"/>
  <c r="CZ86" i="1"/>
  <c r="S1192" i="32"/>
  <c r="CX86" i="1"/>
  <c r="R1192" i="32"/>
  <c r="CW86" i="1"/>
  <c r="Q1192" i="32"/>
  <c r="CO86" i="1"/>
  <c r="W1191" i="32"/>
  <c r="CP86" i="1"/>
  <c r="S1191" i="32"/>
  <c r="CN86" i="1"/>
  <c r="R1191" i="32"/>
  <c r="CM86" i="1"/>
  <c r="Q1191" i="32"/>
  <c r="DI85" i="1"/>
  <c r="J1193" i="32"/>
  <c r="DJ85" i="1"/>
  <c r="F1193" i="32"/>
  <c r="DH85" i="1"/>
  <c r="E1193" i="32"/>
  <c r="DG85" i="1"/>
  <c r="D1193" i="32"/>
  <c r="CY85" i="1"/>
  <c r="J1192" i="32"/>
  <c r="CZ85" i="1"/>
  <c r="F1192" i="32"/>
  <c r="CX85" i="1"/>
  <c r="E1192" i="32"/>
  <c r="CW85" i="1"/>
  <c r="D1192" i="32"/>
  <c r="CO85" i="1"/>
  <c r="J1191" i="32"/>
  <c r="CP85" i="1"/>
  <c r="F1191" i="32"/>
  <c r="CN85" i="1"/>
  <c r="E1191" i="32"/>
  <c r="CM85" i="1"/>
  <c r="D1191" i="32"/>
  <c r="DI84" i="1"/>
  <c r="W1163" i="32"/>
  <c r="DJ84" i="1"/>
  <c r="S1163" i="32"/>
  <c r="DH84" i="1"/>
  <c r="R1163" i="32"/>
  <c r="DG84" i="1"/>
  <c r="Q1163" i="32"/>
  <c r="CY84" i="1"/>
  <c r="W1162" i="32"/>
  <c r="CZ84" i="1"/>
  <c r="S1162" i="32"/>
  <c r="CX84" i="1"/>
  <c r="R1162" i="32"/>
  <c r="CW84" i="1"/>
  <c r="Q1162" i="32"/>
  <c r="CO84" i="1"/>
  <c r="W1161" i="32"/>
  <c r="CP84" i="1"/>
  <c r="S1161" i="32"/>
  <c r="CN84" i="1"/>
  <c r="R1161" i="32"/>
  <c r="CM84" i="1"/>
  <c r="Q1161" i="32"/>
  <c r="DI83" i="1"/>
  <c r="J1163" i="32"/>
  <c r="DJ83" i="1"/>
  <c r="F1163" i="32"/>
  <c r="DH83" i="1"/>
  <c r="E1163" i="32"/>
  <c r="DG83" i="1"/>
  <c r="D1163" i="32"/>
  <c r="CY83" i="1"/>
  <c r="J1162" i="32"/>
  <c r="CZ83" i="1"/>
  <c r="F1162" i="32"/>
  <c r="CX83" i="1"/>
  <c r="E1162" i="32"/>
  <c r="CW83" i="1"/>
  <c r="D1162" i="32"/>
  <c r="CO83" i="1"/>
  <c r="J1161" i="32"/>
  <c r="CP83" i="1"/>
  <c r="F1161" i="32"/>
  <c r="CN83" i="1"/>
  <c r="E1161" i="32"/>
  <c r="CM83" i="1"/>
  <c r="D1161" i="32"/>
  <c r="DI82" i="1"/>
  <c r="W1133" i="32"/>
  <c r="DJ82" i="1"/>
  <c r="S1133" i="32"/>
  <c r="DH82" i="1"/>
  <c r="R1133" i="32"/>
  <c r="DG82" i="1"/>
  <c r="Q1133" i="32"/>
  <c r="CY82" i="1"/>
  <c r="W1132" i="32"/>
  <c r="CZ82" i="1"/>
  <c r="S1132" i="32"/>
  <c r="CX82" i="1"/>
  <c r="R1132" i="32"/>
  <c r="CW82" i="1"/>
  <c r="Q1132" i="32"/>
  <c r="CO82" i="1"/>
  <c r="W1131" i="32"/>
  <c r="CP82" i="1"/>
  <c r="S1131" i="32"/>
  <c r="CN82" i="1"/>
  <c r="R1131" i="32"/>
  <c r="CM82" i="1"/>
  <c r="Q1131" i="32"/>
  <c r="DI80" i="1"/>
  <c r="W1103" i="32"/>
  <c r="DJ80" i="1"/>
  <c r="S1103" i="32"/>
  <c r="DH80" i="1"/>
  <c r="R1103" i="32"/>
  <c r="DG80" i="1"/>
  <c r="Q1103" i="32"/>
  <c r="CY80" i="1"/>
  <c r="W1102" i="32"/>
  <c r="CZ80" i="1"/>
  <c r="S1102" i="32"/>
  <c r="CX80" i="1"/>
  <c r="R1102" i="32"/>
  <c r="CW80" i="1"/>
  <c r="Q1102" i="32"/>
  <c r="CO80" i="1"/>
  <c r="W1101" i="32"/>
  <c r="CP80" i="1"/>
  <c r="S1101" i="32"/>
  <c r="CN80" i="1"/>
  <c r="R1101" i="32"/>
  <c r="CM80" i="1"/>
  <c r="Q1101" i="32"/>
  <c r="DI79" i="1"/>
  <c r="J1103" i="32"/>
  <c r="DJ79" i="1"/>
  <c r="F1103" i="32"/>
  <c r="DH79" i="1"/>
  <c r="E1103" i="32"/>
  <c r="DG79" i="1"/>
  <c r="D1103" i="32"/>
  <c r="CY79" i="1"/>
  <c r="J1102" i="32"/>
  <c r="CZ79" i="1"/>
  <c r="F1102" i="32"/>
  <c r="CX79" i="1"/>
  <c r="E1102" i="32"/>
  <c r="CW79" i="1"/>
  <c r="D1102" i="32"/>
  <c r="CO79" i="1"/>
  <c r="J1101" i="32"/>
  <c r="CP79" i="1"/>
  <c r="F1101" i="32"/>
  <c r="CN79" i="1"/>
  <c r="E1101" i="32"/>
  <c r="CM79" i="1"/>
  <c r="D1101" i="32"/>
  <c r="DI78" i="1"/>
  <c r="W1073" i="32"/>
  <c r="DJ78" i="1"/>
  <c r="S1073" i="32"/>
  <c r="DH78" i="1"/>
  <c r="R1073" i="32"/>
  <c r="DG78" i="1"/>
  <c r="Q1073" i="32"/>
  <c r="CY78" i="1"/>
  <c r="W1072" i="32"/>
  <c r="CZ78" i="1"/>
  <c r="S1072" i="32"/>
  <c r="CX78" i="1"/>
  <c r="R1072" i="32"/>
  <c r="CW78" i="1"/>
  <c r="Q1072" i="32"/>
  <c r="CO78" i="1"/>
  <c r="W1071" i="32"/>
  <c r="CP78" i="1"/>
  <c r="S1071" i="32"/>
  <c r="CN78" i="1"/>
  <c r="R1071" i="32"/>
  <c r="CM78" i="1"/>
  <c r="Q1071" i="32"/>
  <c r="DI77" i="1"/>
  <c r="J1073" i="32"/>
  <c r="DJ77" i="1"/>
  <c r="F1073" i="32"/>
  <c r="DH77" i="1"/>
  <c r="E1073" i="32"/>
  <c r="DG77" i="1"/>
  <c r="D1073" i="32"/>
  <c r="CY77" i="1"/>
  <c r="J1072" i="32"/>
  <c r="CZ77" i="1"/>
  <c r="F1072" i="32"/>
  <c r="CX77" i="1"/>
  <c r="E1072" i="32"/>
  <c r="CW77" i="1"/>
  <c r="D1072" i="32"/>
  <c r="CO77" i="1"/>
  <c r="J1071" i="32"/>
  <c r="CP77" i="1"/>
  <c r="F1071" i="32"/>
  <c r="CN77" i="1"/>
  <c r="E1071" i="32"/>
  <c r="CM77" i="1"/>
  <c r="D1071" i="32"/>
  <c r="DI76" i="1"/>
  <c r="W1043" i="32"/>
  <c r="DJ76" i="1"/>
  <c r="S1043" i="32"/>
  <c r="DH76" i="1"/>
  <c r="R1043" i="32"/>
  <c r="DG76" i="1"/>
  <c r="Q1043" i="32"/>
  <c r="CY76" i="1"/>
  <c r="W1042" i="32"/>
  <c r="CZ76" i="1"/>
  <c r="S1042" i="32"/>
  <c r="CX76" i="1"/>
  <c r="R1042" i="32"/>
  <c r="CW76" i="1"/>
  <c r="Q1042" i="32"/>
  <c r="CO76" i="1"/>
  <c r="W1041" i="32"/>
  <c r="CP76" i="1"/>
  <c r="S1041" i="32"/>
  <c r="CN76" i="1"/>
  <c r="R1041" i="32"/>
  <c r="CM76" i="1"/>
  <c r="Q1041" i="32"/>
  <c r="DI75" i="1"/>
  <c r="J1043" i="32"/>
  <c r="DJ75" i="1"/>
  <c r="F1043" i="32"/>
  <c r="DH75" i="1"/>
  <c r="E1043" i="32"/>
  <c r="DG75" i="1"/>
  <c r="D1043" i="32"/>
  <c r="CY75" i="1"/>
  <c r="J1042" i="32"/>
  <c r="CZ75" i="1"/>
  <c r="F1042" i="32"/>
  <c r="CX75" i="1"/>
  <c r="E1042" i="32"/>
  <c r="CW75" i="1"/>
  <c r="D1042" i="32"/>
  <c r="CO75" i="1"/>
  <c r="J1041" i="32"/>
  <c r="CP75" i="1"/>
  <c r="F1041" i="32"/>
  <c r="CN75" i="1"/>
  <c r="E1041" i="32"/>
  <c r="CM75" i="1"/>
  <c r="D1041" i="32"/>
  <c r="DI74" i="1"/>
  <c r="W1013" i="32"/>
  <c r="DJ74" i="1"/>
  <c r="S1013" i="32"/>
  <c r="DH74" i="1"/>
  <c r="R1013" i="32"/>
  <c r="DG74" i="1"/>
  <c r="Q1013" i="32"/>
  <c r="CY74" i="1"/>
  <c r="W1012" i="32"/>
  <c r="CZ74" i="1"/>
  <c r="S1012" i="32"/>
  <c r="CX74" i="1"/>
  <c r="R1012" i="32"/>
  <c r="CW74" i="1"/>
  <c r="Q1012" i="32"/>
  <c r="CO74" i="1"/>
  <c r="W1011" i="32"/>
  <c r="CP74" i="1"/>
  <c r="S1011" i="32"/>
  <c r="CN74" i="1"/>
  <c r="R1011" i="32"/>
  <c r="CM74" i="1"/>
  <c r="Q1011" i="32"/>
  <c r="DI73" i="1"/>
  <c r="J1013" i="32"/>
  <c r="DJ73" i="1"/>
  <c r="F1013" i="32"/>
  <c r="DH73" i="1"/>
  <c r="E1013" i="32"/>
  <c r="DG73" i="1"/>
  <c r="D1013" i="32"/>
  <c r="CY73" i="1"/>
  <c r="J1012" i="32"/>
  <c r="CZ73" i="1"/>
  <c r="F1012" i="32"/>
  <c r="CX73" i="1"/>
  <c r="E1012" i="32"/>
  <c r="CW73" i="1"/>
  <c r="D1012" i="32"/>
  <c r="CO73" i="1"/>
  <c r="J1011" i="32"/>
  <c r="CP73" i="1"/>
  <c r="F1011" i="32"/>
  <c r="CN73" i="1"/>
  <c r="E1011" i="32"/>
  <c r="CM73" i="1"/>
  <c r="D1011" i="32"/>
  <c r="DI72" i="1"/>
  <c r="W983" i="32"/>
  <c r="DJ72" i="1"/>
  <c r="S983" i="32"/>
  <c r="DH72" i="1"/>
  <c r="R983" i="32"/>
  <c r="DG72" i="1"/>
  <c r="Q983" i="32"/>
  <c r="CY72" i="1"/>
  <c r="W982" i="32"/>
  <c r="CZ72" i="1"/>
  <c r="S982" i="32"/>
  <c r="CX72" i="1"/>
  <c r="R982" i="32"/>
  <c r="CW72" i="1"/>
  <c r="Q982" i="32"/>
  <c r="CO72" i="1"/>
  <c r="W981" i="32"/>
  <c r="CP72" i="1"/>
  <c r="S981" i="32"/>
  <c r="CN72" i="1"/>
  <c r="R981" i="32"/>
  <c r="CM72" i="1"/>
  <c r="Q981" i="32"/>
  <c r="DI71" i="1"/>
  <c r="J983" i="32"/>
  <c r="DJ71" i="1"/>
  <c r="F983" i="32"/>
  <c r="DH71" i="1"/>
  <c r="E983" i="32"/>
  <c r="DG71" i="1"/>
  <c r="D983" i="32"/>
  <c r="CY71" i="1"/>
  <c r="J982" i="32"/>
  <c r="CZ71" i="1"/>
  <c r="F982" i="32"/>
  <c r="CX71" i="1"/>
  <c r="E982" i="32"/>
  <c r="CW71" i="1"/>
  <c r="D982" i="32"/>
  <c r="CO71" i="1"/>
  <c r="J981" i="32"/>
  <c r="CP71" i="1"/>
  <c r="F981" i="32"/>
  <c r="CN71" i="1"/>
  <c r="E981" i="32"/>
  <c r="CM71" i="1"/>
  <c r="D981" i="32"/>
  <c r="DI70" i="1"/>
  <c r="W953" i="32"/>
  <c r="DJ70" i="1"/>
  <c r="S953" i="32"/>
  <c r="DH70" i="1"/>
  <c r="R953" i="32"/>
  <c r="DG70" i="1"/>
  <c r="Q953" i="32"/>
  <c r="CY70" i="1"/>
  <c r="W952" i="32"/>
  <c r="CZ70" i="1"/>
  <c r="S952" i="32"/>
  <c r="CX70" i="1"/>
  <c r="R952" i="32"/>
  <c r="CW70" i="1"/>
  <c r="Q952" i="32"/>
  <c r="CO70" i="1"/>
  <c r="W951" i="32"/>
  <c r="CP70" i="1"/>
  <c r="S951" i="32"/>
  <c r="CN70" i="1"/>
  <c r="R951" i="32"/>
  <c r="CM70" i="1"/>
  <c r="Q951" i="32"/>
  <c r="DI69" i="1"/>
  <c r="J953" i="32"/>
  <c r="DJ69" i="1"/>
  <c r="F953" i="32"/>
  <c r="DH69" i="1"/>
  <c r="E953" i="32"/>
  <c r="DG69" i="1"/>
  <c r="D953" i="32"/>
  <c r="CY69" i="1"/>
  <c r="J952" i="32"/>
  <c r="CZ69" i="1"/>
  <c r="F952" i="32"/>
  <c r="CX69" i="1"/>
  <c r="E952" i="32"/>
  <c r="CW69" i="1"/>
  <c r="D952" i="32"/>
  <c r="CO69" i="1"/>
  <c r="J951" i="32"/>
  <c r="CP69" i="1"/>
  <c r="F951" i="32"/>
  <c r="CN69" i="1"/>
  <c r="E951" i="32"/>
  <c r="CM69" i="1"/>
  <c r="D951" i="32"/>
  <c r="DI68" i="1"/>
  <c r="W923" i="32"/>
  <c r="DJ68" i="1"/>
  <c r="S923" i="32"/>
  <c r="DH68" i="1"/>
  <c r="R923" i="32"/>
  <c r="DG68" i="1"/>
  <c r="Q923" i="32"/>
  <c r="CY68" i="1"/>
  <c r="W922" i="32"/>
  <c r="CZ68" i="1"/>
  <c r="S922" i="32"/>
  <c r="CX68" i="1"/>
  <c r="R922" i="32"/>
  <c r="CW68" i="1"/>
  <c r="Q922" i="32"/>
  <c r="CO68" i="1"/>
  <c r="W921" i="32"/>
  <c r="CP68" i="1"/>
  <c r="S921" i="32"/>
  <c r="CN68" i="1"/>
  <c r="R921" i="32"/>
  <c r="CM68" i="1"/>
  <c r="Q921" i="32"/>
  <c r="DI67" i="1"/>
  <c r="J923" i="32"/>
  <c r="DJ67" i="1"/>
  <c r="F923" i="32"/>
  <c r="DH67" i="1"/>
  <c r="E923" i="32"/>
  <c r="DG67" i="1"/>
  <c r="D923" i="32"/>
  <c r="CY67" i="1"/>
  <c r="J922" i="32"/>
  <c r="CZ67" i="1"/>
  <c r="F922" i="32"/>
  <c r="CX67" i="1"/>
  <c r="E922" i="32"/>
  <c r="CW67" i="1"/>
  <c r="D922" i="32"/>
  <c r="CO67" i="1"/>
  <c r="J921" i="32"/>
  <c r="CP67" i="1"/>
  <c r="F921" i="32"/>
  <c r="CN67" i="1"/>
  <c r="E921" i="32"/>
  <c r="CM67" i="1"/>
  <c r="D921" i="32"/>
  <c r="DI66" i="1"/>
  <c r="W893" i="32"/>
  <c r="DJ66" i="1"/>
  <c r="S893" i="32"/>
  <c r="DH66" i="1"/>
  <c r="R893" i="32"/>
  <c r="DG66" i="1"/>
  <c r="Q893" i="32"/>
  <c r="CY66" i="1"/>
  <c r="W892" i="32"/>
  <c r="CZ66" i="1"/>
  <c r="S892" i="32"/>
  <c r="CX66" i="1"/>
  <c r="R892" i="32"/>
  <c r="CW66" i="1"/>
  <c r="Q892" i="32"/>
  <c r="CO66" i="1"/>
  <c r="W891" i="32"/>
  <c r="CP66" i="1"/>
  <c r="S891" i="32"/>
  <c r="CN66" i="1"/>
  <c r="R891" i="32"/>
  <c r="CM66" i="1"/>
  <c r="Q891" i="32"/>
  <c r="DI65" i="1"/>
  <c r="J893" i="32"/>
  <c r="DJ65" i="1"/>
  <c r="F893" i="32"/>
  <c r="DH65" i="1"/>
  <c r="E893" i="32"/>
  <c r="DG65" i="1"/>
  <c r="D893" i="32"/>
  <c r="CY65" i="1"/>
  <c r="J892" i="32"/>
  <c r="CZ65" i="1"/>
  <c r="F892" i="32"/>
  <c r="CX65" i="1"/>
  <c r="E892" i="32"/>
  <c r="CW65" i="1"/>
  <c r="D892" i="32"/>
  <c r="CO65" i="1"/>
  <c r="J891" i="32"/>
  <c r="CP65" i="1"/>
  <c r="F891" i="32"/>
  <c r="CN65" i="1"/>
  <c r="E891" i="32"/>
  <c r="CM65" i="1"/>
  <c r="D891" i="32"/>
  <c r="DI64" i="1"/>
  <c r="W863" i="32"/>
  <c r="DJ64" i="1"/>
  <c r="S863" i="32"/>
  <c r="DH64" i="1"/>
  <c r="R863" i="32"/>
  <c r="DG64" i="1"/>
  <c r="Q863" i="32"/>
  <c r="CY64" i="1"/>
  <c r="W862" i="32"/>
  <c r="CZ64" i="1"/>
  <c r="S862" i="32"/>
  <c r="CX64" i="1"/>
  <c r="R862" i="32"/>
  <c r="CW64" i="1"/>
  <c r="Q862" i="32"/>
  <c r="CO64" i="1"/>
  <c r="W861" i="32"/>
  <c r="CP64" i="1"/>
  <c r="S861" i="32"/>
  <c r="CN64" i="1"/>
  <c r="R861" i="32"/>
  <c r="CM64" i="1"/>
  <c r="Q861" i="32"/>
  <c r="DI63" i="1"/>
  <c r="J863" i="32"/>
  <c r="DJ63" i="1"/>
  <c r="F863" i="32"/>
  <c r="DH63" i="1"/>
  <c r="E863" i="32"/>
  <c r="DG63" i="1"/>
  <c r="D863" i="32"/>
  <c r="CY63" i="1"/>
  <c r="J862" i="32"/>
  <c r="CZ63" i="1"/>
  <c r="F862" i="32"/>
  <c r="CX63" i="1"/>
  <c r="E862" i="32"/>
  <c r="CW63" i="1"/>
  <c r="D862" i="32"/>
  <c r="CO63" i="1"/>
  <c r="J861" i="32"/>
  <c r="CP63" i="1"/>
  <c r="F861" i="32"/>
  <c r="CN63" i="1"/>
  <c r="E861" i="32"/>
  <c r="CM63" i="1"/>
  <c r="D861" i="32"/>
  <c r="DI62" i="1"/>
  <c r="W833" i="32"/>
  <c r="DJ62" i="1"/>
  <c r="S833" i="32"/>
  <c r="DH62" i="1"/>
  <c r="R833" i="32"/>
  <c r="DG62" i="1"/>
  <c r="Q833" i="32"/>
  <c r="CY62" i="1"/>
  <c r="W832" i="32"/>
  <c r="CZ62" i="1"/>
  <c r="S832" i="32"/>
  <c r="CX62" i="1"/>
  <c r="R832" i="32"/>
  <c r="CW62" i="1"/>
  <c r="Q832" i="32"/>
  <c r="CO62" i="1"/>
  <c r="W831" i="32"/>
  <c r="CP62" i="1"/>
  <c r="S831" i="32"/>
  <c r="CN62" i="1"/>
  <c r="R831" i="32"/>
  <c r="CM62" i="1"/>
  <c r="Q831" i="32"/>
  <c r="DI61" i="1"/>
  <c r="J833" i="32"/>
  <c r="DJ61" i="1"/>
  <c r="F833" i="32"/>
  <c r="DH61" i="1"/>
  <c r="E833" i="32"/>
  <c r="DG61" i="1"/>
  <c r="D833" i="32"/>
  <c r="CY61" i="1"/>
  <c r="J832" i="32"/>
  <c r="CZ61" i="1"/>
  <c r="F832" i="32"/>
  <c r="CX61" i="1"/>
  <c r="E832" i="32"/>
  <c r="CW61" i="1"/>
  <c r="D832" i="32"/>
  <c r="CO61" i="1"/>
  <c r="J831" i="32"/>
  <c r="CP61" i="1"/>
  <c r="F831" i="32"/>
  <c r="CN61" i="1"/>
  <c r="E831" i="32"/>
  <c r="CM61" i="1"/>
  <c r="D831" i="32"/>
  <c r="DI60" i="1"/>
  <c r="W803" i="32"/>
  <c r="DJ60" i="1"/>
  <c r="S803" i="32"/>
  <c r="DH60" i="1"/>
  <c r="R803" i="32"/>
  <c r="DG60" i="1"/>
  <c r="Q803" i="32"/>
  <c r="CY60" i="1"/>
  <c r="W802" i="32"/>
  <c r="CZ60" i="1"/>
  <c r="S802" i="32"/>
  <c r="CX60" i="1"/>
  <c r="R802" i="32"/>
  <c r="CW60" i="1"/>
  <c r="Q802" i="32"/>
  <c r="CO60" i="1"/>
  <c r="W801" i="32"/>
  <c r="CP60" i="1"/>
  <c r="S801" i="32"/>
  <c r="CN60" i="1"/>
  <c r="R801" i="32"/>
  <c r="CM60" i="1"/>
  <c r="Q801" i="32"/>
  <c r="DI59" i="1"/>
  <c r="J803" i="32"/>
  <c r="DJ59" i="1"/>
  <c r="F803" i="32"/>
  <c r="DH59" i="1"/>
  <c r="E803" i="32"/>
  <c r="DG59" i="1"/>
  <c r="D803" i="32"/>
  <c r="CY59" i="1"/>
  <c r="J802" i="32"/>
  <c r="CZ59" i="1"/>
  <c r="F802" i="32"/>
  <c r="CX59" i="1"/>
  <c r="E802" i="32"/>
  <c r="CW59" i="1"/>
  <c r="D802" i="32"/>
  <c r="CO59" i="1"/>
  <c r="J801" i="32"/>
  <c r="CP59" i="1"/>
  <c r="F801" i="32"/>
  <c r="CN59" i="1"/>
  <c r="E801" i="32"/>
  <c r="CM59" i="1"/>
  <c r="D801" i="32"/>
  <c r="DI58" i="1"/>
  <c r="W773" i="32"/>
  <c r="DJ58" i="1"/>
  <c r="S773" i="32"/>
  <c r="DH58" i="1"/>
  <c r="R773" i="32"/>
  <c r="DG58" i="1"/>
  <c r="Q773" i="32"/>
  <c r="CY58" i="1"/>
  <c r="W772" i="32"/>
  <c r="CZ58" i="1"/>
  <c r="S772" i="32"/>
  <c r="CX58" i="1"/>
  <c r="R772" i="32"/>
  <c r="CW58" i="1"/>
  <c r="Q772" i="32"/>
  <c r="CO58" i="1"/>
  <c r="W771" i="32"/>
  <c r="CP58" i="1"/>
  <c r="S771" i="32"/>
  <c r="CN58" i="1"/>
  <c r="R771" i="32"/>
  <c r="CM58" i="1"/>
  <c r="Q771" i="32"/>
  <c r="DI57" i="1"/>
  <c r="J773" i="32"/>
  <c r="DJ57" i="1"/>
  <c r="F773" i="32"/>
  <c r="DH57" i="1"/>
  <c r="E773" i="32"/>
  <c r="DG57" i="1"/>
  <c r="D773" i="32"/>
  <c r="CY57" i="1"/>
  <c r="J772" i="32"/>
  <c r="CZ57" i="1"/>
  <c r="F772" i="32"/>
  <c r="CX57" i="1"/>
  <c r="E772" i="32"/>
  <c r="CW57" i="1"/>
  <c r="D772" i="32"/>
  <c r="CO57" i="1"/>
  <c r="J771" i="32"/>
  <c r="CP57" i="1"/>
  <c r="F771" i="32"/>
  <c r="CN57" i="1"/>
  <c r="E771" i="32"/>
  <c r="CM57" i="1"/>
  <c r="D771" i="32"/>
  <c r="DI56" i="1"/>
  <c r="W743" i="32"/>
  <c r="DJ56" i="1"/>
  <c r="S743" i="32"/>
  <c r="DH56" i="1"/>
  <c r="R743" i="32"/>
  <c r="DG56" i="1"/>
  <c r="Q743" i="32"/>
  <c r="CY56" i="1"/>
  <c r="W742" i="32"/>
  <c r="CZ56" i="1"/>
  <c r="S742" i="32"/>
  <c r="CX56" i="1"/>
  <c r="R742" i="32"/>
  <c r="CW56" i="1"/>
  <c r="Q742" i="32"/>
  <c r="CO56" i="1"/>
  <c r="W741" i="32"/>
  <c r="CP56" i="1"/>
  <c r="S741" i="32"/>
  <c r="CN56" i="1"/>
  <c r="R741" i="32"/>
  <c r="CM56" i="1"/>
  <c r="Q741" i="32"/>
  <c r="DI55" i="1"/>
  <c r="J743" i="32"/>
  <c r="DJ55" i="1"/>
  <c r="F743" i="32"/>
  <c r="DH55" i="1"/>
  <c r="E743" i="32"/>
  <c r="DG55" i="1"/>
  <c r="D743" i="32"/>
  <c r="CY55" i="1"/>
  <c r="J742" i="32"/>
  <c r="CZ55" i="1"/>
  <c r="F742" i="32"/>
  <c r="CX55" i="1"/>
  <c r="E742" i="32"/>
  <c r="CW55" i="1"/>
  <c r="D742" i="32"/>
  <c r="CO55" i="1"/>
  <c r="J741" i="32"/>
  <c r="CP55" i="1"/>
  <c r="F741" i="32"/>
  <c r="CN55" i="1"/>
  <c r="E741" i="32"/>
  <c r="CM55" i="1"/>
  <c r="D741" i="32"/>
  <c r="DI54" i="1"/>
  <c r="W713" i="32"/>
  <c r="DJ54" i="1"/>
  <c r="S713" i="32"/>
  <c r="DH54" i="1"/>
  <c r="R713" i="32"/>
  <c r="DG54" i="1"/>
  <c r="Q713" i="32"/>
  <c r="CY54" i="1"/>
  <c r="W712" i="32"/>
  <c r="CZ54" i="1"/>
  <c r="S712" i="32"/>
  <c r="CX54" i="1"/>
  <c r="R712" i="32"/>
  <c r="CW54" i="1"/>
  <c r="Q712" i="32"/>
  <c r="CO54" i="1"/>
  <c r="W711" i="32"/>
  <c r="CP54" i="1"/>
  <c r="S711" i="32"/>
  <c r="CN54" i="1"/>
  <c r="R711" i="32"/>
  <c r="CM54" i="1"/>
  <c r="Q711" i="32"/>
  <c r="DI53" i="1"/>
  <c r="J713" i="32"/>
  <c r="DJ53" i="1"/>
  <c r="F713" i="32"/>
  <c r="DH53" i="1"/>
  <c r="E713" i="32"/>
  <c r="DG53" i="1"/>
  <c r="D713" i="32"/>
  <c r="CY53" i="1"/>
  <c r="J712" i="32"/>
  <c r="CZ53" i="1"/>
  <c r="F712" i="32"/>
  <c r="CX53" i="1"/>
  <c r="E712" i="32"/>
  <c r="CW53" i="1"/>
  <c r="D712" i="32"/>
  <c r="CO53" i="1"/>
  <c r="J711" i="32"/>
  <c r="CP53" i="1"/>
  <c r="F711" i="32"/>
  <c r="CN53" i="1"/>
  <c r="E711" i="32"/>
  <c r="CM53" i="1"/>
  <c r="D711" i="32"/>
  <c r="DI52" i="1"/>
  <c r="W683" i="32"/>
  <c r="DJ52" i="1"/>
  <c r="S683" i="32"/>
  <c r="DH52" i="1"/>
  <c r="R683" i="32"/>
  <c r="DG52" i="1"/>
  <c r="Q683" i="32"/>
  <c r="CY52" i="1"/>
  <c r="W682" i="32"/>
  <c r="CZ52" i="1"/>
  <c r="S682" i="32"/>
  <c r="CX52" i="1"/>
  <c r="R682" i="32"/>
  <c r="CW52" i="1"/>
  <c r="Q682" i="32"/>
  <c r="CO52" i="1"/>
  <c r="W681" i="32"/>
  <c r="CP52" i="1"/>
  <c r="S681" i="32"/>
  <c r="CN52" i="1"/>
  <c r="R681" i="32"/>
  <c r="CM52" i="1"/>
  <c r="Q681" i="32"/>
  <c r="DI51" i="1"/>
  <c r="J683" i="32"/>
  <c r="DJ51" i="1"/>
  <c r="F683" i="32"/>
  <c r="DH51" i="1"/>
  <c r="E683" i="32"/>
  <c r="DG51" i="1"/>
  <c r="D683" i="32"/>
  <c r="CY51" i="1"/>
  <c r="J682" i="32"/>
  <c r="CZ51" i="1"/>
  <c r="F682" i="32"/>
  <c r="CX51" i="1"/>
  <c r="E682" i="32"/>
  <c r="CW51" i="1"/>
  <c r="D682" i="32"/>
  <c r="CO51" i="1"/>
  <c r="J681" i="32"/>
  <c r="CP51" i="1"/>
  <c r="F681" i="32"/>
  <c r="CN51" i="1"/>
  <c r="E681" i="32"/>
  <c r="CM51" i="1"/>
  <c r="D681" i="32"/>
  <c r="DI50" i="1"/>
  <c r="W653" i="32"/>
  <c r="DJ50" i="1"/>
  <c r="S653" i="32"/>
  <c r="DH50" i="1"/>
  <c r="R653" i="32"/>
  <c r="DG50" i="1"/>
  <c r="Q653" i="32"/>
  <c r="CY50" i="1"/>
  <c r="W652" i="32"/>
  <c r="CZ50" i="1"/>
  <c r="S652" i="32"/>
  <c r="CX50" i="1"/>
  <c r="R652" i="32"/>
  <c r="CW50" i="1"/>
  <c r="Q652" i="32"/>
  <c r="CO50" i="1"/>
  <c r="W651" i="32"/>
  <c r="CP50" i="1"/>
  <c r="S651" i="32"/>
  <c r="CN50" i="1"/>
  <c r="R651" i="32"/>
  <c r="CM50" i="1"/>
  <c r="Q651" i="32"/>
  <c r="DI49" i="1"/>
  <c r="J653" i="32"/>
  <c r="DJ49" i="1"/>
  <c r="F653" i="32"/>
  <c r="DH49" i="1"/>
  <c r="E653" i="32"/>
  <c r="DG49" i="1"/>
  <c r="D653" i="32"/>
  <c r="CY49" i="1"/>
  <c r="J652" i="32"/>
  <c r="CZ49" i="1"/>
  <c r="F652" i="32"/>
  <c r="CX49" i="1"/>
  <c r="E652" i="32"/>
  <c r="CW49" i="1"/>
  <c r="D652" i="32"/>
  <c r="CO49" i="1"/>
  <c r="J651" i="32"/>
  <c r="CP49" i="1"/>
  <c r="F651" i="32"/>
  <c r="CN49" i="1"/>
  <c r="E651" i="32"/>
  <c r="CM49" i="1"/>
  <c r="D651" i="32"/>
  <c r="DI48" i="1"/>
  <c r="W623" i="32"/>
  <c r="DJ48" i="1"/>
  <c r="S623" i="32"/>
  <c r="DH48" i="1"/>
  <c r="R623" i="32"/>
  <c r="DG48" i="1"/>
  <c r="Q623" i="32"/>
  <c r="CY48" i="1"/>
  <c r="W622" i="32"/>
  <c r="CZ48" i="1"/>
  <c r="S622" i="32"/>
  <c r="CX48" i="1"/>
  <c r="R622" i="32"/>
  <c r="CW48" i="1"/>
  <c r="Q622" i="32"/>
  <c r="CO48" i="1"/>
  <c r="W621" i="32"/>
  <c r="CP48" i="1"/>
  <c r="S621" i="32"/>
  <c r="CN48" i="1"/>
  <c r="R621" i="32"/>
  <c r="CM48" i="1"/>
  <c r="Q621" i="32"/>
  <c r="DI47" i="1"/>
  <c r="J623" i="32"/>
  <c r="DJ47" i="1"/>
  <c r="F623" i="32"/>
  <c r="DH47" i="1"/>
  <c r="E623" i="32"/>
  <c r="DG47" i="1"/>
  <c r="D623" i="32"/>
  <c r="CY47" i="1"/>
  <c r="J622" i="32"/>
  <c r="CZ47" i="1"/>
  <c r="F622" i="32"/>
  <c r="CX47" i="1"/>
  <c r="E622" i="32"/>
  <c r="CW47" i="1"/>
  <c r="D622" i="32"/>
  <c r="CO47" i="1"/>
  <c r="J621" i="32"/>
  <c r="CP47" i="1"/>
  <c r="F621" i="32"/>
  <c r="CN47" i="1"/>
  <c r="E621" i="32"/>
  <c r="CM47" i="1"/>
  <c r="D621" i="32"/>
  <c r="DI46" i="1"/>
  <c r="W593" i="32"/>
  <c r="DJ46" i="1"/>
  <c r="S593" i="32"/>
  <c r="DH46" i="1"/>
  <c r="R593" i="32"/>
  <c r="DG46" i="1"/>
  <c r="Q593" i="32"/>
  <c r="CY46" i="1"/>
  <c r="W592" i="32"/>
  <c r="CZ46" i="1"/>
  <c r="S592" i="32"/>
  <c r="CX46" i="1"/>
  <c r="R592" i="32"/>
  <c r="CW46" i="1"/>
  <c r="Q592" i="32"/>
  <c r="CO46" i="1"/>
  <c r="W591" i="32"/>
  <c r="CP46" i="1"/>
  <c r="S591" i="32"/>
  <c r="CN46" i="1"/>
  <c r="R591" i="32"/>
  <c r="CM46" i="1"/>
  <c r="Q591" i="32"/>
  <c r="DI45" i="1"/>
  <c r="J593" i="32"/>
  <c r="DJ45" i="1"/>
  <c r="F593" i="32"/>
  <c r="DH45" i="1"/>
  <c r="E593" i="32"/>
  <c r="DG45" i="1"/>
  <c r="D593" i="32"/>
  <c r="CY45" i="1"/>
  <c r="J592" i="32"/>
  <c r="CZ45" i="1"/>
  <c r="F592" i="32"/>
  <c r="CX45" i="1"/>
  <c r="E592" i="32"/>
  <c r="CW45" i="1"/>
  <c r="D592" i="32"/>
  <c r="CO45" i="1"/>
  <c r="J591" i="32"/>
  <c r="CP45" i="1"/>
  <c r="F591" i="32"/>
  <c r="CN45" i="1"/>
  <c r="E591" i="32"/>
  <c r="CM45" i="1"/>
  <c r="D591" i="32"/>
  <c r="DI44" i="1"/>
  <c r="W563" i="32"/>
  <c r="DJ44" i="1"/>
  <c r="S563" i="32"/>
  <c r="DH44" i="1"/>
  <c r="R563" i="32"/>
  <c r="DG44" i="1"/>
  <c r="Q563" i="32"/>
  <c r="CY44" i="1"/>
  <c r="W562" i="32"/>
  <c r="CZ44" i="1"/>
  <c r="S562" i="32"/>
  <c r="CX44" i="1"/>
  <c r="R562" i="32"/>
  <c r="CW44" i="1"/>
  <c r="Q562" i="32"/>
  <c r="CO44" i="1"/>
  <c r="W561" i="32"/>
  <c r="CP44" i="1"/>
  <c r="S561" i="32"/>
  <c r="CN44" i="1"/>
  <c r="R561" i="32"/>
  <c r="CM44" i="1"/>
  <c r="Q561" i="32"/>
  <c r="DI43" i="1"/>
  <c r="J563" i="32"/>
  <c r="DJ43" i="1"/>
  <c r="F563" i="32"/>
  <c r="DH43" i="1"/>
  <c r="E563" i="32"/>
  <c r="DG43" i="1"/>
  <c r="D563" i="32"/>
  <c r="CY43" i="1"/>
  <c r="J562" i="32"/>
  <c r="CZ43" i="1"/>
  <c r="F562" i="32"/>
  <c r="CX43" i="1"/>
  <c r="E562" i="32"/>
  <c r="CW43" i="1"/>
  <c r="D562" i="32"/>
  <c r="CO43" i="1"/>
  <c r="J561" i="32"/>
  <c r="CP43" i="1"/>
  <c r="F561" i="32"/>
  <c r="CN43" i="1"/>
  <c r="E561" i="32"/>
  <c r="CM43" i="1"/>
  <c r="D561" i="32"/>
  <c r="DI42" i="1"/>
  <c r="W533" i="32"/>
  <c r="DJ42" i="1"/>
  <c r="S533" i="32"/>
  <c r="DH42" i="1"/>
  <c r="R533" i="32"/>
  <c r="DG42" i="1"/>
  <c r="Q533" i="32"/>
  <c r="CY42" i="1"/>
  <c r="W532" i="32"/>
  <c r="CZ42" i="1"/>
  <c r="S532" i="32"/>
  <c r="CX42" i="1"/>
  <c r="R532" i="32"/>
  <c r="CW42" i="1"/>
  <c r="Q532" i="32"/>
  <c r="CO42" i="1"/>
  <c r="W531" i="32"/>
  <c r="CP42" i="1"/>
  <c r="S531" i="32"/>
  <c r="CN42" i="1"/>
  <c r="R531" i="32"/>
  <c r="CM42" i="1"/>
  <c r="Q531" i="32"/>
  <c r="DI41" i="1"/>
  <c r="J533" i="32"/>
  <c r="DJ41" i="1"/>
  <c r="F533" i="32"/>
  <c r="DH41" i="1"/>
  <c r="E533" i="32"/>
  <c r="DG41" i="1"/>
  <c r="D533" i="32"/>
  <c r="CY41" i="1"/>
  <c r="J532" i="32"/>
  <c r="CZ41" i="1"/>
  <c r="F532" i="32"/>
  <c r="CX41" i="1"/>
  <c r="E532" i="32"/>
  <c r="CW41" i="1"/>
  <c r="D532" i="32"/>
  <c r="CO41" i="1"/>
  <c r="J531" i="32"/>
  <c r="CP41" i="1"/>
  <c r="F531" i="32"/>
  <c r="CN41" i="1"/>
  <c r="E531" i="32"/>
  <c r="CM41" i="1"/>
  <c r="D531" i="32"/>
  <c r="DI40" i="1"/>
  <c r="W503" i="32"/>
  <c r="DJ40" i="1"/>
  <c r="S503" i="32"/>
  <c r="DH40" i="1"/>
  <c r="R503" i="32"/>
  <c r="DG40" i="1"/>
  <c r="Q503" i="32"/>
  <c r="CY40" i="1"/>
  <c r="W502" i="32"/>
  <c r="CZ40" i="1"/>
  <c r="S502" i="32"/>
  <c r="CX40" i="1"/>
  <c r="R502" i="32"/>
  <c r="CW40" i="1"/>
  <c r="Q502" i="32"/>
  <c r="CO40" i="1"/>
  <c r="W501" i="32"/>
  <c r="CP40" i="1"/>
  <c r="S501" i="32"/>
  <c r="CN40" i="1"/>
  <c r="R501" i="32"/>
  <c r="CM40" i="1"/>
  <c r="Q501" i="32"/>
  <c r="DI39" i="1"/>
  <c r="J503" i="32"/>
  <c r="DJ39" i="1"/>
  <c r="F503" i="32"/>
  <c r="DH39" i="1"/>
  <c r="E503" i="32"/>
  <c r="DG39" i="1"/>
  <c r="D503" i="32"/>
  <c r="CY39" i="1"/>
  <c r="J502" i="32"/>
  <c r="CZ39" i="1"/>
  <c r="F502" i="32"/>
  <c r="CX39" i="1"/>
  <c r="E502" i="32"/>
  <c r="CW39" i="1"/>
  <c r="D502" i="32"/>
  <c r="CO39" i="1"/>
  <c r="J501" i="32"/>
  <c r="CP39" i="1"/>
  <c r="F501" i="32"/>
  <c r="CN39" i="1"/>
  <c r="E501" i="32"/>
  <c r="CM39" i="1"/>
  <c r="D501" i="32"/>
  <c r="DI38" i="1"/>
  <c r="W473" i="32"/>
  <c r="DJ38" i="1"/>
  <c r="S473" i="32"/>
  <c r="DH38" i="1"/>
  <c r="R473" i="32"/>
  <c r="DG38" i="1"/>
  <c r="Q473" i="32"/>
  <c r="CY38" i="1"/>
  <c r="W472" i="32"/>
  <c r="CZ38" i="1"/>
  <c r="S472" i="32"/>
  <c r="CX38" i="1"/>
  <c r="R472" i="32"/>
  <c r="CW38" i="1"/>
  <c r="Q472" i="32"/>
  <c r="CO38" i="1"/>
  <c r="W471" i="32"/>
  <c r="CP38" i="1"/>
  <c r="S471" i="32"/>
  <c r="CN38" i="1"/>
  <c r="R471" i="32"/>
  <c r="CM38" i="1"/>
  <c r="Q471" i="32"/>
  <c r="DI37" i="1"/>
  <c r="J473" i="32"/>
  <c r="DJ37" i="1"/>
  <c r="F473" i="32"/>
  <c r="DH37" i="1"/>
  <c r="E473" i="32"/>
  <c r="DG37" i="1"/>
  <c r="D473" i="32"/>
  <c r="CY37" i="1"/>
  <c r="J472" i="32"/>
  <c r="CZ37" i="1"/>
  <c r="F472" i="32"/>
  <c r="CX37" i="1"/>
  <c r="E472" i="32"/>
  <c r="CW37" i="1"/>
  <c r="D472" i="32"/>
  <c r="CO37" i="1"/>
  <c r="J471" i="32"/>
  <c r="CP37" i="1"/>
  <c r="F471" i="32"/>
  <c r="CN37" i="1"/>
  <c r="E471" i="32"/>
  <c r="CM37" i="1"/>
  <c r="D471" i="32"/>
  <c r="DI36" i="1"/>
  <c r="W443" i="32"/>
  <c r="DJ36" i="1"/>
  <c r="S443" i="32"/>
  <c r="DH36" i="1"/>
  <c r="R443" i="32"/>
  <c r="DG36" i="1"/>
  <c r="Q443" i="32"/>
  <c r="CY36" i="1"/>
  <c r="W442" i="32"/>
  <c r="CZ36" i="1"/>
  <c r="S442" i="32"/>
  <c r="CX36" i="1"/>
  <c r="R442" i="32"/>
  <c r="CW36" i="1"/>
  <c r="Q442" i="32"/>
  <c r="CO36" i="1"/>
  <c r="W441" i="32"/>
  <c r="CP36" i="1"/>
  <c r="S441" i="32"/>
  <c r="CN36" i="1"/>
  <c r="R441" i="32"/>
  <c r="CM36" i="1"/>
  <c r="Q441" i="32"/>
  <c r="DI35" i="1"/>
  <c r="J443" i="32"/>
  <c r="DJ35" i="1"/>
  <c r="F443" i="32"/>
  <c r="DH35" i="1"/>
  <c r="E443" i="32"/>
  <c r="DG35" i="1"/>
  <c r="D443" i="32"/>
  <c r="CY35" i="1"/>
  <c r="J442" i="32"/>
  <c r="CZ35" i="1"/>
  <c r="F442" i="32"/>
  <c r="CX35" i="1"/>
  <c r="E442" i="32"/>
  <c r="CW35" i="1"/>
  <c r="D442" i="32"/>
  <c r="CO35" i="1"/>
  <c r="J441" i="32"/>
  <c r="CP35" i="1"/>
  <c r="F441" i="32"/>
  <c r="CN35" i="1"/>
  <c r="E441" i="32"/>
  <c r="CM35" i="1"/>
  <c r="D441" i="32"/>
  <c r="DI34" i="1"/>
  <c r="W413" i="32"/>
  <c r="DJ34" i="1"/>
  <c r="S413" i="32"/>
  <c r="DH34" i="1"/>
  <c r="R413" i="32"/>
  <c r="DG34" i="1"/>
  <c r="Q413" i="32"/>
  <c r="CY34" i="1"/>
  <c r="W412" i="32"/>
  <c r="CZ34" i="1"/>
  <c r="S412" i="32"/>
  <c r="CX34" i="1"/>
  <c r="R412" i="32"/>
  <c r="CW34" i="1"/>
  <c r="Q412" i="32"/>
  <c r="CO34" i="1"/>
  <c r="W411" i="32"/>
  <c r="CP34" i="1"/>
  <c r="S411" i="32"/>
  <c r="CN34" i="1"/>
  <c r="R411" i="32"/>
  <c r="CM34" i="1"/>
  <c r="Q411" i="32"/>
  <c r="DI33" i="1"/>
  <c r="J413" i="32"/>
  <c r="DJ33" i="1"/>
  <c r="F413" i="32"/>
  <c r="DH33" i="1"/>
  <c r="E413" i="32"/>
  <c r="DG33" i="1"/>
  <c r="D413" i="32"/>
  <c r="CY33" i="1"/>
  <c r="J412" i="32"/>
  <c r="CZ33" i="1"/>
  <c r="F412" i="32"/>
  <c r="CX33" i="1"/>
  <c r="E412" i="32"/>
  <c r="CW33" i="1"/>
  <c r="D412" i="32"/>
  <c r="CO33" i="1"/>
  <c r="J411" i="32"/>
  <c r="CP33" i="1"/>
  <c r="F411" i="32"/>
  <c r="CN33" i="1"/>
  <c r="E411" i="32"/>
  <c r="CM33" i="1"/>
  <c r="D411" i="32"/>
  <c r="DI32" i="1"/>
  <c r="W383" i="32"/>
  <c r="DJ32" i="1"/>
  <c r="S383" i="32"/>
  <c r="DH32" i="1"/>
  <c r="R383" i="32"/>
  <c r="DG32" i="1"/>
  <c r="Q383" i="32"/>
  <c r="CY32" i="1"/>
  <c r="W382" i="32"/>
  <c r="CZ32" i="1"/>
  <c r="S382" i="32"/>
  <c r="CX32" i="1"/>
  <c r="R382" i="32"/>
  <c r="CW32" i="1"/>
  <c r="Q382" i="32"/>
  <c r="CO32" i="1"/>
  <c r="W381" i="32"/>
  <c r="CP32" i="1"/>
  <c r="S381" i="32"/>
  <c r="CN32" i="1"/>
  <c r="R381" i="32"/>
  <c r="CM32" i="1"/>
  <c r="Q381" i="32"/>
  <c r="DI31" i="1"/>
  <c r="J383" i="32"/>
  <c r="DJ31" i="1"/>
  <c r="F383" i="32"/>
  <c r="DH31" i="1"/>
  <c r="E383" i="32"/>
  <c r="DG31" i="1"/>
  <c r="D383" i="32"/>
  <c r="CY31" i="1"/>
  <c r="J382" i="32"/>
  <c r="CZ31" i="1"/>
  <c r="F382" i="32"/>
  <c r="CX31" i="1"/>
  <c r="E382" i="32"/>
  <c r="CW31" i="1"/>
  <c r="D382" i="32"/>
  <c r="CO31" i="1"/>
  <c r="J381" i="32"/>
  <c r="CP31" i="1"/>
  <c r="F381" i="32"/>
  <c r="CN31" i="1"/>
  <c r="E381" i="32"/>
  <c r="CM31" i="1"/>
  <c r="D381" i="32"/>
  <c r="DI30" i="1"/>
  <c r="W353" i="32"/>
  <c r="DJ30" i="1"/>
  <c r="S353" i="32"/>
  <c r="DH30" i="1"/>
  <c r="R353" i="32"/>
  <c r="DG30" i="1"/>
  <c r="Q353" i="32"/>
  <c r="CY30" i="1"/>
  <c r="W352" i="32"/>
  <c r="CZ30" i="1"/>
  <c r="S352" i="32"/>
  <c r="CX30" i="1"/>
  <c r="R352" i="32"/>
  <c r="CW30" i="1"/>
  <c r="Q352" i="32"/>
  <c r="CO30" i="1"/>
  <c r="W351" i="32"/>
  <c r="CP30" i="1"/>
  <c r="S351" i="32"/>
  <c r="CN30" i="1"/>
  <c r="R351" i="32"/>
  <c r="CM30" i="1"/>
  <c r="Q351" i="32"/>
  <c r="DI29" i="1"/>
  <c r="J353" i="32"/>
  <c r="DJ29" i="1"/>
  <c r="F353" i="32"/>
  <c r="DH29" i="1"/>
  <c r="E353" i="32"/>
  <c r="DG29" i="1"/>
  <c r="D353" i="32"/>
  <c r="CY29" i="1"/>
  <c r="J352" i="32"/>
  <c r="CZ29" i="1"/>
  <c r="F352" i="32"/>
  <c r="CX29" i="1"/>
  <c r="E352" i="32"/>
  <c r="CW29" i="1"/>
  <c r="D352" i="32"/>
  <c r="CO29" i="1"/>
  <c r="J351" i="32"/>
  <c r="CP29" i="1"/>
  <c r="F351" i="32"/>
  <c r="CN29" i="1"/>
  <c r="E351" i="32"/>
  <c r="CM29" i="1"/>
  <c r="D351" i="32"/>
  <c r="DI28" i="1"/>
  <c r="W323" i="32"/>
  <c r="DJ28" i="1"/>
  <c r="S323" i="32"/>
  <c r="DH28" i="1"/>
  <c r="R323" i="32"/>
  <c r="DG28" i="1"/>
  <c r="Q323" i="32"/>
  <c r="CY28" i="1"/>
  <c r="W322" i="32"/>
  <c r="CZ28" i="1"/>
  <c r="S322" i="32"/>
  <c r="CX28" i="1"/>
  <c r="R322" i="32"/>
  <c r="CW28" i="1"/>
  <c r="Q322" i="32"/>
  <c r="CO28" i="1"/>
  <c r="W321" i="32"/>
  <c r="CP28" i="1"/>
  <c r="S321" i="32"/>
  <c r="CN28" i="1"/>
  <c r="R321" i="32"/>
  <c r="CM28" i="1"/>
  <c r="Q321" i="32"/>
  <c r="DI27" i="1"/>
  <c r="J323" i="32"/>
  <c r="DJ27" i="1"/>
  <c r="F323" i="32"/>
  <c r="DH27" i="1"/>
  <c r="E323" i="32"/>
  <c r="DG27" i="1"/>
  <c r="D323" i="32"/>
  <c r="CY27" i="1"/>
  <c r="J322" i="32"/>
  <c r="CZ27" i="1"/>
  <c r="F322" i="32"/>
  <c r="CX27" i="1"/>
  <c r="E322" i="32"/>
  <c r="CW27" i="1"/>
  <c r="D322" i="32"/>
  <c r="CO27" i="1"/>
  <c r="J321" i="32"/>
  <c r="CP27" i="1"/>
  <c r="F321" i="32"/>
  <c r="CN27" i="1"/>
  <c r="E321" i="32"/>
  <c r="CM27" i="1"/>
  <c r="D321" i="32"/>
  <c r="DI26" i="1"/>
  <c r="W293" i="32"/>
  <c r="DJ26" i="1"/>
  <c r="S293" i="32"/>
  <c r="DH26" i="1"/>
  <c r="R293" i="32"/>
  <c r="DG26" i="1"/>
  <c r="Q293" i="32"/>
  <c r="CY26" i="1"/>
  <c r="W292" i="32"/>
  <c r="CZ26" i="1"/>
  <c r="S292" i="32"/>
  <c r="CX26" i="1"/>
  <c r="R292" i="32"/>
  <c r="CW26" i="1"/>
  <c r="Q292" i="32"/>
  <c r="CO26" i="1"/>
  <c r="W291" i="32"/>
  <c r="CP26" i="1"/>
  <c r="S291" i="32"/>
  <c r="CN26" i="1"/>
  <c r="R291" i="32"/>
  <c r="CM26" i="1"/>
  <c r="Q291" i="32"/>
  <c r="DI25" i="1"/>
  <c r="J293" i="32"/>
  <c r="DJ25" i="1"/>
  <c r="F293" i="32"/>
  <c r="DH25" i="1"/>
  <c r="E293" i="32"/>
  <c r="DG25" i="1"/>
  <c r="D293" i="32"/>
  <c r="CY25" i="1"/>
  <c r="J292" i="32"/>
  <c r="CZ25" i="1"/>
  <c r="F292" i="32"/>
  <c r="CX25" i="1"/>
  <c r="E292" i="32"/>
  <c r="CW25" i="1"/>
  <c r="D292" i="32"/>
  <c r="CO25" i="1"/>
  <c r="J291" i="32"/>
  <c r="CP25" i="1"/>
  <c r="F291" i="32"/>
  <c r="CN25" i="1"/>
  <c r="E291" i="32"/>
  <c r="CM25" i="1"/>
  <c r="D291" i="32"/>
  <c r="DI24" i="1"/>
  <c r="W263" i="32"/>
  <c r="DJ24" i="1"/>
  <c r="S263" i="32"/>
  <c r="DH24" i="1"/>
  <c r="R263" i="32"/>
  <c r="DG24" i="1"/>
  <c r="Q263" i="32"/>
  <c r="CY24" i="1"/>
  <c r="W262" i="32"/>
  <c r="CZ24" i="1"/>
  <c r="S262" i="32"/>
  <c r="CX24" i="1"/>
  <c r="R262" i="32"/>
  <c r="CW24" i="1"/>
  <c r="Q262" i="32"/>
  <c r="CO24" i="1"/>
  <c r="W261" i="32"/>
  <c r="CP24" i="1"/>
  <c r="S261" i="32"/>
  <c r="CN24" i="1"/>
  <c r="R261" i="32"/>
  <c r="CM24" i="1"/>
  <c r="Q261" i="32"/>
  <c r="DI23" i="1"/>
  <c r="J263" i="32"/>
  <c r="DJ23" i="1"/>
  <c r="F263" i="32"/>
  <c r="DH23" i="1"/>
  <c r="E263" i="32"/>
  <c r="DG23" i="1"/>
  <c r="D263" i="32"/>
  <c r="CY23" i="1"/>
  <c r="J262" i="32"/>
  <c r="CZ23" i="1"/>
  <c r="F262" i="32"/>
  <c r="CX23" i="1"/>
  <c r="E262" i="32"/>
  <c r="CW23" i="1"/>
  <c r="D262" i="32"/>
  <c r="CO23" i="1"/>
  <c r="J261" i="32"/>
  <c r="CP23" i="1"/>
  <c r="F261" i="32"/>
  <c r="CN23" i="1"/>
  <c r="E261" i="32"/>
  <c r="CM23" i="1"/>
  <c r="D261" i="32"/>
  <c r="DI22" i="1"/>
  <c r="W233" i="32"/>
  <c r="DJ22" i="1"/>
  <c r="S233" i="32"/>
  <c r="DH22" i="1"/>
  <c r="R233" i="32"/>
  <c r="DG22" i="1"/>
  <c r="Q233" i="32"/>
  <c r="CY22" i="1"/>
  <c r="W232" i="32"/>
  <c r="CZ22" i="1"/>
  <c r="S232" i="32"/>
  <c r="CX22" i="1"/>
  <c r="R232" i="32"/>
  <c r="CW22" i="1"/>
  <c r="Q232" i="32"/>
  <c r="CO22" i="1"/>
  <c r="W231" i="32"/>
  <c r="CP22" i="1"/>
  <c r="S231" i="32"/>
  <c r="CN22" i="1"/>
  <c r="R231" i="32"/>
  <c r="CM22" i="1"/>
  <c r="Q231" i="32"/>
  <c r="DI21" i="1"/>
  <c r="J233" i="32"/>
  <c r="DJ21" i="1"/>
  <c r="F233" i="32"/>
  <c r="DH21" i="1"/>
  <c r="E233" i="32"/>
  <c r="DG21" i="1"/>
  <c r="D233" i="32"/>
  <c r="CY21" i="1"/>
  <c r="J232" i="32"/>
  <c r="CZ21" i="1"/>
  <c r="F232" i="32"/>
  <c r="CX21" i="1"/>
  <c r="E232" i="32"/>
  <c r="CW21" i="1"/>
  <c r="D232" i="32"/>
  <c r="CO21" i="1"/>
  <c r="J231" i="32"/>
  <c r="CP21" i="1"/>
  <c r="F231" i="32"/>
  <c r="CN21" i="1"/>
  <c r="E231" i="32"/>
  <c r="CM21" i="1"/>
  <c r="D231" i="32"/>
  <c r="DI20" i="1"/>
  <c r="W203" i="32"/>
  <c r="DJ20" i="1"/>
  <c r="S203" i="32"/>
  <c r="DH20" i="1"/>
  <c r="R203" i="32"/>
  <c r="DG20" i="1"/>
  <c r="Q203" i="32"/>
  <c r="CY20" i="1"/>
  <c r="W202" i="32"/>
  <c r="CZ20" i="1"/>
  <c r="S202" i="32"/>
  <c r="CX20" i="1"/>
  <c r="R202" i="32"/>
  <c r="CW20" i="1"/>
  <c r="Q202" i="32"/>
  <c r="CO20" i="1"/>
  <c r="W201" i="32"/>
  <c r="CP20" i="1"/>
  <c r="S201" i="32"/>
  <c r="CN20" i="1"/>
  <c r="R201" i="32"/>
  <c r="CM20" i="1"/>
  <c r="Q201" i="32"/>
  <c r="DI19" i="1"/>
  <c r="J203" i="32"/>
  <c r="DJ19" i="1"/>
  <c r="F203" i="32"/>
  <c r="DH19" i="1"/>
  <c r="E203" i="32"/>
  <c r="DG19" i="1"/>
  <c r="D203" i="32"/>
  <c r="CY19" i="1"/>
  <c r="J202" i="32"/>
  <c r="CZ19" i="1"/>
  <c r="F202" i="32"/>
  <c r="CX19" i="1"/>
  <c r="E202" i="32"/>
  <c r="CW19" i="1"/>
  <c r="D202" i="32"/>
  <c r="CO19" i="1"/>
  <c r="J201" i="32"/>
  <c r="CP19" i="1"/>
  <c r="F201" i="32"/>
  <c r="CN19" i="1"/>
  <c r="E201" i="32"/>
  <c r="CM19" i="1"/>
  <c r="D201" i="32"/>
  <c r="DI18" i="1"/>
  <c r="W173" i="32"/>
  <c r="DJ18" i="1"/>
  <c r="S173" i="32"/>
  <c r="DH18" i="1"/>
  <c r="R173" i="32"/>
  <c r="DG18" i="1"/>
  <c r="Q173" i="32"/>
  <c r="CY18" i="1"/>
  <c r="W172" i="32"/>
  <c r="CZ18" i="1"/>
  <c r="S172" i="32"/>
  <c r="CX18" i="1"/>
  <c r="R172" i="32"/>
  <c r="CW18" i="1"/>
  <c r="Q172" i="32"/>
  <c r="CO18" i="1"/>
  <c r="W171" i="32"/>
  <c r="CP18" i="1"/>
  <c r="S171" i="32"/>
  <c r="CN18" i="1"/>
  <c r="R171" i="32"/>
  <c r="CM18" i="1"/>
  <c r="Q171" i="32"/>
  <c r="DI17" i="1"/>
  <c r="J173" i="32"/>
  <c r="DJ17" i="1"/>
  <c r="F173" i="32"/>
  <c r="DH17" i="1"/>
  <c r="E173" i="32"/>
  <c r="DG17" i="1"/>
  <c r="D173" i="32"/>
  <c r="CY17" i="1"/>
  <c r="J172" i="32"/>
  <c r="CZ17" i="1"/>
  <c r="F172" i="32"/>
  <c r="CX17" i="1"/>
  <c r="E172" i="32"/>
  <c r="CW17" i="1"/>
  <c r="D172" i="32"/>
  <c r="CO17" i="1"/>
  <c r="J171" i="32"/>
  <c r="CP17" i="1"/>
  <c r="F171" i="32"/>
  <c r="CN17" i="1"/>
  <c r="E171" i="32"/>
  <c r="CM17" i="1"/>
  <c r="D171" i="32"/>
  <c r="W143" i="32"/>
  <c r="S143" i="32"/>
  <c r="R143" i="32"/>
  <c r="Q143" i="32"/>
  <c r="W142" i="32"/>
  <c r="S142" i="32"/>
  <c r="R142" i="32"/>
  <c r="Q142" i="32"/>
  <c r="W141" i="32"/>
  <c r="S141" i="32"/>
  <c r="R141" i="32"/>
  <c r="Q141" i="32"/>
  <c r="J143" i="32"/>
  <c r="F143" i="32"/>
  <c r="E143" i="32"/>
  <c r="D143" i="32"/>
  <c r="J142" i="32"/>
  <c r="F142" i="32"/>
  <c r="E142" i="32"/>
  <c r="D142" i="32"/>
  <c r="J141" i="32"/>
  <c r="F141" i="32"/>
  <c r="E141" i="32"/>
  <c r="D141" i="32"/>
  <c r="W113" i="32"/>
  <c r="S113" i="32"/>
  <c r="R113" i="32"/>
  <c r="Q113" i="32"/>
  <c r="W112" i="32"/>
  <c r="S112" i="32"/>
  <c r="R112" i="32"/>
  <c r="Q112" i="32"/>
  <c r="W111" i="32"/>
  <c r="S111" i="32"/>
  <c r="R111" i="32"/>
  <c r="Q111" i="32"/>
  <c r="J113" i="32"/>
  <c r="F113" i="32"/>
  <c r="E113" i="32"/>
  <c r="D113" i="32"/>
  <c r="J112" i="32"/>
  <c r="F112" i="32"/>
  <c r="E112" i="32"/>
  <c r="D112" i="32"/>
  <c r="J111" i="32"/>
  <c r="F111" i="32"/>
  <c r="E111" i="32"/>
  <c r="D111" i="32"/>
  <c r="W83" i="32"/>
  <c r="S83" i="32"/>
  <c r="R83" i="32"/>
  <c r="Q83" i="32"/>
  <c r="W82" i="32"/>
  <c r="S82" i="32"/>
  <c r="R82" i="32"/>
  <c r="Q82" i="32"/>
  <c r="W81" i="32"/>
  <c r="S81" i="32"/>
  <c r="R81" i="32"/>
  <c r="Q81" i="32"/>
  <c r="J83" i="32"/>
  <c r="F83" i="32"/>
  <c r="E83" i="32"/>
  <c r="D83" i="32"/>
  <c r="J82" i="32"/>
  <c r="F82" i="32"/>
  <c r="E82" i="32"/>
  <c r="D82" i="32"/>
  <c r="J81" i="32"/>
  <c r="F81" i="32"/>
  <c r="E81" i="32"/>
  <c r="D81" i="32"/>
  <c r="W53" i="32"/>
  <c r="S53" i="32"/>
  <c r="R53" i="32"/>
  <c r="Q53" i="32"/>
  <c r="W52" i="32"/>
  <c r="S52" i="32"/>
  <c r="R52" i="32"/>
  <c r="Q52" i="32"/>
  <c r="W51" i="32"/>
  <c r="S51" i="32"/>
  <c r="R51" i="32"/>
  <c r="Q51" i="32"/>
  <c r="J53" i="32"/>
  <c r="F53" i="32"/>
  <c r="E53" i="32"/>
  <c r="D53" i="32"/>
  <c r="J52" i="32"/>
  <c r="F52" i="32"/>
  <c r="E52" i="32"/>
  <c r="D52" i="32"/>
  <c r="J51" i="32"/>
  <c r="F51" i="32"/>
  <c r="E51" i="32"/>
  <c r="D51" i="32"/>
  <c r="DG3" i="1"/>
  <c r="O1493" i="32"/>
  <c r="B1493" i="32"/>
  <c r="CW3" i="1"/>
  <c r="O1492" i="32"/>
  <c r="B1492" i="32"/>
  <c r="CM3" i="1"/>
  <c r="O1491" i="32"/>
  <c r="B1491" i="32"/>
  <c r="O1463" i="32"/>
  <c r="B1463" i="32"/>
  <c r="O1462" i="32"/>
  <c r="B1462" i="32"/>
  <c r="O1461" i="32"/>
  <c r="B1461" i="32"/>
  <c r="O1433" i="32"/>
  <c r="B1433" i="32"/>
  <c r="O1432" i="32"/>
  <c r="B1432" i="32"/>
  <c r="O1431" i="32"/>
  <c r="B1431" i="32"/>
  <c r="O1403" i="32"/>
  <c r="B1403" i="32"/>
  <c r="O1402" i="32"/>
  <c r="B1402" i="32"/>
  <c r="O1401" i="32"/>
  <c r="B1401" i="32"/>
  <c r="O1373" i="32"/>
  <c r="B1373" i="32"/>
  <c r="O1372" i="32"/>
  <c r="B1372" i="32"/>
  <c r="O1371" i="32"/>
  <c r="B1371" i="32"/>
  <c r="O1343" i="32"/>
  <c r="B1343" i="32"/>
  <c r="O1342" i="32"/>
  <c r="B1342" i="32"/>
  <c r="O1341" i="32"/>
  <c r="B1341" i="32"/>
  <c r="O1313" i="32"/>
  <c r="B1313" i="32"/>
  <c r="O1312" i="32"/>
  <c r="B1312" i="32"/>
  <c r="O1311" i="32"/>
  <c r="B1311" i="32"/>
  <c r="O1283" i="32"/>
  <c r="B1283" i="32"/>
  <c r="O1282" i="32"/>
  <c r="B1282" i="32"/>
  <c r="O1281" i="32"/>
  <c r="B1281" i="32"/>
  <c r="O1253" i="32"/>
  <c r="B1253" i="32"/>
  <c r="O1252" i="32"/>
  <c r="B1252" i="32"/>
  <c r="O1251" i="32"/>
  <c r="B1251" i="32"/>
  <c r="O1223" i="32"/>
  <c r="B1223" i="32"/>
  <c r="O1222" i="32"/>
  <c r="B1222" i="32"/>
  <c r="O1221" i="32"/>
  <c r="B1221" i="32"/>
  <c r="O1193" i="32"/>
  <c r="B1193" i="32"/>
  <c r="O1192" i="32"/>
  <c r="B1192" i="32"/>
  <c r="O1191" i="32"/>
  <c r="B1191" i="32"/>
  <c r="O1163" i="32"/>
  <c r="B1163" i="32"/>
  <c r="O1162" i="32"/>
  <c r="B1162" i="32"/>
  <c r="O1161" i="32"/>
  <c r="B1161" i="32"/>
  <c r="O1133" i="32"/>
  <c r="B1133" i="32"/>
  <c r="O1132" i="32"/>
  <c r="B1132" i="32"/>
  <c r="O1131" i="32"/>
  <c r="B1131" i="32"/>
  <c r="O1103" i="32"/>
  <c r="B1103" i="32"/>
  <c r="O1102" i="32"/>
  <c r="B1102" i="32"/>
  <c r="O1101" i="32"/>
  <c r="B1101" i="32"/>
  <c r="O1073" i="32"/>
  <c r="B1073" i="32"/>
  <c r="O1072" i="32"/>
  <c r="B1072" i="32"/>
  <c r="O1071" i="32"/>
  <c r="B1071" i="32"/>
  <c r="O1043" i="32"/>
  <c r="B1043" i="32"/>
  <c r="O1042" i="32"/>
  <c r="B1042" i="32"/>
  <c r="O1041" i="32"/>
  <c r="B1041" i="32"/>
  <c r="O1013" i="32"/>
  <c r="B1013" i="32"/>
  <c r="O1012" i="32"/>
  <c r="B1012" i="32"/>
  <c r="O1011" i="32"/>
  <c r="B1011" i="32"/>
  <c r="O983" i="32"/>
  <c r="B983" i="32"/>
  <c r="O982" i="32"/>
  <c r="B982" i="32"/>
  <c r="O981" i="32"/>
  <c r="B981" i="32"/>
  <c r="O953" i="32"/>
  <c r="B953" i="32"/>
  <c r="O952" i="32"/>
  <c r="B952" i="32"/>
  <c r="O951" i="32"/>
  <c r="B951" i="32"/>
  <c r="O923" i="32"/>
  <c r="B923" i="32"/>
  <c r="O922" i="32"/>
  <c r="B922" i="32"/>
  <c r="O921" i="32"/>
  <c r="B921" i="32"/>
  <c r="O893" i="32"/>
  <c r="B893" i="32"/>
  <c r="O892" i="32"/>
  <c r="B892" i="32"/>
  <c r="O891" i="32"/>
  <c r="B891" i="32"/>
  <c r="O863" i="32"/>
  <c r="B863" i="32"/>
  <c r="O862" i="32"/>
  <c r="B862" i="32"/>
  <c r="O861" i="32"/>
  <c r="B861" i="32"/>
  <c r="O833" i="32"/>
  <c r="B833" i="32"/>
  <c r="O832" i="32"/>
  <c r="B832" i="32"/>
  <c r="O831" i="32"/>
  <c r="B831" i="32"/>
  <c r="O803" i="32"/>
  <c r="B803" i="32"/>
  <c r="O802" i="32"/>
  <c r="B802" i="32"/>
  <c r="O801" i="32"/>
  <c r="B801" i="32"/>
  <c r="O773" i="32"/>
  <c r="B773" i="32"/>
  <c r="O772" i="32"/>
  <c r="B772" i="32"/>
  <c r="O771" i="32"/>
  <c r="B771" i="32"/>
  <c r="O743" i="32"/>
  <c r="B743" i="32"/>
  <c r="O742" i="32"/>
  <c r="B742" i="32"/>
  <c r="O741" i="32"/>
  <c r="B741" i="32"/>
  <c r="O713" i="32"/>
  <c r="B713" i="32"/>
  <c r="O712" i="32"/>
  <c r="B712" i="32"/>
  <c r="O711" i="32"/>
  <c r="B711" i="32"/>
  <c r="O683" i="32"/>
  <c r="B683" i="32"/>
  <c r="O682" i="32"/>
  <c r="B682" i="32"/>
  <c r="O681" i="32"/>
  <c r="B681" i="32"/>
  <c r="O653" i="32"/>
  <c r="B653" i="32"/>
  <c r="O652" i="32"/>
  <c r="B652" i="32"/>
  <c r="O651" i="32"/>
  <c r="B651" i="32"/>
  <c r="O623" i="32"/>
  <c r="B623" i="32"/>
  <c r="O622" i="32"/>
  <c r="B622" i="32"/>
  <c r="O621" i="32"/>
  <c r="B621" i="32"/>
  <c r="O593" i="32"/>
  <c r="B593" i="32"/>
  <c r="O592" i="32"/>
  <c r="B592" i="32"/>
  <c r="O591" i="32"/>
  <c r="B591" i="32"/>
  <c r="O563" i="32"/>
  <c r="B563" i="32"/>
  <c r="O562" i="32"/>
  <c r="B562" i="32"/>
  <c r="O561" i="32"/>
  <c r="B561" i="32"/>
  <c r="O533" i="32"/>
  <c r="B533" i="32"/>
  <c r="O532" i="32"/>
  <c r="B532" i="32"/>
  <c r="O531" i="32"/>
  <c r="B531" i="32"/>
  <c r="O503" i="32"/>
  <c r="B503" i="32"/>
  <c r="O502" i="32"/>
  <c r="B502" i="32"/>
  <c r="O501" i="32"/>
  <c r="B501" i="32"/>
  <c r="O473" i="32"/>
  <c r="B473" i="32"/>
  <c r="O472" i="32"/>
  <c r="B472" i="32"/>
  <c r="O471" i="32"/>
  <c r="B471" i="32"/>
  <c r="O443" i="32"/>
  <c r="B443" i="32"/>
  <c r="O442" i="32"/>
  <c r="B442" i="32"/>
  <c r="O441" i="32"/>
  <c r="B441" i="32"/>
  <c r="O413" i="32"/>
  <c r="B413" i="32"/>
  <c r="O412" i="32"/>
  <c r="B412" i="32"/>
  <c r="O411" i="32"/>
  <c r="B411" i="32"/>
  <c r="O383" i="32"/>
  <c r="B383" i="32"/>
  <c r="O382" i="32"/>
  <c r="B382" i="32"/>
  <c r="O381" i="32"/>
  <c r="B381" i="32"/>
  <c r="O353" i="32"/>
  <c r="B353" i="32"/>
  <c r="O352" i="32"/>
  <c r="B352" i="32"/>
  <c r="O351" i="32"/>
  <c r="B351" i="32"/>
  <c r="O323" i="32"/>
  <c r="B323" i="32"/>
  <c r="O322" i="32"/>
  <c r="B322" i="32"/>
  <c r="O321" i="32"/>
  <c r="B321" i="32"/>
  <c r="O293" i="32"/>
  <c r="B293" i="32"/>
  <c r="O292" i="32"/>
  <c r="B292" i="32"/>
  <c r="O291" i="32"/>
  <c r="B291" i="32"/>
  <c r="O263" i="32"/>
  <c r="B263" i="32"/>
  <c r="O262" i="32"/>
  <c r="B262" i="32"/>
  <c r="O261" i="32"/>
  <c r="B261" i="32"/>
  <c r="O233" i="32"/>
  <c r="B233" i="32"/>
  <c r="O232" i="32"/>
  <c r="B232" i="32"/>
  <c r="O231" i="32"/>
  <c r="B231" i="32"/>
  <c r="O203" i="32"/>
  <c r="B203" i="32"/>
  <c r="O202" i="32"/>
  <c r="B202" i="32"/>
  <c r="O201" i="32"/>
  <c r="B201" i="32"/>
  <c r="O173" i="32"/>
  <c r="B173" i="32"/>
  <c r="O172" i="32"/>
  <c r="B172" i="32"/>
  <c r="O171" i="32"/>
  <c r="B171" i="32"/>
  <c r="O143" i="32"/>
  <c r="B143" i="32"/>
  <c r="O142" i="32"/>
  <c r="B142" i="32"/>
  <c r="O141" i="32"/>
  <c r="B141" i="32"/>
  <c r="O113" i="32"/>
  <c r="B113" i="32"/>
  <c r="O112" i="32"/>
  <c r="B112" i="32"/>
  <c r="O111" i="32"/>
  <c r="B111" i="32"/>
  <c r="O83" i="32"/>
  <c r="B83" i="32"/>
  <c r="O82" i="32"/>
  <c r="B82" i="32"/>
  <c r="O81" i="32"/>
  <c r="B81" i="32"/>
  <c r="O53" i="32"/>
  <c r="B53" i="32"/>
  <c r="O52" i="32"/>
  <c r="B52" i="32"/>
  <c r="O51" i="32"/>
  <c r="B51" i="32"/>
  <c r="W23" i="32"/>
  <c r="S23" i="32"/>
  <c r="R23" i="32"/>
  <c r="Q23" i="32"/>
  <c r="W22" i="32"/>
  <c r="S22" i="32"/>
  <c r="R22" i="32"/>
  <c r="Q22" i="32"/>
  <c r="F23" i="32"/>
  <c r="J23" i="32"/>
  <c r="E23" i="32"/>
  <c r="D23" i="32"/>
  <c r="F22" i="32"/>
  <c r="J22" i="32"/>
  <c r="E22" i="32"/>
  <c r="D22" i="32"/>
  <c r="D21" i="32"/>
  <c r="EW8" i="1"/>
  <c r="EX8" i="1"/>
  <c r="CM6" i="1"/>
  <c r="CN6" i="1"/>
  <c r="CO6" i="1"/>
  <c r="CP6" i="1"/>
  <c r="CQ6" i="1"/>
  <c r="CW6" i="1"/>
  <c r="CX6" i="1"/>
  <c r="CY6" i="1"/>
  <c r="CZ6" i="1"/>
  <c r="DA6" i="1"/>
  <c r="DG6" i="1"/>
  <c r="DH6" i="1"/>
  <c r="DI6" i="1"/>
  <c r="DJ6" i="1"/>
  <c r="DK6" i="1"/>
  <c r="EU9" i="1"/>
  <c r="EW9" i="1"/>
  <c r="EU10" i="1"/>
  <c r="EW10" i="1"/>
  <c r="EU11" i="1"/>
  <c r="EW11" i="1"/>
  <c r="EU12" i="1"/>
  <c r="EW12" i="1"/>
  <c r="EU13" i="1"/>
  <c r="EW13" i="1"/>
  <c r="EU14" i="1"/>
  <c r="EW14" i="1"/>
  <c r="EW15" i="1"/>
  <c r="EX15" i="1"/>
  <c r="EU16" i="1"/>
  <c r="EW16" i="1"/>
  <c r="K17" i="1"/>
  <c r="L17" i="1"/>
  <c r="O17" i="1"/>
  <c r="P17" i="1"/>
  <c r="Z17" i="1"/>
  <c r="DS17" i="1"/>
  <c r="BG17" i="1"/>
  <c r="BH17" i="1"/>
  <c r="BK17" i="1"/>
  <c r="BL17" i="1"/>
  <c r="BV17" i="1"/>
  <c r="BW17" i="1"/>
  <c r="BX17" i="1"/>
  <c r="CA17" i="1"/>
  <c r="CB17" i="1"/>
  <c r="CL17" i="1"/>
  <c r="CQ17" i="1"/>
  <c r="CV17" i="1"/>
  <c r="CU17" i="1"/>
  <c r="EH17" i="1"/>
  <c r="DA17" i="1"/>
  <c r="DF17" i="1"/>
  <c r="EK17" i="1"/>
  <c r="DK17" i="1"/>
  <c r="DP17" i="1"/>
  <c r="EN17" i="1"/>
  <c r="EU17" i="1"/>
  <c r="EW17" i="1"/>
  <c r="EX17" i="1"/>
  <c r="K18" i="1"/>
  <c r="L18" i="1"/>
  <c r="O18" i="1"/>
  <c r="P18" i="1"/>
  <c r="Z18" i="1"/>
  <c r="BG18" i="1"/>
  <c r="BH18" i="1"/>
  <c r="BK18" i="1"/>
  <c r="BL18" i="1"/>
  <c r="BV18" i="1"/>
  <c r="BW18" i="1"/>
  <c r="BX18" i="1"/>
  <c r="CA18" i="1"/>
  <c r="CB18" i="1"/>
  <c r="CL18" i="1"/>
  <c r="CQ18" i="1"/>
  <c r="CV18" i="1"/>
  <c r="DA18" i="1"/>
  <c r="DF18" i="1"/>
  <c r="DK18" i="1"/>
  <c r="DP18" i="1"/>
  <c r="EN18" i="1"/>
  <c r="EU18" i="1"/>
  <c r="EW18" i="1"/>
  <c r="EX18" i="1"/>
  <c r="K19" i="1"/>
  <c r="L19" i="1"/>
  <c r="O19" i="1"/>
  <c r="P19" i="1"/>
  <c r="Z19" i="1"/>
  <c r="DS19" i="1"/>
  <c r="BG19" i="1"/>
  <c r="BH19" i="1"/>
  <c r="BK19" i="1"/>
  <c r="BL19" i="1"/>
  <c r="BV19" i="1"/>
  <c r="BW19" i="1"/>
  <c r="BX19" i="1"/>
  <c r="CA19" i="1"/>
  <c r="CB19" i="1"/>
  <c r="CL19" i="1"/>
  <c r="CQ19" i="1"/>
  <c r="CV19" i="1"/>
  <c r="CU19" i="1"/>
  <c r="EH19" i="1"/>
  <c r="DA19" i="1"/>
  <c r="DF19" i="1"/>
  <c r="EK19" i="1"/>
  <c r="DK19" i="1"/>
  <c r="DP19" i="1"/>
  <c r="EN19" i="1"/>
  <c r="EU19" i="1"/>
  <c r="EW19" i="1"/>
  <c r="EX19" i="1"/>
  <c r="K20" i="1"/>
  <c r="L20" i="1"/>
  <c r="O20" i="1"/>
  <c r="P20" i="1"/>
  <c r="Z20" i="1"/>
  <c r="DS20" i="1"/>
  <c r="BG20" i="1"/>
  <c r="BH20" i="1"/>
  <c r="BK20" i="1"/>
  <c r="BL20" i="1"/>
  <c r="BV20" i="1"/>
  <c r="BW20" i="1"/>
  <c r="BX20" i="1"/>
  <c r="CA20" i="1"/>
  <c r="CB20" i="1"/>
  <c r="CL20" i="1"/>
  <c r="CQ20" i="1"/>
  <c r="CV20" i="1"/>
  <c r="CU20" i="1"/>
  <c r="EH20" i="1"/>
  <c r="DA20" i="1"/>
  <c r="DF20" i="1"/>
  <c r="EK20" i="1"/>
  <c r="DK20" i="1"/>
  <c r="DP20" i="1"/>
  <c r="EN20" i="1"/>
  <c r="EU20" i="1"/>
  <c r="EW20" i="1"/>
  <c r="EX20" i="1"/>
  <c r="EW21" i="1"/>
  <c r="EX21" i="1"/>
  <c r="EW22" i="1"/>
  <c r="EX22" i="1"/>
  <c r="EW23" i="1"/>
  <c r="EX23" i="1"/>
  <c r="EW24" i="1"/>
  <c r="EX24" i="1"/>
  <c r="EW25" i="1"/>
  <c r="EX25" i="1"/>
  <c r="EW26" i="1"/>
  <c r="EX26" i="1"/>
  <c r="EW27" i="1"/>
  <c r="EX27" i="1"/>
  <c r="EW28" i="1"/>
  <c r="EX28" i="1"/>
  <c r="EW29" i="1"/>
  <c r="EX29" i="1"/>
  <c r="EW30" i="1"/>
  <c r="EX30" i="1"/>
  <c r="EW31" i="1"/>
  <c r="EX31" i="1"/>
  <c r="EW32" i="1"/>
  <c r="EX32" i="1"/>
  <c r="EW33" i="1"/>
  <c r="EX33" i="1"/>
  <c r="EW34" i="1"/>
  <c r="EX34" i="1"/>
  <c r="EW35" i="1"/>
  <c r="EX35" i="1"/>
  <c r="EW36" i="1"/>
  <c r="EX36" i="1"/>
  <c r="EW37" i="1"/>
  <c r="EX37" i="1"/>
  <c r="EW38" i="1"/>
  <c r="EX38" i="1"/>
  <c r="EW39" i="1"/>
  <c r="EX39" i="1"/>
  <c r="EW40" i="1"/>
  <c r="EX40" i="1"/>
  <c r="EW41" i="1"/>
  <c r="EX41" i="1"/>
  <c r="EW42" i="1"/>
  <c r="EX42" i="1"/>
  <c r="EW43" i="1"/>
  <c r="EX43" i="1"/>
  <c r="EW44" i="1"/>
  <c r="EX44" i="1"/>
  <c r="EW45" i="1"/>
  <c r="EX45" i="1"/>
  <c r="EW46" i="1"/>
  <c r="EX46" i="1"/>
  <c r="EW47" i="1"/>
  <c r="EX47" i="1"/>
  <c r="EW48" i="1"/>
  <c r="EX48" i="1"/>
  <c r="EW49" i="1"/>
  <c r="EX49" i="1"/>
  <c r="EW50" i="1"/>
  <c r="EX50" i="1"/>
  <c r="EW51" i="1"/>
  <c r="EX51" i="1"/>
  <c r="EW52" i="1"/>
  <c r="EX52" i="1"/>
  <c r="EW53" i="1"/>
  <c r="EX53" i="1"/>
  <c r="EW54" i="1"/>
  <c r="EX54" i="1"/>
  <c r="EW55" i="1"/>
  <c r="EX55" i="1"/>
  <c r="EW56" i="1"/>
  <c r="EX56" i="1"/>
  <c r="EW57" i="1"/>
  <c r="EX57" i="1"/>
  <c r="EW58" i="1"/>
  <c r="EX58" i="1"/>
  <c r="EW59" i="1"/>
  <c r="EX59" i="1"/>
  <c r="EW60" i="1"/>
  <c r="EX60" i="1"/>
  <c r="EW61" i="1"/>
  <c r="EX61" i="1"/>
  <c r="EW62" i="1"/>
  <c r="EX62" i="1"/>
  <c r="EW63" i="1"/>
  <c r="EX63" i="1"/>
  <c r="EW64" i="1"/>
  <c r="EX64" i="1"/>
  <c r="EW65" i="1"/>
  <c r="EX65" i="1"/>
  <c r="EW66" i="1"/>
  <c r="EX66" i="1"/>
  <c r="EW67" i="1"/>
  <c r="EX67" i="1"/>
  <c r="EW68" i="1"/>
  <c r="EX68" i="1"/>
  <c r="EW69" i="1"/>
  <c r="EX69" i="1"/>
  <c r="EW70" i="1"/>
  <c r="EX70" i="1"/>
  <c r="EW71" i="1"/>
  <c r="EX71" i="1"/>
  <c r="EW72" i="1"/>
  <c r="EX72" i="1"/>
  <c r="EW73" i="1"/>
  <c r="EX73" i="1"/>
  <c r="EW74" i="1"/>
  <c r="EX74" i="1"/>
  <c r="EW75" i="1"/>
  <c r="EX75" i="1"/>
  <c r="EW76" i="1"/>
  <c r="EX76" i="1"/>
  <c r="EW77" i="1"/>
  <c r="EX77" i="1"/>
  <c r="EW78" i="1"/>
  <c r="EX78" i="1"/>
  <c r="EW79" i="1"/>
  <c r="EX79" i="1"/>
  <c r="EW80" i="1"/>
  <c r="EX80" i="1"/>
  <c r="EW81" i="1"/>
  <c r="EX81" i="1"/>
  <c r="EW82" i="1"/>
  <c r="EX82" i="1"/>
  <c r="EW83" i="1"/>
  <c r="EX83" i="1"/>
  <c r="EW84" i="1"/>
  <c r="EX84" i="1"/>
  <c r="EW85" i="1"/>
  <c r="EX85" i="1"/>
  <c r="EW86" i="1"/>
  <c r="EX86" i="1"/>
  <c r="EW87" i="1"/>
  <c r="EX87" i="1"/>
  <c r="EW88" i="1"/>
  <c r="EX88" i="1"/>
  <c r="EW89" i="1"/>
  <c r="EX89" i="1"/>
  <c r="EW90" i="1"/>
  <c r="EX90" i="1"/>
  <c r="EW91" i="1"/>
  <c r="EX91" i="1"/>
  <c r="EW92" i="1"/>
  <c r="EX92" i="1"/>
  <c r="EW93" i="1"/>
  <c r="EX93" i="1"/>
  <c r="EW94" i="1"/>
  <c r="EX94" i="1"/>
  <c r="EW95" i="1"/>
  <c r="EX95" i="1"/>
  <c r="EW96" i="1"/>
  <c r="EX96" i="1"/>
  <c r="EW97" i="1"/>
  <c r="EX97" i="1"/>
  <c r="EW98" i="1"/>
  <c r="EX98" i="1"/>
  <c r="EW99" i="1"/>
  <c r="EX99" i="1"/>
  <c r="EW100" i="1"/>
  <c r="EX100" i="1"/>
  <c r="EW101" i="1"/>
  <c r="EX101" i="1"/>
  <c r="EW102" i="1"/>
  <c r="EX102" i="1"/>
  <c r="EW103" i="1"/>
  <c r="EX103" i="1"/>
  <c r="EW104" i="1"/>
  <c r="EX104" i="1"/>
  <c r="EW105" i="1"/>
  <c r="EX105" i="1"/>
  <c r="EW106" i="1"/>
  <c r="EX106" i="1"/>
  <c r="EU7" i="1"/>
  <c r="EW7" i="1"/>
  <c r="EX7" i="1"/>
  <c r="I108" i="1"/>
  <c r="EY106" i="1"/>
  <c r="L1594" i="31"/>
  <c r="CU106" i="3"/>
  <c r="CW106" i="3"/>
  <c r="CY106" i="3"/>
  <c r="DA106" i="3"/>
  <c r="DC106" i="3"/>
  <c r="DE106" i="3"/>
  <c r="DG106" i="3"/>
  <c r="DI106" i="3"/>
  <c r="DK106" i="3"/>
  <c r="DM106" i="3"/>
  <c r="N1593" i="31"/>
  <c r="CT106" i="3"/>
  <c r="CV106" i="3"/>
  <c r="CX106" i="3"/>
  <c r="CZ106" i="3"/>
  <c r="DB106" i="3"/>
  <c r="DD106" i="3"/>
  <c r="DF106" i="3"/>
  <c r="DH106" i="3"/>
  <c r="DJ106" i="3"/>
  <c r="DL106" i="3"/>
  <c r="L1593" i="31"/>
  <c r="L1592" i="31"/>
  <c r="EU106" i="1"/>
  <c r="N1591" i="31"/>
  <c r="M1591" i="31"/>
  <c r="L1591" i="31"/>
  <c r="DK106" i="1"/>
  <c r="EN106" i="1"/>
  <c r="N1590" i="31"/>
  <c r="EM106" i="1"/>
  <c r="M1590" i="31"/>
  <c r="EL106" i="1"/>
  <c r="L1590" i="31"/>
  <c r="DA106" i="1"/>
  <c r="EK106" i="1"/>
  <c r="N1589" i="31"/>
  <c r="EJ106" i="1"/>
  <c r="M1589" i="31"/>
  <c r="EI106" i="1"/>
  <c r="L1589" i="31"/>
  <c r="CQ106" i="1"/>
  <c r="CU106" i="1"/>
  <c r="EH106" i="1"/>
  <c r="N1588" i="31"/>
  <c r="EG106" i="1"/>
  <c r="M1588" i="31"/>
  <c r="EF106" i="1"/>
  <c r="L1588" i="31"/>
  <c r="N1587" i="31"/>
  <c r="M1587" i="31"/>
  <c r="L1587" i="31"/>
  <c r="N1586" i="31"/>
  <c r="M1586" i="31"/>
  <c r="L1586" i="31"/>
  <c r="N1585" i="31"/>
  <c r="M1585" i="31"/>
  <c r="L1585" i="31"/>
  <c r="DS106" i="1"/>
  <c r="N1583" i="31"/>
  <c r="M1583" i="31"/>
  <c r="L1583" i="31"/>
  <c r="B106" i="23"/>
  <c r="H106" i="23"/>
  <c r="K106" i="23"/>
  <c r="I106" i="23"/>
  <c r="M106" i="23"/>
  <c r="O106" i="23"/>
  <c r="P106" i="23"/>
  <c r="J106" i="23"/>
  <c r="R106" i="23"/>
  <c r="T106" i="23"/>
  <c r="C106" i="23"/>
  <c r="H106" i="3"/>
  <c r="G106" i="1"/>
  <c r="L1581" i="31"/>
  <c r="F106" i="1"/>
  <c r="L1580" i="31"/>
  <c r="L1579" i="31"/>
  <c r="E106" i="1"/>
  <c r="L1578" i="31"/>
  <c r="B106" i="1"/>
  <c r="L1576" i="31"/>
  <c r="J106" i="1"/>
  <c r="L1575" i="31"/>
  <c r="I106" i="1"/>
  <c r="L1574" i="31"/>
  <c r="H106" i="1"/>
  <c r="L1573" i="31"/>
  <c r="EY105" i="1"/>
  <c r="E1594" i="31"/>
  <c r="CU105" i="3"/>
  <c r="CW105" i="3"/>
  <c r="CY105" i="3"/>
  <c r="DA105" i="3"/>
  <c r="DC105" i="3"/>
  <c r="DE105" i="3"/>
  <c r="DG105" i="3"/>
  <c r="DI105" i="3"/>
  <c r="DK105" i="3"/>
  <c r="DM105" i="3"/>
  <c r="G1593" i="31"/>
  <c r="CT105" i="3"/>
  <c r="CV105" i="3"/>
  <c r="CX105" i="3"/>
  <c r="CZ105" i="3"/>
  <c r="DB105" i="3"/>
  <c r="DD105" i="3"/>
  <c r="DF105" i="3"/>
  <c r="DH105" i="3"/>
  <c r="DJ105" i="3"/>
  <c r="DL105" i="3"/>
  <c r="E1593" i="31"/>
  <c r="E1592" i="31"/>
  <c r="EU105" i="1"/>
  <c r="G1591" i="31"/>
  <c r="F1591" i="31"/>
  <c r="E1591" i="31"/>
  <c r="DK105" i="1"/>
  <c r="EN105" i="1"/>
  <c r="G1590" i="31"/>
  <c r="EM105" i="1"/>
  <c r="F1590" i="31"/>
  <c r="EL105" i="1"/>
  <c r="E1590" i="31"/>
  <c r="DA105" i="1"/>
  <c r="EK105" i="1"/>
  <c r="G1589" i="31"/>
  <c r="EJ105" i="1"/>
  <c r="F1589" i="31"/>
  <c r="EI105" i="1"/>
  <c r="E1589" i="31"/>
  <c r="CQ105" i="1"/>
  <c r="CU105" i="1"/>
  <c r="EH105" i="1"/>
  <c r="G1588" i="31"/>
  <c r="EG105" i="1"/>
  <c r="F1588" i="31"/>
  <c r="EF105" i="1"/>
  <c r="E1588" i="31"/>
  <c r="G1587" i="31"/>
  <c r="F1587" i="31"/>
  <c r="E1587" i="31"/>
  <c r="G1586" i="31"/>
  <c r="F1586" i="31"/>
  <c r="E1586" i="31"/>
  <c r="G1585" i="31"/>
  <c r="F1585" i="31"/>
  <c r="E1585" i="31"/>
  <c r="DS105" i="1"/>
  <c r="G1583" i="31"/>
  <c r="F1583" i="31"/>
  <c r="E1583" i="31"/>
  <c r="B105" i="23"/>
  <c r="T105" i="23"/>
  <c r="C105" i="23"/>
  <c r="H105" i="3"/>
  <c r="G105" i="1"/>
  <c r="E1581" i="31"/>
  <c r="F105" i="1"/>
  <c r="E1580" i="31"/>
  <c r="E1579" i="31"/>
  <c r="E105" i="1"/>
  <c r="E1578" i="31"/>
  <c r="B105" i="1"/>
  <c r="E1576" i="31"/>
  <c r="J105" i="1"/>
  <c r="E1575" i="31"/>
  <c r="I105" i="1"/>
  <c r="E1574" i="31"/>
  <c r="H105" i="1"/>
  <c r="E1573" i="31"/>
  <c r="EY104" i="1"/>
  <c r="L1562" i="31"/>
  <c r="CU104" i="3"/>
  <c r="CW104" i="3"/>
  <c r="CY104" i="3"/>
  <c r="DA104" i="3"/>
  <c r="DC104" i="3"/>
  <c r="DE104" i="3"/>
  <c r="DG104" i="3"/>
  <c r="DI104" i="3"/>
  <c r="DK104" i="3"/>
  <c r="DM104" i="3"/>
  <c r="CT104" i="3"/>
  <c r="CV104" i="3"/>
  <c r="CX104" i="3"/>
  <c r="CZ104" i="3"/>
  <c r="DB104" i="3"/>
  <c r="DD104" i="3"/>
  <c r="DF104" i="3"/>
  <c r="DH104" i="3"/>
  <c r="DJ104" i="3"/>
  <c r="DL104" i="3"/>
  <c r="L1560" i="31"/>
  <c r="DK104" i="1"/>
  <c r="DA104" i="1"/>
  <c r="CQ104" i="1"/>
  <c r="B104" i="23"/>
  <c r="T104" i="23"/>
  <c r="C104" i="23"/>
  <c r="H104" i="3"/>
  <c r="G104" i="1"/>
  <c r="L1549" i="31"/>
  <c r="F104" i="1"/>
  <c r="L1548" i="31"/>
  <c r="L1547" i="31"/>
  <c r="E104" i="1"/>
  <c r="L1546" i="31"/>
  <c r="B104" i="1"/>
  <c r="L1544" i="31"/>
  <c r="J104" i="1"/>
  <c r="L1543" i="31"/>
  <c r="I104" i="1"/>
  <c r="L1542" i="31"/>
  <c r="H104" i="1"/>
  <c r="L1541" i="31"/>
  <c r="EY103" i="1"/>
  <c r="E1562" i="31"/>
  <c r="CU103" i="3"/>
  <c r="CW103" i="3"/>
  <c r="CY103" i="3"/>
  <c r="DA103" i="3"/>
  <c r="DC103" i="3"/>
  <c r="DE103" i="3"/>
  <c r="DG103" i="3"/>
  <c r="DI103" i="3"/>
  <c r="DK103" i="3"/>
  <c r="DM103" i="3"/>
  <c r="CT103" i="3"/>
  <c r="CV103" i="3"/>
  <c r="CX103" i="3"/>
  <c r="CZ103" i="3"/>
  <c r="DB103" i="3"/>
  <c r="DD103" i="3"/>
  <c r="DF103" i="3"/>
  <c r="DH103" i="3"/>
  <c r="DJ103" i="3"/>
  <c r="DL103" i="3"/>
  <c r="E1560" i="31"/>
  <c r="DK103" i="1"/>
  <c r="DA103" i="1"/>
  <c r="CQ103" i="1"/>
  <c r="B103" i="23"/>
  <c r="T103" i="23"/>
  <c r="C103" i="23"/>
  <c r="H103" i="3"/>
  <c r="G103" i="1"/>
  <c r="E1549" i="31"/>
  <c r="F103" i="1"/>
  <c r="E1548" i="31"/>
  <c r="E1547" i="31"/>
  <c r="E103" i="1"/>
  <c r="E1546" i="31"/>
  <c r="B103" i="1"/>
  <c r="E1544" i="31"/>
  <c r="J103" i="1"/>
  <c r="E1543" i="31"/>
  <c r="I103" i="1"/>
  <c r="E1542" i="31"/>
  <c r="H103" i="1"/>
  <c r="E1541" i="31"/>
  <c r="EY102" i="1"/>
  <c r="L1530" i="31"/>
  <c r="CU102" i="3"/>
  <c r="CW102" i="3"/>
  <c r="CY102" i="3"/>
  <c r="DA102" i="3"/>
  <c r="DC102" i="3"/>
  <c r="DE102" i="3"/>
  <c r="DG102" i="3"/>
  <c r="DI102" i="3"/>
  <c r="DK102" i="3"/>
  <c r="DM102" i="3"/>
  <c r="N1529" i="31"/>
  <c r="CT102" i="3"/>
  <c r="CV102" i="3"/>
  <c r="CX102" i="3"/>
  <c r="CZ102" i="3"/>
  <c r="DB102" i="3"/>
  <c r="DD102" i="3"/>
  <c r="DF102" i="3"/>
  <c r="DH102" i="3"/>
  <c r="DJ102" i="3"/>
  <c r="DL102" i="3"/>
  <c r="L1529" i="31"/>
  <c r="L1528" i="31"/>
  <c r="EU102" i="1"/>
  <c r="N1527" i="31"/>
  <c r="M1527" i="31"/>
  <c r="L1527" i="31"/>
  <c r="DK102" i="1"/>
  <c r="EN102" i="1"/>
  <c r="N1526" i="31"/>
  <c r="EM102" i="1"/>
  <c r="M1526" i="31"/>
  <c r="EL102" i="1"/>
  <c r="L1526" i="31"/>
  <c r="DA102" i="1"/>
  <c r="EK102" i="1"/>
  <c r="N1525" i="31"/>
  <c r="EJ102" i="1"/>
  <c r="M1525" i="31"/>
  <c r="EI102" i="1"/>
  <c r="L1525" i="31"/>
  <c r="CQ102" i="1"/>
  <c r="CU102" i="1"/>
  <c r="EH102" i="1"/>
  <c r="N1524" i="31"/>
  <c r="EG102" i="1"/>
  <c r="M1524" i="31"/>
  <c r="EF102" i="1"/>
  <c r="L1524" i="31"/>
  <c r="N1523" i="31"/>
  <c r="M1523" i="31"/>
  <c r="L1523" i="31"/>
  <c r="N1522" i="31"/>
  <c r="M1522" i="31"/>
  <c r="L1522" i="31"/>
  <c r="N1521" i="31"/>
  <c r="M1521" i="31"/>
  <c r="L1521" i="31"/>
  <c r="DS102" i="1"/>
  <c r="N1519" i="31"/>
  <c r="M1519" i="31"/>
  <c r="L1519" i="31"/>
  <c r="B102" i="23"/>
  <c r="T102" i="23"/>
  <c r="C102" i="23"/>
  <c r="H102" i="3"/>
  <c r="G102" i="1"/>
  <c r="L1517" i="31"/>
  <c r="F102" i="1"/>
  <c r="L1516" i="31"/>
  <c r="L1515" i="31"/>
  <c r="E102" i="1"/>
  <c r="L1514" i="31"/>
  <c r="B102" i="1"/>
  <c r="L1512" i="31"/>
  <c r="J102" i="1"/>
  <c r="L1511" i="31"/>
  <c r="I102" i="1"/>
  <c r="L1510" i="31"/>
  <c r="H102" i="1"/>
  <c r="L1509" i="31"/>
  <c r="EY101" i="1"/>
  <c r="E1530" i="31"/>
  <c r="CU101" i="3"/>
  <c r="CW101" i="3"/>
  <c r="CY101" i="3"/>
  <c r="DA101" i="3"/>
  <c r="DC101" i="3"/>
  <c r="DE101" i="3"/>
  <c r="DG101" i="3"/>
  <c r="DI101" i="3"/>
  <c r="DK101" i="3"/>
  <c r="DM101" i="3"/>
  <c r="G1529" i="31"/>
  <c r="CT101" i="3"/>
  <c r="CV101" i="3"/>
  <c r="CX101" i="3"/>
  <c r="CZ101" i="3"/>
  <c r="DB101" i="3"/>
  <c r="DD101" i="3"/>
  <c r="DF101" i="3"/>
  <c r="DH101" i="3"/>
  <c r="DJ101" i="3"/>
  <c r="DL101" i="3"/>
  <c r="E1529" i="31"/>
  <c r="E1528" i="31"/>
  <c r="EU101" i="1"/>
  <c r="G1527" i="31"/>
  <c r="F1527" i="31"/>
  <c r="E1527" i="31"/>
  <c r="DK101" i="1"/>
  <c r="EN101" i="1"/>
  <c r="G1526" i="31"/>
  <c r="EM101" i="1"/>
  <c r="F1526" i="31"/>
  <c r="EL101" i="1"/>
  <c r="E1526" i="31"/>
  <c r="DA101" i="1"/>
  <c r="EK101" i="1"/>
  <c r="G1525" i="31"/>
  <c r="EJ101" i="1"/>
  <c r="F1525" i="31"/>
  <c r="EI101" i="1"/>
  <c r="E1525" i="31"/>
  <c r="CQ101" i="1"/>
  <c r="CU101" i="1"/>
  <c r="EH101" i="1"/>
  <c r="G1524" i="31"/>
  <c r="EG101" i="1"/>
  <c r="F1524" i="31"/>
  <c r="EF101" i="1"/>
  <c r="E1524" i="31"/>
  <c r="G1523" i="31"/>
  <c r="F1523" i="31"/>
  <c r="E1523" i="31"/>
  <c r="G1522" i="31"/>
  <c r="F1522" i="31"/>
  <c r="E1522" i="31"/>
  <c r="G1521" i="31"/>
  <c r="F1521" i="31"/>
  <c r="E1521" i="31"/>
  <c r="DS101" i="1"/>
  <c r="G1519" i="31"/>
  <c r="F1519" i="31"/>
  <c r="E1519" i="31"/>
  <c r="B101" i="23"/>
  <c r="T101" i="23"/>
  <c r="C101" i="23"/>
  <c r="H101" i="3"/>
  <c r="G101" i="1"/>
  <c r="E1517" i="31"/>
  <c r="F101" i="1"/>
  <c r="E1516" i="31"/>
  <c r="E1515" i="31"/>
  <c r="E101" i="1"/>
  <c r="E1514" i="31"/>
  <c r="B101" i="1"/>
  <c r="E1512" i="31"/>
  <c r="J101" i="1"/>
  <c r="E1511" i="31"/>
  <c r="I101" i="1"/>
  <c r="E1510" i="31"/>
  <c r="H101" i="1"/>
  <c r="E1509" i="31"/>
  <c r="EY100" i="1"/>
  <c r="L1498" i="31"/>
  <c r="CU100" i="3"/>
  <c r="CW100" i="3"/>
  <c r="CY100" i="3"/>
  <c r="DA100" i="3"/>
  <c r="DC100" i="3"/>
  <c r="DE100" i="3"/>
  <c r="DG100" i="3"/>
  <c r="DI100" i="3"/>
  <c r="DK100" i="3"/>
  <c r="DM100" i="3"/>
  <c r="N1497" i="31"/>
  <c r="CT100" i="3"/>
  <c r="CV100" i="3"/>
  <c r="CX100" i="3"/>
  <c r="CZ100" i="3"/>
  <c r="DB100" i="3"/>
  <c r="DD100" i="3"/>
  <c r="DF100" i="3"/>
  <c r="DH100" i="3"/>
  <c r="DJ100" i="3"/>
  <c r="DL100" i="3"/>
  <c r="L1497" i="31"/>
  <c r="L1496" i="31"/>
  <c r="EU100" i="1"/>
  <c r="N1495" i="31"/>
  <c r="M1495" i="31"/>
  <c r="L1495" i="31"/>
  <c r="DK100" i="1"/>
  <c r="EN100" i="1"/>
  <c r="N1494" i="31"/>
  <c r="EM100" i="1"/>
  <c r="M1494" i="31"/>
  <c r="EL100" i="1"/>
  <c r="L1494" i="31"/>
  <c r="DA100" i="1"/>
  <c r="EK100" i="1"/>
  <c r="N1493" i="31"/>
  <c r="EJ100" i="1"/>
  <c r="M1493" i="31"/>
  <c r="EI100" i="1"/>
  <c r="L1493" i="31"/>
  <c r="CQ100" i="1"/>
  <c r="CU100" i="1"/>
  <c r="EH100" i="1"/>
  <c r="N1492" i="31"/>
  <c r="EG100" i="1"/>
  <c r="M1492" i="31"/>
  <c r="EF100" i="1"/>
  <c r="L1492" i="31"/>
  <c r="N1491" i="31"/>
  <c r="M1491" i="31"/>
  <c r="L1491" i="31"/>
  <c r="N1490" i="31"/>
  <c r="M1490" i="31"/>
  <c r="L1490" i="31"/>
  <c r="N1489" i="31"/>
  <c r="M1489" i="31"/>
  <c r="L1489" i="31"/>
  <c r="DS100" i="1"/>
  <c r="N1487" i="31"/>
  <c r="M1487" i="31"/>
  <c r="L1487" i="31"/>
  <c r="B100" i="23"/>
  <c r="T100" i="23"/>
  <c r="C100" i="23"/>
  <c r="H100" i="3"/>
  <c r="G100" i="1"/>
  <c r="L1485" i="31"/>
  <c r="F100" i="1"/>
  <c r="L1484" i="31"/>
  <c r="L1483" i="31"/>
  <c r="E100" i="1"/>
  <c r="L1482" i="31"/>
  <c r="B100" i="1"/>
  <c r="L1480" i="31"/>
  <c r="J100" i="1"/>
  <c r="L1479" i="31"/>
  <c r="I100" i="1"/>
  <c r="L1478" i="31"/>
  <c r="H100" i="1"/>
  <c r="L1477" i="31"/>
  <c r="EY99" i="1"/>
  <c r="E1498" i="31"/>
  <c r="CU99" i="3"/>
  <c r="CW99" i="3"/>
  <c r="CY99" i="3"/>
  <c r="DA99" i="3"/>
  <c r="DC99" i="3"/>
  <c r="DE99" i="3"/>
  <c r="DG99" i="3"/>
  <c r="DI99" i="3"/>
  <c r="DK99" i="3"/>
  <c r="DM99" i="3"/>
  <c r="G1497" i="31"/>
  <c r="CT99" i="3"/>
  <c r="CV99" i="3"/>
  <c r="CX99" i="3"/>
  <c r="CZ99" i="3"/>
  <c r="DB99" i="3"/>
  <c r="DD99" i="3"/>
  <c r="DF99" i="3"/>
  <c r="DH99" i="3"/>
  <c r="DJ99" i="3"/>
  <c r="DL99" i="3"/>
  <c r="E1497" i="31"/>
  <c r="E1496" i="31"/>
  <c r="EU99" i="1"/>
  <c r="G1495" i="31"/>
  <c r="F1495" i="31"/>
  <c r="E1495" i="31"/>
  <c r="DK99" i="1"/>
  <c r="EN99" i="1"/>
  <c r="G1494" i="31"/>
  <c r="EM99" i="1"/>
  <c r="F1494" i="31"/>
  <c r="EL99" i="1"/>
  <c r="E1494" i="31"/>
  <c r="DA99" i="1"/>
  <c r="EK99" i="1"/>
  <c r="G1493" i="31"/>
  <c r="EJ99" i="1"/>
  <c r="F1493" i="31"/>
  <c r="EI99" i="1"/>
  <c r="E1493" i="31"/>
  <c r="CQ99" i="1"/>
  <c r="CU99" i="1"/>
  <c r="EH99" i="1"/>
  <c r="G1492" i="31"/>
  <c r="EG99" i="1"/>
  <c r="F1492" i="31"/>
  <c r="EF99" i="1"/>
  <c r="E1492" i="31"/>
  <c r="G1491" i="31"/>
  <c r="F1491" i="31"/>
  <c r="E1491" i="31"/>
  <c r="G1490" i="31"/>
  <c r="F1490" i="31"/>
  <c r="E1490" i="31"/>
  <c r="G1489" i="31"/>
  <c r="F1489" i="31"/>
  <c r="E1489" i="31"/>
  <c r="DS99" i="1"/>
  <c r="G1487" i="31"/>
  <c r="F1487" i="31"/>
  <c r="E1487" i="31"/>
  <c r="B99" i="23"/>
  <c r="T99" i="23"/>
  <c r="C99" i="23"/>
  <c r="H99" i="3"/>
  <c r="G99" i="1"/>
  <c r="E1485" i="31"/>
  <c r="F99" i="1"/>
  <c r="E1484" i="31"/>
  <c r="E1483" i="31"/>
  <c r="E99" i="1"/>
  <c r="E1482" i="31"/>
  <c r="B99" i="1"/>
  <c r="E1480" i="31"/>
  <c r="J99" i="1"/>
  <c r="E1479" i="31"/>
  <c r="I99" i="1"/>
  <c r="E1478" i="31"/>
  <c r="H99" i="1"/>
  <c r="E1477" i="31"/>
  <c r="EY98" i="1"/>
  <c r="L1466" i="31"/>
  <c r="CU98" i="3"/>
  <c r="CW98" i="3"/>
  <c r="CY98" i="3"/>
  <c r="DA98" i="3"/>
  <c r="DC98" i="3"/>
  <c r="DE98" i="3"/>
  <c r="DG98" i="3"/>
  <c r="DI98" i="3"/>
  <c r="DK98" i="3"/>
  <c r="DM98" i="3"/>
  <c r="N1465" i="31"/>
  <c r="CT98" i="3"/>
  <c r="CV98" i="3"/>
  <c r="CX98" i="3"/>
  <c r="CZ98" i="3"/>
  <c r="DB98" i="3"/>
  <c r="DD98" i="3"/>
  <c r="DF98" i="3"/>
  <c r="DH98" i="3"/>
  <c r="DJ98" i="3"/>
  <c r="DL98" i="3"/>
  <c r="L1465" i="31"/>
  <c r="L1464" i="31"/>
  <c r="EU98" i="1"/>
  <c r="N1463" i="31"/>
  <c r="M1463" i="31"/>
  <c r="L1463" i="31"/>
  <c r="DK98" i="1"/>
  <c r="EN98" i="1"/>
  <c r="N1462" i="31"/>
  <c r="EM98" i="1"/>
  <c r="M1462" i="31"/>
  <c r="EL98" i="1"/>
  <c r="L1462" i="31"/>
  <c r="DA98" i="1"/>
  <c r="EK98" i="1"/>
  <c r="N1461" i="31"/>
  <c r="EJ98" i="1"/>
  <c r="M1461" i="31"/>
  <c r="EI98" i="1"/>
  <c r="L1461" i="31"/>
  <c r="CQ98" i="1"/>
  <c r="CU98" i="1"/>
  <c r="EH98" i="1"/>
  <c r="N1460" i="31"/>
  <c r="EG98" i="1"/>
  <c r="M1460" i="31"/>
  <c r="EF98" i="1"/>
  <c r="L1460" i="31"/>
  <c r="N1459" i="31"/>
  <c r="M1459" i="31"/>
  <c r="L1459" i="31"/>
  <c r="N1458" i="31"/>
  <c r="M1458" i="31"/>
  <c r="L1458" i="31"/>
  <c r="N1457" i="31"/>
  <c r="M1457" i="31"/>
  <c r="L1457" i="31"/>
  <c r="DS98" i="1"/>
  <c r="N1455" i="31"/>
  <c r="M1455" i="31"/>
  <c r="L1455" i="31"/>
  <c r="B98" i="23"/>
  <c r="T98" i="23"/>
  <c r="C98" i="23"/>
  <c r="H98" i="3"/>
  <c r="G98" i="1"/>
  <c r="L1453" i="31"/>
  <c r="F98" i="1"/>
  <c r="L1452" i="31"/>
  <c r="L1451" i="31"/>
  <c r="E98" i="1"/>
  <c r="L1450" i="31"/>
  <c r="B98" i="1"/>
  <c r="L1448" i="31"/>
  <c r="J98" i="1"/>
  <c r="L1447" i="31"/>
  <c r="I98" i="1"/>
  <c r="L1446" i="31"/>
  <c r="H98" i="1"/>
  <c r="L1445" i="31"/>
  <c r="EY97" i="1"/>
  <c r="E1466" i="31"/>
  <c r="CU97" i="3"/>
  <c r="CW97" i="3"/>
  <c r="CY97" i="3"/>
  <c r="DA97" i="3"/>
  <c r="DC97" i="3"/>
  <c r="DE97" i="3"/>
  <c r="DG97" i="3"/>
  <c r="DI97" i="3"/>
  <c r="DK97" i="3"/>
  <c r="DM97" i="3"/>
  <c r="G1465" i="31"/>
  <c r="CT97" i="3"/>
  <c r="CV97" i="3"/>
  <c r="CX97" i="3"/>
  <c r="CZ97" i="3"/>
  <c r="DB97" i="3"/>
  <c r="DD97" i="3"/>
  <c r="DF97" i="3"/>
  <c r="DH97" i="3"/>
  <c r="DJ97" i="3"/>
  <c r="DL97" i="3"/>
  <c r="E1465" i="31"/>
  <c r="E1464" i="31"/>
  <c r="EU97" i="1"/>
  <c r="G1463" i="31"/>
  <c r="F1463" i="31"/>
  <c r="E1463" i="31"/>
  <c r="DK97" i="1"/>
  <c r="EN97" i="1"/>
  <c r="G1462" i="31"/>
  <c r="EM97" i="1"/>
  <c r="F1462" i="31"/>
  <c r="EL97" i="1"/>
  <c r="E1462" i="31"/>
  <c r="DA97" i="1"/>
  <c r="EK97" i="1"/>
  <c r="G1461" i="31"/>
  <c r="EJ97" i="1"/>
  <c r="F1461" i="31"/>
  <c r="EI97" i="1"/>
  <c r="E1461" i="31"/>
  <c r="CQ97" i="1"/>
  <c r="CU97" i="1"/>
  <c r="EH97" i="1"/>
  <c r="G1460" i="31"/>
  <c r="EG97" i="1"/>
  <c r="F1460" i="31"/>
  <c r="EF97" i="1"/>
  <c r="E1460" i="31"/>
  <c r="G1459" i="31"/>
  <c r="F1459" i="31"/>
  <c r="E1459" i="31"/>
  <c r="G1458" i="31"/>
  <c r="F1458" i="31"/>
  <c r="E1458" i="31"/>
  <c r="G1457" i="31"/>
  <c r="F1457" i="31"/>
  <c r="E1457" i="31"/>
  <c r="DS97" i="1"/>
  <c r="G1455" i="31"/>
  <c r="F1455" i="31"/>
  <c r="E1455" i="31"/>
  <c r="B97" i="23"/>
  <c r="T97" i="23"/>
  <c r="C97" i="23"/>
  <c r="H97" i="3"/>
  <c r="G97" i="1"/>
  <c r="E1453" i="31"/>
  <c r="F97" i="1"/>
  <c r="E1452" i="31"/>
  <c r="E1451" i="31"/>
  <c r="E97" i="1"/>
  <c r="E1450" i="31"/>
  <c r="B97" i="1"/>
  <c r="E1448" i="31"/>
  <c r="J97" i="1"/>
  <c r="E1447" i="31"/>
  <c r="I97" i="1"/>
  <c r="E1446" i="31"/>
  <c r="H97" i="1"/>
  <c r="E1445" i="31"/>
  <c r="EY96" i="1"/>
  <c r="L1434" i="31"/>
  <c r="CU96" i="3"/>
  <c r="CW96" i="3"/>
  <c r="CY96" i="3"/>
  <c r="DA96" i="3"/>
  <c r="DC96" i="3"/>
  <c r="DE96" i="3"/>
  <c r="DG96" i="3"/>
  <c r="DI96" i="3"/>
  <c r="DK96" i="3"/>
  <c r="DM96" i="3"/>
  <c r="N1433" i="31"/>
  <c r="CT96" i="3"/>
  <c r="CV96" i="3"/>
  <c r="CX96" i="3"/>
  <c r="CZ96" i="3"/>
  <c r="DB96" i="3"/>
  <c r="DD96" i="3"/>
  <c r="DF96" i="3"/>
  <c r="DH96" i="3"/>
  <c r="DJ96" i="3"/>
  <c r="DL96" i="3"/>
  <c r="L1433" i="31"/>
  <c r="L1432" i="31"/>
  <c r="EU96" i="1"/>
  <c r="N1431" i="31"/>
  <c r="M1431" i="31"/>
  <c r="L1431" i="31"/>
  <c r="DK96" i="1"/>
  <c r="EN96" i="1"/>
  <c r="N1430" i="31"/>
  <c r="EM96" i="1"/>
  <c r="M1430" i="31"/>
  <c r="EL96" i="1"/>
  <c r="L1430" i="31"/>
  <c r="DA96" i="1"/>
  <c r="N1429" i="31"/>
  <c r="EJ96" i="1"/>
  <c r="M1429" i="31"/>
  <c r="EI96" i="1"/>
  <c r="L1429" i="31"/>
  <c r="CQ96" i="1"/>
  <c r="N1428" i="31"/>
  <c r="EG96" i="1"/>
  <c r="M1428" i="31"/>
  <c r="EF96" i="1"/>
  <c r="L1428" i="31"/>
  <c r="N1427" i="31"/>
  <c r="M1427" i="31"/>
  <c r="L1427" i="31"/>
  <c r="N1426" i="31"/>
  <c r="M1426" i="31"/>
  <c r="L1426" i="31"/>
  <c r="N1425" i="31"/>
  <c r="M1425" i="31"/>
  <c r="L1425" i="31"/>
  <c r="N1423" i="31"/>
  <c r="M1423" i="31"/>
  <c r="L1423" i="31"/>
  <c r="B96" i="23"/>
  <c r="T96" i="23"/>
  <c r="C96" i="23"/>
  <c r="H96" i="3"/>
  <c r="G96" i="1"/>
  <c r="L1421" i="31"/>
  <c r="F96" i="1"/>
  <c r="L1420" i="31"/>
  <c r="L1419" i="31"/>
  <c r="E96" i="1"/>
  <c r="L1418" i="31"/>
  <c r="B96" i="1"/>
  <c r="L1416" i="31"/>
  <c r="J96" i="1"/>
  <c r="L1415" i="31"/>
  <c r="I96" i="1"/>
  <c r="L1414" i="31"/>
  <c r="H96" i="1"/>
  <c r="L1413" i="31"/>
  <c r="EY95" i="1"/>
  <c r="E1434" i="31"/>
  <c r="CU95" i="3"/>
  <c r="CW95" i="3"/>
  <c r="CY95" i="3"/>
  <c r="DA95" i="3"/>
  <c r="DC95" i="3"/>
  <c r="DE95" i="3"/>
  <c r="DG95" i="3"/>
  <c r="DI95" i="3"/>
  <c r="DK95" i="3"/>
  <c r="DM95" i="3"/>
  <c r="G1433" i="31"/>
  <c r="CT95" i="3"/>
  <c r="CV95" i="3"/>
  <c r="CX95" i="3"/>
  <c r="CZ95" i="3"/>
  <c r="DB95" i="3"/>
  <c r="DD95" i="3"/>
  <c r="DF95" i="3"/>
  <c r="DH95" i="3"/>
  <c r="DJ95" i="3"/>
  <c r="DL95" i="3"/>
  <c r="E1433" i="31"/>
  <c r="E1432" i="31"/>
  <c r="EU95" i="1"/>
  <c r="G1431" i="31"/>
  <c r="F1431" i="31"/>
  <c r="E1431" i="31"/>
  <c r="DK95" i="1"/>
  <c r="EN95" i="1"/>
  <c r="G1430" i="31"/>
  <c r="EM95" i="1"/>
  <c r="F1430" i="31"/>
  <c r="EL95" i="1"/>
  <c r="E1430" i="31"/>
  <c r="DA95" i="1"/>
  <c r="EK95" i="1"/>
  <c r="G1429" i="31"/>
  <c r="EJ95" i="1"/>
  <c r="F1429" i="31"/>
  <c r="EI95" i="1"/>
  <c r="E1429" i="31"/>
  <c r="CQ95" i="1"/>
  <c r="CU95" i="1"/>
  <c r="EH95" i="1"/>
  <c r="G1428" i="31"/>
  <c r="EG95" i="1"/>
  <c r="F1428" i="31"/>
  <c r="EF95" i="1"/>
  <c r="E1428" i="31"/>
  <c r="G1427" i="31"/>
  <c r="F1427" i="31"/>
  <c r="E1427" i="31"/>
  <c r="G1426" i="31"/>
  <c r="F1426" i="31"/>
  <c r="E1426" i="31"/>
  <c r="G1425" i="31"/>
  <c r="F1425" i="31"/>
  <c r="E1425" i="31"/>
  <c r="DS95" i="1"/>
  <c r="G1423" i="31"/>
  <c r="F1423" i="31"/>
  <c r="E1423" i="31"/>
  <c r="B95" i="23"/>
  <c r="T95" i="23"/>
  <c r="C95" i="23"/>
  <c r="H95" i="3"/>
  <c r="G95" i="1"/>
  <c r="E1421" i="31"/>
  <c r="F95" i="1"/>
  <c r="E1420" i="31"/>
  <c r="E1419" i="31"/>
  <c r="E95" i="1"/>
  <c r="E1418" i="31"/>
  <c r="B95" i="1"/>
  <c r="E1416" i="31"/>
  <c r="J95" i="1"/>
  <c r="E1415" i="31"/>
  <c r="I95" i="1"/>
  <c r="E1414" i="31"/>
  <c r="H95" i="1"/>
  <c r="E1413" i="31"/>
  <c r="EY94" i="1"/>
  <c r="L1402" i="31"/>
  <c r="CU94" i="3"/>
  <c r="CW94" i="3"/>
  <c r="CY94" i="3"/>
  <c r="DA94" i="3"/>
  <c r="DC94" i="3"/>
  <c r="DE94" i="3"/>
  <c r="DG94" i="3"/>
  <c r="DI94" i="3"/>
  <c r="DK94" i="3"/>
  <c r="DM94" i="3"/>
  <c r="N1401" i="31"/>
  <c r="CT94" i="3"/>
  <c r="CV94" i="3"/>
  <c r="CX94" i="3"/>
  <c r="CZ94" i="3"/>
  <c r="DB94" i="3"/>
  <c r="DD94" i="3"/>
  <c r="DF94" i="3"/>
  <c r="DH94" i="3"/>
  <c r="DJ94" i="3"/>
  <c r="DL94" i="3"/>
  <c r="L1401" i="31"/>
  <c r="L1400" i="31"/>
  <c r="EU94" i="1"/>
  <c r="N1399" i="31"/>
  <c r="M1399" i="31"/>
  <c r="L1399" i="31"/>
  <c r="DK94" i="1"/>
  <c r="EN94" i="1"/>
  <c r="N1398" i="31"/>
  <c r="EM94" i="1"/>
  <c r="M1398" i="31"/>
  <c r="EL94" i="1"/>
  <c r="L1398" i="31"/>
  <c r="DA94" i="1"/>
  <c r="EK94" i="1"/>
  <c r="N1397" i="31"/>
  <c r="EJ94" i="1"/>
  <c r="M1397" i="31"/>
  <c r="EI94" i="1"/>
  <c r="L1397" i="31"/>
  <c r="CQ94" i="1"/>
  <c r="CU94" i="1"/>
  <c r="EH94" i="1"/>
  <c r="N1396" i="31"/>
  <c r="EG94" i="1"/>
  <c r="M1396" i="31"/>
  <c r="EF94" i="1"/>
  <c r="L1396" i="31"/>
  <c r="N1395" i="31"/>
  <c r="M1395" i="31"/>
  <c r="L1395" i="31"/>
  <c r="N1394" i="31"/>
  <c r="M1394" i="31"/>
  <c r="L1394" i="31"/>
  <c r="N1393" i="31"/>
  <c r="M1393" i="31"/>
  <c r="L1393" i="31"/>
  <c r="DS94" i="1"/>
  <c r="N1391" i="31"/>
  <c r="M1391" i="31"/>
  <c r="L1391" i="31"/>
  <c r="B94" i="23"/>
  <c r="T94" i="23"/>
  <c r="C94" i="23"/>
  <c r="H94" i="3"/>
  <c r="G94" i="1"/>
  <c r="L1389" i="31"/>
  <c r="F94" i="1"/>
  <c r="L1388" i="31"/>
  <c r="L1387" i="31"/>
  <c r="E94" i="1"/>
  <c r="L1386" i="31"/>
  <c r="B94" i="1"/>
  <c r="L1384" i="31"/>
  <c r="J94" i="1"/>
  <c r="L1383" i="31"/>
  <c r="I94" i="1"/>
  <c r="L1382" i="31"/>
  <c r="H94" i="1"/>
  <c r="L1381" i="31"/>
  <c r="EY93" i="1"/>
  <c r="E1402" i="31"/>
  <c r="CU93" i="3"/>
  <c r="CW93" i="3"/>
  <c r="CY93" i="3"/>
  <c r="DA93" i="3"/>
  <c r="DC93" i="3"/>
  <c r="DE93" i="3"/>
  <c r="DG93" i="3"/>
  <c r="DI93" i="3"/>
  <c r="DK93" i="3"/>
  <c r="DM93" i="3"/>
  <c r="G1401" i="31"/>
  <c r="CT93" i="3"/>
  <c r="CV93" i="3"/>
  <c r="CX93" i="3"/>
  <c r="CZ93" i="3"/>
  <c r="DB93" i="3"/>
  <c r="DD93" i="3"/>
  <c r="DF93" i="3"/>
  <c r="DH93" i="3"/>
  <c r="DJ93" i="3"/>
  <c r="DL93" i="3"/>
  <c r="E1401" i="31"/>
  <c r="E1400" i="31"/>
  <c r="EU93" i="1"/>
  <c r="G1399" i="31"/>
  <c r="F1399" i="31"/>
  <c r="E1399" i="31"/>
  <c r="DK93" i="1"/>
  <c r="EN93" i="1"/>
  <c r="G1398" i="31"/>
  <c r="EM93" i="1"/>
  <c r="F1398" i="31"/>
  <c r="EL93" i="1"/>
  <c r="E1398" i="31"/>
  <c r="DA93" i="1"/>
  <c r="EK93" i="1"/>
  <c r="G1397" i="31"/>
  <c r="EJ93" i="1"/>
  <c r="F1397" i="31"/>
  <c r="EI93" i="1"/>
  <c r="E1397" i="31"/>
  <c r="CQ93" i="1"/>
  <c r="CU93" i="1"/>
  <c r="EH93" i="1"/>
  <c r="G1396" i="31"/>
  <c r="EG93" i="1"/>
  <c r="F1396" i="31"/>
  <c r="EF93" i="1"/>
  <c r="E1396" i="31"/>
  <c r="G1395" i="31"/>
  <c r="F1395" i="31"/>
  <c r="E1395" i="31"/>
  <c r="G1394" i="31"/>
  <c r="F1394" i="31"/>
  <c r="E1394" i="31"/>
  <c r="G1393" i="31"/>
  <c r="F1393" i="31"/>
  <c r="E1393" i="31"/>
  <c r="DS93" i="1"/>
  <c r="G1391" i="31"/>
  <c r="F1391" i="31"/>
  <c r="E1391" i="31"/>
  <c r="B93" i="23"/>
  <c r="T93" i="23"/>
  <c r="C93" i="23"/>
  <c r="H93" i="3"/>
  <c r="G93" i="1"/>
  <c r="E1389" i="31"/>
  <c r="F93" i="1"/>
  <c r="E1388" i="31"/>
  <c r="E1387" i="31"/>
  <c r="E93" i="1"/>
  <c r="E1386" i="31"/>
  <c r="B93" i="1"/>
  <c r="E1384" i="31"/>
  <c r="J93" i="1"/>
  <c r="E1383" i="31"/>
  <c r="I93" i="1"/>
  <c r="E1382" i="31"/>
  <c r="H93" i="1"/>
  <c r="E1381" i="31"/>
  <c r="EY92" i="1"/>
  <c r="L1370" i="31"/>
  <c r="CU92" i="3"/>
  <c r="CW92" i="3"/>
  <c r="CY92" i="3"/>
  <c r="DA92" i="3"/>
  <c r="DC92" i="3"/>
  <c r="DE92" i="3"/>
  <c r="DG92" i="3"/>
  <c r="DI92" i="3"/>
  <c r="DK92" i="3"/>
  <c r="DM92" i="3"/>
  <c r="N1369" i="31"/>
  <c r="CT92" i="3"/>
  <c r="CV92" i="3"/>
  <c r="CX92" i="3"/>
  <c r="CZ92" i="3"/>
  <c r="DB92" i="3"/>
  <c r="DD92" i="3"/>
  <c r="DF92" i="3"/>
  <c r="DH92" i="3"/>
  <c r="DJ92" i="3"/>
  <c r="DL92" i="3"/>
  <c r="L1369" i="31"/>
  <c r="L1368" i="31"/>
  <c r="EU92" i="1"/>
  <c r="N1367" i="31"/>
  <c r="M1367" i="31"/>
  <c r="L1367" i="31"/>
  <c r="DK92" i="1"/>
  <c r="EN92" i="1"/>
  <c r="N1366" i="31"/>
  <c r="EM92" i="1"/>
  <c r="M1366" i="31"/>
  <c r="EL92" i="1"/>
  <c r="L1366" i="31"/>
  <c r="DA92" i="1"/>
  <c r="EK92" i="1"/>
  <c r="N1365" i="31"/>
  <c r="EJ92" i="1"/>
  <c r="M1365" i="31"/>
  <c r="EI92" i="1"/>
  <c r="L1365" i="31"/>
  <c r="CQ92" i="1"/>
  <c r="CU92" i="1"/>
  <c r="EH92" i="1"/>
  <c r="N1364" i="31"/>
  <c r="EG92" i="1"/>
  <c r="M1364" i="31"/>
  <c r="EF92" i="1"/>
  <c r="L1364" i="31"/>
  <c r="N1363" i="31"/>
  <c r="M1363" i="31"/>
  <c r="L1363" i="31"/>
  <c r="N1362" i="31"/>
  <c r="M1362" i="31"/>
  <c r="L1362" i="31"/>
  <c r="N1361" i="31"/>
  <c r="M1361" i="31"/>
  <c r="L1361" i="31"/>
  <c r="DS92" i="1"/>
  <c r="N1359" i="31"/>
  <c r="M1359" i="31"/>
  <c r="L1359" i="31"/>
  <c r="B92" i="23"/>
  <c r="T92" i="23"/>
  <c r="C92" i="23"/>
  <c r="H92" i="3"/>
  <c r="G92" i="1"/>
  <c r="L1357" i="31"/>
  <c r="F92" i="1"/>
  <c r="L1356" i="31"/>
  <c r="L1355" i="31"/>
  <c r="E92" i="1"/>
  <c r="L1354" i="31"/>
  <c r="B92" i="1"/>
  <c r="L1352" i="31"/>
  <c r="J92" i="1"/>
  <c r="L1351" i="31"/>
  <c r="I92" i="1"/>
  <c r="L1350" i="31"/>
  <c r="H92" i="1"/>
  <c r="L1349" i="31"/>
  <c r="EY91" i="1"/>
  <c r="E1370" i="31"/>
  <c r="CU91" i="3"/>
  <c r="CW91" i="3"/>
  <c r="CY91" i="3"/>
  <c r="DA91" i="3"/>
  <c r="DC91" i="3"/>
  <c r="DE91" i="3"/>
  <c r="DG91" i="3"/>
  <c r="DI91" i="3"/>
  <c r="DK91" i="3"/>
  <c r="DM91" i="3"/>
  <c r="G1369" i="31"/>
  <c r="CT91" i="3"/>
  <c r="CV91" i="3"/>
  <c r="CX91" i="3"/>
  <c r="CZ91" i="3"/>
  <c r="DB91" i="3"/>
  <c r="DD91" i="3"/>
  <c r="DF91" i="3"/>
  <c r="DH91" i="3"/>
  <c r="DJ91" i="3"/>
  <c r="DL91" i="3"/>
  <c r="E1369" i="31"/>
  <c r="E1368" i="31"/>
  <c r="EU91" i="1"/>
  <c r="G1367" i="31"/>
  <c r="F1367" i="31"/>
  <c r="E1367" i="31"/>
  <c r="DK91" i="1"/>
  <c r="EN91" i="1"/>
  <c r="G1366" i="31"/>
  <c r="EM91" i="1"/>
  <c r="F1366" i="31"/>
  <c r="EL91" i="1"/>
  <c r="E1366" i="31"/>
  <c r="DA91" i="1"/>
  <c r="EK91" i="1"/>
  <c r="G1365" i="31"/>
  <c r="EJ91" i="1"/>
  <c r="F1365" i="31"/>
  <c r="EI91" i="1"/>
  <c r="E1365" i="31"/>
  <c r="CQ91" i="1"/>
  <c r="CU91" i="1"/>
  <c r="EH91" i="1"/>
  <c r="G1364" i="31"/>
  <c r="EG91" i="1"/>
  <c r="F1364" i="31"/>
  <c r="EF91" i="1"/>
  <c r="E1364" i="31"/>
  <c r="G1363" i="31"/>
  <c r="F1363" i="31"/>
  <c r="E1363" i="31"/>
  <c r="G1362" i="31"/>
  <c r="F1362" i="31"/>
  <c r="E1362" i="31"/>
  <c r="G1361" i="31"/>
  <c r="F1361" i="31"/>
  <c r="E1361" i="31"/>
  <c r="DS91" i="1"/>
  <c r="G1359" i="31"/>
  <c r="F1359" i="31"/>
  <c r="E1359" i="31"/>
  <c r="B91" i="23"/>
  <c r="T91" i="23"/>
  <c r="C91" i="23"/>
  <c r="H91" i="3"/>
  <c r="G91" i="1"/>
  <c r="E1357" i="31"/>
  <c r="F91" i="1"/>
  <c r="E1356" i="31"/>
  <c r="E1355" i="31"/>
  <c r="E91" i="1"/>
  <c r="E1354" i="31"/>
  <c r="B91" i="1"/>
  <c r="E1352" i="31"/>
  <c r="J91" i="1"/>
  <c r="E1351" i="31"/>
  <c r="I91" i="1"/>
  <c r="E1350" i="31"/>
  <c r="H91" i="1"/>
  <c r="E1349" i="31"/>
  <c r="EY90" i="1"/>
  <c r="L1338" i="31"/>
  <c r="CU90" i="3"/>
  <c r="CW90" i="3"/>
  <c r="CY90" i="3"/>
  <c r="DA90" i="3"/>
  <c r="DC90" i="3"/>
  <c r="DE90" i="3"/>
  <c r="DG90" i="3"/>
  <c r="DI90" i="3"/>
  <c r="DK90" i="3"/>
  <c r="DM90" i="3"/>
  <c r="N1337" i="31"/>
  <c r="CT90" i="3"/>
  <c r="CV90" i="3"/>
  <c r="CX90" i="3"/>
  <c r="CZ90" i="3"/>
  <c r="DB90" i="3"/>
  <c r="DD90" i="3"/>
  <c r="DF90" i="3"/>
  <c r="DH90" i="3"/>
  <c r="DJ90" i="3"/>
  <c r="DL90" i="3"/>
  <c r="L1337" i="31"/>
  <c r="L1336" i="31"/>
  <c r="EU90" i="1"/>
  <c r="N1335" i="31"/>
  <c r="M1335" i="31"/>
  <c r="L1335" i="31"/>
  <c r="DK90" i="1"/>
  <c r="EN90" i="1"/>
  <c r="N1334" i="31"/>
  <c r="EM90" i="1"/>
  <c r="M1334" i="31"/>
  <c r="EL90" i="1"/>
  <c r="L1334" i="31"/>
  <c r="DA90" i="1"/>
  <c r="EK90" i="1"/>
  <c r="N1333" i="31"/>
  <c r="EJ90" i="1"/>
  <c r="M1333" i="31"/>
  <c r="EI90" i="1"/>
  <c r="L1333" i="31"/>
  <c r="CQ90" i="1"/>
  <c r="CU90" i="1"/>
  <c r="EH90" i="1"/>
  <c r="N1332" i="31"/>
  <c r="EG90" i="1"/>
  <c r="M1332" i="31"/>
  <c r="EF90" i="1"/>
  <c r="L1332" i="31"/>
  <c r="N1331" i="31"/>
  <c r="M1331" i="31"/>
  <c r="L1331" i="31"/>
  <c r="N1330" i="31"/>
  <c r="M1330" i="31"/>
  <c r="L1330" i="31"/>
  <c r="N1329" i="31"/>
  <c r="M1329" i="31"/>
  <c r="L1329" i="31"/>
  <c r="DS90" i="1"/>
  <c r="N1327" i="31"/>
  <c r="M1327" i="31"/>
  <c r="L1327" i="31"/>
  <c r="B90" i="23"/>
  <c r="T90" i="23"/>
  <c r="C90" i="23"/>
  <c r="H90" i="3"/>
  <c r="G90" i="1"/>
  <c r="L1325" i="31"/>
  <c r="F90" i="1"/>
  <c r="L1324" i="31"/>
  <c r="L1323" i="31"/>
  <c r="E90" i="1"/>
  <c r="L1322" i="31"/>
  <c r="B90" i="1"/>
  <c r="L1320" i="31"/>
  <c r="J90" i="1"/>
  <c r="L1319" i="31"/>
  <c r="I90" i="1"/>
  <c r="L1318" i="31"/>
  <c r="H90" i="1"/>
  <c r="L1317" i="31"/>
  <c r="EY89" i="1"/>
  <c r="E1338" i="31"/>
  <c r="CU89" i="3"/>
  <c r="CW89" i="3"/>
  <c r="CY89" i="3"/>
  <c r="DA89" i="3"/>
  <c r="DC89" i="3"/>
  <c r="DE89" i="3"/>
  <c r="DG89" i="3"/>
  <c r="DI89" i="3"/>
  <c r="DK89" i="3"/>
  <c r="DM89" i="3"/>
  <c r="G1337" i="31"/>
  <c r="CT89" i="3"/>
  <c r="CV89" i="3"/>
  <c r="CX89" i="3"/>
  <c r="CZ89" i="3"/>
  <c r="DB89" i="3"/>
  <c r="DD89" i="3"/>
  <c r="DF89" i="3"/>
  <c r="DH89" i="3"/>
  <c r="DJ89" i="3"/>
  <c r="DL89" i="3"/>
  <c r="E1337" i="31"/>
  <c r="E1336" i="31"/>
  <c r="EU89" i="1"/>
  <c r="G1335" i="31"/>
  <c r="F1335" i="31"/>
  <c r="E1335" i="31"/>
  <c r="DK89" i="1"/>
  <c r="EN89" i="1"/>
  <c r="G1334" i="31"/>
  <c r="EM89" i="1"/>
  <c r="F1334" i="31"/>
  <c r="EL89" i="1"/>
  <c r="E1334" i="31"/>
  <c r="DA89" i="1"/>
  <c r="EK89" i="1"/>
  <c r="G1333" i="31"/>
  <c r="EJ89" i="1"/>
  <c r="F1333" i="31"/>
  <c r="EI89" i="1"/>
  <c r="E1333" i="31"/>
  <c r="CQ89" i="1"/>
  <c r="CU89" i="1"/>
  <c r="EH89" i="1"/>
  <c r="G1332" i="31"/>
  <c r="EG89" i="1"/>
  <c r="F1332" i="31"/>
  <c r="EF89" i="1"/>
  <c r="E1332" i="31"/>
  <c r="G1331" i="31"/>
  <c r="F1331" i="31"/>
  <c r="E1331" i="31"/>
  <c r="G1330" i="31"/>
  <c r="F1330" i="31"/>
  <c r="E1330" i="31"/>
  <c r="G1329" i="31"/>
  <c r="F1329" i="31"/>
  <c r="E1329" i="31"/>
  <c r="DS89" i="1"/>
  <c r="G1327" i="31"/>
  <c r="F1327" i="31"/>
  <c r="E1327" i="31"/>
  <c r="B89" i="23"/>
  <c r="T89" i="23"/>
  <c r="C89" i="23"/>
  <c r="H89" i="3"/>
  <c r="G89" i="1"/>
  <c r="E1325" i="31"/>
  <c r="F89" i="1"/>
  <c r="E1324" i="31"/>
  <c r="E1323" i="31"/>
  <c r="E89" i="1"/>
  <c r="E1322" i="31"/>
  <c r="B89" i="1"/>
  <c r="E1320" i="31"/>
  <c r="J89" i="1"/>
  <c r="E1319" i="31"/>
  <c r="I89" i="1"/>
  <c r="E1318" i="31"/>
  <c r="H89" i="1"/>
  <c r="E1317" i="31"/>
  <c r="EY88" i="1"/>
  <c r="L1306" i="31"/>
  <c r="CU88" i="3"/>
  <c r="CW88" i="3"/>
  <c r="CY88" i="3"/>
  <c r="DA88" i="3"/>
  <c r="DC88" i="3"/>
  <c r="DE88" i="3"/>
  <c r="DG88" i="3"/>
  <c r="DI88" i="3"/>
  <c r="DK88" i="3"/>
  <c r="DM88" i="3"/>
  <c r="N1305" i="31"/>
  <c r="CT88" i="3"/>
  <c r="CV88" i="3"/>
  <c r="CX88" i="3"/>
  <c r="CZ88" i="3"/>
  <c r="DB88" i="3"/>
  <c r="DD88" i="3"/>
  <c r="DF88" i="3"/>
  <c r="DH88" i="3"/>
  <c r="DJ88" i="3"/>
  <c r="DL88" i="3"/>
  <c r="L1305" i="31"/>
  <c r="L1304" i="31"/>
  <c r="EU88" i="1"/>
  <c r="N1303" i="31"/>
  <c r="M1303" i="31"/>
  <c r="L1303" i="31"/>
  <c r="DK88" i="1"/>
  <c r="EN88" i="1"/>
  <c r="N1302" i="31"/>
  <c r="EM88" i="1"/>
  <c r="M1302" i="31"/>
  <c r="EL88" i="1"/>
  <c r="L1302" i="31"/>
  <c r="DA88" i="1"/>
  <c r="EK88" i="1"/>
  <c r="N1301" i="31"/>
  <c r="EJ88" i="1"/>
  <c r="M1301" i="31"/>
  <c r="EI88" i="1"/>
  <c r="L1301" i="31"/>
  <c r="CQ88" i="1"/>
  <c r="CU88" i="1"/>
  <c r="EH88" i="1"/>
  <c r="N1300" i="31"/>
  <c r="EG88" i="1"/>
  <c r="M1300" i="31"/>
  <c r="EF88" i="1"/>
  <c r="L1300" i="31"/>
  <c r="N1299" i="31"/>
  <c r="M1299" i="31"/>
  <c r="L1299" i="31"/>
  <c r="N1298" i="31"/>
  <c r="M1298" i="31"/>
  <c r="L1298" i="31"/>
  <c r="N1297" i="31"/>
  <c r="M1297" i="31"/>
  <c r="L1297" i="31"/>
  <c r="DS88" i="1"/>
  <c r="N1295" i="31"/>
  <c r="M1295" i="31"/>
  <c r="L1295" i="31"/>
  <c r="B88" i="23"/>
  <c r="T88" i="23"/>
  <c r="C88" i="23"/>
  <c r="H88" i="3"/>
  <c r="G88" i="1"/>
  <c r="L1293" i="31"/>
  <c r="F88" i="1"/>
  <c r="L1292" i="31"/>
  <c r="L1291" i="31"/>
  <c r="E88" i="1"/>
  <c r="L1290" i="31"/>
  <c r="B88" i="1"/>
  <c r="L1288" i="31"/>
  <c r="J88" i="1"/>
  <c r="L1287" i="31"/>
  <c r="I88" i="1"/>
  <c r="L1286" i="31"/>
  <c r="H88" i="1"/>
  <c r="L1285" i="31"/>
  <c r="EY87" i="1"/>
  <c r="E1306" i="31"/>
  <c r="CU87" i="3"/>
  <c r="CW87" i="3"/>
  <c r="CY87" i="3"/>
  <c r="DA87" i="3"/>
  <c r="DC87" i="3"/>
  <c r="DE87" i="3"/>
  <c r="DG87" i="3"/>
  <c r="DI87" i="3"/>
  <c r="DK87" i="3"/>
  <c r="DM87" i="3"/>
  <c r="G1305" i="31"/>
  <c r="CT87" i="3"/>
  <c r="CV87" i="3"/>
  <c r="CX87" i="3"/>
  <c r="CZ87" i="3"/>
  <c r="DB87" i="3"/>
  <c r="DD87" i="3"/>
  <c r="DF87" i="3"/>
  <c r="DH87" i="3"/>
  <c r="DJ87" i="3"/>
  <c r="DL87" i="3"/>
  <c r="E1305" i="31"/>
  <c r="E1304" i="31"/>
  <c r="EU87" i="1"/>
  <c r="G1303" i="31"/>
  <c r="F1303" i="31"/>
  <c r="E1303" i="31"/>
  <c r="DK87" i="1"/>
  <c r="EN87" i="1"/>
  <c r="G1302" i="31"/>
  <c r="EM87" i="1"/>
  <c r="F1302" i="31"/>
  <c r="EL87" i="1"/>
  <c r="E1302" i="31"/>
  <c r="DA87" i="1"/>
  <c r="EK87" i="1"/>
  <c r="G1301" i="31"/>
  <c r="EJ87" i="1"/>
  <c r="F1301" i="31"/>
  <c r="EI87" i="1"/>
  <c r="E1301" i="31"/>
  <c r="CQ87" i="1"/>
  <c r="CU87" i="1"/>
  <c r="EH87" i="1"/>
  <c r="G1300" i="31"/>
  <c r="EG87" i="1"/>
  <c r="F1300" i="31"/>
  <c r="EF87" i="1"/>
  <c r="E1300" i="31"/>
  <c r="G1299" i="31"/>
  <c r="F1299" i="31"/>
  <c r="E1299" i="31"/>
  <c r="G1298" i="31"/>
  <c r="F1298" i="31"/>
  <c r="E1298" i="31"/>
  <c r="G1297" i="31"/>
  <c r="F1297" i="31"/>
  <c r="E1297" i="31"/>
  <c r="DS87" i="1"/>
  <c r="G1295" i="31"/>
  <c r="F1295" i="31"/>
  <c r="E1295" i="31"/>
  <c r="B87" i="23"/>
  <c r="T87" i="23"/>
  <c r="C87" i="23"/>
  <c r="H87" i="3"/>
  <c r="G87" i="1"/>
  <c r="E1293" i="31"/>
  <c r="F87" i="1"/>
  <c r="E1292" i="31"/>
  <c r="E1291" i="31"/>
  <c r="E87" i="1"/>
  <c r="E1290" i="31"/>
  <c r="B87" i="1"/>
  <c r="E1288" i="31"/>
  <c r="J87" i="1"/>
  <c r="E1287" i="31"/>
  <c r="I87" i="1"/>
  <c r="E1286" i="31"/>
  <c r="H87" i="1"/>
  <c r="E1285" i="31"/>
  <c r="EY86" i="1"/>
  <c r="L1274" i="31"/>
  <c r="CU86" i="3"/>
  <c r="CW86" i="3"/>
  <c r="CY86" i="3"/>
  <c r="DA86" i="3"/>
  <c r="DC86" i="3"/>
  <c r="DE86" i="3"/>
  <c r="DG86" i="3"/>
  <c r="DI86" i="3"/>
  <c r="DK86" i="3"/>
  <c r="DM86" i="3"/>
  <c r="N1273" i="31"/>
  <c r="CT86" i="3"/>
  <c r="CV86" i="3"/>
  <c r="CX86" i="3"/>
  <c r="CZ86" i="3"/>
  <c r="DB86" i="3"/>
  <c r="DD86" i="3"/>
  <c r="DF86" i="3"/>
  <c r="DH86" i="3"/>
  <c r="DJ86" i="3"/>
  <c r="DL86" i="3"/>
  <c r="L1273" i="31"/>
  <c r="L1272" i="31"/>
  <c r="EU86" i="1"/>
  <c r="N1271" i="31"/>
  <c r="M1271" i="31"/>
  <c r="L1271" i="31"/>
  <c r="DK86" i="1"/>
  <c r="EN86" i="1"/>
  <c r="N1270" i="31"/>
  <c r="EM86" i="1"/>
  <c r="M1270" i="31"/>
  <c r="EL86" i="1"/>
  <c r="L1270" i="31"/>
  <c r="DA86" i="1"/>
  <c r="EK86" i="1"/>
  <c r="N1269" i="31"/>
  <c r="EJ86" i="1"/>
  <c r="M1269" i="31"/>
  <c r="EI86" i="1"/>
  <c r="L1269" i="31"/>
  <c r="CQ86" i="1"/>
  <c r="CU86" i="1"/>
  <c r="EH86" i="1"/>
  <c r="N1268" i="31"/>
  <c r="EG86" i="1"/>
  <c r="M1268" i="31"/>
  <c r="EF86" i="1"/>
  <c r="L1268" i="31"/>
  <c r="N1267" i="31"/>
  <c r="M1267" i="31"/>
  <c r="L1267" i="31"/>
  <c r="N1266" i="31"/>
  <c r="M1266" i="31"/>
  <c r="L1266" i="31"/>
  <c r="N1265" i="31"/>
  <c r="M1265" i="31"/>
  <c r="L1265" i="31"/>
  <c r="DS86" i="1"/>
  <c r="N1263" i="31"/>
  <c r="M1263" i="31"/>
  <c r="L1263" i="31"/>
  <c r="B86" i="23"/>
  <c r="T86" i="23"/>
  <c r="C86" i="23"/>
  <c r="H86" i="3"/>
  <c r="G86" i="1"/>
  <c r="L1261" i="31"/>
  <c r="F86" i="1"/>
  <c r="L1260" i="31"/>
  <c r="L1259" i="31"/>
  <c r="E86" i="1"/>
  <c r="L1258" i="31"/>
  <c r="B86" i="1"/>
  <c r="L1256" i="31"/>
  <c r="J86" i="1"/>
  <c r="L1255" i="31"/>
  <c r="I86" i="1"/>
  <c r="L1254" i="31"/>
  <c r="H86" i="1"/>
  <c r="L1253" i="31"/>
  <c r="EY85" i="1"/>
  <c r="E1274" i="31"/>
  <c r="CU85" i="3"/>
  <c r="CW85" i="3"/>
  <c r="CY85" i="3"/>
  <c r="DA85" i="3"/>
  <c r="DC85" i="3"/>
  <c r="DE85" i="3"/>
  <c r="DG85" i="3"/>
  <c r="DI85" i="3"/>
  <c r="DK85" i="3"/>
  <c r="DM85" i="3"/>
  <c r="G1273" i="31"/>
  <c r="CT85" i="3"/>
  <c r="CV85" i="3"/>
  <c r="CX85" i="3"/>
  <c r="CZ85" i="3"/>
  <c r="DB85" i="3"/>
  <c r="DD85" i="3"/>
  <c r="DF85" i="3"/>
  <c r="DH85" i="3"/>
  <c r="DJ85" i="3"/>
  <c r="DL85" i="3"/>
  <c r="E1273" i="31"/>
  <c r="E1272" i="31"/>
  <c r="EU85" i="1"/>
  <c r="G1271" i="31"/>
  <c r="F1271" i="31"/>
  <c r="E1271" i="31"/>
  <c r="DK85" i="1"/>
  <c r="EN85" i="1"/>
  <c r="G1270" i="31"/>
  <c r="EM85" i="1"/>
  <c r="F1270" i="31"/>
  <c r="EL85" i="1"/>
  <c r="E1270" i="31"/>
  <c r="DA85" i="1"/>
  <c r="EK85" i="1"/>
  <c r="G1269" i="31"/>
  <c r="EJ85" i="1"/>
  <c r="F1269" i="31"/>
  <c r="EI85" i="1"/>
  <c r="E1269" i="31"/>
  <c r="CQ85" i="1"/>
  <c r="CU85" i="1"/>
  <c r="EH85" i="1"/>
  <c r="G1268" i="31"/>
  <c r="EG85" i="1"/>
  <c r="F1268" i="31"/>
  <c r="EF85" i="1"/>
  <c r="E1268" i="31"/>
  <c r="G1267" i="31"/>
  <c r="F1267" i="31"/>
  <c r="E1267" i="31"/>
  <c r="G1266" i="31"/>
  <c r="F1266" i="31"/>
  <c r="E1266" i="31"/>
  <c r="G1265" i="31"/>
  <c r="F1265" i="31"/>
  <c r="E1265" i="31"/>
  <c r="DS85" i="1"/>
  <c r="G1263" i="31"/>
  <c r="F1263" i="31"/>
  <c r="E1263" i="31"/>
  <c r="B85" i="23"/>
  <c r="T85" i="23"/>
  <c r="C85" i="23"/>
  <c r="H85" i="3"/>
  <c r="G85" i="1"/>
  <c r="E1261" i="31"/>
  <c r="F85" i="1"/>
  <c r="E1260" i="31"/>
  <c r="E1259" i="31"/>
  <c r="E85" i="1"/>
  <c r="E1258" i="31"/>
  <c r="B85" i="1"/>
  <c r="E1256" i="31"/>
  <c r="J85" i="1"/>
  <c r="E1255" i="31"/>
  <c r="I85" i="1"/>
  <c r="E1254" i="31"/>
  <c r="H85" i="1"/>
  <c r="E1253" i="31"/>
  <c r="EY84" i="1"/>
  <c r="L1242" i="31"/>
  <c r="CU84" i="3"/>
  <c r="CW84" i="3"/>
  <c r="CY84" i="3"/>
  <c r="DA84" i="3"/>
  <c r="DC84" i="3"/>
  <c r="DE84" i="3"/>
  <c r="DG84" i="3"/>
  <c r="DI84" i="3"/>
  <c r="DK84" i="3"/>
  <c r="DM84" i="3"/>
  <c r="N1241" i="31"/>
  <c r="CT84" i="3"/>
  <c r="CV84" i="3"/>
  <c r="CX84" i="3"/>
  <c r="CZ84" i="3"/>
  <c r="DB84" i="3"/>
  <c r="DD84" i="3"/>
  <c r="DF84" i="3"/>
  <c r="DH84" i="3"/>
  <c r="DJ84" i="3"/>
  <c r="DL84" i="3"/>
  <c r="L1241" i="31"/>
  <c r="L1240" i="31"/>
  <c r="EU84" i="1"/>
  <c r="N1239" i="31"/>
  <c r="M1239" i="31"/>
  <c r="L1239" i="31"/>
  <c r="DK84" i="1"/>
  <c r="EN84" i="1"/>
  <c r="N1238" i="31"/>
  <c r="EM84" i="1"/>
  <c r="M1238" i="31"/>
  <c r="EL84" i="1"/>
  <c r="L1238" i="31"/>
  <c r="DA84" i="1"/>
  <c r="EK84" i="1"/>
  <c r="N1237" i="31"/>
  <c r="EJ84" i="1"/>
  <c r="M1237" i="31"/>
  <c r="EI84" i="1"/>
  <c r="L1237" i="31"/>
  <c r="CQ84" i="1"/>
  <c r="CU84" i="1"/>
  <c r="EH84" i="1"/>
  <c r="N1236" i="31"/>
  <c r="EG84" i="1"/>
  <c r="M1236" i="31"/>
  <c r="EF84" i="1"/>
  <c r="L1236" i="31"/>
  <c r="N1235" i="31"/>
  <c r="M1235" i="31"/>
  <c r="L1235" i="31"/>
  <c r="N1234" i="31"/>
  <c r="M1234" i="31"/>
  <c r="L1234" i="31"/>
  <c r="N1233" i="31"/>
  <c r="M1233" i="31"/>
  <c r="L1233" i="31"/>
  <c r="DS84" i="1"/>
  <c r="N1231" i="31"/>
  <c r="M1231" i="31"/>
  <c r="L1231" i="31"/>
  <c r="B84" i="23"/>
  <c r="T84" i="23"/>
  <c r="C84" i="23"/>
  <c r="H84" i="3"/>
  <c r="G84" i="1"/>
  <c r="L1229" i="31"/>
  <c r="F84" i="1"/>
  <c r="L1228" i="31"/>
  <c r="L1227" i="31"/>
  <c r="E84" i="1"/>
  <c r="L1226" i="31"/>
  <c r="B84" i="1"/>
  <c r="L1224" i="31"/>
  <c r="J84" i="1"/>
  <c r="L1223" i="31"/>
  <c r="I84" i="1"/>
  <c r="L1222" i="31"/>
  <c r="H84" i="1"/>
  <c r="L1221" i="31"/>
  <c r="EY83" i="1"/>
  <c r="E1242" i="31"/>
  <c r="CU83" i="3"/>
  <c r="CW83" i="3"/>
  <c r="CY83" i="3"/>
  <c r="DA83" i="3"/>
  <c r="DC83" i="3"/>
  <c r="DE83" i="3"/>
  <c r="DG83" i="3"/>
  <c r="DI83" i="3"/>
  <c r="DK83" i="3"/>
  <c r="DM83" i="3"/>
  <c r="G1241" i="31"/>
  <c r="CT83" i="3"/>
  <c r="CV83" i="3"/>
  <c r="CX83" i="3"/>
  <c r="CZ83" i="3"/>
  <c r="DB83" i="3"/>
  <c r="DD83" i="3"/>
  <c r="DF83" i="3"/>
  <c r="DH83" i="3"/>
  <c r="DJ83" i="3"/>
  <c r="DL83" i="3"/>
  <c r="E1241" i="31"/>
  <c r="E1240" i="31"/>
  <c r="EU83" i="1"/>
  <c r="G1239" i="31"/>
  <c r="F1239" i="31"/>
  <c r="E1239" i="31"/>
  <c r="DK83" i="1"/>
  <c r="EN83" i="1"/>
  <c r="G1238" i="31"/>
  <c r="EM83" i="1"/>
  <c r="F1238" i="31"/>
  <c r="EL83" i="1"/>
  <c r="E1238" i="31"/>
  <c r="DA83" i="1"/>
  <c r="G1237" i="31"/>
  <c r="EJ83" i="1"/>
  <c r="F1237" i="31"/>
  <c r="EI83" i="1"/>
  <c r="E1237" i="31"/>
  <c r="CQ83" i="1"/>
  <c r="G1236" i="31"/>
  <c r="EG83" i="1"/>
  <c r="F1236" i="31"/>
  <c r="EF83" i="1"/>
  <c r="E1236" i="31"/>
  <c r="G1235" i="31"/>
  <c r="F1235" i="31"/>
  <c r="E1235" i="31"/>
  <c r="G1234" i="31"/>
  <c r="F1234" i="31"/>
  <c r="E1234" i="31"/>
  <c r="G1233" i="31"/>
  <c r="F1233" i="31"/>
  <c r="E1233" i="31"/>
  <c r="G1231" i="31"/>
  <c r="F1231" i="31"/>
  <c r="E1231" i="31"/>
  <c r="B83" i="23"/>
  <c r="T83" i="23"/>
  <c r="C83" i="23"/>
  <c r="H83" i="3"/>
  <c r="G83" i="1"/>
  <c r="E1229" i="31"/>
  <c r="F83" i="1"/>
  <c r="E1228" i="31"/>
  <c r="E1227" i="31"/>
  <c r="E83" i="1"/>
  <c r="E1226" i="31"/>
  <c r="B83" i="1"/>
  <c r="E1224" i="31"/>
  <c r="J83" i="1"/>
  <c r="E1223" i="31"/>
  <c r="I83" i="1"/>
  <c r="E1222" i="31"/>
  <c r="H83" i="1"/>
  <c r="E1221" i="31"/>
  <c r="EY82" i="1"/>
  <c r="L1210" i="31"/>
  <c r="CU82" i="3"/>
  <c r="CW82" i="3"/>
  <c r="CY82" i="3"/>
  <c r="DA82" i="3"/>
  <c r="DC82" i="3"/>
  <c r="DE82" i="3"/>
  <c r="DG82" i="3"/>
  <c r="DI82" i="3"/>
  <c r="DK82" i="3"/>
  <c r="DM82" i="3"/>
  <c r="N1209" i="31"/>
  <c r="CT82" i="3"/>
  <c r="CV82" i="3"/>
  <c r="CX82" i="3"/>
  <c r="CZ82" i="3"/>
  <c r="DB82" i="3"/>
  <c r="DD82" i="3"/>
  <c r="DF82" i="3"/>
  <c r="DH82" i="3"/>
  <c r="DJ82" i="3"/>
  <c r="DL82" i="3"/>
  <c r="L1209" i="31"/>
  <c r="L1208" i="31"/>
  <c r="EU82" i="1"/>
  <c r="N1207" i="31"/>
  <c r="M1207" i="31"/>
  <c r="L1207" i="31"/>
  <c r="DK82" i="1"/>
  <c r="EN82" i="1"/>
  <c r="N1206" i="31"/>
  <c r="EM82" i="1"/>
  <c r="M1206" i="31"/>
  <c r="EL82" i="1"/>
  <c r="L1206" i="31"/>
  <c r="DA82" i="1"/>
  <c r="EK82" i="1"/>
  <c r="N1205" i="31"/>
  <c r="EJ82" i="1"/>
  <c r="M1205" i="31"/>
  <c r="EI82" i="1"/>
  <c r="L1205" i="31"/>
  <c r="CQ82" i="1"/>
  <c r="CU82" i="1"/>
  <c r="EH82" i="1"/>
  <c r="N1204" i="31"/>
  <c r="EG82" i="1"/>
  <c r="M1204" i="31"/>
  <c r="EF82" i="1"/>
  <c r="L1204" i="31"/>
  <c r="N1203" i="31"/>
  <c r="M1203" i="31"/>
  <c r="L1203" i="31"/>
  <c r="N1202" i="31"/>
  <c r="M1202" i="31"/>
  <c r="L1202" i="31"/>
  <c r="N1201" i="31"/>
  <c r="M1201" i="31"/>
  <c r="L1201" i="31"/>
  <c r="N1199" i="31"/>
  <c r="M1199" i="31"/>
  <c r="L1199" i="31"/>
  <c r="B82" i="23"/>
  <c r="T82" i="23"/>
  <c r="C82" i="23"/>
  <c r="H82" i="3"/>
  <c r="G82" i="1"/>
  <c r="L1197" i="31"/>
  <c r="F82" i="1"/>
  <c r="L1196" i="31"/>
  <c r="L1195" i="31"/>
  <c r="E82" i="1"/>
  <c r="L1194" i="31"/>
  <c r="B82" i="1"/>
  <c r="L1192" i="31"/>
  <c r="J82" i="1"/>
  <c r="L1191" i="31"/>
  <c r="I82" i="1"/>
  <c r="L1190" i="31"/>
  <c r="H82" i="1"/>
  <c r="L1189" i="31"/>
  <c r="EY81" i="1"/>
  <c r="E1210" i="31"/>
  <c r="CU81" i="3"/>
  <c r="CW81" i="3"/>
  <c r="DA81" i="3"/>
  <c r="DE81" i="3"/>
  <c r="DI81" i="3"/>
  <c r="DM81" i="3"/>
  <c r="G1209" i="31"/>
  <c r="CT81" i="3"/>
  <c r="CV81" i="3"/>
  <c r="CZ81" i="3"/>
  <c r="DD81" i="3"/>
  <c r="DH81" i="3"/>
  <c r="DL81" i="3"/>
  <c r="E1209" i="31"/>
  <c r="E1208" i="31"/>
  <c r="EU81" i="1"/>
  <c r="G1207" i="31"/>
  <c r="F1207" i="31"/>
  <c r="E1207" i="31"/>
  <c r="DK81" i="1"/>
  <c r="EN81" i="1"/>
  <c r="G1206" i="31"/>
  <c r="EM81" i="1"/>
  <c r="F1206" i="31"/>
  <c r="EL81" i="1"/>
  <c r="E1206" i="31"/>
  <c r="DA81" i="1"/>
  <c r="EK81" i="1"/>
  <c r="G1205" i="31"/>
  <c r="EJ81" i="1"/>
  <c r="F1205" i="31"/>
  <c r="EI81" i="1"/>
  <c r="E1205" i="31"/>
  <c r="CQ81" i="1"/>
  <c r="CU81" i="1"/>
  <c r="EH81" i="1"/>
  <c r="G1204" i="31"/>
  <c r="EG81" i="1"/>
  <c r="F1204" i="31"/>
  <c r="EF81" i="1"/>
  <c r="E1204" i="31"/>
  <c r="G1203" i="31"/>
  <c r="F1203" i="31"/>
  <c r="E1203" i="31"/>
  <c r="G1202" i="31"/>
  <c r="F1202" i="31"/>
  <c r="E1202" i="31"/>
  <c r="G1201" i="31"/>
  <c r="F1201" i="31"/>
  <c r="E1201" i="31"/>
  <c r="DS81" i="1"/>
  <c r="G1199" i="31"/>
  <c r="F1199" i="31"/>
  <c r="E1199" i="31"/>
  <c r="B81" i="23"/>
  <c r="T81" i="23"/>
  <c r="C81" i="23"/>
  <c r="H81" i="3"/>
  <c r="G81" i="1"/>
  <c r="E1197" i="31"/>
  <c r="E1196" i="31"/>
  <c r="E1195" i="31"/>
  <c r="E1194" i="31"/>
  <c r="B81" i="1"/>
  <c r="E1192" i="31"/>
  <c r="E1191" i="31"/>
  <c r="E1190" i="31"/>
  <c r="E1189" i="31"/>
  <c r="EY80" i="1"/>
  <c r="L1178" i="31"/>
  <c r="CU80" i="3"/>
  <c r="CW80" i="3"/>
  <c r="CY80" i="3"/>
  <c r="DA80" i="3"/>
  <c r="DC80" i="3"/>
  <c r="DE80" i="3"/>
  <c r="DG80" i="3"/>
  <c r="DI80" i="3"/>
  <c r="DK80" i="3"/>
  <c r="DM80" i="3"/>
  <c r="N1177" i="31"/>
  <c r="CT80" i="3"/>
  <c r="CV80" i="3"/>
  <c r="CX80" i="3"/>
  <c r="CZ80" i="3"/>
  <c r="DB80" i="3"/>
  <c r="DD80" i="3"/>
  <c r="DF80" i="3"/>
  <c r="DH80" i="3"/>
  <c r="DJ80" i="3"/>
  <c r="DL80" i="3"/>
  <c r="L1177" i="31"/>
  <c r="L1176" i="31"/>
  <c r="EU80" i="1"/>
  <c r="N1175" i="31"/>
  <c r="M1175" i="31"/>
  <c r="L1175" i="31"/>
  <c r="DK80" i="1"/>
  <c r="EN80" i="1"/>
  <c r="N1174" i="31"/>
  <c r="EM80" i="1"/>
  <c r="M1174" i="31"/>
  <c r="EL80" i="1"/>
  <c r="L1174" i="31"/>
  <c r="DA80" i="1"/>
  <c r="EK80" i="1"/>
  <c r="N1173" i="31"/>
  <c r="EJ80" i="1"/>
  <c r="M1173" i="31"/>
  <c r="EI80" i="1"/>
  <c r="L1173" i="31"/>
  <c r="CQ80" i="1"/>
  <c r="CU80" i="1"/>
  <c r="EH80" i="1"/>
  <c r="N1172" i="31"/>
  <c r="EG80" i="1"/>
  <c r="M1172" i="31"/>
  <c r="EF80" i="1"/>
  <c r="L1172" i="31"/>
  <c r="N1171" i="31"/>
  <c r="M1171" i="31"/>
  <c r="L1171" i="31"/>
  <c r="N1170" i="31"/>
  <c r="M1170" i="31"/>
  <c r="L1170" i="31"/>
  <c r="N1169" i="31"/>
  <c r="M1169" i="31"/>
  <c r="L1169" i="31"/>
  <c r="DS80" i="1"/>
  <c r="N1167" i="31"/>
  <c r="M1167" i="31"/>
  <c r="L1167" i="31"/>
  <c r="B80" i="23"/>
  <c r="T80" i="23"/>
  <c r="C80" i="23"/>
  <c r="H80" i="3"/>
  <c r="G80" i="1"/>
  <c r="L1165" i="31"/>
  <c r="F80" i="1"/>
  <c r="L1164" i="31"/>
  <c r="L1163" i="31"/>
  <c r="E80" i="1"/>
  <c r="L1162" i="31"/>
  <c r="B80" i="1"/>
  <c r="L1160" i="31"/>
  <c r="J80" i="1"/>
  <c r="L1159" i="31"/>
  <c r="I80" i="1"/>
  <c r="L1158" i="31"/>
  <c r="H80" i="1"/>
  <c r="L1157" i="31"/>
  <c r="EY79" i="1"/>
  <c r="E1178" i="31"/>
  <c r="CU79" i="3"/>
  <c r="CW79" i="3"/>
  <c r="CY79" i="3"/>
  <c r="DA79" i="3"/>
  <c r="DC79" i="3"/>
  <c r="DE79" i="3"/>
  <c r="DG79" i="3"/>
  <c r="DI79" i="3"/>
  <c r="DK79" i="3"/>
  <c r="DM79" i="3"/>
  <c r="G1177" i="31"/>
  <c r="CT79" i="3"/>
  <c r="CV79" i="3"/>
  <c r="CX79" i="3"/>
  <c r="CZ79" i="3"/>
  <c r="DB79" i="3"/>
  <c r="DD79" i="3"/>
  <c r="DF79" i="3"/>
  <c r="DH79" i="3"/>
  <c r="DJ79" i="3"/>
  <c r="DL79" i="3"/>
  <c r="E1177" i="31"/>
  <c r="E1176" i="31"/>
  <c r="EU79" i="1"/>
  <c r="G1175" i="31"/>
  <c r="F1175" i="31"/>
  <c r="E1175" i="31"/>
  <c r="DK79" i="1"/>
  <c r="EN79" i="1"/>
  <c r="G1174" i="31"/>
  <c r="EM79" i="1"/>
  <c r="F1174" i="31"/>
  <c r="EL79" i="1"/>
  <c r="E1174" i="31"/>
  <c r="DA79" i="1"/>
  <c r="EK79" i="1"/>
  <c r="G1173" i="31"/>
  <c r="EJ79" i="1"/>
  <c r="F1173" i="31"/>
  <c r="EI79" i="1"/>
  <c r="E1173" i="31"/>
  <c r="CQ79" i="1"/>
  <c r="CU79" i="1"/>
  <c r="EH79" i="1"/>
  <c r="G1172" i="31"/>
  <c r="EG79" i="1"/>
  <c r="F1172" i="31"/>
  <c r="EF79" i="1"/>
  <c r="E1172" i="31"/>
  <c r="G1171" i="31"/>
  <c r="F1171" i="31"/>
  <c r="E1171" i="31"/>
  <c r="G1170" i="31"/>
  <c r="F1170" i="31"/>
  <c r="E1170" i="31"/>
  <c r="G1169" i="31"/>
  <c r="F1169" i="31"/>
  <c r="E1169" i="31"/>
  <c r="DS79" i="1"/>
  <c r="G1167" i="31"/>
  <c r="F1167" i="31"/>
  <c r="E1167" i="31"/>
  <c r="B79" i="23"/>
  <c r="T79" i="23"/>
  <c r="C79" i="23"/>
  <c r="H79" i="3"/>
  <c r="G79" i="1"/>
  <c r="E1165" i="31"/>
  <c r="F79" i="1"/>
  <c r="E1164" i="31"/>
  <c r="E1163" i="31"/>
  <c r="E79" i="1"/>
  <c r="E1162" i="31"/>
  <c r="B79" i="1"/>
  <c r="E1160" i="31"/>
  <c r="J79" i="1"/>
  <c r="E1159" i="31"/>
  <c r="I79" i="1"/>
  <c r="E1158" i="31"/>
  <c r="H79" i="1"/>
  <c r="E1157" i="31"/>
  <c r="EY78" i="1"/>
  <c r="L1146" i="31"/>
  <c r="CU78" i="3"/>
  <c r="CW78" i="3"/>
  <c r="CY78" i="3"/>
  <c r="DA78" i="3"/>
  <c r="DC78" i="3"/>
  <c r="DE78" i="3"/>
  <c r="DG78" i="3"/>
  <c r="DI78" i="3"/>
  <c r="DK78" i="3"/>
  <c r="DM78" i="3"/>
  <c r="N1145" i="31"/>
  <c r="CT78" i="3"/>
  <c r="CV78" i="3"/>
  <c r="CX78" i="3"/>
  <c r="CZ78" i="3"/>
  <c r="DB78" i="3"/>
  <c r="DD78" i="3"/>
  <c r="DF78" i="3"/>
  <c r="DH78" i="3"/>
  <c r="DJ78" i="3"/>
  <c r="DL78" i="3"/>
  <c r="L1145" i="31"/>
  <c r="L1144" i="31"/>
  <c r="EU78" i="1"/>
  <c r="N1143" i="31"/>
  <c r="M1143" i="31"/>
  <c r="L1143" i="31"/>
  <c r="DK78" i="1"/>
  <c r="EN78" i="1"/>
  <c r="N1142" i="31"/>
  <c r="EM78" i="1"/>
  <c r="M1142" i="31"/>
  <c r="EL78" i="1"/>
  <c r="L1142" i="31"/>
  <c r="DA78" i="1"/>
  <c r="EK78" i="1"/>
  <c r="N1141" i="31"/>
  <c r="EJ78" i="1"/>
  <c r="M1141" i="31"/>
  <c r="EI78" i="1"/>
  <c r="L1141" i="31"/>
  <c r="CQ78" i="1"/>
  <c r="CU78" i="1"/>
  <c r="EH78" i="1"/>
  <c r="N1140" i="31"/>
  <c r="EG78" i="1"/>
  <c r="M1140" i="31"/>
  <c r="EF78" i="1"/>
  <c r="L1140" i="31"/>
  <c r="N1139" i="31"/>
  <c r="M1139" i="31"/>
  <c r="L1139" i="31"/>
  <c r="N1138" i="31"/>
  <c r="M1138" i="31"/>
  <c r="L1138" i="31"/>
  <c r="N1137" i="31"/>
  <c r="M1137" i="31"/>
  <c r="L1137" i="31"/>
  <c r="DS78" i="1"/>
  <c r="N1135" i="31"/>
  <c r="M1135" i="31"/>
  <c r="L1135" i="31"/>
  <c r="B78" i="23"/>
  <c r="T78" i="23"/>
  <c r="C78" i="23"/>
  <c r="H78" i="3"/>
  <c r="G78" i="1"/>
  <c r="L1133" i="31"/>
  <c r="F78" i="1"/>
  <c r="L1132" i="31"/>
  <c r="L1131" i="31"/>
  <c r="E78" i="1"/>
  <c r="L1130" i="31"/>
  <c r="B78" i="1"/>
  <c r="L1128" i="31"/>
  <c r="J78" i="1"/>
  <c r="L1127" i="31"/>
  <c r="I78" i="1"/>
  <c r="L1126" i="31"/>
  <c r="H78" i="1"/>
  <c r="L1125" i="31"/>
  <c r="EY77" i="1"/>
  <c r="E1146" i="31"/>
  <c r="CU77" i="3"/>
  <c r="CW77" i="3"/>
  <c r="CY77" i="3"/>
  <c r="DA77" i="3"/>
  <c r="DC77" i="3"/>
  <c r="DE77" i="3"/>
  <c r="DG77" i="3"/>
  <c r="DI77" i="3"/>
  <c r="DK77" i="3"/>
  <c r="DM77" i="3"/>
  <c r="G1145" i="31"/>
  <c r="CT77" i="3"/>
  <c r="CV77" i="3"/>
  <c r="CX77" i="3"/>
  <c r="CZ77" i="3"/>
  <c r="DB77" i="3"/>
  <c r="DD77" i="3"/>
  <c r="DF77" i="3"/>
  <c r="DH77" i="3"/>
  <c r="DJ77" i="3"/>
  <c r="DL77" i="3"/>
  <c r="E1145" i="31"/>
  <c r="E1144" i="31"/>
  <c r="EU77" i="1"/>
  <c r="G1143" i="31"/>
  <c r="F1143" i="31"/>
  <c r="E1143" i="31"/>
  <c r="DK77" i="1"/>
  <c r="EN77" i="1"/>
  <c r="G1142" i="31"/>
  <c r="EM77" i="1"/>
  <c r="F1142" i="31"/>
  <c r="EL77" i="1"/>
  <c r="E1142" i="31"/>
  <c r="DA77" i="1"/>
  <c r="EK77" i="1"/>
  <c r="G1141" i="31"/>
  <c r="EJ77" i="1"/>
  <c r="F1141" i="31"/>
  <c r="EI77" i="1"/>
  <c r="E1141" i="31"/>
  <c r="CQ77" i="1"/>
  <c r="CU77" i="1"/>
  <c r="EH77" i="1"/>
  <c r="G1140" i="31"/>
  <c r="EG77" i="1"/>
  <c r="F1140" i="31"/>
  <c r="EF77" i="1"/>
  <c r="E1140" i="31"/>
  <c r="G1139" i="31"/>
  <c r="F1139" i="31"/>
  <c r="E1139" i="31"/>
  <c r="G1138" i="31"/>
  <c r="F1138" i="31"/>
  <c r="E1138" i="31"/>
  <c r="G1137" i="31"/>
  <c r="F1137" i="31"/>
  <c r="E1137" i="31"/>
  <c r="DS77" i="1"/>
  <c r="G1135" i="31"/>
  <c r="F1135" i="31"/>
  <c r="E1135" i="31"/>
  <c r="B77" i="23"/>
  <c r="T77" i="23"/>
  <c r="C77" i="23"/>
  <c r="H77" i="3"/>
  <c r="G77" i="1"/>
  <c r="E1133" i="31"/>
  <c r="F77" i="1"/>
  <c r="E1132" i="31"/>
  <c r="E1131" i="31"/>
  <c r="E77" i="1"/>
  <c r="E1130" i="31"/>
  <c r="B77" i="1"/>
  <c r="E1128" i="31"/>
  <c r="J77" i="1"/>
  <c r="E1127" i="31"/>
  <c r="I77" i="1"/>
  <c r="E1126" i="31"/>
  <c r="H77" i="1"/>
  <c r="E1125" i="31"/>
  <c r="EY76" i="1"/>
  <c r="L1114" i="31"/>
  <c r="CU76" i="3"/>
  <c r="CW76" i="3"/>
  <c r="CY76" i="3"/>
  <c r="DA76" i="3"/>
  <c r="DC76" i="3"/>
  <c r="DE76" i="3"/>
  <c r="DG76" i="3"/>
  <c r="DI76" i="3"/>
  <c r="DK76" i="3"/>
  <c r="DM76" i="3"/>
  <c r="N1113" i="31"/>
  <c r="CT76" i="3"/>
  <c r="CV76" i="3"/>
  <c r="CX76" i="3"/>
  <c r="CZ76" i="3"/>
  <c r="DB76" i="3"/>
  <c r="DD76" i="3"/>
  <c r="DF76" i="3"/>
  <c r="DH76" i="3"/>
  <c r="DJ76" i="3"/>
  <c r="DL76" i="3"/>
  <c r="L1113" i="31"/>
  <c r="L1112" i="31"/>
  <c r="EU76" i="1"/>
  <c r="N1111" i="31"/>
  <c r="M1111" i="31"/>
  <c r="L1111" i="31"/>
  <c r="DK76" i="1"/>
  <c r="EN76" i="1"/>
  <c r="N1110" i="31"/>
  <c r="EM76" i="1"/>
  <c r="M1110" i="31"/>
  <c r="EL76" i="1"/>
  <c r="L1110" i="31"/>
  <c r="DA76" i="1"/>
  <c r="EK76" i="1"/>
  <c r="N1109" i="31"/>
  <c r="EJ76" i="1"/>
  <c r="M1109" i="31"/>
  <c r="EI76" i="1"/>
  <c r="L1109" i="31"/>
  <c r="CQ76" i="1"/>
  <c r="CU76" i="1"/>
  <c r="EH76" i="1"/>
  <c r="N1108" i="31"/>
  <c r="EG76" i="1"/>
  <c r="M1108" i="31"/>
  <c r="EF76" i="1"/>
  <c r="L1108" i="31"/>
  <c r="N1107" i="31"/>
  <c r="M1107" i="31"/>
  <c r="L1107" i="31"/>
  <c r="N1106" i="31"/>
  <c r="M1106" i="31"/>
  <c r="L1106" i="31"/>
  <c r="N1105" i="31"/>
  <c r="M1105" i="31"/>
  <c r="L1105" i="31"/>
  <c r="DS76" i="1"/>
  <c r="N1103" i="31"/>
  <c r="M1103" i="31"/>
  <c r="L1103" i="31"/>
  <c r="B76" i="23"/>
  <c r="T76" i="23"/>
  <c r="C76" i="23"/>
  <c r="H76" i="3"/>
  <c r="G76" i="1"/>
  <c r="L1101" i="31"/>
  <c r="F76" i="1"/>
  <c r="L1100" i="31"/>
  <c r="L1099" i="31"/>
  <c r="E76" i="1"/>
  <c r="L1098" i="31"/>
  <c r="B76" i="1"/>
  <c r="L1096" i="31"/>
  <c r="J76" i="1"/>
  <c r="L1095" i="31"/>
  <c r="I76" i="1"/>
  <c r="L1094" i="31"/>
  <c r="H76" i="1"/>
  <c r="L1093" i="31"/>
  <c r="EY75" i="1"/>
  <c r="E1114" i="31"/>
  <c r="CU75" i="3"/>
  <c r="CW75" i="3"/>
  <c r="CY75" i="3"/>
  <c r="DA75" i="3"/>
  <c r="DC75" i="3"/>
  <c r="DE75" i="3"/>
  <c r="DG75" i="3"/>
  <c r="DI75" i="3"/>
  <c r="DK75" i="3"/>
  <c r="DM75" i="3"/>
  <c r="G1113" i="31"/>
  <c r="CT75" i="3"/>
  <c r="CV75" i="3"/>
  <c r="CX75" i="3"/>
  <c r="CZ75" i="3"/>
  <c r="DB75" i="3"/>
  <c r="DD75" i="3"/>
  <c r="DF75" i="3"/>
  <c r="DH75" i="3"/>
  <c r="DJ75" i="3"/>
  <c r="DL75" i="3"/>
  <c r="E1113" i="31"/>
  <c r="E1112" i="31"/>
  <c r="EU75" i="1"/>
  <c r="G1111" i="31"/>
  <c r="F1111" i="31"/>
  <c r="E1111" i="31"/>
  <c r="DK75" i="1"/>
  <c r="EN75" i="1"/>
  <c r="G1110" i="31"/>
  <c r="EM75" i="1"/>
  <c r="F1110" i="31"/>
  <c r="EL75" i="1"/>
  <c r="E1110" i="31"/>
  <c r="DA75" i="1"/>
  <c r="EK75" i="1"/>
  <c r="G1109" i="31"/>
  <c r="EJ75" i="1"/>
  <c r="F1109" i="31"/>
  <c r="EI75" i="1"/>
  <c r="E1109" i="31"/>
  <c r="CQ75" i="1"/>
  <c r="CU75" i="1"/>
  <c r="EH75" i="1"/>
  <c r="G1108" i="31"/>
  <c r="EG75" i="1"/>
  <c r="F1108" i="31"/>
  <c r="EF75" i="1"/>
  <c r="E1108" i="31"/>
  <c r="G1107" i="31"/>
  <c r="F1107" i="31"/>
  <c r="E1107" i="31"/>
  <c r="G1106" i="31"/>
  <c r="F1106" i="31"/>
  <c r="E1106" i="31"/>
  <c r="G1105" i="31"/>
  <c r="F1105" i="31"/>
  <c r="E1105" i="31"/>
  <c r="DS75" i="1"/>
  <c r="G1103" i="31"/>
  <c r="F1103" i="31"/>
  <c r="E1103" i="31"/>
  <c r="B75" i="23"/>
  <c r="T75" i="23"/>
  <c r="C75" i="23"/>
  <c r="H75" i="3"/>
  <c r="G75" i="1"/>
  <c r="E1101" i="31"/>
  <c r="F75" i="1"/>
  <c r="E1100" i="31"/>
  <c r="E1099" i="31"/>
  <c r="E75" i="1"/>
  <c r="E1098" i="31"/>
  <c r="B75" i="1"/>
  <c r="E1096" i="31"/>
  <c r="J75" i="1"/>
  <c r="E1095" i="31"/>
  <c r="I75" i="1"/>
  <c r="E1094" i="31"/>
  <c r="H75" i="1"/>
  <c r="E1093" i="31"/>
  <c r="EY74" i="1"/>
  <c r="L1082" i="31"/>
  <c r="CU74" i="3"/>
  <c r="CW74" i="3"/>
  <c r="CY74" i="3"/>
  <c r="DA74" i="3"/>
  <c r="DC74" i="3"/>
  <c r="DE74" i="3"/>
  <c r="DG74" i="3"/>
  <c r="DI74" i="3"/>
  <c r="DK74" i="3"/>
  <c r="DM74" i="3"/>
  <c r="N1081" i="31"/>
  <c r="CT74" i="3"/>
  <c r="CV74" i="3"/>
  <c r="CX74" i="3"/>
  <c r="CZ74" i="3"/>
  <c r="DB74" i="3"/>
  <c r="DD74" i="3"/>
  <c r="DF74" i="3"/>
  <c r="DH74" i="3"/>
  <c r="DJ74" i="3"/>
  <c r="DL74" i="3"/>
  <c r="L1081" i="31"/>
  <c r="L1080" i="31"/>
  <c r="EU74" i="1"/>
  <c r="N1079" i="31"/>
  <c r="M1079" i="31"/>
  <c r="L1079" i="31"/>
  <c r="DK74" i="1"/>
  <c r="EN74" i="1"/>
  <c r="N1078" i="31"/>
  <c r="EM74" i="1"/>
  <c r="M1078" i="31"/>
  <c r="EL74" i="1"/>
  <c r="L1078" i="31"/>
  <c r="DA74" i="1"/>
  <c r="EK74" i="1"/>
  <c r="N1077" i="31"/>
  <c r="EJ74" i="1"/>
  <c r="M1077" i="31"/>
  <c r="EI74" i="1"/>
  <c r="L1077" i="31"/>
  <c r="CQ74" i="1"/>
  <c r="CU74" i="1"/>
  <c r="EH74" i="1"/>
  <c r="N1076" i="31"/>
  <c r="EG74" i="1"/>
  <c r="M1076" i="31"/>
  <c r="EF74" i="1"/>
  <c r="L1076" i="31"/>
  <c r="N1075" i="31"/>
  <c r="M1075" i="31"/>
  <c r="L1075" i="31"/>
  <c r="N1074" i="31"/>
  <c r="M1074" i="31"/>
  <c r="L1074" i="31"/>
  <c r="N1073" i="31"/>
  <c r="M1073" i="31"/>
  <c r="L1073" i="31"/>
  <c r="DS74" i="1"/>
  <c r="N1071" i="31"/>
  <c r="M1071" i="31"/>
  <c r="L1071" i="31"/>
  <c r="B74" i="23"/>
  <c r="T74" i="23"/>
  <c r="C74" i="23"/>
  <c r="H74" i="3"/>
  <c r="G74" i="1"/>
  <c r="L1069" i="31"/>
  <c r="F74" i="1"/>
  <c r="L1068" i="31"/>
  <c r="L1067" i="31"/>
  <c r="E74" i="1"/>
  <c r="L1066" i="31"/>
  <c r="B74" i="1"/>
  <c r="L1064" i="31"/>
  <c r="J74" i="1"/>
  <c r="L1063" i="31"/>
  <c r="I74" i="1"/>
  <c r="L1062" i="31"/>
  <c r="H74" i="1"/>
  <c r="L1061" i="31"/>
  <c r="EY73" i="1"/>
  <c r="E1082" i="31"/>
  <c r="CU73" i="3"/>
  <c r="CW73" i="3"/>
  <c r="CY73" i="3"/>
  <c r="DA73" i="3"/>
  <c r="DC73" i="3"/>
  <c r="DE73" i="3"/>
  <c r="DG73" i="3"/>
  <c r="DI73" i="3"/>
  <c r="DK73" i="3"/>
  <c r="DM73" i="3"/>
  <c r="G1081" i="31"/>
  <c r="CT73" i="3"/>
  <c r="CV73" i="3"/>
  <c r="CX73" i="3"/>
  <c r="CZ73" i="3"/>
  <c r="DB73" i="3"/>
  <c r="DD73" i="3"/>
  <c r="DF73" i="3"/>
  <c r="DH73" i="3"/>
  <c r="DJ73" i="3"/>
  <c r="DL73" i="3"/>
  <c r="E1081" i="31"/>
  <c r="E1080" i="31"/>
  <c r="EU73" i="1"/>
  <c r="G1079" i="31"/>
  <c r="F1079" i="31"/>
  <c r="E1079" i="31"/>
  <c r="DK73" i="1"/>
  <c r="EN73" i="1"/>
  <c r="G1078" i="31"/>
  <c r="EM73" i="1"/>
  <c r="F1078" i="31"/>
  <c r="EL73" i="1"/>
  <c r="E1078" i="31"/>
  <c r="DA73" i="1"/>
  <c r="EK73" i="1"/>
  <c r="G1077" i="31"/>
  <c r="EJ73" i="1"/>
  <c r="F1077" i="31"/>
  <c r="EI73" i="1"/>
  <c r="E1077" i="31"/>
  <c r="CQ73" i="1"/>
  <c r="CU73" i="1"/>
  <c r="EH73" i="1"/>
  <c r="G1076" i="31"/>
  <c r="EG73" i="1"/>
  <c r="F1076" i="31"/>
  <c r="EF73" i="1"/>
  <c r="E1076" i="31"/>
  <c r="G1075" i="31"/>
  <c r="F1075" i="31"/>
  <c r="E1075" i="31"/>
  <c r="G1074" i="31"/>
  <c r="F1074" i="31"/>
  <c r="E1074" i="31"/>
  <c r="G1073" i="31"/>
  <c r="F1073" i="31"/>
  <c r="E1073" i="31"/>
  <c r="DS73" i="1"/>
  <c r="G1071" i="31"/>
  <c r="F1071" i="31"/>
  <c r="E1071" i="31"/>
  <c r="B73" i="23"/>
  <c r="T73" i="23"/>
  <c r="C73" i="23"/>
  <c r="H73" i="3"/>
  <c r="G73" i="1"/>
  <c r="E1069" i="31"/>
  <c r="F73" i="1"/>
  <c r="E1068" i="31"/>
  <c r="E1067" i="31"/>
  <c r="E73" i="1"/>
  <c r="E1066" i="31"/>
  <c r="B73" i="1"/>
  <c r="E1064" i="31"/>
  <c r="J73" i="1"/>
  <c r="E1063" i="31"/>
  <c r="I73" i="1"/>
  <c r="E1062" i="31"/>
  <c r="H73" i="1"/>
  <c r="E1061" i="31"/>
  <c r="EY72" i="1"/>
  <c r="L1050" i="31"/>
  <c r="CU72" i="3"/>
  <c r="CW72" i="3"/>
  <c r="CY72" i="3"/>
  <c r="DA72" i="3"/>
  <c r="DC72" i="3"/>
  <c r="DE72" i="3"/>
  <c r="DG72" i="3"/>
  <c r="DI72" i="3"/>
  <c r="DK72" i="3"/>
  <c r="DM72" i="3"/>
  <c r="N1049" i="31"/>
  <c r="CT72" i="3"/>
  <c r="CV72" i="3"/>
  <c r="CX72" i="3"/>
  <c r="CZ72" i="3"/>
  <c r="DB72" i="3"/>
  <c r="DD72" i="3"/>
  <c r="DF72" i="3"/>
  <c r="DH72" i="3"/>
  <c r="DJ72" i="3"/>
  <c r="DL72" i="3"/>
  <c r="L1049" i="31"/>
  <c r="L1048" i="31"/>
  <c r="EU72" i="1"/>
  <c r="N1047" i="31"/>
  <c r="M1047" i="31"/>
  <c r="L1047" i="31"/>
  <c r="DK72" i="1"/>
  <c r="EN72" i="1"/>
  <c r="N1046" i="31"/>
  <c r="EM72" i="1"/>
  <c r="M1046" i="31"/>
  <c r="EL72" i="1"/>
  <c r="L1046" i="31"/>
  <c r="DA72" i="1"/>
  <c r="EK72" i="1"/>
  <c r="N1045" i="31"/>
  <c r="EJ72" i="1"/>
  <c r="M1045" i="31"/>
  <c r="EI72" i="1"/>
  <c r="L1045" i="31"/>
  <c r="CQ72" i="1"/>
  <c r="CU72" i="1"/>
  <c r="EH72" i="1"/>
  <c r="N1044" i="31"/>
  <c r="EG72" i="1"/>
  <c r="M1044" i="31"/>
  <c r="EF72" i="1"/>
  <c r="L1044" i="31"/>
  <c r="N1043" i="31"/>
  <c r="M1043" i="31"/>
  <c r="L1043" i="31"/>
  <c r="N1042" i="31"/>
  <c r="M1042" i="31"/>
  <c r="L1042" i="31"/>
  <c r="N1041" i="31"/>
  <c r="M1041" i="31"/>
  <c r="L1041" i="31"/>
  <c r="DS72" i="1"/>
  <c r="N1039" i="31"/>
  <c r="M1039" i="31"/>
  <c r="L1039" i="31"/>
  <c r="B72" i="23"/>
  <c r="T72" i="23"/>
  <c r="C72" i="23"/>
  <c r="H72" i="3"/>
  <c r="G72" i="1"/>
  <c r="L1037" i="31"/>
  <c r="F72" i="1"/>
  <c r="L1036" i="31"/>
  <c r="L1035" i="31"/>
  <c r="E72" i="1"/>
  <c r="L1034" i="31"/>
  <c r="B72" i="1"/>
  <c r="L1032" i="31"/>
  <c r="J72" i="1"/>
  <c r="L1031" i="31"/>
  <c r="I72" i="1"/>
  <c r="L1030" i="31"/>
  <c r="H72" i="1"/>
  <c r="L1029" i="31"/>
  <c r="EY71" i="1"/>
  <c r="CU71" i="3"/>
  <c r="CW71" i="3"/>
  <c r="CY71" i="3"/>
  <c r="DA71" i="3"/>
  <c r="DC71" i="3"/>
  <c r="DE71" i="3"/>
  <c r="DG71" i="3"/>
  <c r="DI71" i="3"/>
  <c r="DK71" i="3"/>
  <c r="DM71" i="3"/>
  <c r="CT71" i="3"/>
  <c r="CV71" i="3"/>
  <c r="CX71" i="3"/>
  <c r="CZ71" i="3"/>
  <c r="DB71" i="3"/>
  <c r="DD71" i="3"/>
  <c r="DF71" i="3"/>
  <c r="DH71" i="3"/>
  <c r="DJ71" i="3"/>
  <c r="DL71" i="3"/>
  <c r="DK71" i="1"/>
  <c r="DA71" i="1"/>
  <c r="CQ71" i="1"/>
  <c r="B71" i="23"/>
  <c r="T71" i="23"/>
  <c r="C71" i="23"/>
  <c r="H71" i="3"/>
  <c r="G71" i="1"/>
  <c r="F71" i="1"/>
  <c r="E71" i="1"/>
  <c r="B71" i="1"/>
  <c r="J71" i="1"/>
  <c r="I71" i="1"/>
  <c r="H71" i="1"/>
  <c r="EY70" i="1"/>
  <c r="L1018" i="31"/>
  <c r="CU70" i="3"/>
  <c r="CW70" i="3"/>
  <c r="CY70" i="3"/>
  <c r="DA70" i="3"/>
  <c r="DC70" i="3"/>
  <c r="DE70" i="3"/>
  <c r="DG70" i="3"/>
  <c r="DI70" i="3"/>
  <c r="DK70" i="3"/>
  <c r="DM70" i="3"/>
  <c r="N1017" i="31"/>
  <c r="CT70" i="3"/>
  <c r="CV70" i="3"/>
  <c r="CX70" i="3"/>
  <c r="CZ70" i="3"/>
  <c r="DB70" i="3"/>
  <c r="DD70" i="3"/>
  <c r="DF70" i="3"/>
  <c r="DH70" i="3"/>
  <c r="DJ70" i="3"/>
  <c r="DL70" i="3"/>
  <c r="L1017" i="31"/>
  <c r="L1016" i="31"/>
  <c r="EU70" i="1"/>
  <c r="N1015" i="31"/>
  <c r="M1015" i="31"/>
  <c r="L1015" i="31"/>
  <c r="DK70" i="1"/>
  <c r="EN70" i="1"/>
  <c r="N1014" i="31"/>
  <c r="EM70" i="1"/>
  <c r="M1014" i="31"/>
  <c r="EL70" i="1"/>
  <c r="L1014" i="31"/>
  <c r="DA70" i="1"/>
  <c r="EK70" i="1"/>
  <c r="N1013" i="31"/>
  <c r="EJ70" i="1"/>
  <c r="M1013" i="31"/>
  <c r="EI70" i="1"/>
  <c r="L1013" i="31"/>
  <c r="CQ70" i="1"/>
  <c r="CU70" i="1"/>
  <c r="EH70" i="1"/>
  <c r="N1012" i="31"/>
  <c r="EG70" i="1"/>
  <c r="M1012" i="31"/>
  <c r="EF70" i="1"/>
  <c r="L1012" i="31"/>
  <c r="N1011" i="31"/>
  <c r="M1011" i="31"/>
  <c r="L1011" i="31"/>
  <c r="N1010" i="31"/>
  <c r="M1010" i="31"/>
  <c r="L1010" i="31"/>
  <c r="N1009" i="31"/>
  <c r="M1009" i="31"/>
  <c r="L1009" i="31"/>
  <c r="DS70" i="1"/>
  <c r="N1007" i="31"/>
  <c r="M1007" i="31"/>
  <c r="L1007" i="31"/>
  <c r="B70" i="23"/>
  <c r="T70" i="23"/>
  <c r="C70" i="23"/>
  <c r="H70" i="3"/>
  <c r="G70" i="1"/>
  <c r="L1005" i="31"/>
  <c r="F70" i="1"/>
  <c r="L1004" i="31"/>
  <c r="L1003" i="31"/>
  <c r="E70" i="1"/>
  <c r="L1002" i="31"/>
  <c r="B70" i="1"/>
  <c r="L1000" i="31"/>
  <c r="J70" i="1"/>
  <c r="L999" i="31"/>
  <c r="I70" i="1"/>
  <c r="L998" i="31"/>
  <c r="H70" i="1"/>
  <c r="L997" i="31"/>
  <c r="EY69" i="1"/>
  <c r="E1018" i="31"/>
  <c r="CU69" i="3"/>
  <c r="CW69" i="3"/>
  <c r="CY69" i="3"/>
  <c r="DA69" i="3"/>
  <c r="DC69" i="3"/>
  <c r="DE69" i="3"/>
  <c r="DG69" i="3"/>
  <c r="DI69" i="3"/>
  <c r="DK69" i="3"/>
  <c r="DM69" i="3"/>
  <c r="G1017" i="31"/>
  <c r="CT69" i="3"/>
  <c r="CV69" i="3"/>
  <c r="CX69" i="3"/>
  <c r="CZ69" i="3"/>
  <c r="DB69" i="3"/>
  <c r="DD69" i="3"/>
  <c r="DF69" i="3"/>
  <c r="DH69" i="3"/>
  <c r="DJ69" i="3"/>
  <c r="DL69" i="3"/>
  <c r="E1017" i="31"/>
  <c r="E1016" i="31"/>
  <c r="EU69" i="1"/>
  <c r="G1015" i="31"/>
  <c r="F1015" i="31"/>
  <c r="E1015" i="31"/>
  <c r="DK69" i="1"/>
  <c r="EN69" i="1"/>
  <c r="G1014" i="31"/>
  <c r="EM69" i="1"/>
  <c r="F1014" i="31"/>
  <c r="EL69" i="1"/>
  <c r="E1014" i="31"/>
  <c r="DA69" i="1"/>
  <c r="EK69" i="1"/>
  <c r="G1013" i="31"/>
  <c r="EJ69" i="1"/>
  <c r="F1013" i="31"/>
  <c r="EI69" i="1"/>
  <c r="E1013" i="31"/>
  <c r="CQ69" i="1"/>
  <c r="CU69" i="1"/>
  <c r="EH69" i="1"/>
  <c r="G1012" i="31"/>
  <c r="EG69" i="1"/>
  <c r="F1012" i="31"/>
  <c r="EF69" i="1"/>
  <c r="E1012" i="31"/>
  <c r="G1011" i="31"/>
  <c r="F1011" i="31"/>
  <c r="E1011" i="31"/>
  <c r="G1010" i="31"/>
  <c r="F1010" i="31"/>
  <c r="E1010" i="31"/>
  <c r="G1009" i="31"/>
  <c r="F1009" i="31"/>
  <c r="E1009" i="31"/>
  <c r="DS69" i="1"/>
  <c r="G1007" i="31"/>
  <c r="F1007" i="31"/>
  <c r="E1007" i="31"/>
  <c r="B69" i="23"/>
  <c r="T69" i="23"/>
  <c r="C69" i="23"/>
  <c r="H69" i="3"/>
  <c r="G69" i="1"/>
  <c r="E1005" i="31"/>
  <c r="F69" i="1"/>
  <c r="E1004" i="31"/>
  <c r="E1003" i="31"/>
  <c r="E69" i="1"/>
  <c r="E1002" i="31"/>
  <c r="B69" i="1"/>
  <c r="E1000" i="31"/>
  <c r="J69" i="1"/>
  <c r="E999" i="31"/>
  <c r="I69" i="1"/>
  <c r="E998" i="31"/>
  <c r="H69" i="1"/>
  <c r="E997" i="31"/>
  <c r="EY68" i="1"/>
  <c r="L986" i="31"/>
  <c r="CU68" i="3"/>
  <c r="CW68" i="3"/>
  <c r="CY68" i="3"/>
  <c r="DA68" i="3"/>
  <c r="DC68" i="3"/>
  <c r="DE68" i="3"/>
  <c r="DG68" i="3"/>
  <c r="DI68" i="3"/>
  <c r="DK68" i="3"/>
  <c r="DM68" i="3"/>
  <c r="N985" i="31"/>
  <c r="CT68" i="3"/>
  <c r="CV68" i="3"/>
  <c r="CX68" i="3"/>
  <c r="CZ68" i="3"/>
  <c r="DB68" i="3"/>
  <c r="DD68" i="3"/>
  <c r="DF68" i="3"/>
  <c r="DH68" i="3"/>
  <c r="DJ68" i="3"/>
  <c r="DL68" i="3"/>
  <c r="L985" i="31"/>
  <c r="L984" i="31"/>
  <c r="EU68" i="1"/>
  <c r="N983" i="31"/>
  <c r="M983" i="31"/>
  <c r="L983" i="31"/>
  <c r="DK68" i="1"/>
  <c r="EN68" i="1"/>
  <c r="N982" i="31"/>
  <c r="EM68" i="1"/>
  <c r="M982" i="31"/>
  <c r="EL68" i="1"/>
  <c r="L982" i="31"/>
  <c r="DA68" i="1"/>
  <c r="EK68" i="1"/>
  <c r="N981" i="31"/>
  <c r="EJ68" i="1"/>
  <c r="M981" i="31"/>
  <c r="EI68" i="1"/>
  <c r="L981" i="31"/>
  <c r="CQ68" i="1"/>
  <c r="CU68" i="1"/>
  <c r="EH68" i="1"/>
  <c r="N980" i="31"/>
  <c r="EG68" i="1"/>
  <c r="M980" i="31"/>
  <c r="EF68" i="1"/>
  <c r="L980" i="31"/>
  <c r="N979" i="31"/>
  <c r="M979" i="31"/>
  <c r="L979" i="31"/>
  <c r="N978" i="31"/>
  <c r="M978" i="31"/>
  <c r="L978" i="31"/>
  <c r="N977" i="31"/>
  <c r="M977" i="31"/>
  <c r="L977" i="31"/>
  <c r="DS68" i="1"/>
  <c r="N975" i="31"/>
  <c r="M975" i="31"/>
  <c r="L975" i="31"/>
  <c r="B68" i="23"/>
  <c r="T68" i="23"/>
  <c r="C68" i="23"/>
  <c r="H68" i="3"/>
  <c r="G68" i="1"/>
  <c r="L973" i="31"/>
  <c r="F68" i="1"/>
  <c r="L972" i="31"/>
  <c r="L971" i="31"/>
  <c r="E68" i="1"/>
  <c r="L970" i="31"/>
  <c r="B68" i="1"/>
  <c r="L968" i="31"/>
  <c r="J68" i="1"/>
  <c r="L967" i="31"/>
  <c r="I68" i="1"/>
  <c r="L966" i="31"/>
  <c r="H68" i="1"/>
  <c r="L965" i="31"/>
  <c r="EY67" i="1"/>
  <c r="E986" i="31"/>
  <c r="CU67" i="3"/>
  <c r="CW67" i="3"/>
  <c r="CY67" i="3"/>
  <c r="DA67" i="3"/>
  <c r="DC67" i="3"/>
  <c r="DE67" i="3"/>
  <c r="DG67" i="3"/>
  <c r="DI67" i="3"/>
  <c r="DK67" i="3"/>
  <c r="DM67" i="3"/>
  <c r="G985" i="31"/>
  <c r="CT67" i="3"/>
  <c r="CV67" i="3"/>
  <c r="CX67" i="3"/>
  <c r="CZ67" i="3"/>
  <c r="DB67" i="3"/>
  <c r="DD67" i="3"/>
  <c r="DF67" i="3"/>
  <c r="DH67" i="3"/>
  <c r="DJ67" i="3"/>
  <c r="DL67" i="3"/>
  <c r="E985" i="31"/>
  <c r="E984" i="31"/>
  <c r="EU67" i="1"/>
  <c r="G983" i="31"/>
  <c r="F983" i="31"/>
  <c r="E983" i="31"/>
  <c r="DK67" i="1"/>
  <c r="EN67" i="1"/>
  <c r="G982" i="31"/>
  <c r="EM67" i="1"/>
  <c r="F982" i="31"/>
  <c r="EL67" i="1"/>
  <c r="E982" i="31"/>
  <c r="DA67" i="1"/>
  <c r="EK67" i="1"/>
  <c r="G981" i="31"/>
  <c r="EJ67" i="1"/>
  <c r="F981" i="31"/>
  <c r="EI67" i="1"/>
  <c r="E981" i="31"/>
  <c r="CQ67" i="1"/>
  <c r="CU67" i="1"/>
  <c r="EH67" i="1"/>
  <c r="G980" i="31"/>
  <c r="EG67" i="1"/>
  <c r="F980" i="31"/>
  <c r="EF67" i="1"/>
  <c r="E980" i="31"/>
  <c r="G979" i="31"/>
  <c r="F979" i="31"/>
  <c r="E979" i="31"/>
  <c r="G978" i="31"/>
  <c r="F978" i="31"/>
  <c r="E978" i="31"/>
  <c r="G977" i="31"/>
  <c r="F977" i="31"/>
  <c r="E977" i="31"/>
  <c r="G975" i="31"/>
  <c r="F975" i="31"/>
  <c r="E975" i="31"/>
  <c r="B67" i="23"/>
  <c r="T67" i="23"/>
  <c r="C67" i="23"/>
  <c r="H67" i="3"/>
  <c r="G67" i="1"/>
  <c r="E973" i="31"/>
  <c r="F67" i="1"/>
  <c r="E972" i="31"/>
  <c r="E971" i="31"/>
  <c r="E67" i="1"/>
  <c r="E970" i="31"/>
  <c r="B67" i="1"/>
  <c r="E968" i="31"/>
  <c r="J67" i="1"/>
  <c r="E967" i="31"/>
  <c r="I67" i="1"/>
  <c r="E966" i="31"/>
  <c r="H67" i="1"/>
  <c r="E965" i="31"/>
  <c r="EY66" i="1"/>
  <c r="L954" i="31"/>
  <c r="CU66" i="3"/>
  <c r="CW66" i="3"/>
  <c r="CY66" i="3"/>
  <c r="DA66" i="3"/>
  <c r="DC66" i="3"/>
  <c r="DE66" i="3"/>
  <c r="DG66" i="3"/>
  <c r="DI66" i="3"/>
  <c r="DK66" i="3"/>
  <c r="DM66" i="3"/>
  <c r="N953" i="31"/>
  <c r="CT66" i="3"/>
  <c r="CV66" i="3"/>
  <c r="CX66" i="3"/>
  <c r="CZ66" i="3"/>
  <c r="DB66" i="3"/>
  <c r="DD66" i="3"/>
  <c r="DF66" i="3"/>
  <c r="DH66" i="3"/>
  <c r="DJ66" i="3"/>
  <c r="DL66" i="3"/>
  <c r="L953" i="31"/>
  <c r="L952" i="31"/>
  <c r="EU66" i="1"/>
  <c r="N951" i="31"/>
  <c r="M951" i="31"/>
  <c r="L951" i="31"/>
  <c r="DK66" i="1"/>
  <c r="EN66" i="1"/>
  <c r="N950" i="31"/>
  <c r="EM66" i="1"/>
  <c r="M950" i="31"/>
  <c r="EL66" i="1"/>
  <c r="L950" i="31"/>
  <c r="DA66" i="1"/>
  <c r="EK66" i="1"/>
  <c r="N949" i="31"/>
  <c r="EJ66" i="1"/>
  <c r="M949" i="31"/>
  <c r="EI66" i="1"/>
  <c r="L949" i="31"/>
  <c r="CQ66" i="1"/>
  <c r="CU66" i="1"/>
  <c r="EH66" i="1"/>
  <c r="N948" i="31"/>
  <c r="EG66" i="1"/>
  <c r="M948" i="31"/>
  <c r="EF66" i="1"/>
  <c r="L948" i="31"/>
  <c r="N947" i="31"/>
  <c r="M947" i="31"/>
  <c r="L947" i="31"/>
  <c r="N946" i="31"/>
  <c r="M946" i="31"/>
  <c r="L946" i="31"/>
  <c r="N945" i="31"/>
  <c r="M945" i="31"/>
  <c r="L945" i="31"/>
  <c r="DS66" i="1"/>
  <c r="N943" i="31"/>
  <c r="M943" i="31"/>
  <c r="L943" i="31"/>
  <c r="B66" i="23"/>
  <c r="T66" i="23"/>
  <c r="C66" i="23"/>
  <c r="H66" i="3"/>
  <c r="G66" i="1"/>
  <c r="L941" i="31"/>
  <c r="F66" i="1"/>
  <c r="L940" i="31"/>
  <c r="L939" i="31"/>
  <c r="E66" i="1"/>
  <c r="L938" i="31"/>
  <c r="B66" i="1"/>
  <c r="L936" i="31"/>
  <c r="J66" i="1"/>
  <c r="L935" i="31"/>
  <c r="I66" i="1"/>
  <c r="L934" i="31"/>
  <c r="H66" i="1"/>
  <c r="L933" i="31"/>
  <c r="EY65" i="1"/>
  <c r="E954" i="31"/>
  <c r="CU65" i="3"/>
  <c r="CW65" i="3"/>
  <c r="CY65" i="3"/>
  <c r="DA65" i="3"/>
  <c r="DC65" i="3"/>
  <c r="DE65" i="3"/>
  <c r="DG65" i="3"/>
  <c r="DI65" i="3"/>
  <c r="DK65" i="3"/>
  <c r="DM65" i="3"/>
  <c r="G953" i="31"/>
  <c r="CT65" i="3"/>
  <c r="CV65" i="3"/>
  <c r="CX65" i="3"/>
  <c r="CZ65" i="3"/>
  <c r="DB65" i="3"/>
  <c r="DD65" i="3"/>
  <c r="DF65" i="3"/>
  <c r="DH65" i="3"/>
  <c r="DJ65" i="3"/>
  <c r="DL65" i="3"/>
  <c r="E953" i="31"/>
  <c r="E952" i="31"/>
  <c r="EU65" i="1"/>
  <c r="G951" i="31"/>
  <c r="F951" i="31"/>
  <c r="E951" i="31"/>
  <c r="DK65" i="1"/>
  <c r="EN65" i="1"/>
  <c r="G950" i="31"/>
  <c r="EM65" i="1"/>
  <c r="F950" i="31"/>
  <c r="EL65" i="1"/>
  <c r="E950" i="31"/>
  <c r="DA65" i="1"/>
  <c r="EK65" i="1"/>
  <c r="G949" i="31"/>
  <c r="EJ65" i="1"/>
  <c r="F949" i="31"/>
  <c r="EI65" i="1"/>
  <c r="E949" i="31"/>
  <c r="CQ65" i="1"/>
  <c r="CU65" i="1"/>
  <c r="EH65" i="1"/>
  <c r="G948" i="31"/>
  <c r="EG65" i="1"/>
  <c r="F948" i="31"/>
  <c r="EF65" i="1"/>
  <c r="E948" i="31"/>
  <c r="G947" i="31"/>
  <c r="F947" i="31"/>
  <c r="E947" i="31"/>
  <c r="G946" i="31"/>
  <c r="F946" i="31"/>
  <c r="E946" i="31"/>
  <c r="G945" i="31"/>
  <c r="F945" i="31"/>
  <c r="E945" i="31"/>
  <c r="DS65" i="1"/>
  <c r="G943" i="31"/>
  <c r="F943" i="31"/>
  <c r="E943" i="31"/>
  <c r="B65" i="23"/>
  <c r="T65" i="23"/>
  <c r="C65" i="23"/>
  <c r="H65" i="3"/>
  <c r="G65" i="1"/>
  <c r="E941" i="31"/>
  <c r="F65" i="1"/>
  <c r="E940" i="31"/>
  <c r="E939" i="31"/>
  <c r="E65" i="1"/>
  <c r="E938" i="31"/>
  <c r="B65" i="1"/>
  <c r="E936" i="31"/>
  <c r="J65" i="1"/>
  <c r="E935" i="31"/>
  <c r="I65" i="1"/>
  <c r="E934" i="31"/>
  <c r="H65" i="1"/>
  <c r="E933" i="31"/>
  <c r="EY64" i="1"/>
  <c r="L922" i="31"/>
  <c r="CU64" i="3"/>
  <c r="CW64" i="3"/>
  <c r="CY64" i="3"/>
  <c r="DA64" i="3"/>
  <c r="DC64" i="3"/>
  <c r="DE64" i="3"/>
  <c r="DG64" i="3"/>
  <c r="DI64" i="3"/>
  <c r="DK64" i="3"/>
  <c r="DM64" i="3"/>
  <c r="N921" i="31"/>
  <c r="CT64" i="3"/>
  <c r="CV64" i="3"/>
  <c r="CX64" i="3"/>
  <c r="CZ64" i="3"/>
  <c r="DB64" i="3"/>
  <c r="DD64" i="3"/>
  <c r="DF64" i="3"/>
  <c r="DH64" i="3"/>
  <c r="DJ64" i="3"/>
  <c r="DL64" i="3"/>
  <c r="L921" i="31"/>
  <c r="L920" i="31"/>
  <c r="EU64" i="1"/>
  <c r="N919" i="31"/>
  <c r="M919" i="31"/>
  <c r="L919" i="31"/>
  <c r="DK64" i="1"/>
  <c r="EN64" i="1"/>
  <c r="N918" i="31"/>
  <c r="EM64" i="1"/>
  <c r="M918" i="31"/>
  <c r="EL64" i="1"/>
  <c r="L918" i="31"/>
  <c r="DA64" i="1"/>
  <c r="EK64" i="1"/>
  <c r="N917" i="31"/>
  <c r="EJ64" i="1"/>
  <c r="M917" i="31"/>
  <c r="EI64" i="1"/>
  <c r="L917" i="31"/>
  <c r="CQ64" i="1"/>
  <c r="CU64" i="1"/>
  <c r="EH64" i="1"/>
  <c r="N916" i="31"/>
  <c r="EG64" i="1"/>
  <c r="M916" i="31"/>
  <c r="EF64" i="1"/>
  <c r="L916" i="31"/>
  <c r="N915" i="31"/>
  <c r="M915" i="31"/>
  <c r="L915" i="31"/>
  <c r="N914" i="31"/>
  <c r="M914" i="31"/>
  <c r="L914" i="31"/>
  <c r="N913" i="31"/>
  <c r="M913" i="31"/>
  <c r="L913" i="31"/>
  <c r="DS64" i="1"/>
  <c r="N911" i="31"/>
  <c r="M911" i="31"/>
  <c r="L911" i="31"/>
  <c r="B64" i="23"/>
  <c r="T64" i="23"/>
  <c r="C64" i="23"/>
  <c r="H64" i="3"/>
  <c r="G64" i="1"/>
  <c r="L909" i="31"/>
  <c r="F64" i="1"/>
  <c r="L908" i="31"/>
  <c r="L907" i="31"/>
  <c r="E64" i="1"/>
  <c r="L906" i="31"/>
  <c r="B64" i="1"/>
  <c r="L904" i="31"/>
  <c r="J64" i="1"/>
  <c r="L903" i="31"/>
  <c r="I64" i="1"/>
  <c r="L902" i="31"/>
  <c r="H64" i="1"/>
  <c r="L901" i="31"/>
  <c r="EY63" i="1"/>
  <c r="E922" i="31"/>
  <c r="CU63" i="3"/>
  <c r="CW63" i="3"/>
  <c r="CY63" i="3"/>
  <c r="DA63" i="3"/>
  <c r="DC63" i="3"/>
  <c r="DE63" i="3"/>
  <c r="DG63" i="3"/>
  <c r="DI63" i="3"/>
  <c r="DK63" i="3"/>
  <c r="DM63" i="3"/>
  <c r="G921" i="31"/>
  <c r="CT63" i="3"/>
  <c r="CV63" i="3"/>
  <c r="CX63" i="3"/>
  <c r="CZ63" i="3"/>
  <c r="DB63" i="3"/>
  <c r="DD63" i="3"/>
  <c r="DF63" i="3"/>
  <c r="DH63" i="3"/>
  <c r="DJ63" i="3"/>
  <c r="DL63" i="3"/>
  <c r="E921" i="31"/>
  <c r="E920" i="31"/>
  <c r="EU63" i="1"/>
  <c r="G919" i="31"/>
  <c r="F919" i="31"/>
  <c r="E919" i="31"/>
  <c r="DK63" i="1"/>
  <c r="EN63" i="1"/>
  <c r="G918" i="31"/>
  <c r="EM63" i="1"/>
  <c r="F918" i="31"/>
  <c r="EL63" i="1"/>
  <c r="E918" i="31"/>
  <c r="DA63" i="1"/>
  <c r="EK63" i="1"/>
  <c r="G917" i="31"/>
  <c r="EJ63" i="1"/>
  <c r="F917" i="31"/>
  <c r="EI63" i="1"/>
  <c r="E917" i="31"/>
  <c r="CQ63" i="1"/>
  <c r="CU63" i="1"/>
  <c r="EH63" i="1"/>
  <c r="G916" i="31"/>
  <c r="EG63" i="1"/>
  <c r="F916" i="31"/>
  <c r="EF63" i="1"/>
  <c r="E916" i="31"/>
  <c r="G915" i="31"/>
  <c r="F915" i="31"/>
  <c r="E915" i="31"/>
  <c r="G914" i="31"/>
  <c r="F914" i="31"/>
  <c r="E914" i="31"/>
  <c r="G913" i="31"/>
  <c r="F913" i="31"/>
  <c r="E913" i="31"/>
  <c r="DS63" i="1"/>
  <c r="G911" i="31"/>
  <c r="F911" i="31"/>
  <c r="E911" i="31"/>
  <c r="B63" i="23"/>
  <c r="T63" i="23"/>
  <c r="C63" i="23"/>
  <c r="H63" i="3"/>
  <c r="G63" i="1"/>
  <c r="E909" i="31"/>
  <c r="F63" i="1"/>
  <c r="E908" i="31"/>
  <c r="E907" i="31"/>
  <c r="E63" i="1"/>
  <c r="E906" i="31"/>
  <c r="B63" i="1"/>
  <c r="E904" i="31"/>
  <c r="J63" i="1"/>
  <c r="E903" i="31"/>
  <c r="I63" i="1"/>
  <c r="E902" i="31"/>
  <c r="H63" i="1"/>
  <c r="E901" i="31"/>
  <c r="EY62" i="1"/>
  <c r="L890" i="31"/>
  <c r="CU62" i="3"/>
  <c r="CW62" i="3"/>
  <c r="CY62" i="3"/>
  <c r="DA62" i="3"/>
  <c r="DC62" i="3"/>
  <c r="DE62" i="3"/>
  <c r="DG62" i="3"/>
  <c r="DI62" i="3"/>
  <c r="DK62" i="3"/>
  <c r="DM62" i="3"/>
  <c r="N889" i="31"/>
  <c r="CT62" i="3"/>
  <c r="CV62" i="3"/>
  <c r="CX62" i="3"/>
  <c r="CZ62" i="3"/>
  <c r="DB62" i="3"/>
  <c r="DD62" i="3"/>
  <c r="DF62" i="3"/>
  <c r="DH62" i="3"/>
  <c r="DJ62" i="3"/>
  <c r="DL62" i="3"/>
  <c r="L889" i="31"/>
  <c r="L888" i="31"/>
  <c r="EU62" i="1"/>
  <c r="N887" i="31"/>
  <c r="M887" i="31"/>
  <c r="L887" i="31"/>
  <c r="DK62" i="1"/>
  <c r="EN62" i="1"/>
  <c r="N886" i="31"/>
  <c r="EM62" i="1"/>
  <c r="M886" i="31"/>
  <c r="EL62" i="1"/>
  <c r="L886" i="31"/>
  <c r="DA62" i="1"/>
  <c r="EK62" i="1"/>
  <c r="N885" i="31"/>
  <c r="EJ62" i="1"/>
  <c r="M885" i="31"/>
  <c r="EI62" i="1"/>
  <c r="L885" i="31"/>
  <c r="CQ62" i="1"/>
  <c r="CU62" i="1"/>
  <c r="EH62" i="1"/>
  <c r="N884" i="31"/>
  <c r="EG62" i="1"/>
  <c r="M884" i="31"/>
  <c r="EF62" i="1"/>
  <c r="L884" i="31"/>
  <c r="N883" i="31"/>
  <c r="M883" i="31"/>
  <c r="L883" i="31"/>
  <c r="N882" i="31"/>
  <c r="M882" i="31"/>
  <c r="L882" i="31"/>
  <c r="N881" i="31"/>
  <c r="M881" i="31"/>
  <c r="L881" i="31"/>
  <c r="DS62" i="1"/>
  <c r="N879" i="31"/>
  <c r="M879" i="31"/>
  <c r="L879" i="31"/>
  <c r="B62" i="23"/>
  <c r="T62" i="23"/>
  <c r="C62" i="23"/>
  <c r="H62" i="3"/>
  <c r="G62" i="1"/>
  <c r="L877" i="31"/>
  <c r="F62" i="1"/>
  <c r="L876" i="31"/>
  <c r="L875" i="31"/>
  <c r="E62" i="1"/>
  <c r="L874" i="31"/>
  <c r="B62" i="1"/>
  <c r="L872" i="31"/>
  <c r="J62" i="1"/>
  <c r="L871" i="31"/>
  <c r="I62" i="1"/>
  <c r="L870" i="31"/>
  <c r="H62" i="1"/>
  <c r="L869" i="31"/>
  <c r="EY61" i="1"/>
  <c r="E890" i="31"/>
  <c r="CU61" i="3"/>
  <c r="CW61" i="3"/>
  <c r="CY61" i="3"/>
  <c r="DA61" i="3"/>
  <c r="DC61" i="3"/>
  <c r="DE61" i="3"/>
  <c r="DG61" i="3"/>
  <c r="DI61" i="3"/>
  <c r="DK61" i="3"/>
  <c r="DM61" i="3"/>
  <c r="G889" i="31"/>
  <c r="CT61" i="3"/>
  <c r="CV61" i="3"/>
  <c r="CX61" i="3"/>
  <c r="CZ61" i="3"/>
  <c r="DB61" i="3"/>
  <c r="DD61" i="3"/>
  <c r="DF61" i="3"/>
  <c r="DH61" i="3"/>
  <c r="DJ61" i="3"/>
  <c r="DL61" i="3"/>
  <c r="E889" i="31"/>
  <c r="E888" i="31"/>
  <c r="EU61" i="1"/>
  <c r="G887" i="31"/>
  <c r="F887" i="31"/>
  <c r="E887" i="31"/>
  <c r="DK61" i="1"/>
  <c r="EN61" i="1"/>
  <c r="G886" i="31"/>
  <c r="EM61" i="1"/>
  <c r="F886" i="31"/>
  <c r="EL61" i="1"/>
  <c r="E886" i="31"/>
  <c r="DA61" i="1"/>
  <c r="EK61" i="1"/>
  <c r="G885" i="31"/>
  <c r="EJ61" i="1"/>
  <c r="F885" i="31"/>
  <c r="EI61" i="1"/>
  <c r="E885" i="31"/>
  <c r="CQ61" i="1"/>
  <c r="CU61" i="1"/>
  <c r="EH61" i="1"/>
  <c r="G884" i="31"/>
  <c r="EG61" i="1"/>
  <c r="F884" i="31"/>
  <c r="EF61" i="1"/>
  <c r="E884" i="31"/>
  <c r="G883" i="31"/>
  <c r="F883" i="31"/>
  <c r="E883" i="31"/>
  <c r="G882" i="31"/>
  <c r="F882" i="31"/>
  <c r="E882" i="31"/>
  <c r="G881" i="31"/>
  <c r="F881" i="31"/>
  <c r="E881" i="31"/>
  <c r="DS61" i="1"/>
  <c r="G879" i="31"/>
  <c r="F879" i="31"/>
  <c r="E879" i="31"/>
  <c r="B61" i="23"/>
  <c r="T61" i="23"/>
  <c r="C61" i="23"/>
  <c r="H61" i="3"/>
  <c r="G61" i="1"/>
  <c r="E877" i="31"/>
  <c r="F61" i="1"/>
  <c r="E876" i="31"/>
  <c r="E875" i="31"/>
  <c r="E61" i="1"/>
  <c r="E874" i="31"/>
  <c r="B61" i="1"/>
  <c r="E872" i="31"/>
  <c r="J61" i="1"/>
  <c r="E871" i="31"/>
  <c r="I61" i="1"/>
  <c r="E870" i="31"/>
  <c r="H61" i="1"/>
  <c r="E869" i="31"/>
  <c r="EY60" i="1"/>
  <c r="L858" i="31"/>
  <c r="CU60" i="3"/>
  <c r="CW60" i="3"/>
  <c r="CY60" i="3"/>
  <c r="DA60" i="3"/>
  <c r="DC60" i="3"/>
  <c r="DE60" i="3"/>
  <c r="DG60" i="3"/>
  <c r="DI60" i="3"/>
  <c r="DK60" i="3"/>
  <c r="DM60" i="3"/>
  <c r="N857" i="31"/>
  <c r="CT60" i="3"/>
  <c r="CV60" i="3"/>
  <c r="CX60" i="3"/>
  <c r="CZ60" i="3"/>
  <c r="DB60" i="3"/>
  <c r="DD60" i="3"/>
  <c r="DF60" i="3"/>
  <c r="DH60" i="3"/>
  <c r="DJ60" i="3"/>
  <c r="DL60" i="3"/>
  <c r="L857" i="31"/>
  <c r="L856" i="31"/>
  <c r="EU60" i="1"/>
  <c r="N855" i="31"/>
  <c r="M855" i="31"/>
  <c r="L855" i="31"/>
  <c r="DK60" i="1"/>
  <c r="EN60" i="1"/>
  <c r="N854" i="31"/>
  <c r="EM60" i="1"/>
  <c r="M854" i="31"/>
  <c r="EL60" i="1"/>
  <c r="L854" i="31"/>
  <c r="DA60" i="1"/>
  <c r="EK60" i="1"/>
  <c r="N853" i="31"/>
  <c r="EJ60" i="1"/>
  <c r="M853" i="31"/>
  <c r="EI60" i="1"/>
  <c r="L853" i="31"/>
  <c r="CQ60" i="1"/>
  <c r="CU60" i="1"/>
  <c r="EH60" i="1"/>
  <c r="N852" i="31"/>
  <c r="EG60" i="1"/>
  <c r="M852" i="31"/>
  <c r="EF60" i="1"/>
  <c r="L852" i="31"/>
  <c r="N851" i="31"/>
  <c r="M851" i="31"/>
  <c r="L851" i="31"/>
  <c r="N850" i="31"/>
  <c r="M850" i="31"/>
  <c r="L850" i="31"/>
  <c r="N849" i="31"/>
  <c r="M849" i="31"/>
  <c r="L849" i="31"/>
  <c r="DS60" i="1"/>
  <c r="N847" i="31"/>
  <c r="M847" i="31"/>
  <c r="L847" i="31"/>
  <c r="B60" i="23"/>
  <c r="T60" i="23"/>
  <c r="C60" i="23"/>
  <c r="H60" i="3"/>
  <c r="G60" i="1"/>
  <c r="L845" i="31"/>
  <c r="F60" i="1"/>
  <c r="L844" i="31"/>
  <c r="L843" i="31"/>
  <c r="E60" i="1"/>
  <c r="L842" i="31"/>
  <c r="B60" i="1"/>
  <c r="L840" i="31"/>
  <c r="J60" i="1"/>
  <c r="L839" i="31"/>
  <c r="I60" i="1"/>
  <c r="L838" i="31"/>
  <c r="H60" i="1"/>
  <c r="L837" i="31"/>
  <c r="EY59" i="1"/>
  <c r="E858" i="31"/>
  <c r="CU59" i="3"/>
  <c r="CW59" i="3"/>
  <c r="CY59" i="3"/>
  <c r="DA59" i="3"/>
  <c r="DC59" i="3"/>
  <c r="DE59" i="3"/>
  <c r="DG59" i="3"/>
  <c r="DI59" i="3"/>
  <c r="DK59" i="3"/>
  <c r="DM59" i="3"/>
  <c r="G857" i="31"/>
  <c r="CT59" i="3"/>
  <c r="CV59" i="3"/>
  <c r="CX59" i="3"/>
  <c r="CZ59" i="3"/>
  <c r="DB59" i="3"/>
  <c r="DD59" i="3"/>
  <c r="DF59" i="3"/>
  <c r="DH59" i="3"/>
  <c r="DJ59" i="3"/>
  <c r="DL59" i="3"/>
  <c r="E857" i="31"/>
  <c r="E856" i="31"/>
  <c r="EU59" i="1"/>
  <c r="G855" i="31"/>
  <c r="F855" i="31"/>
  <c r="E855" i="31"/>
  <c r="DK59" i="1"/>
  <c r="EN59" i="1"/>
  <c r="G854" i="31"/>
  <c r="EM59" i="1"/>
  <c r="F854" i="31"/>
  <c r="EL59" i="1"/>
  <c r="E854" i="31"/>
  <c r="DA59" i="1"/>
  <c r="EK59" i="1"/>
  <c r="G853" i="31"/>
  <c r="EJ59" i="1"/>
  <c r="F853" i="31"/>
  <c r="EI59" i="1"/>
  <c r="E853" i="31"/>
  <c r="CQ59" i="1"/>
  <c r="CU59" i="1"/>
  <c r="EH59" i="1"/>
  <c r="G852" i="31"/>
  <c r="EG59" i="1"/>
  <c r="F852" i="31"/>
  <c r="EF59" i="1"/>
  <c r="E852" i="31"/>
  <c r="G851" i="31"/>
  <c r="F851" i="31"/>
  <c r="E851" i="31"/>
  <c r="G850" i="31"/>
  <c r="F850" i="31"/>
  <c r="E850" i="31"/>
  <c r="G849" i="31"/>
  <c r="F849" i="31"/>
  <c r="E849" i="31"/>
  <c r="DS59" i="1"/>
  <c r="G847" i="31"/>
  <c r="F847" i="31"/>
  <c r="E847" i="31"/>
  <c r="B59" i="23"/>
  <c r="T59" i="23"/>
  <c r="C59" i="23"/>
  <c r="H59" i="3"/>
  <c r="G59" i="1"/>
  <c r="E845" i="31"/>
  <c r="F59" i="1"/>
  <c r="E844" i="31"/>
  <c r="E843" i="31"/>
  <c r="E59" i="1"/>
  <c r="E842" i="31"/>
  <c r="B59" i="1"/>
  <c r="E840" i="31"/>
  <c r="J59" i="1"/>
  <c r="E839" i="31"/>
  <c r="I59" i="1"/>
  <c r="E838" i="31"/>
  <c r="H59" i="1"/>
  <c r="E837" i="31"/>
  <c r="EY58" i="1"/>
  <c r="L826" i="31"/>
  <c r="CU58" i="3"/>
  <c r="CW58" i="3"/>
  <c r="CY58" i="3"/>
  <c r="DA58" i="3"/>
  <c r="DC58" i="3"/>
  <c r="DE58" i="3"/>
  <c r="DG58" i="3"/>
  <c r="DI58" i="3"/>
  <c r="DK58" i="3"/>
  <c r="DM58" i="3"/>
  <c r="N825" i="31"/>
  <c r="CT58" i="3"/>
  <c r="CV58" i="3"/>
  <c r="CX58" i="3"/>
  <c r="CZ58" i="3"/>
  <c r="DB58" i="3"/>
  <c r="DD58" i="3"/>
  <c r="DF58" i="3"/>
  <c r="DH58" i="3"/>
  <c r="DJ58" i="3"/>
  <c r="DL58" i="3"/>
  <c r="L825" i="31"/>
  <c r="L824" i="31"/>
  <c r="EU58" i="1"/>
  <c r="N823" i="31"/>
  <c r="M823" i="31"/>
  <c r="L823" i="31"/>
  <c r="DK58" i="1"/>
  <c r="EN58" i="1"/>
  <c r="N822" i="31"/>
  <c r="EM58" i="1"/>
  <c r="M822" i="31"/>
  <c r="EL58" i="1"/>
  <c r="L822" i="31"/>
  <c r="DA58" i="1"/>
  <c r="EK58" i="1"/>
  <c r="N821" i="31"/>
  <c r="EJ58" i="1"/>
  <c r="M821" i="31"/>
  <c r="EI58" i="1"/>
  <c r="L821" i="31"/>
  <c r="CQ58" i="1"/>
  <c r="CU58" i="1"/>
  <c r="EH58" i="1"/>
  <c r="N820" i="31"/>
  <c r="EG58" i="1"/>
  <c r="M820" i="31"/>
  <c r="EF58" i="1"/>
  <c r="L820" i="31"/>
  <c r="N819" i="31"/>
  <c r="M819" i="31"/>
  <c r="L819" i="31"/>
  <c r="N818" i="31"/>
  <c r="M818" i="31"/>
  <c r="L818" i="31"/>
  <c r="N817" i="31"/>
  <c r="M817" i="31"/>
  <c r="L817" i="31"/>
  <c r="DS58" i="1"/>
  <c r="N815" i="31"/>
  <c r="M815" i="31"/>
  <c r="L815" i="31"/>
  <c r="B58" i="23"/>
  <c r="T58" i="23"/>
  <c r="C58" i="23"/>
  <c r="H58" i="3"/>
  <c r="G58" i="1"/>
  <c r="L813" i="31"/>
  <c r="F58" i="1"/>
  <c r="L812" i="31"/>
  <c r="L811" i="31"/>
  <c r="E58" i="1"/>
  <c r="L810" i="31"/>
  <c r="B58" i="1"/>
  <c r="L808" i="31"/>
  <c r="J58" i="1"/>
  <c r="L807" i="31"/>
  <c r="I58" i="1"/>
  <c r="L806" i="31"/>
  <c r="H58" i="1"/>
  <c r="L805" i="31"/>
  <c r="EY57" i="1"/>
  <c r="E826" i="31"/>
  <c r="CU57" i="3"/>
  <c r="CW57" i="3"/>
  <c r="CY57" i="3"/>
  <c r="DA57" i="3"/>
  <c r="DC57" i="3"/>
  <c r="DE57" i="3"/>
  <c r="DG57" i="3"/>
  <c r="DI57" i="3"/>
  <c r="DK57" i="3"/>
  <c r="DM57" i="3"/>
  <c r="G825" i="31"/>
  <c r="CT57" i="3"/>
  <c r="CV57" i="3"/>
  <c r="CX57" i="3"/>
  <c r="CZ57" i="3"/>
  <c r="DB57" i="3"/>
  <c r="DD57" i="3"/>
  <c r="DF57" i="3"/>
  <c r="DH57" i="3"/>
  <c r="DJ57" i="3"/>
  <c r="DL57" i="3"/>
  <c r="E825" i="31"/>
  <c r="E824" i="31"/>
  <c r="EU57" i="1"/>
  <c r="G823" i="31"/>
  <c r="F823" i="31"/>
  <c r="E823" i="31"/>
  <c r="DK57" i="1"/>
  <c r="EN57" i="1"/>
  <c r="G822" i="31"/>
  <c r="EM57" i="1"/>
  <c r="F822" i="31"/>
  <c r="EL57" i="1"/>
  <c r="E822" i="31"/>
  <c r="DA57" i="1"/>
  <c r="EK57" i="1"/>
  <c r="G821" i="31"/>
  <c r="EJ57" i="1"/>
  <c r="F821" i="31"/>
  <c r="EI57" i="1"/>
  <c r="E821" i="31"/>
  <c r="CQ57" i="1"/>
  <c r="CU57" i="1"/>
  <c r="EH57" i="1"/>
  <c r="G820" i="31"/>
  <c r="EG57" i="1"/>
  <c r="F820" i="31"/>
  <c r="EF57" i="1"/>
  <c r="E820" i="31"/>
  <c r="G819" i="31"/>
  <c r="F819" i="31"/>
  <c r="E819" i="31"/>
  <c r="G818" i="31"/>
  <c r="F818" i="31"/>
  <c r="E818" i="31"/>
  <c r="G817" i="31"/>
  <c r="F817" i="31"/>
  <c r="E817" i="31"/>
  <c r="DS57" i="1"/>
  <c r="G815" i="31"/>
  <c r="F815" i="31"/>
  <c r="E815" i="31"/>
  <c r="B57" i="23"/>
  <c r="T57" i="23"/>
  <c r="C57" i="23"/>
  <c r="H57" i="3"/>
  <c r="G57" i="1"/>
  <c r="E813" i="31"/>
  <c r="F57" i="1"/>
  <c r="E812" i="31"/>
  <c r="E811" i="31"/>
  <c r="E57" i="1"/>
  <c r="E810" i="31"/>
  <c r="B57" i="1"/>
  <c r="E808" i="31"/>
  <c r="J57" i="1"/>
  <c r="E807" i="31"/>
  <c r="I57" i="1"/>
  <c r="E806" i="31"/>
  <c r="H57" i="1"/>
  <c r="E805" i="31"/>
  <c r="EX107" i="1"/>
  <c r="L1600" i="31"/>
  <c r="E1600" i="31"/>
  <c r="I3" i="1"/>
  <c r="L1599" i="31"/>
  <c r="H3" i="1"/>
  <c r="K1599" i="31"/>
  <c r="E1599" i="31"/>
  <c r="D1599" i="31"/>
  <c r="EP5" i="1"/>
  <c r="M1593" i="31"/>
  <c r="EO5" i="1"/>
  <c r="K1593" i="31"/>
  <c r="F1593" i="31"/>
  <c r="D1593" i="31"/>
  <c r="EL5" i="1"/>
  <c r="K1590" i="31"/>
  <c r="D1590" i="31"/>
  <c r="EI5" i="1"/>
  <c r="K1589" i="31"/>
  <c r="D1589" i="31"/>
  <c r="EF5" i="1"/>
  <c r="K1588" i="31"/>
  <c r="D1588" i="31"/>
  <c r="BW3" i="1"/>
  <c r="EC5" i="1"/>
  <c r="K1587" i="31"/>
  <c r="D1587" i="31"/>
  <c r="BG3" i="1"/>
  <c r="DZ5" i="1"/>
  <c r="K1586" i="31"/>
  <c r="D1586" i="31"/>
  <c r="AA3" i="1"/>
  <c r="DT5" i="1"/>
  <c r="K1585" i="31"/>
  <c r="D1585" i="31"/>
  <c r="DQ5" i="1"/>
  <c r="K1583" i="31"/>
  <c r="D1583" i="31"/>
  <c r="L1577" i="31"/>
  <c r="E1577" i="31"/>
  <c r="L1572" i="31"/>
  <c r="E1572" i="31"/>
  <c r="A1" i="1"/>
  <c r="J1570" i="31"/>
  <c r="C1570" i="31"/>
  <c r="L1568" i="31"/>
  <c r="E1568" i="31"/>
  <c r="L1567" i="31"/>
  <c r="K1567" i="31"/>
  <c r="E1567" i="31"/>
  <c r="D1567" i="31"/>
  <c r="M1561" i="31"/>
  <c r="K1561" i="31"/>
  <c r="F1561" i="31"/>
  <c r="D1561" i="31"/>
  <c r="K1558" i="31"/>
  <c r="D1558" i="31"/>
  <c r="K1557" i="31"/>
  <c r="D1557" i="31"/>
  <c r="K1556" i="31"/>
  <c r="D1556" i="31"/>
  <c r="K1555" i="31"/>
  <c r="D1555" i="31"/>
  <c r="K1554" i="31"/>
  <c r="D1554" i="31"/>
  <c r="K1553" i="31"/>
  <c r="D1553" i="31"/>
  <c r="K1551" i="31"/>
  <c r="D1551" i="31"/>
  <c r="L1545" i="31"/>
  <c r="E1545" i="31"/>
  <c r="L1540" i="31"/>
  <c r="E1540" i="31"/>
  <c r="J1538" i="31"/>
  <c r="C1538" i="31"/>
  <c r="L1536" i="31"/>
  <c r="E1536" i="31"/>
  <c r="L1535" i="31"/>
  <c r="K1535" i="31"/>
  <c r="E1535" i="31"/>
  <c r="D1535" i="31"/>
  <c r="M1529" i="31"/>
  <c r="K1529" i="31"/>
  <c r="F1529" i="31"/>
  <c r="D1529" i="31"/>
  <c r="K1526" i="31"/>
  <c r="D1526" i="31"/>
  <c r="K1525" i="31"/>
  <c r="D1525" i="31"/>
  <c r="K1524" i="31"/>
  <c r="D1524" i="31"/>
  <c r="K1523" i="31"/>
  <c r="D1523" i="31"/>
  <c r="K1522" i="31"/>
  <c r="D1522" i="31"/>
  <c r="K1521" i="31"/>
  <c r="D1521" i="31"/>
  <c r="K1519" i="31"/>
  <c r="D1519" i="31"/>
  <c r="L1513" i="31"/>
  <c r="E1513" i="31"/>
  <c r="L1508" i="31"/>
  <c r="E1508" i="31"/>
  <c r="J1506" i="31"/>
  <c r="C1506" i="31"/>
  <c r="L1504" i="31"/>
  <c r="E1504" i="31"/>
  <c r="L1503" i="31"/>
  <c r="K1503" i="31"/>
  <c r="E1503" i="31"/>
  <c r="D1503" i="31"/>
  <c r="M1497" i="31"/>
  <c r="K1497" i="31"/>
  <c r="F1497" i="31"/>
  <c r="D1497" i="31"/>
  <c r="K1494" i="31"/>
  <c r="D1494" i="31"/>
  <c r="K1493" i="31"/>
  <c r="D1493" i="31"/>
  <c r="K1492" i="31"/>
  <c r="D1492" i="31"/>
  <c r="K1491" i="31"/>
  <c r="D1491" i="31"/>
  <c r="K1490" i="31"/>
  <c r="D1490" i="31"/>
  <c r="K1489" i="31"/>
  <c r="D1489" i="31"/>
  <c r="K1487" i="31"/>
  <c r="D1487" i="31"/>
  <c r="L1481" i="31"/>
  <c r="E1481" i="31"/>
  <c r="L1476" i="31"/>
  <c r="E1476" i="31"/>
  <c r="J1474" i="31"/>
  <c r="C1474" i="31"/>
  <c r="L1472" i="31"/>
  <c r="E1472" i="31"/>
  <c r="L1471" i="31"/>
  <c r="K1471" i="31"/>
  <c r="E1471" i="31"/>
  <c r="D1471" i="31"/>
  <c r="M1465" i="31"/>
  <c r="K1465" i="31"/>
  <c r="F1465" i="31"/>
  <c r="D1465" i="31"/>
  <c r="K1462" i="31"/>
  <c r="D1462" i="31"/>
  <c r="K1461" i="31"/>
  <c r="D1461" i="31"/>
  <c r="K1460" i="31"/>
  <c r="D1460" i="31"/>
  <c r="K1459" i="31"/>
  <c r="D1459" i="31"/>
  <c r="K1458" i="31"/>
  <c r="D1458" i="31"/>
  <c r="K1457" i="31"/>
  <c r="D1457" i="31"/>
  <c r="K1455" i="31"/>
  <c r="D1455" i="31"/>
  <c r="L1449" i="31"/>
  <c r="E1449" i="31"/>
  <c r="L1444" i="31"/>
  <c r="E1444" i="31"/>
  <c r="J1442" i="31"/>
  <c r="C1442" i="31"/>
  <c r="L1440" i="31"/>
  <c r="E1440" i="31"/>
  <c r="L1439" i="31"/>
  <c r="K1439" i="31"/>
  <c r="E1439" i="31"/>
  <c r="D1439" i="31"/>
  <c r="M1433" i="31"/>
  <c r="K1433" i="31"/>
  <c r="F1433" i="31"/>
  <c r="D1433" i="31"/>
  <c r="K1430" i="31"/>
  <c r="D1430" i="31"/>
  <c r="K1429" i="31"/>
  <c r="D1429" i="31"/>
  <c r="K1428" i="31"/>
  <c r="D1428" i="31"/>
  <c r="K1427" i="31"/>
  <c r="D1427" i="31"/>
  <c r="K1426" i="31"/>
  <c r="D1426" i="31"/>
  <c r="K1425" i="31"/>
  <c r="D1425" i="31"/>
  <c r="K1423" i="31"/>
  <c r="D1423" i="31"/>
  <c r="L1417" i="31"/>
  <c r="E1417" i="31"/>
  <c r="L1412" i="31"/>
  <c r="E1412" i="31"/>
  <c r="J1410" i="31"/>
  <c r="C1410" i="31"/>
  <c r="L1408" i="31"/>
  <c r="E1408" i="31"/>
  <c r="L1407" i="31"/>
  <c r="K1407" i="31"/>
  <c r="E1407" i="31"/>
  <c r="D1407" i="31"/>
  <c r="M1401" i="31"/>
  <c r="K1401" i="31"/>
  <c r="F1401" i="31"/>
  <c r="D1401" i="31"/>
  <c r="K1398" i="31"/>
  <c r="D1398" i="31"/>
  <c r="K1397" i="31"/>
  <c r="D1397" i="31"/>
  <c r="K1396" i="31"/>
  <c r="D1396" i="31"/>
  <c r="K1395" i="31"/>
  <c r="D1395" i="31"/>
  <c r="K1394" i="31"/>
  <c r="D1394" i="31"/>
  <c r="K1393" i="31"/>
  <c r="D1393" i="31"/>
  <c r="K1391" i="31"/>
  <c r="D1391" i="31"/>
  <c r="L1385" i="31"/>
  <c r="E1385" i="31"/>
  <c r="L1380" i="31"/>
  <c r="E1380" i="31"/>
  <c r="J1378" i="31"/>
  <c r="C1378" i="31"/>
  <c r="L1376" i="31"/>
  <c r="E1376" i="31"/>
  <c r="L1375" i="31"/>
  <c r="K1375" i="31"/>
  <c r="E1375" i="31"/>
  <c r="D1375" i="31"/>
  <c r="M1369" i="31"/>
  <c r="K1369" i="31"/>
  <c r="F1369" i="31"/>
  <c r="D1369" i="31"/>
  <c r="K1366" i="31"/>
  <c r="D1366" i="31"/>
  <c r="K1365" i="31"/>
  <c r="D1365" i="31"/>
  <c r="K1364" i="31"/>
  <c r="D1364" i="31"/>
  <c r="K1363" i="31"/>
  <c r="D1363" i="31"/>
  <c r="K1362" i="31"/>
  <c r="D1362" i="31"/>
  <c r="K1361" i="31"/>
  <c r="D1361" i="31"/>
  <c r="K1359" i="31"/>
  <c r="D1359" i="31"/>
  <c r="L1353" i="31"/>
  <c r="E1353" i="31"/>
  <c r="L1348" i="31"/>
  <c r="E1348" i="31"/>
  <c r="J1346" i="31"/>
  <c r="C1346" i="31"/>
  <c r="L1344" i="31"/>
  <c r="E1344" i="31"/>
  <c r="L1343" i="31"/>
  <c r="K1343" i="31"/>
  <c r="E1343" i="31"/>
  <c r="D1343" i="31"/>
  <c r="M1337" i="31"/>
  <c r="K1337" i="31"/>
  <c r="F1337" i="31"/>
  <c r="D1337" i="31"/>
  <c r="K1334" i="31"/>
  <c r="D1334" i="31"/>
  <c r="K1333" i="31"/>
  <c r="D1333" i="31"/>
  <c r="K1332" i="31"/>
  <c r="D1332" i="31"/>
  <c r="K1331" i="31"/>
  <c r="D1331" i="31"/>
  <c r="K1330" i="31"/>
  <c r="D1330" i="31"/>
  <c r="K1329" i="31"/>
  <c r="D1329" i="31"/>
  <c r="K1327" i="31"/>
  <c r="D1327" i="31"/>
  <c r="L1321" i="31"/>
  <c r="E1321" i="31"/>
  <c r="L1316" i="31"/>
  <c r="E1316" i="31"/>
  <c r="J1314" i="31"/>
  <c r="C1314" i="31"/>
  <c r="L1312" i="31"/>
  <c r="E1312" i="31"/>
  <c r="L1311" i="31"/>
  <c r="K1311" i="31"/>
  <c r="E1311" i="31"/>
  <c r="D1311" i="31"/>
  <c r="M1305" i="31"/>
  <c r="K1305" i="31"/>
  <c r="F1305" i="31"/>
  <c r="D1305" i="31"/>
  <c r="K1302" i="31"/>
  <c r="D1302" i="31"/>
  <c r="K1301" i="31"/>
  <c r="D1301" i="31"/>
  <c r="K1300" i="31"/>
  <c r="D1300" i="31"/>
  <c r="K1299" i="31"/>
  <c r="D1299" i="31"/>
  <c r="K1298" i="31"/>
  <c r="D1298" i="31"/>
  <c r="K1297" i="31"/>
  <c r="D1297" i="31"/>
  <c r="K1295" i="31"/>
  <c r="D1295" i="31"/>
  <c r="L1289" i="31"/>
  <c r="E1289" i="31"/>
  <c r="L1284" i="31"/>
  <c r="E1284" i="31"/>
  <c r="J1282" i="31"/>
  <c r="C1282" i="31"/>
  <c r="L1280" i="31"/>
  <c r="E1280" i="31"/>
  <c r="L1279" i="31"/>
  <c r="K1279" i="31"/>
  <c r="E1279" i="31"/>
  <c r="D1279" i="31"/>
  <c r="M1273" i="31"/>
  <c r="K1273" i="31"/>
  <c r="F1273" i="31"/>
  <c r="D1273" i="31"/>
  <c r="K1270" i="31"/>
  <c r="D1270" i="31"/>
  <c r="K1269" i="31"/>
  <c r="D1269" i="31"/>
  <c r="K1268" i="31"/>
  <c r="D1268" i="31"/>
  <c r="K1267" i="31"/>
  <c r="D1267" i="31"/>
  <c r="K1266" i="31"/>
  <c r="D1266" i="31"/>
  <c r="K1265" i="31"/>
  <c r="D1265" i="31"/>
  <c r="K1263" i="31"/>
  <c r="D1263" i="31"/>
  <c r="L1257" i="31"/>
  <c r="E1257" i="31"/>
  <c r="L1252" i="31"/>
  <c r="E1252" i="31"/>
  <c r="J1250" i="31"/>
  <c r="C1250" i="31"/>
  <c r="L1248" i="31"/>
  <c r="E1248" i="31"/>
  <c r="L1247" i="31"/>
  <c r="K1247" i="31"/>
  <c r="E1247" i="31"/>
  <c r="D1247" i="31"/>
  <c r="M1241" i="31"/>
  <c r="K1241" i="31"/>
  <c r="F1241" i="31"/>
  <c r="D1241" i="31"/>
  <c r="K1238" i="31"/>
  <c r="D1238" i="31"/>
  <c r="K1237" i="31"/>
  <c r="D1237" i="31"/>
  <c r="K1236" i="31"/>
  <c r="D1236" i="31"/>
  <c r="K1235" i="31"/>
  <c r="D1235" i="31"/>
  <c r="K1234" i="31"/>
  <c r="D1234" i="31"/>
  <c r="K1233" i="31"/>
  <c r="D1233" i="31"/>
  <c r="K1231" i="31"/>
  <c r="D1231" i="31"/>
  <c r="L1225" i="31"/>
  <c r="E1225" i="31"/>
  <c r="L1220" i="31"/>
  <c r="E1220" i="31"/>
  <c r="J1218" i="31"/>
  <c r="C1218" i="31"/>
  <c r="L1216" i="31"/>
  <c r="E1216" i="31"/>
  <c r="L1215" i="31"/>
  <c r="K1215" i="31"/>
  <c r="E1215" i="31"/>
  <c r="D1215" i="31"/>
  <c r="M1209" i="31"/>
  <c r="K1209" i="31"/>
  <c r="F1209" i="31"/>
  <c r="D1209" i="31"/>
  <c r="K1206" i="31"/>
  <c r="D1206" i="31"/>
  <c r="K1205" i="31"/>
  <c r="D1205" i="31"/>
  <c r="K1204" i="31"/>
  <c r="D1204" i="31"/>
  <c r="K1203" i="31"/>
  <c r="D1203" i="31"/>
  <c r="K1202" i="31"/>
  <c r="D1202" i="31"/>
  <c r="K1201" i="31"/>
  <c r="D1201" i="31"/>
  <c r="K1199" i="31"/>
  <c r="D1199" i="31"/>
  <c r="L1193" i="31"/>
  <c r="E1193" i="31"/>
  <c r="L1188" i="31"/>
  <c r="E1188" i="31"/>
  <c r="J1186" i="31"/>
  <c r="C1186" i="31"/>
  <c r="L1184" i="31"/>
  <c r="E1184" i="31"/>
  <c r="L1183" i="31"/>
  <c r="K1183" i="31"/>
  <c r="E1183" i="31"/>
  <c r="D1183" i="31"/>
  <c r="M1177" i="31"/>
  <c r="K1177" i="31"/>
  <c r="F1177" i="31"/>
  <c r="D1177" i="31"/>
  <c r="K1174" i="31"/>
  <c r="D1174" i="31"/>
  <c r="K1173" i="31"/>
  <c r="D1173" i="31"/>
  <c r="K1172" i="31"/>
  <c r="D1172" i="31"/>
  <c r="K1171" i="31"/>
  <c r="D1171" i="31"/>
  <c r="K1170" i="31"/>
  <c r="D1170" i="31"/>
  <c r="K1169" i="31"/>
  <c r="D1169" i="31"/>
  <c r="K1167" i="31"/>
  <c r="D1167" i="31"/>
  <c r="L1161" i="31"/>
  <c r="E1161" i="31"/>
  <c r="L1156" i="31"/>
  <c r="E1156" i="31"/>
  <c r="J1154" i="31"/>
  <c r="C1154" i="31"/>
  <c r="L1152" i="31"/>
  <c r="E1152" i="31"/>
  <c r="L1151" i="31"/>
  <c r="K1151" i="31"/>
  <c r="E1151" i="31"/>
  <c r="D1151" i="31"/>
  <c r="M1145" i="31"/>
  <c r="K1145" i="31"/>
  <c r="F1145" i="31"/>
  <c r="D1145" i="31"/>
  <c r="K1142" i="31"/>
  <c r="D1142" i="31"/>
  <c r="K1141" i="31"/>
  <c r="D1141" i="31"/>
  <c r="K1140" i="31"/>
  <c r="D1140" i="31"/>
  <c r="K1139" i="31"/>
  <c r="D1139" i="31"/>
  <c r="K1138" i="31"/>
  <c r="D1138" i="31"/>
  <c r="K1137" i="31"/>
  <c r="D1137" i="31"/>
  <c r="K1135" i="31"/>
  <c r="D1135" i="31"/>
  <c r="L1129" i="31"/>
  <c r="E1129" i="31"/>
  <c r="L1124" i="31"/>
  <c r="E1124" i="31"/>
  <c r="J1122" i="31"/>
  <c r="C1122" i="31"/>
  <c r="L1120" i="31"/>
  <c r="E1120" i="31"/>
  <c r="L1119" i="31"/>
  <c r="K1119" i="31"/>
  <c r="E1119" i="31"/>
  <c r="D1119" i="31"/>
  <c r="M1113" i="31"/>
  <c r="K1113" i="31"/>
  <c r="F1113" i="31"/>
  <c r="D1113" i="31"/>
  <c r="K1110" i="31"/>
  <c r="D1110" i="31"/>
  <c r="K1109" i="31"/>
  <c r="D1109" i="31"/>
  <c r="K1108" i="31"/>
  <c r="D1108" i="31"/>
  <c r="K1107" i="31"/>
  <c r="D1107" i="31"/>
  <c r="K1106" i="31"/>
  <c r="D1106" i="31"/>
  <c r="K1105" i="31"/>
  <c r="D1105" i="31"/>
  <c r="K1103" i="31"/>
  <c r="D1103" i="31"/>
  <c r="L1097" i="31"/>
  <c r="E1097" i="31"/>
  <c r="L1092" i="31"/>
  <c r="E1092" i="31"/>
  <c r="J1090" i="31"/>
  <c r="C1090" i="31"/>
  <c r="L1088" i="31"/>
  <c r="E1088" i="31"/>
  <c r="L1087" i="31"/>
  <c r="K1087" i="31"/>
  <c r="E1087" i="31"/>
  <c r="D1087" i="31"/>
  <c r="M1081" i="31"/>
  <c r="K1081" i="31"/>
  <c r="F1081" i="31"/>
  <c r="D1081" i="31"/>
  <c r="K1078" i="31"/>
  <c r="D1078" i="31"/>
  <c r="K1077" i="31"/>
  <c r="D1077" i="31"/>
  <c r="K1076" i="31"/>
  <c r="D1076" i="31"/>
  <c r="K1075" i="31"/>
  <c r="D1075" i="31"/>
  <c r="K1074" i="31"/>
  <c r="D1074" i="31"/>
  <c r="K1073" i="31"/>
  <c r="D1073" i="31"/>
  <c r="K1071" i="31"/>
  <c r="D1071" i="31"/>
  <c r="L1065" i="31"/>
  <c r="E1065" i="31"/>
  <c r="L1060" i="31"/>
  <c r="E1060" i="31"/>
  <c r="J1058" i="31"/>
  <c r="C1058" i="31"/>
  <c r="L1056" i="31"/>
  <c r="E1056" i="31"/>
  <c r="L1055" i="31"/>
  <c r="K1055" i="31"/>
  <c r="E1055" i="31"/>
  <c r="D1055" i="31"/>
  <c r="M1049" i="31"/>
  <c r="K1049" i="31"/>
  <c r="F1049" i="31"/>
  <c r="D1049" i="31"/>
  <c r="K1046" i="31"/>
  <c r="D1046" i="31"/>
  <c r="K1045" i="31"/>
  <c r="D1045" i="31"/>
  <c r="K1044" i="31"/>
  <c r="D1044" i="31"/>
  <c r="K1043" i="31"/>
  <c r="D1043" i="31"/>
  <c r="K1042" i="31"/>
  <c r="D1042" i="31"/>
  <c r="K1041" i="31"/>
  <c r="D1041" i="31"/>
  <c r="K1039" i="31"/>
  <c r="D1039" i="31"/>
  <c r="L1033" i="31"/>
  <c r="E1033" i="31"/>
  <c r="L1028" i="31"/>
  <c r="E1028" i="31"/>
  <c r="J1026" i="31"/>
  <c r="C1026" i="31"/>
  <c r="L1024" i="31"/>
  <c r="E1024" i="31"/>
  <c r="L1023" i="31"/>
  <c r="K1023" i="31"/>
  <c r="E1023" i="31"/>
  <c r="D1023" i="31"/>
  <c r="M1017" i="31"/>
  <c r="K1017" i="31"/>
  <c r="F1017" i="31"/>
  <c r="D1017" i="31"/>
  <c r="K1014" i="31"/>
  <c r="D1014" i="31"/>
  <c r="K1013" i="31"/>
  <c r="D1013" i="31"/>
  <c r="K1012" i="31"/>
  <c r="D1012" i="31"/>
  <c r="K1011" i="31"/>
  <c r="D1011" i="31"/>
  <c r="K1010" i="31"/>
  <c r="D1010" i="31"/>
  <c r="K1009" i="31"/>
  <c r="D1009" i="31"/>
  <c r="K1007" i="31"/>
  <c r="D1007" i="31"/>
  <c r="L1001" i="31"/>
  <c r="E1001" i="31"/>
  <c r="L996" i="31"/>
  <c r="E996" i="31"/>
  <c r="J994" i="31"/>
  <c r="C994" i="31"/>
  <c r="L992" i="31"/>
  <c r="E992" i="31"/>
  <c r="L991" i="31"/>
  <c r="K991" i="31"/>
  <c r="E991" i="31"/>
  <c r="D991" i="31"/>
  <c r="M985" i="31"/>
  <c r="K985" i="31"/>
  <c r="F985" i="31"/>
  <c r="D985" i="31"/>
  <c r="K982" i="31"/>
  <c r="D982" i="31"/>
  <c r="K981" i="31"/>
  <c r="D981" i="31"/>
  <c r="K980" i="31"/>
  <c r="D980" i="31"/>
  <c r="K979" i="31"/>
  <c r="D979" i="31"/>
  <c r="K978" i="31"/>
  <c r="D978" i="31"/>
  <c r="K977" i="31"/>
  <c r="D977" i="31"/>
  <c r="K975" i="31"/>
  <c r="D975" i="31"/>
  <c r="L969" i="31"/>
  <c r="E969" i="31"/>
  <c r="L964" i="31"/>
  <c r="E964" i="31"/>
  <c r="J962" i="31"/>
  <c r="C962" i="31"/>
  <c r="L960" i="31"/>
  <c r="E960" i="31"/>
  <c r="L959" i="31"/>
  <c r="K959" i="31"/>
  <c r="E959" i="31"/>
  <c r="D959" i="31"/>
  <c r="M953" i="31"/>
  <c r="K953" i="31"/>
  <c r="F953" i="31"/>
  <c r="D953" i="31"/>
  <c r="K950" i="31"/>
  <c r="D950" i="31"/>
  <c r="K949" i="31"/>
  <c r="D949" i="31"/>
  <c r="K948" i="31"/>
  <c r="D948" i="31"/>
  <c r="K947" i="31"/>
  <c r="D947" i="31"/>
  <c r="K946" i="31"/>
  <c r="D946" i="31"/>
  <c r="K945" i="31"/>
  <c r="D945" i="31"/>
  <c r="K943" i="31"/>
  <c r="D943" i="31"/>
  <c r="L937" i="31"/>
  <c r="E937" i="31"/>
  <c r="L932" i="31"/>
  <c r="E932" i="31"/>
  <c r="J930" i="31"/>
  <c r="C930" i="31"/>
  <c r="L928" i="31"/>
  <c r="E928" i="31"/>
  <c r="L927" i="31"/>
  <c r="K927" i="31"/>
  <c r="E927" i="31"/>
  <c r="D927" i="31"/>
  <c r="M921" i="31"/>
  <c r="K921" i="31"/>
  <c r="F921" i="31"/>
  <c r="D921" i="31"/>
  <c r="K918" i="31"/>
  <c r="D918" i="31"/>
  <c r="K917" i="31"/>
  <c r="D917" i="31"/>
  <c r="K916" i="31"/>
  <c r="D916" i="31"/>
  <c r="K915" i="31"/>
  <c r="D915" i="31"/>
  <c r="K914" i="31"/>
  <c r="D914" i="31"/>
  <c r="K913" i="31"/>
  <c r="D913" i="31"/>
  <c r="K911" i="31"/>
  <c r="D911" i="31"/>
  <c r="L905" i="31"/>
  <c r="E905" i="31"/>
  <c r="L900" i="31"/>
  <c r="E900" i="31"/>
  <c r="J898" i="31"/>
  <c r="C898" i="31"/>
  <c r="L896" i="31"/>
  <c r="E896" i="31"/>
  <c r="L895" i="31"/>
  <c r="K895" i="31"/>
  <c r="E895" i="31"/>
  <c r="D895" i="31"/>
  <c r="M889" i="31"/>
  <c r="K889" i="31"/>
  <c r="F889" i="31"/>
  <c r="D889" i="31"/>
  <c r="K886" i="31"/>
  <c r="D886" i="31"/>
  <c r="K885" i="31"/>
  <c r="D885" i="31"/>
  <c r="K884" i="31"/>
  <c r="D884" i="31"/>
  <c r="K883" i="31"/>
  <c r="D883" i="31"/>
  <c r="K882" i="31"/>
  <c r="D882" i="31"/>
  <c r="K881" i="31"/>
  <c r="D881" i="31"/>
  <c r="K879" i="31"/>
  <c r="D879" i="31"/>
  <c r="L873" i="31"/>
  <c r="E873" i="31"/>
  <c r="L868" i="31"/>
  <c r="E868" i="31"/>
  <c r="J866" i="31"/>
  <c r="C866" i="31"/>
  <c r="L864" i="31"/>
  <c r="E864" i="31"/>
  <c r="L863" i="31"/>
  <c r="K863" i="31"/>
  <c r="E863" i="31"/>
  <c r="D863" i="31"/>
  <c r="M857" i="31"/>
  <c r="K857" i="31"/>
  <c r="F857" i="31"/>
  <c r="D857" i="31"/>
  <c r="K854" i="31"/>
  <c r="D854" i="31"/>
  <c r="K853" i="31"/>
  <c r="D853" i="31"/>
  <c r="K852" i="31"/>
  <c r="D852" i="31"/>
  <c r="K851" i="31"/>
  <c r="D851" i="31"/>
  <c r="K850" i="31"/>
  <c r="D850" i="31"/>
  <c r="K849" i="31"/>
  <c r="D849" i="31"/>
  <c r="K847" i="31"/>
  <c r="D847" i="31"/>
  <c r="L841" i="31"/>
  <c r="E841" i="31"/>
  <c r="L836" i="31"/>
  <c r="E836" i="31"/>
  <c r="J834" i="31"/>
  <c r="C834" i="31"/>
  <c r="L832" i="31"/>
  <c r="E832" i="31"/>
  <c r="L831" i="31"/>
  <c r="K831" i="31"/>
  <c r="E831" i="31"/>
  <c r="D831" i="31"/>
  <c r="M825" i="31"/>
  <c r="K825" i="31"/>
  <c r="F825" i="31"/>
  <c r="D825" i="31"/>
  <c r="K822" i="31"/>
  <c r="D822" i="31"/>
  <c r="K821" i="31"/>
  <c r="D821" i="31"/>
  <c r="K820" i="31"/>
  <c r="D820" i="31"/>
  <c r="K819" i="31"/>
  <c r="D819" i="31"/>
  <c r="K818" i="31"/>
  <c r="D818" i="31"/>
  <c r="K817" i="31"/>
  <c r="D817" i="31"/>
  <c r="K815" i="31"/>
  <c r="D815" i="31"/>
  <c r="L809" i="31"/>
  <c r="E809" i="31"/>
  <c r="L804" i="31"/>
  <c r="E804" i="31"/>
  <c r="J802" i="31"/>
  <c r="C802" i="31"/>
  <c r="EY56" i="1"/>
  <c r="L794" i="31"/>
  <c r="CU56" i="3"/>
  <c r="CW56" i="3"/>
  <c r="CY56" i="3"/>
  <c r="DA56" i="3"/>
  <c r="DC56" i="3"/>
  <c r="DE56" i="3"/>
  <c r="DG56" i="3"/>
  <c r="DI56" i="3"/>
  <c r="DK56" i="3"/>
  <c r="DM56" i="3"/>
  <c r="N793" i="31"/>
  <c r="CT56" i="3"/>
  <c r="CV56" i="3"/>
  <c r="CX56" i="3"/>
  <c r="CZ56" i="3"/>
  <c r="DB56" i="3"/>
  <c r="DD56" i="3"/>
  <c r="DF56" i="3"/>
  <c r="DH56" i="3"/>
  <c r="DJ56" i="3"/>
  <c r="DL56" i="3"/>
  <c r="L793" i="31"/>
  <c r="L792" i="31"/>
  <c r="EU56" i="1"/>
  <c r="N791" i="31"/>
  <c r="M791" i="31"/>
  <c r="L791" i="31"/>
  <c r="DK56" i="1"/>
  <c r="EN56" i="1"/>
  <c r="N790" i="31"/>
  <c r="EM56" i="1"/>
  <c r="M790" i="31"/>
  <c r="EL56" i="1"/>
  <c r="L790" i="31"/>
  <c r="DA56" i="1"/>
  <c r="EK56" i="1"/>
  <c r="N789" i="31"/>
  <c r="EJ56" i="1"/>
  <c r="M789" i="31"/>
  <c r="EI56" i="1"/>
  <c r="L789" i="31"/>
  <c r="CQ56" i="1"/>
  <c r="CU56" i="1"/>
  <c r="EH56" i="1"/>
  <c r="N788" i="31"/>
  <c r="EG56" i="1"/>
  <c r="M788" i="31"/>
  <c r="EF56" i="1"/>
  <c r="L788" i="31"/>
  <c r="N787" i="31"/>
  <c r="M787" i="31"/>
  <c r="L787" i="31"/>
  <c r="N786" i="31"/>
  <c r="M786" i="31"/>
  <c r="L786" i="31"/>
  <c r="N785" i="31"/>
  <c r="M785" i="31"/>
  <c r="L785" i="31"/>
  <c r="DS56" i="1"/>
  <c r="N783" i="31"/>
  <c r="M783" i="31"/>
  <c r="L783" i="31"/>
  <c r="B56" i="23"/>
  <c r="T56" i="23"/>
  <c r="C56" i="23"/>
  <c r="H56" i="3"/>
  <c r="G56" i="1"/>
  <c r="L781" i="31"/>
  <c r="F56" i="1"/>
  <c r="L780" i="31"/>
  <c r="L779" i="31"/>
  <c r="E56" i="1"/>
  <c r="L778" i="31"/>
  <c r="B56" i="1"/>
  <c r="L776" i="31"/>
  <c r="J56" i="1"/>
  <c r="L775" i="31"/>
  <c r="I56" i="1"/>
  <c r="L774" i="31"/>
  <c r="H56" i="1"/>
  <c r="L773" i="31"/>
  <c r="EY55" i="1"/>
  <c r="E794" i="31"/>
  <c r="CU55" i="3"/>
  <c r="CW55" i="3"/>
  <c r="CY55" i="3"/>
  <c r="DA55" i="3"/>
  <c r="DC55" i="3"/>
  <c r="DE55" i="3"/>
  <c r="DG55" i="3"/>
  <c r="DI55" i="3"/>
  <c r="DK55" i="3"/>
  <c r="DM55" i="3"/>
  <c r="G793" i="31"/>
  <c r="CT55" i="3"/>
  <c r="CV55" i="3"/>
  <c r="CX55" i="3"/>
  <c r="CZ55" i="3"/>
  <c r="DB55" i="3"/>
  <c r="DD55" i="3"/>
  <c r="DF55" i="3"/>
  <c r="DH55" i="3"/>
  <c r="DJ55" i="3"/>
  <c r="DL55" i="3"/>
  <c r="E793" i="31"/>
  <c r="E792" i="31"/>
  <c r="EU55" i="1"/>
  <c r="G791" i="31"/>
  <c r="F791" i="31"/>
  <c r="E791" i="31"/>
  <c r="DK55" i="1"/>
  <c r="EN55" i="1"/>
  <c r="G790" i="31"/>
  <c r="EM55" i="1"/>
  <c r="F790" i="31"/>
  <c r="EL55" i="1"/>
  <c r="E790" i="31"/>
  <c r="DA55" i="1"/>
  <c r="EK55" i="1"/>
  <c r="G789" i="31"/>
  <c r="EJ55" i="1"/>
  <c r="F789" i="31"/>
  <c r="EI55" i="1"/>
  <c r="E789" i="31"/>
  <c r="CQ55" i="1"/>
  <c r="CU55" i="1"/>
  <c r="EH55" i="1"/>
  <c r="G788" i="31"/>
  <c r="EG55" i="1"/>
  <c r="F788" i="31"/>
  <c r="EF55" i="1"/>
  <c r="E788" i="31"/>
  <c r="G787" i="31"/>
  <c r="F787" i="31"/>
  <c r="E787" i="31"/>
  <c r="G786" i="31"/>
  <c r="F786" i="31"/>
  <c r="E786" i="31"/>
  <c r="G785" i="31"/>
  <c r="F785" i="31"/>
  <c r="E785" i="31"/>
  <c r="DS55" i="1"/>
  <c r="G783" i="31"/>
  <c r="F783" i="31"/>
  <c r="E783" i="31"/>
  <c r="B55" i="23"/>
  <c r="T55" i="23"/>
  <c r="C55" i="23"/>
  <c r="H55" i="3"/>
  <c r="G55" i="1"/>
  <c r="E781" i="31"/>
  <c r="F55" i="1"/>
  <c r="E780" i="31"/>
  <c r="E779" i="31"/>
  <c r="E55" i="1"/>
  <c r="E778" i="31"/>
  <c r="B55" i="1"/>
  <c r="E776" i="31"/>
  <c r="J55" i="1"/>
  <c r="E775" i="31"/>
  <c r="I55" i="1"/>
  <c r="E774" i="31"/>
  <c r="H55" i="1"/>
  <c r="E773" i="31"/>
  <c r="EY54" i="1"/>
  <c r="L762" i="31"/>
  <c r="CU54" i="3"/>
  <c r="CW54" i="3"/>
  <c r="CY54" i="3"/>
  <c r="DA54" i="3"/>
  <c r="DC54" i="3"/>
  <c r="DE54" i="3"/>
  <c r="DG54" i="3"/>
  <c r="DI54" i="3"/>
  <c r="DK54" i="3"/>
  <c r="DM54" i="3"/>
  <c r="N761" i="31"/>
  <c r="CT54" i="3"/>
  <c r="CV54" i="3"/>
  <c r="CX54" i="3"/>
  <c r="CZ54" i="3"/>
  <c r="DB54" i="3"/>
  <c r="DD54" i="3"/>
  <c r="DF54" i="3"/>
  <c r="DH54" i="3"/>
  <c r="DJ54" i="3"/>
  <c r="DL54" i="3"/>
  <c r="L761" i="31"/>
  <c r="L760" i="31"/>
  <c r="EU54" i="1"/>
  <c r="N759" i="31"/>
  <c r="M759" i="31"/>
  <c r="L759" i="31"/>
  <c r="DK54" i="1"/>
  <c r="EN54" i="1"/>
  <c r="N758" i="31"/>
  <c r="EM54" i="1"/>
  <c r="M758" i="31"/>
  <c r="EL54" i="1"/>
  <c r="L758" i="31"/>
  <c r="DA54" i="1"/>
  <c r="EK54" i="1"/>
  <c r="N757" i="31"/>
  <c r="EJ54" i="1"/>
  <c r="M757" i="31"/>
  <c r="EI54" i="1"/>
  <c r="L757" i="31"/>
  <c r="CQ54" i="1"/>
  <c r="CU54" i="1"/>
  <c r="EH54" i="1"/>
  <c r="N756" i="31"/>
  <c r="EG54" i="1"/>
  <c r="M756" i="31"/>
  <c r="EF54" i="1"/>
  <c r="L756" i="31"/>
  <c r="N755" i="31"/>
  <c r="M755" i="31"/>
  <c r="L755" i="31"/>
  <c r="N754" i="31"/>
  <c r="M754" i="31"/>
  <c r="L754" i="31"/>
  <c r="N753" i="31"/>
  <c r="M753" i="31"/>
  <c r="L753" i="31"/>
  <c r="DS54" i="1"/>
  <c r="N751" i="31"/>
  <c r="M751" i="31"/>
  <c r="L751" i="31"/>
  <c r="B54" i="23"/>
  <c r="T54" i="23"/>
  <c r="C54" i="23"/>
  <c r="H54" i="3"/>
  <c r="G54" i="1"/>
  <c r="L749" i="31"/>
  <c r="F54" i="1"/>
  <c r="L748" i="31"/>
  <c r="L747" i="31"/>
  <c r="E54" i="1"/>
  <c r="L746" i="31"/>
  <c r="B54" i="1"/>
  <c r="L744" i="31"/>
  <c r="J54" i="1"/>
  <c r="L743" i="31"/>
  <c r="I54" i="1"/>
  <c r="L742" i="31"/>
  <c r="H54" i="1"/>
  <c r="L741" i="31"/>
  <c r="EY53" i="1"/>
  <c r="E762" i="31"/>
  <c r="CU53" i="3"/>
  <c r="CW53" i="3"/>
  <c r="CY53" i="3"/>
  <c r="DA53" i="3"/>
  <c r="DC53" i="3"/>
  <c r="DE53" i="3"/>
  <c r="DG53" i="3"/>
  <c r="DI53" i="3"/>
  <c r="DK53" i="3"/>
  <c r="DM53" i="3"/>
  <c r="G761" i="31"/>
  <c r="CT53" i="3"/>
  <c r="CV53" i="3"/>
  <c r="CX53" i="3"/>
  <c r="CZ53" i="3"/>
  <c r="DB53" i="3"/>
  <c r="DD53" i="3"/>
  <c r="DF53" i="3"/>
  <c r="DH53" i="3"/>
  <c r="DJ53" i="3"/>
  <c r="DL53" i="3"/>
  <c r="E761" i="31"/>
  <c r="E760" i="31"/>
  <c r="EU53" i="1"/>
  <c r="G759" i="31"/>
  <c r="F759" i="31"/>
  <c r="E759" i="31"/>
  <c r="DK53" i="1"/>
  <c r="EN53" i="1"/>
  <c r="G758" i="31"/>
  <c r="EM53" i="1"/>
  <c r="F758" i="31"/>
  <c r="EL53" i="1"/>
  <c r="E758" i="31"/>
  <c r="DA53" i="1"/>
  <c r="EK53" i="1"/>
  <c r="G757" i="31"/>
  <c r="EJ53" i="1"/>
  <c r="F757" i="31"/>
  <c r="EI53" i="1"/>
  <c r="E757" i="31"/>
  <c r="CQ53" i="1"/>
  <c r="CU53" i="1"/>
  <c r="EH53" i="1"/>
  <c r="G756" i="31"/>
  <c r="EG53" i="1"/>
  <c r="F756" i="31"/>
  <c r="EF53" i="1"/>
  <c r="E756" i="31"/>
  <c r="G755" i="31"/>
  <c r="F755" i="31"/>
  <c r="E755" i="31"/>
  <c r="G754" i="31"/>
  <c r="F754" i="31"/>
  <c r="E754" i="31"/>
  <c r="G753" i="31"/>
  <c r="F753" i="31"/>
  <c r="E753" i="31"/>
  <c r="DS53" i="1"/>
  <c r="G751" i="31"/>
  <c r="F751" i="31"/>
  <c r="E751" i="31"/>
  <c r="B53" i="23"/>
  <c r="T53" i="23"/>
  <c r="C53" i="23"/>
  <c r="H53" i="3"/>
  <c r="G53" i="1"/>
  <c r="E749" i="31"/>
  <c r="F53" i="1"/>
  <c r="E748" i="31"/>
  <c r="E747" i="31"/>
  <c r="E53" i="1"/>
  <c r="E746" i="31"/>
  <c r="B53" i="1"/>
  <c r="E744" i="31"/>
  <c r="J53" i="1"/>
  <c r="E743" i="31"/>
  <c r="I53" i="1"/>
  <c r="E742" i="31"/>
  <c r="H53" i="1"/>
  <c r="E741" i="31"/>
  <c r="EY52" i="1"/>
  <c r="L730" i="31"/>
  <c r="CU52" i="3"/>
  <c r="CW52" i="3"/>
  <c r="CY52" i="3"/>
  <c r="DA52" i="3"/>
  <c r="DC52" i="3"/>
  <c r="DE52" i="3"/>
  <c r="DG52" i="3"/>
  <c r="DI52" i="3"/>
  <c r="DK52" i="3"/>
  <c r="DM52" i="3"/>
  <c r="N729" i="31"/>
  <c r="CT52" i="3"/>
  <c r="CV52" i="3"/>
  <c r="CX52" i="3"/>
  <c r="CZ52" i="3"/>
  <c r="DB52" i="3"/>
  <c r="DD52" i="3"/>
  <c r="DF52" i="3"/>
  <c r="DH52" i="3"/>
  <c r="DJ52" i="3"/>
  <c r="DL52" i="3"/>
  <c r="L729" i="31"/>
  <c r="L728" i="31"/>
  <c r="EU52" i="1"/>
  <c r="N727" i="31"/>
  <c r="M727" i="31"/>
  <c r="L727" i="31"/>
  <c r="DK52" i="1"/>
  <c r="EN52" i="1"/>
  <c r="N726" i="31"/>
  <c r="EM52" i="1"/>
  <c r="M726" i="31"/>
  <c r="EL52" i="1"/>
  <c r="L726" i="31"/>
  <c r="DA52" i="1"/>
  <c r="EK52" i="1"/>
  <c r="N725" i="31"/>
  <c r="EJ52" i="1"/>
  <c r="M725" i="31"/>
  <c r="EI52" i="1"/>
  <c r="L725" i="31"/>
  <c r="CQ52" i="1"/>
  <c r="CU52" i="1"/>
  <c r="EH52" i="1"/>
  <c r="N724" i="31"/>
  <c r="EG52" i="1"/>
  <c r="M724" i="31"/>
  <c r="EF52" i="1"/>
  <c r="L724" i="31"/>
  <c r="N723" i="31"/>
  <c r="M723" i="31"/>
  <c r="L723" i="31"/>
  <c r="N722" i="31"/>
  <c r="M722" i="31"/>
  <c r="L722" i="31"/>
  <c r="N721" i="31"/>
  <c r="M721" i="31"/>
  <c r="L721" i="31"/>
  <c r="DS52" i="1"/>
  <c r="N719" i="31"/>
  <c r="M719" i="31"/>
  <c r="L719" i="31"/>
  <c r="B52" i="23"/>
  <c r="T52" i="23"/>
  <c r="C52" i="23"/>
  <c r="H52" i="3"/>
  <c r="G52" i="1"/>
  <c r="L717" i="31"/>
  <c r="F52" i="1"/>
  <c r="L716" i="31"/>
  <c r="L715" i="31"/>
  <c r="E52" i="1"/>
  <c r="L714" i="31"/>
  <c r="B52" i="1"/>
  <c r="L712" i="31"/>
  <c r="J52" i="1"/>
  <c r="L711" i="31"/>
  <c r="I52" i="1"/>
  <c r="L710" i="31"/>
  <c r="H52" i="1"/>
  <c r="L709" i="31"/>
  <c r="EY51" i="1"/>
  <c r="E730" i="31"/>
  <c r="CU51" i="3"/>
  <c r="CW51" i="3"/>
  <c r="CY51" i="3"/>
  <c r="DA51" i="3"/>
  <c r="DC51" i="3"/>
  <c r="DE51" i="3"/>
  <c r="DG51" i="3"/>
  <c r="DI51" i="3"/>
  <c r="DK51" i="3"/>
  <c r="DM51" i="3"/>
  <c r="G729" i="31"/>
  <c r="CT51" i="3"/>
  <c r="CV51" i="3"/>
  <c r="CX51" i="3"/>
  <c r="CZ51" i="3"/>
  <c r="DB51" i="3"/>
  <c r="DD51" i="3"/>
  <c r="DF51" i="3"/>
  <c r="DH51" i="3"/>
  <c r="DJ51" i="3"/>
  <c r="DL51" i="3"/>
  <c r="E729" i="31"/>
  <c r="E728" i="31"/>
  <c r="EU51" i="1"/>
  <c r="G727" i="31"/>
  <c r="F727" i="31"/>
  <c r="E727" i="31"/>
  <c r="DK51" i="1"/>
  <c r="EN51" i="1"/>
  <c r="G726" i="31"/>
  <c r="EM51" i="1"/>
  <c r="F726" i="31"/>
  <c r="EL51" i="1"/>
  <c r="E726" i="31"/>
  <c r="DA51" i="1"/>
  <c r="G725" i="31"/>
  <c r="EJ51" i="1"/>
  <c r="F725" i="31"/>
  <c r="EI51" i="1"/>
  <c r="E725" i="31"/>
  <c r="CQ51" i="1"/>
  <c r="G724" i="31"/>
  <c r="EG51" i="1"/>
  <c r="F724" i="31"/>
  <c r="EF51" i="1"/>
  <c r="E724" i="31"/>
  <c r="G723" i="31"/>
  <c r="F723" i="31"/>
  <c r="E723" i="31"/>
  <c r="G722" i="31"/>
  <c r="F722" i="31"/>
  <c r="E722" i="31"/>
  <c r="G721" i="31"/>
  <c r="F721" i="31"/>
  <c r="E721" i="31"/>
  <c r="G719" i="31"/>
  <c r="F719" i="31"/>
  <c r="E719" i="31"/>
  <c r="B51" i="23"/>
  <c r="T51" i="23"/>
  <c r="C51" i="23"/>
  <c r="H51" i="3"/>
  <c r="G51" i="1"/>
  <c r="E717" i="31"/>
  <c r="F51" i="1"/>
  <c r="E716" i="31"/>
  <c r="E715" i="31"/>
  <c r="E51" i="1"/>
  <c r="E714" i="31"/>
  <c r="B51" i="1"/>
  <c r="E712" i="31"/>
  <c r="J51" i="1"/>
  <c r="E711" i="31"/>
  <c r="I51" i="1"/>
  <c r="E710" i="31"/>
  <c r="H51" i="1"/>
  <c r="E709" i="31"/>
  <c r="EY50" i="1"/>
  <c r="L698" i="31"/>
  <c r="CU50" i="3"/>
  <c r="CW50" i="3"/>
  <c r="CY50" i="3"/>
  <c r="DA50" i="3"/>
  <c r="DC50" i="3"/>
  <c r="DE50" i="3"/>
  <c r="DG50" i="3"/>
  <c r="DI50" i="3"/>
  <c r="DK50" i="3"/>
  <c r="DM50" i="3"/>
  <c r="N697" i="31"/>
  <c r="CT50" i="3"/>
  <c r="CV50" i="3"/>
  <c r="CX50" i="3"/>
  <c r="CZ50" i="3"/>
  <c r="DB50" i="3"/>
  <c r="DD50" i="3"/>
  <c r="DF50" i="3"/>
  <c r="DH50" i="3"/>
  <c r="DJ50" i="3"/>
  <c r="DL50" i="3"/>
  <c r="L697" i="31"/>
  <c r="L696" i="31"/>
  <c r="EU50" i="1"/>
  <c r="N695" i="31"/>
  <c r="M695" i="31"/>
  <c r="L695" i="31"/>
  <c r="DK50" i="1"/>
  <c r="EN50" i="1"/>
  <c r="N694" i="31"/>
  <c r="EM50" i="1"/>
  <c r="M694" i="31"/>
  <c r="EL50" i="1"/>
  <c r="L694" i="31"/>
  <c r="DA50" i="1"/>
  <c r="EK50" i="1"/>
  <c r="N693" i="31"/>
  <c r="EJ50" i="1"/>
  <c r="M693" i="31"/>
  <c r="EI50" i="1"/>
  <c r="L693" i="31"/>
  <c r="CQ50" i="1"/>
  <c r="CU50" i="1"/>
  <c r="EH50" i="1"/>
  <c r="N692" i="31"/>
  <c r="EG50" i="1"/>
  <c r="M692" i="31"/>
  <c r="EF50" i="1"/>
  <c r="L692" i="31"/>
  <c r="N691" i="31"/>
  <c r="M691" i="31"/>
  <c r="L691" i="31"/>
  <c r="N690" i="31"/>
  <c r="M690" i="31"/>
  <c r="L690" i="31"/>
  <c r="N689" i="31"/>
  <c r="M689" i="31"/>
  <c r="L689" i="31"/>
  <c r="DS50" i="1"/>
  <c r="N687" i="31"/>
  <c r="M687" i="31"/>
  <c r="L687" i="31"/>
  <c r="B50" i="23"/>
  <c r="T50" i="23"/>
  <c r="C50" i="23"/>
  <c r="H50" i="3"/>
  <c r="G50" i="1"/>
  <c r="L685" i="31"/>
  <c r="F50" i="1"/>
  <c r="L684" i="31"/>
  <c r="L683" i="31"/>
  <c r="E50" i="1"/>
  <c r="L682" i="31"/>
  <c r="B50" i="1"/>
  <c r="L680" i="31"/>
  <c r="J50" i="1"/>
  <c r="L679" i="31"/>
  <c r="I50" i="1"/>
  <c r="L678" i="31"/>
  <c r="H50" i="1"/>
  <c r="L677" i="31"/>
  <c r="EY49" i="1"/>
  <c r="E698" i="31"/>
  <c r="CU49" i="3"/>
  <c r="CW49" i="3"/>
  <c r="CY49" i="3"/>
  <c r="DA49" i="3"/>
  <c r="DC49" i="3"/>
  <c r="DE49" i="3"/>
  <c r="DG49" i="3"/>
  <c r="DI49" i="3"/>
  <c r="DK49" i="3"/>
  <c r="DM49" i="3"/>
  <c r="G697" i="31"/>
  <c r="CT49" i="3"/>
  <c r="CV49" i="3"/>
  <c r="CX49" i="3"/>
  <c r="CZ49" i="3"/>
  <c r="DB49" i="3"/>
  <c r="DD49" i="3"/>
  <c r="DF49" i="3"/>
  <c r="DH49" i="3"/>
  <c r="DJ49" i="3"/>
  <c r="DL49" i="3"/>
  <c r="E697" i="31"/>
  <c r="E696" i="31"/>
  <c r="EU49" i="1"/>
  <c r="G695" i="31"/>
  <c r="F695" i="31"/>
  <c r="E695" i="31"/>
  <c r="DK49" i="1"/>
  <c r="EN49" i="1"/>
  <c r="G694" i="31"/>
  <c r="EM49" i="1"/>
  <c r="F694" i="31"/>
  <c r="EL49" i="1"/>
  <c r="E694" i="31"/>
  <c r="DA49" i="1"/>
  <c r="EK49" i="1"/>
  <c r="G693" i="31"/>
  <c r="EJ49" i="1"/>
  <c r="F693" i="31"/>
  <c r="EI49" i="1"/>
  <c r="E693" i="31"/>
  <c r="CQ49" i="1"/>
  <c r="CU49" i="1"/>
  <c r="EH49" i="1"/>
  <c r="G692" i="31"/>
  <c r="EG49" i="1"/>
  <c r="F692" i="31"/>
  <c r="EF49" i="1"/>
  <c r="E692" i="31"/>
  <c r="G691" i="31"/>
  <c r="F691" i="31"/>
  <c r="E691" i="31"/>
  <c r="G690" i="31"/>
  <c r="F690" i="31"/>
  <c r="E690" i="31"/>
  <c r="G689" i="31"/>
  <c r="F689" i="31"/>
  <c r="E689" i="31"/>
  <c r="DS49" i="1"/>
  <c r="G687" i="31"/>
  <c r="F687" i="31"/>
  <c r="E687" i="31"/>
  <c r="B49" i="23"/>
  <c r="T49" i="23"/>
  <c r="C49" i="23"/>
  <c r="H49" i="3"/>
  <c r="G49" i="1"/>
  <c r="E685" i="31"/>
  <c r="F49" i="1"/>
  <c r="E684" i="31"/>
  <c r="E683" i="31"/>
  <c r="E49" i="1"/>
  <c r="E682" i="31"/>
  <c r="B49" i="1"/>
  <c r="E680" i="31"/>
  <c r="J49" i="1"/>
  <c r="E679" i="31"/>
  <c r="I49" i="1"/>
  <c r="E678" i="31"/>
  <c r="H49" i="1"/>
  <c r="E677" i="31"/>
  <c r="EY48" i="1"/>
  <c r="L666" i="31"/>
  <c r="CU48" i="3"/>
  <c r="CW48" i="3"/>
  <c r="CY48" i="3"/>
  <c r="DA48" i="3"/>
  <c r="DC48" i="3"/>
  <c r="DE48" i="3"/>
  <c r="DG48" i="3"/>
  <c r="DI48" i="3"/>
  <c r="DK48" i="3"/>
  <c r="DM48" i="3"/>
  <c r="N665" i="31"/>
  <c r="CT48" i="3"/>
  <c r="CV48" i="3"/>
  <c r="CX48" i="3"/>
  <c r="CZ48" i="3"/>
  <c r="DB48" i="3"/>
  <c r="DD48" i="3"/>
  <c r="DF48" i="3"/>
  <c r="DH48" i="3"/>
  <c r="DJ48" i="3"/>
  <c r="DL48" i="3"/>
  <c r="L665" i="31"/>
  <c r="L664" i="31"/>
  <c r="EU48" i="1"/>
  <c r="N663" i="31"/>
  <c r="M663" i="31"/>
  <c r="L663" i="31"/>
  <c r="DK48" i="1"/>
  <c r="EN48" i="1"/>
  <c r="N662" i="31"/>
  <c r="EM48" i="1"/>
  <c r="M662" i="31"/>
  <c r="EL48" i="1"/>
  <c r="L662" i="31"/>
  <c r="DA48" i="1"/>
  <c r="EK48" i="1"/>
  <c r="N661" i="31"/>
  <c r="EJ48" i="1"/>
  <c r="M661" i="31"/>
  <c r="EI48" i="1"/>
  <c r="L661" i="31"/>
  <c r="CQ48" i="1"/>
  <c r="CU48" i="1"/>
  <c r="EH48" i="1"/>
  <c r="N660" i="31"/>
  <c r="EG48" i="1"/>
  <c r="M660" i="31"/>
  <c r="EF48" i="1"/>
  <c r="L660" i="31"/>
  <c r="N659" i="31"/>
  <c r="M659" i="31"/>
  <c r="L659" i="31"/>
  <c r="N658" i="31"/>
  <c r="M658" i="31"/>
  <c r="L658" i="31"/>
  <c r="N657" i="31"/>
  <c r="M657" i="31"/>
  <c r="L657" i="31"/>
  <c r="DS48" i="1"/>
  <c r="N655" i="31"/>
  <c r="M655" i="31"/>
  <c r="L655" i="31"/>
  <c r="B48" i="23"/>
  <c r="T48" i="23"/>
  <c r="C48" i="23"/>
  <c r="H48" i="3"/>
  <c r="G48" i="1"/>
  <c r="L653" i="31"/>
  <c r="F48" i="1"/>
  <c r="L652" i="31"/>
  <c r="L651" i="31"/>
  <c r="E48" i="1"/>
  <c r="L650" i="31"/>
  <c r="B48" i="1"/>
  <c r="L648" i="31"/>
  <c r="J48" i="1"/>
  <c r="L647" i="31"/>
  <c r="I48" i="1"/>
  <c r="L646" i="31"/>
  <c r="H48" i="1"/>
  <c r="L645" i="31"/>
  <c r="EY47" i="1"/>
  <c r="E666" i="31"/>
  <c r="CU47" i="3"/>
  <c r="CW47" i="3"/>
  <c r="CY47" i="3"/>
  <c r="DA47" i="3"/>
  <c r="DC47" i="3"/>
  <c r="DE47" i="3"/>
  <c r="DG47" i="3"/>
  <c r="DI47" i="3"/>
  <c r="DK47" i="3"/>
  <c r="DM47" i="3"/>
  <c r="G665" i="31"/>
  <c r="CT47" i="3"/>
  <c r="CV47" i="3"/>
  <c r="CX47" i="3"/>
  <c r="CZ47" i="3"/>
  <c r="DB47" i="3"/>
  <c r="DD47" i="3"/>
  <c r="DF47" i="3"/>
  <c r="DH47" i="3"/>
  <c r="DJ47" i="3"/>
  <c r="DL47" i="3"/>
  <c r="E665" i="31"/>
  <c r="E664" i="31"/>
  <c r="EU47" i="1"/>
  <c r="G663" i="31"/>
  <c r="F663" i="31"/>
  <c r="E663" i="31"/>
  <c r="DK47" i="1"/>
  <c r="EN47" i="1"/>
  <c r="G662" i="31"/>
  <c r="EM47" i="1"/>
  <c r="F662" i="31"/>
  <c r="EL47" i="1"/>
  <c r="E662" i="31"/>
  <c r="DA47" i="1"/>
  <c r="EK47" i="1"/>
  <c r="G661" i="31"/>
  <c r="EJ47" i="1"/>
  <c r="F661" i="31"/>
  <c r="EI47" i="1"/>
  <c r="E661" i="31"/>
  <c r="CQ47" i="1"/>
  <c r="CU47" i="1"/>
  <c r="EH47" i="1"/>
  <c r="G660" i="31"/>
  <c r="EG47" i="1"/>
  <c r="F660" i="31"/>
  <c r="EF47" i="1"/>
  <c r="E660" i="31"/>
  <c r="G659" i="31"/>
  <c r="F659" i="31"/>
  <c r="E659" i="31"/>
  <c r="G658" i="31"/>
  <c r="F658" i="31"/>
  <c r="E658" i="31"/>
  <c r="G657" i="31"/>
  <c r="F657" i="31"/>
  <c r="E657" i="31"/>
  <c r="DS47" i="1"/>
  <c r="G655" i="31"/>
  <c r="F655" i="31"/>
  <c r="E655" i="31"/>
  <c r="B47" i="23"/>
  <c r="T47" i="23"/>
  <c r="C47" i="23"/>
  <c r="H47" i="3"/>
  <c r="G47" i="1"/>
  <c r="E653" i="31"/>
  <c r="F47" i="1"/>
  <c r="E652" i="31"/>
  <c r="E651" i="31"/>
  <c r="E47" i="1"/>
  <c r="E650" i="31"/>
  <c r="B47" i="1"/>
  <c r="E648" i="31"/>
  <c r="J47" i="1"/>
  <c r="E647" i="31"/>
  <c r="I47" i="1"/>
  <c r="E646" i="31"/>
  <c r="H47" i="1"/>
  <c r="E645" i="31"/>
  <c r="EY46" i="1"/>
  <c r="L634" i="31"/>
  <c r="CU46" i="3"/>
  <c r="CW46" i="3"/>
  <c r="CY46" i="3"/>
  <c r="DA46" i="3"/>
  <c r="DC46" i="3"/>
  <c r="DE46" i="3"/>
  <c r="DG46" i="3"/>
  <c r="DI46" i="3"/>
  <c r="DK46" i="3"/>
  <c r="DM46" i="3"/>
  <c r="N633" i="31"/>
  <c r="CT46" i="3"/>
  <c r="CV46" i="3"/>
  <c r="CX46" i="3"/>
  <c r="CZ46" i="3"/>
  <c r="DB46" i="3"/>
  <c r="DD46" i="3"/>
  <c r="DF46" i="3"/>
  <c r="DH46" i="3"/>
  <c r="DJ46" i="3"/>
  <c r="DL46" i="3"/>
  <c r="L633" i="31"/>
  <c r="L632" i="31"/>
  <c r="EU46" i="1"/>
  <c r="N631" i="31"/>
  <c r="M631" i="31"/>
  <c r="L631" i="31"/>
  <c r="DK46" i="1"/>
  <c r="EN46" i="1"/>
  <c r="N630" i="31"/>
  <c r="EM46" i="1"/>
  <c r="M630" i="31"/>
  <c r="EL46" i="1"/>
  <c r="L630" i="31"/>
  <c r="DA46" i="1"/>
  <c r="EK46" i="1"/>
  <c r="N629" i="31"/>
  <c r="EJ46" i="1"/>
  <c r="M629" i="31"/>
  <c r="EI46" i="1"/>
  <c r="L629" i="31"/>
  <c r="CQ46" i="1"/>
  <c r="CU46" i="1"/>
  <c r="EH46" i="1"/>
  <c r="N628" i="31"/>
  <c r="EG46" i="1"/>
  <c r="M628" i="31"/>
  <c r="EF46" i="1"/>
  <c r="L628" i="31"/>
  <c r="N627" i="31"/>
  <c r="M627" i="31"/>
  <c r="L627" i="31"/>
  <c r="N626" i="31"/>
  <c r="M626" i="31"/>
  <c r="L626" i="31"/>
  <c r="N625" i="31"/>
  <c r="M625" i="31"/>
  <c r="L625" i="31"/>
  <c r="DS46" i="1"/>
  <c r="N623" i="31"/>
  <c r="M623" i="31"/>
  <c r="L623" i="31"/>
  <c r="B46" i="23"/>
  <c r="T46" i="23"/>
  <c r="C46" i="23"/>
  <c r="H46" i="3"/>
  <c r="G46" i="1"/>
  <c r="L621" i="31"/>
  <c r="F46" i="1"/>
  <c r="L620" i="31"/>
  <c r="L619" i="31"/>
  <c r="E46" i="1"/>
  <c r="L618" i="31"/>
  <c r="B46" i="1"/>
  <c r="L616" i="31"/>
  <c r="J46" i="1"/>
  <c r="L615" i="31"/>
  <c r="I46" i="1"/>
  <c r="L614" i="31"/>
  <c r="H46" i="1"/>
  <c r="L613" i="31"/>
  <c r="EY45" i="1"/>
  <c r="E634" i="31"/>
  <c r="CU45" i="3"/>
  <c r="CW45" i="3"/>
  <c r="CY45" i="3"/>
  <c r="DA45" i="3"/>
  <c r="DC45" i="3"/>
  <c r="DE45" i="3"/>
  <c r="DG45" i="3"/>
  <c r="DI45" i="3"/>
  <c r="DK45" i="3"/>
  <c r="DM45" i="3"/>
  <c r="G633" i="31"/>
  <c r="CT45" i="3"/>
  <c r="CV45" i="3"/>
  <c r="CX45" i="3"/>
  <c r="CZ45" i="3"/>
  <c r="DB45" i="3"/>
  <c r="DD45" i="3"/>
  <c r="DF45" i="3"/>
  <c r="DH45" i="3"/>
  <c r="DJ45" i="3"/>
  <c r="DL45" i="3"/>
  <c r="E633" i="31"/>
  <c r="E632" i="31"/>
  <c r="EU45" i="1"/>
  <c r="G631" i="31"/>
  <c r="F631" i="31"/>
  <c r="E631" i="31"/>
  <c r="DK45" i="1"/>
  <c r="EN45" i="1"/>
  <c r="G630" i="31"/>
  <c r="EM45" i="1"/>
  <c r="F630" i="31"/>
  <c r="EL45" i="1"/>
  <c r="E630" i="31"/>
  <c r="DA45" i="1"/>
  <c r="EK45" i="1"/>
  <c r="G629" i="31"/>
  <c r="EJ45" i="1"/>
  <c r="F629" i="31"/>
  <c r="EI45" i="1"/>
  <c r="E629" i="31"/>
  <c r="CQ45" i="1"/>
  <c r="CU45" i="1"/>
  <c r="EH45" i="1"/>
  <c r="G628" i="31"/>
  <c r="EG45" i="1"/>
  <c r="F628" i="31"/>
  <c r="EF45" i="1"/>
  <c r="E628" i="31"/>
  <c r="G627" i="31"/>
  <c r="F627" i="31"/>
  <c r="E627" i="31"/>
  <c r="G626" i="31"/>
  <c r="F626" i="31"/>
  <c r="E626" i="31"/>
  <c r="G625" i="31"/>
  <c r="F625" i="31"/>
  <c r="E625" i="31"/>
  <c r="DS45" i="1"/>
  <c r="G623" i="31"/>
  <c r="F623" i="31"/>
  <c r="E623" i="31"/>
  <c r="B45" i="23"/>
  <c r="T45" i="23"/>
  <c r="C45" i="23"/>
  <c r="H45" i="3"/>
  <c r="G45" i="1"/>
  <c r="E621" i="31"/>
  <c r="F45" i="1"/>
  <c r="E620" i="31"/>
  <c r="E619" i="31"/>
  <c r="E45" i="1"/>
  <c r="E618" i="31"/>
  <c r="B45" i="1"/>
  <c r="E616" i="31"/>
  <c r="J45" i="1"/>
  <c r="E615" i="31"/>
  <c r="I45" i="1"/>
  <c r="E614" i="31"/>
  <c r="H45" i="1"/>
  <c r="E613" i="31"/>
  <c r="EY44" i="1"/>
  <c r="L602" i="31"/>
  <c r="CU44" i="3"/>
  <c r="CW44" i="3"/>
  <c r="CY44" i="3"/>
  <c r="DA44" i="3"/>
  <c r="DC44" i="3"/>
  <c r="DE44" i="3"/>
  <c r="DG44" i="3"/>
  <c r="DI44" i="3"/>
  <c r="DK44" i="3"/>
  <c r="DM44" i="3"/>
  <c r="N601" i="31"/>
  <c r="CT44" i="3"/>
  <c r="CV44" i="3"/>
  <c r="CX44" i="3"/>
  <c r="CZ44" i="3"/>
  <c r="DB44" i="3"/>
  <c r="DD44" i="3"/>
  <c r="DF44" i="3"/>
  <c r="DH44" i="3"/>
  <c r="DJ44" i="3"/>
  <c r="DL44" i="3"/>
  <c r="L601" i="31"/>
  <c r="L600" i="31"/>
  <c r="EU44" i="1"/>
  <c r="N599" i="31"/>
  <c r="M599" i="31"/>
  <c r="L599" i="31"/>
  <c r="DK44" i="1"/>
  <c r="EN44" i="1"/>
  <c r="N598" i="31"/>
  <c r="EM44" i="1"/>
  <c r="M598" i="31"/>
  <c r="EL44" i="1"/>
  <c r="L598" i="31"/>
  <c r="DA44" i="1"/>
  <c r="EK44" i="1"/>
  <c r="N597" i="31"/>
  <c r="EJ44" i="1"/>
  <c r="M597" i="31"/>
  <c r="EI44" i="1"/>
  <c r="L597" i="31"/>
  <c r="CQ44" i="1"/>
  <c r="CU44" i="1"/>
  <c r="EH44" i="1"/>
  <c r="N596" i="31"/>
  <c r="EG44" i="1"/>
  <c r="M596" i="31"/>
  <c r="EF44" i="1"/>
  <c r="L596" i="31"/>
  <c r="N595" i="31"/>
  <c r="M595" i="31"/>
  <c r="L595" i="31"/>
  <c r="N594" i="31"/>
  <c r="M594" i="31"/>
  <c r="L594" i="31"/>
  <c r="N593" i="31"/>
  <c r="M593" i="31"/>
  <c r="L593" i="31"/>
  <c r="DS44" i="1"/>
  <c r="N591" i="31"/>
  <c r="M591" i="31"/>
  <c r="L591" i="31"/>
  <c r="B44" i="23"/>
  <c r="T44" i="23"/>
  <c r="C44" i="23"/>
  <c r="H44" i="3"/>
  <c r="G44" i="1"/>
  <c r="L589" i="31"/>
  <c r="F44" i="1"/>
  <c r="L588" i="31"/>
  <c r="L587" i="31"/>
  <c r="E44" i="1"/>
  <c r="L586" i="31"/>
  <c r="B44" i="1"/>
  <c r="L584" i="31"/>
  <c r="J44" i="1"/>
  <c r="L583" i="31"/>
  <c r="I44" i="1"/>
  <c r="L582" i="31"/>
  <c r="H44" i="1"/>
  <c r="L581" i="31"/>
  <c r="EY43" i="1"/>
  <c r="E602" i="31"/>
  <c r="CU43" i="3"/>
  <c r="CW43" i="3"/>
  <c r="CY43" i="3"/>
  <c r="DA43" i="3"/>
  <c r="DC43" i="3"/>
  <c r="DE43" i="3"/>
  <c r="DG43" i="3"/>
  <c r="DI43" i="3"/>
  <c r="DK43" i="3"/>
  <c r="DM43" i="3"/>
  <c r="G601" i="31"/>
  <c r="CT43" i="3"/>
  <c r="CV43" i="3"/>
  <c r="CX43" i="3"/>
  <c r="CZ43" i="3"/>
  <c r="DB43" i="3"/>
  <c r="DD43" i="3"/>
  <c r="DF43" i="3"/>
  <c r="DH43" i="3"/>
  <c r="DJ43" i="3"/>
  <c r="DL43" i="3"/>
  <c r="E601" i="31"/>
  <c r="E600" i="31"/>
  <c r="EU43" i="1"/>
  <c r="G599" i="31"/>
  <c r="F599" i="31"/>
  <c r="E599" i="31"/>
  <c r="DK43" i="1"/>
  <c r="EN43" i="1"/>
  <c r="G598" i="31"/>
  <c r="EM43" i="1"/>
  <c r="F598" i="31"/>
  <c r="EL43" i="1"/>
  <c r="E598" i="31"/>
  <c r="DA43" i="1"/>
  <c r="EK43" i="1"/>
  <c r="G597" i="31"/>
  <c r="EJ43" i="1"/>
  <c r="F597" i="31"/>
  <c r="EI43" i="1"/>
  <c r="E597" i="31"/>
  <c r="CQ43" i="1"/>
  <c r="CU43" i="1"/>
  <c r="EH43" i="1"/>
  <c r="G596" i="31"/>
  <c r="EG43" i="1"/>
  <c r="F596" i="31"/>
  <c r="EF43" i="1"/>
  <c r="E596" i="31"/>
  <c r="G595" i="31"/>
  <c r="F595" i="31"/>
  <c r="E595" i="31"/>
  <c r="G594" i="31"/>
  <c r="F594" i="31"/>
  <c r="E594" i="31"/>
  <c r="G593" i="31"/>
  <c r="F593" i="31"/>
  <c r="E593" i="31"/>
  <c r="DS43" i="1"/>
  <c r="G591" i="31"/>
  <c r="F591" i="31"/>
  <c r="E591" i="31"/>
  <c r="B43" i="23"/>
  <c r="T43" i="23"/>
  <c r="C43" i="23"/>
  <c r="H43" i="3"/>
  <c r="G43" i="1"/>
  <c r="E589" i="31"/>
  <c r="F43" i="1"/>
  <c r="E588" i="31"/>
  <c r="E587" i="31"/>
  <c r="E43" i="1"/>
  <c r="E586" i="31"/>
  <c r="B43" i="1"/>
  <c r="E584" i="31"/>
  <c r="J43" i="1"/>
  <c r="E583" i="31"/>
  <c r="I43" i="1"/>
  <c r="E582" i="31"/>
  <c r="H43" i="1"/>
  <c r="E581" i="31"/>
  <c r="EY42" i="1"/>
  <c r="L570" i="31"/>
  <c r="CU42" i="3"/>
  <c r="CW42" i="3"/>
  <c r="CY42" i="3"/>
  <c r="DA42" i="3"/>
  <c r="DC42" i="3"/>
  <c r="DE42" i="3"/>
  <c r="DG42" i="3"/>
  <c r="DI42" i="3"/>
  <c r="DK42" i="3"/>
  <c r="DM42" i="3"/>
  <c r="N569" i="31"/>
  <c r="CT42" i="3"/>
  <c r="CV42" i="3"/>
  <c r="CX42" i="3"/>
  <c r="CZ42" i="3"/>
  <c r="DB42" i="3"/>
  <c r="DD42" i="3"/>
  <c r="DF42" i="3"/>
  <c r="DH42" i="3"/>
  <c r="DJ42" i="3"/>
  <c r="DL42" i="3"/>
  <c r="L569" i="31"/>
  <c r="L568" i="31"/>
  <c r="EU42" i="1"/>
  <c r="N567" i="31"/>
  <c r="M567" i="31"/>
  <c r="L567" i="31"/>
  <c r="DK42" i="1"/>
  <c r="EN42" i="1"/>
  <c r="N566" i="31"/>
  <c r="EM42" i="1"/>
  <c r="M566" i="31"/>
  <c r="EL42" i="1"/>
  <c r="L566" i="31"/>
  <c r="DA42" i="1"/>
  <c r="EK42" i="1"/>
  <c r="N565" i="31"/>
  <c r="EJ42" i="1"/>
  <c r="M565" i="31"/>
  <c r="EI42" i="1"/>
  <c r="L565" i="31"/>
  <c r="CQ42" i="1"/>
  <c r="CU42" i="1"/>
  <c r="EH42" i="1"/>
  <c r="N564" i="31"/>
  <c r="EG42" i="1"/>
  <c r="M564" i="31"/>
  <c r="EF42" i="1"/>
  <c r="L564" i="31"/>
  <c r="N563" i="31"/>
  <c r="M563" i="31"/>
  <c r="L563" i="31"/>
  <c r="N562" i="31"/>
  <c r="M562" i="31"/>
  <c r="L562" i="31"/>
  <c r="N561" i="31"/>
  <c r="M561" i="31"/>
  <c r="L561" i="31"/>
  <c r="DS42" i="1"/>
  <c r="N559" i="31"/>
  <c r="M559" i="31"/>
  <c r="L559" i="31"/>
  <c r="B42" i="23"/>
  <c r="T42" i="23"/>
  <c r="C42" i="23"/>
  <c r="H42" i="3"/>
  <c r="G42" i="1"/>
  <c r="L557" i="31"/>
  <c r="F42" i="1"/>
  <c r="L556" i="31"/>
  <c r="L555" i="31"/>
  <c r="E42" i="1"/>
  <c r="L554" i="31"/>
  <c r="B42" i="1"/>
  <c r="L552" i="31"/>
  <c r="J42" i="1"/>
  <c r="L551" i="31"/>
  <c r="I42" i="1"/>
  <c r="L550" i="31"/>
  <c r="H42" i="1"/>
  <c r="L549" i="31"/>
  <c r="EY41" i="1"/>
  <c r="E570" i="31"/>
  <c r="CU41" i="3"/>
  <c r="CW41" i="3"/>
  <c r="CY41" i="3"/>
  <c r="DA41" i="3"/>
  <c r="DC41" i="3"/>
  <c r="DE41" i="3"/>
  <c r="DG41" i="3"/>
  <c r="DI41" i="3"/>
  <c r="DK41" i="3"/>
  <c r="DM41" i="3"/>
  <c r="G569" i="31"/>
  <c r="CT41" i="3"/>
  <c r="CV41" i="3"/>
  <c r="CX41" i="3"/>
  <c r="CZ41" i="3"/>
  <c r="DB41" i="3"/>
  <c r="DD41" i="3"/>
  <c r="DF41" i="3"/>
  <c r="DH41" i="3"/>
  <c r="DJ41" i="3"/>
  <c r="DL41" i="3"/>
  <c r="E569" i="31"/>
  <c r="E568" i="31"/>
  <c r="EU41" i="1"/>
  <c r="G567" i="31"/>
  <c r="F567" i="31"/>
  <c r="E567" i="31"/>
  <c r="DK41" i="1"/>
  <c r="EN41" i="1"/>
  <c r="G566" i="31"/>
  <c r="EM41" i="1"/>
  <c r="F566" i="31"/>
  <c r="EL41" i="1"/>
  <c r="E566" i="31"/>
  <c r="DA41" i="1"/>
  <c r="EK41" i="1"/>
  <c r="G565" i="31"/>
  <c r="EJ41" i="1"/>
  <c r="F565" i="31"/>
  <c r="EI41" i="1"/>
  <c r="E565" i="31"/>
  <c r="CQ41" i="1"/>
  <c r="CU41" i="1"/>
  <c r="EH41" i="1"/>
  <c r="G564" i="31"/>
  <c r="EG41" i="1"/>
  <c r="F564" i="31"/>
  <c r="EF41" i="1"/>
  <c r="E564" i="31"/>
  <c r="G563" i="31"/>
  <c r="F563" i="31"/>
  <c r="E563" i="31"/>
  <c r="G562" i="31"/>
  <c r="F562" i="31"/>
  <c r="E562" i="31"/>
  <c r="G561" i="31"/>
  <c r="F561" i="31"/>
  <c r="E561" i="31"/>
  <c r="DS41" i="1"/>
  <c r="G559" i="31"/>
  <c r="F559" i="31"/>
  <c r="E559" i="31"/>
  <c r="B41" i="23"/>
  <c r="T41" i="23"/>
  <c r="C41" i="23"/>
  <c r="H41" i="3"/>
  <c r="G41" i="1"/>
  <c r="E557" i="31"/>
  <c r="F41" i="1"/>
  <c r="E556" i="31"/>
  <c r="E555" i="31"/>
  <c r="E41" i="1"/>
  <c r="E554" i="31"/>
  <c r="B41" i="1"/>
  <c r="E552" i="31"/>
  <c r="J41" i="1"/>
  <c r="E551" i="31"/>
  <c r="I41" i="1"/>
  <c r="E550" i="31"/>
  <c r="H41" i="1"/>
  <c r="E549" i="31"/>
  <c r="EY40" i="1"/>
  <c r="L538" i="31"/>
  <c r="CU40" i="3"/>
  <c r="CW40" i="3"/>
  <c r="CY40" i="3"/>
  <c r="DA40" i="3"/>
  <c r="DC40" i="3"/>
  <c r="DE40" i="3"/>
  <c r="DG40" i="3"/>
  <c r="DI40" i="3"/>
  <c r="DK40" i="3"/>
  <c r="DM40" i="3"/>
  <c r="N537" i="31"/>
  <c r="CT40" i="3"/>
  <c r="CV40" i="3"/>
  <c r="CX40" i="3"/>
  <c r="CZ40" i="3"/>
  <c r="DB40" i="3"/>
  <c r="DD40" i="3"/>
  <c r="DF40" i="3"/>
  <c r="DH40" i="3"/>
  <c r="DJ40" i="3"/>
  <c r="DL40" i="3"/>
  <c r="L537" i="31"/>
  <c r="L536" i="31"/>
  <c r="EU40" i="1"/>
  <c r="N535" i="31"/>
  <c r="M535" i="31"/>
  <c r="L535" i="31"/>
  <c r="DK40" i="1"/>
  <c r="EN40" i="1"/>
  <c r="N534" i="31"/>
  <c r="EM40" i="1"/>
  <c r="M534" i="31"/>
  <c r="EL40" i="1"/>
  <c r="L534" i="31"/>
  <c r="DA40" i="1"/>
  <c r="EK40" i="1"/>
  <c r="N533" i="31"/>
  <c r="EJ40" i="1"/>
  <c r="M533" i="31"/>
  <c r="EI40" i="1"/>
  <c r="L533" i="31"/>
  <c r="CQ40" i="1"/>
  <c r="CU40" i="1"/>
  <c r="EH40" i="1"/>
  <c r="N532" i="31"/>
  <c r="EG40" i="1"/>
  <c r="M532" i="31"/>
  <c r="EF40" i="1"/>
  <c r="L532" i="31"/>
  <c r="N531" i="31"/>
  <c r="M531" i="31"/>
  <c r="L531" i="31"/>
  <c r="N530" i="31"/>
  <c r="M530" i="31"/>
  <c r="L530" i="31"/>
  <c r="N529" i="31"/>
  <c r="M529" i="31"/>
  <c r="L529" i="31"/>
  <c r="DS40" i="1"/>
  <c r="N527" i="31"/>
  <c r="M527" i="31"/>
  <c r="L527" i="31"/>
  <c r="B40" i="23"/>
  <c r="T40" i="23"/>
  <c r="C40" i="23"/>
  <c r="H40" i="3"/>
  <c r="G40" i="1"/>
  <c r="L525" i="31"/>
  <c r="F40" i="1"/>
  <c r="L524" i="31"/>
  <c r="L523" i="31"/>
  <c r="E40" i="1"/>
  <c r="L522" i="31"/>
  <c r="B40" i="1"/>
  <c r="L520" i="31"/>
  <c r="J40" i="1"/>
  <c r="L519" i="31"/>
  <c r="I40" i="1"/>
  <c r="L518" i="31"/>
  <c r="H40" i="1"/>
  <c r="L517" i="31"/>
  <c r="EY39" i="1"/>
  <c r="CU39" i="3"/>
  <c r="CW39" i="3"/>
  <c r="CY39" i="3"/>
  <c r="DA39" i="3"/>
  <c r="DC39" i="3"/>
  <c r="DE39" i="3"/>
  <c r="DG39" i="3"/>
  <c r="DI39" i="3"/>
  <c r="DK39" i="3"/>
  <c r="DM39" i="3"/>
  <c r="CT39" i="3"/>
  <c r="CV39" i="3"/>
  <c r="CX39" i="3"/>
  <c r="CZ39" i="3"/>
  <c r="DB39" i="3"/>
  <c r="DD39" i="3"/>
  <c r="DF39" i="3"/>
  <c r="DH39" i="3"/>
  <c r="DJ39" i="3"/>
  <c r="DL39" i="3"/>
  <c r="DK39" i="1"/>
  <c r="DA39" i="1"/>
  <c r="CQ39" i="1"/>
  <c r="B39" i="23"/>
  <c r="T39" i="23"/>
  <c r="C39" i="23"/>
  <c r="H39" i="3"/>
  <c r="G39" i="1"/>
  <c r="F39" i="1"/>
  <c r="E39" i="1"/>
  <c r="B39" i="1"/>
  <c r="J39" i="1"/>
  <c r="I39" i="1"/>
  <c r="H39" i="1"/>
  <c r="EY38" i="1"/>
  <c r="L506" i="31"/>
  <c r="CU38" i="3"/>
  <c r="CW38" i="3"/>
  <c r="CY38" i="3"/>
  <c r="DA38" i="3"/>
  <c r="DC38" i="3"/>
  <c r="DE38" i="3"/>
  <c r="DG38" i="3"/>
  <c r="DI38" i="3"/>
  <c r="DK38" i="3"/>
  <c r="DM38" i="3"/>
  <c r="N505" i="31"/>
  <c r="CT38" i="3"/>
  <c r="CV38" i="3"/>
  <c r="CX38" i="3"/>
  <c r="CZ38" i="3"/>
  <c r="DB38" i="3"/>
  <c r="DD38" i="3"/>
  <c r="DF38" i="3"/>
  <c r="DH38" i="3"/>
  <c r="DJ38" i="3"/>
  <c r="DL38" i="3"/>
  <c r="L505" i="31"/>
  <c r="L504" i="31"/>
  <c r="EU38" i="1"/>
  <c r="N503" i="31"/>
  <c r="M503" i="31"/>
  <c r="L503" i="31"/>
  <c r="DK38" i="1"/>
  <c r="EN38" i="1"/>
  <c r="N502" i="31"/>
  <c r="EM38" i="1"/>
  <c r="M502" i="31"/>
  <c r="EL38" i="1"/>
  <c r="L502" i="31"/>
  <c r="DA38" i="1"/>
  <c r="EK38" i="1"/>
  <c r="N501" i="31"/>
  <c r="EJ38" i="1"/>
  <c r="M501" i="31"/>
  <c r="EI38" i="1"/>
  <c r="L501" i="31"/>
  <c r="CQ38" i="1"/>
  <c r="CU38" i="1"/>
  <c r="EH38" i="1"/>
  <c r="N500" i="31"/>
  <c r="EG38" i="1"/>
  <c r="M500" i="31"/>
  <c r="EF38" i="1"/>
  <c r="L500" i="31"/>
  <c r="N499" i="31"/>
  <c r="M499" i="31"/>
  <c r="L499" i="31"/>
  <c r="N498" i="31"/>
  <c r="M498" i="31"/>
  <c r="L498" i="31"/>
  <c r="N497" i="31"/>
  <c r="M497" i="31"/>
  <c r="L497" i="31"/>
  <c r="DS38" i="1"/>
  <c r="N495" i="31"/>
  <c r="M495" i="31"/>
  <c r="L495" i="31"/>
  <c r="B38" i="23"/>
  <c r="T38" i="23"/>
  <c r="C38" i="23"/>
  <c r="H38" i="3"/>
  <c r="G38" i="1"/>
  <c r="L493" i="31"/>
  <c r="F38" i="1"/>
  <c r="L492" i="31"/>
  <c r="L491" i="31"/>
  <c r="E38" i="1"/>
  <c r="L490" i="31"/>
  <c r="B38" i="1"/>
  <c r="L488" i="31"/>
  <c r="J38" i="1"/>
  <c r="L487" i="31"/>
  <c r="I38" i="1"/>
  <c r="L486" i="31"/>
  <c r="H38" i="1"/>
  <c r="L485" i="31"/>
  <c r="EY37" i="1"/>
  <c r="E506" i="31"/>
  <c r="CU37" i="3"/>
  <c r="CW37" i="3"/>
  <c r="CY37" i="3"/>
  <c r="DA37" i="3"/>
  <c r="DC37" i="3"/>
  <c r="DE37" i="3"/>
  <c r="DG37" i="3"/>
  <c r="DI37" i="3"/>
  <c r="DK37" i="3"/>
  <c r="DM37" i="3"/>
  <c r="G505" i="31"/>
  <c r="CT37" i="3"/>
  <c r="CV37" i="3"/>
  <c r="CX37" i="3"/>
  <c r="CZ37" i="3"/>
  <c r="DB37" i="3"/>
  <c r="DD37" i="3"/>
  <c r="DF37" i="3"/>
  <c r="DH37" i="3"/>
  <c r="DJ37" i="3"/>
  <c r="DL37" i="3"/>
  <c r="E505" i="31"/>
  <c r="E504" i="31"/>
  <c r="EU37" i="1"/>
  <c r="G503" i="31"/>
  <c r="F503" i="31"/>
  <c r="E503" i="31"/>
  <c r="DK37" i="1"/>
  <c r="EN37" i="1"/>
  <c r="G502" i="31"/>
  <c r="EM37" i="1"/>
  <c r="F502" i="31"/>
  <c r="EL37" i="1"/>
  <c r="E502" i="31"/>
  <c r="DA37" i="1"/>
  <c r="EK37" i="1"/>
  <c r="G501" i="31"/>
  <c r="EJ37" i="1"/>
  <c r="F501" i="31"/>
  <c r="EI37" i="1"/>
  <c r="E501" i="31"/>
  <c r="CQ37" i="1"/>
  <c r="CU37" i="1"/>
  <c r="EH37" i="1"/>
  <c r="G500" i="31"/>
  <c r="EG37" i="1"/>
  <c r="F500" i="31"/>
  <c r="EF37" i="1"/>
  <c r="E500" i="31"/>
  <c r="G499" i="31"/>
  <c r="F499" i="31"/>
  <c r="E499" i="31"/>
  <c r="G498" i="31"/>
  <c r="F498" i="31"/>
  <c r="E498" i="31"/>
  <c r="G497" i="31"/>
  <c r="F497" i="31"/>
  <c r="E497" i="31"/>
  <c r="DS37" i="1"/>
  <c r="G495" i="31"/>
  <c r="F495" i="31"/>
  <c r="E495" i="31"/>
  <c r="B37" i="23"/>
  <c r="T37" i="23"/>
  <c r="C37" i="23"/>
  <c r="H37" i="3"/>
  <c r="G37" i="1"/>
  <c r="E493" i="31"/>
  <c r="F37" i="1"/>
  <c r="E492" i="31"/>
  <c r="E491" i="31"/>
  <c r="E37" i="1"/>
  <c r="E490" i="31"/>
  <c r="B37" i="1"/>
  <c r="E488" i="31"/>
  <c r="J37" i="1"/>
  <c r="E487" i="31"/>
  <c r="I37" i="1"/>
  <c r="E486" i="31"/>
  <c r="H37" i="1"/>
  <c r="E485" i="31"/>
  <c r="EY36" i="1"/>
  <c r="L474" i="31"/>
  <c r="CU36" i="3"/>
  <c r="CW36" i="3"/>
  <c r="CY36" i="3"/>
  <c r="DA36" i="3"/>
  <c r="DC36" i="3"/>
  <c r="DE36" i="3"/>
  <c r="DG36" i="3"/>
  <c r="DI36" i="3"/>
  <c r="DK36" i="3"/>
  <c r="DM36" i="3"/>
  <c r="N473" i="31"/>
  <c r="CT36" i="3"/>
  <c r="CV36" i="3"/>
  <c r="CX36" i="3"/>
  <c r="CZ36" i="3"/>
  <c r="DB36" i="3"/>
  <c r="DD36" i="3"/>
  <c r="DF36" i="3"/>
  <c r="DH36" i="3"/>
  <c r="DJ36" i="3"/>
  <c r="DL36" i="3"/>
  <c r="L473" i="31"/>
  <c r="L472" i="31"/>
  <c r="EU36" i="1"/>
  <c r="N471" i="31"/>
  <c r="M471" i="31"/>
  <c r="L471" i="31"/>
  <c r="DK36" i="1"/>
  <c r="EN36" i="1"/>
  <c r="N470" i="31"/>
  <c r="EM36" i="1"/>
  <c r="M470" i="31"/>
  <c r="EL36" i="1"/>
  <c r="L470" i="31"/>
  <c r="DA36" i="1"/>
  <c r="EK36" i="1"/>
  <c r="N469" i="31"/>
  <c r="EJ36" i="1"/>
  <c r="M469" i="31"/>
  <c r="EI36" i="1"/>
  <c r="L469" i="31"/>
  <c r="CQ36" i="1"/>
  <c r="CU36" i="1"/>
  <c r="EH36" i="1"/>
  <c r="N468" i="31"/>
  <c r="EG36" i="1"/>
  <c r="M468" i="31"/>
  <c r="EF36" i="1"/>
  <c r="L468" i="31"/>
  <c r="N467" i="31"/>
  <c r="M467" i="31"/>
  <c r="L467" i="31"/>
  <c r="N466" i="31"/>
  <c r="M466" i="31"/>
  <c r="L466" i="31"/>
  <c r="N465" i="31"/>
  <c r="M465" i="31"/>
  <c r="L465" i="31"/>
  <c r="DS36" i="1"/>
  <c r="N463" i="31"/>
  <c r="M463" i="31"/>
  <c r="L463" i="31"/>
  <c r="B36" i="23"/>
  <c r="T36" i="23"/>
  <c r="C36" i="23"/>
  <c r="H36" i="3"/>
  <c r="G36" i="1"/>
  <c r="L461" i="31"/>
  <c r="F36" i="1"/>
  <c r="L460" i="31"/>
  <c r="L459" i="31"/>
  <c r="E36" i="1"/>
  <c r="L458" i="31"/>
  <c r="B36" i="1"/>
  <c r="L456" i="31"/>
  <c r="J36" i="1"/>
  <c r="L455" i="31"/>
  <c r="I36" i="1"/>
  <c r="L454" i="31"/>
  <c r="H36" i="1"/>
  <c r="L453" i="31"/>
  <c r="EY35" i="1"/>
  <c r="E474" i="31"/>
  <c r="CU35" i="3"/>
  <c r="CW35" i="3"/>
  <c r="CY35" i="3"/>
  <c r="DA35" i="3"/>
  <c r="DC35" i="3"/>
  <c r="DE35" i="3"/>
  <c r="DG35" i="3"/>
  <c r="DI35" i="3"/>
  <c r="DK35" i="3"/>
  <c r="DM35" i="3"/>
  <c r="G473" i="31"/>
  <c r="CT35" i="3"/>
  <c r="CV35" i="3"/>
  <c r="CX35" i="3"/>
  <c r="CZ35" i="3"/>
  <c r="DB35" i="3"/>
  <c r="DD35" i="3"/>
  <c r="DF35" i="3"/>
  <c r="DH35" i="3"/>
  <c r="DJ35" i="3"/>
  <c r="DL35" i="3"/>
  <c r="E473" i="31"/>
  <c r="E472" i="31"/>
  <c r="EU35" i="1"/>
  <c r="G471" i="31"/>
  <c r="F471" i="31"/>
  <c r="E471" i="31"/>
  <c r="DK35" i="1"/>
  <c r="EN35" i="1"/>
  <c r="G470" i="31"/>
  <c r="EM35" i="1"/>
  <c r="F470" i="31"/>
  <c r="EL35" i="1"/>
  <c r="E470" i="31"/>
  <c r="DA35" i="1"/>
  <c r="EK35" i="1"/>
  <c r="G469" i="31"/>
  <c r="EJ35" i="1"/>
  <c r="F469" i="31"/>
  <c r="EI35" i="1"/>
  <c r="E469" i="31"/>
  <c r="CQ35" i="1"/>
  <c r="CU35" i="1"/>
  <c r="EH35" i="1"/>
  <c r="G468" i="31"/>
  <c r="EG35" i="1"/>
  <c r="F468" i="31"/>
  <c r="EF35" i="1"/>
  <c r="E468" i="31"/>
  <c r="G467" i="31"/>
  <c r="F467" i="31"/>
  <c r="E467" i="31"/>
  <c r="G466" i="31"/>
  <c r="F466" i="31"/>
  <c r="E466" i="31"/>
  <c r="G465" i="31"/>
  <c r="F465" i="31"/>
  <c r="E465" i="31"/>
  <c r="DS35" i="1"/>
  <c r="G463" i="31"/>
  <c r="F463" i="31"/>
  <c r="E463" i="31"/>
  <c r="B35" i="23"/>
  <c r="T35" i="23"/>
  <c r="C35" i="23"/>
  <c r="H35" i="3"/>
  <c r="G35" i="1"/>
  <c r="E461" i="31"/>
  <c r="F35" i="1"/>
  <c r="E460" i="31"/>
  <c r="E459" i="31"/>
  <c r="E35" i="1"/>
  <c r="E458" i="31"/>
  <c r="B35" i="1"/>
  <c r="E456" i="31"/>
  <c r="J35" i="1"/>
  <c r="E455" i="31"/>
  <c r="I35" i="1"/>
  <c r="E454" i="31"/>
  <c r="H35" i="1"/>
  <c r="E453" i="31"/>
  <c r="EY34" i="1"/>
  <c r="L442" i="31"/>
  <c r="CU34" i="3"/>
  <c r="CW34" i="3"/>
  <c r="CY34" i="3"/>
  <c r="DA34" i="3"/>
  <c r="DC34" i="3"/>
  <c r="DE34" i="3"/>
  <c r="DG34" i="3"/>
  <c r="DI34" i="3"/>
  <c r="DK34" i="3"/>
  <c r="DM34" i="3"/>
  <c r="N441" i="31"/>
  <c r="CT34" i="3"/>
  <c r="CV34" i="3"/>
  <c r="CX34" i="3"/>
  <c r="CZ34" i="3"/>
  <c r="DB34" i="3"/>
  <c r="DD34" i="3"/>
  <c r="DF34" i="3"/>
  <c r="DH34" i="3"/>
  <c r="DJ34" i="3"/>
  <c r="DL34" i="3"/>
  <c r="L441" i="31"/>
  <c r="L440" i="31"/>
  <c r="EU34" i="1"/>
  <c r="N439" i="31"/>
  <c r="M439" i="31"/>
  <c r="L439" i="31"/>
  <c r="DK34" i="1"/>
  <c r="EN34" i="1"/>
  <c r="N438" i="31"/>
  <c r="EM34" i="1"/>
  <c r="M438" i="31"/>
  <c r="EL34" i="1"/>
  <c r="L438" i="31"/>
  <c r="DA34" i="1"/>
  <c r="EK34" i="1"/>
  <c r="N437" i="31"/>
  <c r="EJ34" i="1"/>
  <c r="M437" i="31"/>
  <c r="EI34" i="1"/>
  <c r="L437" i="31"/>
  <c r="CQ34" i="1"/>
  <c r="CU34" i="1"/>
  <c r="EH34" i="1"/>
  <c r="N436" i="31"/>
  <c r="EG34" i="1"/>
  <c r="M436" i="31"/>
  <c r="EF34" i="1"/>
  <c r="L436" i="31"/>
  <c r="N435" i="31"/>
  <c r="M435" i="31"/>
  <c r="L435" i="31"/>
  <c r="N434" i="31"/>
  <c r="M434" i="31"/>
  <c r="L434" i="31"/>
  <c r="N433" i="31"/>
  <c r="M433" i="31"/>
  <c r="L433" i="31"/>
  <c r="DS34" i="1"/>
  <c r="N431" i="31"/>
  <c r="M431" i="31"/>
  <c r="L431" i="31"/>
  <c r="B34" i="23"/>
  <c r="T34" i="23"/>
  <c r="C34" i="23"/>
  <c r="H34" i="3"/>
  <c r="G34" i="1"/>
  <c r="L429" i="31"/>
  <c r="F34" i="1"/>
  <c r="L428" i="31"/>
  <c r="L427" i="31"/>
  <c r="E34" i="1"/>
  <c r="L426" i="31"/>
  <c r="B34" i="1"/>
  <c r="L424" i="31"/>
  <c r="J34" i="1"/>
  <c r="L423" i="31"/>
  <c r="I34" i="1"/>
  <c r="L422" i="31"/>
  <c r="H34" i="1"/>
  <c r="L421" i="31"/>
  <c r="EY33" i="1"/>
  <c r="E442" i="31"/>
  <c r="CU33" i="3"/>
  <c r="CW33" i="3"/>
  <c r="CY33" i="3"/>
  <c r="DA33" i="3"/>
  <c r="DC33" i="3"/>
  <c r="DE33" i="3"/>
  <c r="DG33" i="3"/>
  <c r="DI33" i="3"/>
  <c r="DK33" i="3"/>
  <c r="DM33" i="3"/>
  <c r="G441" i="31"/>
  <c r="CT33" i="3"/>
  <c r="CV33" i="3"/>
  <c r="CX33" i="3"/>
  <c r="CZ33" i="3"/>
  <c r="DB33" i="3"/>
  <c r="DD33" i="3"/>
  <c r="DF33" i="3"/>
  <c r="DH33" i="3"/>
  <c r="DJ33" i="3"/>
  <c r="DL33" i="3"/>
  <c r="E441" i="31"/>
  <c r="E440" i="31"/>
  <c r="EU33" i="1"/>
  <c r="G439" i="31"/>
  <c r="F439" i="31"/>
  <c r="E439" i="31"/>
  <c r="DK33" i="1"/>
  <c r="EN33" i="1"/>
  <c r="G438" i="31"/>
  <c r="EM33" i="1"/>
  <c r="F438" i="31"/>
  <c r="EL33" i="1"/>
  <c r="E438" i="31"/>
  <c r="DA33" i="1"/>
  <c r="EK33" i="1"/>
  <c r="G437" i="31"/>
  <c r="EJ33" i="1"/>
  <c r="F437" i="31"/>
  <c r="EI33" i="1"/>
  <c r="E437" i="31"/>
  <c r="CQ33" i="1"/>
  <c r="CU33" i="1"/>
  <c r="EH33" i="1"/>
  <c r="G436" i="31"/>
  <c r="EG33" i="1"/>
  <c r="F436" i="31"/>
  <c r="EF33" i="1"/>
  <c r="E436" i="31"/>
  <c r="G435" i="31"/>
  <c r="F435" i="31"/>
  <c r="E435" i="31"/>
  <c r="G434" i="31"/>
  <c r="F434" i="31"/>
  <c r="E434" i="31"/>
  <c r="G433" i="31"/>
  <c r="F433" i="31"/>
  <c r="E433" i="31"/>
  <c r="DS33" i="1"/>
  <c r="G431" i="31"/>
  <c r="F431" i="31"/>
  <c r="E431" i="31"/>
  <c r="B33" i="23"/>
  <c r="T33" i="23"/>
  <c r="C33" i="23"/>
  <c r="H33" i="3"/>
  <c r="G33" i="1"/>
  <c r="E429" i="31"/>
  <c r="F33" i="1"/>
  <c r="E428" i="31"/>
  <c r="E427" i="31"/>
  <c r="E33" i="1"/>
  <c r="E426" i="31"/>
  <c r="B33" i="1"/>
  <c r="E424" i="31"/>
  <c r="J33" i="1"/>
  <c r="E423" i="31"/>
  <c r="I33" i="1"/>
  <c r="E422" i="31"/>
  <c r="H33" i="1"/>
  <c r="E421" i="31"/>
  <c r="L800" i="31"/>
  <c r="E800" i="31"/>
  <c r="L799" i="31"/>
  <c r="K799" i="31"/>
  <c r="E799" i="31"/>
  <c r="D799" i="31"/>
  <c r="M793" i="31"/>
  <c r="K793" i="31"/>
  <c r="F793" i="31"/>
  <c r="D793" i="31"/>
  <c r="K790" i="31"/>
  <c r="D790" i="31"/>
  <c r="K789" i="31"/>
  <c r="D789" i="31"/>
  <c r="K788" i="31"/>
  <c r="D788" i="31"/>
  <c r="K787" i="31"/>
  <c r="D787" i="31"/>
  <c r="K786" i="31"/>
  <c r="D786" i="31"/>
  <c r="K785" i="31"/>
  <c r="D785" i="31"/>
  <c r="K783" i="31"/>
  <c r="D783" i="31"/>
  <c r="L777" i="31"/>
  <c r="E777" i="31"/>
  <c r="L772" i="31"/>
  <c r="E772" i="31"/>
  <c r="J770" i="31"/>
  <c r="C770" i="31"/>
  <c r="L768" i="31"/>
  <c r="E768" i="31"/>
  <c r="L767" i="31"/>
  <c r="K767" i="31"/>
  <c r="E767" i="31"/>
  <c r="D767" i="31"/>
  <c r="M761" i="31"/>
  <c r="K761" i="31"/>
  <c r="F761" i="31"/>
  <c r="D761" i="31"/>
  <c r="K758" i="31"/>
  <c r="D758" i="31"/>
  <c r="K757" i="31"/>
  <c r="D757" i="31"/>
  <c r="K756" i="31"/>
  <c r="D756" i="31"/>
  <c r="K755" i="31"/>
  <c r="D755" i="31"/>
  <c r="K754" i="31"/>
  <c r="D754" i="31"/>
  <c r="K753" i="31"/>
  <c r="D753" i="31"/>
  <c r="K751" i="31"/>
  <c r="D751" i="31"/>
  <c r="L745" i="31"/>
  <c r="E745" i="31"/>
  <c r="L740" i="31"/>
  <c r="E740" i="31"/>
  <c r="J738" i="31"/>
  <c r="C738" i="31"/>
  <c r="L736" i="31"/>
  <c r="E736" i="31"/>
  <c r="L735" i="31"/>
  <c r="K735" i="31"/>
  <c r="E735" i="31"/>
  <c r="D735" i="31"/>
  <c r="M729" i="31"/>
  <c r="K729" i="31"/>
  <c r="F729" i="31"/>
  <c r="D729" i="31"/>
  <c r="K726" i="31"/>
  <c r="D726" i="31"/>
  <c r="K725" i="31"/>
  <c r="D725" i="31"/>
  <c r="K724" i="31"/>
  <c r="D724" i="31"/>
  <c r="K723" i="31"/>
  <c r="D723" i="31"/>
  <c r="K722" i="31"/>
  <c r="D722" i="31"/>
  <c r="K721" i="31"/>
  <c r="D721" i="31"/>
  <c r="K719" i="31"/>
  <c r="D719" i="31"/>
  <c r="L713" i="31"/>
  <c r="E713" i="31"/>
  <c r="L708" i="31"/>
  <c r="E708" i="31"/>
  <c r="J706" i="31"/>
  <c r="C706" i="31"/>
  <c r="L704" i="31"/>
  <c r="E704" i="31"/>
  <c r="L703" i="31"/>
  <c r="K703" i="31"/>
  <c r="E703" i="31"/>
  <c r="D703" i="31"/>
  <c r="M697" i="31"/>
  <c r="K697" i="31"/>
  <c r="F697" i="31"/>
  <c r="D697" i="31"/>
  <c r="K694" i="31"/>
  <c r="D694" i="31"/>
  <c r="K693" i="31"/>
  <c r="D693" i="31"/>
  <c r="K692" i="31"/>
  <c r="D692" i="31"/>
  <c r="K691" i="31"/>
  <c r="D691" i="31"/>
  <c r="K690" i="31"/>
  <c r="D690" i="31"/>
  <c r="K689" i="31"/>
  <c r="D689" i="31"/>
  <c r="K687" i="31"/>
  <c r="D687" i="31"/>
  <c r="L681" i="31"/>
  <c r="E681" i="31"/>
  <c r="L676" i="31"/>
  <c r="E676" i="31"/>
  <c r="J674" i="31"/>
  <c r="C674" i="31"/>
  <c r="L672" i="31"/>
  <c r="E672" i="31"/>
  <c r="L671" i="31"/>
  <c r="K671" i="31"/>
  <c r="E671" i="31"/>
  <c r="D671" i="31"/>
  <c r="M665" i="31"/>
  <c r="K665" i="31"/>
  <c r="F665" i="31"/>
  <c r="D665" i="31"/>
  <c r="K662" i="31"/>
  <c r="D662" i="31"/>
  <c r="K661" i="31"/>
  <c r="D661" i="31"/>
  <c r="K660" i="31"/>
  <c r="D660" i="31"/>
  <c r="K659" i="31"/>
  <c r="D659" i="31"/>
  <c r="K658" i="31"/>
  <c r="D658" i="31"/>
  <c r="K657" i="31"/>
  <c r="D657" i="31"/>
  <c r="K655" i="31"/>
  <c r="D655" i="31"/>
  <c r="L649" i="31"/>
  <c r="E649" i="31"/>
  <c r="L644" i="31"/>
  <c r="E644" i="31"/>
  <c r="J642" i="31"/>
  <c r="C642" i="31"/>
  <c r="L640" i="31"/>
  <c r="E640" i="31"/>
  <c r="L639" i="31"/>
  <c r="K639" i="31"/>
  <c r="E639" i="31"/>
  <c r="D639" i="31"/>
  <c r="M633" i="31"/>
  <c r="K633" i="31"/>
  <c r="F633" i="31"/>
  <c r="D633" i="31"/>
  <c r="K630" i="31"/>
  <c r="D630" i="31"/>
  <c r="K629" i="31"/>
  <c r="D629" i="31"/>
  <c r="K628" i="31"/>
  <c r="D628" i="31"/>
  <c r="K627" i="31"/>
  <c r="D627" i="31"/>
  <c r="K626" i="31"/>
  <c r="D626" i="31"/>
  <c r="K625" i="31"/>
  <c r="D625" i="31"/>
  <c r="K623" i="31"/>
  <c r="D623" i="31"/>
  <c r="L617" i="31"/>
  <c r="E617" i="31"/>
  <c r="L612" i="31"/>
  <c r="E612" i="31"/>
  <c r="J610" i="31"/>
  <c r="C610" i="31"/>
  <c r="L608" i="31"/>
  <c r="E608" i="31"/>
  <c r="L607" i="31"/>
  <c r="K607" i="31"/>
  <c r="E607" i="31"/>
  <c r="D607" i="31"/>
  <c r="M601" i="31"/>
  <c r="K601" i="31"/>
  <c r="F601" i="31"/>
  <c r="D601" i="31"/>
  <c r="K598" i="31"/>
  <c r="D598" i="31"/>
  <c r="K597" i="31"/>
  <c r="D597" i="31"/>
  <c r="K596" i="31"/>
  <c r="D596" i="31"/>
  <c r="K595" i="31"/>
  <c r="D595" i="31"/>
  <c r="K594" i="31"/>
  <c r="D594" i="31"/>
  <c r="K593" i="31"/>
  <c r="D593" i="31"/>
  <c r="K591" i="31"/>
  <c r="D591" i="31"/>
  <c r="L585" i="31"/>
  <c r="E585" i="31"/>
  <c r="L580" i="31"/>
  <c r="E580" i="31"/>
  <c r="J578" i="31"/>
  <c r="C578" i="31"/>
  <c r="L576" i="31"/>
  <c r="E576" i="31"/>
  <c r="L575" i="31"/>
  <c r="K575" i="31"/>
  <c r="E575" i="31"/>
  <c r="D575" i="31"/>
  <c r="M569" i="31"/>
  <c r="K569" i="31"/>
  <c r="F569" i="31"/>
  <c r="D569" i="31"/>
  <c r="K566" i="31"/>
  <c r="D566" i="31"/>
  <c r="K565" i="31"/>
  <c r="D565" i="31"/>
  <c r="K564" i="31"/>
  <c r="D564" i="31"/>
  <c r="K563" i="31"/>
  <c r="D563" i="31"/>
  <c r="K562" i="31"/>
  <c r="D562" i="31"/>
  <c r="K561" i="31"/>
  <c r="D561" i="31"/>
  <c r="K559" i="31"/>
  <c r="D559" i="31"/>
  <c r="L553" i="31"/>
  <c r="E553" i="31"/>
  <c r="L548" i="31"/>
  <c r="E548" i="31"/>
  <c r="J546" i="31"/>
  <c r="C546" i="31"/>
  <c r="L544" i="31"/>
  <c r="E544" i="31"/>
  <c r="L543" i="31"/>
  <c r="K543" i="31"/>
  <c r="E543" i="31"/>
  <c r="D543" i="31"/>
  <c r="M537" i="31"/>
  <c r="K537" i="31"/>
  <c r="F537" i="31"/>
  <c r="D537" i="31"/>
  <c r="K534" i="31"/>
  <c r="D534" i="31"/>
  <c r="K533" i="31"/>
  <c r="D533" i="31"/>
  <c r="K532" i="31"/>
  <c r="D532" i="31"/>
  <c r="K531" i="31"/>
  <c r="D531" i="31"/>
  <c r="K530" i="31"/>
  <c r="D530" i="31"/>
  <c r="K529" i="31"/>
  <c r="D529" i="31"/>
  <c r="K527" i="31"/>
  <c r="D527" i="31"/>
  <c r="L521" i="31"/>
  <c r="E521" i="31"/>
  <c r="L516" i="31"/>
  <c r="E516" i="31"/>
  <c r="J514" i="31"/>
  <c r="C514" i="31"/>
  <c r="L512" i="31"/>
  <c r="E512" i="31"/>
  <c r="L511" i="31"/>
  <c r="K511" i="31"/>
  <c r="E511" i="31"/>
  <c r="D511" i="31"/>
  <c r="M505" i="31"/>
  <c r="K505" i="31"/>
  <c r="F505" i="31"/>
  <c r="D505" i="31"/>
  <c r="K502" i="31"/>
  <c r="D502" i="31"/>
  <c r="K501" i="31"/>
  <c r="D501" i="31"/>
  <c r="K500" i="31"/>
  <c r="D500" i="31"/>
  <c r="K499" i="31"/>
  <c r="D499" i="31"/>
  <c r="K498" i="31"/>
  <c r="D498" i="31"/>
  <c r="K497" i="31"/>
  <c r="D497" i="31"/>
  <c r="K495" i="31"/>
  <c r="D495" i="31"/>
  <c r="L489" i="31"/>
  <c r="E489" i="31"/>
  <c r="L484" i="31"/>
  <c r="E484" i="31"/>
  <c r="J482" i="31"/>
  <c r="C482" i="31"/>
  <c r="L480" i="31"/>
  <c r="E480" i="31"/>
  <c r="L479" i="31"/>
  <c r="K479" i="31"/>
  <c r="E479" i="31"/>
  <c r="D479" i="31"/>
  <c r="M473" i="31"/>
  <c r="K473" i="31"/>
  <c r="F473" i="31"/>
  <c r="D473" i="31"/>
  <c r="K470" i="31"/>
  <c r="D470" i="31"/>
  <c r="K469" i="31"/>
  <c r="D469" i="31"/>
  <c r="K468" i="31"/>
  <c r="D468" i="31"/>
  <c r="K467" i="31"/>
  <c r="D467" i="31"/>
  <c r="K466" i="31"/>
  <c r="D466" i="31"/>
  <c r="K465" i="31"/>
  <c r="D465" i="31"/>
  <c r="K463" i="31"/>
  <c r="D463" i="31"/>
  <c r="L457" i="31"/>
  <c r="E457" i="31"/>
  <c r="L452" i="31"/>
  <c r="E452" i="31"/>
  <c r="J450" i="31"/>
  <c r="C450" i="31"/>
  <c r="L448" i="31"/>
  <c r="E448" i="31"/>
  <c r="L447" i="31"/>
  <c r="K447" i="31"/>
  <c r="E447" i="31"/>
  <c r="D447" i="31"/>
  <c r="M441" i="31"/>
  <c r="K441" i="31"/>
  <c r="F441" i="31"/>
  <c r="D441" i="31"/>
  <c r="K438" i="31"/>
  <c r="D438" i="31"/>
  <c r="K437" i="31"/>
  <c r="D437" i="31"/>
  <c r="K436" i="31"/>
  <c r="D436" i="31"/>
  <c r="K435" i="31"/>
  <c r="D435" i="31"/>
  <c r="K434" i="31"/>
  <c r="D434" i="31"/>
  <c r="K433" i="31"/>
  <c r="D433" i="31"/>
  <c r="K431" i="31"/>
  <c r="D431" i="31"/>
  <c r="L425" i="31"/>
  <c r="E425" i="31"/>
  <c r="L420" i="31"/>
  <c r="E420" i="31"/>
  <c r="J418" i="31"/>
  <c r="C418" i="31"/>
  <c r="EY32" i="1"/>
  <c r="L410" i="31"/>
  <c r="CU32" i="3"/>
  <c r="CW32" i="3"/>
  <c r="CY32" i="3"/>
  <c r="DA32" i="3"/>
  <c r="DC32" i="3"/>
  <c r="DE32" i="3"/>
  <c r="DG32" i="3"/>
  <c r="DI32" i="3"/>
  <c r="DK32" i="3"/>
  <c r="DM32" i="3"/>
  <c r="N409" i="31"/>
  <c r="CT32" i="3"/>
  <c r="CV32" i="3"/>
  <c r="CX32" i="3"/>
  <c r="CZ32" i="3"/>
  <c r="DB32" i="3"/>
  <c r="DD32" i="3"/>
  <c r="DF32" i="3"/>
  <c r="DH32" i="3"/>
  <c r="DJ32" i="3"/>
  <c r="DL32" i="3"/>
  <c r="L409" i="31"/>
  <c r="L408" i="31"/>
  <c r="EU32" i="1"/>
  <c r="N407" i="31"/>
  <c r="M407" i="31"/>
  <c r="L407" i="31"/>
  <c r="DK32" i="1"/>
  <c r="EN32" i="1"/>
  <c r="N406" i="31"/>
  <c r="EM32" i="1"/>
  <c r="M406" i="31"/>
  <c r="EL32" i="1"/>
  <c r="L406" i="31"/>
  <c r="DA32" i="1"/>
  <c r="EK32" i="1"/>
  <c r="N405" i="31"/>
  <c r="EJ32" i="1"/>
  <c r="M405" i="31"/>
  <c r="EI32" i="1"/>
  <c r="L405" i="31"/>
  <c r="CQ32" i="1"/>
  <c r="CU32" i="1"/>
  <c r="EH32" i="1"/>
  <c r="N404" i="31"/>
  <c r="EG32" i="1"/>
  <c r="M404" i="31"/>
  <c r="EF32" i="1"/>
  <c r="L404" i="31"/>
  <c r="N403" i="31"/>
  <c r="M403" i="31"/>
  <c r="L403" i="31"/>
  <c r="N402" i="31"/>
  <c r="M402" i="31"/>
  <c r="L402" i="31"/>
  <c r="N401" i="31"/>
  <c r="M401" i="31"/>
  <c r="L401" i="31"/>
  <c r="DS32" i="1"/>
  <c r="N399" i="31"/>
  <c r="M399" i="31"/>
  <c r="L399" i="31"/>
  <c r="B32" i="23"/>
  <c r="T32" i="23"/>
  <c r="C32" i="23"/>
  <c r="H32" i="3"/>
  <c r="G32" i="1"/>
  <c r="L397" i="31"/>
  <c r="F32" i="1"/>
  <c r="L396" i="31"/>
  <c r="L395" i="31"/>
  <c r="E32" i="1"/>
  <c r="L394" i="31"/>
  <c r="B32" i="1"/>
  <c r="L392" i="31"/>
  <c r="J32" i="1"/>
  <c r="L391" i="31"/>
  <c r="I32" i="1"/>
  <c r="L390" i="31"/>
  <c r="H32" i="1"/>
  <c r="L389" i="31"/>
  <c r="EY31" i="1"/>
  <c r="E410" i="31"/>
  <c r="CU31" i="3"/>
  <c r="CW31" i="3"/>
  <c r="CY31" i="3"/>
  <c r="DA31" i="3"/>
  <c r="DC31" i="3"/>
  <c r="DE31" i="3"/>
  <c r="DG31" i="3"/>
  <c r="DI31" i="3"/>
  <c r="DK31" i="3"/>
  <c r="DM31" i="3"/>
  <c r="G409" i="31"/>
  <c r="CT31" i="3"/>
  <c r="CV31" i="3"/>
  <c r="CX31" i="3"/>
  <c r="CZ31" i="3"/>
  <c r="DB31" i="3"/>
  <c r="DD31" i="3"/>
  <c r="DF31" i="3"/>
  <c r="DH31" i="3"/>
  <c r="DJ31" i="3"/>
  <c r="DL31" i="3"/>
  <c r="E409" i="31"/>
  <c r="E408" i="31"/>
  <c r="EU31" i="1"/>
  <c r="G407" i="31"/>
  <c r="F407" i="31"/>
  <c r="E407" i="31"/>
  <c r="DK31" i="1"/>
  <c r="EN31" i="1"/>
  <c r="G406" i="31"/>
  <c r="EM31" i="1"/>
  <c r="F406" i="31"/>
  <c r="EL31" i="1"/>
  <c r="E406" i="31"/>
  <c r="DA31" i="1"/>
  <c r="EK31" i="1"/>
  <c r="G405" i="31"/>
  <c r="EJ31" i="1"/>
  <c r="F405" i="31"/>
  <c r="EI31" i="1"/>
  <c r="E405" i="31"/>
  <c r="CQ31" i="1"/>
  <c r="CU31" i="1"/>
  <c r="EH31" i="1"/>
  <c r="G404" i="31"/>
  <c r="EG31" i="1"/>
  <c r="F404" i="31"/>
  <c r="EF31" i="1"/>
  <c r="E404" i="31"/>
  <c r="G403" i="31"/>
  <c r="F403" i="31"/>
  <c r="E403" i="31"/>
  <c r="G402" i="31"/>
  <c r="F402" i="31"/>
  <c r="E402" i="31"/>
  <c r="G401" i="31"/>
  <c r="F401" i="31"/>
  <c r="E401" i="31"/>
  <c r="DS31" i="1"/>
  <c r="G399" i="31"/>
  <c r="F399" i="31"/>
  <c r="E399" i="31"/>
  <c r="B31" i="23"/>
  <c r="T31" i="23"/>
  <c r="C31" i="23"/>
  <c r="H31" i="3"/>
  <c r="G31" i="1"/>
  <c r="E397" i="31"/>
  <c r="F31" i="1"/>
  <c r="E396" i="31"/>
  <c r="E395" i="31"/>
  <c r="E31" i="1"/>
  <c r="E394" i="31"/>
  <c r="B31" i="1"/>
  <c r="E392" i="31"/>
  <c r="J31" i="1"/>
  <c r="E391" i="31"/>
  <c r="I31" i="1"/>
  <c r="E390" i="31"/>
  <c r="H31" i="1"/>
  <c r="E389" i="31"/>
  <c r="EY30" i="1"/>
  <c r="L378" i="31"/>
  <c r="CU30" i="3"/>
  <c r="CW30" i="3"/>
  <c r="CY30" i="3"/>
  <c r="DA30" i="3"/>
  <c r="DC30" i="3"/>
  <c r="DE30" i="3"/>
  <c r="DG30" i="3"/>
  <c r="DI30" i="3"/>
  <c r="DK30" i="3"/>
  <c r="DM30" i="3"/>
  <c r="N377" i="31"/>
  <c r="CT30" i="3"/>
  <c r="CV30" i="3"/>
  <c r="CX30" i="3"/>
  <c r="CZ30" i="3"/>
  <c r="DB30" i="3"/>
  <c r="DD30" i="3"/>
  <c r="DF30" i="3"/>
  <c r="DH30" i="3"/>
  <c r="DJ30" i="3"/>
  <c r="DL30" i="3"/>
  <c r="L377" i="31"/>
  <c r="L376" i="31"/>
  <c r="EU30" i="1"/>
  <c r="N375" i="31"/>
  <c r="M375" i="31"/>
  <c r="L375" i="31"/>
  <c r="DK30" i="1"/>
  <c r="EN30" i="1"/>
  <c r="N374" i="31"/>
  <c r="EM30" i="1"/>
  <c r="M374" i="31"/>
  <c r="EL30" i="1"/>
  <c r="L374" i="31"/>
  <c r="DA30" i="1"/>
  <c r="EK30" i="1"/>
  <c r="N373" i="31"/>
  <c r="EJ30" i="1"/>
  <c r="M373" i="31"/>
  <c r="EI30" i="1"/>
  <c r="L373" i="31"/>
  <c r="CQ30" i="1"/>
  <c r="CU30" i="1"/>
  <c r="EH30" i="1"/>
  <c r="N372" i="31"/>
  <c r="EG30" i="1"/>
  <c r="M372" i="31"/>
  <c r="EF30" i="1"/>
  <c r="L372" i="31"/>
  <c r="N371" i="31"/>
  <c r="M371" i="31"/>
  <c r="L371" i="31"/>
  <c r="N370" i="31"/>
  <c r="M370" i="31"/>
  <c r="L370" i="31"/>
  <c r="N369" i="31"/>
  <c r="M369" i="31"/>
  <c r="L369" i="31"/>
  <c r="DS30" i="1"/>
  <c r="N367" i="31"/>
  <c r="M367" i="31"/>
  <c r="L367" i="31"/>
  <c r="B30" i="23"/>
  <c r="T30" i="23"/>
  <c r="C30" i="23"/>
  <c r="H30" i="3"/>
  <c r="G30" i="1"/>
  <c r="L365" i="31"/>
  <c r="F30" i="1"/>
  <c r="L364" i="31"/>
  <c r="L363" i="31"/>
  <c r="E30" i="1"/>
  <c r="L362" i="31"/>
  <c r="B30" i="1"/>
  <c r="L360" i="31"/>
  <c r="J30" i="1"/>
  <c r="L359" i="31"/>
  <c r="I30" i="1"/>
  <c r="L358" i="31"/>
  <c r="H30" i="1"/>
  <c r="L357" i="31"/>
  <c r="EY29" i="1"/>
  <c r="E378" i="31"/>
  <c r="CU29" i="3"/>
  <c r="CW29" i="3"/>
  <c r="CY29" i="3"/>
  <c r="DA29" i="3"/>
  <c r="DC29" i="3"/>
  <c r="DE29" i="3"/>
  <c r="DG29" i="3"/>
  <c r="DI29" i="3"/>
  <c r="DK29" i="3"/>
  <c r="DM29" i="3"/>
  <c r="G377" i="31"/>
  <c r="CT29" i="3"/>
  <c r="CV29" i="3"/>
  <c r="CX29" i="3"/>
  <c r="CZ29" i="3"/>
  <c r="DB29" i="3"/>
  <c r="DD29" i="3"/>
  <c r="DF29" i="3"/>
  <c r="DH29" i="3"/>
  <c r="DJ29" i="3"/>
  <c r="DL29" i="3"/>
  <c r="E377" i="31"/>
  <c r="E376" i="31"/>
  <c r="EU29" i="1"/>
  <c r="G375" i="31"/>
  <c r="F375" i="31"/>
  <c r="E375" i="31"/>
  <c r="DK29" i="1"/>
  <c r="EN29" i="1"/>
  <c r="G374" i="31"/>
  <c r="EM29" i="1"/>
  <c r="F374" i="31"/>
  <c r="EL29" i="1"/>
  <c r="E374" i="31"/>
  <c r="DA29" i="1"/>
  <c r="EK29" i="1"/>
  <c r="G373" i="31"/>
  <c r="EJ29" i="1"/>
  <c r="F373" i="31"/>
  <c r="EI29" i="1"/>
  <c r="E373" i="31"/>
  <c r="CQ29" i="1"/>
  <c r="CU29" i="1"/>
  <c r="EH29" i="1"/>
  <c r="G372" i="31"/>
  <c r="EG29" i="1"/>
  <c r="F372" i="31"/>
  <c r="EF29" i="1"/>
  <c r="E372" i="31"/>
  <c r="G371" i="31"/>
  <c r="F371" i="31"/>
  <c r="E371" i="31"/>
  <c r="G370" i="31"/>
  <c r="F370" i="31"/>
  <c r="E370" i="31"/>
  <c r="G369" i="31"/>
  <c r="F369" i="31"/>
  <c r="E369" i="31"/>
  <c r="DS29" i="1"/>
  <c r="G367" i="31"/>
  <c r="F367" i="31"/>
  <c r="E367" i="31"/>
  <c r="B29" i="23"/>
  <c r="T29" i="23"/>
  <c r="C29" i="23"/>
  <c r="H29" i="3"/>
  <c r="G29" i="1"/>
  <c r="E365" i="31"/>
  <c r="F29" i="1"/>
  <c r="E364" i="31"/>
  <c r="E363" i="31"/>
  <c r="E29" i="1"/>
  <c r="E362" i="31"/>
  <c r="B29" i="1"/>
  <c r="E360" i="31"/>
  <c r="J29" i="1"/>
  <c r="E359" i="31"/>
  <c r="I29" i="1"/>
  <c r="E358" i="31"/>
  <c r="H29" i="1"/>
  <c r="E357" i="31"/>
  <c r="EY28" i="1"/>
  <c r="L346" i="31"/>
  <c r="CU28" i="3"/>
  <c r="CW28" i="3"/>
  <c r="CY28" i="3"/>
  <c r="DA28" i="3"/>
  <c r="DC28" i="3"/>
  <c r="DE28" i="3"/>
  <c r="DG28" i="3"/>
  <c r="DI28" i="3"/>
  <c r="DK28" i="3"/>
  <c r="DM28" i="3"/>
  <c r="N345" i="31"/>
  <c r="CT28" i="3"/>
  <c r="CV28" i="3"/>
  <c r="CX28" i="3"/>
  <c r="CZ28" i="3"/>
  <c r="DB28" i="3"/>
  <c r="DD28" i="3"/>
  <c r="DF28" i="3"/>
  <c r="DH28" i="3"/>
  <c r="DJ28" i="3"/>
  <c r="DL28" i="3"/>
  <c r="L345" i="31"/>
  <c r="L344" i="31"/>
  <c r="EU28" i="1"/>
  <c r="N343" i="31"/>
  <c r="M343" i="31"/>
  <c r="L343" i="31"/>
  <c r="DK28" i="1"/>
  <c r="EN28" i="1"/>
  <c r="N342" i="31"/>
  <c r="EM28" i="1"/>
  <c r="M342" i="31"/>
  <c r="EL28" i="1"/>
  <c r="L342" i="31"/>
  <c r="DA28" i="1"/>
  <c r="EK28" i="1"/>
  <c r="N341" i="31"/>
  <c r="EJ28" i="1"/>
  <c r="M341" i="31"/>
  <c r="EI28" i="1"/>
  <c r="L341" i="31"/>
  <c r="CQ28" i="1"/>
  <c r="CU28" i="1"/>
  <c r="EH28" i="1"/>
  <c r="N340" i="31"/>
  <c r="EG28" i="1"/>
  <c r="M340" i="31"/>
  <c r="EF28" i="1"/>
  <c r="L340" i="31"/>
  <c r="N339" i="31"/>
  <c r="M339" i="31"/>
  <c r="L339" i="31"/>
  <c r="N338" i="31"/>
  <c r="M338" i="31"/>
  <c r="L338" i="31"/>
  <c r="N337" i="31"/>
  <c r="M337" i="31"/>
  <c r="L337" i="31"/>
  <c r="DS28" i="1"/>
  <c r="N335" i="31"/>
  <c r="M335" i="31"/>
  <c r="L335" i="31"/>
  <c r="B28" i="23"/>
  <c r="T28" i="23"/>
  <c r="C28" i="23"/>
  <c r="H28" i="3"/>
  <c r="G28" i="1"/>
  <c r="L333" i="31"/>
  <c r="F28" i="1"/>
  <c r="L332" i="31"/>
  <c r="L331" i="31"/>
  <c r="E28" i="1"/>
  <c r="L330" i="31"/>
  <c r="B28" i="1"/>
  <c r="L328" i="31"/>
  <c r="J28" i="1"/>
  <c r="L327" i="31"/>
  <c r="I28" i="1"/>
  <c r="L326" i="31"/>
  <c r="H28" i="1"/>
  <c r="L325" i="31"/>
  <c r="EY27" i="1"/>
  <c r="E346" i="31"/>
  <c r="CU27" i="3"/>
  <c r="CW27" i="3"/>
  <c r="CY27" i="3"/>
  <c r="DA27" i="3"/>
  <c r="DC27" i="3"/>
  <c r="DE27" i="3"/>
  <c r="DG27" i="3"/>
  <c r="DI27" i="3"/>
  <c r="DK27" i="3"/>
  <c r="DM27" i="3"/>
  <c r="G345" i="31"/>
  <c r="CT27" i="3"/>
  <c r="CV27" i="3"/>
  <c r="CX27" i="3"/>
  <c r="CZ27" i="3"/>
  <c r="DB27" i="3"/>
  <c r="DD27" i="3"/>
  <c r="DF27" i="3"/>
  <c r="DH27" i="3"/>
  <c r="DJ27" i="3"/>
  <c r="DL27" i="3"/>
  <c r="E345" i="31"/>
  <c r="E344" i="31"/>
  <c r="EU27" i="1"/>
  <c r="G343" i="31"/>
  <c r="F343" i="31"/>
  <c r="E343" i="31"/>
  <c r="DK27" i="1"/>
  <c r="EN27" i="1"/>
  <c r="G342" i="31"/>
  <c r="EM27" i="1"/>
  <c r="F342" i="31"/>
  <c r="EL27" i="1"/>
  <c r="E342" i="31"/>
  <c r="DA27" i="1"/>
  <c r="EK27" i="1"/>
  <c r="G341" i="31"/>
  <c r="EJ27" i="1"/>
  <c r="F341" i="31"/>
  <c r="EI27" i="1"/>
  <c r="E341" i="31"/>
  <c r="CQ27" i="1"/>
  <c r="CU27" i="1"/>
  <c r="EH27" i="1"/>
  <c r="G340" i="31"/>
  <c r="EG27" i="1"/>
  <c r="F340" i="31"/>
  <c r="EF27" i="1"/>
  <c r="E340" i="31"/>
  <c r="G339" i="31"/>
  <c r="F339" i="31"/>
  <c r="E339" i="31"/>
  <c r="G338" i="31"/>
  <c r="F338" i="31"/>
  <c r="E338" i="31"/>
  <c r="G337" i="31"/>
  <c r="F337" i="31"/>
  <c r="E337" i="31"/>
  <c r="DS27" i="1"/>
  <c r="G335" i="31"/>
  <c r="F335" i="31"/>
  <c r="E335" i="31"/>
  <c r="B27" i="23"/>
  <c r="T27" i="23"/>
  <c r="C27" i="23"/>
  <c r="H27" i="3"/>
  <c r="G27" i="1"/>
  <c r="E333" i="31"/>
  <c r="F27" i="1"/>
  <c r="E332" i="31"/>
  <c r="E331" i="31"/>
  <c r="E27" i="1"/>
  <c r="E330" i="31"/>
  <c r="B27" i="1"/>
  <c r="E328" i="31"/>
  <c r="J27" i="1"/>
  <c r="E327" i="31"/>
  <c r="I27" i="1"/>
  <c r="E326" i="31"/>
  <c r="H27" i="1"/>
  <c r="E325" i="31"/>
  <c r="L416" i="31"/>
  <c r="E416" i="31"/>
  <c r="L415" i="31"/>
  <c r="K415" i="31"/>
  <c r="E415" i="31"/>
  <c r="D415" i="31"/>
  <c r="M409" i="31"/>
  <c r="K409" i="31"/>
  <c r="F409" i="31"/>
  <c r="D409" i="31"/>
  <c r="K406" i="31"/>
  <c r="D406" i="31"/>
  <c r="K405" i="31"/>
  <c r="D405" i="31"/>
  <c r="K404" i="31"/>
  <c r="D404" i="31"/>
  <c r="K403" i="31"/>
  <c r="D403" i="31"/>
  <c r="K402" i="31"/>
  <c r="D402" i="31"/>
  <c r="K401" i="31"/>
  <c r="D401" i="31"/>
  <c r="K399" i="31"/>
  <c r="D399" i="31"/>
  <c r="L393" i="31"/>
  <c r="E393" i="31"/>
  <c r="L388" i="31"/>
  <c r="E388" i="31"/>
  <c r="J386" i="31"/>
  <c r="C386" i="31"/>
  <c r="L384" i="31"/>
  <c r="E384" i="31"/>
  <c r="L383" i="31"/>
  <c r="K383" i="31"/>
  <c r="E383" i="31"/>
  <c r="D383" i="31"/>
  <c r="M377" i="31"/>
  <c r="K377" i="31"/>
  <c r="F377" i="31"/>
  <c r="D377" i="31"/>
  <c r="K374" i="31"/>
  <c r="D374" i="31"/>
  <c r="K373" i="31"/>
  <c r="D373" i="31"/>
  <c r="K372" i="31"/>
  <c r="D372" i="31"/>
  <c r="K371" i="31"/>
  <c r="D371" i="31"/>
  <c r="K370" i="31"/>
  <c r="D370" i="31"/>
  <c r="K369" i="31"/>
  <c r="D369" i="31"/>
  <c r="K367" i="31"/>
  <c r="D367" i="31"/>
  <c r="L361" i="31"/>
  <c r="E361" i="31"/>
  <c r="L356" i="31"/>
  <c r="E356" i="31"/>
  <c r="J354" i="31"/>
  <c r="C354" i="31"/>
  <c r="L352" i="31"/>
  <c r="E352" i="31"/>
  <c r="L351" i="31"/>
  <c r="K351" i="31"/>
  <c r="E351" i="31"/>
  <c r="D351" i="31"/>
  <c r="M345" i="31"/>
  <c r="K345" i="31"/>
  <c r="F345" i="31"/>
  <c r="D345" i="31"/>
  <c r="K342" i="31"/>
  <c r="D342" i="31"/>
  <c r="K341" i="31"/>
  <c r="D341" i="31"/>
  <c r="K340" i="31"/>
  <c r="D340" i="31"/>
  <c r="K339" i="31"/>
  <c r="D339" i="31"/>
  <c r="K338" i="31"/>
  <c r="D338" i="31"/>
  <c r="K337" i="31"/>
  <c r="D337" i="31"/>
  <c r="K335" i="31"/>
  <c r="D335" i="31"/>
  <c r="L329" i="31"/>
  <c r="E329" i="31"/>
  <c r="L324" i="31"/>
  <c r="E324" i="31"/>
  <c r="J322" i="31"/>
  <c r="C322" i="31"/>
  <c r="EY26" i="1"/>
  <c r="L314" i="31"/>
  <c r="CU26" i="3"/>
  <c r="CW26" i="3"/>
  <c r="CY26" i="3"/>
  <c r="DA26" i="3"/>
  <c r="DC26" i="3"/>
  <c r="DE26" i="3"/>
  <c r="DG26" i="3"/>
  <c r="DI26" i="3"/>
  <c r="DK26" i="3"/>
  <c r="DM26" i="3"/>
  <c r="N313" i="31"/>
  <c r="CT26" i="3"/>
  <c r="CV26" i="3"/>
  <c r="CX26" i="3"/>
  <c r="CZ26" i="3"/>
  <c r="DB26" i="3"/>
  <c r="DD26" i="3"/>
  <c r="DF26" i="3"/>
  <c r="DH26" i="3"/>
  <c r="DJ26" i="3"/>
  <c r="DL26" i="3"/>
  <c r="L313" i="31"/>
  <c r="L312" i="31"/>
  <c r="EU26" i="1"/>
  <c r="N311" i="31"/>
  <c r="M311" i="31"/>
  <c r="L311" i="31"/>
  <c r="DK26" i="1"/>
  <c r="EN26" i="1"/>
  <c r="N310" i="31"/>
  <c r="EM26" i="1"/>
  <c r="M310" i="31"/>
  <c r="EL26" i="1"/>
  <c r="L310" i="31"/>
  <c r="DA26" i="1"/>
  <c r="EK26" i="1"/>
  <c r="N309" i="31"/>
  <c r="EJ26" i="1"/>
  <c r="M309" i="31"/>
  <c r="EI26" i="1"/>
  <c r="L309" i="31"/>
  <c r="CQ26" i="1"/>
  <c r="CU26" i="1"/>
  <c r="EH26" i="1"/>
  <c r="N308" i="31"/>
  <c r="EG26" i="1"/>
  <c r="M308" i="31"/>
  <c r="EF26" i="1"/>
  <c r="L308" i="31"/>
  <c r="N307" i="31"/>
  <c r="M307" i="31"/>
  <c r="L307" i="31"/>
  <c r="N306" i="31"/>
  <c r="M306" i="31"/>
  <c r="L306" i="31"/>
  <c r="N305" i="31"/>
  <c r="M305" i="31"/>
  <c r="L305" i="31"/>
  <c r="DS26" i="1"/>
  <c r="N303" i="31"/>
  <c r="M303" i="31"/>
  <c r="L303" i="31"/>
  <c r="B26" i="23"/>
  <c r="T26" i="23"/>
  <c r="C26" i="23"/>
  <c r="H26" i="3"/>
  <c r="G26" i="1"/>
  <c r="L301" i="31"/>
  <c r="F26" i="1"/>
  <c r="L300" i="31"/>
  <c r="L299" i="31"/>
  <c r="E26" i="1"/>
  <c r="L298" i="31"/>
  <c r="B26" i="1"/>
  <c r="L296" i="31"/>
  <c r="J26" i="1"/>
  <c r="L295" i="31"/>
  <c r="I26" i="1"/>
  <c r="L294" i="31"/>
  <c r="H26" i="1"/>
  <c r="L293" i="31"/>
  <c r="EY25" i="1"/>
  <c r="E314" i="31"/>
  <c r="CU25" i="3"/>
  <c r="CW25" i="3"/>
  <c r="CY25" i="3"/>
  <c r="DA25" i="3"/>
  <c r="DC25" i="3"/>
  <c r="DE25" i="3"/>
  <c r="DG25" i="3"/>
  <c r="DI25" i="3"/>
  <c r="DK25" i="3"/>
  <c r="DM25" i="3"/>
  <c r="G313" i="31"/>
  <c r="CT25" i="3"/>
  <c r="CV25" i="3"/>
  <c r="CX25" i="3"/>
  <c r="CZ25" i="3"/>
  <c r="DB25" i="3"/>
  <c r="DD25" i="3"/>
  <c r="DF25" i="3"/>
  <c r="DH25" i="3"/>
  <c r="DJ25" i="3"/>
  <c r="DL25" i="3"/>
  <c r="E313" i="31"/>
  <c r="E312" i="31"/>
  <c r="EU25" i="1"/>
  <c r="G311" i="31"/>
  <c r="F311" i="31"/>
  <c r="E311" i="31"/>
  <c r="DK25" i="1"/>
  <c r="EN25" i="1"/>
  <c r="G310" i="31"/>
  <c r="EM25" i="1"/>
  <c r="F310" i="31"/>
  <c r="EL25" i="1"/>
  <c r="E310" i="31"/>
  <c r="DA25" i="1"/>
  <c r="EK25" i="1"/>
  <c r="G309" i="31"/>
  <c r="EJ25" i="1"/>
  <c r="F309" i="31"/>
  <c r="EI25" i="1"/>
  <c r="E309" i="31"/>
  <c r="CQ25" i="1"/>
  <c r="CU25" i="1"/>
  <c r="EH25" i="1"/>
  <c r="G308" i="31"/>
  <c r="EG25" i="1"/>
  <c r="F308" i="31"/>
  <c r="EF25" i="1"/>
  <c r="E308" i="31"/>
  <c r="G307" i="31"/>
  <c r="F307" i="31"/>
  <c r="E307" i="31"/>
  <c r="G306" i="31"/>
  <c r="F306" i="31"/>
  <c r="E306" i="31"/>
  <c r="G305" i="31"/>
  <c r="F305" i="31"/>
  <c r="E305" i="31"/>
  <c r="DS25" i="1"/>
  <c r="G303" i="31"/>
  <c r="F303" i="31"/>
  <c r="E303" i="31"/>
  <c r="B25" i="23"/>
  <c r="T25" i="23"/>
  <c r="C25" i="23"/>
  <c r="H25" i="3"/>
  <c r="G25" i="1"/>
  <c r="E301" i="31"/>
  <c r="F25" i="1"/>
  <c r="E300" i="31"/>
  <c r="E299" i="31"/>
  <c r="E25" i="1"/>
  <c r="E298" i="31"/>
  <c r="B25" i="1"/>
  <c r="E296" i="31"/>
  <c r="J25" i="1"/>
  <c r="E295" i="31"/>
  <c r="I25" i="1"/>
  <c r="E294" i="31"/>
  <c r="H25" i="1"/>
  <c r="E293" i="31"/>
  <c r="EY24" i="1"/>
  <c r="L282" i="31"/>
  <c r="CU24" i="3"/>
  <c r="CW24" i="3"/>
  <c r="CY24" i="3"/>
  <c r="DA24" i="3"/>
  <c r="DC24" i="3"/>
  <c r="DE24" i="3"/>
  <c r="DG24" i="3"/>
  <c r="DI24" i="3"/>
  <c r="DK24" i="3"/>
  <c r="DM24" i="3"/>
  <c r="N281" i="31"/>
  <c r="CT24" i="3"/>
  <c r="CV24" i="3"/>
  <c r="CX24" i="3"/>
  <c r="CZ24" i="3"/>
  <c r="DB24" i="3"/>
  <c r="DD24" i="3"/>
  <c r="DF24" i="3"/>
  <c r="DH24" i="3"/>
  <c r="DJ24" i="3"/>
  <c r="DL24" i="3"/>
  <c r="L281" i="31"/>
  <c r="L280" i="31"/>
  <c r="EU24" i="1"/>
  <c r="N279" i="31"/>
  <c r="M279" i="31"/>
  <c r="L279" i="31"/>
  <c r="DK24" i="1"/>
  <c r="EN24" i="1"/>
  <c r="N278" i="31"/>
  <c r="EM24" i="1"/>
  <c r="M278" i="31"/>
  <c r="EL24" i="1"/>
  <c r="L278" i="31"/>
  <c r="DA24" i="1"/>
  <c r="EK24" i="1"/>
  <c r="N277" i="31"/>
  <c r="EJ24" i="1"/>
  <c r="M277" i="31"/>
  <c r="EI24" i="1"/>
  <c r="L277" i="31"/>
  <c r="CQ24" i="1"/>
  <c r="CU24" i="1"/>
  <c r="EH24" i="1"/>
  <c r="N276" i="31"/>
  <c r="EG24" i="1"/>
  <c r="M276" i="31"/>
  <c r="EF24" i="1"/>
  <c r="L276" i="31"/>
  <c r="N275" i="31"/>
  <c r="M275" i="31"/>
  <c r="L275" i="31"/>
  <c r="N274" i="31"/>
  <c r="M274" i="31"/>
  <c r="L274" i="31"/>
  <c r="N273" i="31"/>
  <c r="M273" i="31"/>
  <c r="L273" i="31"/>
  <c r="DS24" i="1"/>
  <c r="N271" i="31"/>
  <c r="M271" i="31"/>
  <c r="L271" i="31"/>
  <c r="B24" i="23"/>
  <c r="T24" i="23"/>
  <c r="C24" i="23"/>
  <c r="H24" i="3"/>
  <c r="G24" i="1"/>
  <c r="L269" i="31"/>
  <c r="F24" i="1"/>
  <c r="L268" i="31"/>
  <c r="L267" i="31"/>
  <c r="E24" i="1"/>
  <c r="L266" i="31"/>
  <c r="B24" i="1"/>
  <c r="L264" i="31"/>
  <c r="J24" i="1"/>
  <c r="L263" i="31"/>
  <c r="I24" i="1"/>
  <c r="L262" i="31"/>
  <c r="H24" i="1"/>
  <c r="L261" i="31"/>
  <c r="EY23" i="1"/>
  <c r="E282" i="31"/>
  <c r="CU23" i="3"/>
  <c r="CW23" i="3"/>
  <c r="CY23" i="3"/>
  <c r="DA23" i="3"/>
  <c r="DC23" i="3"/>
  <c r="DE23" i="3"/>
  <c r="DG23" i="3"/>
  <c r="DI23" i="3"/>
  <c r="DK23" i="3"/>
  <c r="DM23" i="3"/>
  <c r="G281" i="31"/>
  <c r="CT23" i="3"/>
  <c r="CV23" i="3"/>
  <c r="CX23" i="3"/>
  <c r="CZ23" i="3"/>
  <c r="DB23" i="3"/>
  <c r="DD23" i="3"/>
  <c r="DF23" i="3"/>
  <c r="DH23" i="3"/>
  <c r="DJ23" i="3"/>
  <c r="DL23" i="3"/>
  <c r="E281" i="31"/>
  <c r="E280" i="31"/>
  <c r="EU23" i="1"/>
  <c r="G279" i="31"/>
  <c r="F279" i="31"/>
  <c r="E279" i="31"/>
  <c r="DK23" i="1"/>
  <c r="EN23" i="1"/>
  <c r="G278" i="31"/>
  <c r="EM23" i="1"/>
  <c r="F278" i="31"/>
  <c r="EL23" i="1"/>
  <c r="E278" i="31"/>
  <c r="DA23" i="1"/>
  <c r="EK23" i="1"/>
  <c r="G277" i="31"/>
  <c r="EJ23" i="1"/>
  <c r="F277" i="31"/>
  <c r="EI23" i="1"/>
  <c r="E277" i="31"/>
  <c r="CQ23" i="1"/>
  <c r="CU23" i="1"/>
  <c r="EH23" i="1"/>
  <c r="G276" i="31"/>
  <c r="EG23" i="1"/>
  <c r="F276" i="31"/>
  <c r="EF23" i="1"/>
  <c r="E276" i="31"/>
  <c r="G275" i="31"/>
  <c r="F275" i="31"/>
  <c r="E275" i="31"/>
  <c r="G274" i="31"/>
  <c r="F274" i="31"/>
  <c r="E274" i="31"/>
  <c r="G273" i="31"/>
  <c r="F273" i="31"/>
  <c r="E273" i="31"/>
  <c r="DS23" i="1"/>
  <c r="G271" i="31"/>
  <c r="F271" i="31"/>
  <c r="E271" i="31"/>
  <c r="B23" i="23"/>
  <c r="T23" i="23"/>
  <c r="C23" i="23"/>
  <c r="H23" i="3"/>
  <c r="G23" i="1"/>
  <c r="E269" i="31"/>
  <c r="F23" i="1"/>
  <c r="E268" i="31"/>
  <c r="E267" i="31"/>
  <c r="E23" i="1"/>
  <c r="E266" i="31"/>
  <c r="B23" i="1"/>
  <c r="E264" i="31"/>
  <c r="J23" i="1"/>
  <c r="E263" i="31"/>
  <c r="I23" i="1"/>
  <c r="E262" i="31"/>
  <c r="H23" i="1"/>
  <c r="E261" i="31"/>
  <c r="EY22" i="1"/>
  <c r="L250" i="31"/>
  <c r="CU22" i="3"/>
  <c r="CW22" i="3"/>
  <c r="CY22" i="3"/>
  <c r="DA22" i="3"/>
  <c r="DC22" i="3"/>
  <c r="DE22" i="3"/>
  <c r="DG22" i="3"/>
  <c r="DI22" i="3"/>
  <c r="DK22" i="3"/>
  <c r="DM22" i="3"/>
  <c r="N249" i="31"/>
  <c r="CT22" i="3"/>
  <c r="CV22" i="3"/>
  <c r="CX22" i="3"/>
  <c r="CZ22" i="3"/>
  <c r="DB22" i="3"/>
  <c r="DD22" i="3"/>
  <c r="DF22" i="3"/>
  <c r="DH22" i="3"/>
  <c r="DJ22" i="3"/>
  <c r="DL22" i="3"/>
  <c r="L249" i="31"/>
  <c r="L248" i="31"/>
  <c r="EU22" i="1"/>
  <c r="N247" i="31"/>
  <c r="M247" i="31"/>
  <c r="L247" i="31"/>
  <c r="DK22" i="1"/>
  <c r="EN22" i="1"/>
  <c r="N246" i="31"/>
  <c r="EM22" i="1"/>
  <c r="M246" i="31"/>
  <c r="EL22" i="1"/>
  <c r="L246" i="31"/>
  <c r="DA22" i="1"/>
  <c r="EK22" i="1"/>
  <c r="N245" i="31"/>
  <c r="EJ22" i="1"/>
  <c r="M245" i="31"/>
  <c r="EI22" i="1"/>
  <c r="L245" i="31"/>
  <c r="CQ22" i="1"/>
  <c r="CU22" i="1"/>
  <c r="EH22" i="1"/>
  <c r="N244" i="31"/>
  <c r="EG22" i="1"/>
  <c r="M244" i="31"/>
  <c r="EF22" i="1"/>
  <c r="L244" i="31"/>
  <c r="N243" i="31"/>
  <c r="M243" i="31"/>
  <c r="L243" i="31"/>
  <c r="N242" i="31"/>
  <c r="M242" i="31"/>
  <c r="L242" i="31"/>
  <c r="N241" i="31"/>
  <c r="M241" i="31"/>
  <c r="L241" i="31"/>
  <c r="DS22" i="1"/>
  <c r="N239" i="31"/>
  <c r="M239" i="31"/>
  <c r="L239" i="31"/>
  <c r="B22" i="23"/>
  <c r="T22" i="23"/>
  <c r="C22" i="23"/>
  <c r="H22" i="3"/>
  <c r="G22" i="1"/>
  <c r="L237" i="31"/>
  <c r="F22" i="1"/>
  <c r="L236" i="31"/>
  <c r="L235" i="31"/>
  <c r="E22" i="1"/>
  <c r="L234" i="31"/>
  <c r="B22" i="1"/>
  <c r="L232" i="31"/>
  <c r="J22" i="1"/>
  <c r="L231" i="31"/>
  <c r="I22" i="1"/>
  <c r="L230" i="31"/>
  <c r="H22" i="1"/>
  <c r="L229" i="31"/>
  <c r="EY21" i="1"/>
  <c r="E250" i="31"/>
  <c r="CU21" i="3"/>
  <c r="CW21" i="3"/>
  <c r="CY21" i="3"/>
  <c r="DA21" i="3"/>
  <c r="DC21" i="3"/>
  <c r="DE21" i="3"/>
  <c r="DG21" i="3"/>
  <c r="DI21" i="3"/>
  <c r="DK21" i="3"/>
  <c r="DM21" i="3"/>
  <c r="G249" i="31"/>
  <c r="CT21" i="3"/>
  <c r="CV21" i="3"/>
  <c r="CX21" i="3"/>
  <c r="CZ21" i="3"/>
  <c r="DB21" i="3"/>
  <c r="DD21" i="3"/>
  <c r="DF21" i="3"/>
  <c r="DH21" i="3"/>
  <c r="DJ21" i="3"/>
  <c r="DL21" i="3"/>
  <c r="E249" i="31"/>
  <c r="E248" i="31"/>
  <c r="EU21" i="1"/>
  <c r="G247" i="31"/>
  <c r="F247" i="31"/>
  <c r="E247" i="31"/>
  <c r="DK21" i="1"/>
  <c r="EN21" i="1"/>
  <c r="G246" i="31"/>
  <c r="EM21" i="1"/>
  <c r="F246" i="31"/>
  <c r="EL21" i="1"/>
  <c r="E246" i="31"/>
  <c r="DA21" i="1"/>
  <c r="EK21" i="1"/>
  <c r="G245" i="31"/>
  <c r="EJ21" i="1"/>
  <c r="F245" i="31"/>
  <c r="EI21" i="1"/>
  <c r="E245" i="31"/>
  <c r="CQ21" i="1"/>
  <c r="CU21" i="1"/>
  <c r="EH21" i="1"/>
  <c r="G244" i="31"/>
  <c r="EG21" i="1"/>
  <c r="F244" i="31"/>
  <c r="EF21" i="1"/>
  <c r="E244" i="31"/>
  <c r="G243" i="31"/>
  <c r="F243" i="31"/>
  <c r="E243" i="31"/>
  <c r="G242" i="31"/>
  <c r="F242" i="31"/>
  <c r="E242" i="31"/>
  <c r="G241" i="31"/>
  <c r="F241" i="31"/>
  <c r="E241" i="31"/>
  <c r="DS21" i="1"/>
  <c r="G239" i="31"/>
  <c r="F239" i="31"/>
  <c r="E239" i="31"/>
  <c r="B21" i="23"/>
  <c r="T21" i="23"/>
  <c r="C21" i="23"/>
  <c r="H21" i="3"/>
  <c r="G21" i="1"/>
  <c r="E237" i="31"/>
  <c r="F21" i="1"/>
  <c r="E236" i="31"/>
  <c r="E235" i="31"/>
  <c r="E21" i="1"/>
  <c r="E234" i="31"/>
  <c r="B21" i="1"/>
  <c r="E232" i="31"/>
  <c r="J21" i="1"/>
  <c r="E231" i="31"/>
  <c r="I21" i="1"/>
  <c r="E230" i="31"/>
  <c r="H21" i="1"/>
  <c r="E229" i="31"/>
  <c r="EY20" i="1"/>
  <c r="L218" i="31"/>
  <c r="CU20" i="3"/>
  <c r="CW20" i="3"/>
  <c r="CY20" i="3"/>
  <c r="DA20" i="3"/>
  <c r="DC20" i="3"/>
  <c r="DE20" i="3"/>
  <c r="DG20" i="3"/>
  <c r="DI20" i="3"/>
  <c r="DK20" i="3"/>
  <c r="DM20" i="3"/>
  <c r="N217" i="31"/>
  <c r="CT20" i="3"/>
  <c r="CV20" i="3"/>
  <c r="CX20" i="3"/>
  <c r="CZ20" i="3"/>
  <c r="DB20" i="3"/>
  <c r="DD20" i="3"/>
  <c r="DF20" i="3"/>
  <c r="DH20" i="3"/>
  <c r="DJ20" i="3"/>
  <c r="DL20" i="3"/>
  <c r="L217" i="31"/>
  <c r="L216" i="31"/>
  <c r="N215" i="31"/>
  <c r="M215" i="31"/>
  <c r="L215" i="31"/>
  <c r="N214" i="31"/>
  <c r="EM20" i="1"/>
  <c r="M214" i="31"/>
  <c r="EL20" i="1"/>
  <c r="L214" i="31"/>
  <c r="N213" i="31"/>
  <c r="EJ20" i="1"/>
  <c r="M213" i="31"/>
  <c r="EI20" i="1"/>
  <c r="L213" i="31"/>
  <c r="N212" i="31"/>
  <c r="EG20" i="1"/>
  <c r="M212" i="31"/>
  <c r="EF20" i="1"/>
  <c r="L212" i="31"/>
  <c r="N211" i="31"/>
  <c r="M211" i="31"/>
  <c r="L211" i="31"/>
  <c r="N210" i="31"/>
  <c r="M210" i="31"/>
  <c r="L210" i="31"/>
  <c r="N209" i="31"/>
  <c r="M209" i="31"/>
  <c r="L209" i="31"/>
  <c r="N207" i="31"/>
  <c r="M207" i="31"/>
  <c r="L207" i="31"/>
  <c r="B20" i="23"/>
  <c r="T20" i="23"/>
  <c r="C20" i="23"/>
  <c r="H20" i="3"/>
  <c r="G20" i="1"/>
  <c r="L205" i="31"/>
  <c r="F20" i="1"/>
  <c r="L204" i="31"/>
  <c r="L203" i="31"/>
  <c r="E20" i="1"/>
  <c r="L202" i="31"/>
  <c r="B20" i="1"/>
  <c r="L200" i="31"/>
  <c r="J20" i="1"/>
  <c r="L199" i="31"/>
  <c r="I20" i="1"/>
  <c r="L198" i="31"/>
  <c r="H20" i="1"/>
  <c r="L197" i="31"/>
  <c r="EY19" i="1"/>
  <c r="E218" i="31"/>
  <c r="CU19" i="3"/>
  <c r="CW19" i="3"/>
  <c r="CY19" i="3"/>
  <c r="DA19" i="3"/>
  <c r="DC19" i="3"/>
  <c r="DE19" i="3"/>
  <c r="DG19" i="3"/>
  <c r="DI19" i="3"/>
  <c r="DK19" i="3"/>
  <c r="DM19" i="3"/>
  <c r="G217" i="31"/>
  <c r="CT19" i="3"/>
  <c r="CV19" i="3"/>
  <c r="CX19" i="3"/>
  <c r="CZ19" i="3"/>
  <c r="DB19" i="3"/>
  <c r="DD19" i="3"/>
  <c r="DF19" i="3"/>
  <c r="DH19" i="3"/>
  <c r="DJ19" i="3"/>
  <c r="DL19" i="3"/>
  <c r="E217" i="31"/>
  <c r="E216" i="31"/>
  <c r="G215" i="31"/>
  <c r="F215" i="31"/>
  <c r="E215" i="31"/>
  <c r="G214" i="31"/>
  <c r="EM19" i="1"/>
  <c r="F214" i="31"/>
  <c r="EL19" i="1"/>
  <c r="E214" i="31"/>
  <c r="G213" i="31"/>
  <c r="EJ19" i="1"/>
  <c r="F213" i="31"/>
  <c r="EI19" i="1"/>
  <c r="E213" i="31"/>
  <c r="G212" i="31"/>
  <c r="EG19" i="1"/>
  <c r="F212" i="31"/>
  <c r="EF19" i="1"/>
  <c r="E212" i="31"/>
  <c r="G211" i="31"/>
  <c r="F211" i="31"/>
  <c r="E211" i="31"/>
  <c r="G210" i="31"/>
  <c r="F210" i="31"/>
  <c r="E210" i="31"/>
  <c r="G209" i="31"/>
  <c r="F209" i="31"/>
  <c r="E209" i="31"/>
  <c r="G207" i="31"/>
  <c r="F207" i="31"/>
  <c r="E207" i="31"/>
  <c r="B19" i="23"/>
  <c r="T19" i="23"/>
  <c r="C19" i="23"/>
  <c r="H19" i="3"/>
  <c r="G19" i="1"/>
  <c r="E205" i="31"/>
  <c r="F19" i="1"/>
  <c r="E204" i="31"/>
  <c r="E203" i="31"/>
  <c r="E19" i="1"/>
  <c r="E202" i="31"/>
  <c r="B19" i="1"/>
  <c r="E200" i="31"/>
  <c r="J19" i="1"/>
  <c r="E199" i="31"/>
  <c r="I19" i="1"/>
  <c r="E198" i="31"/>
  <c r="H19" i="1"/>
  <c r="E197" i="31"/>
  <c r="EY18" i="1"/>
  <c r="L186" i="31"/>
  <c r="CU18" i="3"/>
  <c r="CW18" i="3"/>
  <c r="CY18" i="3"/>
  <c r="DA18" i="3"/>
  <c r="DC18" i="3"/>
  <c r="DE18" i="3"/>
  <c r="DG18" i="3"/>
  <c r="DI18" i="3"/>
  <c r="DK18" i="3"/>
  <c r="DM18" i="3"/>
  <c r="N185" i="31"/>
  <c r="CT18" i="3"/>
  <c r="CV18" i="3"/>
  <c r="CX18" i="3"/>
  <c r="CZ18" i="3"/>
  <c r="DB18" i="3"/>
  <c r="DD18" i="3"/>
  <c r="DF18" i="3"/>
  <c r="DH18" i="3"/>
  <c r="DJ18" i="3"/>
  <c r="DL18" i="3"/>
  <c r="L185" i="31"/>
  <c r="L184" i="31"/>
  <c r="N183" i="31"/>
  <c r="M183" i="31"/>
  <c r="L183" i="31"/>
  <c r="N182" i="31"/>
  <c r="EM18" i="1"/>
  <c r="M182" i="31"/>
  <c r="EL18" i="1"/>
  <c r="L182" i="31"/>
  <c r="N181" i="31"/>
  <c r="EJ18" i="1"/>
  <c r="M181" i="31"/>
  <c r="EI18" i="1"/>
  <c r="L181" i="31"/>
  <c r="N180" i="31"/>
  <c r="EG18" i="1"/>
  <c r="M180" i="31"/>
  <c r="EF18" i="1"/>
  <c r="L180" i="31"/>
  <c r="N179" i="31"/>
  <c r="M179" i="31"/>
  <c r="L179" i="31"/>
  <c r="N178" i="31"/>
  <c r="M178" i="31"/>
  <c r="L178" i="31"/>
  <c r="N177" i="31"/>
  <c r="M177" i="31"/>
  <c r="L177" i="31"/>
  <c r="N175" i="31"/>
  <c r="M175" i="31"/>
  <c r="L175" i="31"/>
  <c r="B18" i="23"/>
  <c r="T18" i="23"/>
  <c r="C18" i="23"/>
  <c r="H18" i="3"/>
  <c r="G18" i="1"/>
  <c r="L173" i="31"/>
  <c r="F18" i="1"/>
  <c r="L172" i="31"/>
  <c r="L171" i="31"/>
  <c r="E18" i="1"/>
  <c r="L170" i="31"/>
  <c r="B18" i="1"/>
  <c r="L168" i="31"/>
  <c r="J18" i="1"/>
  <c r="L167" i="31"/>
  <c r="I18" i="1"/>
  <c r="L166" i="31"/>
  <c r="H18" i="1"/>
  <c r="L165" i="31"/>
  <c r="EY17" i="1"/>
  <c r="E186" i="31"/>
  <c r="CU17" i="3"/>
  <c r="CW17" i="3"/>
  <c r="CY17" i="3"/>
  <c r="DA17" i="3"/>
  <c r="DC17" i="3"/>
  <c r="DE17" i="3"/>
  <c r="DG17" i="3"/>
  <c r="DI17" i="3"/>
  <c r="DK17" i="3"/>
  <c r="DM17" i="3"/>
  <c r="G185" i="31"/>
  <c r="CT17" i="3"/>
  <c r="CV17" i="3"/>
  <c r="CX17" i="3"/>
  <c r="CZ17" i="3"/>
  <c r="DB17" i="3"/>
  <c r="DD17" i="3"/>
  <c r="DF17" i="3"/>
  <c r="DH17" i="3"/>
  <c r="DJ17" i="3"/>
  <c r="DL17" i="3"/>
  <c r="E185" i="31"/>
  <c r="E184" i="31"/>
  <c r="G183" i="31"/>
  <c r="F183" i="31"/>
  <c r="E183" i="31"/>
  <c r="G182" i="31"/>
  <c r="EM17" i="1"/>
  <c r="F182" i="31"/>
  <c r="EL17" i="1"/>
  <c r="E182" i="31"/>
  <c r="G181" i="31"/>
  <c r="EJ17" i="1"/>
  <c r="F181" i="31"/>
  <c r="EI17" i="1"/>
  <c r="E181" i="31"/>
  <c r="G180" i="31"/>
  <c r="EG17" i="1"/>
  <c r="F180" i="31"/>
  <c r="EF17" i="1"/>
  <c r="E180" i="31"/>
  <c r="G179" i="31"/>
  <c r="F179" i="31"/>
  <c r="E179" i="31"/>
  <c r="G178" i="31"/>
  <c r="F178" i="31"/>
  <c r="E178" i="31"/>
  <c r="G177" i="31"/>
  <c r="F177" i="31"/>
  <c r="E177" i="31"/>
  <c r="G175" i="31"/>
  <c r="F175" i="31"/>
  <c r="E175" i="31"/>
  <c r="B17" i="23"/>
  <c r="T17" i="23"/>
  <c r="C17" i="23"/>
  <c r="H17" i="3"/>
  <c r="G17" i="1"/>
  <c r="E173" i="31"/>
  <c r="F17" i="1"/>
  <c r="E172" i="31"/>
  <c r="E171" i="31"/>
  <c r="E17" i="1"/>
  <c r="E170" i="31"/>
  <c r="B17" i="1"/>
  <c r="E168" i="31"/>
  <c r="J17" i="1"/>
  <c r="E167" i="31"/>
  <c r="I17" i="1"/>
  <c r="E166" i="31"/>
  <c r="H17" i="1"/>
  <c r="E165" i="31"/>
  <c r="L320" i="31"/>
  <c r="E320" i="31"/>
  <c r="L319" i="31"/>
  <c r="K319" i="31"/>
  <c r="E319" i="31"/>
  <c r="D319" i="31"/>
  <c r="M313" i="31"/>
  <c r="K313" i="31"/>
  <c r="F313" i="31"/>
  <c r="D313" i="31"/>
  <c r="K310" i="31"/>
  <c r="D310" i="31"/>
  <c r="K309" i="31"/>
  <c r="D309" i="31"/>
  <c r="K308" i="31"/>
  <c r="D308" i="31"/>
  <c r="K307" i="31"/>
  <c r="D307" i="31"/>
  <c r="K306" i="31"/>
  <c r="D306" i="31"/>
  <c r="K305" i="31"/>
  <c r="D305" i="31"/>
  <c r="K303" i="31"/>
  <c r="D303" i="31"/>
  <c r="L297" i="31"/>
  <c r="E297" i="31"/>
  <c r="L292" i="31"/>
  <c r="E292" i="31"/>
  <c r="J290" i="31"/>
  <c r="C290" i="31"/>
  <c r="L288" i="31"/>
  <c r="E288" i="31"/>
  <c r="L287" i="31"/>
  <c r="K287" i="31"/>
  <c r="E287" i="31"/>
  <c r="D287" i="31"/>
  <c r="M281" i="31"/>
  <c r="K281" i="31"/>
  <c r="F281" i="31"/>
  <c r="D281" i="31"/>
  <c r="K278" i="31"/>
  <c r="D278" i="31"/>
  <c r="K277" i="31"/>
  <c r="D277" i="31"/>
  <c r="K276" i="31"/>
  <c r="D276" i="31"/>
  <c r="K275" i="31"/>
  <c r="D275" i="31"/>
  <c r="K274" i="31"/>
  <c r="D274" i="31"/>
  <c r="K273" i="31"/>
  <c r="D273" i="31"/>
  <c r="K271" i="31"/>
  <c r="D271" i="31"/>
  <c r="L265" i="31"/>
  <c r="E265" i="31"/>
  <c r="L260" i="31"/>
  <c r="E260" i="31"/>
  <c r="J258" i="31"/>
  <c r="C258" i="31"/>
  <c r="L256" i="31"/>
  <c r="E256" i="31"/>
  <c r="L255" i="31"/>
  <c r="K255" i="31"/>
  <c r="E255" i="31"/>
  <c r="D255" i="31"/>
  <c r="M249" i="31"/>
  <c r="K249" i="31"/>
  <c r="F249" i="31"/>
  <c r="D249" i="31"/>
  <c r="K246" i="31"/>
  <c r="D246" i="31"/>
  <c r="K245" i="31"/>
  <c r="D245" i="31"/>
  <c r="K244" i="31"/>
  <c r="D244" i="31"/>
  <c r="K243" i="31"/>
  <c r="D243" i="31"/>
  <c r="K242" i="31"/>
  <c r="D242" i="31"/>
  <c r="K241" i="31"/>
  <c r="D241" i="31"/>
  <c r="K239" i="31"/>
  <c r="D239" i="31"/>
  <c r="L233" i="31"/>
  <c r="E233" i="31"/>
  <c r="L228" i="31"/>
  <c r="E228" i="31"/>
  <c r="J226" i="31"/>
  <c r="C226" i="31"/>
  <c r="L224" i="31"/>
  <c r="E224" i="31"/>
  <c r="L223" i="31"/>
  <c r="K223" i="31"/>
  <c r="E223" i="31"/>
  <c r="D223" i="31"/>
  <c r="M217" i="31"/>
  <c r="K217" i="31"/>
  <c r="F217" i="31"/>
  <c r="D217" i="31"/>
  <c r="K214" i="31"/>
  <c r="D214" i="31"/>
  <c r="K213" i="31"/>
  <c r="D213" i="31"/>
  <c r="K212" i="31"/>
  <c r="D212" i="31"/>
  <c r="K211" i="31"/>
  <c r="D211" i="31"/>
  <c r="K210" i="31"/>
  <c r="D210" i="31"/>
  <c r="K209" i="31"/>
  <c r="D209" i="31"/>
  <c r="K207" i="31"/>
  <c r="D207" i="31"/>
  <c r="L201" i="31"/>
  <c r="E201" i="31"/>
  <c r="L196" i="31"/>
  <c r="E196" i="31"/>
  <c r="J194" i="31"/>
  <c r="C194" i="31"/>
  <c r="L192" i="31"/>
  <c r="E192" i="31"/>
  <c r="L191" i="31"/>
  <c r="K191" i="31"/>
  <c r="E191" i="31"/>
  <c r="D191" i="31"/>
  <c r="M185" i="31"/>
  <c r="K185" i="31"/>
  <c r="F185" i="31"/>
  <c r="D185" i="31"/>
  <c r="K182" i="31"/>
  <c r="D182" i="31"/>
  <c r="K181" i="31"/>
  <c r="D181" i="31"/>
  <c r="K180" i="31"/>
  <c r="D180" i="31"/>
  <c r="K179" i="31"/>
  <c r="D179" i="31"/>
  <c r="K178" i="31"/>
  <c r="D178" i="31"/>
  <c r="K177" i="31"/>
  <c r="D177" i="31"/>
  <c r="K175" i="31"/>
  <c r="D175" i="31"/>
  <c r="L169" i="31"/>
  <c r="E169" i="31"/>
  <c r="L164" i="31"/>
  <c r="E164" i="31"/>
  <c r="J162" i="31"/>
  <c r="C162" i="31"/>
  <c r="N151" i="31"/>
  <c r="N119" i="31"/>
  <c r="N87" i="31"/>
  <c r="N55" i="31"/>
  <c r="EU15" i="1"/>
  <c r="G151" i="31"/>
  <c r="G119" i="31"/>
  <c r="G87" i="31"/>
  <c r="G55" i="31"/>
  <c r="EU8" i="1"/>
  <c r="DS8" i="1"/>
  <c r="EH8" i="1"/>
  <c r="EK8" i="1"/>
  <c r="EN8" i="1"/>
  <c r="N23" i="31"/>
  <c r="G23" i="31"/>
  <c r="EY16" i="1"/>
  <c r="L154" i="31"/>
  <c r="CU16" i="3"/>
  <c r="CW16" i="3"/>
  <c r="CY16" i="3"/>
  <c r="DA16" i="3"/>
  <c r="DC16" i="3"/>
  <c r="DE16" i="3"/>
  <c r="DG16" i="3"/>
  <c r="DI16" i="3"/>
  <c r="DK16" i="3"/>
  <c r="DM16" i="3"/>
  <c r="N153" i="31"/>
  <c r="CT16" i="3"/>
  <c r="CV16" i="3"/>
  <c r="CX16" i="3"/>
  <c r="CZ16" i="3"/>
  <c r="DB16" i="3"/>
  <c r="DD16" i="3"/>
  <c r="DF16" i="3"/>
  <c r="DH16" i="3"/>
  <c r="DJ16" i="3"/>
  <c r="DL16" i="3"/>
  <c r="L153" i="31"/>
  <c r="L152" i="31"/>
  <c r="M151" i="31"/>
  <c r="L151" i="31"/>
  <c r="N150" i="31"/>
  <c r="EM16" i="1"/>
  <c r="M150" i="31"/>
  <c r="EL16" i="1"/>
  <c r="L150" i="31"/>
  <c r="N149" i="31"/>
  <c r="EJ16" i="1"/>
  <c r="M149" i="31"/>
  <c r="EI16" i="1"/>
  <c r="L149" i="31"/>
  <c r="N148" i="31"/>
  <c r="EG16" i="1"/>
  <c r="M148" i="31"/>
  <c r="EF16" i="1"/>
  <c r="L148" i="31"/>
  <c r="N147" i="31"/>
  <c r="M147" i="31"/>
  <c r="L147" i="31"/>
  <c r="N146" i="31"/>
  <c r="M146" i="31"/>
  <c r="L146" i="31"/>
  <c r="N145" i="31"/>
  <c r="M145" i="31"/>
  <c r="L145" i="31"/>
  <c r="N143" i="31"/>
  <c r="M143" i="31"/>
  <c r="L143" i="31"/>
  <c r="B16" i="23"/>
  <c r="T16" i="23"/>
  <c r="C16" i="23"/>
  <c r="H16" i="3"/>
  <c r="G16" i="1"/>
  <c r="L141" i="31"/>
  <c r="F16" i="1"/>
  <c r="L140" i="31"/>
  <c r="L139" i="31"/>
  <c r="E16" i="1"/>
  <c r="L138" i="31"/>
  <c r="B16" i="1"/>
  <c r="L136" i="31"/>
  <c r="J16" i="1"/>
  <c r="L135" i="31"/>
  <c r="I16" i="1"/>
  <c r="L134" i="31"/>
  <c r="H16" i="1"/>
  <c r="L133" i="31"/>
  <c r="EY15" i="1"/>
  <c r="E154" i="31"/>
  <c r="CU15" i="3"/>
  <c r="CW15" i="3"/>
  <c r="CY15" i="3"/>
  <c r="DA15" i="3"/>
  <c r="DC15" i="3"/>
  <c r="DE15" i="3"/>
  <c r="DG15" i="3"/>
  <c r="DI15" i="3"/>
  <c r="DK15" i="3"/>
  <c r="DM15" i="3"/>
  <c r="G153" i="31"/>
  <c r="CT15" i="3"/>
  <c r="CV15" i="3"/>
  <c r="CX15" i="3"/>
  <c r="CZ15" i="3"/>
  <c r="DB15" i="3"/>
  <c r="DD15" i="3"/>
  <c r="DF15" i="3"/>
  <c r="DH15" i="3"/>
  <c r="DJ15" i="3"/>
  <c r="DL15" i="3"/>
  <c r="E153" i="31"/>
  <c r="E152" i="31"/>
  <c r="F151" i="31"/>
  <c r="E151" i="31"/>
  <c r="EN15" i="1"/>
  <c r="G150" i="31"/>
  <c r="EM15" i="1"/>
  <c r="F150" i="31"/>
  <c r="EL15" i="1"/>
  <c r="E150" i="31"/>
  <c r="EK15" i="1"/>
  <c r="G149" i="31"/>
  <c r="EJ15" i="1"/>
  <c r="F149" i="31"/>
  <c r="EI15" i="1"/>
  <c r="E149" i="31"/>
  <c r="EH15" i="1"/>
  <c r="G148" i="31"/>
  <c r="EG15" i="1"/>
  <c r="F148" i="31"/>
  <c r="EF15" i="1"/>
  <c r="E148" i="31"/>
  <c r="G147" i="31"/>
  <c r="F147" i="31"/>
  <c r="E147" i="31"/>
  <c r="G146" i="31"/>
  <c r="F146" i="31"/>
  <c r="E146" i="31"/>
  <c r="G145" i="31"/>
  <c r="F145" i="31"/>
  <c r="E145" i="31"/>
  <c r="DS15" i="1"/>
  <c r="G143" i="31"/>
  <c r="F143" i="31"/>
  <c r="E143" i="31"/>
  <c r="B15" i="23"/>
  <c r="T15" i="23"/>
  <c r="C15" i="23"/>
  <c r="H15" i="3"/>
  <c r="G15" i="1"/>
  <c r="E141" i="31"/>
  <c r="F15" i="1"/>
  <c r="E140" i="31"/>
  <c r="E139" i="31"/>
  <c r="E15" i="1"/>
  <c r="E138" i="31"/>
  <c r="B15" i="1"/>
  <c r="E136" i="31"/>
  <c r="J15" i="1"/>
  <c r="E135" i="31"/>
  <c r="I15" i="1"/>
  <c r="E134" i="31"/>
  <c r="H15" i="1"/>
  <c r="E133" i="31"/>
  <c r="L160" i="31"/>
  <c r="E160" i="31"/>
  <c r="L159" i="31"/>
  <c r="K159" i="31"/>
  <c r="E159" i="31"/>
  <c r="D159" i="31"/>
  <c r="M153" i="31"/>
  <c r="K153" i="31"/>
  <c r="F153" i="31"/>
  <c r="D153" i="31"/>
  <c r="K150" i="31"/>
  <c r="D150" i="31"/>
  <c r="K149" i="31"/>
  <c r="D149" i="31"/>
  <c r="K148" i="31"/>
  <c r="D148" i="31"/>
  <c r="K147" i="31"/>
  <c r="D147" i="31"/>
  <c r="K146" i="31"/>
  <c r="D146" i="31"/>
  <c r="K145" i="31"/>
  <c r="D145" i="31"/>
  <c r="K143" i="31"/>
  <c r="D143" i="31"/>
  <c r="L137" i="31"/>
  <c r="E137" i="31"/>
  <c r="L132" i="31"/>
  <c r="E132" i="31"/>
  <c r="J130" i="31"/>
  <c r="C130" i="31"/>
  <c r="EY14" i="1"/>
  <c r="L122" i="31"/>
  <c r="CU14" i="3"/>
  <c r="CW14" i="3"/>
  <c r="CY14" i="3"/>
  <c r="DA14" i="3"/>
  <c r="DC14" i="3"/>
  <c r="DE14" i="3"/>
  <c r="DG14" i="3"/>
  <c r="DI14" i="3"/>
  <c r="DK14" i="3"/>
  <c r="DM14" i="3"/>
  <c r="N121" i="31"/>
  <c r="CT14" i="3"/>
  <c r="CV14" i="3"/>
  <c r="CX14" i="3"/>
  <c r="CZ14" i="3"/>
  <c r="DB14" i="3"/>
  <c r="DD14" i="3"/>
  <c r="DF14" i="3"/>
  <c r="DH14" i="3"/>
  <c r="DJ14" i="3"/>
  <c r="DL14" i="3"/>
  <c r="L121" i="31"/>
  <c r="L120" i="31"/>
  <c r="M119" i="31"/>
  <c r="L119" i="31"/>
  <c r="N118" i="31"/>
  <c r="EM14" i="1"/>
  <c r="M118" i="31"/>
  <c r="EL14" i="1"/>
  <c r="L118" i="31"/>
  <c r="N117" i="31"/>
  <c r="EJ14" i="1"/>
  <c r="M117" i="31"/>
  <c r="EI14" i="1"/>
  <c r="L117" i="31"/>
  <c r="N116" i="31"/>
  <c r="EG14" i="1"/>
  <c r="M116" i="31"/>
  <c r="EF14" i="1"/>
  <c r="L116" i="31"/>
  <c r="N115" i="31"/>
  <c r="M115" i="31"/>
  <c r="L115" i="31"/>
  <c r="N114" i="31"/>
  <c r="M114" i="31"/>
  <c r="L114" i="31"/>
  <c r="N113" i="31"/>
  <c r="M113" i="31"/>
  <c r="L113" i="31"/>
  <c r="N111" i="31"/>
  <c r="M111" i="31"/>
  <c r="L111" i="31"/>
  <c r="B14" i="23"/>
  <c r="T14" i="23"/>
  <c r="C14" i="23"/>
  <c r="H14" i="3"/>
  <c r="G14" i="1"/>
  <c r="L109" i="31"/>
  <c r="F14" i="1"/>
  <c r="L108" i="31"/>
  <c r="L107" i="31"/>
  <c r="E14" i="1"/>
  <c r="L106" i="31"/>
  <c r="B14" i="1"/>
  <c r="L104" i="31"/>
  <c r="J14" i="1"/>
  <c r="L103" i="31"/>
  <c r="I14" i="1"/>
  <c r="L102" i="31"/>
  <c r="H14" i="1"/>
  <c r="L101" i="31"/>
  <c r="EY13" i="1"/>
  <c r="E122" i="31"/>
  <c r="CU13" i="3"/>
  <c r="CW13" i="3"/>
  <c r="CY13" i="3"/>
  <c r="DA13" i="3"/>
  <c r="DC13" i="3"/>
  <c r="DE13" i="3"/>
  <c r="DG13" i="3"/>
  <c r="DI13" i="3"/>
  <c r="DK13" i="3"/>
  <c r="DM13" i="3"/>
  <c r="G121" i="31"/>
  <c r="CT13" i="3"/>
  <c r="CV13" i="3"/>
  <c r="CX13" i="3"/>
  <c r="CZ13" i="3"/>
  <c r="DB13" i="3"/>
  <c r="DD13" i="3"/>
  <c r="DF13" i="3"/>
  <c r="DH13" i="3"/>
  <c r="DJ13" i="3"/>
  <c r="DL13" i="3"/>
  <c r="E121" i="31"/>
  <c r="E120" i="31"/>
  <c r="F119" i="31"/>
  <c r="E119" i="31"/>
  <c r="G118" i="31"/>
  <c r="EM13" i="1"/>
  <c r="F118" i="31"/>
  <c r="EL13" i="1"/>
  <c r="E118" i="31"/>
  <c r="G117" i="31"/>
  <c r="EJ13" i="1"/>
  <c r="F117" i="31"/>
  <c r="EI13" i="1"/>
  <c r="E117" i="31"/>
  <c r="G116" i="31"/>
  <c r="EG13" i="1"/>
  <c r="F116" i="31"/>
  <c r="EF13" i="1"/>
  <c r="E116" i="31"/>
  <c r="G115" i="31"/>
  <c r="F115" i="31"/>
  <c r="E115" i="31"/>
  <c r="G114" i="31"/>
  <c r="F114" i="31"/>
  <c r="E114" i="31"/>
  <c r="G113" i="31"/>
  <c r="F113" i="31"/>
  <c r="E113" i="31"/>
  <c r="G111" i="31"/>
  <c r="F111" i="31"/>
  <c r="E111" i="31"/>
  <c r="B13" i="23"/>
  <c r="T13" i="23"/>
  <c r="C13" i="23"/>
  <c r="H13" i="3"/>
  <c r="G13" i="1"/>
  <c r="E109" i="31"/>
  <c r="F13" i="1"/>
  <c r="E108" i="31"/>
  <c r="E107" i="31"/>
  <c r="E13" i="1"/>
  <c r="E106" i="31"/>
  <c r="B13" i="1"/>
  <c r="E104" i="31"/>
  <c r="J13" i="1"/>
  <c r="E103" i="31"/>
  <c r="I13" i="1"/>
  <c r="E102" i="31"/>
  <c r="H13" i="1"/>
  <c r="E101" i="31"/>
  <c r="EY12" i="1"/>
  <c r="L90" i="31"/>
  <c r="CU12" i="3"/>
  <c r="CW12" i="3"/>
  <c r="CY12" i="3"/>
  <c r="DA12" i="3"/>
  <c r="DC12" i="3"/>
  <c r="DE12" i="3"/>
  <c r="DG12" i="3"/>
  <c r="DI12" i="3"/>
  <c r="DK12" i="3"/>
  <c r="DM12" i="3"/>
  <c r="N89" i="31"/>
  <c r="CT12" i="3"/>
  <c r="CV12" i="3"/>
  <c r="CX12" i="3"/>
  <c r="CZ12" i="3"/>
  <c r="DB12" i="3"/>
  <c r="DD12" i="3"/>
  <c r="DF12" i="3"/>
  <c r="DH12" i="3"/>
  <c r="DJ12" i="3"/>
  <c r="DL12" i="3"/>
  <c r="L89" i="31"/>
  <c r="L88" i="31"/>
  <c r="M87" i="31"/>
  <c r="L87" i="31"/>
  <c r="N86" i="31"/>
  <c r="EM12" i="1"/>
  <c r="M86" i="31"/>
  <c r="EL12" i="1"/>
  <c r="L86" i="31"/>
  <c r="N85" i="31"/>
  <c r="EJ12" i="1"/>
  <c r="M85" i="31"/>
  <c r="EI12" i="1"/>
  <c r="L85" i="31"/>
  <c r="N84" i="31"/>
  <c r="EG12" i="1"/>
  <c r="M84" i="31"/>
  <c r="EF12" i="1"/>
  <c r="L84" i="31"/>
  <c r="N83" i="31"/>
  <c r="M83" i="31"/>
  <c r="L83" i="31"/>
  <c r="N82" i="31"/>
  <c r="M82" i="31"/>
  <c r="L82" i="31"/>
  <c r="N81" i="31"/>
  <c r="M81" i="31"/>
  <c r="L81" i="31"/>
  <c r="N79" i="31"/>
  <c r="M79" i="31"/>
  <c r="L79" i="31"/>
  <c r="B12" i="23"/>
  <c r="T12" i="23"/>
  <c r="C12" i="23"/>
  <c r="H12" i="3"/>
  <c r="G12" i="1"/>
  <c r="L77" i="31"/>
  <c r="F12" i="1"/>
  <c r="L76" i="31"/>
  <c r="L75" i="31"/>
  <c r="E12" i="1"/>
  <c r="L74" i="31"/>
  <c r="B12" i="1"/>
  <c r="L72" i="31"/>
  <c r="J12" i="1"/>
  <c r="L71" i="31"/>
  <c r="I12" i="1"/>
  <c r="L70" i="31"/>
  <c r="H12" i="1"/>
  <c r="L69" i="31"/>
  <c r="EY11" i="1"/>
  <c r="E90" i="31"/>
  <c r="CU11" i="3"/>
  <c r="CW11" i="3"/>
  <c r="CY11" i="3"/>
  <c r="DA11" i="3"/>
  <c r="DC11" i="3"/>
  <c r="DE11" i="3"/>
  <c r="DG11" i="3"/>
  <c r="DI11" i="3"/>
  <c r="DK11" i="3"/>
  <c r="DM11" i="3"/>
  <c r="G89" i="31"/>
  <c r="CT11" i="3"/>
  <c r="CV11" i="3"/>
  <c r="CX11" i="3"/>
  <c r="CZ11" i="3"/>
  <c r="DB11" i="3"/>
  <c r="DD11" i="3"/>
  <c r="DF11" i="3"/>
  <c r="DH11" i="3"/>
  <c r="DJ11" i="3"/>
  <c r="DL11" i="3"/>
  <c r="E89" i="31"/>
  <c r="E88" i="31"/>
  <c r="F87" i="31"/>
  <c r="E87" i="31"/>
  <c r="G86" i="31"/>
  <c r="EM11" i="1"/>
  <c r="F86" i="31"/>
  <c r="EL11" i="1"/>
  <c r="E86" i="31"/>
  <c r="G85" i="31"/>
  <c r="EJ11" i="1"/>
  <c r="F85" i="31"/>
  <c r="EI11" i="1"/>
  <c r="E85" i="31"/>
  <c r="G84" i="31"/>
  <c r="EG11" i="1"/>
  <c r="F84" i="31"/>
  <c r="EF11" i="1"/>
  <c r="E84" i="31"/>
  <c r="G83" i="31"/>
  <c r="F83" i="31"/>
  <c r="E83" i="31"/>
  <c r="G82" i="31"/>
  <c r="F82" i="31"/>
  <c r="E82" i="31"/>
  <c r="G81" i="31"/>
  <c r="F81" i="31"/>
  <c r="E81" i="31"/>
  <c r="G79" i="31"/>
  <c r="F79" i="31"/>
  <c r="E79" i="31"/>
  <c r="B11" i="23"/>
  <c r="T11" i="23"/>
  <c r="C11" i="23"/>
  <c r="H11" i="3"/>
  <c r="G11" i="1"/>
  <c r="E77" i="31"/>
  <c r="F11" i="1"/>
  <c r="E76" i="31"/>
  <c r="E75" i="31"/>
  <c r="E11" i="1"/>
  <c r="E74" i="31"/>
  <c r="B11" i="1"/>
  <c r="E72" i="31"/>
  <c r="J11" i="1"/>
  <c r="E71" i="31"/>
  <c r="I11" i="1"/>
  <c r="E70" i="31"/>
  <c r="H11" i="1"/>
  <c r="E69" i="31"/>
  <c r="L128" i="31"/>
  <c r="E128" i="31"/>
  <c r="L127" i="31"/>
  <c r="K127" i="31"/>
  <c r="E127" i="31"/>
  <c r="D127" i="31"/>
  <c r="M121" i="31"/>
  <c r="K121" i="31"/>
  <c r="F121" i="31"/>
  <c r="D121" i="31"/>
  <c r="K118" i="31"/>
  <c r="D118" i="31"/>
  <c r="K117" i="31"/>
  <c r="D117" i="31"/>
  <c r="K116" i="31"/>
  <c r="D116" i="31"/>
  <c r="K115" i="31"/>
  <c r="D115" i="31"/>
  <c r="K114" i="31"/>
  <c r="D114" i="31"/>
  <c r="K113" i="31"/>
  <c r="D113" i="31"/>
  <c r="K111" i="31"/>
  <c r="D111" i="31"/>
  <c r="L105" i="31"/>
  <c r="E105" i="31"/>
  <c r="L100" i="31"/>
  <c r="E100" i="31"/>
  <c r="J98" i="31"/>
  <c r="C98" i="31"/>
  <c r="L96" i="31"/>
  <c r="E96" i="31"/>
  <c r="L95" i="31"/>
  <c r="K95" i="31"/>
  <c r="E95" i="31"/>
  <c r="D95" i="31"/>
  <c r="M89" i="31"/>
  <c r="K89" i="31"/>
  <c r="F89" i="31"/>
  <c r="D89" i="31"/>
  <c r="K86" i="31"/>
  <c r="D86" i="31"/>
  <c r="K85" i="31"/>
  <c r="D85" i="31"/>
  <c r="K84" i="31"/>
  <c r="D84" i="31"/>
  <c r="K83" i="31"/>
  <c r="D83" i="31"/>
  <c r="K82" i="31"/>
  <c r="D82" i="31"/>
  <c r="K81" i="31"/>
  <c r="D81" i="31"/>
  <c r="K79" i="31"/>
  <c r="D79" i="31"/>
  <c r="L73" i="31"/>
  <c r="E73" i="31"/>
  <c r="L68" i="31"/>
  <c r="E68" i="31"/>
  <c r="J66" i="31"/>
  <c r="C66" i="31"/>
  <c r="EY10" i="1"/>
  <c r="L58" i="31"/>
  <c r="CU10" i="3"/>
  <c r="CW10" i="3"/>
  <c r="CY10" i="3"/>
  <c r="DA10" i="3"/>
  <c r="DC10" i="3"/>
  <c r="DE10" i="3"/>
  <c r="DG10" i="3"/>
  <c r="DI10" i="3"/>
  <c r="DK10" i="3"/>
  <c r="DM10" i="3"/>
  <c r="N57" i="31"/>
  <c r="CT10" i="3"/>
  <c r="CV10" i="3"/>
  <c r="CX10" i="3"/>
  <c r="CZ10" i="3"/>
  <c r="DB10" i="3"/>
  <c r="DD10" i="3"/>
  <c r="DF10" i="3"/>
  <c r="DH10" i="3"/>
  <c r="DJ10" i="3"/>
  <c r="DL10" i="3"/>
  <c r="L57" i="31"/>
  <c r="L56" i="31"/>
  <c r="M55" i="31"/>
  <c r="L55" i="31"/>
  <c r="N54" i="31"/>
  <c r="EM10" i="1"/>
  <c r="M54" i="31"/>
  <c r="EL10" i="1"/>
  <c r="L54" i="31"/>
  <c r="N53" i="31"/>
  <c r="EJ10" i="1"/>
  <c r="M53" i="31"/>
  <c r="EI10" i="1"/>
  <c r="L53" i="31"/>
  <c r="N52" i="31"/>
  <c r="EG10" i="1"/>
  <c r="M52" i="31"/>
  <c r="EF10" i="1"/>
  <c r="L52" i="31"/>
  <c r="N51" i="31"/>
  <c r="M51" i="31"/>
  <c r="L51" i="31"/>
  <c r="N50" i="31"/>
  <c r="M50" i="31"/>
  <c r="L50" i="31"/>
  <c r="N49" i="31"/>
  <c r="M49" i="31"/>
  <c r="L49" i="31"/>
  <c r="N47" i="31"/>
  <c r="M47" i="31"/>
  <c r="L47" i="31"/>
  <c r="B10" i="23"/>
  <c r="T10" i="23"/>
  <c r="C10" i="23"/>
  <c r="H10" i="3"/>
  <c r="G10" i="1"/>
  <c r="L45" i="31"/>
  <c r="F10" i="1"/>
  <c r="L44" i="31"/>
  <c r="L43" i="31"/>
  <c r="E10" i="1"/>
  <c r="L42" i="31"/>
  <c r="B10" i="1"/>
  <c r="L40" i="31"/>
  <c r="J10" i="1"/>
  <c r="L39" i="31"/>
  <c r="I10" i="1"/>
  <c r="L38" i="31"/>
  <c r="H10" i="1"/>
  <c r="L37" i="31"/>
  <c r="EY9" i="1"/>
  <c r="E58" i="31"/>
  <c r="CU9" i="3"/>
  <c r="CW9" i="3"/>
  <c r="CY9" i="3"/>
  <c r="DA9" i="3"/>
  <c r="DC9" i="3"/>
  <c r="DE9" i="3"/>
  <c r="DG9" i="3"/>
  <c r="DI9" i="3"/>
  <c r="DK9" i="3"/>
  <c r="DM9" i="3"/>
  <c r="G57" i="31"/>
  <c r="CT9" i="3"/>
  <c r="CV9" i="3"/>
  <c r="CX9" i="3"/>
  <c r="CZ9" i="3"/>
  <c r="DB9" i="3"/>
  <c r="DD9" i="3"/>
  <c r="DF9" i="3"/>
  <c r="DH9" i="3"/>
  <c r="DJ9" i="3"/>
  <c r="DL9" i="3"/>
  <c r="E57" i="31"/>
  <c r="E56" i="31"/>
  <c r="F55" i="31"/>
  <c r="E55" i="31"/>
  <c r="G54" i="31"/>
  <c r="EM9" i="1"/>
  <c r="F54" i="31"/>
  <c r="EL9" i="1"/>
  <c r="E54" i="31"/>
  <c r="G53" i="31"/>
  <c r="EJ9" i="1"/>
  <c r="F53" i="31"/>
  <c r="EI9" i="1"/>
  <c r="E53" i="31"/>
  <c r="G52" i="31"/>
  <c r="EG9" i="1"/>
  <c r="F52" i="31"/>
  <c r="EF9" i="1"/>
  <c r="E52" i="31"/>
  <c r="G51" i="31"/>
  <c r="F51" i="31"/>
  <c r="E51" i="31"/>
  <c r="G50" i="31"/>
  <c r="F50" i="31"/>
  <c r="E50" i="31"/>
  <c r="G49" i="31"/>
  <c r="F49" i="31"/>
  <c r="E49" i="31"/>
  <c r="G47" i="31"/>
  <c r="F47" i="31"/>
  <c r="E47" i="31"/>
  <c r="B9" i="23"/>
  <c r="T9" i="23"/>
  <c r="C9" i="23"/>
  <c r="H9" i="3"/>
  <c r="G9" i="1"/>
  <c r="E45" i="31"/>
  <c r="F9" i="1"/>
  <c r="E44" i="31"/>
  <c r="E43" i="31"/>
  <c r="E9" i="1"/>
  <c r="E42" i="31"/>
  <c r="B9" i="1"/>
  <c r="E40" i="31"/>
  <c r="J9" i="1"/>
  <c r="E39" i="31"/>
  <c r="I9" i="1"/>
  <c r="E38" i="31"/>
  <c r="H9" i="1"/>
  <c r="E37" i="31"/>
  <c r="L64" i="31"/>
  <c r="E64" i="31"/>
  <c r="L63" i="31"/>
  <c r="K63" i="31"/>
  <c r="E63" i="31"/>
  <c r="D63" i="31"/>
  <c r="M57" i="31"/>
  <c r="K57" i="31"/>
  <c r="F57" i="31"/>
  <c r="D57" i="31"/>
  <c r="K54" i="31"/>
  <c r="D54" i="31"/>
  <c r="K53" i="31"/>
  <c r="D53" i="31"/>
  <c r="K52" i="31"/>
  <c r="D52" i="31"/>
  <c r="K51" i="31"/>
  <c r="D51" i="31"/>
  <c r="K50" i="31"/>
  <c r="D50" i="31"/>
  <c r="K49" i="31"/>
  <c r="D49" i="31"/>
  <c r="K47" i="31"/>
  <c r="D47" i="31"/>
  <c r="L41" i="31"/>
  <c r="E41" i="31"/>
  <c r="L36" i="31"/>
  <c r="E36" i="31"/>
  <c r="J34" i="31"/>
  <c r="C34" i="31"/>
  <c r="M23" i="31"/>
  <c r="L23" i="31"/>
  <c r="F23" i="31"/>
  <c r="E23" i="31"/>
  <c r="E24" i="31"/>
  <c r="E32" i="31"/>
  <c r="L32" i="31"/>
  <c r="E8" i="1"/>
  <c r="L10" i="31"/>
  <c r="L9" i="31"/>
  <c r="EY7" i="1"/>
  <c r="E26" i="31"/>
  <c r="CU7" i="3"/>
  <c r="CW7" i="3"/>
  <c r="CY7" i="3"/>
  <c r="DA7" i="3"/>
  <c r="DC7" i="3"/>
  <c r="DE7" i="3"/>
  <c r="DG7" i="3"/>
  <c r="DI7" i="3"/>
  <c r="DK7" i="3"/>
  <c r="DM7" i="3"/>
  <c r="G25" i="31"/>
  <c r="CT7" i="3"/>
  <c r="CV7" i="3"/>
  <c r="CX7" i="3"/>
  <c r="CZ7" i="3"/>
  <c r="DB7" i="3"/>
  <c r="DD7" i="3"/>
  <c r="DF7" i="3"/>
  <c r="DH7" i="3"/>
  <c r="DJ7" i="3"/>
  <c r="DL7" i="3"/>
  <c r="E25" i="31"/>
  <c r="G22" i="31"/>
  <c r="EM7" i="1"/>
  <c r="F22" i="31"/>
  <c r="EL7" i="1"/>
  <c r="E22" i="31"/>
  <c r="G21" i="31"/>
  <c r="EJ7" i="1"/>
  <c r="F21" i="31"/>
  <c r="EI7" i="1"/>
  <c r="E21" i="31"/>
  <c r="G20" i="31"/>
  <c r="EG7" i="1"/>
  <c r="F20" i="31"/>
  <c r="EF7" i="1"/>
  <c r="E20" i="31"/>
  <c r="G19" i="31"/>
  <c r="F19" i="31"/>
  <c r="E19" i="31"/>
  <c r="G18" i="31"/>
  <c r="F18" i="31"/>
  <c r="E18" i="31"/>
  <c r="G17" i="31"/>
  <c r="F17" i="31"/>
  <c r="E17" i="31"/>
  <c r="G15" i="31"/>
  <c r="F15" i="31"/>
  <c r="B7" i="23"/>
  <c r="H7" i="23"/>
  <c r="K7" i="23"/>
  <c r="I7" i="23"/>
  <c r="M7" i="23"/>
  <c r="O7" i="23"/>
  <c r="P7" i="23"/>
  <c r="J7" i="23"/>
  <c r="R7" i="23"/>
  <c r="T7" i="23"/>
  <c r="C7" i="23"/>
  <c r="H7" i="3"/>
  <c r="G7" i="1"/>
  <c r="E13" i="31"/>
  <c r="F7" i="1"/>
  <c r="E12" i="31"/>
  <c r="E11" i="31"/>
  <c r="E7" i="1"/>
  <c r="E10" i="31"/>
  <c r="B7" i="1"/>
  <c r="E8" i="31"/>
  <c r="J7" i="1"/>
  <c r="E7" i="31"/>
  <c r="I7" i="1"/>
  <c r="E6" i="31"/>
  <c r="H7" i="1"/>
  <c r="E5" i="31"/>
  <c r="E31" i="31"/>
  <c r="D31" i="31"/>
  <c r="F25" i="31"/>
  <c r="D25" i="31"/>
  <c r="D22" i="31"/>
  <c r="D21" i="31"/>
  <c r="D20" i="31"/>
  <c r="D19" i="31"/>
  <c r="D18" i="31"/>
  <c r="D17" i="31"/>
  <c r="D15" i="31"/>
  <c r="E9" i="31"/>
  <c r="E4" i="31"/>
  <c r="C2" i="31"/>
  <c r="M25" i="31"/>
  <c r="B8" i="23"/>
  <c r="H8" i="23"/>
  <c r="K8" i="23"/>
  <c r="I8" i="23"/>
  <c r="M8" i="23"/>
  <c r="O8" i="23"/>
  <c r="P8" i="23"/>
  <c r="J8" i="23"/>
  <c r="R8" i="23"/>
  <c r="T8" i="23"/>
  <c r="C8" i="23"/>
  <c r="H8" i="3"/>
  <c r="G8" i="1"/>
  <c r="L13" i="31"/>
  <c r="EL8" i="1"/>
  <c r="L22" i="31"/>
  <c r="EI8" i="1"/>
  <c r="L21" i="31"/>
  <c r="EF8" i="1"/>
  <c r="L20" i="31"/>
  <c r="L19" i="31"/>
  <c r="L18" i="31"/>
  <c r="L17" i="31"/>
  <c r="L15" i="31"/>
  <c r="EM8" i="1"/>
  <c r="M22" i="31"/>
  <c r="EJ8" i="1"/>
  <c r="M21" i="31"/>
  <c r="EG8" i="1"/>
  <c r="M20" i="31"/>
  <c r="M19" i="31"/>
  <c r="M18" i="31"/>
  <c r="M17" i="31"/>
  <c r="M15" i="31"/>
  <c r="D4375" i="29"/>
  <c r="D4331" i="29"/>
  <c r="D4287" i="29"/>
  <c r="D4243" i="29"/>
  <c r="D4199" i="29"/>
  <c r="D4155" i="29"/>
  <c r="D4111" i="29"/>
  <c r="D4067" i="29"/>
  <c r="D4023" i="29"/>
  <c r="D3979" i="29"/>
  <c r="D3935" i="29"/>
  <c r="D3891" i="29"/>
  <c r="D3847" i="29"/>
  <c r="D3803" i="29"/>
  <c r="D3759" i="29"/>
  <c r="D3715" i="29"/>
  <c r="D3671" i="29"/>
  <c r="D3627" i="29"/>
  <c r="D3583" i="29"/>
  <c r="D3539" i="29"/>
  <c r="D3495" i="29"/>
  <c r="D3451" i="29"/>
  <c r="D3407" i="29"/>
  <c r="D3363" i="29"/>
  <c r="D3319" i="29"/>
  <c r="D3275" i="29"/>
  <c r="D3231" i="29"/>
  <c r="D3187" i="29"/>
  <c r="D3143" i="29"/>
  <c r="D3099" i="29"/>
  <c r="D3055" i="29"/>
  <c r="D3011" i="29"/>
  <c r="D2967" i="29"/>
  <c r="D2923" i="29"/>
  <c r="D2879" i="29"/>
  <c r="D2835" i="29"/>
  <c r="D2791" i="29"/>
  <c r="D2747" i="29"/>
  <c r="D2703" i="29"/>
  <c r="D2659" i="29"/>
  <c r="D2615" i="29"/>
  <c r="D2571" i="29"/>
  <c r="D2527" i="29"/>
  <c r="D2483" i="29"/>
  <c r="D2439" i="29"/>
  <c r="D2395" i="29"/>
  <c r="D2351" i="29"/>
  <c r="D2307" i="29"/>
  <c r="D2263" i="29"/>
  <c r="D2219" i="29"/>
  <c r="D2175" i="29"/>
  <c r="D2131" i="29"/>
  <c r="D2087" i="29"/>
  <c r="D2043" i="29"/>
  <c r="D1999" i="29"/>
  <c r="D1955" i="29"/>
  <c r="D1911" i="29"/>
  <c r="D1867" i="29"/>
  <c r="D1823" i="29"/>
  <c r="D1779" i="29"/>
  <c r="D1735" i="29"/>
  <c r="D1691" i="29"/>
  <c r="D1647" i="29"/>
  <c r="D1603" i="29"/>
  <c r="D1559" i="29"/>
  <c r="D1515" i="29"/>
  <c r="D1471" i="29"/>
  <c r="D1427" i="29"/>
  <c r="D1383" i="29"/>
  <c r="D1339" i="29"/>
  <c r="D1295" i="29"/>
  <c r="D1251" i="29"/>
  <c r="D1207" i="29"/>
  <c r="D1163" i="29"/>
  <c r="D1119" i="29"/>
  <c r="D1075" i="29"/>
  <c r="D1031" i="29"/>
  <c r="D987" i="29"/>
  <c r="D943" i="29"/>
  <c r="D899" i="29"/>
  <c r="D855" i="29"/>
  <c r="D811" i="29"/>
  <c r="D767" i="29"/>
  <c r="D723" i="29"/>
  <c r="D679" i="29"/>
  <c r="D635" i="29"/>
  <c r="D591" i="29"/>
  <c r="D547" i="29"/>
  <c r="D503" i="29"/>
  <c r="D459" i="29"/>
  <c r="D415" i="29"/>
  <c r="D371" i="29"/>
  <c r="D327" i="29"/>
  <c r="D283" i="29"/>
  <c r="D239" i="29"/>
  <c r="D195" i="29"/>
  <c r="D151" i="29"/>
  <c r="D107" i="29"/>
  <c r="D63" i="29"/>
  <c r="D19" i="29"/>
  <c r="ES108" i="1"/>
  <c r="ES112" i="1"/>
  <c r="ES111" i="1"/>
  <c r="ES110" i="1"/>
  <c r="ES109" i="1"/>
  <c r="EL110" i="1"/>
  <c r="EL109" i="1"/>
  <c r="EL108" i="1"/>
  <c r="EL111" i="1"/>
  <c r="EL112" i="1"/>
  <c r="EL107" i="1"/>
  <c r="ES107" i="1"/>
  <c r="EU107" i="1"/>
  <c r="BW106" i="1"/>
  <c r="BX106" i="1"/>
  <c r="BY106" i="1"/>
  <c r="BZ106" i="1"/>
  <c r="BW105" i="1"/>
  <c r="BX105" i="1"/>
  <c r="BY105" i="1"/>
  <c r="BZ105" i="1"/>
  <c r="BW104" i="1"/>
  <c r="BX104" i="1"/>
  <c r="BY104" i="1"/>
  <c r="BZ104" i="1"/>
  <c r="BW103" i="1"/>
  <c r="BX103" i="1"/>
  <c r="BY103" i="1"/>
  <c r="BZ103" i="1"/>
  <c r="BW102" i="1"/>
  <c r="BX102" i="1"/>
  <c r="BY102" i="1"/>
  <c r="BZ102" i="1"/>
  <c r="BW101" i="1"/>
  <c r="BX101" i="1"/>
  <c r="BY101" i="1"/>
  <c r="BZ101" i="1"/>
  <c r="BW100" i="1"/>
  <c r="BX100" i="1"/>
  <c r="BY100" i="1"/>
  <c r="BZ100" i="1"/>
  <c r="BW99" i="1"/>
  <c r="BX99" i="1"/>
  <c r="BY99" i="1"/>
  <c r="BZ99" i="1"/>
  <c r="BW98" i="1"/>
  <c r="BX98" i="1"/>
  <c r="BY98" i="1"/>
  <c r="BZ98" i="1"/>
  <c r="BW97" i="1"/>
  <c r="BX97" i="1"/>
  <c r="BY97" i="1"/>
  <c r="BZ97" i="1"/>
  <c r="BW96" i="1"/>
  <c r="BX96" i="1"/>
  <c r="BY96" i="1"/>
  <c r="BZ96" i="1"/>
  <c r="BW95" i="1"/>
  <c r="BX95" i="1"/>
  <c r="BY95" i="1"/>
  <c r="BZ95" i="1"/>
  <c r="BW94" i="1"/>
  <c r="BX94" i="1"/>
  <c r="BY94" i="1"/>
  <c r="BZ94" i="1"/>
  <c r="BW93" i="1"/>
  <c r="BX93" i="1"/>
  <c r="BY93" i="1"/>
  <c r="BZ93" i="1"/>
  <c r="BW92" i="1"/>
  <c r="BX92" i="1"/>
  <c r="BY92" i="1"/>
  <c r="BZ92" i="1"/>
  <c r="BW91" i="1"/>
  <c r="BX91" i="1"/>
  <c r="BY91" i="1"/>
  <c r="BZ91" i="1"/>
  <c r="BW90" i="1"/>
  <c r="BX90" i="1"/>
  <c r="BY90" i="1"/>
  <c r="BZ90" i="1"/>
  <c r="BW89" i="1"/>
  <c r="BX89" i="1"/>
  <c r="BY89" i="1"/>
  <c r="BZ89" i="1"/>
  <c r="BW88" i="1"/>
  <c r="BX88" i="1"/>
  <c r="BY88" i="1"/>
  <c r="BZ88" i="1"/>
  <c r="BW87" i="1"/>
  <c r="BX87" i="1"/>
  <c r="BY87" i="1"/>
  <c r="BZ87" i="1"/>
  <c r="BW86" i="1"/>
  <c r="BX86" i="1"/>
  <c r="BY86" i="1"/>
  <c r="BZ86" i="1"/>
  <c r="BW85" i="1"/>
  <c r="BX85" i="1"/>
  <c r="BY85" i="1"/>
  <c r="BZ85" i="1"/>
  <c r="BW84" i="1"/>
  <c r="BX84" i="1"/>
  <c r="BY84" i="1"/>
  <c r="BZ84" i="1"/>
  <c r="BW83" i="1"/>
  <c r="BX83" i="1"/>
  <c r="BY83" i="1"/>
  <c r="BZ83" i="1"/>
  <c r="BW82" i="1"/>
  <c r="BX82" i="1"/>
  <c r="BY82" i="1"/>
  <c r="BZ82" i="1"/>
  <c r="BW80" i="1"/>
  <c r="BX80" i="1"/>
  <c r="BY80" i="1"/>
  <c r="BZ80" i="1"/>
  <c r="BW79" i="1"/>
  <c r="BX79" i="1"/>
  <c r="BY79" i="1"/>
  <c r="BZ79" i="1"/>
  <c r="BW78" i="1"/>
  <c r="BX78" i="1"/>
  <c r="BY78" i="1"/>
  <c r="BZ78" i="1"/>
  <c r="BW77" i="1"/>
  <c r="BX77" i="1"/>
  <c r="BY77" i="1"/>
  <c r="BZ77" i="1"/>
  <c r="BW76" i="1"/>
  <c r="BX76" i="1"/>
  <c r="BY76" i="1"/>
  <c r="BZ76" i="1"/>
  <c r="BW75" i="1"/>
  <c r="BX75" i="1"/>
  <c r="BY75" i="1"/>
  <c r="BZ75" i="1"/>
  <c r="BW74" i="1"/>
  <c r="BX74" i="1"/>
  <c r="BY74" i="1"/>
  <c r="BZ74" i="1"/>
  <c r="BW73" i="1"/>
  <c r="BX73" i="1"/>
  <c r="BY73" i="1"/>
  <c r="BZ73" i="1"/>
  <c r="BW72" i="1"/>
  <c r="BX72" i="1"/>
  <c r="BY72" i="1"/>
  <c r="BZ72" i="1"/>
  <c r="BW71" i="1"/>
  <c r="BX71" i="1"/>
  <c r="BY71" i="1"/>
  <c r="BZ71" i="1"/>
  <c r="BW70" i="1"/>
  <c r="BX70" i="1"/>
  <c r="BY70" i="1"/>
  <c r="BZ70" i="1"/>
  <c r="BW69" i="1"/>
  <c r="BX69" i="1"/>
  <c r="BY69" i="1"/>
  <c r="BZ69" i="1"/>
  <c r="BW68" i="1"/>
  <c r="BX68" i="1"/>
  <c r="BY68" i="1"/>
  <c r="BZ68" i="1"/>
  <c r="BW67" i="1"/>
  <c r="BX67" i="1"/>
  <c r="BY67" i="1"/>
  <c r="BZ67" i="1"/>
  <c r="BW66" i="1"/>
  <c r="BX66" i="1"/>
  <c r="BY66" i="1"/>
  <c r="BZ66" i="1"/>
  <c r="BW65" i="1"/>
  <c r="BX65" i="1"/>
  <c r="BY65" i="1"/>
  <c r="BZ65" i="1"/>
  <c r="BW64" i="1"/>
  <c r="BX64" i="1"/>
  <c r="BY64" i="1"/>
  <c r="BZ64" i="1"/>
  <c r="BW63" i="1"/>
  <c r="BX63" i="1"/>
  <c r="BY63" i="1"/>
  <c r="BZ63" i="1"/>
  <c r="BW62" i="1"/>
  <c r="BX62" i="1"/>
  <c r="BY62" i="1"/>
  <c r="BZ62" i="1"/>
  <c r="BW61" i="1"/>
  <c r="BX61" i="1"/>
  <c r="BY61" i="1"/>
  <c r="BZ61" i="1"/>
  <c r="BW60" i="1"/>
  <c r="BX60" i="1"/>
  <c r="BY60" i="1"/>
  <c r="BZ60" i="1"/>
  <c r="BW59" i="1"/>
  <c r="BX59" i="1"/>
  <c r="BY59" i="1"/>
  <c r="BZ59" i="1"/>
  <c r="BW58" i="1"/>
  <c r="BX58" i="1"/>
  <c r="BY58" i="1"/>
  <c r="BZ58" i="1"/>
  <c r="BW57" i="1"/>
  <c r="BX57" i="1"/>
  <c r="BY57" i="1"/>
  <c r="BZ57" i="1"/>
  <c r="BW56" i="1"/>
  <c r="BX56" i="1"/>
  <c r="BY56" i="1"/>
  <c r="BZ56" i="1"/>
  <c r="BW55" i="1"/>
  <c r="BX55" i="1"/>
  <c r="BY55" i="1"/>
  <c r="BZ55" i="1"/>
  <c r="BW54" i="1"/>
  <c r="BX54" i="1"/>
  <c r="BY54" i="1"/>
  <c r="BZ54" i="1"/>
  <c r="BW53" i="1"/>
  <c r="BX53" i="1"/>
  <c r="BY53" i="1"/>
  <c r="BZ53" i="1"/>
  <c r="BW52" i="1"/>
  <c r="BX52" i="1"/>
  <c r="BY52" i="1"/>
  <c r="BZ52" i="1"/>
  <c r="BW51" i="1"/>
  <c r="BX51" i="1"/>
  <c r="BY51" i="1"/>
  <c r="BZ51" i="1"/>
  <c r="BW50" i="1"/>
  <c r="BX50" i="1"/>
  <c r="BY50" i="1"/>
  <c r="BZ50" i="1"/>
  <c r="BW49" i="1"/>
  <c r="BX49" i="1"/>
  <c r="BY49" i="1"/>
  <c r="BZ49" i="1"/>
  <c r="BW48" i="1"/>
  <c r="BX48" i="1"/>
  <c r="BY48" i="1"/>
  <c r="BZ48" i="1"/>
  <c r="BW47" i="1"/>
  <c r="BX47" i="1"/>
  <c r="BY47" i="1"/>
  <c r="BZ47" i="1"/>
  <c r="BW46" i="1"/>
  <c r="BX46" i="1"/>
  <c r="BY46" i="1"/>
  <c r="BZ46" i="1"/>
  <c r="BW45" i="1"/>
  <c r="BX45" i="1"/>
  <c r="BY45" i="1"/>
  <c r="BZ45" i="1"/>
  <c r="BW44" i="1"/>
  <c r="BX44" i="1"/>
  <c r="BY44" i="1"/>
  <c r="BZ44" i="1"/>
  <c r="BW43" i="1"/>
  <c r="BX43" i="1"/>
  <c r="BY43" i="1"/>
  <c r="BZ43" i="1"/>
  <c r="BW42" i="1"/>
  <c r="BX42" i="1"/>
  <c r="BY42" i="1"/>
  <c r="BZ42" i="1"/>
  <c r="BW41" i="1"/>
  <c r="BX41" i="1"/>
  <c r="BY41" i="1"/>
  <c r="BZ41" i="1"/>
  <c r="BW40" i="1"/>
  <c r="BX40" i="1"/>
  <c r="BY40" i="1"/>
  <c r="BZ40" i="1"/>
  <c r="BW39" i="1"/>
  <c r="BX39" i="1"/>
  <c r="BY39" i="1"/>
  <c r="BZ39" i="1"/>
  <c r="BW38" i="1"/>
  <c r="BX38" i="1"/>
  <c r="BY38" i="1"/>
  <c r="BZ38" i="1"/>
  <c r="BW37" i="1"/>
  <c r="BX37" i="1"/>
  <c r="BY37" i="1"/>
  <c r="BZ37" i="1"/>
  <c r="BW36" i="1"/>
  <c r="BX36" i="1"/>
  <c r="BY36" i="1"/>
  <c r="BZ36" i="1"/>
  <c r="BW35" i="1"/>
  <c r="BX35" i="1"/>
  <c r="BY35" i="1"/>
  <c r="BZ35" i="1"/>
  <c r="BW34" i="1"/>
  <c r="BX34" i="1"/>
  <c r="BY34" i="1"/>
  <c r="BZ34" i="1"/>
  <c r="BW33" i="1"/>
  <c r="BX33" i="1"/>
  <c r="BY33" i="1"/>
  <c r="BZ33" i="1"/>
  <c r="BW32" i="1"/>
  <c r="BX32" i="1"/>
  <c r="BY32" i="1"/>
  <c r="BZ32" i="1"/>
  <c r="BW31" i="1"/>
  <c r="BX31" i="1"/>
  <c r="BY31" i="1"/>
  <c r="BZ31" i="1"/>
  <c r="BW30" i="1"/>
  <c r="BX30" i="1"/>
  <c r="BY30" i="1"/>
  <c r="BZ30" i="1"/>
  <c r="BW29" i="1"/>
  <c r="BX29" i="1"/>
  <c r="BY29" i="1"/>
  <c r="BZ29" i="1"/>
  <c r="BW28" i="1"/>
  <c r="BX28" i="1"/>
  <c r="BY28" i="1"/>
  <c r="BZ28" i="1"/>
  <c r="BW27" i="1"/>
  <c r="BX27" i="1"/>
  <c r="BY27" i="1"/>
  <c r="BZ27" i="1"/>
  <c r="BW26" i="1"/>
  <c r="BX26" i="1"/>
  <c r="BY26" i="1"/>
  <c r="BZ26" i="1"/>
  <c r="BW25" i="1"/>
  <c r="BX25" i="1"/>
  <c r="BY25" i="1"/>
  <c r="BZ25" i="1"/>
  <c r="BW24" i="1"/>
  <c r="BX24" i="1"/>
  <c r="BY24" i="1"/>
  <c r="BZ24" i="1"/>
  <c r="BW23" i="1"/>
  <c r="BX23" i="1"/>
  <c r="BY23" i="1"/>
  <c r="BZ23" i="1"/>
  <c r="BW22" i="1"/>
  <c r="BX22" i="1"/>
  <c r="BY22" i="1"/>
  <c r="BZ22" i="1"/>
  <c r="BW21" i="1"/>
  <c r="BX21" i="1"/>
  <c r="BY21" i="1"/>
  <c r="BZ21" i="1"/>
  <c r="BY20" i="1"/>
  <c r="BZ20" i="1"/>
  <c r="BY19" i="1"/>
  <c r="BZ19" i="1"/>
  <c r="BY18" i="1"/>
  <c r="BZ18" i="1"/>
  <c r="BY17" i="1"/>
  <c r="BZ17" i="1"/>
  <c r="BG106" i="1"/>
  <c r="BH106" i="1"/>
  <c r="BI106" i="1"/>
  <c r="BJ106" i="1"/>
  <c r="BG105" i="1"/>
  <c r="BH105" i="1"/>
  <c r="BI105" i="1"/>
  <c r="BJ105" i="1"/>
  <c r="BG104" i="1"/>
  <c r="BH104" i="1"/>
  <c r="BI104" i="1"/>
  <c r="BJ104" i="1"/>
  <c r="BG103" i="1"/>
  <c r="BH103" i="1"/>
  <c r="BI103" i="1"/>
  <c r="BJ103" i="1"/>
  <c r="BG102" i="1"/>
  <c r="BH102" i="1"/>
  <c r="BI102" i="1"/>
  <c r="BJ102" i="1"/>
  <c r="BG101" i="1"/>
  <c r="BH101" i="1"/>
  <c r="BI101" i="1"/>
  <c r="BJ101" i="1"/>
  <c r="BG100" i="1"/>
  <c r="BH100" i="1"/>
  <c r="BI100" i="1"/>
  <c r="BJ100" i="1"/>
  <c r="BG99" i="1"/>
  <c r="BH99" i="1"/>
  <c r="BI99" i="1"/>
  <c r="BJ99" i="1"/>
  <c r="BG98" i="1"/>
  <c r="BH98" i="1"/>
  <c r="BI98" i="1"/>
  <c r="BJ98" i="1"/>
  <c r="BG97" i="1"/>
  <c r="BH97" i="1"/>
  <c r="BI97" i="1"/>
  <c r="BJ97" i="1"/>
  <c r="BG96" i="1"/>
  <c r="BH96" i="1"/>
  <c r="BI96" i="1"/>
  <c r="BJ96" i="1"/>
  <c r="BG95" i="1"/>
  <c r="BH95" i="1"/>
  <c r="BI95" i="1"/>
  <c r="BJ95" i="1"/>
  <c r="BG94" i="1"/>
  <c r="BH94" i="1"/>
  <c r="BI94" i="1"/>
  <c r="BJ94" i="1"/>
  <c r="BG93" i="1"/>
  <c r="BH93" i="1"/>
  <c r="BI93" i="1"/>
  <c r="BJ93" i="1"/>
  <c r="BG92" i="1"/>
  <c r="BH92" i="1"/>
  <c r="BI92" i="1"/>
  <c r="BJ92" i="1"/>
  <c r="BG91" i="1"/>
  <c r="BH91" i="1"/>
  <c r="BI91" i="1"/>
  <c r="BJ91" i="1"/>
  <c r="BG90" i="1"/>
  <c r="BH90" i="1"/>
  <c r="BI90" i="1"/>
  <c r="BJ90" i="1"/>
  <c r="BG89" i="1"/>
  <c r="BH89" i="1"/>
  <c r="BI89" i="1"/>
  <c r="BJ89" i="1"/>
  <c r="BG88" i="1"/>
  <c r="BH88" i="1"/>
  <c r="BI88" i="1"/>
  <c r="BJ88" i="1"/>
  <c r="BG87" i="1"/>
  <c r="BH87" i="1"/>
  <c r="BI87" i="1"/>
  <c r="BJ87" i="1"/>
  <c r="BG86" i="1"/>
  <c r="BH86" i="1"/>
  <c r="BI86" i="1"/>
  <c r="BJ86" i="1"/>
  <c r="BG85" i="1"/>
  <c r="BH85" i="1"/>
  <c r="BI85" i="1"/>
  <c r="BJ85" i="1"/>
  <c r="BG84" i="1"/>
  <c r="BH84" i="1"/>
  <c r="BI84" i="1"/>
  <c r="BJ84" i="1"/>
  <c r="BG83" i="1"/>
  <c r="BH83" i="1"/>
  <c r="BI83" i="1"/>
  <c r="BJ83" i="1"/>
  <c r="BG82" i="1"/>
  <c r="BH82" i="1"/>
  <c r="BI82" i="1"/>
  <c r="BJ82" i="1"/>
  <c r="BG80" i="1"/>
  <c r="BH80" i="1"/>
  <c r="BI80" i="1"/>
  <c r="BJ80" i="1"/>
  <c r="BG79" i="1"/>
  <c r="BH79" i="1"/>
  <c r="BI79" i="1"/>
  <c r="BJ79" i="1"/>
  <c r="BG78" i="1"/>
  <c r="BH78" i="1"/>
  <c r="BI78" i="1"/>
  <c r="BJ78" i="1"/>
  <c r="BG77" i="1"/>
  <c r="BH77" i="1"/>
  <c r="BI77" i="1"/>
  <c r="BJ77" i="1"/>
  <c r="BG76" i="1"/>
  <c r="BH76" i="1"/>
  <c r="BI76" i="1"/>
  <c r="BJ76" i="1"/>
  <c r="BG75" i="1"/>
  <c r="BH75" i="1"/>
  <c r="BI75" i="1"/>
  <c r="BJ75" i="1"/>
  <c r="BG74" i="1"/>
  <c r="BH74" i="1"/>
  <c r="BI74" i="1"/>
  <c r="BJ74" i="1"/>
  <c r="BG73" i="1"/>
  <c r="BH73" i="1"/>
  <c r="BI73" i="1"/>
  <c r="BJ73" i="1"/>
  <c r="BG72" i="1"/>
  <c r="BH72" i="1"/>
  <c r="BI72" i="1"/>
  <c r="BJ72" i="1"/>
  <c r="BG71" i="1"/>
  <c r="BH71" i="1"/>
  <c r="BI71" i="1"/>
  <c r="BJ71" i="1"/>
  <c r="BG70" i="1"/>
  <c r="BH70" i="1"/>
  <c r="BI70" i="1"/>
  <c r="BJ70" i="1"/>
  <c r="BG69" i="1"/>
  <c r="BH69" i="1"/>
  <c r="BI69" i="1"/>
  <c r="BJ69" i="1"/>
  <c r="BG68" i="1"/>
  <c r="BH68" i="1"/>
  <c r="BI68" i="1"/>
  <c r="BJ68" i="1"/>
  <c r="BG67" i="1"/>
  <c r="BH67" i="1"/>
  <c r="BI67" i="1"/>
  <c r="BJ67" i="1"/>
  <c r="BG66" i="1"/>
  <c r="BH66" i="1"/>
  <c r="BI66" i="1"/>
  <c r="BJ66" i="1"/>
  <c r="BG65" i="1"/>
  <c r="BH65" i="1"/>
  <c r="BI65" i="1"/>
  <c r="BJ65" i="1"/>
  <c r="BG64" i="1"/>
  <c r="BH64" i="1"/>
  <c r="BI64" i="1"/>
  <c r="BJ64" i="1"/>
  <c r="BG63" i="1"/>
  <c r="BH63" i="1"/>
  <c r="BI63" i="1"/>
  <c r="BJ63" i="1"/>
  <c r="BG62" i="1"/>
  <c r="BH62" i="1"/>
  <c r="BI62" i="1"/>
  <c r="BJ62" i="1"/>
  <c r="BG61" i="1"/>
  <c r="BH61" i="1"/>
  <c r="BI61" i="1"/>
  <c r="BJ61" i="1"/>
  <c r="BG60" i="1"/>
  <c r="BH60" i="1"/>
  <c r="BI60" i="1"/>
  <c r="BJ60" i="1"/>
  <c r="BG59" i="1"/>
  <c r="BH59" i="1"/>
  <c r="BI59" i="1"/>
  <c r="BJ59" i="1"/>
  <c r="BG58" i="1"/>
  <c r="BH58" i="1"/>
  <c r="BI58" i="1"/>
  <c r="BJ58" i="1"/>
  <c r="BG57" i="1"/>
  <c r="BH57" i="1"/>
  <c r="BI57" i="1"/>
  <c r="BJ57" i="1"/>
  <c r="BG56" i="1"/>
  <c r="BH56" i="1"/>
  <c r="BI56" i="1"/>
  <c r="BJ56" i="1"/>
  <c r="BG55" i="1"/>
  <c r="BH55" i="1"/>
  <c r="BI55" i="1"/>
  <c r="BJ55" i="1"/>
  <c r="BG54" i="1"/>
  <c r="BH54" i="1"/>
  <c r="BI54" i="1"/>
  <c r="BJ54" i="1"/>
  <c r="BG53" i="1"/>
  <c r="BH53" i="1"/>
  <c r="BI53" i="1"/>
  <c r="BJ53" i="1"/>
  <c r="BG52" i="1"/>
  <c r="BH52" i="1"/>
  <c r="BI52" i="1"/>
  <c r="BJ52" i="1"/>
  <c r="BG51" i="1"/>
  <c r="BH51" i="1"/>
  <c r="BI51" i="1"/>
  <c r="BJ51" i="1"/>
  <c r="BG50" i="1"/>
  <c r="BH50" i="1"/>
  <c r="BI50" i="1"/>
  <c r="BJ50" i="1"/>
  <c r="BG49" i="1"/>
  <c r="BH49" i="1"/>
  <c r="BI49" i="1"/>
  <c r="BJ49" i="1"/>
  <c r="BG48" i="1"/>
  <c r="BH48" i="1"/>
  <c r="BI48" i="1"/>
  <c r="BJ48" i="1"/>
  <c r="BG47" i="1"/>
  <c r="BH47" i="1"/>
  <c r="BI47" i="1"/>
  <c r="BJ47" i="1"/>
  <c r="BG46" i="1"/>
  <c r="BH46" i="1"/>
  <c r="BI46" i="1"/>
  <c r="BJ46" i="1"/>
  <c r="BG45" i="1"/>
  <c r="BH45" i="1"/>
  <c r="BI45" i="1"/>
  <c r="BJ45" i="1"/>
  <c r="BG44" i="1"/>
  <c r="BH44" i="1"/>
  <c r="BI44" i="1"/>
  <c r="BJ44" i="1"/>
  <c r="BG43" i="1"/>
  <c r="BH43" i="1"/>
  <c r="BI43" i="1"/>
  <c r="BJ43" i="1"/>
  <c r="BG42" i="1"/>
  <c r="BH42" i="1"/>
  <c r="BI42" i="1"/>
  <c r="BJ42" i="1"/>
  <c r="BG41" i="1"/>
  <c r="BH41" i="1"/>
  <c r="BI41" i="1"/>
  <c r="BJ41" i="1"/>
  <c r="BG40" i="1"/>
  <c r="BH40" i="1"/>
  <c r="BI40" i="1"/>
  <c r="BJ40" i="1"/>
  <c r="BG39" i="1"/>
  <c r="BH39" i="1"/>
  <c r="BI39" i="1"/>
  <c r="BJ39" i="1"/>
  <c r="BG38" i="1"/>
  <c r="BH38" i="1"/>
  <c r="BI38" i="1"/>
  <c r="BJ38" i="1"/>
  <c r="BG37" i="1"/>
  <c r="BH37" i="1"/>
  <c r="BI37" i="1"/>
  <c r="BJ37" i="1"/>
  <c r="BG36" i="1"/>
  <c r="BH36" i="1"/>
  <c r="BI36" i="1"/>
  <c r="BJ36" i="1"/>
  <c r="BG35" i="1"/>
  <c r="BH35" i="1"/>
  <c r="BI35" i="1"/>
  <c r="BJ35" i="1"/>
  <c r="BG34" i="1"/>
  <c r="BH34" i="1"/>
  <c r="BI34" i="1"/>
  <c r="BJ34" i="1"/>
  <c r="BG33" i="1"/>
  <c r="BH33" i="1"/>
  <c r="BI33" i="1"/>
  <c r="BJ33" i="1"/>
  <c r="BG32" i="1"/>
  <c r="BH32" i="1"/>
  <c r="BI32" i="1"/>
  <c r="BJ32" i="1"/>
  <c r="BG31" i="1"/>
  <c r="BH31" i="1"/>
  <c r="BI31" i="1"/>
  <c r="BJ31" i="1"/>
  <c r="BG30" i="1"/>
  <c r="BH30" i="1"/>
  <c r="BI30" i="1"/>
  <c r="BJ30" i="1"/>
  <c r="BG29" i="1"/>
  <c r="BH29" i="1"/>
  <c r="BI29" i="1"/>
  <c r="BJ29" i="1"/>
  <c r="BG28" i="1"/>
  <c r="BH28" i="1"/>
  <c r="BI28" i="1"/>
  <c r="BJ28" i="1"/>
  <c r="BG27" i="1"/>
  <c r="BH27" i="1"/>
  <c r="BI27" i="1"/>
  <c r="BJ27" i="1"/>
  <c r="BG26" i="1"/>
  <c r="BH26" i="1"/>
  <c r="BI26" i="1"/>
  <c r="BJ26" i="1"/>
  <c r="BG25" i="1"/>
  <c r="BH25" i="1"/>
  <c r="BI25" i="1"/>
  <c r="BJ25" i="1"/>
  <c r="BG24" i="1"/>
  <c r="BH24" i="1"/>
  <c r="BI24" i="1"/>
  <c r="BJ24" i="1"/>
  <c r="BG23" i="1"/>
  <c r="BH23" i="1"/>
  <c r="BI23" i="1"/>
  <c r="BJ23" i="1"/>
  <c r="BG22" i="1"/>
  <c r="BH22" i="1"/>
  <c r="BI22" i="1"/>
  <c r="BJ22" i="1"/>
  <c r="BG21" i="1"/>
  <c r="BH21" i="1"/>
  <c r="BI21" i="1"/>
  <c r="BJ21" i="1"/>
  <c r="BI20" i="1"/>
  <c r="BJ20" i="1"/>
  <c r="BI19" i="1"/>
  <c r="BJ19" i="1"/>
  <c r="BI18" i="1"/>
  <c r="BJ18" i="1"/>
  <c r="BI17" i="1"/>
  <c r="BJ17" i="1"/>
  <c r="AA106" i="1"/>
  <c r="AB106" i="1"/>
  <c r="AC106" i="1"/>
  <c r="AD106" i="1"/>
  <c r="AA105" i="1"/>
  <c r="AB105" i="1"/>
  <c r="AC105" i="1"/>
  <c r="AD105" i="1"/>
  <c r="AA104" i="1"/>
  <c r="AB104" i="1"/>
  <c r="AC104" i="1"/>
  <c r="AD104" i="1"/>
  <c r="AA103" i="1"/>
  <c r="AB103" i="1"/>
  <c r="AC103" i="1"/>
  <c r="AD103" i="1"/>
  <c r="AA102" i="1"/>
  <c r="AB102" i="1"/>
  <c r="AC102" i="1"/>
  <c r="AD102" i="1"/>
  <c r="AA101" i="1"/>
  <c r="AB101" i="1"/>
  <c r="AC101" i="1"/>
  <c r="AD101" i="1"/>
  <c r="AA100" i="1"/>
  <c r="AB100" i="1"/>
  <c r="AC100" i="1"/>
  <c r="AD100" i="1"/>
  <c r="AA99" i="1"/>
  <c r="AB99" i="1"/>
  <c r="AC99" i="1"/>
  <c r="AD99" i="1"/>
  <c r="AA98" i="1"/>
  <c r="AB98" i="1"/>
  <c r="AC98" i="1"/>
  <c r="AD98" i="1"/>
  <c r="AA97" i="1"/>
  <c r="AB97" i="1"/>
  <c r="AC97" i="1"/>
  <c r="AD97" i="1"/>
  <c r="AA96" i="1"/>
  <c r="AB96" i="1"/>
  <c r="AC96" i="1"/>
  <c r="AD96" i="1"/>
  <c r="AA95" i="1"/>
  <c r="AB95" i="1"/>
  <c r="AC95" i="1"/>
  <c r="AD95" i="1"/>
  <c r="AA94" i="1"/>
  <c r="AB94" i="1"/>
  <c r="AC94" i="1"/>
  <c r="AD94" i="1"/>
  <c r="AA93" i="1"/>
  <c r="AB93" i="1"/>
  <c r="AC93" i="1"/>
  <c r="AD93" i="1"/>
  <c r="AA92" i="1"/>
  <c r="AB92" i="1"/>
  <c r="AC92" i="1"/>
  <c r="AD92" i="1"/>
  <c r="AA91" i="1"/>
  <c r="AB91" i="1"/>
  <c r="AC91" i="1"/>
  <c r="AD91" i="1"/>
  <c r="AA90" i="1"/>
  <c r="AB90" i="1"/>
  <c r="AC90" i="1"/>
  <c r="AD90" i="1"/>
  <c r="AA89" i="1"/>
  <c r="AB89" i="1"/>
  <c r="AC89" i="1"/>
  <c r="AD89" i="1"/>
  <c r="AA88" i="1"/>
  <c r="AB88" i="1"/>
  <c r="AC88" i="1"/>
  <c r="AD88" i="1"/>
  <c r="AA87" i="1"/>
  <c r="AB87" i="1"/>
  <c r="AC87" i="1"/>
  <c r="AD87" i="1"/>
  <c r="AA86" i="1"/>
  <c r="AB86" i="1"/>
  <c r="AC86" i="1"/>
  <c r="AD86" i="1"/>
  <c r="AA85" i="1"/>
  <c r="AB85" i="1"/>
  <c r="AC85" i="1"/>
  <c r="AD85" i="1"/>
  <c r="AA84" i="1"/>
  <c r="AB84" i="1"/>
  <c r="AC84" i="1"/>
  <c r="AD84" i="1"/>
  <c r="AA83" i="1"/>
  <c r="AB83" i="1"/>
  <c r="AC83" i="1"/>
  <c r="AD83" i="1"/>
  <c r="AA82" i="1"/>
  <c r="AB82" i="1"/>
  <c r="AC82" i="1"/>
  <c r="AD82" i="1"/>
  <c r="AA80" i="1"/>
  <c r="AB80" i="1"/>
  <c r="AC80" i="1"/>
  <c r="AD80" i="1"/>
  <c r="AA79" i="1"/>
  <c r="AB79" i="1"/>
  <c r="AC79" i="1"/>
  <c r="AD79" i="1"/>
  <c r="AA78" i="1"/>
  <c r="AB78" i="1"/>
  <c r="AC78" i="1"/>
  <c r="AD78" i="1"/>
  <c r="AA77" i="1"/>
  <c r="AB77" i="1"/>
  <c r="AC77" i="1"/>
  <c r="AD77" i="1"/>
  <c r="AA76" i="1"/>
  <c r="AB76" i="1"/>
  <c r="AC76" i="1"/>
  <c r="AD76" i="1"/>
  <c r="AA75" i="1"/>
  <c r="AB75" i="1"/>
  <c r="AC75" i="1"/>
  <c r="AD75" i="1"/>
  <c r="AA74" i="1"/>
  <c r="AB74" i="1"/>
  <c r="AC74" i="1"/>
  <c r="AD74" i="1"/>
  <c r="AA73" i="1"/>
  <c r="AB73" i="1"/>
  <c r="AC73" i="1"/>
  <c r="AD73" i="1"/>
  <c r="AA72" i="1"/>
  <c r="AB72" i="1"/>
  <c r="AC72" i="1"/>
  <c r="AD72" i="1"/>
  <c r="AA71" i="1"/>
  <c r="AB71" i="1"/>
  <c r="AC71" i="1"/>
  <c r="AD71" i="1"/>
  <c r="AA70" i="1"/>
  <c r="AB70" i="1"/>
  <c r="AC70" i="1"/>
  <c r="AD70" i="1"/>
  <c r="AA69" i="1"/>
  <c r="AB69" i="1"/>
  <c r="AC69" i="1"/>
  <c r="AD69" i="1"/>
  <c r="AA68" i="1"/>
  <c r="AB68" i="1"/>
  <c r="AC68" i="1"/>
  <c r="AD68" i="1"/>
  <c r="AA67" i="1"/>
  <c r="AB67" i="1"/>
  <c r="AC67" i="1"/>
  <c r="AD67" i="1"/>
  <c r="AA66" i="1"/>
  <c r="AB66" i="1"/>
  <c r="AC66" i="1"/>
  <c r="AD66" i="1"/>
  <c r="AA65" i="1"/>
  <c r="AB65" i="1"/>
  <c r="AC65" i="1"/>
  <c r="AD65" i="1"/>
  <c r="AA64" i="1"/>
  <c r="AB64" i="1"/>
  <c r="AC64" i="1"/>
  <c r="AD64" i="1"/>
  <c r="AA63" i="1"/>
  <c r="AB63" i="1"/>
  <c r="AC63" i="1"/>
  <c r="AD63" i="1"/>
  <c r="AA62" i="1"/>
  <c r="AB62" i="1"/>
  <c r="AC62" i="1"/>
  <c r="AD62" i="1"/>
  <c r="AA61" i="1"/>
  <c r="AB61" i="1"/>
  <c r="AC61" i="1"/>
  <c r="AD61" i="1"/>
  <c r="AA60" i="1"/>
  <c r="AB60" i="1"/>
  <c r="AC60" i="1"/>
  <c r="AD60" i="1"/>
  <c r="AA59" i="1"/>
  <c r="AB59" i="1"/>
  <c r="AC59" i="1"/>
  <c r="AD59" i="1"/>
  <c r="AA58" i="1"/>
  <c r="AB58" i="1"/>
  <c r="AC58" i="1"/>
  <c r="AD58" i="1"/>
  <c r="AA57" i="1"/>
  <c r="AB57" i="1"/>
  <c r="AC57" i="1"/>
  <c r="AD57" i="1"/>
  <c r="AA56" i="1"/>
  <c r="AB56" i="1"/>
  <c r="AC56" i="1"/>
  <c r="AD56" i="1"/>
  <c r="AA55" i="1"/>
  <c r="AB55" i="1"/>
  <c r="AC55" i="1"/>
  <c r="AD55" i="1"/>
  <c r="AA54" i="1"/>
  <c r="AB54" i="1"/>
  <c r="AC54" i="1"/>
  <c r="AD54" i="1"/>
  <c r="AA53" i="1"/>
  <c r="AB53" i="1"/>
  <c r="AC53" i="1"/>
  <c r="AD53" i="1"/>
  <c r="AA52" i="1"/>
  <c r="AB52" i="1"/>
  <c r="AC52" i="1"/>
  <c r="AD52" i="1"/>
  <c r="AA51" i="1"/>
  <c r="AB51" i="1"/>
  <c r="AC51" i="1"/>
  <c r="AD51" i="1"/>
  <c r="AA50" i="1"/>
  <c r="AB50" i="1"/>
  <c r="AC50" i="1"/>
  <c r="AD50" i="1"/>
  <c r="AA49" i="1"/>
  <c r="AB49" i="1"/>
  <c r="AC49" i="1"/>
  <c r="AD49" i="1"/>
  <c r="AA48" i="1"/>
  <c r="AB48" i="1"/>
  <c r="AC48" i="1"/>
  <c r="AD48" i="1"/>
  <c r="AA47" i="1"/>
  <c r="AB47" i="1"/>
  <c r="AC47" i="1"/>
  <c r="AD47" i="1"/>
  <c r="AA46" i="1"/>
  <c r="AB46" i="1"/>
  <c r="AC46" i="1"/>
  <c r="AD46" i="1"/>
  <c r="AA45" i="1"/>
  <c r="AB45" i="1"/>
  <c r="AC45" i="1"/>
  <c r="AD45" i="1"/>
  <c r="AA44" i="1"/>
  <c r="AB44" i="1"/>
  <c r="AC44" i="1"/>
  <c r="AD44" i="1"/>
  <c r="AA43" i="1"/>
  <c r="AB43" i="1"/>
  <c r="AC43" i="1"/>
  <c r="AD43" i="1"/>
  <c r="AA42" i="1"/>
  <c r="AB42" i="1"/>
  <c r="AC42" i="1"/>
  <c r="AD42" i="1"/>
  <c r="AA41" i="1"/>
  <c r="AB41" i="1"/>
  <c r="AC41" i="1"/>
  <c r="AD41" i="1"/>
  <c r="AA40" i="1"/>
  <c r="AB40" i="1"/>
  <c r="AC40" i="1"/>
  <c r="AD40" i="1"/>
  <c r="AA39" i="1"/>
  <c r="AB39" i="1"/>
  <c r="AC39" i="1"/>
  <c r="AD39" i="1"/>
  <c r="AA38" i="1"/>
  <c r="AB38" i="1"/>
  <c r="AC38" i="1"/>
  <c r="AD38" i="1"/>
  <c r="AA37" i="1"/>
  <c r="AB37" i="1"/>
  <c r="AC37" i="1"/>
  <c r="AD37" i="1"/>
  <c r="AA36" i="1"/>
  <c r="AB36" i="1"/>
  <c r="AC36" i="1"/>
  <c r="AD36" i="1"/>
  <c r="AA35" i="1"/>
  <c r="AB35" i="1"/>
  <c r="AC35" i="1"/>
  <c r="AD35" i="1"/>
  <c r="AA34" i="1"/>
  <c r="AB34" i="1"/>
  <c r="AC34" i="1"/>
  <c r="AD34" i="1"/>
  <c r="AA33" i="1"/>
  <c r="AB33" i="1"/>
  <c r="AC33" i="1"/>
  <c r="AD33" i="1"/>
  <c r="AA32" i="1"/>
  <c r="AB32" i="1"/>
  <c r="AC32" i="1"/>
  <c r="AD32" i="1"/>
  <c r="AA31" i="1"/>
  <c r="AB31" i="1"/>
  <c r="AC31" i="1"/>
  <c r="AD31" i="1"/>
  <c r="AA30" i="1"/>
  <c r="AB30" i="1"/>
  <c r="AC30" i="1"/>
  <c r="AD30" i="1"/>
  <c r="AA29" i="1"/>
  <c r="AB29" i="1"/>
  <c r="AC29" i="1"/>
  <c r="AD29" i="1"/>
  <c r="AA28" i="1"/>
  <c r="AB28" i="1"/>
  <c r="AC28" i="1"/>
  <c r="AD28" i="1"/>
  <c r="AA27" i="1"/>
  <c r="AB27" i="1"/>
  <c r="AC27" i="1"/>
  <c r="AD27" i="1"/>
  <c r="AA26" i="1"/>
  <c r="AB26" i="1"/>
  <c r="AC26" i="1"/>
  <c r="AD26" i="1"/>
  <c r="AA25" i="1"/>
  <c r="AB25" i="1"/>
  <c r="AC25" i="1"/>
  <c r="AD25" i="1"/>
  <c r="AA24" i="1"/>
  <c r="AB24" i="1"/>
  <c r="AC24" i="1"/>
  <c r="AD24" i="1"/>
  <c r="AA23" i="1"/>
  <c r="AB23" i="1"/>
  <c r="AC23" i="1"/>
  <c r="AD23" i="1"/>
  <c r="AA22" i="1"/>
  <c r="AB22" i="1"/>
  <c r="AC22" i="1"/>
  <c r="AD22" i="1"/>
  <c r="AA21" i="1"/>
  <c r="AB21" i="1"/>
  <c r="AC21" i="1"/>
  <c r="AD21" i="1"/>
  <c r="AC20" i="1"/>
  <c r="AD20" i="1"/>
  <c r="AC19" i="1"/>
  <c r="AD19" i="1"/>
  <c r="AC18" i="1"/>
  <c r="AD18" i="1"/>
  <c r="AC17" i="1"/>
  <c r="AD17" i="1"/>
  <c r="CA106" i="1"/>
  <c r="CB106" i="1"/>
  <c r="CC106" i="1"/>
  <c r="CD106" i="1"/>
  <c r="CA105" i="1"/>
  <c r="CB105" i="1"/>
  <c r="CC105" i="1"/>
  <c r="CD105" i="1"/>
  <c r="CA104" i="1"/>
  <c r="CB104" i="1"/>
  <c r="CC104" i="1"/>
  <c r="CD104" i="1"/>
  <c r="CA103" i="1"/>
  <c r="CB103" i="1"/>
  <c r="CC103" i="1"/>
  <c r="CD103" i="1"/>
  <c r="CA102" i="1"/>
  <c r="CB102" i="1"/>
  <c r="CC102" i="1"/>
  <c r="CD102" i="1"/>
  <c r="CA101" i="1"/>
  <c r="CB101" i="1"/>
  <c r="CC101" i="1"/>
  <c r="CD101" i="1"/>
  <c r="CA100" i="1"/>
  <c r="CB100" i="1"/>
  <c r="CC100" i="1"/>
  <c r="CD100" i="1"/>
  <c r="CA99" i="1"/>
  <c r="CB99" i="1"/>
  <c r="CC99" i="1"/>
  <c r="CD99" i="1"/>
  <c r="CA98" i="1"/>
  <c r="CB98" i="1"/>
  <c r="CC98" i="1"/>
  <c r="CD98" i="1"/>
  <c r="CA97" i="1"/>
  <c r="CB97" i="1"/>
  <c r="CC97" i="1"/>
  <c r="CD97" i="1"/>
  <c r="CA96" i="1"/>
  <c r="CB96" i="1"/>
  <c r="CC96" i="1"/>
  <c r="CD96" i="1"/>
  <c r="CA95" i="1"/>
  <c r="CB95" i="1"/>
  <c r="CC95" i="1"/>
  <c r="CD95" i="1"/>
  <c r="CA94" i="1"/>
  <c r="CB94" i="1"/>
  <c r="CC94" i="1"/>
  <c r="CD94" i="1"/>
  <c r="CA93" i="1"/>
  <c r="CB93" i="1"/>
  <c r="CC93" i="1"/>
  <c r="CD93" i="1"/>
  <c r="CA92" i="1"/>
  <c r="CB92" i="1"/>
  <c r="CC92" i="1"/>
  <c r="CD92" i="1"/>
  <c r="CA91" i="1"/>
  <c r="CB91" i="1"/>
  <c r="CC91" i="1"/>
  <c r="CD91" i="1"/>
  <c r="CA90" i="1"/>
  <c r="CB90" i="1"/>
  <c r="CC90" i="1"/>
  <c r="CD90" i="1"/>
  <c r="CA89" i="1"/>
  <c r="CB89" i="1"/>
  <c r="CC89" i="1"/>
  <c r="CD89" i="1"/>
  <c r="CA88" i="1"/>
  <c r="CB88" i="1"/>
  <c r="CC88" i="1"/>
  <c r="CD88" i="1"/>
  <c r="CA87" i="1"/>
  <c r="CB87" i="1"/>
  <c r="CC87" i="1"/>
  <c r="CD87" i="1"/>
  <c r="CA86" i="1"/>
  <c r="CB86" i="1"/>
  <c r="CC86" i="1"/>
  <c r="CD86" i="1"/>
  <c r="CA85" i="1"/>
  <c r="CB85" i="1"/>
  <c r="CC85" i="1"/>
  <c r="CD85" i="1"/>
  <c r="CA84" i="1"/>
  <c r="CB84" i="1"/>
  <c r="CC84" i="1"/>
  <c r="CD84" i="1"/>
  <c r="CA83" i="1"/>
  <c r="CB83" i="1"/>
  <c r="CC83" i="1"/>
  <c r="CD83" i="1"/>
  <c r="CA82" i="1"/>
  <c r="CB82" i="1"/>
  <c r="CC82" i="1"/>
  <c r="CD82" i="1"/>
  <c r="CA80" i="1"/>
  <c r="CB80" i="1"/>
  <c r="CC80" i="1"/>
  <c r="CD80" i="1"/>
  <c r="CA79" i="1"/>
  <c r="CB79" i="1"/>
  <c r="CC79" i="1"/>
  <c r="CD79" i="1"/>
  <c r="CA78" i="1"/>
  <c r="CB78" i="1"/>
  <c r="CC78" i="1"/>
  <c r="CD78" i="1"/>
  <c r="CA77" i="1"/>
  <c r="CB77" i="1"/>
  <c r="CC77" i="1"/>
  <c r="CD77" i="1"/>
  <c r="CA76" i="1"/>
  <c r="CB76" i="1"/>
  <c r="CC76" i="1"/>
  <c r="CD76" i="1"/>
  <c r="CA75" i="1"/>
  <c r="CB75" i="1"/>
  <c r="CC75" i="1"/>
  <c r="CD75" i="1"/>
  <c r="CA74" i="1"/>
  <c r="CB74" i="1"/>
  <c r="CC74" i="1"/>
  <c r="CD74" i="1"/>
  <c r="CA73" i="1"/>
  <c r="CB73" i="1"/>
  <c r="CC73" i="1"/>
  <c r="CD73" i="1"/>
  <c r="CA72" i="1"/>
  <c r="CB72" i="1"/>
  <c r="CC72" i="1"/>
  <c r="CD72" i="1"/>
  <c r="CA71" i="1"/>
  <c r="CB71" i="1"/>
  <c r="CC71" i="1"/>
  <c r="CD71" i="1"/>
  <c r="CA70" i="1"/>
  <c r="CB70" i="1"/>
  <c r="CC70" i="1"/>
  <c r="CD70" i="1"/>
  <c r="CA69" i="1"/>
  <c r="CB69" i="1"/>
  <c r="CC69" i="1"/>
  <c r="CD69" i="1"/>
  <c r="CA68" i="1"/>
  <c r="CB68" i="1"/>
  <c r="CC68" i="1"/>
  <c r="CD68" i="1"/>
  <c r="CA67" i="1"/>
  <c r="CB67" i="1"/>
  <c r="CC67" i="1"/>
  <c r="CD67" i="1"/>
  <c r="CA66" i="1"/>
  <c r="CB66" i="1"/>
  <c r="CC66" i="1"/>
  <c r="CD66" i="1"/>
  <c r="CA65" i="1"/>
  <c r="CB65" i="1"/>
  <c r="CC65" i="1"/>
  <c r="CD65" i="1"/>
  <c r="CA64" i="1"/>
  <c r="CB64" i="1"/>
  <c r="CC64" i="1"/>
  <c r="CD64" i="1"/>
  <c r="CA63" i="1"/>
  <c r="CB63" i="1"/>
  <c r="CC63" i="1"/>
  <c r="CD63" i="1"/>
  <c r="CA62" i="1"/>
  <c r="CB62" i="1"/>
  <c r="CC62" i="1"/>
  <c r="CD62" i="1"/>
  <c r="CA61" i="1"/>
  <c r="CB61" i="1"/>
  <c r="CC61" i="1"/>
  <c r="CD61" i="1"/>
  <c r="CA60" i="1"/>
  <c r="CB60" i="1"/>
  <c r="CC60" i="1"/>
  <c r="CD60" i="1"/>
  <c r="CA59" i="1"/>
  <c r="CB59" i="1"/>
  <c r="CC59" i="1"/>
  <c r="CD59" i="1"/>
  <c r="CA58" i="1"/>
  <c r="CB58" i="1"/>
  <c r="CC58" i="1"/>
  <c r="CD58" i="1"/>
  <c r="CA57" i="1"/>
  <c r="CB57" i="1"/>
  <c r="CC57" i="1"/>
  <c r="CD57" i="1"/>
  <c r="CA56" i="1"/>
  <c r="CB56" i="1"/>
  <c r="CC56" i="1"/>
  <c r="CD56" i="1"/>
  <c r="CA55" i="1"/>
  <c r="CB55" i="1"/>
  <c r="CC55" i="1"/>
  <c r="CD55" i="1"/>
  <c r="CA54" i="1"/>
  <c r="CB54" i="1"/>
  <c r="CC54" i="1"/>
  <c r="CD54" i="1"/>
  <c r="CA53" i="1"/>
  <c r="CB53" i="1"/>
  <c r="CC53" i="1"/>
  <c r="CD53" i="1"/>
  <c r="CA52" i="1"/>
  <c r="CB52" i="1"/>
  <c r="CC52" i="1"/>
  <c r="CD52" i="1"/>
  <c r="CA51" i="1"/>
  <c r="CB51" i="1"/>
  <c r="CC51" i="1"/>
  <c r="CD51" i="1"/>
  <c r="CA50" i="1"/>
  <c r="CB50" i="1"/>
  <c r="CC50" i="1"/>
  <c r="CD50" i="1"/>
  <c r="CA49" i="1"/>
  <c r="CB49" i="1"/>
  <c r="CC49" i="1"/>
  <c r="CD49" i="1"/>
  <c r="CA48" i="1"/>
  <c r="CB48" i="1"/>
  <c r="CC48" i="1"/>
  <c r="CD48" i="1"/>
  <c r="CA47" i="1"/>
  <c r="CB47" i="1"/>
  <c r="CC47" i="1"/>
  <c r="CD47" i="1"/>
  <c r="CA46" i="1"/>
  <c r="CB46" i="1"/>
  <c r="CC46" i="1"/>
  <c r="CD46" i="1"/>
  <c r="CA45" i="1"/>
  <c r="CB45" i="1"/>
  <c r="CC45" i="1"/>
  <c r="CD45" i="1"/>
  <c r="CA44" i="1"/>
  <c r="CB44" i="1"/>
  <c r="CC44" i="1"/>
  <c r="CD44" i="1"/>
  <c r="CA43" i="1"/>
  <c r="CB43" i="1"/>
  <c r="CC43" i="1"/>
  <c r="CD43" i="1"/>
  <c r="CA42" i="1"/>
  <c r="CB42" i="1"/>
  <c r="CC42" i="1"/>
  <c r="CD42" i="1"/>
  <c r="CA41" i="1"/>
  <c r="CB41" i="1"/>
  <c r="CC41" i="1"/>
  <c r="CD41" i="1"/>
  <c r="CA40" i="1"/>
  <c r="CB40" i="1"/>
  <c r="CC40" i="1"/>
  <c r="CD40" i="1"/>
  <c r="CA39" i="1"/>
  <c r="CB39" i="1"/>
  <c r="CC39" i="1"/>
  <c r="CD39" i="1"/>
  <c r="CA38" i="1"/>
  <c r="CB38" i="1"/>
  <c r="CC38" i="1"/>
  <c r="CD38" i="1"/>
  <c r="CA37" i="1"/>
  <c r="CB37" i="1"/>
  <c r="CC37" i="1"/>
  <c r="CD37" i="1"/>
  <c r="CA36" i="1"/>
  <c r="CB36" i="1"/>
  <c r="CC36" i="1"/>
  <c r="CD36" i="1"/>
  <c r="CA35" i="1"/>
  <c r="CB35" i="1"/>
  <c r="CC35" i="1"/>
  <c r="CD35" i="1"/>
  <c r="CA34" i="1"/>
  <c r="CB34" i="1"/>
  <c r="CC34" i="1"/>
  <c r="CD34" i="1"/>
  <c r="CA33" i="1"/>
  <c r="CB33" i="1"/>
  <c r="CC33" i="1"/>
  <c r="CD33" i="1"/>
  <c r="CA32" i="1"/>
  <c r="CB32" i="1"/>
  <c r="CC32" i="1"/>
  <c r="CD32" i="1"/>
  <c r="CA31" i="1"/>
  <c r="CB31" i="1"/>
  <c r="CC31" i="1"/>
  <c r="CD31" i="1"/>
  <c r="CA30" i="1"/>
  <c r="CB30" i="1"/>
  <c r="CC30" i="1"/>
  <c r="CD30" i="1"/>
  <c r="CA29" i="1"/>
  <c r="CB29" i="1"/>
  <c r="CC29" i="1"/>
  <c r="CD29" i="1"/>
  <c r="CA28" i="1"/>
  <c r="CB28" i="1"/>
  <c r="CC28" i="1"/>
  <c r="CD28" i="1"/>
  <c r="CA27" i="1"/>
  <c r="CB27" i="1"/>
  <c r="CC27" i="1"/>
  <c r="CD27" i="1"/>
  <c r="CA26" i="1"/>
  <c r="CB26" i="1"/>
  <c r="CC26" i="1"/>
  <c r="CD26" i="1"/>
  <c r="CA25" i="1"/>
  <c r="CB25" i="1"/>
  <c r="CC25" i="1"/>
  <c r="CD25" i="1"/>
  <c r="CA24" i="1"/>
  <c r="CB24" i="1"/>
  <c r="CC24" i="1"/>
  <c r="CD24" i="1"/>
  <c r="CA23" i="1"/>
  <c r="CB23" i="1"/>
  <c r="CC23" i="1"/>
  <c r="CD23" i="1"/>
  <c r="CA22" i="1"/>
  <c r="CB22" i="1"/>
  <c r="CC22" i="1"/>
  <c r="CD22" i="1"/>
  <c r="CA21" i="1"/>
  <c r="CB21" i="1"/>
  <c r="CC21" i="1"/>
  <c r="CD21" i="1"/>
  <c r="CC20" i="1"/>
  <c r="CD20" i="1"/>
  <c r="CC19" i="1"/>
  <c r="CD19" i="1"/>
  <c r="CC18" i="1"/>
  <c r="CD18" i="1"/>
  <c r="CC17" i="1"/>
  <c r="CD17" i="1"/>
  <c r="BK106" i="1"/>
  <c r="BL106" i="1"/>
  <c r="BM106" i="1"/>
  <c r="BN106" i="1"/>
  <c r="BK105" i="1"/>
  <c r="BL105" i="1"/>
  <c r="BM105" i="1"/>
  <c r="BN105" i="1"/>
  <c r="BK104" i="1"/>
  <c r="BL104" i="1"/>
  <c r="BM104" i="1"/>
  <c r="BN104" i="1"/>
  <c r="BK103" i="1"/>
  <c r="BL103" i="1"/>
  <c r="BM103" i="1"/>
  <c r="BN103" i="1"/>
  <c r="BK102" i="1"/>
  <c r="BL102" i="1"/>
  <c r="BM102" i="1"/>
  <c r="BN102" i="1"/>
  <c r="BK101" i="1"/>
  <c r="BL101" i="1"/>
  <c r="BM101" i="1"/>
  <c r="BN101" i="1"/>
  <c r="BK100" i="1"/>
  <c r="BL100" i="1"/>
  <c r="BM100" i="1"/>
  <c r="BN100" i="1"/>
  <c r="BK99" i="1"/>
  <c r="BL99" i="1"/>
  <c r="BM99" i="1"/>
  <c r="BN99" i="1"/>
  <c r="BK98" i="1"/>
  <c r="BL98" i="1"/>
  <c r="BM98" i="1"/>
  <c r="BN98" i="1"/>
  <c r="BK97" i="1"/>
  <c r="BL97" i="1"/>
  <c r="BM97" i="1"/>
  <c r="BN97" i="1"/>
  <c r="BK96" i="1"/>
  <c r="BL96" i="1"/>
  <c r="BM96" i="1"/>
  <c r="BN96" i="1"/>
  <c r="BK95" i="1"/>
  <c r="BL95" i="1"/>
  <c r="BM95" i="1"/>
  <c r="BN95" i="1"/>
  <c r="BK94" i="1"/>
  <c r="BL94" i="1"/>
  <c r="BM94" i="1"/>
  <c r="BN94" i="1"/>
  <c r="BK93" i="1"/>
  <c r="BL93" i="1"/>
  <c r="BM93" i="1"/>
  <c r="BN93" i="1"/>
  <c r="BK92" i="1"/>
  <c r="BL92" i="1"/>
  <c r="BM92" i="1"/>
  <c r="BN92" i="1"/>
  <c r="BK91" i="1"/>
  <c r="BL91" i="1"/>
  <c r="BM91" i="1"/>
  <c r="BN91" i="1"/>
  <c r="BK90" i="1"/>
  <c r="BL90" i="1"/>
  <c r="BM90" i="1"/>
  <c r="BN90" i="1"/>
  <c r="BK89" i="1"/>
  <c r="BL89" i="1"/>
  <c r="BM89" i="1"/>
  <c r="BN89" i="1"/>
  <c r="BK88" i="1"/>
  <c r="BL88" i="1"/>
  <c r="BM88" i="1"/>
  <c r="BN88" i="1"/>
  <c r="BK87" i="1"/>
  <c r="BL87" i="1"/>
  <c r="BM87" i="1"/>
  <c r="BN87" i="1"/>
  <c r="BK86" i="1"/>
  <c r="BL86" i="1"/>
  <c r="BM86" i="1"/>
  <c r="BN86" i="1"/>
  <c r="BK85" i="1"/>
  <c r="BL85" i="1"/>
  <c r="BM85" i="1"/>
  <c r="BN85" i="1"/>
  <c r="BK84" i="1"/>
  <c r="BL84" i="1"/>
  <c r="BM84" i="1"/>
  <c r="BN84" i="1"/>
  <c r="BK83" i="1"/>
  <c r="BL83" i="1"/>
  <c r="BM83" i="1"/>
  <c r="BN83" i="1"/>
  <c r="BK82" i="1"/>
  <c r="BL82" i="1"/>
  <c r="BM82" i="1"/>
  <c r="BN82" i="1"/>
  <c r="BK80" i="1"/>
  <c r="BL80" i="1"/>
  <c r="BM80" i="1"/>
  <c r="BN80" i="1"/>
  <c r="BK79" i="1"/>
  <c r="BL79" i="1"/>
  <c r="BM79" i="1"/>
  <c r="BN79" i="1"/>
  <c r="BK78" i="1"/>
  <c r="BL78" i="1"/>
  <c r="BM78" i="1"/>
  <c r="BN78" i="1"/>
  <c r="BK77" i="1"/>
  <c r="BL77" i="1"/>
  <c r="BM77" i="1"/>
  <c r="BN77" i="1"/>
  <c r="BK76" i="1"/>
  <c r="BL76" i="1"/>
  <c r="BM76" i="1"/>
  <c r="BN76" i="1"/>
  <c r="BK75" i="1"/>
  <c r="BL75" i="1"/>
  <c r="BM75" i="1"/>
  <c r="BN75" i="1"/>
  <c r="BK74" i="1"/>
  <c r="BL74" i="1"/>
  <c r="BM74" i="1"/>
  <c r="BN74" i="1"/>
  <c r="BK73" i="1"/>
  <c r="BL73" i="1"/>
  <c r="BM73" i="1"/>
  <c r="BN73" i="1"/>
  <c r="BK72" i="1"/>
  <c r="BL72" i="1"/>
  <c r="BM72" i="1"/>
  <c r="BN72" i="1"/>
  <c r="BK71" i="1"/>
  <c r="BL71" i="1"/>
  <c r="BM71" i="1"/>
  <c r="BN71" i="1"/>
  <c r="BK70" i="1"/>
  <c r="BL70" i="1"/>
  <c r="BM70" i="1"/>
  <c r="BN70" i="1"/>
  <c r="BK69" i="1"/>
  <c r="BL69" i="1"/>
  <c r="BM69" i="1"/>
  <c r="BN69" i="1"/>
  <c r="BK68" i="1"/>
  <c r="BL68" i="1"/>
  <c r="BM68" i="1"/>
  <c r="BN68" i="1"/>
  <c r="BK67" i="1"/>
  <c r="BL67" i="1"/>
  <c r="BM67" i="1"/>
  <c r="BN67" i="1"/>
  <c r="BK66" i="1"/>
  <c r="BL66" i="1"/>
  <c r="BM66" i="1"/>
  <c r="BN66" i="1"/>
  <c r="BK65" i="1"/>
  <c r="BL65" i="1"/>
  <c r="BM65" i="1"/>
  <c r="BN65" i="1"/>
  <c r="BK64" i="1"/>
  <c r="BL64" i="1"/>
  <c r="BM64" i="1"/>
  <c r="BN64" i="1"/>
  <c r="BK63" i="1"/>
  <c r="BL63" i="1"/>
  <c r="BM63" i="1"/>
  <c r="BN63" i="1"/>
  <c r="BK62" i="1"/>
  <c r="BL62" i="1"/>
  <c r="BM62" i="1"/>
  <c r="BN62" i="1"/>
  <c r="BK61" i="1"/>
  <c r="BL61" i="1"/>
  <c r="BM61" i="1"/>
  <c r="BN61" i="1"/>
  <c r="BK60" i="1"/>
  <c r="BL60" i="1"/>
  <c r="BM60" i="1"/>
  <c r="BN60" i="1"/>
  <c r="BK59" i="1"/>
  <c r="BL59" i="1"/>
  <c r="BM59" i="1"/>
  <c r="BN59" i="1"/>
  <c r="BK58" i="1"/>
  <c r="BL58" i="1"/>
  <c r="BM58" i="1"/>
  <c r="BN58" i="1"/>
  <c r="BK57" i="1"/>
  <c r="BL57" i="1"/>
  <c r="BM57" i="1"/>
  <c r="BN57" i="1"/>
  <c r="BK56" i="1"/>
  <c r="BL56" i="1"/>
  <c r="BM56" i="1"/>
  <c r="BN56" i="1"/>
  <c r="BK55" i="1"/>
  <c r="BL55" i="1"/>
  <c r="BM55" i="1"/>
  <c r="BN55" i="1"/>
  <c r="BK54" i="1"/>
  <c r="BL54" i="1"/>
  <c r="BM54" i="1"/>
  <c r="BN54" i="1"/>
  <c r="BK53" i="1"/>
  <c r="BL53" i="1"/>
  <c r="BM53" i="1"/>
  <c r="BN53" i="1"/>
  <c r="BK52" i="1"/>
  <c r="BL52" i="1"/>
  <c r="BM52" i="1"/>
  <c r="BN52" i="1"/>
  <c r="BK51" i="1"/>
  <c r="BL51" i="1"/>
  <c r="BM51" i="1"/>
  <c r="BN51" i="1"/>
  <c r="BK50" i="1"/>
  <c r="BL50" i="1"/>
  <c r="BM50" i="1"/>
  <c r="BN50" i="1"/>
  <c r="BK49" i="1"/>
  <c r="BL49" i="1"/>
  <c r="BM49" i="1"/>
  <c r="BN49" i="1"/>
  <c r="BK48" i="1"/>
  <c r="BL48" i="1"/>
  <c r="BM48" i="1"/>
  <c r="BN48" i="1"/>
  <c r="BK47" i="1"/>
  <c r="BL47" i="1"/>
  <c r="BM47" i="1"/>
  <c r="BN47" i="1"/>
  <c r="BK46" i="1"/>
  <c r="BL46" i="1"/>
  <c r="BM46" i="1"/>
  <c r="BN46" i="1"/>
  <c r="BK45" i="1"/>
  <c r="BL45" i="1"/>
  <c r="BM45" i="1"/>
  <c r="BN45" i="1"/>
  <c r="BK44" i="1"/>
  <c r="BL44" i="1"/>
  <c r="BM44" i="1"/>
  <c r="BN44" i="1"/>
  <c r="BK43" i="1"/>
  <c r="BL43" i="1"/>
  <c r="BM43" i="1"/>
  <c r="BN43" i="1"/>
  <c r="BK42" i="1"/>
  <c r="BL42" i="1"/>
  <c r="BM42" i="1"/>
  <c r="BN42" i="1"/>
  <c r="BK41" i="1"/>
  <c r="BL41" i="1"/>
  <c r="BM41" i="1"/>
  <c r="BN41" i="1"/>
  <c r="BK40" i="1"/>
  <c r="BL40" i="1"/>
  <c r="BM40" i="1"/>
  <c r="BN40" i="1"/>
  <c r="BK39" i="1"/>
  <c r="BL39" i="1"/>
  <c r="BM39" i="1"/>
  <c r="BN39" i="1"/>
  <c r="BK38" i="1"/>
  <c r="BL38" i="1"/>
  <c r="BM38" i="1"/>
  <c r="BN38" i="1"/>
  <c r="BK37" i="1"/>
  <c r="BL37" i="1"/>
  <c r="BM37" i="1"/>
  <c r="BN37" i="1"/>
  <c r="BK36" i="1"/>
  <c r="BL36" i="1"/>
  <c r="BM36" i="1"/>
  <c r="BN36" i="1"/>
  <c r="BK35" i="1"/>
  <c r="BL35" i="1"/>
  <c r="BM35" i="1"/>
  <c r="BN35" i="1"/>
  <c r="BK34" i="1"/>
  <c r="BL34" i="1"/>
  <c r="BM34" i="1"/>
  <c r="BN34" i="1"/>
  <c r="BK33" i="1"/>
  <c r="BL33" i="1"/>
  <c r="BM33" i="1"/>
  <c r="BN33" i="1"/>
  <c r="BK32" i="1"/>
  <c r="BL32" i="1"/>
  <c r="BM32" i="1"/>
  <c r="BN32" i="1"/>
  <c r="BK31" i="1"/>
  <c r="BL31" i="1"/>
  <c r="BM31" i="1"/>
  <c r="BN31" i="1"/>
  <c r="BK30" i="1"/>
  <c r="BL30" i="1"/>
  <c r="BM30" i="1"/>
  <c r="BN30" i="1"/>
  <c r="BK29" i="1"/>
  <c r="BL29" i="1"/>
  <c r="BM29" i="1"/>
  <c r="BN29" i="1"/>
  <c r="BK28" i="1"/>
  <c r="BL28" i="1"/>
  <c r="BM28" i="1"/>
  <c r="BN28" i="1"/>
  <c r="BK27" i="1"/>
  <c r="BL27" i="1"/>
  <c r="BM27" i="1"/>
  <c r="BN27" i="1"/>
  <c r="BK26" i="1"/>
  <c r="BL26" i="1"/>
  <c r="BM26" i="1"/>
  <c r="BN26" i="1"/>
  <c r="BK25" i="1"/>
  <c r="BL25" i="1"/>
  <c r="BM25" i="1"/>
  <c r="BN25" i="1"/>
  <c r="BK24" i="1"/>
  <c r="BL24" i="1"/>
  <c r="BM24" i="1"/>
  <c r="BN24" i="1"/>
  <c r="BK23" i="1"/>
  <c r="BL23" i="1"/>
  <c r="BM23" i="1"/>
  <c r="BN23" i="1"/>
  <c r="BK22" i="1"/>
  <c r="BL22" i="1"/>
  <c r="BM22" i="1"/>
  <c r="BN22" i="1"/>
  <c r="BK21" i="1"/>
  <c r="BL21" i="1"/>
  <c r="BM21" i="1"/>
  <c r="BN21" i="1"/>
  <c r="BM20" i="1"/>
  <c r="BN20" i="1"/>
  <c r="BM19" i="1"/>
  <c r="BN19" i="1"/>
  <c r="BM18" i="1"/>
  <c r="BN18" i="1"/>
  <c r="BM17" i="1"/>
  <c r="BN17" i="1"/>
  <c r="AE106" i="1"/>
  <c r="AF106" i="1"/>
  <c r="AG106" i="1"/>
  <c r="AH106" i="1"/>
  <c r="AE105" i="1"/>
  <c r="AF105" i="1"/>
  <c r="AG105" i="1"/>
  <c r="AH105" i="1"/>
  <c r="AE104" i="1"/>
  <c r="AF104" i="1"/>
  <c r="AG104" i="1"/>
  <c r="AH104" i="1"/>
  <c r="AE103" i="1"/>
  <c r="AF103" i="1"/>
  <c r="AG103" i="1"/>
  <c r="AH103" i="1"/>
  <c r="AE102" i="1"/>
  <c r="AF102" i="1"/>
  <c r="AG102" i="1"/>
  <c r="AH102" i="1"/>
  <c r="AE101" i="1"/>
  <c r="AF101" i="1"/>
  <c r="AG101" i="1"/>
  <c r="AH101" i="1"/>
  <c r="AE100" i="1"/>
  <c r="AF100" i="1"/>
  <c r="AG100" i="1"/>
  <c r="AH100" i="1"/>
  <c r="AE99" i="1"/>
  <c r="AF99" i="1"/>
  <c r="AG99" i="1"/>
  <c r="AH99" i="1"/>
  <c r="AE98" i="1"/>
  <c r="AF98" i="1"/>
  <c r="AG98" i="1"/>
  <c r="AH98" i="1"/>
  <c r="AE97" i="1"/>
  <c r="AF97" i="1"/>
  <c r="AG97" i="1"/>
  <c r="AH97" i="1"/>
  <c r="AE96" i="1"/>
  <c r="AF96" i="1"/>
  <c r="AG96" i="1"/>
  <c r="AH96" i="1"/>
  <c r="AE95" i="1"/>
  <c r="AF95" i="1"/>
  <c r="AG95" i="1"/>
  <c r="AH95" i="1"/>
  <c r="AE94" i="1"/>
  <c r="AF94" i="1"/>
  <c r="AG94" i="1"/>
  <c r="AH94" i="1"/>
  <c r="AE93" i="1"/>
  <c r="AF93" i="1"/>
  <c r="AG93" i="1"/>
  <c r="AH93" i="1"/>
  <c r="AE92" i="1"/>
  <c r="AF92" i="1"/>
  <c r="AG92" i="1"/>
  <c r="AH92" i="1"/>
  <c r="AE91" i="1"/>
  <c r="AF91" i="1"/>
  <c r="AG91" i="1"/>
  <c r="AH91" i="1"/>
  <c r="AE90" i="1"/>
  <c r="AF90" i="1"/>
  <c r="AG90" i="1"/>
  <c r="AH90" i="1"/>
  <c r="AE89" i="1"/>
  <c r="AF89" i="1"/>
  <c r="AG89" i="1"/>
  <c r="AH89" i="1"/>
  <c r="AE88" i="1"/>
  <c r="AF88" i="1"/>
  <c r="AG88" i="1"/>
  <c r="AH88" i="1"/>
  <c r="AE87" i="1"/>
  <c r="AF87" i="1"/>
  <c r="AG87" i="1"/>
  <c r="AH87" i="1"/>
  <c r="AE86" i="1"/>
  <c r="AF86" i="1"/>
  <c r="AG86" i="1"/>
  <c r="AH86" i="1"/>
  <c r="AE85" i="1"/>
  <c r="AF85" i="1"/>
  <c r="AG85" i="1"/>
  <c r="AH85" i="1"/>
  <c r="AE84" i="1"/>
  <c r="AF84" i="1"/>
  <c r="AG84" i="1"/>
  <c r="AH84" i="1"/>
  <c r="AE83" i="1"/>
  <c r="AF83" i="1"/>
  <c r="AG83" i="1"/>
  <c r="AH83" i="1"/>
  <c r="AE82" i="1"/>
  <c r="AF82" i="1"/>
  <c r="AG82" i="1"/>
  <c r="AH82" i="1"/>
  <c r="AE80" i="1"/>
  <c r="AF80" i="1"/>
  <c r="AG80" i="1"/>
  <c r="AH80" i="1"/>
  <c r="AE79" i="1"/>
  <c r="AF79" i="1"/>
  <c r="AG79" i="1"/>
  <c r="AH79" i="1"/>
  <c r="AE78" i="1"/>
  <c r="AF78" i="1"/>
  <c r="AG78" i="1"/>
  <c r="AH78" i="1"/>
  <c r="AE77" i="1"/>
  <c r="AF77" i="1"/>
  <c r="AG77" i="1"/>
  <c r="AH77" i="1"/>
  <c r="AE76" i="1"/>
  <c r="AF76" i="1"/>
  <c r="AG76" i="1"/>
  <c r="AH76" i="1"/>
  <c r="AE75" i="1"/>
  <c r="AF75" i="1"/>
  <c r="AG75" i="1"/>
  <c r="AH75" i="1"/>
  <c r="AE74" i="1"/>
  <c r="AF74" i="1"/>
  <c r="AG74" i="1"/>
  <c r="AH74" i="1"/>
  <c r="AE73" i="1"/>
  <c r="AF73" i="1"/>
  <c r="AG73" i="1"/>
  <c r="AH73" i="1"/>
  <c r="AE72" i="1"/>
  <c r="AF72" i="1"/>
  <c r="AG72" i="1"/>
  <c r="AH72" i="1"/>
  <c r="AE71" i="1"/>
  <c r="AF71" i="1"/>
  <c r="AG71" i="1"/>
  <c r="AH71" i="1"/>
  <c r="AE70" i="1"/>
  <c r="AF70" i="1"/>
  <c r="AG70" i="1"/>
  <c r="AH70" i="1"/>
  <c r="AE69" i="1"/>
  <c r="AF69" i="1"/>
  <c r="AG69" i="1"/>
  <c r="AH69" i="1"/>
  <c r="AE68" i="1"/>
  <c r="AF68" i="1"/>
  <c r="AG68" i="1"/>
  <c r="AH68" i="1"/>
  <c r="AE67" i="1"/>
  <c r="AF67" i="1"/>
  <c r="AG67" i="1"/>
  <c r="AH67" i="1"/>
  <c r="AE66" i="1"/>
  <c r="AF66" i="1"/>
  <c r="AG66" i="1"/>
  <c r="AH66" i="1"/>
  <c r="AE65" i="1"/>
  <c r="AF65" i="1"/>
  <c r="AG65" i="1"/>
  <c r="AH65" i="1"/>
  <c r="AE64" i="1"/>
  <c r="AF64" i="1"/>
  <c r="AG64" i="1"/>
  <c r="AH64" i="1"/>
  <c r="AE63" i="1"/>
  <c r="AF63" i="1"/>
  <c r="AG63" i="1"/>
  <c r="AH63" i="1"/>
  <c r="AE62" i="1"/>
  <c r="AF62" i="1"/>
  <c r="AG62" i="1"/>
  <c r="AH62" i="1"/>
  <c r="AE61" i="1"/>
  <c r="AF61" i="1"/>
  <c r="AG61" i="1"/>
  <c r="AH61" i="1"/>
  <c r="AE60" i="1"/>
  <c r="AF60" i="1"/>
  <c r="AG60" i="1"/>
  <c r="AH60" i="1"/>
  <c r="AE59" i="1"/>
  <c r="AF59" i="1"/>
  <c r="AG59" i="1"/>
  <c r="AH59" i="1"/>
  <c r="AE58" i="1"/>
  <c r="AF58" i="1"/>
  <c r="AG58" i="1"/>
  <c r="AH58" i="1"/>
  <c r="AE57" i="1"/>
  <c r="AF57" i="1"/>
  <c r="AG57" i="1"/>
  <c r="AH57" i="1"/>
  <c r="AE56" i="1"/>
  <c r="AF56" i="1"/>
  <c r="AG56" i="1"/>
  <c r="AH56" i="1"/>
  <c r="AE55" i="1"/>
  <c r="AF55" i="1"/>
  <c r="AG55" i="1"/>
  <c r="AH55" i="1"/>
  <c r="AE54" i="1"/>
  <c r="AF54" i="1"/>
  <c r="AG54" i="1"/>
  <c r="AH54" i="1"/>
  <c r="AE53" i="1"/>
  <c r="AF53" i="1"/>
  <c r="AG53" i="1"/>
  <c r="AH53" i="1"/>
  <c r="AE52" i="1"/>
  <c r="AF52" i="1"/>
  <c r="AG52" i="1"/>
  <c r="AH52" i="1"/>
  <c r="AE51" i="1"/>
  <c r="AF51" i="1"/>
  <c r="AG51" i="1"/>
  <c r="AH51" i="1"/>
  <c r="AE50" i="1"/>
  <c r="AF50" i="1"/>
  <c r="AG50" i="1"/>
  <c r="AH50" i="1"/>
  <c r="AE49" i="1"/>
  <c r="AF49" i="1"/>
  <c r="AG49" i="1"/>
  <c r="AH49" i="1"/>
  <c r="AE48" i="1"/>
  <c r="AF48" i="1"/>
  <c r="AG48" i="1"/>
  <c r="AH48" i="1"/>
  <c r="AE47" i="1"/>
  <c r="AF47" i="1"/>
  <c r="AG47" i="1"/>
  <c r="AH47" i="1"/>
  <c r="AE46" i="1"/>
  <c r="AF46" i="1"/>
  <c r="AG46" i="1"/>
  <c r="AH46" i="1"/>
  <c r="AE45" i="1"/>
  <c r="AF45" i="1"/>
  <c r="AG45" i="1"/>
  <c r="AH45" i="1"/>
  <c r="AE44" i="1"/>
  <c r="AF44" i="1"/>
  <c r="AG44" i="1"/>
  <c r="AH44" i="1"/>
  <c r="AE43" i="1"/>
  <c r="AF43" i="1"/>
  <c r="AG43" i="1"/>
  <c r="AH43" i="1"/>
  <c r="AE42" i="1"/>
  <c r="AF42" i="1"/>
  <c r="AG42" i="1"/>
  <c r="AH42" i="1"/>
  <c r="AE41" i="1"/>
  <c r="AF41" i="1"/>
  <c r="AG41" i="1"/>
  <c r="AH41" i="1"/>
  <c r="AE40" i="1"/>
  <c r="AF40" i="1"/>
  <c r="AG40" i="1"/>
  <c r="AH40" i="1"/>
  <c r="AE39" i="1"/>
  <c r="AF39" i="1"/>
  <c r="AG39" i="1"/>
  <c r="AH39" i="1"/>
  <c r="AE38" i="1"/>
  <c r="AF38" i="1"/>
  <c r="AG38" i="1"/>
  <c r="AH38" i="1"/>
  <c r="AE37" i="1"/>
  <c r="AF37" i="1"/>
  <c r="AG37" i="1"/>
  <c r="AH37" i="1"/>
  <c r="AE36" i="1"/>
  <c r="AF36" i="1"/>
  <c r="AG36" i="1"/>
  <c r="AH36" i="1"/>
  <c r="AE35" i="1"/>
  <c r="AF35" i="1"/>
  <c r="AG35" i="1"/>
  <c r="AH35" i="1"/>
  <c r="AE34" i="1"/>
  <c r="AF34" i="1"/>
  <c r="AG34" i="1"/>
  <c r="AH34" i="1"/>
  <c r="AE33" i="1"/>
  <c r="AF33" i="1"/>
  <c r="AG33" i="1"/>
  <c r="AH33" i="1"/>
  <c r="AE32" i="1"/>
  <c r="AF32" i="1"/>
  <c r="AG32" i="1"/>
  <c r="AH32" i="1"/>
  <c r="AE31" i="1"/>
  <c r="AF31" i="1"/>
  <c r="AG31" i="1"/>
  <c r="AH31" i="1"/>
  <c r="AE30" i="1"/>
  <c r="AF30" i="1"/>
  <c r="AG30" i="1"/>
  <c r="AH30" i="1"/>
  <c r="AE29" i="1"/>
  <c r="AF29" i="1"/>
  <c r="AG29" i="1"/>
  <c r="AH29" i="1"/>
  <c r="AE28" i="1"/>
  <c r="AF28" i="1"/>
  <c r="AG28" i="1"/>
  <c r="AH28" i="1"/>
  <c r="AE27" i="1"/>
  <c r="AF27" i="1"/>
  <c r="AG27" i="1"/>
  <c r="AH27" i="1"/>
  <c r="AE26" i="1"/>
  <c r="AF26" i="1"/>
  <c r="AG26" i="1"/>
  <c r="AH26" i="1"/>
  <c r="AE25" i="1"/>
  <c r="AF25" i="1"/>
  <c r="AG25" i="1"/>
  <c r="AH25" i="1"/>
  <c r="AE24" i="1"/>
  <c r="AF24" i="1"/>
  <c r="AG24" i="1"/>
  <c r="AH24" i="1"/>
  <c r="AE23" i="1"/>
  <c r="AF23" i="1"/>
  <c r="AG23" i="1"/>
  <c r="AH23" i="1"/>
  <c r="AE22" i="1"/>
  <c r="AF22" i="1"/>
  <c r="AG22" i="1"/>
  <c r="AH22" i="1"/>
  <c r="AE21" i="1"/>
  <c r="AF21" i="1"/>
  <c r="AG21" i="1"/>
  <c r="AH21" i="1"/>
  <c r="AG20" i="1"/>
  <c r="AH20" i="1"/>
  <c r="AG19" i="1"/>
  <c r="AH19" i="1"/>
  <c r="AG18" i="1"/>
  <c r="AH18" i="1"/>
  <c r="AG17" i="1"/>
  <c r="AH17" i="1"/>
  <c r="M17" i="1"/>
  <c r="N17" i="1"/>
  <c r="Q17" i="1"/>
  <c r="R17" i="1"/>
  <c r="M18" i="1"/>
  <c r="N18" i="1"/>
  <c r="Q18" i="1"/>
  <c r="R18" i="1"/>
  <c r="M19" i="1"/>
  <c r="N19" i="1"/>
  <c r="Q19" i="1"/>
  <c r="R19" i="1"/>
  <c r="M20" i="1"/>
  <c r="N20" i="1"/>
  <c r="Q20" i="1"/>
  <c r="R20" i="1"/>
  <c r="K21" i="1"/>
  <c r="L21" i="1"/>
  <c r="M21" i="1"/>
  <c r="N21" i="1"/>
  <c r="O21" i="1"/>
  <c r="P21" i="1"/>
  <c r="Q21" i="1"/>
  <c r="R21" i="1"/>
  <c r="K22" i="1"/>
  <c r="L22" i="1"/>
  <c r="M22" i="1"/>
  <c r="N22" i="1"/>
  <c r="O22" i="1"/>
  <c r="P22" i="1"/>
  <c r="Q22" i="1"/>
  <c r="R22" i="1"/>
  <c r="K23" i="1"/>
  <c r="L23" i="1"/>
  <c r="M23" i="1"/>
  <c r="N23" i="1"/>
  <c r="O23" i="1"/>
  <c r="P23" i="1"/>
  <c r="Q23" i="1"/>
  <c r="R23" i="1"/>
  <c r="K24" i="1"/>
  <c r="L24" i="1"/>
  <c r="M24" i="1"/>
  <c r="N24" i="1"/>
  <c r="O24" i="1"/>
  <c r="P24" i="1"/>
  <c r="Q24" i="1"/>
  <c r="R24" i="1"/>
  <c r="K25" i="1"/>
  <c r="L25" i="1"/>
  <c r="M25" i="1"/>
  <c r="N25" i="1"/>
  <c r="O25" i="1"/>
  <c r="P25" i="1"/>
  <c r="Q25" i="1"/>
  <c r="R25" i="1"/>
  <c r="K26" i="1"/>
  <c r="L26" i="1"/>
  <c r="M26" i="1"/>
  <c r="N26" i="1"/>
  <c r="O26" i="1"/>
  <c r="P26" i="1"/>
  <c r="Q26" i="1"/>
  <c r="R26" i="1"/>
  <c r="K27" i="1"/>
  <c r="L27" i="1"/>
  <c r="M27" i="1"/>
  <c r="N27" i="1"/>
  <c r="O27" i="1"/>
  <c r="P27" i="1"/>
  <c r="Q27" i="1"/>
  <c r="R27" i="1"/>
  <c r="K28" i="1"/>
  <c r="L28" i="1"/>
  <c r="M28" i="1"/>
  <c r="N28" i="1"/>
  <c r="O28" i="1"/>
  <c r="P28" i="1"/>
  <c r="Q28" i="1"/>
  <c r="R28" i="1"/>
  <c r="L29" i="1"/>
  <c r="M29" i="1"/>
  <c r="N29" i="1"/>
  <c r="O29" i="1"/>
  <c r="P29" i="1"/>
  <c r="Q29" i="1"/>
  <c r="R29" i="1"/>
  <c r="K30" i="1"/>
  <c r="L30" i="1"/>
  <c r="M30" i="1"/>
  <c r="N30" i="1"/>
  <c r="O30" i="1"/>
  <c r="P30" i="1"/>
  <c r="Q30" i="1"/>
  <c r="R30" i="1"/>
  <c r="K31" i="1"/>
  <c r="L31" i="1"/>
  <c r="M31" i="1"/>
  <c r="N31" i="1"/>
  <c r="O31" i="1"/>
  <c r="P31" i="1"/>
  <c r="Q31" i="1"/>
  <c r="R31" i="1"/>
  <c r="K32" i="1"/>
  <c r="L32" i="1"/>
  <c r="M32" i="1"/>
  <c r="N32" i="1"/>
  <c r="O32" i="1"/>
  <c r="P32" i="1"/>
  <c r="Q32" i="1"/>
  <c r="R32" i="1"/>
  <c r="K33" i="1"/>
  <c r="L33" i="1"/>
  <c r="M33" i="1"/>
  <c r="N33" i="1"/>
  <c r="O33" i="1"/>
  <c r="P33" i="1"/>
  <c r="Q33" i="1"/>
  <c r="R33" i="1"/>
  <c r="K34" i="1"/>
  <c r="L34" i="1"/>
  <c r="M34" i="1"/>
  <c r="N34" i="1"/>
  <c r="O34" i="1"/>
  <c r="P34" i="1"/>
  <c r="Q34" i="1"/>
  <c r="R34" i="1"/>
  <c r="K35" i="1"/>
  <c r="L35" i="1"/>
  <c r="M35" i="1"/>
  <c r="N35" i="1"/>
  <c r="O35" i="1"/>
  <c r="P35" i="1"/>
  <c r="Q35" i="1"/>
  <c r="R35" i="1"/>
  <c r="K36" i="1"/>
  <c r="L36" i="1"/>
  <c r="M36" i="1"/>
  <c r="N36" i="1"/>
  <c r="O36" i="1"/>
  <c r="P36" i="1"/>
  <c r="Q36" i="1"/>
  <c r="R36" i="1"/>
  <c r="K37" i="1"/>
  <c r="L37" i="1"/>
  <c r="M37" i="1"/>
  <c r="N37" i="1"/>
  <c r="O37" i="1"/>
  <c r="P37" i="1"/>
  <c r="Q37" i="1"/>
  <c r="R37" i="1"/>
  <c r="K38" i="1"/>
  <c r="L38" i="1"/>
  <c r="M38" i="1"/>
  <c r="N38" i="1"/>
  <c r="O38" i="1"/>
  <c r="P38" i="1"/>
  <c r="Q38" i="1"/>
  <c r="R38" i="1"/>
  <c r="K39" i="1"/>
  <c r="L39" i="1"/>
  <c r="M39" i="1"/>
  <c r="N39" i="1"/>
  <c r="O39" i="1"/>
  <c r="P39" i="1"/>
  <c r="Q39" i="1"/>
  <c r="R39" i="1"/>
  <c r="K40" i="1"/>
  <c r="L40" i="1"/>
  <c r="M40" i="1"/>
  <c r="N40" i="1"/>
  <c r="O40" i="1"/>
  <c r="P40" i="1"/>
  <c r="Q40" i="1"/>
  <c r="R40" i="1"/>
  <c r="K41" i="1"/>
  <c r="L41" i="1"/>
  <c r="M41" i="1"/>
  <c r="N41" i="1"/>
  <c r="O41" i="1"/>
  <c r="P41" i="1"/>
  <c r="Q41" i="1"/>
  <c r="R41" i="1"/>
  <c r="K42" i="1"/>
  <c r="L42" i="1"/>
  <c r="M42" i="1"/>
  <c r="N42" i="1"/>
  <c r="O42" i="1"/>
  <c r="P42" i="1"/>
  <c r="Q42" i="1"/>
  <c r="R42" i="1"/>
  <c r="K43" i="1"/>
  <c r="L43" i="1"/>
  <c r="M43" i="1"/>
  <c r="N43" i="1"/>
  <c r="O43" i="1"/>
  <c r="P43" i="1"/>
  <c r="Q43" i="1"/>
  <c r="R43" i="1"/>
  <c r="K44" i="1"/>
  <c r="L44" i="1"/>
  <c r="M44" i="1"/>
  <c r="N44" i="1"/>
  <c r="O44" i="1"/>
  <c r="P44" i="1"/>
  <c r="Q44" i="1"/>
  <c r="R44" i="1"/>
  <c r="K45" i="1"/>
  <c r="L45" i="1"/>
  <c r="M45" i="1"/>
  <c r="N45" i="1"/>
  <c r="O45" i="1"/>
  <c r="P45" i="1"/>
  <c r="Q45" i="1"/>
  <c r="R45" i="1"/>
  <c r="K46" i="1"/>
  <c r="L46" i="1"/>
  <c r="M46" i="1"/>
  <c r="N46" i="1"/>
  <c r="O46" i="1"/>
  <c r="P46" i="1"/>
  <c r="Q46" i="1"/>
  <c r="R46" i="1"/>
  <c r="K47" i="1"/>
  <c r="L47" i="1"/>
  <c r="M47" i="1"/>
  <c r="N47" i="1"/>
  <c r="O47" i="1"/>
  <c r="P47" i="1"/>
  <c r="Q47" i="1"/>
  <c r="R47" i="1"/>
  <c r="K48" i="1"/>
  <c r="L48" i="1"/>
  <c r="M48" i="1"/>
  <c r="N48" i="1"/>
  <c r="O48" i="1"/>
  <c r="P48" i="1"/>
  <c r="Q48" i="1"/>
  <c r="R48" i="1"/>
  <c r="K49" i="1"/>
  <c r="L49" i="1"/>
  <c r="M49" i="1"/>
  <c r="N49" i="1"/>
  <c r="O49" i="1"/>
  <c r="P49" i="1"/>
  <c r="Q49" i="1"/>
  <c r="R49" i="1"/>
  <c r="K50" i="1"/>
  <c r="L50" i="1"/>
  <c r="M50" i="1"/>
  <c r="N50" i="1"/>
  <c r="O50" i="1"/>
  <c r="P50" i="1"/>
  <c r="Q50" i="1"/>
  <c r="R50" i="1"/>
  <c r="K51" i="1"/>
  <c r="L51" i="1"/>
  <c r="M51" i="1"/>
  <c r="N51" i="1"/>
  <c r="O51" i="1"/>
  <c r="P51" i="1"/>
  <c r="Q51" i="1"/>
  <c r="R51" i="1"/>
  <c r="K52" i="1"/>
  <c r="L52" i="1"/>
  <c r="M52" i="1"/>
  <c r="N52" i="1"/>
  <c r="O52" i="1"/>
  <c r="P52" i="1"/>
  <c r="Q52" i="1"/>
  <c r="R52" i="1"/>
  <c r="K53" i="1"/>
  <c r="L53" i="1"/>
  <c r="M53" i="1"/>
  <c r="N53" i="1"/>
  <c r="O53" i="1"/>
  <c r="P53" i="1"/>
  <c r="Q53" i="1"/>
  <c r="R53" i="1"/>
  <c r="K54" i="1"/>
  <c r="L54" i="1"/>
  <c r="M54" i="1"/>
  <c r="N54" i="1"/>
  <c r="O54" i="1"/>
  <c r="P54" i="1"/>
  <c r="Q54" i="1"/>
  <c r="R54" i="1"/>
  <c r="K55" i="1"/>
  <c r="L55" i="1"/>
  <c r="M55" i="1"/>
  <c r="N55" i="1"/>
  <c r="O55" i="1"/>
  <c r="P55" i="1"/>
  <c r="Q55" i="1"/>
  <c r="R55" i="1"/>
  <c r="K56" i="1"/>
  <c r="L56" i="1"/>
  <c r="M56" i="1"/>
  <c r="N56" i="1"/>
  <c r="O56" i="1"/>
  <c r="P56" i="1"/>
  <c r="Q56" i="1"/>
  <c r="R56" i="1"/>
  <c r="K57" i="1"/>
  <c r="L57" i="1"/>
  <c r="M57" i="1"/>
  <c r="N57" i="1"/>
  <c r="O57" i="1"/>
  <c r="P57" i="1"/>
  <c r="Q57" i="1"/>
  <c r="R57" i="1"/>
  <c r="K58" i="1"/>
  <c r="L58" i="1"/>
  <c r="M58" i="1"/>
  <c r="N58" i="1"/>
  <c r="O58" i="1"/>
  <c r="P58" i="1"/>
  <c r="Q58" i="1"/>
  <c r="R58" i="1"/>
  <c r="K59" i="1"/>
  <c r="L59" i="1"/>
  <c r="M59" i="1"/>
  <c r="N59" i="1"/>
  <c r="O59" i="1"/>
  <c r="P59" i="1"/>
  <c r="Q59" i="1"/>
  <c r="R59" i="1"/>
  <c r="K60" i="1"/>
  <c r="L60" i="1"/>
  <c r="M60" i="1"/>
  <c r="N60" i="1"/>
  <c r="O60" i="1"/>
  <c r="P60" i="1"/>
  <c r="Q60" i="1"/>
  <c r="R60" i="1"/>
  <c r="K61" i="1"/>
  <c r="L61" i="1"/>
  <c r="M61" i="1"/>
  <c r="N61" i="1"/>
  <c r="O61" i="1"/>
  <c r="P61" i="1"/>
  <c r="Q61" i="1"/>
  <c r="R61" i="1"/>
  <c r="K62" i="1"/>
  <c r="L62" i="1"/>
  <c r="M62" i="1"/>
  <c r="N62" i="1"/>
  <c r="O62" i="1"/>
  <c r="P62" i="1"/>
  <c r="Q62" i="1"/>
  <c r="R62" i="1"/>
  <c r="K63" i="1"/>
  <c r="L63" i="1"/>
  <c r="M63" i="1"/>
  <c r="N63" i="1"/>
  <c r="O63" i="1"/>
  <c r="P63" i="1"/>
  <c r="Q63" i="1"/>
  <c r="R63" i="1"/>
  <c r="K64" i="1"/>
  <c r="L64" i="1"/>
  <c r="M64" i="1"/>
  <c r="N64" i="1"/>
  <c r="O64" i="1"/>
  <c r="P64" i="1"/>
  <c r="Q64" i="1"/>
  <c r="R64" i="1"/>
  <c r="K65" i="1"/>
  <c r="L65" i="1"/>
  <c r="M65" i="1"/>
  <c r="N65" i="1"/>
  <c r="O65" i="1"/>
  <c r="P65" i="1"/>
  <c r="Q65" i="1"/>
  <c r="R65" i="1"/>
  <c r="K66" i="1"/>
  <c r="L66" i="1"/>
  <c r="M66" i="1"/>
  <c r="N66" i="1"/>
  <c r="O66" i="1"/>
  <c r="P66" i="1"/>
  <c r="Q66" i="1"/>
  <c r="R66" i="1"/>
  <c r="K67" i="1"/>
  <c r="L67" i="1"/>
  <c r="M67" i="1"/>
  <c r="N67" i="1"/>
  <c r="O67" i="1"/>
  <c r="P67" i="1"/>
  <c r="Q67" i="1"/>
  <c r="R67" i="1"/>
  <c r="K68" i="1"/>
  <c r="L68" i="1"/>
  <c r="M68" i="1"/>
  <c r="N68" i="1"/>
  <c r="O68" i="1"/>
  <c r="P68" i="1"/>
  <c r="Q68" i="1"/>
  <c r="R68" i="1"/>
  <c r="K69" i="1"/>
  <c r="L69" i="1"/>
  <c r="M69" i="1"/>
  <c r="N69" i="1"/>
  <c r="O69" i="1"/>
  <c r="P69" i="1"/>
  <c r="Q69" i="1"/>
  <c r="R69" i="1"/>
  <c r="K70" i="1"/>
  <c r="L70" i="1"/>
  <c r="M70" i="1"/>
  <c r="N70" i="1"/>
  <c r="O70" i="1"/>
  <c r="P70" i="1"/>
  <c r="Q70" i="1"/>
  <c r="R70" i="1"/>
  <c r="K71" i="1"/>
  <c r="L71" i="1"/>
  <c r="M71" i="1"/>
  <c r="N71" i="1"/>
  <c r="O71" i="1"/>
  <c r="P71" i="1"/>
  <c r="Q71" i="1"/>
  <c r="R71" i="1"/>
  <c r="K72" i="1"/>
  <c r="L72" i="1"/>
  <c r="M72" i="1"/>
  <c r="N72" i="1"/>
  <c r="O72" i="1"/>
  <c r="P72" i="1"/>
  <c r="Q72" i="1"/>
  <c r="R72" i="1"/>
  <c r="K73" i="1"/>
  <c r="L73" i="1"/>
  <c r="M73" i="1"/>
  <c r="N73" i="1"/>
  <c r="O73" i="1"/>
  <c r="P73" i="1"/>
  <c r="Q73" i="1"/>
  <c r="R73" i="1"/>
  <c r="K74" i="1"/>
  <c r="L74" i="1"/>
  <c r="M74" i="1"/>
  <c r="N74" i="1"/>
  <c r="O74" i="1"/>
  <c r="P74" i="1"/>
  <c r="Q74" i="1"/>
  <c r="R74" i="1"/>
  <c r="K75" i="1"/>
  <c r="L75" i="1"/>
  <c r="M75" i="1"/>
  <c r="N75" i="1"/>
  <c r="O75" i="1"/>
  <c r="P75" i="1"/>
  <c r="Q75" i="1"/>
  <c r="R75" i="1"/>
  <c r="K76" i="1"/>
  <c r="L76" i="1"/>
  <c r="M76" i="1"/>
  <c r="N76" i="1"/>
  <c r="O76" i="1"/>
  <c r="P76" i="1"/>
  <c r="Q76" i="1"/>
  <c r="R76" i="1"/>
  <c r="K77" i="1"/>
  <c r="L77" i="1"/>
  <c r="M77" i="1"/>
  <c r="N77" i="1"/>
  <c r="O77" i="1"/>
  <c r="P77" i="1"/>
  <c r="Q77" i="1"/>
  <c r="R77" i="1"/>
  <c r="K78" i="1"/>
  <c r="L78" i="1"/>
  <c r="M78" i="1"/>
  <c r="N78" i="1"/>
  <c r="O78" i="1"/>
  <c r="P78" i="1"/>
  <c r="Q78" i="1"/>
  <c r="R78" i="1"/>
  <c r="K79" i="1"/>
  <c r="L79" i="1"/>
  <c r="M79" i="1"/>
  <c r="N79" i="1"/>
  <c r="O79" i="1"/>
  <c r="P79" i="1"/>
  <c r="Q79" i="1"/>
  <c r="R79" i="1"/>
  <c r="K80" i="1"/>
  <c r="L80" i="1"/>
  <c r="M80" i="1"/>
  <c r="N80" i="1"/>
  <c r="O80" i="1"/>
  <c r="P80" i="1"/>
  <c r="Q80" i="1"/>
  <c r="R80" i="1"/>
  <c r="K82" i="1"/>
  <c r="L82" i="1"/>
  <c r="M82" i="1"/>
  <c r="N82" i="1"/>
  <c r="O82" i="1"/>
  <c r="P82" i="1"/>
  <c r="Q82" i="1"/>
  <c r="R82" i="1"/>
  <c r="K83" i="1"/>
  <c r="L83" i="1"/>
  <c r="M83" i="1"/>
  <c r="N83" i="1"/>
  <c r="O83" i="1"/>
  <c r="P83" i="1"/>
  <c r="Q83" i="1"/>
  <c r="R83" i="1"/>
  <c r="K84" i="1"/>
  <c r="L84" i="1"/>
  <c r="M84" i="1"/>
  <c r="N84" i="1"/>
  <c r="O84" i="1"/>
  <c r="P84" i="1"/>
  <c r="Q84" i="1"/>
  <c r="R84" i="1"/>
  <c r="K85" i="1"/>
  <c r="L85" i="1"/>
  <c r="M85" i="1"/>
  <c r="N85" i="1"/>
  <c r="O85" i="1"/>
  <c r="P85" i="1"/>
  <c r="Q85" i="1"/>
  <c r="R85" i="1"/>
  <c r="K86" i="1"/>
  <c r="L86" i="1"/>
  <c r="M86" i="1"/>
  <c r="N86" i="1"/>
  <c r="O86" i="1"/>
  <c r="P86" i="1"/>
  <c r="Q86" i="1"/>
  <c r="R86" i="1"/>
  <c r="K87" i="1"/>
  <c r="L87" i="1"/>
  <c r="M87" i="1"/>
  <c r="N87" i="1"/>
  <c r="O87" i="1"/>
  <c r="P87" i="1"/>
  <c r="Q87" i="1"/>
  <c r="R87" i="1"/>
  <c r="K88" i="1"/>
  <c r="L88" i="1"/>
  <c r="M88" i="1"/>
  <c r="N88" i="1"/>
  <c r="O88" i="1"/>
  <c r="P88" i="1"/>
  <c r="Q88" i="1"/>
  <c r="R88" i="1"/>
  <c r="K89" i="1"/>
  <c r="L89" i="1"/>
  <c r="M89" i="1"/>
  <c r="N89" i="1"/>
  <c r="O89" i="1"/>
  <c r="P89" i="1"/>
  <c r="Q89" i="1"/>
  <c r="R89" i="1"/>
  <c r="K90" i="1"/>
  <c r="L90" i="1"/>
  <c r="M90" i="1"/>
  <c r="N90" i="1"/>
  <c r="O90" i="1"/>
  <c r="P90" i="1"/>
  <c r="Q90" i="1"/>
  <c r="R90" i="1"/>
  <c r="K91" i="1"/>
  <c r="L91" i="1"/>
  <c r="M91" i="1"/>
  <c r="N91" i="1"/>
  <c r="O91" i="1"/>
  <c r="P91" i="1"/>
  <c r="Q91" i="1"/>
  <c r="R91" i="1"/>
  <c r="K92" i="1"/>
  <c r="L92" i="1"/>
  <c r="M92" i="1"/>
  <c r="N92" i="1"/>
  <c r="O92" i="1"/>
  <c r="P92" i="1"/>
  <c r="Q92" i="1"/>
  <c r="R92" i="1"/>
  <c r="K93" i="1"/>
  <c r="L93" i="1"/>
  <c r="M93" i="1"/>
  <c r="N93" i="1"/>
  <c r="O93" i="1"/>
  <c r="P93" i="1"/>
  <c r="Q93" i="1"/>
  <c r="R93" i="1"/>
  <c r="K94" i="1"/>
  <c r="L94" i="1"/>
  <c r="M94" i="1"/>
  <c r="N94" i="1"/>
  <c r="O94" i="1"/>
  <c r="P94" i="1"/>
  <c r="Q94" i="1"/>
  <c r="R94" i="1"/>
  <c r="K95" i="1"/>
  <c r="L95" i="1"/>
  <c r="M95" i="1"/>
  <c r="N95" i="1"/>
  <c r="O95" i="1"/>
  <c r="P95" i="1"/>
  <c r="Q95" i="1"/>
  <c r="R95" i="1"/>
  <c r="K96" i="1"/>
  <c r="L96" i="1"/>
  <c r="M96" i="1"/>
  <c r="N96" i="1"/>
  <c r="O96" i="1"/>
  <c r="P96" i="1"/>
  <c r="Q96" i="1"/>
  <c r="R96" i="1"/>
  <c r="K97" i="1"/>
  <c r="L97" i="1"/>
  <c r="M97" i="1"/>
  <c r="N97" i="1"/>
  <c r="O97" i="1"/>
  <c r="P97" i="1"/>
  <c r="Q97" i="1"/>
  <c r="R97" i="1"/>
  <c r="K98" i="1"/>
  <c r="L98" i="1"/>
  <c r="M98" i="1"/>
  <c r="N98" i="1"/>
  <c r="O98" i="1"/>
  <c r="P98" i="1"/>
  <c r="Q98" i="1"/>
  <c r="R98" i="1"/>
  <c r="K99" i="1"/>
  <c r="L99" i="1"/>
  <c r="M99" i="1"/>
  <c r="N99" i="1"/>
  <c r="O99" i="1"/>
  <c r="P99" i="1"/>
  <c r="Q99" i="1"/>
  <c r="R99" i="1"/>
  <c r="K100" i="1"/>
  <c r="L100" i="1"/>
  <c r="M100" i="1"/>
  <c r="N100" i="1"/>
  <c r="O100" i="1"/>
  <c r="P100" i="1"/>
  <c r="Q100" i="1"/>
  <c r="R100" i="1"/>
  <c r="K101" i="1"/>
  <c r="L101" i="1"/>
  <c r="M101" i="1"/>
  <c r="N101" i="1"/>
  <c r="O101" i="1"/>
  <c r="P101" i="1"/>
  <c r="Q101" i="1"/>
  <c r="R101" i="1"/>
  <c r="K102" i="1"/>
  <c r="L102" i="1"/>
  <c r="M102" i="1"/>
  <c r="N102" i="1"/>
  <c r="O102" i="1"/>
  <c r="P102" i="1"/>
  <c r="Q102" i="1"/>
  <c r="R102" i="1"/>
  <c r="K103" i="1"/>
  <c r="L103" i="1"/>
  <c r="M103" i="1"/>
  <c r="N103" i="1"/>
  <c r="O103" i="1"/>
  <c r="P103" i="1"/>
  <c r="Q103" i="1"/>
  <c r="R103" i="1"/>
  <c r="K104" i="1"/>
  <c r="L104" i="1"/>
  <c r="M104" i="1"/>
  <c r="N104" i="1"/>
  <c r="O104" i="1"/>
  <c r="P104" i="1"/>
  <c r="Q104" i="1"/>
  <c r="R104" i="1"/>
  <c r="K105" i="1"/>
  <c r="L105" i="1"/>
  <c r="M105" i="1"/>
  <c r="N105" i="1"/>
  <c r="O105" i="1"/>
  <c r="P105" i="1"/>
  <c r="Q105" i="1"/>
  <c r="R105" i="1"/>
  <c r="K106" i="1"/>
  <c r="L106" i="1"/>
  <c r="M106" i="1"/>
  <c r="N106" i="1"/>
  <c r="O106" i="1"/>
  <c r="P106" i="1"/>
  <c r="Q106" i="1"/>
  <c r="R106" i="1"/>
  <c r="S4" i="1"/>
  <c r="CK6" i="1"/>
  <c r="D4372" i="29"/>
  <c r="Z108" i="11"/>
  <c r="FM19" i="1"/>
  <c r="BW108" i="1"/>
  <c r="FG5" i="1"/>
  <c r="BG108" i="1"/>
  <c r="FF5" i="1"/>
  <c r="AA108" i="1"/>
  <c r="FD5" i="1"/>
  <c r="K108" i="1"/>
  <c r="FC5" i="1"/>
  <c r="CW108" i="1"/>
  <c r="EF108" i="1"/>
  <c r="CN110" i="1"/>
  <c r="EF109" i="1"/>
  <c r="CP110" i="1"/>
  <c r="EF110" i="1"/>
  <c r="CR110" i="1"/>
  <c r="EF111" i="1"/>
  <c r="CT110" i="1"/>
  <c r="EF112" i="1"/>
  <c r="CV110" i="1"/>
  <c r="CM111" i="1"/>
  <c r="BW109" i="1"/>
  <c r="CB110" i="1"/>
  <c r="CD110" i="1"/>
  <c r="CF110" i="1"/>
  <c r="CH110" i="1"/>
  <c r="BW111" i="1"/>
  <c r="BW112" i="1"/>
  <c r="BL110" i="1"/>
  <c r="BN110" i="1"/>
  <c r="BP110" i="1"/>
  <c r="BR110" i="1"/>
  <c r="BG111" i="1"/>
  <c r="BG109" i="1"/>
  <c r="BG112" i="1"/>
  <c r="BW107" i="1"/>
  <c r="BG107" i="1"/>
  <c r="AF110" i="1"/>
  <c r="AH110" i="1"/>
  <c r="AJ110" i="1"/>
  <c r="AL110" i="1"/>
  <c r="AA111" i="1"/>
  <c r="AA109" i="1"/>
  <c r="AA112" i="1"/>
  <c r="K109" i="1"/>
  <c r="AA107" i="1"/>
  <c r="DQ108" i="1"/>
  <c r="P110" i="1"/>
  <c r="DQ109" i="1"/>
  <c r="R110" i="1"/>
  <c r="DQ110" i="1"/>
  <c r="T110" i="1"/>
  <c r="DQ111" i="1"/>
  <c r="V110" i="1"/>
  <c r="K111" i="1"/>
  <c r="K112" i="1"/>
  <c r="K107" i="1"/>
  <c r="C4398" i="29"/>
  <c r="G4395" i="29"/>
  <c r="F4395" i="29"/>
  <c r="E4395" i="29"/>
  <c r="G4394" i="29"/>
  <c r="F4394" i="29"/>
  <c r="E4394" i="29"/>
  <c r="G4392" i="29"/>
  <c r="F4392" i="29"/>
  <c r="E4392" i="29"/>
  <c r="G4391" i="29"/>
  <c r="F4391" i="29"/>
  <c r="E4391" i="29"/>
  <c r="G4386" i="29"/>
  <c r="G4390" i="29"/>
  <c r="F4386" i="29"/>
  <c r="F4390" i="29"/>
  <c r="E4386" i="29"/>
  <c r="E4390" i="29"/>
  <c r="G4389" i="29"/>
  <c r="F4389" i="29"/>
  <c r="E4389" i="29"/>
  <c r="G4388" i="29"/>
  <c r="F4388" i="29"/>
  <c r="E4388" i="29"/>
  <c r="D4385" i="29"/>
  <c r="C4385" i="29"/>
  <c r="E4383" i="29"/>
  <c r="C4383" i="29"/>
  <c r="C4382" i="29"/>
  <c r="C4381" i="29"/>
  <c r="C4380" i="29"/>
  <c r="D4374" i="29"/>
  <c r="D4373" i="29"/>
  <c r="F4371" i="29"/>
  <c r="D4370" i="29"/>
  <c r="D4369" i="29"/>
  <c r="H4368" i="29"/>
  <c r="F4368" i="29"/>
  <c r="D4367" i="29"/>
  <c r="D4366" i="29"/>
  <c r="D4365" i="29"/>
  <c r="D4364" i="29"/>
  <c r="F4363" i="29"/>
  <c r="C106" i="1"/>
  <c r="D4363" i="29"/>
  <c r="D4362" i="29"/>
  <c r="D4359" i="29"/>
  <c r="C4354" i="29"/>
  <c r="G4348" i="29"/>
  <c r="F4348" i="29"/>
  <c r="E4348" i="29"/>
  <c r="G4347" i="29"/>
  <c r="F4347" i="29"/>
  <c r="E4347" i="29"/>
  <c r="G4342" i="29"/>
  <c r="G4346" i="29"/>
  <c r="F4342" i="29"/>
  <c r="F4346" i="29"/>
  <c r="E4342" i="29"/>
  <c r="E4346" i="29"/>
  <c r="G4345" i="29"/>
  <c r="F4345" i="29"/>
  <c r="E4345" i="29"/>
  <c r="G4344" i="29"/>
  <c r="F4344" i="29"/>
  <c r="E4344" i="29"/>
  <c r="D4341" i="29"/>
  <c r="C4341" i="29"/>
  <c r="E4339" i="29"/>
  <c r="C4339" i="29"/>
  <c r="C4338" i="29"/>
  <c r="C4337" i="29"/>
  <c r="C4336" i="29"/>
  <c r="D4330" i="29"/>
  <c r="D4329" i="29"/>
  <c r="D4328" i="29"/>
  <c r="F4327" i="29"/>
  <c r="D4326" i="29"/>
  <c r="D4325" i="29"/>
  <c r="H4324" i="29"/>
  <c r="F4324" i="29"/>
  <c r="D4323" i="29"/>
  <c r="D4322" i="29"/>
  <c r="D4321" i="29"/>
  <c r="D4320" i="29"/>
  <c r="F4319" i="29"/>
  <c r="C105" i="1"/>
  <c r="D4319" i="29"/>
  <c r="D4318" i="29"/>
  <c r="D4315" i="29"/>
  <c r="C4310" i="29"/>
  <c r="G4307" i="29"/>
  <c r="F4307" i="29"/>
  <c r="E4307" i="29"/>
  <c r="G4306" i="29"/>
  <c r="F4306" i="29"/>
  <c r="E4306" i="29"/>
  <c r="G4304" i="29"/>
  <c r="F4304" i="29"/>
  <c r="E4304" i="29"/>
  <c r="G4303" i="29"/>
  <c r="F4303" i="29"/>
  <c r="E4303" i="29"/>
  <c r="G4298" i="29"/>
  <c r="G4302" i="29"/>
  <c r="F4298" i="29"/>
  <c r="F4302" i="29"/>
  <c r="E4298" i="29"/>
  <c r="E4302" i="29"/>
  <c r="G4301" i="29"/>
  <c r="F4301" i="29"/>
  <c r="E4301" i="29"/>
  <c r="G4300" i="29"/>
  <c r="F4300" i="29"/>
  <c r="E4300" i="29"/>
  <c r="D4297" i="29"/>
  <c r="C4297" i="29"/>
  <c r="E4295" i="29"/>
  <c r="C4295" i="29"/>
  <c r="C4294" i="29"/>
  <c r="C4293" i="29"/>
  <c r="C4292" i="29"/>
  <c r="D4286" i="29"/>
  <c r="D4285" i="29"/>
  <c r="D4284" i="29"/>
  <c r="F4283" i="29"/>
  <c r="D4282" i="29"/>
  <c r="D4281" i="29"/>
  <c r="H4280" i="29"/>
  <c r="F4280" i="29"/>
  <c r="D4279" i="29"/>
  <c r="D4278" i="29"/>
  <c r="D4277" i="29"/>
  <c r="D4276" i="29"/>
  <c r="F4275" i="29"/>
  <c r="C104" i="1"/>
  <c r="D4275" i="29"/>
  <c r="D4274" i="29"/>
  <c r="D4271" i="29"/>
  <c r="C4266" i="29"/>
  <c r="G4263" i="29"/>
  <c r="F4263" i="29"/>
  <c r="E4263" i="29"/>
  <c r="G4262" i="29"/>
  <c r="F4262" i="29"/>
  <c r="E4262" i="29"/>
  <c r="G4260" i="29"/>
  <c r="F4260" i="29"/>
  <c r="E4260" i="29"/>
  <c r="G4259" i="29"/>
  <c r="F4259" i="29"/>
  <c r="E4259" i="29"/>
  <c r="G4254" i="29"/>
  <c r="G4258" i="29"/>
  <c r="F4254" i="29"/>
  <c r="F4258" i="29"/>
  <c r="E4254" i="29"/>
  <c r="E4258" i="29"/>
  <c r="G4257" i="29"/>
  <c r="F4257" i="29"/>
  <c r="E4257" i="29"/>
  <c r="G4256" i="29"/>
  <c r="F4256" i="29"/>
  <c r="E4256" i="29"/>
  <c r="D4253" i="29"/>
  <c r="C4253" i="29"/>
  <c r="E4251" i="29"/>
  <c r="C4251" i="29"/>
  <c r="C4250" i="29"/>
  <c r="C4249" i="29"/>
  <c r="C4248" i="29"/>
  <c r="D4242" i="29"/>
  <c r="D4241" i="29"/>
  <c r="D4240" i="29"/>
  <c r="F4239" i="29"/>
  <c r="D4238" i="29"/>
  <c r="D4237" i="29"/>
  <c r="H4236" i="29"/>
  <c r="F4236" i="29"/>
  <c r="D4235" i="29"/>
  <c r="D4234" i="29"/>
  <c r="D4233" i="29"/>
  <c r="D4232" i="29"/>
  <c r="F4231" i="29"/>
  <c r="C103" i="1"/>
  <c r="D4231" i="29"/>
  <c r="D4230" i="29"/>
  <c r="D4227" i="29"/>
  <c r="C4222" i="29"/>
  <c r="G4219" i="29"/>
  <c r="F4219" i="29"/>
  <c r="E4219" i="29"/>
  <c r="G4218" i="29"/>
  <c r="F4218" i="29"/>
  <c r="E4218" i="29"/>
  <c r="G4216" i="29"/>
  <c r="F4216" i="29"/>
  <c r="E4216" i="29"/>
  <c r="G4215" i="29"/>
  <c r="F4215" i="29"/>
  <c r="E4215" i="29"/>
  <c r="G4210" i="29"/>
  <c r="G4214" i="29"/>
  <c r="F4210" i="29"/>
  <c r="F4214" i="29"/>
  <c r="E4210" i="29"/>
  <c r="E4214" i="29"/>
  <c r="G4213" i="29"/>
  <c r="F4213" i="29"/>
  <c r="E4213" i="29"/>
  <c r="G4212" i="29"/>
  <c r="F4212" i="29"/>
  <c r="E4212" i="29"/>
  <c r="D4209" i="29"/>
  <c r="C4209" i="29"/>
  <c r="E4207" i="29"/>
  <c r="C4207" i="29"/>
  <c r="C4206" i="29"/>
  <c r="C4205" i="29"/>
  <c r="C4204" i="29"/>
  <c r="D4198" i="29"/>
  <c r="D4197" i="29"/>
  <c r="D4196" i="29"/>
  <c r="F4195" i="29"/>
  <c r="D4194" i="29"/>
  <c r="D4193" i="29"/>
  <c r="H4192" i="29"/>
  <c r="F4192" i="29"/>
  <c r="D4191" i="29"/>
  <c r="D4190" i="29"/>
  <c r="D4189" i="29"/>
  <c r="D4188" i="29"/>
  <c r="F4187" i="29"/>
  <c r="C102" i="1"/>
  <c r="D4187" i="29"/>
  <c r="D4186" i="29"/>
  <c r="D4183" i="29"/>
  <c r="C4178" i="29"/>
  <c r="G4175" i="29"/>
  <c r="F4175" i="29"/>
  <c r="E4175" i="29"/>
  <c r="G4174" i="29"/>
  <c r="F4174" i="29"/>
  <c r="E4174" i="29"/>
  <c r="G4172" i="29"/>
  <c r="F4172" i="29"/>
  <c r="E4172" i="29"/>
  <c r="G4171" i="29"/>
  <c r="F4171" i="29"/>
  <c r="E4171" i="29"/>
  <c r="G4166" i="29"/>
  <c r="G4170" i="29"/>
  <c r="F4166" i="29"/>
  <c r="F4170" i="29"/>
  <c r="E4166" i="29"/>
  <c r="E4170" i="29"/>
  <c r="G4169" i="29"/>
  <c r="F4169" i="29"/>
  <c r="E4169" i="29"/>
  <c r="G4168" i="29"/>
  <c r="F4168" i="29"/>
  <c r="E4168" i="29"/>
  <c r="D4165" i="29"/>
  <c r="C4165" i="29"/>
  <c r="E4163" i="29"/>
  <c r="C4163" i="29"/>
  <c r="C4162" i="29"/>
  <c r="C4161" i="29"/>
  <c r="C4160" i="29"/>
  <c r="D4154" i="29"/>
  <c r="D4153" i="29"/>
  <c r="D4152" i="29"/>
  <c r="F4151" i="29"/>
  <c r="D4150" i="29"/>
  <c r="D4149" i="29"/>
  <c r="H4148" i="29"/>
  <c r="F4148" i="29"/>
  <c r="D4147" i="29"/>
  <c r="D4146" i="29"/>
  <c r="D4145" i="29"/>
  <c r="D4144" i="29"/>
  <c r="F4143" i="29"/>
  <c r="C101" i="1"/>
  <c r="D4143" i="29"/>
  <c r="D4142" i="29"/>
  <c r="D4139" i="29"/>
  <c r="G4043" i="29"/>
  <c r="F4043" i="29"/>
  <c r="E4043" i="29"/>
  <c r="G4042" i="29"/>
  <c r="F4042" i="29"/>
  <c r="E4042" i="29"/>
  <c r="G4041" i="29"/>
  <c r="F4041" i="29"/>
  <c r="E4041" i="29"/>
  <c r="D4033" i="29"/>
  <c r="D4041" i="29"/>
  <c r="C4033" i="29"/>
  <c r="C4041" i="29"/>
  <c r="G4040" i="29"/>
  <c r="F4040" i="29"/>
  <c r="E4040" i="29"/>
  <c r="G4039" i="29"/>
  <c r="F4039" i="29"/>
  <c r="E4039" i="29"/>
  <c r="G4037" i="29"/>
  <c r="F4037" i="29"/>
  <c r="E4037" i="29"/>
  <c r="G4036" i="29"/>
  <c r="F4036" i="29"/>
  <c r="E4036" i="29"/>
  <c r="G4034" i="29"/>
  <c r="F4034" i="29"/>
  <c r="E4034" i="29"/>
  <c r="C4134" i="29"/>
  <c r="G4128" i="29"/>
  <c r="F4128" i="29"/>
  <c r="E4128" i="29"/>
  <c r="G4127" i="29"/>
  <c r="F4127" i="29"/>
  <c r="E4127" i="29"/>
  <c r="G4122" i="29"/>
  <c r="G4126" i="29"/>
  <c r="F4122" i="29"/>
  <c r="F4126" i="29"/>
  <c r="E4122" i="29"/>
  <c r="E4126" i="29"/>
  <c r="G4125" i="29"/>
  <c r="F4125" i="29"/>
  <c r="E4125" i="29"/>
  <c r="G4124" i="29"/>
  <c r="F4124" i="29"/>
  <c r="E4124" i="29"/>
  <c r="D4121" i="29"/>
  <c r="C4121" i="29"/>
  <c r="E4119" i="29"/>
  <c r="C4119" i="29"/>
  <c r="C4118" i="29"/>
  <c r="C4117" i="29"/>
  <c r="C4116" i="29"/>
  <c r="D4110" i="29"/>
  <c r="D4109" i="29"/>
  <c r="D4108" i="29"/>
  <c r="F4107" i="29"/>
  <c r="D4106" i="29"/>
  <c r="D4105" i="29"/>
  <c r="H4104" i="29"/>
  <c r="F4104" i="29"/>
  <c r="D4103" i="29"/>
  <c r="D4102" i="29"/>
  <c r="D4101" i="29"/>
  <c r="D4100" i="29"/>
  <c r="F4099" i="29"/>
  <c r="C100" i="1"/>
  <c r="D4099" i="29"/>
  <c r="D4098" i="29"/>
  <c r="D4095" i="29"/>
  <c r="C4090" i="29"/>
  <c r="G4087" i="29"/>
  <c r="F4087" i="29"/>
  <c r="E4087" i="29"/>
  <c r="G4086" i="29"/>
  <c r="F4086" i="29"/>
  <c r="E4086" i="29"/>
  <c r="G4084" i="29"/>
  <c r="F4084" i="29"/>
  <c r="E4084" i="29"/>
  <c r="G4083" i="29"/>
  <c r="F4083" i="29"/>
  <c r="E4083" i="29"/>
  <c r="G4078" i="29"/>
  <c r="G4082" i="29"/>
  <c r="F4078" i="29"/>
  <c r="F4082" i="29"/>
  <c r="E4078" i="29"/>
  <c r="E4082" i="29"/>
  <c r="G4081" i="29"/>
  <c r="F4081" i="29"/>
  <c r="E4081" i="29"/>
  <c r="G4080" i="29"/>
  <c r="F4080" i="29"/>
  <c r="E4080" i="29"/>
  <c r="D4077" i="29"/>
  <c r="C4077" i="29"/>
  <c r="E4075" i="29"/>
  <c r="C4075" i="29"/>
  <c r="C4074" i="29"/>
  <c r="C4073" i="29"/>
  <c r="C4072" i="29"/>
  <c r="D4066" i="29"/>
  <c r="D4065" i="29"/>
  <c r="D4064" i="29"/>
  <c r="F4063" i="29"/>
  <c r="D4062" i="29"/>
  <c r="D4061" i="29"/>
  <c r="H4060" i="29"/>
  <c r="F4060" i="29"/>
  <c r="D4059" i="29"/>
  <c r="D4058" i="29"/>
  <c r="D4057" i="29"/>
  <c r="D4056" i="29"/>
  <c r="F4055" i="29"/>
  <c r="C99" i="1"/>
  <c r="D4055" i="29"/>
  <c r="D4054" i="29"/>
  <c r="D4051" i="29"/>
  <c r="C4046" i="29"/>
  <c r="G4038" i="29"/>
  <c r="F4038" i="29"/>
  <c r="E4038" i="29"/>
  <c r="E4031" i="29"/>
  <c r="C4031" i="29"/>
  <c r="C4030" i="29"/>
  <c r="C4029" i="29"/>
  <c r="C4028" i="29"/>
  <c r="D4022" i="29"/>
  <c r="D4021" i="29"/>
  <c r="D4020" i="29"/>
  <c r="F4019" i="29"/>
  <c r="D4018" i="29"/>
  <c r="D4017" i="29"/>
  <c r="H4016" i="29"/>
  <c r="F4016" i="29"/>
  <c r="D4015" i="29"/>
  <c r="D4014" i="29"/>
  <c r="D4013" i="29"/>
  <c r="D4012" i="29"/>
  <c r="F4011" i="29"/>
  <c r="C98" i="1"/>
  <c r="D4011" i="29"/>
  <c r="D4010" i="29"/>
  <c r="D4007" i="29"/>
  <c r="C4002" i="29"/>
  <c r="G3999" i="29"/>
  <c r="F3999" i="29"/>
  <c r="E3999" i="29"/>
  <c r="G3998" i="29"/>
  <c r="F3998" i="29"/>
  <c r="E3998" i="29"/>
  <c r="G3996" i="29"/>
  <c r="F3996" i="29"/>
  <c r="E3996" i="29"/>
  <c r="G3995" i="29"/>
  <c r="F3995" i="29"/>
  <c r="E3995" i="29"/>
  <c r="G3990" i="29"/>
  <c r="G3994" i="29"/>
  <c r="F3990" i="29"/>
  <c r="F3994" i="29"/>
  <c r="E3990" i="29"/>
  <c r="E3994" i="29"/>
  <c r="G3993" i="29"/>
  <c r="F3993" i="29"/>
  <c r="E3993" i="29"/>
  <c r="G3992" i="29"/>
  <c r="F3992" i="29"/>
  <c r="E3992" i="29"/>
  <c r="D3989" i="29"/>
  <c r="C3989" i="29"/>
  <c r="E3987" i="29"/>
  <c r="C3987" i="29"/>
  <c r="C3986" i="29"/>
  <c r="C3985" i="29"/>
  <c r="C3984" i="29"/>
  <c r="D3978" i="29"/>
  <c r="D3977" i="29"/>
  <c r="D3976" i="29"/>
  <c r="F3975" i="29"/>
  <c r="D3974" i="29"/>
  <c r="D3973" i="29"/>
  <c r="H3972" i="29"/>
  <c r="F3972" i="29"/>
  <c r="D3971" i="29"/>
  <c r="D3970" i="29"/>
  <c r="D3969" i="29"/>
  <c r="D3968" i="29"/>
  <c r="F3967" i="29"/>
  <c r="C97" i="1"/>
  <c r="D3967" i="29"/>
  <c r="D3966" i="29"/>
  <c r="D3963" i="29"/>
  <c r="C3958" i="29"/>
  <c r="E3943" i="29"/>
  <c r="C3943" i="29"/>
  <c r="C3942" i="29"/>
  <c r="C3941" i="29"/>
  <c r="C3940" i="29"/>
  <c r="D3934" i="29"/>
  <c r="D3933" i="29"/>
  <c r="D3932" i="29"/>
  <c r="F3931" i="29"/>
  <c r="D3930" i="29"/>
  <c r="D3929" i="29"/>
  <c r="H3928" i="29"/>
  <c r="F3928" i="29"/>
  <c r="D3927" i="29"/>
  <c r="D3926" i="29"/>
  <c r="D3925" i="29"/>
  <c r="D3924" i="29"/>
  <c r="F3923" i="29"/>
  <c r="C96" i="1"/>
  <c r="D3923" i="29"/>
  <c r="D3922" i="29"/>
  <c r="D3919" i="29"/>
  <c r="C3914" i="29"/>
  <c r="G3911" i="29"/>
  <c r="F3911" i="29"/>
  <c r="E3911" i="29"/>
  <c r="G3910" i="29"/>
  <c r="F3910" i="29"/>
  <c r="E3910" i="29"/>
  <c r="G3908" i="29"/>
  <c r="F3908" i="29"/>
  <c r="E3908" i="29"/>
  <c r="G3907" i="29"/>
  <c r="F3907" i="29"/>
  <c r="E3907" i="29"/>
  <c r="G3902" i="29"/>
  <c r="G3906" i="29"/>
  <c r="F3902" i="29"/>
  <c r="F3906" i="29"/>
  <c r="E3902" i="29"/>
  <c r="E3906" i="29"/>
  <c r="G3905" i="29"/>
  <c r="F3905" i="29"/>
  <c r="E3905" i="29"/>
  <c r="G3904" i="29"/>
  <c r="F3904" i="29"/>
  <c r="E3904" i="29"/>
  <c r="D3901" i="29"/>
  <c r="C3901" i="29"/>
  <c r="E3899" i="29"/>
  <c r="C3899" i="29"/>
  <c r="C3898" i="29"/>
  <c r="C3897" i="29"/>
  <c r="C3896" i="29"/>
  <c r="D3890" i="29"/>
  <c r="D3889" i="29"/>
  <c r="D3888" i="29"/>
  <c r="F3887" i="29"/>
  <c r="D3886" i="29"/>
  <c r="D3885" i="29"/>
  <c r="H3884" i="29"/>
  <c r="F3884" i="29"/>
  <c r="D3883" i="29"/>
  <c r="D3882" i="29"/>
  <c r="D3881" i="29"/>
  <c r="D3880" i="29"/>
  <c r="F3879" i="29"/>
  <c r="C95" i="1"/>
  <c r="D3879" i="29"/>
  <c r="D3878" i="29"/>
  <c r="D3875" i="29"/>
  <c r="C3870" i="29"/>
  <c r="G3867" i="29"/>
  <c r="F3867" i="29"/>
  <c r="E3867" i="29"/>
  <c r="G3866" i="29"/>
  <c r="F3866" i="29"/>
  <c r="E3866" i="29"/>
  <c r="G3864" i="29"/>
  <c r="F3864" i="29"/>
  <c r="E3864" i="29"/>
  <c r="G3863" i="29"/>
  <c r="F3863" i="29"/>
  <c r="E3863" i="29"/>
  <c r="G3858" i="29"/>
  <c r="G3862" i="29"/>
  <c r="F3858" i="29"/>
  <c r="F3862" i="29"/>
  <c r="E3858" i="29"/>
  <c r="E3862" i="29"/>
  <c r="G3861" i="29"/>
  <c r="F3861" i="29"/>
  <c r="E3861" i="29"/>
  <c r="G3860" i="29"/>
  <c r="F3860" i="29"/>
  <c r="E3860" i="29"/>
  <c r="D3857" i="29"/>
  <c r="C3857" i="29"/>
  <c r="E3855" i="29"/>
  <c r="C3855" i="29"/>
  <c r="C3854" i="29"/>
  <c r="C3853" i="29"/>
  <c r="C3852" i="29"/>
  <c r="D3846" i="29"/>
  <c r="D3845" i="29"/>
  <c r="D3844" i="29"/>
  <c r="F3843" i="29"/>
  <c r="D3842" i="29"/>
  <c r="D3841" i="29"/>
  <c r="H3840" i="29"/>
  <c r="F3840" i="29"/>
  <c r="D3839" i="29"/>
  <c r="D3838" i="29"/>
  <c r="D3837" i="29"/>
  <c r="D3836" i="29"/>
  <c r="F3835" i="29"/>
  <c r="C94" i="1"/>
  <c r="D3835" i="29"/>
  <c r="D3834" i="29"/>
  <c r="D3831" i="29"/>
  <c r="C3826" i="29"/>
  <c r="G3823" i="29"/>
  <c r="F3823" i="29"/>
  <c r="E3823" i="29"/>
  <c r="G3822" i="29"/>
  <c r="F3822" i="29"/>
  <c r="E3822" i="29"/>
  <c r="G3820" i="29"/>
  <c r="F3820" i="29"/>
  <c r="E3820" i="29"/>
  <c r="G3819" i="29"/>
  <c r="F3819" i="29"/>
  <c r="E3819" i="29"/>
  <c r="G3814" i="29"/>
  <c r="G3818" i="29"/>
  <c r="F3814" i="29"/>
  <c r="F3818" i="29"/>
  <c r="E3814" i="29"/>
  <c r="E3818" i="29"/>
  <c r="G3817" i="29"/>
  <c r="F3817" i="29"/>
  <c r="E3817" i="29"/>
  <c r="G3816" i="29"/>
  <c r="F3816" i="29"/>
  <c r="E3816" i="29"/>
  <c r="D3813" i="29"/>
  <c r="C3813" i="29"/>
  <c r="E3811" i="29"/>
  <c r="C3811" i="29"/>
  <c r="C3810" i="29"/>
  <c r="C3809" i="29"/>
  <c r="C3808" i="29"/>
  <c r="D3802" i="29"/>
  <c r="D3801" i="29"/>
  <c r="D3800" i="29"/>
  <c r="F3799" i="29"/>
  <c r="D3798" i="29"/>
  <c r="D3797" i="29"/>
  <c r="H3796" i="29"/>
  <c r="F3796" i="29"/>
  <c r="D3795" i="29"/>
  <c r="D3794" i="29"/>
  <c r="D3793" i="29"/>
  <c r="D3792" i="29"/>
  <c r="F3791" i="29"/>
  <c r="C93" i="1"/>
  <c r="D3791" i="29"/>
  <c r="D3790" i="29"/>
  <c r="D3787" i="29"/>
  <c r="C3782" i="29"/>
  <c r="G3779" i="29"/>
  <c r="F3779" i="29"/>
  <c r="E3779" i="29"/>
  <c r="G3778" i="29"/>
  <c r="F3778" i="29"/>
  <c r="E3778" i="29"/>
  <c r="G3776" i="29"/>
  <c r="F3776" i="29"/>
  <c r="E3776" i="29"/>
  <c r="G3775" i="29"/>
  <c r="F3775" i="29"/>
  <c r="E3775" i="29"/>
  <c r="G3770" i="29"/>
  <c r="G3774" i="29"/>
  <c r="F3770" i="29"/>
  <c r="F3774" i="29"/>
  <c r="E3770" i="29"/>
  <c r="E3774" i="29"/>
  <c r="G3773" i="29"/>
  <c r="F3773" i="29"/>
  <c r="E3773" i="29"/>
  <c r="G3772" i="29"/>
  <c r="F3772" i="29"/>
  <c r="E3772" i="29"/>
  <c r="D3769" i="29"/>
  <c r="C3769" i="29"/>
  <c r="E3767" i="29"/>
  <c r="C3767" i="29"/>
  <c r="C3766" i="29"/>
  <c r="C3765" i="29"/>
  <c r="C3764" i="29"/>
  <c r="D3758" i="29"/>
  <c r="D3757" i="29"/>
  <c r="D3756" i="29"/>
  <c r="F3755" i="29"/>
  <c r="D3754" i="29"/>
  <c r="D3753" i="29"/>
  <c r="H3752" i="29"/>
  <c r="F3752" i="29"/>
  <c r="D3751" i="29"/>
  <c r="D3750" i="29"/>
  <c r="D3749" i="29"/>
  <c r="D3748" i="29"/>
  <c r="F3747" i="29"/>
  <c r="C92" i="1"/>
  <c r="D3747" i="29"/>
  <c r="D3746" i="29"/>
  <c r="D3743" i="29"/>
  <c r="C3738" i="29"/>
  <c r="G3735" i="29"/>
  <c r="F3735" i="29"/>
  <c r="E3735" i="29"/>
  <c r="G3734" i="29"/>
  <c r="F3734" i="29"/>
  <c r="E3734" i="29"/>
  <c r="G3732" i="29"/>
  <c r="F3732" i="29"/>
  <c r="E3732" i="29"/>
  <c r="G3731" i="29"/>
  <c r="F3731" i="29"/>
  <c r="E3731" i="29"/>
  <c r="G3726" i="29"/>
  <c r="G3730" i="29"/>
  <c r="F3726" i="29"/>
  <c r="F3730" i="29"/>
  <c r="E3726" i="29"/>
  <c r="E3730" i="29"/>
  <c r="G3729" i="29"/>
  <c r="F3729" i="29"/>
  <c r="E3729" i="29"/>
  <c r="G3728" i="29"/>
  <c r="F3728" i="29"/>
  <c r="E3728" i="29"/>
  <c r="D3725" i="29"/>
  <c r="C3725" i="29"/>
  <c r="E3723" i="29"/>
  <c r="C3723" i="29"/>
  <c r="C3722" i="29"/>
  <c r="C3721" i="29"/>
  <c r="C3720" i="29"/>
  <c r="D3714" i="29"/>
  <c r="D3713" i="29"/>
  <c r="D3712" i="29"/>
  <c r="F3711" i="29"/>
  <c r="D3710" i="29"/>
  <c r="D3709" i="29"/>
  <c r="H3708" i="29"/>
  <c r="F3708" i="29"/>
  <c r="D3707" i="29"/>
  <c r="D3706" i="29"/>
  <c r="D3705" i="29"/>
  <c r="D3704" i="29"/>
  <c r="F3703" i="29"/>
  <c r="C91" i="1"/>
  <c r="D3703" i="29"/>
  <c r="D3702" i="29"/>
  <c r="D3699" i="29"/>
  <c r="G4022" i="29"/>
  <c r="C3694" i="29"/>
  <c r="G3691" i="29"/>
  <c r="F3691" i="29"/>
  <c r="E3691" i="29"/>
  <c r="G3690" i="29"/>
  <c r="F3690" i="29"/>
  <c r="E3690" i="29"/>
  <c r="G3688" i="29"/>
  <c r="F3688" i="29"/>
  <c r="E3688" i="29"/>
  <c r="G3687" i="29"/>
  <c r="F3687" i="29"/>
  <c r="E3687" i="29"/>
  <c r="G3682" i="29"/>
  <c r="G3686" i="29"/>
  <c r="F3682" i="29"/>
  <c r="F3686" i="29"/>
  <c r="E3682" i="29"/>
  <c r="E3686" i="29"/>
  <c r="G3685" i="29"/>
  <c r="F3685" i="29"/>
  <c r="E3685" i="29"/>
  <c r="G3684" i="29"/>
  <c r="F3684" i="29"/>
  <c r="E3684" i="29"/>
  <c r="D3681" i="29"/>
  <c r="C3681" i="29"/>
  <c r="E3679" i="29"/>
  <c r="C3679" i="29"/>
  <c r="C3678" i="29"/>
  <c r="C3677" i="29"/>
  <c r="C3676" i="29"/>
  <c r="D3670" i="29"/>
  <c r="D3669" i="29"/>
  <c r="D3668" i="29"/>
  <c r="F3667" i="29"/>
  <c r="D3666" i="29"/>
  <c r="D3665" i="29"/>
  <c r="H3664" i="29"/>
  <c r="F3664" i="29"/>
  <c r="D3663" i="29"/>
  <c r="D3662" i="29"/>
  <c r="D3661" i="29"/>
  <c r="D3660" i="29"/>
  <c r="F3659" i="29"/>
  <c r="C90" i="1"/>
  <c r="D3659" i="29"/>
  <c r="D3658" i="29"/>
  <c r="D3655" i="29"/>
  <c r="C3650" i="29"/>
  <c r="G3647" i="29"/>
  <c r="F3647" i="29"/>
  <c r="E3647" i="29"/>
  <c r="G3646" i="29"/>
  <c r="F3646" i="29"/>
  <c r="E3646" i="29"/>
  <c r="G3644" i="29"/>
  <c r="F3644" i="29"/>
  <c r="E3644" i="29"/>
  <c r="G3643" i="29"/>
  <c r="F3643" i="29"/>
  <c r="E3643" i="29"/>
  <c r="G3638" i="29"/>
  <c r="G3642" i="29"/>
  <c r="F3638" i="29"/>
  <c r="F3642" i="29"/>
  <c r="E3638" i="29"/>
  <c r="E3642" i="29"/>
  <c r="G3641" i="29"/>
  <c r="F3641" i="29"/>
  <c r="E3641" i="29"/>
  <c r="G3640" i="29"/>
  <c r="F3640" i="29"/>
  <c r="E3640" i="29"/>
  <c r="D3637" i="29"/>
  <c r="C3637" i="29"/>
  <c r="E3635" i="29"/>
  <c r="C3635" i="29"/>
  <c r="C3634" i="29"/>
  <c r="C3633" i="29"/>
  <c r="C3632" i="29"/>
  <c r="D3626" i="29"/>
  <c r="D3625" i="29"/>
  <c r="D3624" i="29"/>
  <c r="F3623" i="29"/>
  <c r="D3622" i="29"/>
  <c r="D3621" i="29"/>
  <c r="H3620" i="29"/>
  <c r="F3620" i="29"/>
  <c r="D3619" i="29"/>
  <c r="D3618" i="29"/>
  <c r="D3617" i="29"/>
  <c r="D3616" i="29"/>
  <c r="F3615" i="29"/>
  <c r="C89" i="1"/>
  <c r="D3615" i="29"/>
  <c r="D3614" i="29"/>
  <c r="D3611" i="29"/>
  <c r="C3606" i="29"/>
  <c r="G3603" i="29"/>
  <c r="F3603" i="29"/>
  <c r="E3603" i="29"/>
  <c r="G3602" i="29"/>
  <c r="F3602" i="29"/>
  <c r="E3602" i="29"/>
  <c r="G3600" i="29"/>
  <c r="F3600" i="29"/>
  <c r="E3600" i="29"/>
  <c r="G3599" i="29"/>
  <c r="F3599" i="29"/>
  <c r="E3599" i="29"/>
  <c r="G3594" i="29"/>
  <c r="G3598" i="29"/>
  <c r="F3594" i="29"/>
  <c r="F3598" i="29"/>
  <c r="E3594" i="29"/>
  <c r="E3598" i="29"/>
  <c r="G3597" i="29"/>
  <c r="F3597" i="29"/>
  <c r="E3597" i="29"/>
  <c r="G3596" i="29"/>
  <c r="F3596" i="29"/>
  <c r="E3596" i="29"/>
  <c r="D3593" i="29"/>
  <c r="C3593" i="29"/>
  <c r="E3591" i="29"/>
  <c r="C3591" i="29"/>
  <c r="C3590" i="29"/>
  <c r="C3589" i="29"/>
  <c r="C3588" i="29"/>
  <c r="D3582" i="29"/>
  <c r="D3581" i="29"/>
  <c r="D3580" i="29"/>
  <c r="F3579" i="29"/>
  <c r="D3578" i="29"/>
  <c r="D3577" i="29"/>
  <c r="H3576" i="29"/>
  <c r="F3576" i="29"/>
  <c r="D3575" i="29"/>
  <c r="D3574" i="29"/>
  <c r="D3573" i="29"/>
  <c r="D3572" i="29"/>
  <c r="F3571" i="29"/>
  <c r="C88" i="1"/>
  <c r="D3571" i="29"/>
  <c r="D3570" i="29"/>
  <c r="D3567" i="29"/>
  <c r="C3562" i="29"/>
  <c r="G3559" i="29"/>
  <c r="F3559" i="29"/>
  <c r="E3559" i="29"/>
  <c r="G3558" i="29"/>
  <c r="F3558" i="29"/>
  <c r="E3558" i="29"/>
  <c r="G3556" i="29"/>
  <c r="F3556" i="29"/>
  <c r="E3556" i="29"/>
  <c r="G3555" i="29"/>
  <c r="F3555" i="29"/>
  <c r="E3555" i="29"/>
  <c r="G3550" i="29"/>
  <c r="G3554" i="29"/>
  <c r="F3550" i="29"/>
  <c r="F3554" i="29"/>
  <c r="E3550" i="29"/>
  <c r="E3554" i="29"/>
  <c r="G3553" i="29"/>
  <c r="F3553" i="29"/>
  <c r="E3553" i="29"/>
  <c r="G3552" i="29"/>
  <c r="F3552" i="29"/>
  <c r="E3552" i="29"/>
  <c r="D3549" i="29"/>
  <c r="C3549" i="29"/>
  <c r="E3547" i="29"/>
  <c r="C3547" i="29"/>
  <c r="C3546" i="29"/>
  <c r="C3545" i="29"/>
  <c r="C3544" i="29"/>
  <c r="D3538" i="29"/>
  <c r="D3537" i="29"/>
  <c r="D3536" i="29"/>
  <c r="F3535" i="29"/>
  <c r="D3534" i="29"/>
  <c r="D3533" i="29"/>
  <c r="H3532" i="29"/>
  <c r="F3532" i="29"/>
  <c r="D3531" i="29"/>
  <c r="D3530" i="29"/>
  <c r="D3529" i="29"/>
  <c r="D3528" i="29"/>
  <c r="F3527" i="29"/>
  <c r="C87" i="1"/>
  <c r="D3527" i="29"/>
  <c r="D3526" i="29"/>
  <c r="D3523" i="29"/>
  <c r="G4396" i="29"/>
  <c r="F4396" i="29"/>
  <c r="E4396" i="29"/>
  <c r="D4396" i="29"/>
  <c r="C4396" i="29"/>
  <c r="B4395" i="29"/>
  <c r="B4394" i="29"/>
  <c r="G4393" i="29"/>
  <c r="F4393" i="29"/>
  <c r="E4393" i="29"/>
  <c r="D4393" i="29"/>
  <c r="C4393" i="29"/>
  <c r="B4392" i="29"/>
  <c r="B4391" i="29"/>
  <c r="B4390" i="29"/>
  <c r="B4389" i="29"/>
  <c r="B4388" i="29"/>
  <c r="B4386" i="29"/>
  <c r="F4377" i="29"/>
  <c r="B4377" i="29"/>
  <c r="G4374" i="29"/>
  <c r="D4368" i="29"/>
  <c r="D4361" i="29"/>
  <c r="B4361" i="29"/>
  <c r="D4360" i="29"/>
  <c r="F4359" i="29"/>
  <c r="B4351" i="29"/>
  <c r="B4350" i="29"/>
  <c r="G4349" i="29"/>
  <c r="F4349" i="29"/>
  <c r="E4349" i="29"/>
  <c r="D4349" i="29"/>
  <c r="C4349" i="29"/>
  <c r="B4348" i="29"/>
  <c r="B4347" i="29"/>
  <c r="B4346" i="29"/>
  <c r="B4345" i="29"/>
  <c r="B4344" i="29"/>
  <c r="B4342" i="29"/>
  <c r="F4333" i="29"/>
  <c r="B4333" i="29"/>
  <c r="G4330" i="29"/>
  <c r="D4324" i="29"/>
  <c r="D4317" i="29"/>
  <c r="B4317" i="29"/>
  <c r="D4316" i="29"/>
  <c r="F4315" i="29"/>
  <c r="G4308" i="29"/>
  <c r="F4308" i="29"/>
  <c r="E4308" i="29"/>
  <c r="D4308" i="29"/>
  <c r="C4308" i="29"/>
  <c r="B4307" i="29"/>
  <c r="B4306" i="29"/>
  <c r="G4305" i="29"/>
  <c r="F4305" i="29"/>
  <c r="E4305" i="29"/>
  <c r="D4305" i="29"/>
  <c r="C4305" i="29"/>
  <c r="B4304" i="29"/>
  <c r="B4303" i="29"/>
  <c r="B4302" i="29"/>
  <c r="B4301" i="29"/>
  <c r="B4300" i="29"/>
  <c r="B4298" i="29"/>
  <c r="F4289" i="29"/>
  <c r="B4289" i="29"/>
  <c r="G4286" i="29"/>
  <c r="D4280" i="29"/>
  <c r="D4273" i="29"/>
  <c r="B4273" i="29"/>
  <c r="D4272" i="29"/>
  <c r="F4271" i="29"/>
  <c r="G4264" i="29"/>
  <c r="F4264" i="29"/>
  <c r="E4264" i="29"/>
  <c r="D4264" i="29"/>
  <c r="C4264" i="29"/>
  <c r="B4263" i="29"/>
  <c r="B4262" i="29"/>
  <c r="G4261" i="29"/>
  <c r="F4261" i="29"/>
  <c r="E4261" i="29"/>
  <c r="D4261" i="29"/>
  <c r="C4261" i="29"/>
  <c r="B4260" i="29"/>
  <c r="B4259" i="29"/>
  <c r="B4258" i="29"/>
  <c r="B4257" i="29"/>
  <c r="B4256" i="29"/>
  <c r="B4254" i="29"/>
  <c r="F4245" i="29"/>
  <c r="B4245" i="29"/>
  <c r="G4242" i="29"/>
  <c r="D4236" i="29"/>
  <c r="D4229" i="29"/>
  <c r="B4229" i="29"/>
  <c r="D4228" i="29"/>
  <c r="F4227" i="29"/>
  <c r="G4220" i="29"/>
  <c r="F4220" i="29"/>
  <c r="E4220" i="29"/>
  <c r="D4220" i="29"/>
  <c r="C4220" i="29"/>
  <c r="B4219" i="29"/>
  <c r="B4218" i="29"/>
  <c r="G4217" i="29"/>
  <c r="F4217" i="29"/>
  <c r="E4217" i="29"/>
  <c r="D4217" i="29"/>
  <c r="C4217" i="29"/>
  <c r="B4216" i="29"/>
  <c r="B4215" i="29"/>
  <c r="B4214" i="29"/>
  <c r="B4213" i="29"/>
  <c r="B4212" i="29"/>
  <c r="B4210" i="29"/>
  <c r="F4201" i="29"/>
  <c r="B4201" i="29"/>
  <c r="G4198" i="29"/>
  <c r="D4192" i="29"/>
  <c r="D4185" i="29"/>
  <c r="B4185" i="29"/>
  <c r="D4184" i="29"/>
  <c r="F4183" i="29"/>
  <c r="G4176" i="29"/>
  <c r="F4176" i="29"/>
  <c r="E4176" i="29"/>
  <c r="D4176" i="29"/>
  <c r="C4176" i="29"/>
  <c r="B4175" i="29"/>
  <c r="B4174" i="29"/>
  <c r="G4173" i="29"/>
  <c r="F4173" i="29"/>
  <c r="E4173" i="29"/>
  <c r="D4173" i="29"/>
  <c r="C4173" i="29"/>
  <c r="B4172" i="29"/>
  <c r="B4171" i="29"/>
  <c r="B4170" i="29"/>
  <c r="B4169" i="29"/>
  <c r="B4168" i="29"/>
  <c r="B4166" i="29"/>
  <c r="F4157" i="29"/>
  <c r="B4157" i="29"/>
  <c r="G4154" i="29"/>
  <c r="D4148" i="29"/>
  <c r="D4141" i="29"/>
  <c r="B4141" i="29"/>
  <c r="D4140" i="29"/>
  <c r="F4139" i="29"/>
  <c r="B4131" i="29"/>
  <c r="B4130" i="29"/>
  <c r="G4129" i="29"/>
  <c r="F4129" i="29"/>
  <c r="E4129" i="29"/>
  <c r="D4129" i="29"/>
  <c r="C4129" i="29"/>
  <c r="B4128" i="29"/>
  <c r="B4127" i="29"/>
  <c r="B4126" i="29"/>
  <c r="B4125" i="29"/>
  <c r="B4124" i="29"/>
  <c r="B4122" i="29"/>
  <c r="F4113" i="29"/>
  <c r="B4113" i="29"/>
  <c r="G4110" i="29"/>
  <c r="D4104" i="29"/>
  <c r="D4097" i="29"/>
  <c r="B4097" i="29"/>
  <c r="D4096" i="29"/>
  <c r="F4095" i="29"/>
  <c r="G4088" i="29"/>
  <c r="F4088" i="29"/>
  <c r="E4088" i="29"/>
  <c r="D4088" i="29"/>
  <c r="C4088" i="29"/>
  <c r="B4087" i="29"/>
  <c r="B4086" i="29"/>
  <c r="G4085" i="29"/>
  <c r="F4085" i="29"/>
  <c r="E4085" i="29"/>
  <c r="D4085" i="29"/>
  <c r="C4085" i="29"/>
  <c r="B4084" i="29"/>
  <c r="B4083" i="29"/>
  <c r="B4082" i="29"/>
  <c r="B4081" i="29"/>
  <c r="B4080" i="29"/>
  <c r="B4078" i="29"/>
  <c r="F4069" i="29"/>
  <c r="B4069" i="29"/>
  <c r="G4066" i="29"/>
  <c r="D4060" i="29"/>
  <c r="D4053" i="29"/>
  <c r="B4053" i="29"/>
  <c r="D4052" i="29"/>
  <c r="F4051" i="29"/>
  <c r="G4044" i="29"/>
  <c r="F4044" i="29"/>
  <c r="E4044" i="29"/>
  <c r="D4044" i="29"/>
  <c r="C4044" i="29"/>
  <c r="B4043" i="29"/>
  <c r="B4042" i="29"/>
  <c r="B4040" i="29"/>
  <c r="B4039" i="29"/>
  <c r="B4038" i="29"/>
  <c r="B4037" i="29"/>
  <c r="B4036" i="29"/>
  <c r="B4034" i="29"/>
  <c r="F4025" i="29"/>
  <c r="B4025" i="29"/>
  <c r="D4016" i="29"/>
  <c r="D4009" i="29"/>
  <c r="B4009" i="29"/>
  <c r="D4008" i="29"/>
  <c r="F4007" i="29"/>
  <c r="G4000" i="29"/>
  <c r="F4000" i="29"/>
  <c r="E4000" i="29"/>
  <c r="D4000" i="29"/>
  <c r="C4000" i="29"/>
  <c r="B3999" i="29"/>
  <c r="B3998" i="29"/>
  <c r="G3997" i="29"/>
  <c r="F3997" i="29"/>
  <c r="E3997" i="29"/>
  <c r="D3997" i="29"/>
  <c r="C3997" i="29"/>
  <c r="B3996" i="29"/>
  <c r="B3995" i="29"/>
  <c r="B3994" i="29"/>
  <c r="B3993" i="29"/>
  <c r="B3992" i="29"/>
  <c r="B3990" i="29"/>
  <c r="F3981" i="29"/>
  <c r="B3981" i="29"/>
  <c r="G3978" i="29"/>
  <c r="D3972" i="29"/>
  <c r="D3965" i="29"/>
  <c r="B3965" i="29"/>
  <c r="D3964" i="29"/>
  <c r="F3963" i="29"/>
  <c r="G3956" i="29"/>
  <c r="F3956" i="29"/>
  <c r="E3956" i="29"/>
  <c r="D3956" i="29"/>
  <c r="C3956" i="29"/>
  <c r="B3955" i="29"/>
  <c r="B3954" i="29"/>
  <c r="B3952" i="29"/>
  <c r="B3951" i="29"/>
  <c r="B3950" i="29"/>
  <c r="B3949" i="29"/>
  <c r="B3948" i="29"/>
  <c r="B3946" i="29"/>
  <c r="F3937" i="29"/>
  <c r="B3937" i="29"/>
  <c r="G3934" i="29"/>
  <c r="D3928" i="29"/>
  <c r="D3921" i="29"/>
  <c r="B3921" i="29"/>
  <c r="D3920" i="29"/>
  <c r="F3919" i="29"/>
  <c r="G3912" i="29"/>
  <c r="F3912" i="29"/>
  <c r="E3912" i="29"/>
  <c r="D3912" i="29"/>
  <c r="C3912" i="29"/>
  <c r="B3911" i="29"/>
  <c r="B3910" i="29"/>
  <c r="G3909" i="29"/>
  <c r="F3909" i="29"/>
  <c r="E3909" i="29"/>
  <c r="D3909" i="29"/>
  <c r="C3909" i="29"/>
  <c r="B3908" i="29"/>
  <c r="B3907" i="29"/>
  <c r="B3906" i="29"/>
  <c r="B3905" i="29"/>
  <c r="B3904" i="29"/>
  <c r="B3902" i="29"/>
  <c r="F3893" i="29"/>
  <c r="B3893" i="29"/>
  <c r="G3890" i="29"/>
  <c r="D3884" i="29"/>
  <c r="D3877" i="29"/>
  <c r="B3877" i="29"/>
  <c r="D3876" i="29"/>
  <c r="F3875" i="29"/>
  <c r="G3868" i="29"/>
  <c r="F3868" i="29"/>
  <c r="E3868" i="29"/>
  <c r="D3868" i="29"/>
  <c r="C3868" i="29"/>
  <c r="B3867" i="29"/>
  <c r="B3866" i="29"/>
  <c r="G3865" i="29"/>
  <c r="F3865" i="29"/>
  <c r="E3865" i="29"/>
  <c r="D3865" i="29"/>
  <c r="C3865" i="29"/>
  <c r="B3864" i="29"/>
  <c r="B3863" i="29"/>
  <c r="B3862" i="29"/>
  <c r="B3861" i="29"/>
  <c r="B3860" i="29"/>
  <c r="B3858" i="29"/>
  <c r="F3849" i="29"/>
  <c r="B3849" i="29"/>
  <c r="G3846" i="29"/>
  <c r="D3840" i="29"/>
  <c r="D3833" i="29"/>
  <c r="B3833" i="29"/>
  <c r="D3832" i="29"/>
  <c r="F3831" i="29"/>
  <c r="G3824" i="29"/>
  <c r="F3824" i="29"/>
  <c r="E3824" i="29"/>
  <c r="D3824" i="29"/>
  <c r="C3824" i="29"/>
  <c r="B3823" i="29"/>
  <c r="B3822" i="29"/>
  <c r="G3821" i="29"/>
  <c r="F3821" i="29"/>
  <c r="E3821" i="29"/>
  <c r="D3821" i="29"/>
  <c r="C3821" i="29"/>
  <c r="B3820" i="29"/>
  <c r="B3819" i="29"/>
  <c r="B3818" i="29"/>
  <c r="B3817" i="29"/>
  <c r="B3816" i="29"/>
  <c r="B3814" i="29"/>
  <c r="F3805" i="29"/>
  <c r="B3805" i="29"/>
  <c r="G3802" i="29"/>
  <c r="D3796" i="29"/>
  <c r="D3789" i="29"/>
  <c r="B3789" i="29"/>
  <c r="D3788" i="29"/>
  <c r="F3787" i="29"/>
  <c r="G3780" i="29"/>
  <c r="F3780" i="29"/>
  <c r="E3780" i="29"/>
  <c r="D3780" i="29"/>
  <c r="C3780" i="29"/>
  <c r="B3779" i="29"/>
  <c r="B3778" i="29"/>
  <c r="G3777" i="29"/>
  <c r="F3777" i="29"/>
  <c r="E3777" i="29"/>
  <c r="D3777" i="29"/>
  <c r="C3777" i="29"/>
  <c r="B3776" i="29"/>
  <c r="B3775" i="29"/>
  <c r="B3774" i="29"/>
  <c r="B3773" i="29"/>
  <c r="B3772" i="29"/>
  <c r="B3770" i="29"/>
  <c r="F3761" i="29"/>
  <c r="B3761" i="29"/>
  <c r="G3758" i="29"/>
  <c r="D3752" i="29"/>
  <c r="D3745" i="29"/>
  <c r="B3745" i="29"/>
  <c r="D3744" i="29"/>
  <c r="F3743" i="29"/>
  <c r="G3736" i="29"/>
  <c r="F3736" i="29"/>
  <c r="E3736" i="29"/>
  <c r="D3736" i="29"/>
  <c r="C3736" i="29"/>
  <c r="B3735" i="29"/>
  <c r="B3734" i="29"/>
  <c r="G3733" i="29"/>
  <c r="F3733" i="29"/>
  <c r="E3733" i="29"/>
  <c r="D3733" i="29"/>
  <c r="C3733" i="29"/>
  <c r="B3732" i="29"/>
  <c r="B3731" i="29"/>
  <c r="B3730" i="29"/>
  <c r="B3729" i="29"/>
  <c r="B3728" i="29"/>
  <c r="B3726" i="29"/>
  <c r="F3717" i="29"/>
  <c r="B3717" i="29"/>
  <c r="G3714" i="29"/>
  <c r="D3708" i="29"/>
  <c r="D3701" i="29"/>
  <c r="B3701" i="29"/>
  <c r="D3700" i="29"/>
  <c r="F3699" i="29"/>
  <c r="G3692" i="29"/>
  <c r="F3692" i="29"/>
  <c r="E3692" i="29"/>
  <c r="D3692" i="29"/>
  <c r="C3692" i="29"/>
  <c r="B3691" i="29"/>
  <c r="B3690" i="29"/>
  <c r="G3689" i="29"/>
  <c r="F3689" i="29"/>
  <c r="E3689" i="29"/>
  <c r="D3689" i="29"/>
  <c r="C3689" i="29"/>
  <c r="B3688" i="29"/>
  <c r="B3687" i="29"/>
  <c r="B3686" i="29"/>
  <c r="B3685" i="29"/>
  <c r="B3684" i="29"/>
  <c r="B3682" i="29"/>
  <c r="F3673" i="29"/>
  <c r="B3673" i="29"/>
  <c r="G3670" i="29"/>
  <c r="D3664" i="29"/>
  <c r="D3657" i="29"/>
  <c r="B3657" i="29"/>
  <c r="D3656" i="29"/>
  <c r="F3655" i="29"/>
  <c r="G3648" i="29"/>
  <c r="F3648" i="29"/>
  <c r="E3648" i="29"/>
  <c r="D3648" i="29"/>
  <c r="C3648" i="29"/>
  <c r="B3647" i="29"/>
  <c r="B3646" i="29"/>
  <c r="G3645" i="29"/>
  <c r="F3645" i="29"/>
  <c r="E3645" i="29"/>
  <c r="D3645" i="29"/>
  <c r="C3645" i="29"/>
  <c r="B3644" i="29"/>
  <c r="B3643" i="29"/>
  <c r="B3642" i="29"/>
  <c r="B3641" i="29"/>
  <c r="B3640" i="29"/>
  <c r="B3638" i="29"/>
  <c r="F3629" i="29"/>
  <c r="B3629" i="29"/>
  <c r="G3626" i="29"/>
  <c r="D3620" i="29"/>
  <c r="D3613" i="29"/>
  <c r="B3613" i="29"/>
  <c r="D3612" i="29"/>
  <c r="F3611" i="29"/>
  <c r="G3604" i="29"/>
  <c r="F3604" i="29"/>
  <c r="E3604" i="29"/>
  <c r="D3604" i="29"/>
  <c r="C3604" i="29"/>
  <c r="B3603" i="29"/>
  <c r="B3602" i="29"/>
  <c r="G3601" i="29"/>
  <c r="F3601" i="29"/>
  <c r="E3601" i="29"/>
  <c r="D3601" i="29"/>
  <c r="C3601" i="29"/>
  <c r="B3600" i="29"/>
  <c r="B3599" i="29"/>
  <c r="B3598" i="29"/>
  <c r="B3597" i="29"/>
  <c r="B3596" i="29"/>
  <c r="B3594" i="29"/>
  <c r="F3585" i="29"/>
  <c r="B3585" i="29"/>
  <c r="G3582" i="29"/>
  <c r="D3576" i="29"/>
  <c r="D3569" i="29"/>
  <c r="B3569" i="29"/>
  <c r="D3568" i="29"/>
  <c r="F3567" i="29"/>
  <c r="G3560" i="29"/>
  <c r="F3560" i="29"/>
  <c r="E3560" i="29"/>
  <c r="D3560" i="29"/>
  <c r="C3560" i="29"/>
  <c r="B3559" i="29"/>
  <c r="B3558" i="29"/>
  <c r="G3557" i="29"/>
  <c r="F3557" i="29"/>
  <c r="E3557" i="29"/>
  <c r="D3557" i="29"/>
  <c r="C3557" i="29"/>
  <c r="B3556" i="29"/>
  <c r="B3555" i="29"/>
  <c r="B3554" i="29"/>
  <c r="B3553" i="29"/>
  <c r="B3552" i="29"/>
  <c r="B3550" i="29"/>
  <c r="F3541" i="29"/>
  <c r="B3541" i="29"/>
  <c r="G3538" i="29"/>
  <c r="D3532" i="29"/>
  <c r="D3525" i="29"/>
  <c r="B3525" i="29"/>
  <c r="D3524" i="29"/>
  <c r="F3523" i="29"/>
  <c r="C3518" i="29"/>
  <c r="G3512" i="29"/>
  <c r="F3512" i="29"/>
  <c r="E3512" i="29"/>
  <c r="G3511" i="29"/>
  <c r="F3511" i="29"/>
  <c r="E3511" i="29"/>
  <c r="G3506" i="29"/>
  <c r="G3510" i="29"/>
  <c r="F3506" i="29"/>
  <c r="F3510" i="29"/>
  <c r="E3506" i="29"/>
  <c r="E3510" i="29"/>
  <c r="G3509" i="29"/>
  <c r="F3509" i="29"/>
  <c r="E3509" i="29"/>
  <c r="G3508" i="29"/>
  <c r="F3508" i="29"/>
  <c r="E3508" i="29"/>
  <c r="D3505" i="29"/>
  <c r="C3505" i="29"/>
  <c r="E3503" i="29"/>
  <c r="C3503" i="29"/>
  <c r="C3502" i="29"/>
  <c r="C3501" i="29"/>
  <c r="C3500" i="29"/>
  <c r="D3494" i="29"/>
  <c r="D3493" i="29"/>
  <c r="D3492" i="29"/>
  <c r="F3491" i="29"/>
  <c r="D3490" i="29"/>
  <c r="D3489" i="29"/>
  <c r="H3488" i="29"/>
  <c r="F3488" i="29"/>
  <c r="D3487" i="29"/>
  <c r="D3486" i="29"/>
  <c r="D3485" i="29"/>
  <c r="D3484" i="29"/>
  <c r="F3483" i="29"/>
  <c r="C86" i="1"/>
  <c r="D3483" i="29"/>
  <c r="D3482" i="29"/>
  <c r="D3479" i="29"/>
  <c r="C3474" i="29"/>
  <c r="G3471" i="29"/>
  <c r="F3471" i="29"/>
  <c r="E3471" i="29"/>
  <c r="G3470" i="29"/>
  <c r="F3470" i="29"/>
  <c r="E3470" i="29"/>
  <c r="G3468" i="29"/>
  <c r="F3468" i="29"/>
  <c r="E3468" i="29"/>
  <c r="G3467" i="29"/>
  <c r="F3467" i="29"/>
  <c r="E3467" i="29"/>
  <c r="G3462" i="29"/>
  <c r="G3466" i="29"/>
  <c r="F3462" i="29"/>
  <c r="F3466" i="29"/>
  <c r="E3462" i="29"/>
  <c r="E3466" i="29"/>
  <c r="G3465" i="29"/>
  <c r="F3465" i="29"/>
  <c r="E3465" i="29"/>
  <c r="G3464" i="29"/>
  <c r="F3464" i="29"/>
  <c r="E3464" i="29"/>
  <c r="D3461" i="29"/>
  <c r="C3461" i="29"/>
  <c r="E3459" i="29"/>
  <c r="C3459" i="29"/>
  <c r="C3458" i="29"/>
  <c r="C3457" i="29"/>
  <c r="C3456" i="29"/>
  <c r="D3450" i="29"/>
  <c r="D3449" i="29"/>
  <c r="D3448" i="29"/>
  <c r="F3447" i="29"/>
  <c r="D3446" i="29"/>
  <c r="D3445" i="29"/>
  <c r="H3444" i="29"/>
  <c r="F3444" i="29"/>
  <c r="D3443" i="29"/>
  <c r="D3442" i="29"/>
  <c r="D3441" i="29"/>
  <c r="D3440" i="29"/>
  <c r="F3439" i="29"/>
  <c r="C85" i="1"/>
  <c r="D3439" i="29"/>
  <c r="D3438" i="29"/>
  <c r="D3435" i="29"/>
  <c r="C3430" i="29"/>
  <c r="G3427" i="29"/>
  <c r="F3427" i="29"/>
  <c r="E3427" i="29"/>
  <c r="G3426" i="29"/>
  <c r="F3426" i="29"/>
  <c r="E3426" i="29"/>
  <c r="G3424" i="29"/>
  <c r="F3424" i="29"/>
  <c r="E3424" i="29"/>
  <c r="G3423" i="29"/>
  <c r="F3423" i="29"/>
  <c r="E3423" i="29"/>
  <c r="G3418" i="29"/>
  <c r="G3422" i="29"/>
  <c r="F3418" i="29"/>
  <c r="F3422" i="29"/>
  <c r="E3418" i="29"/>
  <c r="E3422" i="29"/>
  <c r="G3421" i="29"/>
  <c r="F3421" i="29"/>
  <c r="E3421" i="29"/>
  <c r="G3420" i="29"/>
  <c r="F3420" i="29"/>
  <c r="E3420" i="29"/>
  <c r="D3417" i="29"/>
  <c r="C3417" i="29"/>
  <c r="E3415" i="29"/>
  <c r="C3415" i="29"/>
  <c r="C3414" i="29"/>
  <c r="C3413" i="29"/>
  <c r="C3412" i="29"/>
  <c r="D3406" i="29"/>
  <c r="D3405" i="29"/>
  <c r="D3404" i="29"/>
  <c r="F3403" i="29"/>
  <c r="D3402" i="29"/>
  <c r="D3401" i="29"/>
  <c r="H3400" i="29"/>
  <c r="F3400" i="29"/>
  <c r="D3399" i="29"/>
  <c r="D3398" i="29"/>
  <c r="D3397" i="29"/>
  <c r="D3396" i="29"/>
  <c r="F3395" i="29"/>
  <c r="C84" i="1"/>
  <c r="D3395" i="29"/>
  <c r="D3394" i="29"/>
  <c r="D3391" i="29"/>
  <c r="C3386" i="29"/>
  <c r="E3371" i="29"/>
  <c r="C3371" i="29"/>
  <c r="C3370" i="29"/>
  <c r="C3369" i="29"/>
  <c r="C3368" i="29"/>
  <c r="D3362" i="29"/>
  <c r="D3361" i="29"/>
  <c r="D3360" i="29"/>
  <c r="F3359" i="29"/>
  <c r="D3358" i="29"/>
  <c r="D3357" i="29"/>
  <c r="H3356" i="29"/>
  <c r="F3356" i="29"/>
  <c r="D3355" i="29"/>
  <c r="D3354" i="29"/>
  <c r="D3353" i="29"/>
  <c r="D3352" i="29"/>
  <c r="F3351" i="29"/>
  <c r="C83" i="1"/>
  <c r="D3351" i="29"/>
  <c r="D3350" i="29"/>
  <c r="D3347" i="29"/>
  <c r="C3342" i="29"/>
  <c r="G3339" i="29"/>
  <c r="F3339" i="29"/>
  <c r="E3339" i="29"/>
  <c r="G3338" i="29"/>
  <c r="F3338" i="29"/>
  <c r="E3338" i="29"/>
  <c r="G3336" i="29"/>
  <c r="F3336" i="29"/>
  <c r="E3336" i="29"/>
  <c r="G3335" i="29"/>
  <c r="F3335" i="29"/>
  <c r="E3335" i="29"/>
  <c r="G3334" i="29"/>
  <c r="F3330" i="29"/>
  <c r="F3334" i="29"/>
  <c r="E3330" i="29"/>
  <c r="E3334" i="29"/>
  <c r="G3333" i="29"/>
  <c r="F3333" i="29"/>
  <c r="E3333" i="29"/>
  <c r="G3332" i="29"/>
  <c r="F3332" i="29"/>
  <c r="E3332" i="29"/>
  <c r="D3329" i="29"/>
  <c r="C3329" i="29"/>
  <c r="E3327" i="29"/>
  <c r="C3327" i="29"/>
  <c r="C3326" i="29"/>
  <c r="C3325" i="29"/>
  <c r="C3324" i="29"/>
  <c r="D3318" i="29"/>
  <c r="D3317" i="29"/>
  <c r="D3316" i="29"/>
  <c r="F3315" i="29"/>
  <c r="D3314" i="29"/>
  <c r="D3313" i="29"/>
  <c r="H3312" i="29"/>
  <c r="F3312" i="29"/>
  <c r="D3311" i="29"/>
  <c r="D3310" i="29"/>
  <c r="D3309" i="29"/>
  <c r="D3308" i="29"/>
  <c r="F3307" i="29"/>
  <c r="C82" i="1"/>
  <c r="D3307" i="29"/>
  <c r="D3306" i="29"/>
  <c r="D3303" i="29"/>
  <c r="C3298" i="29"/>
  <c r="G3295" i="29"/>
  <c r="F3295" i="29"/>
  <c r="E3295" i="29"/>
  <c r="G3294" i="29"/>
  <c r="F3294" i="29"/>
  <c r="E3294" i="29"/>
  <c r="G3292" i="29"/>
  <c r="F3292" i="29"/>
  <c r="E3292" i="29"/>
  <c r="G3291" i="29"/>
  <c r="F3291" i="29"/>
  <c r="E3291" i="29"/>
  <c r="G3286" i="29"/>
  <c r="G3290" i="29"/>
  <c r="F3286" i="29"/>
  <c r="F3290" i="29"/>
  <c r="E3286" i="29"/>
  <c r="E3290" i="29"/>
  <c r="G3289" i="29"/>
  <c r="F3289" i="29"/>
  <c r="E3289" i="29"/>
  <c r="G3288" i="29"/>
  <c r="F3288" i="29"/>
  <c r="E3288" i="29"/>
  <c r="D3285" i="29"/>
  <c r="C3285" i="29"/>
  <c r="E3283" i="29"/>
  <c r="C3283" i="29"/>
  <c r="C3282" i="29"/>
  <c r="C3281" i="29"/>
  <c r="C3280" i="29"/>
  <c r="D3274" i="29"/>
  <c r="D3273" i="29"/>
  <c r="D3272" i="29"/>
  <c r="F3271" i="29"/>
  <c r="D3270" i="29"/>
  <c r="D3269" i="29"/>
  <c r="H3268" i="29"/>
  <c r="F3268" i="29"/>
  <c r="D3267" i="29"/>
  <c r="D3266" i="29"/>
  <c r="D3265" i="29"/>
  <c r="D3264" i="29"/>
  <c r="F3263" i="29"/>
  <c r="C81" i="1"/>
  <c r="D3263" i="29"/>
  <c r="D3262" i="29"/>
  <c r="D3259" i="29"/>
  <c r="C3254" i="29"/>
  <c r="G3248" i="29"/>
  <c r="F3248" i="29"/>
  <c r="E3248" i="29"/>
  <c r="G3247" i="29"/>
  <c r="F3247" i="29"/>
  <c r="E3247" i="29"/>
  <c r="G3242" i="29"/>
  <c r="G3246" i="29"/>
  <c r="F3242" i="29"/>
  <c r="F3246" i="29"/>
  <c r="E3242" i="29"/>
  <c r="E3246" i="29"/>
  <c r="G3245" i="29"/>
  <c r="F3245" i="29"/>
  <c r="E3245" i="29"/>
  <c r="G3244" i="29"/>
  <c r="F3244" i="29"/>
  <c r="E3244" i="29"/>
  <c r="D3241" i="29"/>
  <c r="C3241" i="29"/>
  <c r="E3239" i="29"/>
  <c r="C3239" i="29"/>
  <c r="C3238" i="29"/>
  <c r="C3237" i="29"/>
  <c r="C3236" i="29"/>
  <c r="D3230" i="29"/>
  <c r="D3229" i="29"/>
  <c r="D3228" i="29"/>
  <c r="F3227" i="29"/>
  <c r="D3226" i="29"/>
  <c r="D3225" i="29"/>
  <c r="H3224" i="29"/>
  <c r="F3224" i="29"/>
  <c r="D3223" i="29"/>
  <c r="D3222" i="29"/>
  <c r="D3221" i="29"/>
  <c r="D3220" i="29"/>
  <c r="F3219" i="29"/>
  <c r="C80" i="1"/>
  <c r="D3219" i="29"/>
  <c r="D3218" i="29"/>
  <c r="D3215" i="29"/>
  <c r="C3210" i="29"/>
  <c r="G3207" i="29"/>
  <c r="F3207" i="29"/>
  <c r="E3207" i="29"/>
  <c r="G3206" i="29"/>
  <c r="F3206" i="29"/>
  <c r="E3206" i="29"/>
  <c r="G3204" i="29"/>
  <c r="F3204" i="29"/>
  <c r="E3204" i="29"/>
  <c r="G3203" i="29"/>
  <c r="F3203" i="29"/>
  <c r="E3203" i="29"/>
  <c r="G3198" i="29"/>
  <c r="G3202" i="29"/>
  <c r="F3198" i="29"/>
  <c r="F3202" i="29"/>
  <c r="E3198" i="29"/>
  <c r="E3202" i="29"/>
  <c r="G3201" i="29"/>
  <c r="F3201" i="29"/>
  <c r="E3201" i="29"/>
  <c r="G3200" i="29"/>
  <c r="F3200" i="29"/>
  <c r="E3200" i="29"/>
  <c r="D3197" i="29"/>
  <c r="C3197" i="29"/>
  <c r="E3195" i="29"/>
  <c r="C3195" i="29"/>
  <c r="C3194" i="29"/>
  <c r="C3193" i="29"/>
  <c r="C3192" i="29"/>
  <c r="D3186" i="29"/>
  <c r="D3185" i="29"/>
  <c r="D3184" i="29"/>
  <c r="F3183" i="29"/>
  <c r="D3182" i="29"/>
  <c r="D3181" i="29"/>
  <c r="H3180" i="29"/>
  <c r="F3180" i="29"/>
  <c r="D3179" i="29"/>
  <c r="D3178" i="29"/>
  <c r="D3177" i="29"/>
  <c r="D3176" i="29"/>
  <c r="F3175" i="29"/>
  <c r="C79" i="1"/>
  <c r="D3175" i="29"/>
  <c r="D3174" i="29"/>
  <c r="D3171" i="29"/>
  <c r="C3166" i="29"/>
  <c r="G3163" i="29"/>
  <c r="F3163" i="29"/>
  <c r="E3163" i="29"/>
  <c r="G3162" i="29"/>
  <c r="F3162" i="29"/>
  <c r="E3162" i="29"/>
  <c r="G3160" i="29"/>
  <c r="F3160" i="29"/>
  <c r="E3160" i="29"/>
  <c r="G3159" i="29"/>
  <c r="F3159" i="29"/>
  <c r="E3159" i="29"/>
  <c r="G3154" i="29"/>
  <c r="G3158" i="29"/>
  <c r="F3154" i="29"/>
  <c r="F3158" i="29"/>
  <c r="E3154" i="29"/>
  <c r="E3158" i="29"/>
  <c r="G3157" i="29"/>
  <c r="F3157" i="29"/>
  <c r="E3157" i="29"/>
  <c r="G3156" i="29"/>
  <c r="F3156" i="29"/>
  <c r="E3156" i="29"/>
  <c r="D3153" i="29"/>
  <c r="C3153" i="29"/>
  <c r="E3151" i="29"/>
  <c r="C3151" i="29"/>
  <c r="C3150" i="29"/>
  <c r="C3149" i="29"/>
  <c r="C3148" i="29"/>
  <c r="D3142" i="29"/>
  <c r="D3141" i="29"/>
  <c r="D3140" i="29"/>
  <c r="F3139" i="29"/>
  <c r="D3138" i="29"/>
  <c r="D3137" i="29"/>
  <c r="H3136" i="29"/>
  <c r="F3136" i="29"/>
  <c r="D3135" i="29"/>
  <c r="D3134" i="29"/>
  <c r="D3133" i="29"/>
  <c r="D3132" i="29"/>
  <c r="F3131" i="29"/>
  <c r="C78" i="1"/>
  <c r="D3131" i="29"/>
  <c r="D3130" i="29"/>
  <c r="D3127" i="29"/>
  <c r="C3122" i="29"/>
  <c r="G3119" i="29"/>
  <c r="F3119" i="29"/>
  <c r="E3119" i="29"/>
  <c r="G3118" i="29"/>
  <c r="F3118" i="29"/>
  <c r="E3118" i="29"/>
  <c r="G3116" i="29"/>
  <c r="F3116" i="29"/>
  <c r="E3116" i="29"/>
  <c r="G3115" i="29"/>
  <c r="F3115" i="29"/>
  <c r="E3115" i="29"/>
  <c r="G3110" i="29"/>
  <c r="G3114" i="29"/>
  <c r="F3110" i="29"/>
  <c r="F3114" i="29"/>
  <c r="E3110" i="29"/>
  <c r="E3114" i="29"/>
  <c r="G3113" i="29"/>
  <c r="F3113" i="29"/>
  <c r="E3113" i="29"/>
  <c r="G3112" i="29"/>
  <c r="F3112" i="29"/>
  <c r="E3112" i="29"/>
  <c r="D3109" i="29"/>
  <c r="C3109" i="29"/>
  <c r="E3107" i="29"/>
  <c r="C3107" i="29"/>
  <c r="C3106" i="29"/>
  <c r="C3105" i="29"/>
  <c r="C3104" i="29"/>
  <c r="D3098" i="29"/>
  <c r="D3097" i="29"/>
  <c r="D3096" i="29"/>
  <c r="F3095" i="29"/>
  <c r="D3094" i="29"/>
  <c r="D3093" i="29"/>
  <c r="H3092" i="29"/>
  <c r="F3092" i="29"/>
  <c r="D3091" i="29"/>
  <c r="D3090" i="29"/>
  <c r="D3089" i="29"/>
  <c r="D3088" i="29"/>
  <c r="F3087" i="29"/>
  <c r="C77" i="1"/>
  <c r="D3087" i="29"/>
  <c r="D3086" i="29"/>
  <c r="D3083" i="29"/>
  <c r="C3078" i="29"/>
  <c r="G3075" i="29"/>
  <c r="F3075" i="29"/>
  <c r="E3075" i="29"/>
  <c r="G3074" i="29"/>
  <c r="F3074" i="29"/>
  <c r="E3074" i="29"/>
  <c r="G3072" i="29"/>
  <c r="F3072" i="29"/>
  <c r="E3072" i="29"/>
  <c r="G3071" i="29"/>
  <c r="F3071" i="29"/>
  <c r="E3071" i="29"/>
  <c r="G3066" i="29"/>
  <c r="G3070" i="29"/>
  <c r="F3066" i="29"/>
  <c r="F3070" i="29"/>
  <c r="E3066" i="29"/>
  <c r="E3070" i="29"/>
  <c r="G3069" i="29"/>
  <c r="F3069" i="29"/>
  <c r="E3069" i="29"/>
  <c r="G3068" i="29"/>
  <c r="F3068" i="29"/>
  <c r="E3068" i="29"/>
  <c r="D3065" i="29"/>
  <c r="C3065" i="29"/>
  <c r="E3063" i="29"/>
  <c r="C3063" i="29"/>
  <c r="C3062" i="29"/>
  <c r="C3061" i="29"/>
  <c r="C3060" i="29"/>
  <c r="D3054" i="29"/>
  <c r="D3053" i="29"/>
  <c r="D3052" i="29"/>
  <c r="F3051" i="29"/>
  <c r="D3050" i="29"/>
  <c r="D3049" i="29"/>
  <c r="H3048" i="29"/>
  <c r="F3048" i="29"/>
  <c r="D3047" i="29"/>
  <c r="D3046" i="29"/>
  <c r="D3045" i="29"/>
  <c r="D3044" i="29"/>
  <c r="F3043" i="29"/>
  <c r="C76" i="1"/>
  <c r="D3043" i="29"/>
  <c r="D3042" i="29"/>
  <c r="D3039" i="29"/>
  <c r="C3034" i="29"/>
  <c r="G3031" i="29"/>
  <c r="F3031" i="29"/>
  <c r="E3031" i="29"/>
  <c r="G3030" i="29"/>
  <c r="F3030" i="29"/>
  <c r="E3030" i="29"/>
  <c r="G3028" i="29"/>
  <c r="F3028" i="29"/>
  <c r="E3028" i="29"/>
  <c r="G3027" i="29"/>
  <c r="F3027" i="29"/>
  <c r="E3027" i="29"/>
  <c r="G3022" i="29"/>
  <c r="G3026" i="29"/>
  <c r="F3022" i="29"/>
  <c r="F3026" i="29"/>
  <c r="E3022" i="29"/>
  <c r="E3026" i="29"/>
  <c r="G3025" i="29"/>
  <c r="F3025" i="29"/>
  <c r="E3025" i="29"/>
  <c r="G3024" i="29"/>
  <c r="F3024" i="29"/>
  <c r="E3024" i="29"/>
  <c r="D3021" i="29"/>
  <c r="C3021" i="29"/>
  <c r="E3019" i="29"/>
  <c r="C3019" i="29"/>
  <c r="C3018" i="29"/>
  <c r="C3017" i="29"/>
  <c r="C3016" i="29"/>
  <c r="D3010" i="29"/>
  <c r="D3009" i="29"/>
  <c r="D3008" i="29"/>
  <c r="F3007" i="29"/>
  <c r="D3006" i="29"/>
  <c r="D3005" i="29"/>
  <c r="H3004" i="29"/>
  <c r="F3004" i="29"/>
  <c r="D3003" i="29"/>
  <c r="D3002" i="29"/>
  <c r="D3001" i="29"/>
  <c r="D3000" i="29"/>
  <c r="F2999" i="29"/>
  <c r="C75" i="1"/>
  <c r="D2999" i="29"/>
  <c r="D2998" i="29"/>
  <c r="D2995" i="29"/>
  <c r="C2990" i="29"/>
  <c r="G2987" i="29"/>
  <c r="F2987" i="29"/>
  <c r="E2987" i="29"/>
  <c r="G2986" i="29"/>
  <c r="F2986" i="29"/>
  <c r="E2986" i="29"/>
  <c r="G2984" i="29"/>
  <c r="F2984" i="29"/>
  <c r="E2984" i="29"/>
  <c r="G2983" i="29"/>
  <c r="F2983" i="29"/>
  <c r="E2983" i="29"/>
  <c r="G2978" i="29"/>
  <c r="G2982" i="29"/>
  <c r="F2978" i="29"/>
  <c r="F2982" i="29"/>
  <c r="E2978" i="29"/>
  <c r="E2982" i="29"/>
  <c r="G2981" i="29"/>
  <c r="F2981" i="29"/>
  <c r="E2981" i="29"/>
  <c r="G2980" i="29"/>
  <c r="F2980" i="29"/>
  <c r="E2980" i="29"/>
  <c r="D2977" i="29"/>
  <c r="C2977" i="29"/>
  <c r="E2975" i="29"/>
  <c r="C2975" i="29"/>
  <c r="C2974" i="29"/>
  <c r="C2973" i="29"/>
  <c r="C2972" i="29"/>
  <c r="D2966" i="29"/>
  <c r="D2965" i="29"/>
  <c r="D2964" i="29"/>
  <c r="F2963" i="29"/>
  <c r="D2962" i="29"/>
  <c r="D2961" i="29"/>
  <c r="H2960" i="29"/>
  <c r="F2960" i="29"/>
  <c r="D2959" i="29"/>
  <c r="D2958" i="29"/>
  <c r="D2957" i="29"/>
  <c r="D2956" i="29"/>
  <c r="F2955" i="29"/>
  <c r="C74" i="1"/>
  <c r="D2955" i="29"/>
  <c r="D2954" i="29"/>
  <c r="D2951" i="29"/>
  <c r="C2946" i="29"/>
  <c r="G2943" i="29"/>
  <c r="F2943" i="29"/>
  <c r="E2943" i="29"/>
  <c r="G2942" i="29"/>
  <c r="F2942" i="29"/>
  <c r="E2942" i="29"/>
  <c r="G2940" i="29"/>
  <c r="F2940" i="29"/>
  <c r="E2940" i="29"/>
  <c r="G2939" i="29"/>
  <c r="F2939" i="29"/>
  <c r="E2939" i="29"/>
  <c r="G2934" i="29"/>
  <c r="G2938" i="29"/>
  <c r="F2934" i="29"/>
  <c r="F2938" i="29"/>
  <c r="E2934" i="29"/>
  <c r="E2938" i="29"/>
  <c r="G2937" i="29"/>
  <c r="F2937" i="29"/>
  <c r="E2937" i="29"/>
  <c r="G2936" i="29"/>
  <c r="F2936" i="29"/>
  <c r="E2936" i="29"/>
  <c r="D2933" i="29"/>
  <c r="C2933" i="29"/>
  <c r="E2931" i="29"/>
  <c r="C2931" i="29"/>
  <c r="C2930" i="29"/>
  <c r="C2929" i="29"/>
  <c r="C2928" i="29"/>
  <c r="D2922" i="29"/>
  <c r="D2921" i="29"/>
  <c r="D2920" i="29"/>
  <c r="F2919" i="29"/>
  <c r="D2918" i="29"/>
  <c r="D2917" i="29"/>
  <c r="H2916" i="29"/>
  <c r="F2916" i="29"/>
  <c r="D2915" i="29"/>
  <c r="D2914" i="29"/>
  <c r="D2913" i="29"/>
  <c r="D2912" i="29"/>
  <c r="F2911" i="29"/>
  <c r="C73" i="1"/>
  <c r="D2911" i="29"/>
  <c r="D2910" i="29"/>
  <c r="D2907" i="29"/>
  <c r="C2902" i="29"/>
  <c r="G2899" i="29"/>
  <c r="F2899" i="29"/>
  <c r="E2899" i="29"/>
  <c r="G2898" i="29"/>
  <c r="F2898" i="29"/>
  <c r="E2898" i="29"/>
  <c r="G2896" i="29"/>
  <c r="F2896" i="29"/>
  <c r="E2896" i="29"/>
  <c r="G2895" i="29"/>
  <c r="F2895" i="29"/>
  <c r="E2895" i="29"/>
  <c r="G2890" i="29"/>
  <c r="G2894" i="29"/>
  <c r="F2890" i="29"/>
  <c r="F2894" i="29"/>
  <c r="E2890" i="29"/>
  <c r="E2894" i="29"/>
  <c r="G2893" i="29"/>
  <c r="F2893" i="29"/>
  <c r="E2893" i="29"/>
  <c r="G2892" i="29"/>
  <c r="F2892" i="29"/>
  <c r="E2892" i="29"/>
  <c r="D2889" i="29"/>
  <c r="C2889" i="29"/>
  <c r="E2887" i="29"/>
  <c r="C2887" i="29"/>
  <c r="C2886" i="29"/>
  <c r="C2885" i="29"/>
  <c r="C2884" i="29"/>
  <c r="D2878" i="29"/>
  <c r="D2877" i="29"/>
  <c r="D2876" i="29"/>
  <c r="F2875" i="29"/>
  <c r="D2874" i="29"/>
  <c r="D2873" i="29"/>
  <c r="H2872" i="29"/>
  <c r="F2872" i="29"/>
  <c r="D2871" i="29"/>
  <c r="D2870" i="29"/>
  <c r="D2869" i="29"/>
  <c r="D2868" i="29"/>
  <c r="F2867" i="29"/>
  <c r="C72" i="1"/>
  <c r="D2867" i="29"/>
  <c r="D2866" i="29"/>
  <c r="D2863" i="29"/>
  <c r="C2858" i="29"/>
  <c r="G2855" i="29"/>
  <c r="F2855" i="29"/>
  <c r="E2855" i="29"/>
  <c r="G2854" i="29"/>
  <c r="F2854" i="29"/>
  <c r="E2854" i="29"/>
  <c r="G2852" i="29"/>
  <c r="F2852" i="29"/>
  <c r="E2852" i="29"/>
  <c r="G2851" i="29"/>
  <c r="F2851" i="29"/>
  <c r="E2851" i="29"/>
  <c r="G2846" i="29"/>
  <c r="G2850" i="29"/>
  <c r="F2846" i="29"/>
  <c r="F2850" i="29"/>
  <c r="E2846" i="29"/>
  <c r="E2850" i="29"/>
  <c r="G2849" i="29"/>
  <c r="F2849" i="29"/>
  <c r="E2849" i="29"/>
  <c r="G2848" i="29"/>
  <c r="F2848" i="29"/>
  <c r="E2848" i="29"/>
  <c r="D2845" i="29"/>
  <c r="C2845" i="29"/>
  <c r="E2843" i="29"/>
  <c r="C2843" i="29"/>
  <c r="C2842" i="29"/>
  <c r="C2841" i="29"/>
  <c r="C2840" i="29"/>
  <c r="D2834" i="29"/>
  <c r="D2833" i="29"/>
  <c r="D2832" i="29"/>
  <c r="F2831" i="29"/>
  <c r="D2830" i="29"/>
  <c r="D2829" i="29"/>
  <c r="H2828" i="29"/>
  <c r="F2828" i="29"/>
  <c r="D2827" i="29"/>
  <c r="D2826" i="29"/>
  <c r="D2825" i="29"/>
  <c r="D2824" i="29"/>
  <c r="F2823" i="29"/>
  <c r="C71" i="1"/>
  <c r="D2823" i="29"/>
  <c r="D2822" i="29"/>
  <c r="D2819" i="29"/>
  <c r="C2814" i="29"/>
  <c r="G2811" i="29"/>
  <c r="F2811" i="29"/>
  <c r="E2811" i="29"/>
  <c r="G2810" i="29"/>
  <c r="F2810" i="29"/>
  <c r="E2810" i="29"/>
  <c r="G2808" i="29"/>
  <c r="F2808" i="29"/>
  <c r="E2808" i="29"/>
  <c r="G2807" i="29"/>
  <c r="F2807" i="29"/>
  <c r="E2807" i="29"/>
  <c r="G2802" i="29"/>
  <c r="G2806" i="29"/>
  <c r="F2802" i="29"/>
  <c r="F2806" i="29"/>
  <c r="E2802" i="29"/>
  <c r="E2806" i="29"/>
  <c r="G2805" i="29"/>
  <c r="F2805" i="29"/>
  <c r="E2805" i="29"/>
  <c r="G2804" i="29"/>
  <c r="F2804" i="29"/>
  <c r="E2804" i="29"/>
  <c r="D2801" i="29"/>
  <c r="C2801" i="29"/>
  <c r="E2799" i="29"/>
  <c r="C2799" i="29"/>
  <c r="C2798" i="29"/>
  <c r="C2797" i="29"/>
  <c r="C2796" i="29"/>
  <c r="D2790" i="29"/>
  <c r="D2789" i="29"/>
  <c r="D2788" i="29"/>
  <c r="F2787" i="29"/>
  <c r="D2786" i="29"/>
  <c r="D2785" i="29"/>
  <c r="H2784" i="29"/>
  <c r="F2784" i="29"/>
  <c r="D2783" i="29"/>
  <c r="D2782" i="29"/>
  <c r="D2781" i="29"/>
  <c r="D2780" i="29"/>
  <c r="F2779" i="29"/>
  <c r="C70" i="1"/>
  <c r="D2779" i="29"/>
  <c r="D2778" i="29"/>
  <c r="D2775" i="29"/>
  <c r="C2770" i="29"/>
  <c r="G2767" i="29"/>
  <c r="F2767" i="29"/>
  <c r="E2767" i="29"/>
  <c r="G2766" i="29"/>
  <c r="F2766" i="29"/>
  <c r="E2766" i="29"/>
  <c r="G2764" i="29"/>
  <c r="F2764" i="29"/>
  <c r="E2764" i="29"/>
  <c r="G2763" i="29"/>
  <c r="F2763" i="29"/>
  <c r="E2763" i="29"/>
  <c r="G2758" i="29"/>
  <c r="G2762" i="29"/>
  <c r="F2758" i="29"/>
  <c r="F2762" i="29"/>
  <c r="E2758" i="29"/>
  <c r="E2762" i="29"/>
  <c r="G2761" i="29"/>
  <c r="F2761" i="29"/>
  <c r="E2761" i="29"/>
  <c r="G2760" i="29"/>
  <c r="F2760" i="29"/>
  <c r="E2760" i="29"/>
  <c r="D2757" i="29"/>
  <c r="C2757" i="29"/>
  <c r="E2755" i="29"/>
  <c r="C2755" i="29"/>
  <c r="C2754" i="29"/>
  <c r="C2753" i="29"/>
  <c r="C2752" i="29"/>
  <c r="D2746" i="29"/>
  <c r="D2745" i="29"/>
  <c r="D2744" i="29"/>
  <c r="F2743" i="29"/>
  <c r="D2742" i="29"/>
  <c r="D2741" i="29"/>
  <c r="H2740" i="29"/>
  <c r="F2740" i="29"/>
  <c r="D2739" i="29"/>
  <c r="D2738" i="29"/>
  <c r="D2737" i="29"/>
  <c r="D2736" i="29"/>
  <c r="F2735" i="29"/>
  <c r="C69" i="1"/>
  <c r="D2735" i="29"/>
  <c r="D2734" i="29"/>
  <c r="D2731" i="29"/>
  <c r="C2726" i="29"/>
  <c r="G2723" i="29"/>
  <c r="F2723" i="29"/>
  <c r="E2723" i="29"/>
  <c r="G2722" i="29"/>
  <c r="F2722" i="29"/>
  <c r="E2722" i="29"/>
  <c r="G2720" i="29"/>
  <c r="F2720" i="29"/>
  <c r="E2720" i="29"/>
  <c r="G2719" i="29"/>
  <c r="F2719" i="29"/>
  <c r="E2719" i="29"/>
  <c r="G2714" i="29"/>
  <c r="G2718" i="29"/>
  <c r="F2714" i="29"/>
  <c r="F2718" i="29"/>
  <c r="E2714" i="29"/>
  <c r="E2718" i="29"/>
  <c r="G2717" i="29"/>
  <c r="F2717" i="29"/>
  <c r="E2717" i="29"/>
  <c r="G2716" i="29"/>
  <c r="F2716" i="29"/>
  <c r="E2716" i="29"/>
  <c r="D2713" i="29"/>
  <c r="C2713" i="29"/>
  <c r="E2711" i="29"/>
  <c r="C2711" i="29"/>
  <c r="C2710" i="29"/>
  <c r="C2709" i="29"/>
  <c r="C2708" i="29"/>
  <c r="D2702" i="29"/>
  <c r="D2701" i="29"/>
  <c r="D2700" i="29"/>
  <c r="F2699" i="29"/>
  <c r="D2698" i="29"/>
  <c r="D2697" i="29"/>
  <c r="H2696" i="29"/>
  <c r="F2696" i="29"/>
  <c r="D2695" i="29"/>
  <c r="D2694" i="29"/>
  <c r="D2693" i="29"/>
  <c r="D2692" i="29"/>
  <c r="F2691" i="29"/>
  <c r="C68" i="1"/>
  <c r="D2691" i="29"/>
  <c r="D2690" i="29"/>
  <c r="D2687" i="29"/>
  <c r="C2682" i="29"/>
  <c r="G2679" i="29"/>
  <c r="F2679" i="29"/>
  <c r="E2679" i="29"/>
  <c r="G2678" i="29"/>
  <c r="F2678" i="29"/>
  <c r="E2678" i="29"/>
  <c r="G2676" i="29"/>
  <c r="F2676" i="29"/>
  <c r="E2676" i="29"/>
  <c r="G2675" i="29"/>
  <c r="F2675" i="29"/>
  <c r="E2675" i="29"/>
  <c r="G2670" i="29"/>
  <c r="G2674" i="29"/>
  <c r="F2670" i="29"/>
  <c r="F2674" i="29"/>
  <c r="E2674" i="29"/>
  <c r="G2673" i="29"/>
  <c r="F2673" i="29"/>
  <c r="E2673" i="29"/>
  <c r="G2672" i="29"/>
  <c r="F2672" i="29"/>
  <c r="E2672" i="29"/>
  <c r="D2669" i="29"/>
  <c r="C2669" i="29"/>
  <c r="E2667" i="29"/>
  <c r="C2667" i="29"/>
  <c r="C2666" i="29"/>
  <c r="C2665" i="29"/>
  <c r="C2664" i="29"/>
  <c r="D2658" i="29"/>
  <c r="D2657" i="29"/>
  <c r="D2656" i="29"/>
  <c r="F2655" i="29"/>
  <c r="D2654" i="29"/>
  <c r="D2653" i="29"/>
  <c r="H2652" i="29"/>
  <c r="F2652" i="29"/>
  <c r="D2651" i="29"/>
  <c r="D2650" i="29"/>
  <c r="D2649" i="29"/>
  <c r="D2648" i="29"/>
  <c r="F2647" i="29"/>
  <c r="C67" i="1"/>
  <c r="D2647" i="29"/>
  <c r="D2646" i="29"/>
  <c r="D2643" i="29"/>
  <c r="C2638" i="29"/>
  <c r="G2635" i="29"/>
  <c r="F2635" i="29"/>
  <c r="E2635" i="29"/>
  <c r="G2634" i="29"/>
  <c r="F2634" i="29"/>
  <c r="E2634" i="29"/>
  <c r="G2632" i="29"/>
  <c r="F2632" i="29"/>
  <c r="E2632" i="29"/>
  <c r="G2631" i="29"/>
  <c r="F2631" i="29"/>
  <c r="E2631" i="29"/>
  <c r="G2626" i="29"/>
  <c r="G2630" i="29"/>
  <c r="F2626" i="29"/>
  <c r="F2630" i="29"/>
  <c r="E2626" i="29"/>
  <c r="E2630" i="29"/>
  <c r="G2629" i="29"/>
  <c r="F2629" i="29"/>
  <c r="E2629" i="29"/>
  <c r="G2628" i="29"/>
  <c r="F2628" i="29"/>
  <c r="E2628" i="29"/>
  <c r="D2625" i="29"/>
  <c r="C2625" i="29"/>
  <c r="E2623" i="29"/>
  <c r="C2623" i="29"/>
  <c r="C2622" i="29"/>
  <c r="C2621" i="29"/>
  <c r="C2620" i="29"/>
  <c r="D2614" i="29"/>
  <c r="D2613" i="29"/>
  <c r="D2612" i="29"/>
  <c r="F2611" i="29"/>
  <c r="D2610" i="29"/>
  <c r="D2609" i="29"/>
  <c r="H2608" i="29"/>
  <c r="F2608" i="29"/>
  <c r="D2607" i="29"/>
  <c r="D2606" i="29"/>
  <c r="D2605" i="29"/>
  <c r="D2604" i="29"/>
  <c r="F2603" i="29"/>
  <c r="C66" i="1"/>
  <c r="D2603" i="29"/>
  <c r="D2602" i="29"/>
  <c r="D2599" i="29"/>
  <c r="C2594" i="29"/>
  <c r="G2591" i="29"/>
  <c r="F2591" i="29"/>
  <c r="E2591" i="29"/>
  <c r="G2590" i="29"/>
  <c r="F2590" i="29"/>
  <c r="E2590" i="29"/>
  <c r="G2588" i="29"/>
  <c r="F2588" i="29"/>
  <c r="E2588" i="29"/>
  <c r="G2587" i="29"/>
  <c r="F2587" i="29"/>
  <c r="E2587" i="29"/>
  <c r="G2582" i="29"/>
  <c r="G2586" i="29"/>
  <c r="F2582" i="29"/>
  <c r="F2586" i="29"/>
  <c r="E2582" i="29"/>
  <c r="E2586" i="29"/>
  <c r="G2585" i="29"/>
  <c r="F2585" i="29"/>
  <c r="E2585" i="29"/>
  <c r="G2584" i="29"/>
  <c r="F2584" i="29"/>
  <c r="E2584" i="29"/>
  <c r="D2581" i="29"/>
  <c r="C2581" i="29"/>
  <c r="E2579" i="29"/>
  <c r="C2579" i="29"/>
  <c r="C2578" i="29"/>
  <c r="C2577" i="29"/>
  <c r="C2576" i="29"/>
  <c r="D2570" i="29"/>
  <c r="D2569" i="29"/>
  <c r="D2568" i="29"/>
  <c r="F2567" i="29"/>
  <c r="D2566" i="29"/>
  <c r="D2565" i="29"/>
  <c r="H2564" i="29"/>
  <c r="F2564" i="29"/>
  <c r="D2563" i="29"/>
  <c r="D2562" i="29"/>
  <c r="D2561" i="29"/>
  <c r="D2560" i="29"/>
  <c r="F2559" i="29"/>
  <c r="C65" i="1"/>
  <c r="D2559" i="29"/>
  <c r="D2558" i="29"/>
  <c r="D2555" i="29"/>
  <c r="C2550" i="29"/>
  <c r="G2547" i="29"/>
  <c r="F2547" i="29"/>
  <c r="E2547" i="29"/>
  <c r="G2546" i="29"/>
  <c r="F2546" i="29"/>
  <c r="E2546" i="29"/>
  <c r="G2544" i="29"/>
  <c r="F2544" i="29"/>
  <c r="E2544" i="29"/>
  <c r="G2543" i="29"/>
  <c r="F2543" i="29"/>
  <c r="E2543" i="29"/>
  <c r="G2538" i="29"/>
  <c r="G2542" i="29"/>
  <c r="F2538" i="29"/>
  <c r="F2542" i="29"/>
  <c r="E2538" i="29"/>
  <c r="E2542" i="29"/>
  <c r="G2541" i="29"/>
  <c r="F2541" i="29"/>
  <c r="E2541" i="29"/>
  <c r="G2540" i="29"/>
  <c r="F2540" i="29"/>
  <c r="E2540" i="29"/>
  <c r="D2537" i="29"/>
  <c r="C2537" i="29"/>
  <c r="E2535" i="29"/>
  <c r="C2535" i="29"/>
  <c r="C2534" i="29"/>
  <c r="C2533" i="29"/>
  <c r="C2532" i="29"/>
  <c r="D2526" i="29"/>
  <c r="D2525" i="29"/>
  <c r="D2524" i="29"/>
  <c r="F2523" i="29"/>
  <c r="D2522" i="29"/>
  <c r="D2521" i="29"/>
  <c r="H2520" i="29"/>
  <c r="F2520" i="29"/>
  <c r="D2519" i="29"/>
  <c r="D2518" i="29"/>
  <c r="D2517" i="29"/>
  <c r="D2516" i="29"/>
  <c r="F2515" i="29"/>
  <c r="C64" i="1"/>
  <c r="D2515" i="29"/>
  <c r="D2514" i="29"/>
  <c r="D2511" i="29"/>
  <c r="C2506" i="29"/>
  <c r="G2503" i="29"/>
  <c r="F2503" i="29"/>
  <c r="E2503" i="29"/>
  <c r="G2502" i="29"/>
  <c r="F2502" i="29"/>
  <c r="E2502" i="29"/>
  <c r="G2500" i="29"/>
  <c r="F2500" i="29"/>
  <c r="E2500" i="29"/>
  <c r="G2499" i="29"/>
  <c r="F2499" i="29"/>
  <c r="E2499" i="29"/>
  <c r="G2494" i="29"/>
  <c r="G2498" i="29"/>
  <c r="F2494" i="29"/>
  <c r="F2498" i="29"/>
  <c r="E2494" i="29"/>
  <c r="E2498" i="29"/>
  <c r="G2497" i="29"/>
  <c r="F2497" i="29"/>
  <c r="E2497" i="29"/>
  <c r="G2496" i="29"/>
  <c r="F2496" i="29"/>
  <c r="E2496" i="29"/>
  <c r="D2493" i="29"/>
  <c r="C2493" i="29"/>
  <c r="E2491" i="29"/>
  <c r="C2491" i="29"/>
  <c r="C2490" i="29"/>
  <c r="C2489" i="29"/>
  <c r="C2488" i="29"/>
  <c r="D2482" i="29"/>
  <c r="D2481" i="29"/>
  <c r="D2480" i="29"/>
  <c r="F2479" i="29"/>
  <c r="D2478" i="29"/>
  <c r="D2477" i="29"/>
  <c r="H2476" i="29"/>
  <c r="F2476" i="29"/>
  <c r="D2475" i="29"/>
  <c r="D2474" i="29"/>
  <c r="D2473" i="29"/>
  <c r="D2472" i="29"/>
  <c r="F2471" i="29"/>
  <c r="C63" i="1"/>
  <c r="D2471" i="29"/>
  <c r="D2470" i="29"/>
  <c r="D2467" i="29"/>
  <c r="C2462" i="29"/>
  <c r="G2459" i="29"/>
  <c r="F2459" i="29"/>
  <c r="E2459" i="29"/>
  <c r="G2458" i="29"/>
  <c r="F2458" i="29"/>
  <c r="E2458" i="29"/>
  <c r="G2456" i="29"/>
  <c r="F2456" i="29"/>
  <c r="E2456" i="29"/>
  <c r="G2455" i="29"/>
  <c r="F2455" i="29"/>
  <c r="E2455" i="29"/>
  <c r="G2450" i="29"/>
  <c r="G2454" i="29"/>
  <c r="F2450" i="29"/>
  <c r="F2454" i="29"/>
  <c r="E2450" i="29"/>
  <c r="E2454" i="29"/>
  <c r="G2453" i="29"/>
  <c r="F2453" i="29"/>
  <c r="E2453" i="29"/>
  <c r="G2452" i="29"/>
  <c r="F2452" i="29"/>
  <c r="E2452" i="29"/>
  <c r="D2449" i="29"/>
  <c r="C2449" i="29"/>
  <c r="E2447" i="29"/>
  <c r="C2447" i="29"/>
  <c r="C2446" i="29"/>
  <c r="C2445" i="29"/>
  <c r="C2444" i="29"/>
  <c r="D2438" i="29"/>
  <c r="D2437" i="29"/>
  <c r="D2436" i="29"/>
  <c r="F2435" i="29"/>
  <c r="D2434" i="29"/>
  <c r="D2433" i="29"/>
  <c r="H2432" i="29"/>
  <c r="F2432" i="29"/>
  <c r="D2431" i="29"/>
  <c r="D2430" i="29"/>
  <c r="D2429" i="29"/>
  <c r="D2428" i="29"/>
  <c r="F2427" i="29"/>
  <c r="C62" i="1"/>
  <c r="D2427" i="29"/>
  <c r="D2426" i="29"/>
  <c r="D2423" i="29"/>
  <c r="C2418" i="29"/>
  <c r="G2415" i="29"/>
  <c r="F2415" i="29"/>
  <c r="E2415" i="29"/>
  <c r="G2414" i="29"/>
  <c r="F2414" i="29"/>
  <c r="E2414" i="29"/>
  <c r="G2412" i="29"/>
  <c r="F2412" i="29"/>
  <c r="E2412" i="29"/>
  <c r="G2411" i="29"/>
  <c r="F2411" i="29"/>
  <c r="E2411" i="29"/>
  <c r="G2406" i="29"/>
  <c r="G2410" i="29"/>
  <c r="F2406" i="29"/>
  <c r="F2410" i="29"/>
  <c r="E2406" i="29"/>
  <c r="E2410" i="29"/>
  <c r="G2409" i="29"/>
  <c r="F2409" i="29"/>
  <c r="E2409" i="29"/>
  <c r="G2408" i="29"/>
  <c r="F2408" i="29"/>
  <c r="E2408" i="29"/>
  <c r="D2405" i="29"/>
  <c r="C2405" i="29"/>
  <c r="E2403" i="29"/>
  <c r="C2403" i="29"/>
  <c r="C2402" i="29"/>
  <c r="C2401" i="29"/>
  <c r="C2400" i="29"/>
  <c r="D2394" i="29"/>
  <c r="D2393" i="29"/>
  <c r="D2392" i="29"/>
  <c r="F2391" i="29"/>
  <c r="D2390" i="29"/>
  <c r="D2389" i="29"/>
  <c r="H2388" i="29"/>
  <c r="F2388" i="29"/>
  <c r="D2387" i="29"/>
  <c r="D2386" i="29"/>
  <c r="D2385" i="29"/>
  <c r="D2384" i="29"/>
  <c r="F2383" i="29"/>
  <c r="C61" i="1"/>
  <c r="D2383" i="29"/>
  <c r="D2382" i="29"/>
  <c r="D2379" i="29"/>
  <c r="C2374" i="29"/>
  <c r="G2371" i="29"/>
  <c r="F2371" i="29"/>
  <c r="E2371" i="29"/>
  <c r="G2370" i="29"/>
  <c r="F2370" i="29"/>
  <c r="E2370" i="29"/>
  <c r="G2368" i="29"/>
  <c r="F2368" i="29"/>
  <c r="E2368" i="29"/>
  <c r="G2367" i="29"/>
  <c r="F2367" i="29"/>
  <c r="E2367" i="29"/>
  <c r="G2362" i="29"/>
  <c r="G2366" i="29"/>
  <c r="F2362" i="29"/>
  <c r="F2366" i="29"/>
  <c r="E2362" i="29"/>
  <c r="E2366" i="29"/>
  <c r="G2365" i="29"/>
  <c r="F2365" i="29"/>
  <c r="E2365" i="29"/>
  <c r="G2364" i="29"/>
  <c r="F2364" i="29"/>
  <c r="E2364" i="29"/>
  <c r="D2361" i="29"/>
  <c r="C2361" i="29"/>
  <c r="E2359" i="29"/>
  <c r="C2359" i="29"/>
  <c r="C2358" i="29"/>
  <c r="C2357" i="29"/>
  <c r="C2356" i="29"/>
  <c r="D2350" i="29"/>
  <c r="D2349" i="29"/>
  <c r="D2348" i="29"/>
  <c r="F2347" i="29"/>
  <c r="D2346" i="29"/>
  <c r="D2345" i="29"/>
  <c r="H2344" i="29"/>
  <c r="F2344" i="29"/>
  <c r="D2343" i="29"/>
  <c r="D2342" i="29"/>
  <c r="D2341" i="29"/>
  <c r="D2340" i="29"/>
  <c r="F2339" i="29"/>
  <c r="C60" i="1"/>
  <c r="D2339" i="29"/>
  <c r="D2338" i="29"/>
  <c r="D2335" i="29"/>
  <c r="C2330" i="29"/>
  <c r="G2327" i="29"/>
  <c r="F2327" i="29"/>
  <c r="E2327" i="29"/>
  <c r="G2326" i="29"/>
  <c r="F2326" i="29"/>
  <c r="E2326" i="29"/>
  <c r="G2324" i="29"/>
  <c r="F2324" i="29"/>
  <c r="E2324" i="29"/>
  <c r="G2323" i="29"/>
  <c r="F2323" i="29"/>
  <c r="E2323" i="29"/>
  <c r="G2318" i="29"/>
  <c r="G2322" i="29"/>
  <c r="F2318" i="29"/>
  <c r="F2322" i="29"/>
  <c r="E2318" i="29"/>
  <c r="E2322" i="29"/>
  <c r="G2321" i="29"/>
  <c r="F2321" i="29"/>
  <c r="E2321" i="29"/>
  <c r="G2320" i="29"/>
  <c r="F2320" i="29"/>
  <c r="E2320" i="29"/>
  <c r="D2317" i="29"/>
  <c r="C2317" i="29"/>
  <c r="E2315" i="29"/>
  <c r="C2315" i="29"/>
  <c r="C2314" i="29"/>
  <c r="C2313" i="29"/>
  <c r="C2312" i="29"/>
  <c r="D2306" i="29"/>
  <c r="D2305" i="29"/>
  <c r="D2304" i="29"/>
  <c r="F2303" i="29"/>
  <c r="D2302" i="29"/>
  <c r="D2301" i="29"/>
  <c r="H2300" i="29"/>
  <c r="F2300" i="29"/>
  <c r="D2299" i="29"/>
  <c r="D2298" i="29"/>
  <c r="D2297" i="29"/>
  <c r="D2296" i="29"/>
  <c r="F2295" i="29"/>
  <c r="C59" i="1"/>
  <c r="D2295" i="29"/>
  <c r="D2294" i="29"/>
  <c r="D2291" i="29"/>
  <c r="C2286" i="29"/>
  <c r="G2283" i="29"/>
  <c r="F2283" i="29"/>
  <c r="E2283" i="29"/>
  <c r="G2282" i="29"/>
  <c r="F2282" i="29"/>
  <c r="E2282" i="29"/>
  <c r="G2280" i="29"/>
  <c r="F2280" i="29"/>
  <c r="E2280" i="29"/>
  <c r="G2279" i="29"/>
  <c r="F2279" i="29"/>
  <c r="E2279" i="29"/>
  <c r="G2274" i="29"/>
  <c r="G2278" i="29"/>
  <c r="F2274" i="29"/>
  <c r="F2278" i="29"/>
  <c r="E2274" i="29"/>
  <c r="E2278" i="29"/>
  <c r="G2277" i="29"/>
  <c r="F2277" i="29"/>
  <c r="E2277" i="29"/>
  <c r="G2276" i="29"/>
  <c r="F2276" i="29"/>
  <c r="E2276" i="29"/>
  <c r="D2273" i="29"/>
  <c r="C2273" i="29"/>
  <c r="E2271" i="29"/>
  <c r="C2271" i="29"/>
  <c r="C2270" i="29"/>
  <c r="C2269" i="29"/>
  <c r="C2268" i="29"/>
  <c r="D2262" i="29"/>
  <c r="D2261" i="29"/>
  <c r="D2260" i="29"/>
  <c r="F2259" i="29"/>
  <c r="D2258" i="29"/>
  <c r="D2257" i="29"/>
  <c r="H2256" i="29"/>
  <c r="F2256" i="29"/>
  <c r="D2255" i="29"/>
  <c r="D2254" i="29"/>
  <c r="D2253" i="29"/>
  <c r="D2252" i="29"/>
  <c r="F2251" i="29"/>
  <c r="C58" i="1"/>
  <c r="D2251" i="29"/>
  <c r="D2250" i="29"/>
  <c r="D2247" i="29"/>
  <c r="D1778" i="29"/>
  <c r="G1778" i="29"/>
  <c r="C2242" i="29"/>
  <c r="G2239" i="29"/>
  <c r="F2239" i="29"/>
  <c r="E2239" i="29"/>
  <c r="G2238" i="29"/>
  <c r="F2238" i="29"/>
  <c r="E2238" i="29"/>
  <c r="G2236" i="29"/>
  <c r="F2236" i="29"/>
  <c r="E2236" i="29"/>
  <c r="G2235" i="29"/>
  <c r="F2235" i="29"/>
  <c r="E2235" i="29"/>
  <c r="G2230" i="29"/>
  <c r="G2234" i="29"/>
  <c r="F2230" i="29"/>
  <c r="F2234" i="29"/>
  <c r="E2230" i="29"/>
  <c r="E2234" i="29"/>
  <c r="G2233" i="29"/>
  <c r="F2233" i="29"/>
  <c r="E2233" i="29"/>
  <c r="G2232" i="29"/>
  <c r="F2232" i="29"/>
  <c r="E2232" i="29"/>
  <c r="D2229" i="29"/>
  <c r="C2229" i="29"/>
  <c r="E2227" i="29"/>
  <c r="C2227" i="29"/>
  <c r="C2226" i="29"/>
  <c r="C2225" i="29"/>
  <c r="C2224" i="29"/>
  <c r="D2218" i="29"/>
  <c r="D2217" i="29"/>
  <c r="D2216" i="29"/>
  <c r="F2215" i="29"/>
  <c r="D2214" i="29"/>
  <c r="D2213" i="29"/>
  <c r="H2212" i="29"/>
  <c r="F2212" i="29"/>
  <c r="D2211" i="29"/>
  <c r="D2210" i="29"/>
  <c r="D2209" i="29"/>
  <c r="D2208" i="29"/>
  <c r="F2207" i="29"/>
  <c r="C57" i="1"/>
  <c r="D2207" i="29"/>
  <c r="D2206" i="29"/>
  <c r="D2203" i="29"/>
  <c r="C2198" i="29"/>
  <c r="G2195" i="29"/>
  <c r="F2195" i="29"/>
  <c r="E2195" i="29"/>
  <c r="G2194" i="29"/>
  <c r="F2194" i="29"/>
  <c r="E2194" i="29"/>
  <c r="G2192" i="29"/>
  <c r="F2192" i="29"/>
  <c r="E2192" i="29"/>
  <c r="G2191" i="29"/>
  <c r="F2191" i="29"/>
  <c r="E2191" i="29"/>
  <c r="G2186" i="29"/>
  <c r="G2190" i="29"/>
  <c r="F2186" i="29"/>
  <c r="F2190" i="29"/>
  <c r="E2186" i="29"/>
  <c r="E2190" i="29"/>
  <c r="G2189" i="29"/>
  <c r="F2189" i="29"/>
  <c r="E2189" i="29"/>
  <c r="G2188" i="29"/>
  <c r="F2188" i="29"/>
  <c r="E2188" i="29"/>
  <c r="D2185" i="29"/>
  <c r="C2185" i="29"/>
  <c r="E2183" i="29"/>
  <c r="C2183" i="29"/>
  <c r="C2182" i="29"/>
  <c r="C2181" i="29"/>
  <c r="C2180" i="29"/>
  <c r="D2174" i="29"/>
  <c r="D2173" i="29"/>
  <c r="D2172" i="29"/>
  <c r="F2171" i="29"/>
  <c r="D2170" i="29"/>
  <c r="D2169" i="29"/>
  <c r="H2168" i="29"/>
  <c r="F2168" i="29"/>
  <c r="D2167" i="29"/>
  <c r="D2166" i="29"/>
  <c r="D2165" i="29"/>
  <c r="D2164" i="29"/>
  <c r="F2163" i="29"/>
  <c r="C56" i="1"/>
  <c r="D2163" i="29"/>
  <c r="D2162" i="29"/>
  <c r="D2159" i="29"/>
  <c r="C2154" i="29"/>
  <c r="G2148" i="29"/>
  <c r="F2148" i="29"/>
  <c r="E2148" i="29"/>
  <c r="G2147" i="29"/>
  <c r="F2147" i="29"/>
  <c r="E2147" i="29"/>
  <c r="G2142" i="29"/>
  <c r="G2146" i="29"/>
  <c r="F2142" i="29"/>
  <c r="F2146" i="29"/>
  <c r="E2142" i="29"/>
  <c r="E2146" i="29"/>
  <c r="G2145" i="29"/>
  <c r="F2145" i="29"/>
  <c r="E2145" i="29"/>
  <c r="G2144" i="29"/>
  <c r="F2144" i="29"/>
  <c r="E2144" i="29"/>
  <c r="D2141" i="29"/>
  <c r="C2141" i="29"/>
  <c r="E2139" i="29"/>
  <c r="C2139" i="29"/>
  <c r="C2138" i="29"/>
  <c r="C2137" i="29"/>
  <c r="C2136" i="29"/>
  <c r="D2130" i="29"/>
  <c r="D2129" i="29"/>
  <c r="D2128" i="29"/>
  <c r="F2127" i="29"/>
  <c r="D2126" i="29"/>
  <c r="D2125" i="29"/>
  <c r="H2124" i="29"/>
  <c r="F2124" i="29"/>
  <c r="D2123" i="29"/>
  <c r="D2122" i="29"/>
  <c r="D2121" i="29"/>
  <c r="D2120" i="29"/>
  <c r="F2119" i="29"/>
  <c r="C55" i="1"/>
  <c r="D2119" i="29"/>
  <c r="D2118" i="29"/>
  <c r="D2115" i="29"/>
  <c r="C2110" i="29"/>
  <c r="G2107" i="29"/>
  <c r="F2107" i="29"/>
  <c r="E2107" i="29"/>
  <c r="G2106" i="29"/>
  <c r="F2106" i="29"/>
  <c r="E2106" i="29"/>
  <c r="G2104" i="29"/>
  <c r="F2104" i="29"/>
  <c r="E2104" i="29"/>
  <c r="G2103" i="29"/>
  <c r="F2103" i="29"/>
  <c r="E2103" i="29"/>
  <c r="G2098" i="29"/>
  <c r="G2102" i="29"/>
  <c r="F2098" i="29"/>
  <c r="F2102" i="29"/>
  <c r="E2098" i="29"/>
  <c r="E2102" i="29"/>
  <c r="G2101" i="29"/>
  <c r="F2101" i="29"/>
  <c r="E2101" i="29"/>
  <c r="G2100" i="29"/>
  <c r="F2100" i="29"/>
  <c r="E2100" i="29"/>
  <c r="D2097" i="29"/>
  <c r="C2097" i="29"/>
  <c r="E2095" i="29"/>
  <c r="C2095" i="29"/>
  <c r="C2094" i="29"/>
  <c r="C2093" i="29"/>
  <c r="C2092" i="29"/>
  <c r="D2086" i="29"/>
  <c r="D2085" i="29"/>
  <c r="D2084" i="29"/>
  <c r="F2083" i="29"/>
  <c r="D2082" i="29"/>
  <c r="D2081" i="29"/>
  <c r="H2080" i="29"/>
  <c r="F2080" i="29"/>
  <c r="D2079" i="29"/>
  <c r="D2078" i="29"/>
  <c r="D2077" i="29"/>
  <c r="D2076" i="29"/>
  <c r="F2075" i="29"/>
  <c r="C54" i="1"/>
  <c r="D2075" i="29"/>
  <c r="D2074" i="29"/>
  <c r="D2071" i="29"/>
  <c r="C2066" i="29"/>
  <c r="G2063" i="29"/>
  <c r="F2063" i="29"/>
  <c r="E2063" i="29"/>
  <c r="G2062" i="29"/>
  <c r="F2062" i="29"/>
  <c r="E2062" i="29"/>
  <c r="G2060" i="29"/>
  <c r="F2060" i="29"/>
  <c r="E2060" i="29"/>
  <c r="G2059" i="29"/>
  <c r="F2059" i="29"/>
  <c r="E2059" i="29"/>
  <c r="G2054" i="29"/>
  <c r="G2058" i="29"/>
  <c r="F2054" i="29"/>
  <c r="F2058" i="29"/>
  <c r="E2054" i="29"/>
  <c r="E2058" i="29"/>
  <c r="G2057" i="29"/>
  <c r="F2057" i="29"/>
  <c r="E2057" i="29"/>
  <c r="G2056" i="29"/>
  <c r="F2056" i="29"/>
  <c r="E2056" i="29"/>
  <c r="D2053" i="29"/>
  <c r="C2053" i="29"/>
  <c r="E2051" i="29"/>
  <c r="C2051" i="29"/>
  <c r="C2050" i="29"/>
  <c r="C2049" i="29"/>
  <c r="C2048" i="29"/>
  <c r="D2042" i="29"/>
  <c r="D2041" i="29"/>
  <c r="D2040" i="29"/>
  <c r="F2039" i="29"/>
  <c r="D2038" i="29"/>
  <c r="D2037" i="29"/>
  <c r="H2036" i="29"/>
  <c r="F2036" i="29"/>
  <c r="D2035" i="29"/>
  <c r="D2034" i="29"/>
  <c r="D2033" i="29"/>
  <c r="D2032" i="29"/>
  <c r="F2031" i="29"/>
  <c r="C53" i="1"/>
  <c r="D2031" i="29"/>
  <c r="D2030" i="29"/>
  <c r="D2027" i="29"/>
  <c r="C2022" i="29"/>
  <c r="G2019" i="29"/>
  <c r="F2019" i="29"/>
  <c r="E2019" i="29"/>
  <c r="G2018" i="29"/>
  <c r="F2018" i="29"/>
  <c r="E2018" i="29"/>
  <c r="G2016" i="29"/>
  <c r="F2016" i="29"/>
  <c r="E2016" i="29"/>
  <c r="G2015" i="29"/>
  <c r="F2015" i="29"/>
  <c r="E2015" i="29"/>
  <c r="G2010" i="29"/>
  <c r="G2014" i="29"/>
  <c r="F2010" i="29"/>
  <c r="F2014" i="29"/>
  <c r="E2010" i="29"/>
  <c r="E2014" i="29"/>
  <c r="G2013" i="29"/>
  <c r="F2013" i="29"/>
  <c r="E2013" i="29"/>
  <c r="G2012" i="29"/>
  <c r="F2012" i="29"/>
  <c r="E2012" i="29"/>
  <c r="D2009" i="29"/>
  <c r="C2009" i="29"/>
  <c r="E2007" i="29"/>
  <c r="C2007" i="29"/>
  <c r="C2006" i="29"/>
  <c r="C2005" i="29"/>
  <c r="C2004" i="29"/>
  <c r="D1998" i="29"/>
  <c r="D1997" i="29"/>
  <c r="D1996" i="29"/>
  <c r="F1995" i="29"/>
  <c r="D1994" i="29"/>
  <c r="D1993" i="29"/>
  <c r="H1992" i="29"/>
  <c r="F1992" i="29"/>
  <c r="D1991" i="29"/>
  <c r="D1990" i="29"/>
  <c r="D1989" i="29"/>
  <c r="D1988" i="29"/>
  <c r="F1987" i="29"/>
  <c r="C52" i="1"/>
  <c r="D1987" i="29"/>
  <c r="D1986" i="29"/>
  <c r="D1983" i="29"/>
  <c r="C1978" i="29"/>
  <c r="D1965" i="29"/>
  <c r="C1965" i="29"/>
  <c r="C1963" i="29"/>
  <c r="C1962" i="29"/>
  <c r="C1961" i="29"/>
  <c r="C1960" i="29"/>
  <c r="D1954" i="29"/>
  <c r="D1953" i="29"/>
  <c r="D1952" i="29"/>
  <c r="D1950" i="29"/>
  <c r="D1949" i="29"/>
  <c r="H1948" i="29"/>
  <c r="D1947" i="29"/>
  <c r="D1946" i="29"/>
  <c r="D1945" i="29"/>
  <c r="D1944" i="29"/>
  <c r="C51" i="1"/>
  <c r="D1943" i="29"/>
  <c r="D1942" i="29"/>
  <c r="D1939" i="29"/>
  <c r="C1934" i="29"/>
  <c r="G1931" i="29"/>
  <c r="F1931" i="29"/>
  <c r="E1931" i="29"/>
  <c r="G1930" i="29"/>
  <c r="F1930" i="29"/>
  <c r="E1930" i="29"/>
  <c r="G1928" i="29"/>
  <c r="F1928" i="29"/>
  <c r="E1928" i="29"/>
  <c r="G1927" i="29"/>
  <c r="F1927" i="29"/>
  <c r="E1927" i="29"/>
  <c r="G1922" i="29"/>
  <c r="G1926" i="29"/>
  <c r="F1922" i="29"/>
  <c r="F1926" i="29"/>
  <c r="E1922" i="29"/>
  <c r="E1926" i="29"/>
  <c r="G1925" i="29"/>
  <c r="F1925" i="29"/>
  <c r="E1925" i="29"/>
  <c r="G1924" i="29"/>
  <c r="F1924" i="29"/>
  <c r="E1924" i="29"/>
  <c r="D1921" i="29"/>
  <c r="C1921" i="29"/>
  <c r="E1919" i="29"/>
  <c r="C1919" i="29"/>
  <c r="C1918" i="29"/>
  <c r="C1917" i="29"/>
  <c r="C1916" i="29"/>
  <c r="D1910" i="29"/>
  <c r="D1909" i="29"/>
  <c r="D1908" i="29"/>
  <c r="F1907" i="29"/>
  <c r="D1906" i="29"/>
  <c r="D1905" i="29"/>
  <c r="H1904" i="29"/>
  <c r="F1904" i="29"/>
  <c r="D1903" i="29"/>
  <c r="D1902" i="29"/>
  <c r="D1901" i="29"/>
  <c r="D1900" i="29"/>
  <c r="F1899" i="29"/>
  <c r="C50" i="1"/>
  <c r="D1899" i="29"/>
  <c r="D1898" i="29"/>
  <c r="D1895" i="29"/>
  <c r="C1890" i="29"/>
  <c r="G1887" i="29"/>
  <c r="F1887" i="29"/>
  <c r="E1887" i="29"/>
  <c r="G1886" i="29"/>
  <c r="F1886" i="29"/>
  <c r="E1886" i="29"/>
  <c r="G1884" i="29"/>
  <c r="F1884" i="29"/>
  <c r="E1884" i="29"/>
  <c r="G1883" i="29"/>
  <c r="F1883" i="29"/>
  <c r="E1883" i="29"/>
  <c r="G1878" i="29"/>
  <c r="G1882" i="29"/>
  <c r="F1878" i="29"/>
  <c r="F1882" i="29"/>
  <c r="E1878" i="29"/>
  <c r="E1882" i="29"/>
  <c r="G1881" i="29"/>
  <c r="F1881" i="29"/>
  <c r="E1881" i="29"/>
  <c r="G1880" i="29"/>
  <c r="F1880" i="29"/>
  <c r="E1880" i="29"/>
  <c r="D1877" i="29"/>
  <c r="C1877" i="29"/>
  <c r="E1875" i="29"/>
  <c r="C1875" i="29"/>
  <c r="C1874" i="29"/>
  <c r="C1873" i="29"/>
  <c r="C1872" i="29"/>
  <c r="D1866" i="29"/>
  <c r="D1865" i="29"/>
  <c r="D1864" i="29"/>
  <c r="F1863" i="29"/>
  <c r="D1862" i="29"/>
  <c r="D1861" i="29"/>
  <c r="H1860" i="29"/>
  <c r="F1860" i="29"/>
  <c r="D1859" i="29"/>
  <c r="D1858" i="29"/>
  <c r="D1857" i="29"/>
  <c r="D1856" i="29"/>
  <c r="F1855" i="29"/>
  <c r="C49" i="1"/>
  <c r="D1855" i="29"/>
  <c r="D1854" i="29"/>
  <c r="D1851" i="29"/>
  <c r="C1846" i="29"/>
  <c r="G1843" i="29"/>
  <c r="F1843" i="29"/>
  <c r="E1843" i="29"/>
  <c r="G1842" i="29"/>
  <c r="F1842" i="29"/>
  <c r="E1842" i="29"/>
  <c r="G1840" i="29"/>
  <c r="F1840" i="29"/>
  <c r="E1840" i="29"/>
  <c r="G1839" i="29"/>
  <c r="F1839" i="29"/>
  <c r="E1839" i="29"/>
  <c r="G1834" i="29"/>
  <c r="G1838" i="29"/>
  <c r="F1834" i="29"/>
  <c r="F1838" i="29"/>
  <c r="E1834" i="29"/>
  <c r="E1838" i="29"/>
  <c r="G1837" i="29"/>
  <c r="F1837" i="29"/>
  <c r="E1837" i="29"/>
  <c r="G1836" i="29"/>
  <c r="F1836" i="29"/>
  <c r="E1836" i="29"/>
  <c r="D1833" i="29"/>
  <c r="C1833" i="29"/>
  <c r="E1831" i="29"/>
  <c r="C1831" i="29"/>
  <c r="C1830" i="29"/>
  <c r="C1829" i="29"/>
  <c r="C1828" i="29"/>
  <c r="D1822" i="29"/>
  <c r="D1821" i="29"/>
  <c r="D1820" i="29"/>
  <c r="F1819" i="29"/>
  <c r="D1818" i="29"/>
  <c r="D1817" i="29"/>
  <c r="H1816" i="29"/>
  <c r="F1816" i="29"/>
  <c r="D1815" i="29"/>
  <c r="D1814" i="29"/>
  <c r="D1813" i="29"/>
  <c r="D1812" i="29"/>
  <c r="F1811" i="29"/>
  <c r="C48" i="1"/>
  <c r="D1811" i="29"/>
  <c r="D1810" i="29"/>
  <c r="D1807" i="29"/>
  <c r="C1802" i="29"/>
  <c r="G1796" i="29"/>
  <c r="F1796" i="29"/>
  <c r="E1796" i="29"/>
  <c r="G1795" i="29"/>
  <c r="F1795" i="29"/>
  <c r="E1795" i="29"/>
  <c r="G1790" i="29"/>
  <c r="G1794" i="29"/>
  <c r="F1790" i="29"/>
  <c r="F1794" i="29"/>
  <c r="E1790" i="29"/>
  <c r="E1794" i="29"/>
  <c r="G1793" i="29"/>
  <c r="F1793" i="29"/>
  <c r="E1793" i="29"/>
  <c r="G1792" i="29"/>
  <c r="F1792" i="29"/>
  <c r="E1792" i="29"/>
  <c r="D1789" i="29"/>
  <c r="C1789" i="29"/>
  <c r="E1787" i="29"/>
  <c r="C1787" i="29"/>
  <c r="C1786" i="29"/>
  <c r="C1785" i="29"/>
  <c r="C1784" i="29"/>
  <c r="D1777" i="29"/>
  <c r="D1776" i="29"/>
  <c r="F1775" i="29"/>
  <c r="D1774" i="29"/>
  <c r="D1773" i="29"/>
  <c r="H1772" i="29"/>
  <c r="F1772" i="29"/>
  <c r="D1771" i="29"/>
  <c r="D1770" i="29"/>
  <c r="D1769" i="29"/>
  <c r="D1768" i="29"/>
  <c r="F1767" i="29"/>
  <c r="C47" i="1"/>
  <c r="D1767" i="29"/>
  <c r="D1766" i="29"/>
  <c r="D1763" i="29"/>
  <c r="D3516" i="29"/>
  <c r="C3516" i="29"/>
  <c r="B3515" i="29"/>
  <c r="B3514" i="29"/>
  <c r="G3513" i="29"/>
  <c r="F3513" i="29"/>
  <c r="E3513" i="29"/>
  <c r="D3513" i="29"/>
  <c r="C3513" i="29"/>
  <c r="B3512" i="29"/>
  <c r="B3511" i="29"/>
  <c r="B3510" i="29"/>
  <c r="B3509" i="29"/>
  <c r="B3508" i="29"/>
  <c r="B3506" i="29"/>
  <c r="F3497" i="29"/>
  <c r="B3497" i="29"/>
  <c r="G3494" i="29"/>
  <c r="D3488" i="29"/>
  <c r="D3481" i="29"/>
  <c r="B3481" i="29"/>
  <c r="D3480" i="29"/>
  <c r="F3479" i="29"/>
  <c r="G3472" i="29"/>
  <c r="F3472" i="29"/>
  <c r="E3472" i="29"/>
  <c r="D3472" i="29"/>
  <c r="C3472" i="29"/>
  <c r="B3471" i="29"/>
  <c r="B3470" i="29"/>
  <c r="G3469" i="29"/>
  <c r="F3469" i="29"/>
  <c r="E3469" i="29"/>
  <c r="D3469" i="29"/>
  <c r="C3469" i="29"/>
  <c r="B3468" i="29"/>
  <c r="B3467" i="29"/>
  <c r="B3466" i="29"/>
  <c r="B3465" i="29"/>
  <c r="B3464" i="29"/>
  <c r="B3462" i="29"/>
  <c r="F3453" i="29"/>
  <c r="B3453" i="29"/>
  <c r="G3450" i="29"/>
  <c r="D3444" i="29"/>
  <c r="D3437" i="29"/>
  <c r="B3437" i="29"/>
  <c r="D3436" i="29"/>
  <c r="F3435" i="29"/>
  <c r="G3428" i="29"/>
  <c r="F3428" i="29"/>
  <c r="E3428" i="29"/>
  <c r="D3428" i="29"/>
  <c r="C3428" i="29"/>
  <c r="B3427" i="29"/>
  <c r="B3426" i="29"/>
  <c r="G3425" i="29"/>
  <c r="F3425" i="29"/>
  <c r="E3425" i="29"/>
  <c r="D3425" i="29"/>
  <c r="C3425" i="29"/>
  <c r="B3424" i="29"/>
  <c r="B3423" i="29"/>
  <c r="B3422" i="29"/>
  <c r="B3421" i="29"/>
  <c r="B3420" i="29"/>
  <c r="B3418" i="29"/>
  <c r="F3409" i="29"/>
  <c r="B3409" i="29"/>
  <c r="G3406" i="29"/>
  <c r="D3400" i="29"/>
  <c r="D3393" i="29"/>
  <c r="B3393" i="29"/>
  <c r="D3392" i="29"/>
  <c r="F3391" i="29"/>
  <c r="G3384" i="29"/>
  <c r="F3384" i="29"/>
  <c r="E3384" i="29"/>
  <c r="D3384" i="29"/>
  <c r="C3384" i="29"/>
  <c r="B3383" i="29"/>
  <c r="B3382" i="29"/>
  <c r="B3380" i="29"/>
  <c r="B3379" i="29"/>
  <c r="B3378" i="29"/>
  <c r="B3377" i="29"/>
  <c r="B3376" i="29"/>
  <c r="B3374" i="29"/>
  <c r="F3365" i="29"/>
  <c r="B3365" i="29"/>
  <c r="G3362" i="29"/>
  <c r="D3356" i="29"/>
  <c r="D3349" i="29"/>
  <c r="B3349" i="29"/>
  <c r="D3348" i="29"/>
  <c r="F3347" i="29"/>
  <c r="G3340" i="29"/>
  <c r="F3340" i="29"/>
  <c r="E3340" i="29"/>
  <c r="D3340" i="29"/>
  <c r="C3340" i="29"/>
  <c r="B3339" i="29"/>
  <c r="B3338" i="29"/>
  <c r="G3337" i="29"/>
  <c r="F3337" i="29"/>
  <c r="E3337" i="29"/>
  <c r="D3337" i="29"/>
  <c r="C3337" i="29"/>
  <c r="B3336" i="29"/>
  <c r="B3335" i="29"/>
  <c r="B3334" i="29"/>
  <c r="B3333" i="29"/>
  <c r="B3332" i="29"/>
  <c r="B3330" i="29"/>
  <c r="F3321" i="29"/>
  <c r="B3321" i="29"/>
  <c r="G3318" i="29"/>
  <c r="D3312" i="29"/>
  <c r="D3305" i="29"/>
  <c r="B3305" i="29"/>
  <c r="D3304" i="29"/>
  <c r="F3303" i="29"/>
  <c r="G3296" i="29"/>
  <c r="F3296" i="29"/>
  <c r="E3296" i="29"/>
  <c r="D3296" i="29"/>
  <c r="C3296" i="29"/>
  <c r="B3295" i="29"/>
  <c r="B3294" i="29"/>
  <c r="G3293" i="29"/>
  <c r="F3293" i="29"/>
  <c r="E3293" i="29"/>
  <c r="D3293" i="29"/>
  <c r="C3293" i="29"/>
  <c r="B3292" i="29"/>
  <c r="B3291" i="29"/>
  <c r="B3290" i="29"/>
  <c r="B3289" i="29"/>
  <c r="B3288" i="29"/>
  <c r="B3286" i="29"/>
  <c r="F3277" i="29"/>
  <c r="B3277" i="29"/>
  <c r="G3274" i="29"/>
  <c r="D3268" i="29"/>
  <c r="D3261" i="29"/>
  <c r="B3261" i="29"/>
  <c r="D3260" i="29"/>
  <c r="F3259" i="29"/>
  <c r="D3252" i="29"/>
  <c r="C3252" i="29"/>
  <c r="B3251" i="29"/>
  <c r="B3250" i="29"/>
  <c r="G3249" i="29"/>
  <c r="F3249" i="29"/>
  <c r="E3249" i="29"/>
  <c r="D3249" i="29"/>
  <c r="C3249" i="29"/>
  <c r="B3248" i="29"/>
  <c r="B3247" i="29"/>
  <c r="B3246" i="29"/>
  <c r="B3245" i="29"/>
  <c r="B3244" i="29"/>
  <c r="B3242" i="29"/>
  <c r="F3233" i="29"/>
  <c r="B3233" i="29"/>
  <c r="G3230" i="29"/>
  <c r="D3224" i="29"/>
  <c r="D3217" i="29"/>
  <c r="B3217" i="29"/>
  <c r="D3216" i="29"/>
  <c r="F3215" i="29"/>
  <c r="G3208" i="29"/>
  <c r="F3208" i="29"/>
  <c r="E3208" i="29"/>
  <c r="D3208" i="29"/>
  <c r="C3208" i="29"/>
  <c r="B3207" i="29"/>
  <c r="B3206" i="29"/>
  <c r="G3205" i="29"/>
  <c r="F3205" i="29"/>
  <c r="E3205" i="29"/>
  <c r="D3205" i="29"/>
  <c r="C3205" i="29"/>
  <c r="B3204" i="29"/>
  <c r="B3203" i="29"/>
  <c r="B3202" i="29"/>
  <c r="B3201" i="29"/>
  <c r="B3200" i="29"/>
  <c r="B3198" i="29"/>
  <c r="F3189" i="29"/>
  <c r="B3189" i="29"/>
  <c r="G3186" i="29"/>
  <c r="D3180" i="29"/>
  <c r="D3173" i="29"/>
  <c r="B3173" i="29"/>
  <c r="D3172" i="29"/>
  <c r="F3171" i="29"/>
  <c r="G3164" i="29"/>
  <c r="F3164" i="29"/>
  <c r="E3164" i="29"/>
  <c r="D3164" i="29"/>
  <c r="C3164" i="29"/>
  <c r="B3163" i="29"/>
  <c r="B3162" i="29"/>
  <c r="G3161" i="29"/>
  <c r="F3161" i="29"/>
  <c r="E3161" i="29"/>
  <c r="D3161" i="29"/>
  <c r="C3161" i="29"/>
  <c r="B3160" i="29"/>
  <c r="B3159" i="29"/>
  <c r="B3158" i="29"/>
  <c r="B3157" i="29"/>
  <c r="B3154" i="29"/>
  <c r="F3145" i="29"/>
  <c r="B3145" i="29"/>
  <c r="G3142" i="29"/>
  <c r="D3136" i="29"/>
  <c r="D3129" i="29"/>
  <c r="B3129" i="29"/>
  <c r="D3128" i="29"/>
  <c r="F3127" i="29"/>
  <c r="G3120" i="29"/>
  <c r="F3120" i="29"/>
  <c r="E3120" i="29"/>
  <c r="D3120" i="29"/>
  <c r="C3120" i="29"/>
  <c r="B3119" i="29"/>
  <c r="B3118" i="29"/>
  <c r="G3117" i="29"/>
  <c r="F3117" i="29"/>
  <c r="E3117" i="29"/>
  <c r="D3117" i="29"/>
  <c r="C3117" i="29"/>
  <c r="B3116" i="29"/>
  <c r="B3115" i="29"/>
  <c r="B3114" i="29"/>
  <c r="B3113" i="29"/>
  <c r="B3112" i="29"/>
  <c r="B3110" i="29"/>
  <c r="F3101" i="29"/>
  <c r="B3101" i="29"/>
  <c r="G3098" i="29"/>
  <c r="D3092" i="29"/>
  <c r="D3085" i="29"/>
  <c r="B3085" i="29"/>
  <c r="D3084" i="29"/>
  <c r="F3083" i="29"/>
  <c r="G3076" i="29"/>
  <c r="F3076" i="29"/>
  <c r="E3076" i="29"/>
  <c r="D3076" i="29"/>
  <c r="C3076" i="29"/>
  <c r="B3075" i="29"/>
  <c r="B3074" i="29"/>
  <c r="G3073" i="29"/>
  <c r="F3073" i="29"/>
  <c r="E3073" i="29"/>
  <c r="D3073" i="29"/>
  <c r="C3073" i="29"/>
  <c r="B3072" i="29"/>
  <c r="B3071" i="29"/>
  <c r="B3070" i="29"/>
  <c r="B3069" i="29"/>
  <c r="B3068" i="29"/>
  <c r="B3066" i="29"/>
  <c r="F3057" i="29"/>
  <c r="B3057" i="29"/>
  <c r="G3054" i="29"/>
  <c r="D3048" i="29"/>
  <c r="D3041" i="29"/>
  <c r="B3041" i="29"/>
  <c r="D3040" i="29"/>
  <c r="F3039" i="29"/>
  <c r="G3032" i="29"/>
  <c r="F3032" i="29"/>
  <c r="E3032" i="29"/>
  <c r="D3032" i="29"/>
  <c r="C3032" i="29"/>
  <c r="B3031" i="29"/>
  <c r="B3030" i="29"/>
  <c r="G3029" i="29"/>
  <c r="F3029" i="29"/>
  <c r="E3029" i="29"/>
  <c r="D3029" i="29"/>
  <c r="C3029" i="29"/>
  <c r="B3028" i="29"/>
  <c r="B3027" i="29"/>
  <c r="B3026" i="29"/>
  <c r="B3025" i="29"/>
  <c r="B3024" i="29"/>
  <c r="B3022" i="29"/>
  <c r="F3013" i="29"/>
  <c r="B3013" i="29"/>
  <c r="G3010" i="29"/>
  <c r="D3004" i="29"/>
  <c r="D2997" i="29"/>
  <c r="B2997" i="29"/>
  <c r="D2996" i="29"/>
  <c r="F2995" i="29"/>
  <c r="G2988" i="29"/>
  <c r="F2988" i="29"/>
  <c r="E2988" i="29"/>
  <c r="D2988" i="29"/>
  <c r="C2988" i="29"/>
  <c r="B2987" i="29"/>
  <c r="B2986" i="29"/>
  <c r="G2985" i="29"/>
  <c r="F2985" i="29"/>
  <c r="E2985" i="29"/>
  <c r="D2985" i="29"/>
  <c r="C2985" i="29"/>
  <c r="B2984" i="29"/>
  <c r="B2983" i="29"/>
  <c r="B2982" i="29"/>
  <c r="B2981" i="29"/>
  <c r="B2980" i="29"/>
  <c r="B2978" i="29"/>
  <c r="F2969" i="29"/>
  <c r="B2969" i="29"/>
  <c r="G2966" i="29"/>
  <c r="D2960" i="29"/>
  <c r="D2953" i="29"/>
  <c r="B2953" i="29"/>
  <c r="D2952" i="29"/>
  <c r="F2951" i="29"/>
  <c r="G2944" i="29"/>
  <c r="F2944" i="29"/>
  <c r="E2944" i="29"/>
  <c r="D2944" i="29"/>
  <c r="C2944" i="29"/>
  <c r="B2943" i="29"/>
  <c r="B2942" i="29"/>
  <c r="G2941" i="29"/>
  <c r="F2941" i="29"/>
  <c r="E2941" i="29"/>
  <c r="D2941" i="29"/>
  <c r="C2941" i="29"/>
  <c r="B2940" i="29"/>
  <c r="B2939" i="29"/>
  <c r="B2938" i="29"/>
  <c r="B2937" i="29"/>
  <c r="B2936" i="29"/>
  <c r="B2934" i="29"/>
  <c r="F2925" i="29"/>
  <c r="B2925" i="29"/>
  <c r="G2922" i="29"/>
  <c r="D2916" i="29"/>
  <c r="D2909" i="29"/>
  <c r="B2909" i="29"/>
  <c r="D2908" i="29"/>
  <c r="F2907" i="29"/>
  <c r="G2900" i="29"/>
  <c r="F2900" i="29"/>
  <c r="E2900" i="29"/>
  <c r="D2900" i="29"/>
  <c r="C2900" i="29"/>
  <c r="B2899" i="29"/>
  <c r="B2898" i="29"/>
  <c r="G2897" i="29"/>
  <c r="F2897" i="29"/>
  <c r="E2897" i="29"/>
  <c r="D2897" i="29"/>
  <c r="C2897" i="29"/>
  <c r="B2896" i="29"/>
  <c r="B2895" i="29"/>
  <c r="B2894" i="29"/>
  <c r="B2893" i="29"/>
  <c r="B2892" i="29"/>
  <c r="B2890" i="29"/>
  <c r="F2881" i="29"/>
  <c r="B2881" i="29"/>
  <c r="G2878" i="29"/>
  <c r="D2872" i="29"/>
  <c r="D2865" i="29"/>
  <c r="B2865" i="29"/>
  <c r="D2864" i="29"/>
  <c r="F2863" i="29"/>
  <c r="G2856" i="29"/>
  <c r="F2856" i="29"/>
  <c r="E2856" i="29"/>
  <c r="D2856" i="29"/>
  <c r="C2856" i="29"/>
  <c r="B2855" i="29"/>
  <c r="B2854" i="29"/>
  <c r="G2853" i="29"/>
  <c r="F2853" i="29"/>
  <c r="E2853" i="29"/>
  <c r="D2853" i="29"/>
  <c r="C2853" i="29"/>
  <c r="B2852" i="29"/>
  <c r="B2851" i="29"/>
  <c r="B2850" i="29"/>
  <c r="B2849" i="29"/>
  <c r="B2848" i="29"/>
  <c r="B2846" i="29"/>
  <c r="F2837" i="29"/>
  <c r="B2837" i="29"/>
  <c r="G2834" i="29"/>
  <c r="D2828" i="29"/>
  <c r="D2821" i="29"/>
  <c r="B2821" i="29"/>
  <c r="D2820" i="29"/>
  <c r="F2819" i="29"/>
  <c r="G2812" i="29"/>
  <c r="F2812" i="29"/>
  <c r="E2812" i="29"/>
  <c r="D2812" i="29"/>
  <c r="C2812" i="29"/>
  <c r="B2811" i="29"/>
  <c r="B2810" i="29"/>
  <c r="G2809" i="29"/>
  <c r="F2809" i="29"/>
  <c r="E2809" i="29"/>
  <c r="D2809" i="29"/>
  <c r="C2809" i="29"/>
  <c r="B2808" i="29"/>
  <c r="B2807" i="29"/>
  <c r="B2806" i="29"/>
  <c r="B2805" i="29"/>
  <c r="B2804" i="29"/>
  <c r="B2802" i="29"/>
  <c r="F2793" i="29"/>
  <c r="B2793" i="29"/>
  <c r="G2790" i="29"/>
  <c r="D2784" i="29"/>
  <c r="D2777" i="29"/>
  <c r="B2777" i="29"/>
  <c r="D2776" i="29"/>
  <c r="F2775" i="29"/>
  <c r="G2768" i="29"/>
  <c r="F2768" i="29"/>
  <c r="E2768" i="29"/>
  <c r="D2768" i="29"/>
  <c r="C2768" i="29"/>
  <c r="B2767" i="29"/>
  <c r="B2766" i="29"/>
  <c r="G2765" i="29"/>
  <c r="F2765" i="29"/>
  <c r="E2765" i="29"/>
  <c r="D2765" i="29"/>
  <c r="C2765" i="29"/>
  <c r="B2764" i="29"/>
  <c r="B2763" i="29"/>
  <c r="B2762" i="29"/>
  <c r="B2761" i="29"/>
  <c r="B2760" i="29"/>
  <c r="B2758" i="29"/>
  <c r="F2749" i="29"/>
  <c r="B2749" i="29"/>
  <c r="G2746" i="29"/>
  <c r="D2740" i="29"/>
  <c r="D2733" i="29"/>
  <c r="B2733" i="29"/>
  <c r="D2732" i="29"/>
  <c r="F2731" i="29"/>
  <c r="G2724" i="29"/>
  <c r="F2724" i="29"/>
  <c r="E2724" i="29"/>
  <c r="D2724" i="29"/>
  <c r="C2724" i="29"/>
  <c r="B2723" i="29"/>
  <c r="B2722" i="29"/>
  <c r="G2721" i="29"/>
  <c r="F2721" i="29"/>
  <c r="E2721" i="29"/>
  <c r="D2721" i="29"/>
  <c r="C2721" i="29"/>
  <c r="B2720" i="29"/>
  <c r="B2719" i="29"/>
  <c r="B2718" i="29"/>
  <c r="B2717" i="29"/>
  <c r="B2716" i="29"/>
  <c r="B2714" i="29"/>
  <c r="F2705" i="29"/>
  <c r="B2705" i="29"/>
  <c r="G2702" i="29"/>
  <c r="D2696" i="29"/>
  <c r="D2689" i="29"/>
  <c r="B2689" i="29"/>
  <c r="D2688" i="29"/>
  <c r="F2687" i="29"/>
  <c r="G2680" i="29"/>
  <c r="F2680" i="29"/>
  <c r="E2680" i="29"/>
  <c r="D2680" i="29"/>
  <c r="C2680" i="29"/>
  <c r="B2679" i="29"/>
  <c r="B2678" i="29"/>
  <c r="G2677" i="29"/>
  <c r="F2677" i="29"/>
  <c r="E2677" i="29"/>
  <c r="D2677" i="29"/>
  <c r="C2677" i="29"/>
  <c r="B2676" i="29"/>
  <c r="B2675" i="29"/>
  <c r="B2674" i="29"/>
  <c r="B2673" i="29"/>
  <c r="B2672" i="29"/>
  <c r="B2670" i="29"/>
  <c r="F2661" i="29"/>
  <c r="B2661" i="29"/>
  <c r="G2658" i="29"/>
  <c r="D2652" i="29"/>
  <c r="D2645" i="29"/>
  <c r="B2645" i="29"/>
  <c r="D2644" i="29"/>
  <c r="F2643" i="29"/>
  <c r="G2636" i="29"/>
  <c r="F2636" i="29"/>
  <c r="E2636" i="29"/>
  <c r="D2636" i="29"/>
  <c r="C2636" i="29"/>
  <c r="B2635" i="29"/>
  <c r="B2634" i="29"/>
  <c r="G2633" i="29"/>
  <c r="F2633" i="29"/>
  <c r="E2633" i="29"/>
  <c r="D2633" i="29"/>
  <c r="C2633" i="29"/>
  <c r="B2632" i="29"/>
  <c r="B2631" i="29"/>
  <c r="B2630" i="29"/>
  <c r="B2629" i="29"/>
  <c r="B2628" i="29"/>
  <c r="B2626" i="29"/>
  <c r="F2617" i="29"/>
  <c r="B2617" i="29"/>
  <c r="G2614" i="29"/>
  <c r="D2608" i="29"/>
  <c r="D2601" i="29"/>
  <c r="B2601" i="29"/>
  <c r="D2600" i="29"/>
  <c r="F2599" i="29"/>
  <c r="G2592" i="29"/>
  <c r="F2592" i="29"/>
  <c r="E2592" i="29"/>
  <c r="D2592" i="29"/>
  <c r="C2592" i="29"/>
  <c r="B2591" i="29"/>
  <c r="B2590" i="29"/>
  <c r="G2589" i="29"/>
  <c r="F2589" i="29"/>
  <c r="E2589" i="29"/>
  <c r="D2589" i="29"/>
  <c r="C2589" i="29"/>
  <c r="B2588" i="29"/>
  <c r="B2587" i="29"/>
  <c r="B2586" i="29"/>
  <c r="B2585" i="29"/>
  <c r="B2584" i="29"/>
  <c r="B2582" i="29"/>
  <c r="F2573" i="29"/>
  <c r="B2573" i="29"/>
  <c r="G2570" i="29"/>
  <c r="D2564" i="29"/>
  <c r="D2557" i="29"/>
  <c r="B2557" i="29"/>
  <c r="D2556" i="29"/>
  <c r="F2555" i="29"/>
  <c r="G2548" i="29"/>
  <c r="F2548" i="29"/>
  <c r="E2548" i="29"/>
  <c r="D2548" i="29"/>
  <c r="C2548" i="29"/>
  <c r="B2547" i="29"/>
  <c r="B2546" i="29"/>
  <c r="G2545" i="29"/>
  <c r="F2545" i="29"/>
  <c r="E2545" i="29"/>
  <c r="D2545" i="29"/>
  <c r="C2545" i="29"/>
  <c r="B2544" i="29"/>
  <c r="B2543" i="29"/>
  <c r="B2542" i="29"/>
  <c r="B2541" i="29"/>
  <c r="B2540" i="29"/>
  <c r="B2538" i="29"/>
  <c r="F2529" i="29"/>
  <c r="B2529" i="29"/>
  <c r="G2526" i="29"/>
  <c r="D2520" i="29"/>
  <c r="D2513" i="29"/>
  <c r="B2513" i="29"/>
  <c r="D2512" i="29"/>
  <c r="F2511" i="29"/>
  <c r="G2504" i="29"/>
  <c r="F2504" i="29"/>
  <c r="E2504" i="29"/>
  <c r="D2504" i="29"/>
  <c r="C2504" i="29"/>
  <c r="B2503" i="29"/>
  <c r="B2502" i="29"/>
  <c r="G2501" i="29"/>
  <c r="F2501" i="29"/>
  <c r="E2501" i="29"/>
  <c r="D2501" i="29"/>
  <c r="C2501" i="29"/>
  <c r="B2500" i="29"/>
  <c r="B2499" i="29"/>
  <c r="B2498" i="29"/>
  <c r="B2497" i="29"/>
  <c r="B2496" i="29"/>
  <c r="B2494" i="29"/>
  <c r="F2485" i="29"/>
  <c r="B2485" i="29"/>
  <c r="G2482" i="29"/>
  <c r="D2476" i="29"/>
  <c r="D2469" i="29"/>
  <c r="B2469" i="29"/>
  <c r="D2468" i="29"/>
  <c r="F2467" i="29"/>
  <c r="G2460" i="29"/>
  <c r="F2460" i="29"/>
  <c r="E2460" i="29"/>
  <c r="D2460" i="29"/>
  <c r="C2460" i="29"/>
  <c r="B2459" i="29"/>
  <c r="B2458" i="29"/>
  <c r="G2457" i="29"/>
  <c r="F2457" i="29"/>
  <c r="E2457" i="29"/>
  <c r="D2457" i="29"/>
  <c r="C2457" i="29"/>
  <c r="B2456" i="29"/>
  <c r="B2455" i="29"/>
  <c r="B2454" i="29"/>
  <c r="B2453" i="29"/>
  <c r="B2452" i="29"/>
  <c r="B2450" i="29"/>
  <c r="F2441" i="29"/>
  <c r="B2441" i="29"/>
  <c r="G2438" i="29"/>
  <c r="D2432" i="29"/>
  <c r="D2425" i="29"/>
  <c r="B2425" i="29"/>
  <c r="D2424" i="29"/>
  <c r="F2423" i="29"/>
  <c r="G2416" i="29"/>
  <c r="F2416" i="29"/>
  <c r="E2416" i="29"/>
  <c r="D2416" i="29"/>
  <c r="C2416" i="29"/>
  <c r="B2415" i="29"/>
  <c r="B2414" i="29"/>
  <c r="G2413" i="29"/>
  <c r="F2413" i="29"/>
  <c r="E2413" i="29"/>
  <c r="D2413" i="29"/>
  <c r="C2413" i="29"/>
  <c r="B2412" i="29"/>
  <c r="B2411" i="29"/>
  <c r="B2410" i="29"/>
  <c r="B2409" i="29"/>
  <c r="B2408" i="29"/>
  <c r="B2406" i="29"/>
  <c r="F2397" i="29"/>
  <c r="B2397" i="29"/>
  <c r="G2394" i="29"/>
  <c r="D2388" i="29"/>
  <c r="D2381" i="29"/>
  <c r="B2381" i="29"/>
  <c r="D2380" i="29"/>
  <c r="F2379" i="29"/>
  <c r="G2372" i="29"/>
  <c r="F2372" i="29"/>
  <c r="E2372" i="29"/>
  <c r="D2372" i="29"/>
  <c r="C2372" i="29"/>
  <c r="B2371" i="29"/>
  <c r="B2370" i="29"/>
  <c r="G2369" i="29"/>
  <c r="F2369" i="29"/>
  <c r="E2369" i="29"/>
  <c r="D2369" i="29"/>
  <c r="C2369" i="29"/>
  <c r="B2368" i="29"/>
  <c r="B2367" i="29"/>
  <c r="B2366" i="29"/>
  <c r="B2365" i="29"/>
  <c r="B2364" i="29"/>
  <c r="B2362" i="29"/>
  <c r="F2353" i="29"/>
  <c r="B2353" i="29"/>
  <c r="G2350" i="29"/>
  <c r="D2344" i="29"/>
  <c r="D2337" i="29"/>
  <c r="B2337" i="29"/>
  <c r="D2336" i="29"/>
  <c r="F2335" i="29"/>
  <c r="G2328" i="29"/>
  <c r="F2328" i="29"/>
  <c r="E2328" i="29"/>
  <c r="D2328" i="29"/>
  <c r="C2328" i="29"/>
  <c r="B2327" i="29"/>
  <c r="B2326" i="29"/>
  <c r="G2325" i="29"/>
  <c r="F2325" i="29"/>
  <c r="E2325" i="29"/>
  <c r="D2325" i="29"/>
  <c r="C2325" i="29"/>
  <c r="B2324" i="29"/>
  <c r="B2323" i="29"/>
  <c r="B2322" i="29"/>
  <c r="B2321" i="29"/>
  <c r="B2320" i="29"/>
  <c r="B2318" i="29"/>
  <c r="F2309" i="29"/>
  <c r="B2309" i="29"/>
  <c r="G2306" i="29"/>
  <c r="D2300" i="29"/>
  <c r="D2293" i="29"/>
  <c r="B2293" i="29"/>
  <c r="D2292" i="29"/>
  <c r="F2291" i="29"/>
  <c r="G2284" i="29"/>
  <c r="F2284" i="29"/>
  <c r="E2284" i="29"/>
  <c r="D2284" i="29"/>
  <c r="C2284" i="29"/>
  <c r="B2283" i="29"/>
  <c r="B2282" i="29"/>
  <c r="G2281" i="29"/>
  <c r="F2281" i="29"/>
  <c r="E2281" i="29"/>
  <c r="D2281" i="29"/>
  <c r="C2281" i="29"/>
  <c r="B2280" i="29"/>
  <c r="B2279" i="29"/>
  <c r="B2278" i="29"/>
  <c r="B2277" i="29"/>
  <c r="B2276" i="29"/>
  <c r="B2274" i="29"/>
  <c r="F2265" i="29"/>
  <c r="B2265" i="29"/>
  <c r="G2262" i="29"/>
  <c r="D2256" i="29"/>
  <c r="D2249" i="29"/>
  <c r="B2249" i="29"/>
  <c r="D2248" i="29"/>
  <c r="F2247" i="29"/>
  <c r="G2240" i="29"/>
  <c r="F2240" i="29"/>
  <c r="E2240" i="29"/>
  <c r="D2240" i="29"/>
  <c r="C2240" i="29"/>
  <c r="B2239" i="29"/>
  <c r="B2238" i="29"/>
  <c r="G2237" i="29"/>
  <c r="F2237" i="29"/>
  <c r="E2237" i="29"/>
  <c r="D2237" i="29"/>
  <c r="C2237" i="29"/>
  <c r="B2236" i="29"/>
  <c r="B2235" i="29"/>
  <c r="B2234" i="29"/>
  <c r="B2233" i="29"/>
  <c r="B2232" i="29"/>
  <c r="B2230" i="29"/>
  <c r="F2221" i="29"/>
  <c r="B2221" i="29"/>
  <c r="G2218" i="29"/>
  <c r="D2212" i="29"/>
  <c r="D2205" i="29"/>
  <c r="B2205" i="29"/>
  <c r="D2204" i="29"/>
  <c r="F2203" i="29"/>
  <c r="G2196" i="29"/>
  <c r="F2196" i="29"/>
  <c r="E2196" i="29"/>
  <c r="D2196" i="29"/>
  <c r="C2196" i="29"/>
  <c r="B2195" i="29"/>
  <c r="B2194" i="29"/>
  <c r="G2193" i="29"/>
  <c r="F2193" i="29"/>
  <c r="E2193" i="29"/>
  <c r="D2193" i="29"/>
  <c r="C2193" i="29"/>
  <c r="B2192" i="29"/>
  <c r="B2191" i="29"/>
  <c r="B2190" i="29"/>
  <c r="B2189" i="29"/>
  <c r="B2188" i="29"/>
  <c r="B2186" i="29"/>
  <c r="F2177" i="29"/>
  <c r="B2177" i="29"/>
  <c r="G2174" i="29"/>
  <c r="D2168" i="29"/>
  <c r="D2161" i="29"/>
  <c r="B2161" i="29"/>
  <c r="D2160" i="29"/>
  <c r="F2159" i="29"/>
  <c r="D2152" i="29"/>
  <c r="C2152" i="29"/>
  <c r="B2151" i="29"/>
  <c r="B2150" i="29"/>
  <c r="G2149" i="29"/>
  <c r="F2149" i="29"/>
  <c r="E2149" i="29"/>
  <c r="D2149" i="29"/>
  <c r="C2149" i="29"/>
  <c r="B2148" i="29"/>
  <c r="B2147" i="29"/>
  <c r="B2146" i="29"/>
  <c r="B2145" i="29"/>
  <c r="B2144" i="29"/>
  <c r="B2142" i="29"/>
  <c r="F2133" i="29"/>
  <c r="B2133" i="29"/>
  <c r="G2130" i="29"/>
  <c r="D2124" i="29"/>
  <c r="D2117" i="29"/>
  <c r="B2117" i="29"/>
  <c r="D2116" i="29"/>
  <c r="F2115" i="29"/>
  <c r="G2108" i="29"/>
  <c r="F2108" i="29"/>
  <c r="E2108" i="29"/>
  <c r="D2108" i="29"/>
  <c r="C2108" i="29"/>
  <c r="B2107" i="29"/>
  <c r="B2106" i="29"/>
  <c r="G2105" i="29"/>
  <c r="F2105" i="29"/>
  <c r="E2105" i="29"/>
  <c r="D2105" i="29"/>
  <c r="C2105" i="29"/>
  <c r="B2104" i="29"/>
  <c r="B2103" i="29"/>
  <c r="B2102" i="29"/>
  <c r="B2101" i="29"/>
  <c r="B2100" i="29"/>
  <c r="B2098" i="29"/>
  <c r="F2089" i="29"/>
  <c r="B2089" i="29"/>
  <c r="G2086" i="29"/>
  <c r="D2080" i="29"/>
  <c r="D2073" i="29"/>
  <c r="B2073" i="29"/>
  <c r="D2072" i="29"/>
  <c r="F2071" i="29"/>
  <c r="G2064" i="29"/>
  <c r="F2064" i="29"/>
  <c r="E2064" i="29"/>
  <c r="D2064" i="29"/>
  <c r="C2064" i="29"/>
  <c r="B2063" i="29"/>
  <c r="B2062" i="29"/>
  <c r="G2061" i="29"/>
  <c r="F2061" i="29"/>
  <c r="E2061" i="29"/>
  <c r="D2061" i="29"/>
  <c r="C2061" i="29"/>
  <c r="B2060" i="29"/>
  <c r="B2059" i="29"/>
  <c r="B2058" i="29"/>
  <c r="B2057" i="29"/>
  <c r="B2056" i="29"/>
  <c r="B2054" i="29"/>
  <c r="F2045" i="29"/>
  <c r="B2045" i="29"/>
  <c r="G2042" i="29"/>
  <c r="D2036" i="29"/>
  <c r="D2029" i="29"/>
  <c r="B2029" i="29"/>
  <c r="D2028" i="29"/>
  <c r="F2027" i="29"/>
  <c r="G2020" i="29"/>
  <c r="F2020" i="29"/>
  <c r="E2020" i="29"/>
  <c r="D2020" i="29"/>
  <c r="C2020" i="29"/>
  <c r="B2019" i="29"/>
  <c r="B2018" i="29"/>
  <c r="G2017" i="29"/>
  <c r="F2017" i="29"/>
  <c r="E2017" i="29"/>
  <c r="D2017" i="29"/>
  <c r="C2017" i="29"/>
  <c r="B2016" i="29"/>
  <c r="B2015" i="29"/>
  <c r="B2014" i="29"/>
  <c r="B2013" i="29"/>
  <c r="B2012" i="29"/>
  <c r="B2010" i="29"/>
  <c r="F2001" i="29"/>
  <c r="B2001" i="29"/>
  <c r="G1998" i="29"/>
  <c r="D1992" i="29"/>
  <c r="D1985" i="29"/>
  <c r="B1985" i="29"/>
  <c r="D1984" i="29"/>
  <c r="F1983" i="29"/>
  <c r="G1976" i="29"/>
  <c r="F1976" i="29"/>
  <c r="E1976" i="29"/>
  <c r="D1976" i="29"/>
  <c r="C1976" i="29"/>
  <c r="B1975" i="29"/>
  <c r="B1974" i="29"/>
  <c r="G1973" i="29"/>
  <c r="F1973" i="29"/>
  <c r="E1973" i="29"/>
  <c r="D1973" i="29"/>
  <c r="C1973" i="29"/>
  <c r="B1972" i="29"/>
  <c r="B1971" i="29"/>
  <c r="B1970" i="29"/>
  <c r="B1969" i="29"/>
  <c r="B1968" i="29"/>
  <c r="B1966" i="29"/>
  <c r="F1957" i="29"/>
  <c r="B1957" i="29"/>
  <c r="G1954" i="29"/>
  <c r="D1948" i="29"/>
  <c r="D1941" i="29"/>
  <c r="B1941" i="29"/>
  <c r="D1940" i="29"/>
  <c r="F1939" i="29"/>
  <c r="G1932" i="29"/>
  <c r="F1932" i="29"/>
  <c r="E1932" i="29"/>
  <c r="D1932" i="29"/>
  <c r="C1932" i="29"/>
  <c r="B1931" i="29"/>
  <c r="B1930" i="29"/>
  <c r="G1929" i="29"/>
  <c r="F1929" i="29"/>
  <c r="E1929" i="29"/>
  <c r="D1929" i="29"/>
  <c r="C1929" i="29"/>
  <c r="B1928" i="29"/>
  <c r="B1927" i="29"/>
  <c r="B1926" i="29"/>
  <c r="B1925" i="29"/>
  <c r="B1924" i="29"/>
  <c r="B1922" i="29"/>
  <c r="F1913" i="29"/>
  <c r="B1913" i="29"/>
  <c r="G1910" i="29"/>
  <c r="D1904" i="29"/>
  <c r="D1897" i="29"/>
  <c r="B1897" i="29"/>
  <c r="D1896" i="29"/>
  <c r="F1895" i="29"/>
  <c r="G1888" i="29"/>
  <c r="F1888" i="29"/>
  <c r="E1888" i="29"/>
  <c r="D1888" i="29"/>
  <c r="C1888" i="29"/>
  <c r="B1887" i="29"/>
  <c r="B1886" i="29"/>
  <c r="G1885" i="29"/>
  <c r="F1885" i="29"/>
  <c r="E1885" i="29"/>
  <c r="D1885" i="29"/>
  <c r="C1885" i="29"/>
  <c r="B1884" i="29"/>
  <c r="B1883" i="29"/>
  <c r="B1882" i="29"/>
  <c r="B1881" i="29"/>
  <c r="B1880" i="29"/>
  <c r="B1878" i="29"/>
  <c r="F1869" i="29"/>
  <c r="B1869" i="29"/>
  <c r="G1866" i="29"/>
  <c r="D1860" i="29"/>
  <c r="D1853" i="29"/>
  <c r="B1853" i="29"/>
  <c r="D1852" i="29"/>
  <c r="F1851" i="29"/>
  <c r="G1844" i="29"/>
  <c r="F1844" i="29"/>
  <c r="E1844" i="29"/>
  <c r="D1844" i="29"/>
  <c r="C1844" i="29"/>
  <c r="B1843" i="29"/>
  <c r="B1842" i="29"/>
  <c r="G1841" i="29"/>
  <c r="F1841" i="29"/>
  <c r="E1841" i="29"/>
  <c r="D1841" i="29"/>
  <c r="C1841" i="29"/>
  <c r="B1840" i="29"/>
  <c r="B1839" i="29"/>
  <c r="B1838" i="29"/>
  <c r="B1837" i="29"/>
  <c r="B1836" i="29"/>
  <c r="B1834" i="29"/>
  <c r="F1825" i="29"/>
  <c r="B1825" i="29"/>
  <c r="G1822" i="29"/>
  <c r="D1816" i="29"/>
  <c r="D1809" i="29"/>
  <c r="B1809" i="29"/>
  <c r="D1808" i="29"/>
  <c r="F1807" i="29"/>
  <c r="B1799" i="29"/>
  <c r="B1798" i="29"/>
  <c r="G1797" i="29"/>
  <c r="F1797" i="29"/>
  <c r="E1797" i="29"/>
  <c r="D1797" i="29"/>
  <c r="C1797" i="29"/>
  <c r="B1796" i="29"/>
  <c r="B1795" i="29"/>
  <c r="B1794" i="29"/>
  <c r="B1793" i="29"/>
  <c r="B1792" i="29"/>
  <c r="B1790" i="29"/>
  <c r="F1781" i="29"/>
  <c r="B1781" i="29"/>
  <c r="D1772" i="29"/>
  <c r="D1765" i="29"/>
  <c r="B1765" i="29"/>
  <c r="D1764" i="29"/>
  <c r="F1763" i="29"/>
  <c r="C1758" i="29"/>
  <c r="G1755" i="29"/>
  <c r="F1755" i="29"/>
  <c r="E1755" i="29"/>
  <c r="G1754" i="29"/>
  <c r="F1754" i="29"/>
  <c r="E1754" i="29"/>
  <c r="G1752" i="29"/>
  <c r="F1752" i="29"/>
  <c r="E1752" i="29"/>
  <c r="G1751" i="29"/>
  <c r="F1751" i="29"/>
  <c r="E1751" i="29"/>
  <c r="G1746" i="29"/>
  <c r="G1750" i="29"/>
  <c r="F1746" i="29"/>
  <c r="F1750" i="29"/>
  <c r="E1746" i="29"/>
  <c r="E1750" i="29"/>
  <c r="G1749" i="29"/>
  <c r="F1749" i="29"/>
  <c r="E1749" i="29"/>
  <c r="G1748" i="29"/>
  <c r="F1748" i="29"/>
  <c r="E1748" i="29"/>
  <c r="D1745" i="29"/>
  <c r="C1745" i="29"/>
  <c r="E1743" i="29"/>
  <c r="C1743" i="29"/>
  <c r="C1742" i="29"/>
  <c r="C1741" i="29"/>
  <c r="C1740" i="29"/>
  <c r="D1734" i="29"/>
  <c r="D1733" i="29"/>
  <c r="D1732" i="29"/>
  <c r="F1731" i="29"/>
  <c r="D1730" i="29"/>
  <c r="D1729" i="29"/>
  <c r="H1728" i="29"/>
  <c r="F1728" i="29"/>
  <c r="D1727" i="29"/>
  <c r="D1726" i="29"/>
  <c r="D1725" i="29"/>
  <c r="D1724" i="29"/>
  <c r="F1723" i="29"/>
  <c r="C46" i="1"/>
  <c r="D1723" i="29"/>
  <c r="D1722" i="29"/>
  <c r="D1719" i="29"/>
  <c r="C1714" i="29"/>
  <c r="G1711" i="29"/>
  <c r="F1711" i="29"/>
  <c r="E1711" i="29"/>
  <c r="G1710" i="29"/>
  <c r="F1710" i="29"/>
  <c r="E1710" i="29"/>
  <c r="G1708" i="29"/>
  <c r="F1708" i="29"/>
  <c r="E1708" i="29"/>
  <c r="G1707" i="29"/>
  <c r="F1707" i="29"/>
  <c r="E1707" i="29"/>
  <c r="G1702" i="29"/>
  <c r="G1706" i="29"/>
  <c r="F1702" i="29"/>
  <c r="F1706" i="29"/>
  <c r="E1702" i="29"/>
  <c r="E1706" i="29"/>
  <c r="G1705" i="29"/>
  <c r="F1705" i="29"/>
  <c r="E1705" i="29"/>
  <c r="G1704" i="29"/>
  <c r="F1704" i="29"/>
  <c r="E1704" i="29"/>
  <c r="D1701" i="29"/>
  <c r="C1701" i="29"/>
  <c r="E1699" i="29"/>
  <c r="C1699" i="29"/>
  <c r="C1698" i="29"/>
  <c r="C1697" i="29"/>
  <c r="C1696" i="29"/>
  <c r="D1690" i="29"/>
  <c r="D1689" i="29"/>
  <c r="D1688" i="29"/>
  <c r="F1687" i="29"/>
  <c r="D1686" i="29"/>
  <c r="D1685" i="29"/>
  <c r="H1684" i="29"/>
  <c r="F1684" i="29"/>
  <c r="D1683" i="29"/>
  <c r="D1682" i="29"/>
  <c r="D1681" i="29"/>
  <c r="D1680" i="29"/>
  <c r="F1679" i="29"/>
  <c r="C45" i="1"/>
  <c r="D1679" i="29"/>
  <c r="D1678" i="29"/>
  <c r="D1675" i="29"/>
  <c r="C1670" i="29"/>
  <c r="G1667" i="29"/>
  <c r="F1667" i="29"/>
  <c r="E1667" i="29"/>
  <c r="G1666" i="29"/>
  <c r="F1666" i="29"/>
  <c r="E1666" i="29"/>
  <c r="G1664" i="29"/>
  <c r="F1664" i="29"/>
  <c r="E1664" i="29"/>
  <c r="G1663" i="29"/>
  <c r="F1663" i="29"/>
  <c r="E1663" i="29"/>
  <c r="G1658" i="29"/>
  <c r="G1662" i="29"/>
  <c r="F1658" i="29"/>
  <c r="F1662" i="29"/>
  <c r="E1658" i="29"/>
  <c r="E1662" i="29"/>
  <c r="G1661" i="29"/>
  <c r="F1661" i="29"/>
  <c r="E1661" i="29"/>
  <c r="G1660" i="29"/>
  <c r="F1660" i="29"/>
  <c r="E1660" i="29"/>
  <c r="D1657" i="29"/>
  <c r="C1657" i="29"/>
  <c r="E1655" i="29"/>
  <c r="C1655" i="29"/>
  <c r="C1654" i="29"/>
  <c r="C1653" i="29"/>
  <c r="C1652" i="29"/>
  <c r="D1646" i="29"/>
  <c r="D1645" i="29"/>
  <c r="D1644" i="29"/>
  <c r="F1643" i="29"/>
  <c r="D1642" i="29"/>
  <c r="D1641" i="29"/>
  <c r="H1640" i="29"/>
  <c r="F1640" i="29"/>
  <c r="D1639" i="29"/>
  <c r="D1638" i="29"/>
  <c r="D1637" i="29"/>
  <c r="D1636" i="29"/>
  <c r="F1635" i="29"/>
  <c r="C44" i="1"/>
  <c r="D1635" i="29"/>
  <c r="D1634" i="29"/>
  <c r="D1631" i="29"/>
  <c r="C1626" i="29"/>
  <c r="G1623" i="29"/>
  <c r="F1623" i="29"/>
  <c r="E1623" i="29"/>
  <c r="G1622" i="29"/>
  <c r="F1622" i="29"/>
  <c r="E1622" i="29"/>
  <c r="G1620" i="29"/>
  <c r="F1620" i="29"/>
  <c r="E1620" i="29"/>
  <c r="G1619" i="29"/>
  <c r="F1619" i="29"/>
  <c r="E1619" i="29"/>
  <c r="G1614" i="29"/>
  <c r="G1618" i="29"/>
  <c r="F1614" i="29"/>
  <c r="F1618" i="29"/>
  <c r="E1614" i="29"/>
  <c r="E1618" i="29"/>
  <c r="G1617" i="29"/>
  <c r="F1617" i="29"/>
  <c r="E1617" i="29"/>
  <c r="G1616" i="29"/>
  <c r="F1616" i="29"/>
  <c r="E1616" i="29"/>
  <c r="D1613" i="29"/>
  <c r="C1613" i="29"/>
  <c r="E1611" i="29"/>
  <c r="C1611" i="29"/>
  <c r="C1610" i="29"/>
  <c r="C1609" i="29"/>
  <c r="C1608" i="29"/>
  <c r="D1602" i="29"/>
  <c r="D1601" i="29"/>
  <c r="D1600" i="29"/>
  <c r="F1599" i="29"/>
  <c r="D1598" i="29"/>
  <c r="D1597" i="29"/>
  <c r="H1596" i="29"/>
  <c r="F1596" i="29"/>
  <c r="D1595" i="29"/>
  <c r="D1594" i="29"/>
  <c r="D1593" i="29"/>
  <c r="D1592" i="29"/>
  <c r="F1591" i="29"/>
  <c r="C43" i="1"/>
  <c r="D1591" i="29"/>
  <c r="D1590" i="29"/>
  <c r="D1587" i="29"/>
  <c r="C1582" i="29"/>
  <c r="G1579" i="29"/>
  <c r="F1579" i="29"/>
  <c r="E1579" i="29"/>
  <c r="G1578" i="29"/>
  <c r="F1578" i="29"/>
  <c r="E1578" i="29"/>
  <c r="G1576" i="29"/>
  <c r="F1576" i="29"/>
  <c r="E1576" i="29"/>
  <c r="G1575" i="29"/>
  <c r="F1575" i="29"/>
  <c r="E1575" i="29"/>
  <c r="G1570" i="29"/>
  <c r="G1574" i="29"/>
  <c r="F1570" i="29"/>
  <c r="F1574" i="29"/>
  <c r="E1570" i="29"/>
  <c r="E1574" i="29"/>
  <c r="G1573" i="29"/>
  <c r="F1573" i="29"/>
  <c r="E1573" i="29"/>
  <c r="G1572" i="29"/>
  <c r="F1572" i="29"/>
  <c r="E1572" i="29"/>
  <c r="D1569" i="29"/>
  <c r="C1569" i="29"/>
  <c r="E1567" i="29"/>
  <c r="C1567" i="29"/>
  <c r="C1566" i="29"/>
  <c r="C1565" i="29"/>
  <c r="C1564" i="29"/>
  <c r="D1558" i="29"/>
  <c r="D1557" i="29"/>
  <c r="D1556" i="29"/>
  <c r="F1555" i="29"/>
  <c r="D1554" i="29"/>
  <c r="D1553" i="29"/>
  <c r="H1552" i="29"/>
  <c r="F1552" i="29"/>
  <c r="D1551" i="29"/>
  <c r="D1550" i="29"/>
  <c r="D1549" i="29"/>
  <c r="D1548" i="29"/>
  <c r="F1547" i="29"/>
  <c r="C42" i="1"/>
  <c r="D1547" i="29"/>
  <c r="D1546" i="29"/>
  <c r="D1543" i="29"/>
  <c r="C1538" i="29"/>
  <c r="G1535" i="29"/>
  <c r="F1535" i="29"/>
  <c r="E1535" i="29"/>
  <c r="G1534" i="29"/>
  <c r="F1534" i="29"/>
  <c r="E1534" i="29"/>
  <c r="G1532" i="29"/>
  <c r="F1532" i="29"/>
  <c r="E1532" i="29"/>
  <c r="G1531" i="29"/>
  <c r="F1531" i="29"/>
  <c r="E1531" i="29"/>
  <c r="G1526" i="29"/>
  <c r="G1530" i="29"/>
  <c r="F1526" i="29"/>
  <c r="F1530" i="29"/>
  <c r="E1526" i="29"/>
  <c r="E1530" i="29"/>
  <c r="G1529" i="29"/>
  <c r="F1529" i="29"/>
  <c r="E1529" i="29"/>
  <c r="G1528" i="29"/>
  <c r="F1528" i="29"/>
  <c r="E1528" i="29"/>
  <c r="D1525" i="29"/>
  <c r="C1525" i="29"/>
  <c r="E1523" i="29"/>
  <c r="C1523" i="29"/>
  <c r="C1522" i="29"/>
  <c r="C1521" i="29"/>
  <c r="C1520" i="29"/>
  <c r="D1513" i="29"/>
  <c r="D1512" i="29"/>
  <c r="F1511" i="29"/>
  <c r="D1510" i="29"/>
  <c r="D1509" i="29"/>
  <c r="H1508" i="29"/>
  <c r="F1508" i="29"/>
  <c r="D1507" i="29"/>
  <c r="D1506" i="29"/>
  <c r="D1505" i="29"/>
  <c r="D1504" i="29"/>
  <c r="F1503" i="29"/>
  <c r="C41" i="1"/>
  <c r="D1503" i="29"/>
  <c r="D1502" i="29"/>
  <c r="D1499" i="29"/>
  <c r="C1494" i="29"/>
  <c r="G1491" i="29"/>
  <c r="F1491" i="29"/>
  <c r="E1491" i="29"/>
  <c r="G1490" i="29"/>
  <c r="F1490" i="29"/>
  <c r="E1490" i="29"/>
  <c r="G1488" i="29"/>
  <c r="F1488" i="29"/>
  <c r="E1488" i="29"/>
  <c r="G1487" i="29"/>
  <c r="F1487" i="29"/>
  <c r="E1487" i="29"/>
  <c r="G1482" i="29"/>
  <c r="G1486" i="29"/>
  <c r="F1482" i="29"/>
  <c r="F1486" i="29"/>
  <c r="E1482" i="29"/>
  <c r="E1486" i="29"/>
  <c r="G1485" i="29"/>
  <c r="F1485" i="29"/>
  <c r="E1485" i="29"/>
  <c r="G1484" i="29"/>
  <c r="F1484" i="29"/>
  <c r="E1484" i="29"/>
  <c r="D1481" i="29"/>
  <c r="C1481" i="29"/>
  <c r="E1479" i="29"/>
  <c r="C1479" i="29"/>
  <c r="C1478" i="29"/>
  <c r="C1477" i="29"/>
  <c r="C1476" i="29"/>
  <c r="D1470" i="29"/>
  <c r="D1469" i="29"/>
  <c r="D1468" i="29"/>
  <c r="F1467" i="29"/>
  <c r="D1466" i="29"/>
  <c r="D1465" i="29"/>
  <c r="H1464" i="29"/>
  <c r="F1464" i="29"/>
  <c r="D1463" i="29"/>
  <c r="D1462" i="29"/>
  <c r="D1461" i="29"/>
  <c r="D1460" i="29"/>
  <c r="F1459" i="29"/>
  <c r="C40" i="1"/>
  <c r="D1459" i="29"/>
  <c r="D1458" i="29"/>
  <c r="D1455" i="29"/>
  <c r="C1450" i="29"/>
  <c r="G1447" i="29"/>
  <c r="F1447" i="29"/>
  <c r="E1447" i="29"/>
  <c r="G1446" i="29"/>
  <c r="F1446" i="29"/>
  <c r="E1446" i="29"/>
  <c r="G1444" i="29"/>
  <c r="F1444" i="29"/>
  <c r="E1444" i="29"/>
  <c r="G1443" i="29"/>
  <c r="F1443" i="29"/>
  <c r="E1443" i="29"/>
  <c r="G1438" i="29"/>
  <c r="G1442" i="29"/>
  <c r="F1438" i="29"/>
  <c r="F1442" i="29"/>
  <c r="E1438" i="29"/>
  <c r="E1442" i="29"/>
  <c r="G1441" i="29"/>
  <c r="F1441" i="29"/>
  <c r="E1441" i="29"/>
  <c r="G1440" i="29"/>
  <c r="F1440" i="29"/>
  <c r="E1440" i="29"/>
  <c r="D1437" i="29"/>
  <c r="C1437" i="29"/>
  <c r="E1435" i="29"/>
  <c r="C1435" i="29"/>
  <c r="C1434" i="29"/>
  <c r="C1433" i="29"/>
  <c r="C1432" i="29"/>
  <c r="D1426" i="29"/>
  <c r="D1425" i="29"/>
  <c r="D1424" i="29"/>
  <c r="F1423" i="29"/>
  <c r="D1422" i="29"/>
  <c r="D1421" i="29"/>
  <c r="H1420" i="29"/>
  <c r="F1420" i="29"/>
  <c r="D1419" i="29"/>
  <c r="D1418" i="29"/>
  <c r="D1417" i="29"/>
  <c r="D1416" i="29"/>
  <c r="F1415" i="29"/>
  <c r="C39" i="1"/>
  <c r="D1415" i="29"/>
  <c r="D1414" i="29"/>
  <c r="D1411" i="29"/>
  <c r="C1406" i="29"/>
  <c r="G1403" i="29"/>
  <c r="F1403" i="29"/>
  <c r="E1403" i="29"/>
  <c r="G1402" i="29"/>
  <c r="F1402" i="29"/>
  <c r="E1402" i="29"/>
  <c r="G1400" i="29"/>
  <c r="F1400" i="29"/>
  <c r="E1400" i="29"/>
  <c r="G1399" i="29"/>
  <c r="F1399" i="29"/>
  <c r="E1399" i="29"/>
  <c r="G1394" i="29"/>
  <c r="G1398" i="29"/>
  <c r="F1394" i="29"/>
  <c r="F1398" i="29"/>
  <c r="E1394" i="29"/>
  <c r="E1398" i="29"/>
  <c r="G1397" i="29"/>
  <c r="F1397" i="29"/>
  <c r="E1397" i="29"/>
  <c r="G1396" i="29"/>
  <c r="F1396" i="29"/>
  <c r="E1396" i="29"/>
  <c r="D1393" i="29"/>
  <c r="C1393" i="29"/>
  <c r="E1391" i="29"/>
  <c r="C1391" i="29"/>
  <c r="C1390" i="29"/>
  <c r="C1389" i="29"/>
  <c r="C1388" i="29"/>
  <c r="D1382" i="29"/>
  <c r="D1381" i="29"/>
  <c r="D1380" i="29"/>
  <c r="F1379" i="29"/>
  <c r="D1378" i="29"/>
  <c r="D1377" i="29"/>
  <c r="H1376" i="29"/>
  <c r="F1376" i="29"/>
  <c r="D1375" i="29"/>
  <c r="D1374" i="29"/>
  <c r="D1373" i="29"/>
  <c r="D1372" i="29"/>
  <c r="F1371" i="29"/>
  <c r="C38" i="1"/>
  <c r="D1371" i="29"/>
  <c r="D1370" i="29"/>
  <c r="D1367" i="29"/>
  <c r="D898" i="29"/>
  <c r="G898" i="29"/>
  <c r="C1362" i="29"/>
  <c r="G1359" i="29"/>
  <c r="F1359" i="29"/>
  <c r="E1359" i="29"/>
  <c r="G1358" i="29"/>
  <c r="F1358" i="29"/>
  <c r="E1358" i="29"/>
  <c r="G1356" i="29"/>
  <c r="F1356" i="29"/>
  <c r="E1356" i="29"/>
  <c r="G1355" i="29"/>
  <c r="F1355" i="29"/>
  <c r="E1355" i="29"/>
  <c r="G1350" i="29"/>
  <c r="G1354" i="29"/>
  <c r="F1350" i="29"/>
  <c r="F1354" i="29"/>
  <c r="E1350" i="29"/>
  <c r="E1354" i="29"/>
  <c r="G1353" i="29"/>
  <c r="F1353" i="29"/>
  <c r="E1353" i="29"/>
  <c r="G1352" i="29"/>
  <c r="F1352" i="29"/>
  <c r="E1352" i="29"/>
  <c r="D1349" i="29"/>
  <c r="C1349" i="29"/>
  <c r="E1347" i="29"/>
  <c r="C1347" i="29"/>
  <c r="C1346" i="29"/>
  <c r="C1345" i="29"/>
  <c r="C1344" i="29"/>
  <c r="D1338" i="29"/>
  <c r="D1337" i="29"/>
  <c r="D1336" i="29"/>
  <c r="F1335" i="29"/>
  <c r="D1334" i="29"/>
  <c r="D1333" i="29"/>
  <c r="H1332" i="29"/>
  <c r="F1332" i="29"/>
  <c r="D1331" i="29"/>
  <c r="D1330" i="29"/>
  <c r="D1329" i="29"/>
  <c r="D1328" i="29"/>
  <c r="F1327" i="29"/>
  <c r="C37" i="1"/>
  <c r="D1327" i="29"/>
  <c r="D1326" i="29"/>
  <c r="D1323" i="29"/>
  <c r="C1318" i="29"/>
  <c r="G1315" i="29"/>
  <c r="F1315" i="29"/>
  <c r="E1315" i="29"/>
  <c r="G1314" i="29"/>
  <c r="F1314" i="29"/>
  <c r="E1314" i="29"/>
  <c r="G1312" i="29"/>
  <c r="F1312" i="29"/>
  <c r="E1312" i="29"/>
  <c r="G1311" i="29"/>
  <c r="F1311" i="29"/>
  <c r="E1311" i="29"/>
  <c r="G1306" i="29"/>
  <c r="G1310" i="29"/>
  <c r="F1306" i="29"/>
  <c r="F1310" i="29"/>
  <c r="E1306" i="29"/>
  <c r="E1310" i="29"/>
  <c r="G1309" i="29"/>
  <c r="F1309" i="29"/>
  <c r="E1309" i="29"/>
  <c r="G1308" i="29"/>
  <c r="F1308" i="29"/>
  <c r="E1308" i="29"/>
  <c r="D1305" i="29"/>
  <c r="C1305" i="29"/>
  <c r="E1303" i="29"/>
  <c r="C1303" i="29"/>
  <c r="C1302" i="29"/>
  <c r="C1301" i="29"/>
  <c r="C1300" i="29"/>
  <c r="D1294" i="29"/>
  <c r="D1293" i="29"/>
  <c r="D1292" i="29"/>
  <c r="F1291" i="29"/>
  <c r="D1290" i="29"/>
  <c r="D1289" i="29"/>
  <c r="H1288" i="29"/>
  <c r="F1288" i="29"/>
  <c r="D1287" i="29"/>
  <c r="D1286" i="29"/>
  <c r="D1285" i="29"/>
  <c r="D1284" i="29"/>
  <c r="F1283" i="29"/>
  <c r="C36" i="1"/>
  <c r="D1283" i="29"/>
  <c r="D1282" i="29"/>
  <c r="D1279" i="29"/>
  <c r="C1274" i="29"/>
  <c r="G1271" i="29"/>
  <c r="F1271" i="29"/>
  <c r="E1271" i="29"/>
  <c r="G1270" i="29"/>
  <c r="F1270" i="29"/>
  <c r="E1270" i="29"/>
  <c r="G1268" i="29"/>
  <c r="F1268" i="29"/>
  <c r="E1268" i="29"/>
  <c r="G1267" i="29"/>
  <c r="F1267" i="29"/>
  <c r="E1267" i="29"/>
  <c r="G1262" i="29"/>
  <c r="G1266" i="29"/>
  <c r="F1262" i="29"/>
  <c r="F1266" i="29"/>
  <c r="E1262" i="29"/>
  <c r="E1266" i="29"/>
  <c r="G1265" i="29"/>
  <c r="F1265" i="29"/>
  <c r="E1265" i="29"/>
  <c r="G1264" i="29"/>
  <c r="F1264" i="29"/>
  <c r="E1264" i="29"/>
  <c r="D1261" i="29"/>
  <c r="C1261" i="29"/>
  <c r="E1259" i="29"/>
  <c r="C1259" i="29"/>
  <c r="C1258" i="29"/>
  <c r="C1257" i="29"/>
  <c r="C1256" i="29"/>
  <c r="D1250" i="29"/>
  <c r="D1249" i="29"/>
  <c r="D1248" i="29"/>
  <c r="F1247" i="29"/>
  <c r="D1246" i="29"/>
  <c r="D1245" i="29"/>
  <c r="H1244" i="29"/>
  <c r="F1244" i="29"/>
  <c r="D1243" i="29"/>
  <c r="D1242" i="29"/>
  <c r="D1241" i="29"/>
  <c r="D1240" i="29"/>
  <c r="F1239" i="29"/>
  <c r="C35" i="1"/>
  <c r="D1239" i="29"/>
  <c r="D1238" i="29"/>
  <c r="D1235" i="29"/>
  <c r="C1230" i="29"/>
  <c r="G1227" i="29"/>
  <c r="F1227" i="29"/>
  <c r="E1227" i="29"/>
  <c r="G1226" i="29"/>
  <c r="F1226" i="29"/>
  <c r="E1226" i="29"/>
  <c r="G1224" i="29"/>
  <c r="F1224" i="29"/>
  <c r="E1224" i="29"/>
  <c r="G1223" i="29"/>
  <c r="F1223" i="29"/>
  <c r="E1223" i="29"/>
  <c r="G1218" i="29"/>
  <c r="G1222" i="29"/>
  <c r="F1218" i="29"/>
  <c r="F1222" i="29"/>
  <c r="E1218" i="29"/>
  <c r="E1222" i="29"/>
  <c r="G1221" i="29"/>
  <c r="F1221" i="29"/>
  <c r="E1221" i="29"/>
  <c r="G1220" i="29"/>
  <c r="F1220" i="29"/>
  <c r="E1220" i="29"/>
  <c r="D1217" i="29"/>
  <c r="C1217" i="29"/>
  <c r="E1215" i="29"/>
  <c r="C1215" i="29"/>
  <c r="C1214" i="29"/>
  <c r="C1213" i="29"/>
  <c r="C1212" i="29"/>
  <c r="D1206" i="29"/>
  <c r="D1205" i="29"/>
  <c r="D1204" i="29"/>
  <c r="F1203" i="29"/>
  <c r="D1202" i="29"/>
  <c r="D1201" i="29"/>
  <c r="H1200" i="29"/>
  <c r="F1200" i="29"/>
  <c r="D1199" i="29"/>
  <c r="D1198" i="29"/>
  <c r="D1197" i="29"/>
  <c r="D1196" i="29"/>
  <c r="F1195" i="29"/>
  <c r="C34" i="1"/>
  <c r="D1195" i="29"/>
  <c r="D1194" i="29"/>
  <c r="D1191" i="29"/>
  <c r="C1186" i="29"/>
  <c r="G1183" i="29"/>
  <c r="F1183" i="29"/>
  <c r="E1183" i="29"/>
  <c r="G1182" i="29"/>
  <c r="F1182" i="29"/>
  <c r="E1182" i="29"/>
  <c r="G1180" i="29"/>
  <c r="F1180" i="29"/>
  <c r="E1180" i="29"/>
  <c r="G1179" i="29"/>
  <c r="F1179" i="29"/>
  <c r="E1179" i="29"/>
  <c r="G1174" i="29"/>
  <c r="G1178" i="29"/>
  <c r="F1174" i="29"/>
  <c r="F1178" i="29"/>
  <c r="E1174" i="29"/>
  <c r="E1178" i="29"/>
  <c r="G1177" i="29"/>
  <c r="F1177" i="29"/>
  <c r="E1177" i="29"/>
  <c r="G1176" i="29"/>
  <c r="F1176" i="29"/>
  <c r="E1176" i="29"/>
  <c r="D1173" i="29"/>
  <c r="C1173" i="29"/>
  <c r="E1171" i="29"/>
  <c r="C1171" i="29"/>
  <c r="C1170" i="29"/>
  <c r="C1169" i="29"/>
  <c r="C1168" i="29"/>
  <c r="D1162" i="29"/>
  <c r="D1161" i="29"/>
  <c r="D1160" i="29"/>
  <c r="F1159" i="29"/>
  <c r="D1158" i="29"/>
  <c r="D1157" i="29"/>
  <c r="H1156" i="29"/>
  <c r="F1156" i="29"/>
  <c r="D1155" i="29"/>
  <c r="D1154" i="29"/>
  <c r="D1153" i="29"/>
  <c r="D1152" i="29"/>
  <c r="F1151" i="29"/>
  <c r="C33" i="1"/>
  <c r="D1151" i="29"/>
  <c r="D1150" i="29"/>
  <c r="D1147" i="29"/>
  <c r="C1142" i="29"/>
  <c r="G1139" i="29"/>
  <c r="F1139" i="29"/>
  <c r="E1139" i="29"/>
  <c r="G1138" i="29"/>
  <c r="F1138" i="29"/>
  <c r="E1138" i="29"/>
  <c r="G1136" i="29"/>
  <c r="F1136" i="29"/>
  <c r="E1136" i="29"/>
  <c r="G1135" i="29"/>
  <c r="F1135" i="29"/>
  <c r="E1135" i="29"/>
  <c r="G1130" i="29"/>
  <c r="G1134" i="29"/>
  <c r="F1130" i="29"/>
  <c r="F1134" i="29"/>
  <c r="E1130" i="29"/>
  <c r="E1134" i="29"/>
  <c r="G1133" i="29"/>
  <c r="F1133" i="29"/>
  <c r="E1133" i="29"/>
  <c r="G1132" i="29"/>
  <c r="F1132" i="29"/>
  <c r="E1132" i="29"/>
  <c r="D1129" i="29"/>
  <c r="C1129" i="29"/>
  <c r="E1127" i="29"/>
  <c r="C1127" i="29"/>
  <c r="C1126" i="29"/>
  <c r="C1125" i="29"/>
  <c r="C1124" i="29"/>
  <c r="D1118" i="29"/>
  <c r="D1117" i="29"/>
  <c r="D1116" i="29"/>
  <c r="F1115" i="29"/>
  <c r="D1114" i="29"/>
  <c r="D1113" i="29"/>
  <c r="H1112" i="29"/>
  <c r="F1112" i="29"/>
  <c r="D1111" i="29"/>
  <c r="D1110" i="29"/>
  <c r="D1109" i="29"/>
  <c r="D1108" i="29"/>
  <c r="F1107" i="29"/>
  <c r="C32" i="1"/>
  <c r="D1107" i="29"/>
  <c r="D1106" i="29"/>
  <c r="D1103" i="29"/>
  <c r="C1098" i="29"/>
  <c r="G1095" i="29"/>
  <c r="F1095" i="29"/>
  <c r="E1095" i="29"/>
  <c r="G1094" i="29"/>
  <c r="F1094" i="29"/>
  <c r="E1094" i="29"/>
  <c r="G1092" i="29"/>
  <c r="F1092" i="29"/>
  <c r="E1092" i="29"/>
  <c r="G1091" i="29"/>
  <c r="F1091" i="29"/>
  <c r="E1091" i="29"/>
  <c r="G1086" i="29"/>
  <c r="G1090" i="29"/>
  <c r="F1086" i="29"/>
  <c r="F1090" i="29"/>
  <c r="E1086" i="29"/>
  <c r="E1090" i="29"/>
  <c r="G1089" i="29"/>
  <c r="F1089" i="29"/>
  <c r="E1089" i="29"/>
  <c r="G1088" i="29"/>
  <c r="F1088" i="29"/>
  <c r="E1088" i="29"/>
  <c r="D1085" i="29"/>
  <c r="C1085" i="29"/>
  <c r="E1083" i="29"/>
  <c r="C1083" i="29"/>
  <c r="C1082" i="29"/>
  <c r="C1081" i="29"/>
  <c r="C1080" i="29"/>
  <c r="D1074" i="29"/>
  <c r="D1073" i="29"/>
  <c r="D1072" i="29"/>
  <c r="F1071" i="29"/>
  <c r="D1070" i="29"/>
  <c r="D1069" i="29"/>
  <c r="H1068" i="29"/>
  <c r="F1068" i="29"/>
  <c r="D1067" i="29"/>
  <c r="D1066" i="29"/>
  <c r="D1065" i="29"/>
  <c r="D1064" i="29"/>
  <c r="F1063" i="29"/>
  <c r="C31" i="1"/>
  <c r="D1063" i="29"/>
  <c r="D1062" i="29"/>
  <c r="D1059" i="29"/>
  <c r="C1054" i="29"/>
  <c r="G1048" i="29"/>
  <c r="F1048" i="29"/>
  <c r="E1048" i="29"/>
  <c r="G1047" i="29"/>
  <c r="F1047" i="29"/>
  <c r="E1047" i="29"/>
  <c r="G1042" i="29"/>
  <c r="G1046" i="29"/>
  <c r="F1042" i="29"/>
  <c r="F1046" i="29"/>
  <c r="E1042" i="29"/>
  <c r="E1046" i="29"/>
  <c r="G1045" i="29"/>
  <c r="F1045" i="29"/>
  <c r="E1045" i="29"/>
  <c r="G1044" i="29"/>
  <c r="F1044" i="29"/>
  <c r="E1044" i="29"/>
  <c r="D1041" i="29"/>
  <c r="C1041" i="29"/>
  <c r="E1039" i="29"/>
  <c r="C1039" i="29"/>
  <c r="C1038" i="29"/>
  <c r="C1037" i="29"/>
  <c r="C1036" i="29"/>
  <c r="D1030" i="29"/>
  <c r="D1029" i="29"/>
  <c r="D1028" i="29"/>
  <c r="F1027" i="29"/>
  <c r="D1026" i="29"/>
  <c r="D1025" i="29"/>
  <c r="H1024" i="29"/>
  <c r="F1024" i="29"/>
  <c r="D1023" i="29"/>
  <c r="D1022" i="29"/>
  <c r="D1021" i="29"/>
  <c r="D1020" i="29"/>
  <c r="F1019" i="29"/>
  <c r="C30" i="1"/>
  <c r="D1019" i="29"/>
  <c r="D1018" i="29"/>
  <c r="D1015" i="29"/>
  <c r="C1010" i="29"/>
  <c r="G1007" i="29"/>
  <c r="F1007" i="29"/>
  <c r="E1007" i="29"/>
  <c r="G1006" i="29"/>
  <c r="F1006" i="29"/>
  <c r="E1006" i="29"/>
  <c r="G1004" i="29"/>
  <c r="F1004" i="29"/>
  <c r="E1004" i="29"/>
  <c r="G1003" i="29"/>
  <c r="F1003" i="29"/>
  <c r="E1003" i="29"/>
  <c r="G998" i="29"/>
  <c r="G1002" i="29"/>
  <c r="F998" i="29"/>
  <c r="F1002" i="29"/>
  <c r="E998" i="29"/>
  <c r="E1002" i="29"/>
  <c r="G1001" i="29"/>
  <c r="F1001" i="29"/>
  <c r="E1001" i="29"/>
  <c r="G1000" i="29"/>
  <c r="F1000" i="29"/>
  <c r="E1000" i="29"/>
  <c r="D997" i="29"/>
  <c r="C997" i="29"/>
  <c r="E995" i="29"/>
  <c r="C995" i="29"/>
  <c r="C994" i="29"/>
  <c r="C993" i="29"/>
  <c r="C992" i="29"/>
  <c r="D986" i="29"/>
  <c r="D985" i="29"/>
  <c r="D984" i="29"/>
  <c r="F983" i="29"/>
  <c r="D982" i="29"/>
  <c r="D981" i="29"/>
  <c r="H980" i="29"/>
  <c r="F980" i="29"/>
  <c r="D979" i="29"/>
  <c r="D978" i="29"/>
  <c r="D977" i="29"/>
  <c r="D976" i="29"/>
  <c r="F975" i="29"/>
  <c r="C29" i="1"/>
  <c r="D975" i="29"/>
  <c r="D974" i="29"/>
  <c r="D971" i="29"/>
  <c r="C966" i="29"/>
  <c r="G963" i="29"/>
  <c r="F963" i="29"/>
  <c r="E963" i="29"/>
  <c r="G962" i="29"/>
  <c r="F962" i="29"/>
  <c r="E962" i="29"/>
  <c r="G960" i="29"/>
  <c r="F960" i="29"/>
  <c r="E960" i="29"/>
  <c r="G959" i="29"/>
  <c r="F959" i="29"/>
  <c r="E959" i="29"/>
  <c r="G954" i="29"/>
  <c r="G958" i="29"/>
  <c r="F954" i="29"/>
  <c r="F958" i="29"/>
  <c r="E954" i="29"/>
  <c r="E958" i="29"/>
  <c r="G957" i="29"/>
  <c r="F957" i="29"/>
  <c r="E957" i="29"/>
  <c r="G956" i="29"/>
  <c r="F956" i="29"/>
  <c r="E956" i="29"/>
  <c r="D953" i="29"/>
  <c r="C953" i="29"/>
  <c r="E951" i="29"/>
  <c r="C951" i="29"/>
  <c r="C950" i="29"/>
  <c r="C949" i="29"/>
  <c r="C948" i="29"/>
  <c r="D942" i="29"/>
  <c r="D941" i="29"/>
  <c r="D940" i="29"/>
  <c r="F939" i="29"/>
  <c r="D938" i="29"/>
  <c r="D937" i="29"/>
  <c r="H936" i="29"/>
  <c r="F936" i="29"/>
  <c r="D935" i="29"/>
  <c r="D934" i="29"/>
  <c r="D933" i="29"/>
  <c r="D932" i="29"/>
  <c r="F931" i="29"/>
  <c r="C28" i="1"/>
  <c r="D931" i="29"/>
  <c r="D930" i="29"/>
  <c r="D927" i="29"/>
  <c r="C922" i="29"/>
  <c r="G919" i="29"/>
  <c r="F919" i="29"/>
  <c r="E919" i="29"/>
  <c r="G918" i="29"/>
  <c r="F918" i="29"/>
  <c r="E918" i="29"/>
  <c r="G916" i="29"/>
  <c r="F916" i="29"/>
  <c r="E916" i="29"/>
  <c r="G915" i="29"/>
  <c r="F915" i="29"/>
  <c r="E915" i="29"/>
  <c r="G910" i="29"/>
  <c r="G914" i="29"/>
  <c r="F910" i="29"/>
  <c r="F914" i="29"/>
  <c r="E910" i="29"/>
  <c r="E914" i="29"/>
  <c r="G913" i="29"/>
  <c r="F913" i="29"/>
  <c r="E913" i="29"/>
  <c r="G912" i="29"/>
  <c r="F912" i="29"/>
  <c r="E912" i="29"/>
  <c r="D909" i="29"/>
  <c r="C909" i="29"/>
  <c r="E907" i="29"/>
  <c r="C907" i="29"/>
  <c r="C906" i="29"/>
  <c r="C905" i="29"/>
  <c r="C904" i="29"/>
  <c r="D897" i="29"/>
  <c r="D896" i="29"/>
  <c r="F895" i="29"/>
  <c r="D894" i="29"/>
  <c r="D893" i="29"/>
  <c r="H892" i="29"/>
  <c r="F892" i="29"/>
  <c r="D891" i="29"/>
  <c r="D890" i="29"/>
  <c r="D889" i="29"/>
  <c r="D888" i="29"/>
  <c r="F887" i="29"/>
  <c r="C27" i="1"/>
  <c r="D887" i="29"/>
  <c r="D886" i="29"/>
  <c r="D883" i="29"/>
  <c r="G1756" i="29"/>
  <c r="F1756" i="29"/>
  <c r="E1756" i="29"/>
  <c r="D1756" i="29"/>
  <c r="C1756" i="29"/>
  <c r="B1755" i="29"/>
  <c r="B1754" i="29"/>
  <c r="G1753" i="29"/>
  <c r="F1753" i="29"/>
  <c r="E1753" i="29"/>
  <c r="D1753" i="29"/>
  <c r="C1753" i="29"/>
  <c r="B1752" i="29"/>
  <c r="B1751" i="29"/>
  <c r="B1750" i="29"/>
  <c r="B1749" i="29"/>
  <c r="B1748" i="29"/>
  <c r="B1746" i="29"/>
  <c r="F1737" i="29"/>
  <c r="B1737" i="29"/>
  <c r="G1734" i="29"/>
  <c r="D1728" i="29"/>
  <c r="D1721" i="29"/>
  <c r="B1721" i="29"/>
  <c r="D1720" i="29"/>
  <c r="F1719" i="29"/>
  <c r="G1712" i="29"/>
  <c r="F1712" i="29"/>
  <c r="E1712" i="29"/>
  <c r="D1712" i="29"/>
  <c r="C1712" i="29"/>
  <c r="B1711" i="29"/>
  <c r="B1710" i="29"/>
  <c r="G1709" i="29"/>
  <c r="F1709" i="29"/>
  <c r="E1709" i="29"/>
  <c r="D1709" i="29"/>
  <c r="C1709" i="29"/>
  <c r="B1708" i="29"/>
  <c r="B1707" i="29"/>
  <c r="B1706" i="29"/>
  <c r="B1705" i="29"/>
  <c r="B1704" i="29"/>
  <c r="B1702" i="29"/>
  <c r="F1693" i="29"/>
  <c r="B1693" i="29"/>
  <c r="G1690" i="29"/>
  <c r="D1684" i="29"/>
  <c r="D1677" i="29"/>
  <c r="B1677" i="29"/>
  <c r="D1676" i="29"/>
  <c r="F1675" i="29"/>
  <c r="G1668" i="29"/>
  <c r="F1668" i="29"/>
  <c r="E1668" i="29"/>
  <c r="D1668" i="29"/>
  <c r="C1668" i="29"/>
  <c r="B1667" i="29"/>
  <c r="B1666" i="29"/>
  <c r="G1665" i="29"/>
  <c r="F1665" i="29"/>
  <c r="E1665" i="29"/>
  <c r="D1665" i="29"/>
  <c r="C1665" i="29"/>
  <c r="B1664" i="29"/>
  <c r="B1663" i="29"/>
  <c r="B1662" i="29"/>
  <c r="B1661" i="29"/>
  <c r="B1660" i="29"/>
  <c r="B1658" i="29"/>
  <c r="F1649" i="29"/>
  <c r="B1649" i="29"/>
  <c r="G1646" i="29"/>
  <c r="D1640" i="29"/>
  <c r="D1633" i="29"/>
  <c r="B1633" i="29"/>
  <c r="D1632" i="29"/>
  <c r="F1631" i="29"/>
  <c r="G1624" i="29"/>
  <c r="F1624" i="29"/>
  <c r="E1624" i="29"/>
  <c r="D1624" i="29"/>
  <c r="C1624" i="29"/>
  <c r="B1623" i="29"/>
  <c r="B1622" i="29"/>
  <c r="G1621" i="29"/>
  <c r="F1621" i="29"/>
  <c r="E1621" i="29"/>
  <c r="D1621" i="29"/>
  <c r="C1621" i="29"/>
  <c r="B1620" i="29"/>
  <c r="B1619" i="29"/>
  <c r="B1618" i="29"/>
  <c r="B1617" i="29"/>
  <c r="B1616" i="29"/>
  <c r="B1614" i="29"/>
  <c r="F1605" i="29"/>
  <c r="B1605" i="29"/>
  <c r="G1602" i="29"/>
  <c r="D1596" i="29"/>
  <c r="D1589" i="29"/>
  <c r="B1589" i="29"/>
  <c r="D1588" i="29"/>
  <c r="F1587" i="29"/>
  <c r="G1580" i="29"/>
  <c r="F1580" i="29"/>
  <c r="E1580" i="29"/>
  <c r="D1580" i="29"/>
  <c r="C1580" i="29"/>
  <c r="B1579" i="29"/>
  <c r="B1578" i="29"/>
  <c r="G1577" i="29"/>
  <c r="F1577" i="29"/>
  <c r="E1577" i="29"/>
  <c r="D1577" i="29"/>
  <c r="C1577" i="29"/>
  <c r="B1576" i="29"/>
  <c r="B1575" i="29"/>
  <c r="B1574" i="29"/>
  <c r="B1573" i="29"/>
  <c r="B1572" i="29"/>
  <c r="B1570" i="29"/>
  <c r="F1561" i="29"/>
  <c r="B1561" i="29"/>
  <c r="G1558" i="29"/>
  <c r="D1552" i="29"/>
  <c r="D1545" i="29"/>
  <c r="B1545" i="29"/>
  <c r="D1544" i="29"/>
  <c r="F1543" i="29"/>
  <c r="G1536" i="29"/>
  <c r="F1536" i="29"/>
  <c r="E1536" i="29"/>
  <c r="D1536" i="29"/>
  <c r="C1536" i="29"/>
  <c r="B1535" i="29"/>
  <c r="B1534" i="29"/>
  <c r="G1533" i="29"/>
  <c r="F1533" i="29"/>
  <c r="E1533" i="29"/>
  <c r="D1533" i="29"/>
  <c r="C1533" i="29"/>
  <c r="B1532" i="29"/>
  <c r="B1531" i="29"/>
  <c r="B1530" i="29"/>
  <c r="B1529" i="29"/>
  <c r="B1528" i="29"/>
  <c r="B1526" i="29"/>
  <c r="F1517" i="29"/>
  <c r="B1517" i="29"/>
  <c r="D1508" i="29"/>
  <c r="D1501" i="29"/>
  <c r="B1501" i="29"/>
  <c r="D1500" i="29"/>
  <c r="F1499" i="29"/>
  <c r="G1492" i="29"/>
  <c r="F1492" i="29"/>
  <c r="E1492" i="29"/>
  <c r="D1492" i="29"/>
  <c r="C1492" i="29"/>
  <c r="B1491" i="29"/>
  <c r="B1490" i="29"/>
  <c r="G1489" i="29"/>
  <c r="F1489" i="29"/>
  <c r="E1489" i="29"/>
  <c r="D1489" i="29"/>
  <c r="C1489" i="29"/>
  <c r="B1488" i="29"/>
  <c r="B1487" i="29"/>
  <c r="B1486" i="29"/>
  <c r="B1485" i="29"/>
  <c r="B1484" i="29"/>
  <c r="B1482" i="29"/>
  <c r="F1473" i="29"/>
  <c r="B1473" i="29"/>
  <c r="G1470" i="29"/>
  <c r="D1464" i="29"/>
  <c r="D1457" i="29"/>
  <c r="B1457" i="29"/>
  <c r="D1456" i="29"/>
  <c r="F1455" i="29"/>
  <c r="G1448" i="29"/>
  <c r="F1448" i="29"/>
  <c r="E1448" i="29"/>
  <c r="D1448" i="29"/>
  <c r="C1448" i="29"/>
  <c r="B1447" i="29"/>
  <c r="B1446" i="29"/>
  <c r="G1445" i="29"/>
  <c r="F1445" i="29"/>
  <c r="E1445" i="29"/>
  <c r="D1445" i="29"/>
  <c r="C1445" i="29"/>
  <c r="B1444" i="29"/>
  <c r="B1443" i="29"/>
  <c r="B1442" i="29"/>
  <c r="B1441" i="29"/>
  <c r="B1440" i="29"/>
  <c r="B1438" i="29"/>
  <c r="F1429" i="29"/>
  <c r="B1429" i="29"/>
  <c r="G1426" i="29"/>
  <c r="D1420" i="29"/>
  <c r="D1413" i="29"/>
  <c r="B1413" i="29"/>
  <c r="D1412" i="29"/>
  <c r="F1411" i="29"/>
  <c r="G1404" i="29"/>
  <c r="F1404" i="29"/>
  <c r="E1404" i="29"/>
  <c r="D1404" i="29"/>
  <c r="C1404" i="29"/>
  <c r="B1403" i="29"/>
  <c r="B1402" i="29"/>
  <c r="G1401" i="29"/>
  <c r="F1401" i="29"/>
  <c r="E1401" i="29"/>
  <c r="D1401" i="29"/>
  <c r="C1401" i="29"/>
  <c r="B1400" i="29"/>
  <c r="B1399" i="29"/>
  <c r="B1398" i="29"/>
  <c r="B1397" i="29"/>
  <c r="B1396" i="29"/>
  <c r="B1394" i="29"/>
  <c r="F1385" i="29"/>
  <c r="B1385" i="29"/>
  <c r="G1382" i="29"/>
  <c r="D1376" i="29"/>
  <c r="D1369" i="29"/>
  <c r="B1369" i="29"/>
  <c r="D1368" i="29"/>
  <c r="F1367" i="29"/>
  <c r="G1360" i="29"/>
  <c r="F1360" i="29"/>
  <c r="E1360" i="29"/>
  <c r="D1360" i="29"/>
  <c r="C1360" i="29"/>
  <c r="B1359" i="29"/>
  <c r="B1358" i="29"/>
  <c r="G1357" i="29"/>
  <c r="F1357" i="29"/>
  <c r="E1357" i="29"/>
  <c r="D1357" i="29"/>
  <c r="C1357" i="29"/>
  <c r="B1356" i="29"/>
  <c r="B1355" i="29"/>
  <c r="B1354" i="29"/>
  <c r="B1353" i="29"/>
  <c r="B1352" i="29"/>
  <c r="B1350" i="29"/>
  <c r="F1341" i="29"/>
  <c r="B1341" i="29"/>
  <c r="G1338" i="29"/>
  <c r="D1332" i="29"/>
  <c r="D1325" i="29"/>
  <c r="B1325" i="29"/>
  <c r="D1324" i="29"/>
  <c r="F1323" i="29"/>
  <c r="G1316" i="29"/>
  <c r="F1316" i="29"/>
  <c r="E1316" i="29"/>
  <c r="D1316" i="29"/>
  <c r="C1316" i="29"/>
  <c r="B1315" i="29"/>
  <c r="B1314" i="29"/>
  <c r="G1313" i="29"/>
  <c r="F1313" i="29"/>
  <c r="E1313" i="29"/>
  <c r="D1313" i="29"/>
  <c r="C1313" i="29"/>
  <c r="B1312" i="29"/>
  <c r="B1311" i="29"/>
  <c r="B1310" i="29"/>
  <c r="B1309" i="29"/>
  <c r="B1308" i="29"/>
  <c r="B1306" i="29"/>
  <c r="F1297" i="29"/>
  <c r="B1297" i="29"/>
  <c r="G1294" i="29"/>
  <c r="D1288" i="29"/>
  <c r="D1281" i="29"/>
  <c r="B1281" i="29"/>
  <c r="D1280" i="29"/>
  <c r="F1279" i="29"/>
  <c r="G1272" i="29"/>
  <c r="F1272" i="29"/>
  <c r="E1272" i="29"/>
  <c r="D1272" i="29"/>
  <c r="C1272" i="29"/>
  <c r="B1271" i="29"/>
  <c r="B1270" i="29"/>
  <c r="G1269" i="29"/>
  <c r="F1269" i="29"/>
  <c r="E1269" i="29"/>
  <c r="D1269" i="29"/>
  <c r="C1269" i="29"/>
  <c r="B1268" i="29"/>
  <c r="B1267" i="29"/>
  <c r="B1266" i="29"/>
  <c r="B1265" i="29"/>
  <c r="B1264" i="29"/>
  <c r="B1262" i="29"/>
  <c r="F1253" i="29"/>
  <c r="B1253" i="29"/>
  <c r="G1250" i="29"/>
  <c r="D1244" i="29"/>
  <c r="D1237" i="29"/>
  <c r="B1237" i="29"/>
  <c r="D1236" i="29"/>
  <c r="F1235" i="29"/>
  <c r="G1228" i="29"/>
  <c r="F1228" i="29"/>
  <c r="E1228" i="29"/>
  <c r="D1228" i="29"/>
  <c r="C1228" i="29"/>
  <c r="B1227" i="29"/>
  <c r="B1226" i="29"/>
  <c r="G1225" i="29"/>
  <c r="F1225" i="29"/>
  <c r="E1225" i="29"/>
  <c r="D1225" i="29"/>
  <c r="C1225" i="29"/>
  <c r="B1224" i="29"/>
  <c r="B1223" i="29"/>
  <c r="B1222" i="29"/>
  <c r="B1221" i="29"/>
  <c r="B1220" i="29"/>
  <c r="B1218" i="29"/>
  <c r="F1209" i="29"/>
  <c r="B1209" i="29"/>
  <c r="G1206" i="29"/>
  <c r="D1200" i="29"/>
  <c r="D1193" i="29"/>
  <c r="B1193" i="29"/>
  <c r="D1192" i="29"/>
  <c r="F1191" i="29"/>
  <c r="G1184" i="29"/>
  <c r="F1184" i="29"/>
  <c r="E1184" i="29"/>
  <c r="D1184" i="29"/>
  <c r="C1184" i="29"/>
  <c r="B1183" i="29"/>
  <c r="B1182" i="29"/>
  <c r="G1181" i="29"/>
  <c r="F1181" i="29"/>
  <c r="E1181" i="29"/>
  <c r="D1181" i="29"/>
  <c r="C1181" i="29"/>
  <c r="B1180" i="29"/>
  <c r="B1179" i="29"/>
  <c r="B1178" i="29"/>
  <c r="B1177" i="29"/>
  <c r="B1176" i="29"/>
  <c r="B1174" i="29"/>
  <c r="F1165" i="29"/>
  <c r="B1165" i="29"/>
  <c r="G1162" i="29"/>
  <c r="D1156" i="29"/>
  <c r="D1149" i="29"/>
  <c r="B1149" i="29"/>
  <c r="D1148" i="29"/>
  <c r="F1147" i="29"/>
  <c r="G1140" i="29"/>
  <c r="F1140" i="29"/>
  <c r="E1140" i="29"/>
  <c r="D1140" i="29"/>
  <c r="C1140" i="29"/>
  <c r="B1139" i="29"/>
  <c r="B1138" i="29"/>
  <c r="G1137" i="29"/>
  <c r="F1137" i="29"/>
  <c r="E1137" i="29"/>
  <c r="D1137" i="29"/>
  <c r="C1137" i="29"/>
  <c r="B1136" i="29"/>
  <c r="B1135" i="29"/>
  <c r="B1134" i="29"/>
  <c r="B1133" i="29"/>
  <c r="B1132" i="29"/>
  <c r="B1130" i="29"/>
  <c r="F1121" i="29"/>
  <c r="B1121" i="29"/>
  <c r="G1118" i="29"/>
  <c r="D1112" i="29"/>
  <c r="D1105" i="29"/>
  <c r="B1105" i="29"/>
  <c r="D1104" i="29"/>
  <c r="F1103" i="29"/>
  <c r="G1096" i="29"/>
  <c r="F1096" i="29"/>
  <c r="E1096" i="29"/>
  <c r="D1096" i="29"/>
  <c r="C1096" i="29"/>
  <c r="B1095" i="29"/>
  <c r="B1094" i="29"/>
  <c r="G1093" i="29"/>
  <c r="F1093" i="29"/>
  <c r="E1093" i="29"/>
  <c r="D1093" i="29"/>
  <c r="C1093" i="29"/>
  <c r="B1092" i="29"/>
  <c r="B1091" i="29"/>
  <c r="B1090" i="29"/>
  <c r="B1089" i="29"/>
  <c r="B1088" i="29"/>
  <c r="B1086" i="29"/>
  <c r="F1077" i="29"/>
  <c r="B1077" i="29"/>
  <c r="G1074" i="29"/>
  <c r="D1068" i="29"/>
  <c r="D1061" i="29"/>
  <c r="B1061" i="29"/>
  <c r="D1060" i="29"/>
  <c r="F1059" i="29"/>
  <c r="D1052" i="29"/>
  <c r="C1052" i="29"/>
  <c r="B1051" i="29"/>
  <c r="B1050" i="29"/>
  <c r="G1049" i="29"/>
  <c r="F1049" i="29"/>
  <c r="E1049" i="29"/>
  <c r="D1049" i="29"/>
  <c r="C1049" i="29"/>
  <c r="B1048" i="29"/>
  <c r="B1047" i="29"/>
  <c r="B1046" i="29"/>
  <c r="B1045" i="29"/>
  <c r="B1044" i="29"/>
  <c r="B1042" i="29"/>
  <c r="F1033" i="29"/>
  <c r="B1033" i="29"/>
  <c r="G1030" i="29"/>
  <c r="D1024" i="29"/>
  <c r="D1017" i="29"/>
  <c r="B1017" i="29"/>
  <c r="D1016" i="29"/>
  <c r="F1015" i="29"/>
  <c r="G1008" i="29"/>
  <c r="F1008" i="29"/>
  <c r="E1008" i="29"/>
  <c r="D1008" i="29"/>
  <c r="C1008" i="29"/>
  <c r="B1007" i="29"/>
  <c r="B1006" i="29"/>
  <c r="G1005" i="29"/>
  <c r="F1005" i="29"/>
  <c r="E1005" i="29"/>
  <c r="D1005" i="29"/>
  <c r="C1005" i="29"/>
  <c r="B1004" i="29"/>
  <c r="B1003" i="29"/>
  <c r="B1002" i="29"/>
  <c r="B1001" i="29"/>
  <c r="B1000" i="29"/>
  <c r="B998" i="29"/>
  <c r="F989" i="29"/>
  <c r="B989" i="29"/>
  <c r="G986" i="29"/>
  <c r="D980" i="29"/>
  <c r="D973" i="29"/>
  <c r="B973" i="29"/>
  <c r="D972" i="29"/>
  <c r="F971" i="29"/>
  <c r="G964" i="29"/>
  <c r="F964" i="29"/>
  <c r="E964" i="29"/>
  <c r="D964" i="29"/>
  <c r="C964" i="29"/>
  <c r="B963" i="29"/>
  <c r="B962" i="29"/>
  <c r="G961" i="29"/>
  <c r="F961" i="29"/>
  <c r="E961" i="29"/>
  <c r="D961" i="29"/>
  <c r="C961" i="29"/>
  <c r="B960" i="29"/>
  <c r="B959" i="29"/>
  <c r="B958" i="29"/>
  <c r="B957" i="29"/>
  <c r="B956" i="29"/>
  <c r="B954" i="29"/>
  <c r="F945" i="29"/>
  <c r="B945" i="29"/>
  <c r="G942" i="29"/>
  <c r="D936" i="29"/>
  <c r="D929" i="29"/>
  <c r="B929" i="29"/>
  <c r="D928" i="29"/>
  <c r="F927" i="29"/>
  <c r="G920" i="29"/>
  <c r="F920" i="29"/>
  <c r="E920" i="29"/>
  <c r="D920" i="29"/>
  <c r="C920" i="29"/>
  <c r="B919" i="29"/>
  <c r="B918" i="29"/>
  <c r="G917" i="29"/>
  <c r="F917" i="29"/>
  <c r="E917" i="29"/>
  <c r="D917" i="29"/>
  <c r="C917" i="29"/>
  <c r="B916" i="29"/>
  <c r="B915" i="29"/>
  <c r="B914" i="29"/>
  <c r="B913" i="29"/>
  <c r="B912" i="29"/>
  <c r="B910" i="29"/>
  <c r="F901" i="29"/>
  <c r="B901" i="29"/>
  <c r="D892" i="29"/>
  <c r="D885" i="29"/>
  <c r="B885" i="29"/>
  <c r="D884" i="29"/>
  <c r="F883" i="29"/>
  <c r="C878" i="29"/>
  <c r="G875" i="29"/>
  <c r="F875" i="29"/>
  <c r="E875" i="29"/>
  <c r="G874" i="29"/>
  <c r="F874" i="29"/>
  <c r="E874" i="29"/>
  <c r="G872" i="29"/>
  <c r="F872" i="29"/>
  <c r="E872" i="29"/>
  <c r="G871" i="29"/>
  <c r="F871" i="29"/>
  <c r="E871" i="29"/>
  <c r="G866" i="29"/>
  <c r="G870" i="29"/>
  <c r="F866" i="29"/>
  <c r="F870" i="29"/>
  <c r="E866" i="29"/>
  <c r="E870" i="29"/>
  <c r="G869" i="29"/>
  <c r="F869" i="29"/>
  <c r="E869" i="29"/>
  <c r="G868" i="29"/>
  <c r="F868" i="29"/>
  <c r="E868" i="29"/>
  <c r="D865" i="29"/>
  <c r="C865" i="29"/>
  <c r="E863" i="29"/>
  <c r="C863" i="29"/>
  <c r="C862" i="29"/>
  <c r="C861" i="29"/>
  <c r="C860" i="29"/>
  <c r="D854" i="29"/>
  <c r="D853" i="29"/>
  <c r="D852" i="29"/>
  <c r="F851" i="29"/>
  <c r="D850" i="29"/>
  <c r="D849" i="29"/>
  <c r="H848" i="29"/>
  <c r="F848" i="29"/>
  <c r="D847" i="29"/>
  <c r="D846" i="29"/>
  <c r="D845" i="29"/>
  <c r="D844" i="29"/>
  <c r="F843" i="29"/>
  <c r="C26" i="1"/>
  <c r="D843" i="29"/>
  <c r="D842" i="29"/>
  <c r="D839" i="29"/>
  <c r="C834" i="29"/>
  <c r="G831" i="29"/>
  <c r="F831" i="29"/>
  <c r="E831" i="29"/>
  <c r="G830" i="29"/>
  <c r="F830" i="29"/>
  <c r="E830" i="29"/>
  <c r="G828" i="29"/>
  <c r="F828" i="29"/>
  <c r="E828" i="29"/>
  <c r="G827" i="29"/>
  <c r="F827" i="29"/>
  <c r="E827" i="29"/>
  <c r="G822" i="29"/>
  <c r="G826" i="29"/>
  <c r="F822" i="29"/>
  <c r="F826" i="29"/>
  <c r="E822" i="29"/>
  <c r="E826" i="29"/>
  <c r="G825" i="29"/>
  <c r="F825" i="29"/>
  <c r="E825" i="29"/>
  <c r="G824" i="29"/>
  <c r="F824" i="29"/>
  <c r="E824" i="29"/>
  <c r="D821" i="29"/>
  <c r="C821" i="29"/>
  <c r="E819" i="29"/>
  <c r="C819" i="29"/>
  <c r="C818" i="29"/>
  <c r="C817" i="29"/>
  <c r="C816" i="29"/>
  <c r="D810" i="29"/>
  <c r="D809" i="29"/>
  <c r="D808" i="29"/>
  <c r="F807" i="29"/>
  <c r="D806" i="29"/>
  <c r="D805" i="29"/>
  <c r="H804" i="29"/>
  <c r="F804" i="29"/>
  <c r="D803" i="29"/>
  <c r="D802" i="29"/>
  <c r="D801" i="29"/>
  <c r="D800" i="29"/>
  <c r="F799" i="29"/>
  <c r="C25" i="1"/>
  <c r="D799" i="29"/>
  <c r="D798" i="29"/>
  <c r="D795" i="29"/>
  <c r="C790" i="29"/>
  <c r="G787" i="29"/>
  <c r="F787" i="29"/>
  <c r="E787" i="29"/>
  <c r="G786" i="29"/>
  <c r="F786" i="29"/>
  <c r="E786" i="29"/>
  <c r="G784" i="29"/>
  <c r="F784" i="29"/>
  <c r="E784" i="29"/>
  <c r="G783" i="29"/>
  <c r="F783" i="29"/>
  <c r="E783" i="29"/>
  <c r="G778" i="29"/>
  <c r="G782" i="29"/>
  <c r="F778" i="29"/>
  <c r="F782" i="29"/>
  <c r="E778" i="29"/>
  <c r="E782" i="29"/>
  <c r="G781" i="29"/>
  <c r="F781" i="29"/>
  <c r="E781" i="29"/>
  <c r="G780" i="29"/>
  <c r="F780" i="29"/>
  <c r="E780" i="29"/>
  <c r="D777" i="29"/>
  <c r="C777" i="29"/>
  <c r="E775" i="29"/>
  <c r="C775" i="29"/>
  <c r="C774" i="29"/>
  <c r="C773" i="29"/>
  <c r="C772" i="29"/>
  <c r="D766" i="29"/>
  <c r="D765" i="29"/>
  <c r="D764" i="29"/>
  <c r="F763" i="29"/>
  <c r="D762" i="29"/>
  <c r="D761" i="29"/>
  <c r="H760" i="29"/>
  <c r="F760" i="29"/>
  <c r="D759" i="29"/>
  <c r="D758" i="29"/>
  <c r="D757" i="29"/>
  <c r="D756" i="29"/>
  <c r="F755" i="29"/>
  <c r="C24" i="1"/>
  <c r="D755" i="29"/>
  <c r="D754" i="29"/>
  <c r="D751" i="29"/>
  <c r="C746" i="29"/>
  <c r="G743" i="29"/>
  <c r="F743" i="29"/>
  <c r="E743" i="29"/>
  <c r="G742" i="29"/>
  <c r="F742" i="29"/>
  <c r="E742" i="29"/>
  <c r="G740" i="29"/>
  <c r="F740" i="29"/>
  <c r="E740" i="29"/>
  <c r="G739" i="29"/>
  <c r="F739" i="29"/>
  <c r="E739" i="29"/>
  <c r="G734" i="29"/>
  <c r="G738" i="29"/>
  <c r="F734" i="29"/>
  <c r="F738" i="29"/>
  <c r="E734" i="29"/>
  <c r="E738" i="29"/>
  <c r="G737" i="29"/>
  <c r="F737" i="29"/>
  <c r="E737" i="29"/>
  <c r="G736" i="29"/>
  <c r="F736" i="29"/>
  <c r="E736" i="29"/>
  <c r="D733" i="29"/>
  <c r="C733" i="29"/>
  <c r="E731" i="29"/>
  <c r="C731" i="29"/>
  <c r="C730" i="29"/>
  <c r="C729" i="29"/>
  <c r="C728" i="29"/>
  <c r="D722" i="29"/>
  <c r="D721" i="29"/>
  <c r="D720" i="29"/>
  <c r="F719" i="29"/>
  <c r="D718" i="29"/>
  <c r="D717" i="29"/>
  <c r="H716" i="29"/>
  <c r="F716" i="29"/>
  <c r="D715" i="29"/>
  <c r="D714" i="29"/>
  <c r="D713" i="29"/>
  <c r="D712" i="29"/>
  <c r="F711" i="29"/>
  <c r="C23" i="1"/>
  <c r="D711" i="29"/>
  <c r="D710" i="29"/>
  <c r="D707" i="29"/>
  <c r="C702" i="29"/>
  <c r="G699" i="29"/>
  <c r="F699" i="29"/>
  <c r="E699" i="29"/>
  <c r="G698" i="29"/>
  <c r="F698" i="29"/>
  <c r="E698" i="29"/>
  <c r="G696" i="29"/>
  <c r="F696" i="29"/>
  <c r="E696" i="29"/>
  <c r="G695" i="29"/>
  <c r="F695" i="29"/>
  <c r="E695" i="29"/>
  <c r="G690" i="29"/>
  <c r="G694" i="29"/>
  <c r="F690" i="29"/>
  <c r="F694" i="29"/>
  <c r="E690" i="29"/>
  <c r="E694" i="29"/>
  <c r="G693" i="29"/>
  <c r="F693" i="29"/>
  <c r="E693" i="29"/>
  <c r="G692" i="29"/>
  <c r="F692" i="29"/>
  <c r="E692" i="29"/>
  <c r="D689" i="29"/>
  <c r="C689" i="29"/>
  <c r="E687" i="29"/>
  <c r="C687" i="29"/>
  <c r="C686" i="29"/>
  <c r="C685" i="29"/>
  <c r="C684" i="29"/>
  <c r="D678" i="29"/>
  <c r="D677" i="29"/>
  <c r="D676" i="29"/>
  <c r="F675" i="29"/>
  <c r="D674" i="29"/>
  <c r="D673" i="29"/>
  <c r="H672" i="29"/>
  <c r="F672" i="29"/>
  <c r="D671" i="29"/>
  <c r="D670" i="29"/>
  <c r="D669" i="29"/>
  <c r="D668" i="29"/>
  <c r="F667" i="29"/>
  <c r="C22" i="1"/>
  <c r="D667" i="29"/>
  <c r="D666" i="29"/>
  <c r="D663" i="29"/>
  <c r="C658" i="29"/>
  <c r="G655" i="29"/>
  <c r="F655" i="29"/>
  <c r="E655" i="29"/>
  <c r="G654" i="29"/>
  <c r="F654" i="29"/>
  <c r="E654" i="29"/>
  <c r="G652" i="29"/>
  <c r="F652" i="29"/>
  <c r="E652" i="29"/>
  <c r="G651" i="29"/>
  <c r="F651" i="29"/>
  <c r="E651" i="29"/>
  <c r="G646" i="29"/>
  <c r="G650" i="29"/>
  <c r="F646" i="29"/>
  <c r="F650" i="29"/>
  <c r="E646" i="29"/>
  <c r="E650" i="29"/>
  <c r="G649" i="29"/>
  <c r="F649" i="29"/>
  <c r="E649" i="29"/>
  <c r="G648" i="29"/>
  <c r="F648" i="29"/>
  <c r="E648" i="29"/>
  <c r="D645" i="29"/>
  <c r="C645" i="29"/>
  <c r="E643" i="29"/>
  <c r="C643" i="29"/>
  <c r="C642" i="29"/>
  <c r="C641" i="29"/>
  <c r="C640" i="29"/>
  <c r="D634" i="29"/>
  <c r="D633" i="29"/>
  <c r="D632" i="29"/>
  <c r="F631" i="29"/>
  <c r="D630" i="29"/>
  <c r="D629" i="29"/>
  <c r="H628" i="29"/>
  <c r="F628" i="29"/>
  <c r="D627" i="29"/>
  <c r="D626" i="29"/>
  <c r="D625" i="29"/>
  <c r="D624" i="29"/>
  <c r="F623" i="29"/>
  <c r="C21" i="1"/>
  <c r="D623" i="29"/>
  <c r="D622" i="29"/>
  <c r="D619" i="29"/>
  <c r="C614" i="29"/>
  <c r="G611" i="29"/>
  <c r="F611" i="29"/>
  <c r="E611" i="29"/>
  <c r="G610" i="29"/>
  <c r="F610" i="29"/>
  <c r="E610" i="29"/>
  <c r="G608" i="29"/>
  <c r="F608" i="29"/>
  <c r="E608" i="29"/>
  <c r="G607" i="29"/>
  <c r="F607" i="29"/>
  <c r="E607" i="29"/>
  <c r="G602" i="29"/>
  <c r="G606" i="29"/>
  <c r="F602" i="29"/>
  <c r="F606" i="29"/>
  <c r="E602" i="29"/>
  <c r="E606" i="29"/>
  <c r="G605" i="29"/>
  <c r="F605" i="29"/>
  <c r="E605" i="29"/>
  <c r="G604" i="29"/>
  <c r="F604" i="29"/>
  <c r="E604" i="29"/>
  <c r="D601" i="29"/>
  <c r="C601" i="29"/>
  <c r="E599" i="29"/>
  <c r="C599" i="29"/>
  <c r="C598" i="29"/>
  <c r="C597" i="29"/>
  <c r="C596" i="29"/>
  <c r="D590" i="29"/>
  <c r="D589" i="29"/>
  <c r="D588" i="29"/>
  <c r="F587" i="29"/>
  <c r="D586" i="29"/>
  <c r="D585" i="29"/>
  <c r="H584" i="29"/>
  <c r="F584" i="29"/>
  <c r="D583" i="29"/>
  <c r="D582" i="29"/>
  <c r="D581" i="29"/>
  <c r="D580" i="29"/>
  <c r="F579" i="29"/>
  <c r="C20" i="1"/>
  <c r="D579" i="29"/>
  <c r="D578" i="29"/>
  <c r="D575" i="29"/>
  <c r="C570" i="29"/>
  <c r="G567" i="29"/>
  <c r="F567" i="29"/>
  <c r="E567" i="29"/>
  <c r="G566" i="29"/>
  <c r="F566" i="29"/>
  <c r="E566" i="29"/>
  <c r="G564" i="29"/>
  <c r="F564" i="29"/>
  <c r="E564" i="29"/>
  <c r="G563" i="29"/>
  <c r="F563" i="29"/>
  <c r="E563" i="29"/>
  <c r="G558" i="29"/>
  <c r="G562" i="29"/>
  <c r="F558" i="29"/>
  <c r="F562" i="29"/>
  <c r="E558" i="29"/>
  <c r="E562" i="29"/>
  <c r="G561" i="29"/>
  <c r="F561" i="29"/>
  <c r="E561" i="29"/>
  <c r="G560" i="29"/>
  <c r="F560" i="29"/>
  <c r="E560" i="29"/>
  <c r="D557" i="29"/>
  <c r="C557" i="29"/>
  <c r="E555" i="29"/>
  <c r="C555" i="29"/>
  <c r="C554" i="29"/>
  <c r="C553" i="29"/>
  <c r="C552" i="29"/>
  <c r="D546" i="29"/>
  <c r="D545" i="29"/>
  <c r="D544" i="29"/>
  <c r="F543" i="29"/>
  <c r="D542" i="29"/>
  <c r="D541" i="29"/>
  <c r="H540" i="29"/>
  <c r="F540" i="29"/>
  <c r="D539" i="29"/>
  <c r="D538" i="29"/>
  <c r="D537" i="29"/>
  <c r="D536" i="29"/>
  <c r="F535" i="29"/>
  <c r="C19" i="1"/>
  <c r="D535" i="29"/>
  <c r="D534" i="29"/>
  <c r="D531" i="29"/>
  <c r="C526" i="29"/>
  <c r="D513" i="29"/>
  <c r="C513" i="29"/>
  <c r="E511" i="29"/>
  <c r="C511" i="29"/>
  <c r="C510" i="29"/>
  <c r="C509" i="29"/>
  <c r="C508" i="29"/>
  <c r="D502" i="29"/>
  <c r="D501" i="29"/>
  <c r="D500" i="29"/>
  <c r="F499" i="29"/>
  <c r="D498" i="29"/>
  <c r="D497" i="29"/>
  <c r="H496" i="29"/>
  <c r="F496" i="29"/>
  <c r="D495" i="29"/>
  <c r="D494" i="29"/>
  <c r="D493" i="29"/>
  <c r="D492" i="29"/>
  <c r="F491" i="29"/>
  <c r="C18" i="1"/>
  <c r="D491" i="29"/>
  <c r="D490" i="29"/>
  <c r="D487" i="29"/>
  <c r="C482" i="29"/>
  <c r="G479" i="29"/>
  <c r="F479" i="29"/>
  <c r="E479" i="29"/>
  <c r="G478" i="29"/>
  <c r="F478" i="29"/>
  <c r="E478" i="29"/>
  <c r="G476" i="29"/>
  <c r="F476" i="29"/>
  <c r="E476" i="29"/>
  <c r="G475" i="29"/>
  <c r="F475" i="29"/>
  <c r="E475" i="29"/>
  <c r="G470" i="29"/>
  <c r="G474" i="29"/>
  <c r="F470" i="29"/>
  <c r="F474" i="29"/>
  <c r="E470" i="29"/>
  <c r="E474" i="29"/>
  <c r="G473" i="29"/>
  <c r="F473" i="29"/>
  <c r="E473" i="29"/>
  <c r="G472" i="29"/>
  <c r="F472" i="29"/>
  <c r="E472" i="29"/>
  <c r="D469" i="29"/>
  <c r="C469" i="29"/>
  <c r="E467" i="29"/>
  <c r="C467" i="29"/>
  <c r="C466" i="29"/>
  <c r="C465" i="29"/>
  <c r="C464" i="29"/>
  <c r="D458" i="29"/>
  <c r="D457" i="29"/>
  <c r="D456" i="29"/>
  <c r="F455" i="29"/>
  <c r="D454" i="29"/>
  <c r="D453" i="29"/>
  <c r="H452" i="29"/>
  <c r="F452" i="29"/>
  <c r="D451" i="29"/>
  <c r="D450" i="29"/>
  <c r="D449" i="29"/>
  <c r="D448" i="29"/>
  <c r="F447" i="29"/>
  <c r="C17" i="1"/>
  <c r="D447" i="29"/>
  <c r="D446" i="29"/>
  <c r="D443" i="29"/>
  <c r="G876" i="29"/>
  <c r="F876" i="29"/>
  <c r="E876" i="29"/>
  <c r="D876" i="29"/>
  <c r="C876" i="29"/>
  <c r="B875" i="29"/>
  <c r="B874" i="29"/>
  <c r="G873" i="29"/>
  <c r="F873" i="29"/>
  <c r="E873" i="29"/>
  <c r="D873" i="29"/>
  <c r="C873" i="29"/>
  <c r="B872" i="29"/>
  <c r="B871" i="29"/>
  <c r="B870" i="29"/>
  <c r="B869" i="29"/>
  <c r="B868" i="29"/>
  <c r="B866" i="29"/>
  <c r="F857" i="29"/>
  <c r="B857" i="29"/>
  <c r="G854" i="29"/>
  <c r="D848" i="29"/>
  <c r="D841" i="29"/>
  <c r="B841" i="29"/>
  <c r="D840" i="29"/>
  <c r="F839" i="29"/>
  <c r="G832" i="29"/>
  <c r="F832" i="29"/>
  <c r="E832" i="29"/>
  <c r="D832" i="29"/>
  <c r="C832" i="29"/>
  <c r="B831" i="29"/>
  <c r="B830" i="29"/>
  <c r="G829" i="29"/>
  <c r="F829" i="29"/>
  <c r="E829" i="29"/>
  <c r="D829" i="29"/>
  <c r="C829" i="29"/>
  <c r="B828" i="29"/>
  <c r="B827" i="29"/>
  <c r="B826" i="29"/>
  <c r="B825" i="29"/>
  <c r="B824" i="29"/>
  <c r="B822" i="29"/>
  <c r="F813" i="29"/>
  <c r="B813" i="29"/>
  <c r="G810" i="29"/>
  <c r="D804" i="29"/>
  <c r="D797" i="29"/>
  <c r="B797" i="29"/>
  <c r="D796" i="29"/>
  <c r="F795" i="29"/>
  <c r="G788" i="29"/>
  <c r="F788" i="29"/>
  <c r="E788" i="29"/>
  <c r="D788" i="29"/>
  <c r="C788" i="29"/>
  <c r="B787" i="29"/>
  <c r="B786" i="29"/>
  <c r="G785" i="29"/>
  <c r="F785" i="29"/>
  <c r="E785" i="29"/>
  <c r="D785" i="29"/>
  <c r="C785" i="29"/>
  <c r="B784" i="29"/>
  <c r="B783" i="29"/>
  <c r="B782" i="29"/>
  <c r="B781" i="29"/>
  <c r="B780" i="29"/>
  <c r="B778" i="29"/>
  <c r="F769" i="29"/>
  <c r="B769" i="29"/>
  <c r="G766" i="29"/>
  <c r="D760" i="29"/>
  <c r="D753" i="29"/>
  <c r="B753" i="29"/>
  <c r="D752" i="29"/>
  <c r="F751" i="29"/>
  <c r="G744" i="29"/>
  <c r="F744" i="29"/>
  <c r="E744" i="29"/>
  <c r="D744" i="29"/>
  <c r="C744" i="29"/>
  <c r="B743" i="29"/>
  <c r="B742" i="29"/>
  <c r="G741" i="29"/>
  <c r="F741" i="29"/>
  <c r="E741" i="29"/>
  <c r="D741" i="29"/>
  <c r="C741" i="29"/>
  <c r="B740" i="29"/>
  <c r="B739" i="29"/>
  <c r="B738" i="29"/>
  <c r="B737" i="29"/>
  <c r="B736" i="29"/>
  <c r="B734" i="29"/>
  <c r="F725" i="29"/>
  <c r="B725" i="29"/>
  <c r="G722" i="29"/>
  <c r="D716" i="29"/>
  <c r="D709" i="29"/>
  <c r="B709" i="29"/>
  <c r="D708" i="29"/>
  <c r="F707" i="29"/>
  <c r="G700" i="29"/>
  <c r="F700" i="29"/>
  <c r="E700" i="29"/>
  <c r="D700" i="29"/>
  <c r="C700" i="29"/>
  <c r="B699" i="29"/>
  <c r="B698" i="29"/>
  <c r="G697" i="29"/>
  <c r="F697" i="29"/>
  <c r="E697" i="29"/>
  <c r="D697" i="29"/>
  <c r="C697" i="29"/>
  <c r="B696" i="29"/>
  <c r="B695" i="29"/>
  <c r="B694" i="29"/>
  <c r="B693" i="29"/>
  <c r="B692" i="29"/>
  <c r="B690" i="29"/>
  <c r="F681" i="29"/>
  <c r="B681" i="29"/>
  <c r="G678" i="29"/>
  <c r="D672" i="29"/>
  <c r="D665" i="29"/>
  <c r="B665" i="29"/>
  <c r="D664" i="29"/>
  <c r="F663" i="29"/>
  <c r="G656" i="29"/>
  <c r="F656" i="29"/>
  <c r="E656" i="29"/>
  <c r="D656" i="29"/>
  <c r="C656" i="29"/>
  <c r="B655" i="29"/>
  <c r="B654" i="29"/>
  <c r="G653" i="29"/>
  <c r="F653" i="29"/>
  <c r="E653" i="29"/>
  <c r="D653" i="29"/>
  <c r="C653" i="29"/>
  <c r="B652" i="29"/>
  <c r="B651" i="29"/>
  <c r="B650" i="29"/>
  <c r="B649" i="29"/>
  <c r="B648" i="29"/>
  <c r="B646" i="29"/>
  <c r="F637" i="29"/>
  <c r="B637" i="29"/>
  <c r="G634" i="29"/>
  <c r="D628" i="29"/>
  <c r="D621" i="29"/>
  <c r="B621" i="29"/>
  <c r="D620" i="29"/>
  <c r="F619" i="29"/>
  <c r="G612" i="29"/>
  <c r="F612" i="29"/>
  <c r="E612" i="29"/>
  <c r="D612" i="29"/>
  <c r="C612" i="29"/>
  <c r="B611" i="29"/>
  <c r="B610" i="29"/>
  <c r="G609" i="29"/>
  <c r="F609" i="29"/>
  <c r="E609" i="29"/>
  <c r="D609" i="29"/>
  <c r="C609" i="29"/>
  <c r="B608" i="29"/>
  <c r="B607" i="29"/>
  <c r="B606" i="29"/>
  <c r="B605" i="29"/>
  <c r="B604" i="29"/>
  <c r="B602" i="29"/>
  <c r="F593" i="29"/>
  <c r="B593" i="29"/>
  <c r="G590" i="29"/>
  <c r="D584" i="29"/>
  <c r="D577" i="29"/>
  <c r="B577" i="29"/>
  <c r="D576" i="29"/>
  <c r="F575" i="29"/>
  <c r="G568" i="29"/>
  <c r="F568" i="29"/>
  <c r="E568" i="29"/>
  <c r="D568" i="29"/>
  <c r="C568" i="29"/>
  <c r="B567" i="29"/>
  <c r="B566" i="29"/>
  <c r="G565" i="29"/>
  <c r="F565" i="29"/>
  <c r="E565" i="29"/>
  <c r="D565" i="29"/>
  <c r="C565" i="29"/>
  <c r="B564" i="29"/>
  <c r="B563" i="29"/>
  <c r="B562" i="29"/>
  <c r="B561" i="29"/>
  <c r="B560" i="29"/>
  <c r="B558" i="29"/>
  <c r="F549" i="29"/>
  <c r="B549" i="29"/>
  <c r="G546" i="29"/>
  <c r="D540" i="29"/>
  <c r="D533" i="29"/>
  <c r="B533" i="29"/>
  <c r="D532" i="29"/>
  <c r="F531" i="29"/>
  <c r="G524" i="29"/>
  <c r="F524" i="29"/>
  <c r="E524" i="29"/>
  <c r="D524" i="29"/>
  <c r="C524" i="29"/>
  <c r="B523" i="29"/>
  <c r="B522" i="29"/>
  <c r="D521" i="29"/>
  <c r="C521" i="29"/>
  <c r="B520" i="29"/>
  <c r="B519" i="29"/>
  <c r="B518" i="29"/>
  <c r="B517" i="29"/>
  <c r="B516" i="29"/>
  <c r="B514" i="29"/>
  <c r="F505" i="29"/>
  <c r="B505" i="29"/>
  <c r="G502" i="29"/>
  <c r="D496" i="29"/>
  <c r="D489" i="29"/>
  <c r="B489" i="29"/>
  <c r="D488" i="29"/>
  <c r="F487" i="29"/>
  <c r="G480" i="29"/>
  <c r="F480" i="29"/>
  <c r="E480" i="29"/>
  <c r="D480" i="29"/>
  <c r="C480" i="29"/>
  <c r="B479" i="29"/>
  <c r="B478" i="29"/>
  <c r="G477" i="29"/>
  <c r="F477" i="29"/>
  <c r="E477" i="29"/>
  <c r="D477" i="29"/>
  <c r="C477" i="29"/>
  <c r="B476" i="29"/>
  <c r="B475" i="29"/>
  <c r="B474" i="29"/>
  <c r="B473" i="29"/>
  <c r="B472" i="29"/>
  <c r="B470" i="29"/>
  <c r="F461" i="29"/>
  <c r="B461" i="29"/>
  <c r="G458" i="29"/>
  <c r="D452" i="29"/>
  <c r="D445" i="29"/>
  <c r="B445" i="29"/>
  <c r="D444" i="29"/>
  <c r="F443" i="29"/>
  <c r="C438" i="29"/>
  <c r="G435" i="29"/>
  <c r="F435" i="29"/>
  <c r="E435" i="29"/>
  <c r="G434" i="29"/>
  <c r="F434" i="29"/>
  <c r="E434" i="29"/>
  <c r="G432" i="29"/>
  <c r="F432" i="29"/>
  <c r="E432" i="29"/>
  <c r="G431" i="29"/>
  <c r="F431" i="29"/>
  <c r="E431" i="29"/>
  <c r="G426" i="29"/>
  <c r="G430" i="29"/>
  <c r="F426" i="29"/>
  <c r="F430" i="29"/>
  <c r="E426" i="29"/>
  <c r="E430" i="29"/>
  <c r="G429" i="29"/>
  <c r="F429" i="29"/>
  <c r="E429" i="29"/>
  <c r="G428" i="29"/>
  <c r="F428" i="29"/>
  <c r="E428" i="29"/>
  <c r="D425" i="29"/>
  <c r="C425" i="29"/>
  <c r="E423" i="29"/>
  <c r="C423" i="29"/>
  <c r="C422" i="29"/>
  <c r="C421" i="29"/>
  <c r="C420" i="29"/>
  <c r="D414" i="29"/>
  <c r="D413" i="29"/>
  <c r="D412" i="29"/>
  <c r="F411" i="29"/>
  <c r="D410" i="29"/>
  <c r="D409" i="29"/>
  <c r="H408" i="29"/>
  <c r="F408" i="29"/>
  <c r="D407" i="29"/>
  <c r="D406" i="29"/>
  <c r="D405" i="29"/>
  <c r="D404" i="29"/>
  <c r="F403" i="29"/>
  <c r="C16" i="1"/>
  <c r="D403" i="29"/>
  <c r="D402" i="29"/>
  <c r="D399" i="29"/>
  <c r="C394" i="29"/>
  <c r="G391" i="29"/>
  <c r="F391" i="29"/>
  <c r="E391" i="29"/>
  <c r="G390" i="29"/>
  <c r="F390" i="29"/>
  <c r="E390" i="29"/>
  <c r="G388" i="29"/>
  <c r="F388" i="29"/>
  <c r="E388" i="29"/>
  <c r="G387" i="29"/>
  <c r="F387" i="29"/>
  <c r="E387" i="29"/>
  <c r="G382" i="29"/>
  <c r="G386" i="29"/>
  <c r="F382" i="29"/>
  <c r="F386" i="29"/>
  <c r="E382" i="29"/>
  <c r="E386" i="29"/>
  <c r="G385" i="29"/>
  <c r="F385" i="29"/>
  <c r="E385" i="29"/>
  <c r="G384" i="29"/>
  <c r="F384" i="29"/>
  <c r="E384" i="29"/>
  <c r="D381" i="29"/>
  <c r="C381" i="29"/>
  <c r="E379" i="29"/>
  <c r="C379" i="29"/>
  <c r="C378" i="29"/>
  <c r="C377" i="29"/>
  <c r="C376" i="29"/>
  <c r="D370" i="29"/>
  <c r="D369" i="29"/>
  <c r="D368" i="29"/>
  <c r="F367" i="29"/>
  <c r="D366" i="29"/>
  <c r="D365" i="29"/>
  <c r="H364" i="29"/>
  <c r="F364" i="29"/>
  <c r="D363" i="29"/>
  <c r="D362" i="29"/>
  <c r="D361" i="29"/>
  <c r="D360" i="29"/>
  <c r="F359" i="29"/>
  <c r="C15" i="1"/>
  <c r="D359" i="29"/>
  <c r="D358" i="29"/>
  <c r="D355" i="29"/>
  <c r="C350" i="29"/>
  <c r="G347" i="29"/>
  <c r="F347" i="29"/>
  <c r="E347" i="29"/>
  <c r="G346" i="29"/>
  <c r="F346" i="29"/>
  <c r="E346" i="29"/>
  <c r="G344" i="29"/>
  <c r="F344" i="29"/>
  <c r="E344" i="29"/>
  <c r="G343" i="29"/>
  <c r="F343" i="29"/>
  <c r="E343" i="29"/>
  <c r="G338" i="29"/>
  <c r="G342" i="29"/>
  <c r="F338" i="29"/>
  <c r="F342" i="29"/>
  <c r="E338" i="29"/>
  <c r="E342" i="29"/>
  <c r="G341" i="29"/>
  <c r="F341" i="29"/>
  <c r="E341" i="29"/>
  <c r="G340" i="29"/>
  <c r="F340" i="29"/>
  <c r="E340" i="29"/>
  <c r="D337" i="29"/>
  <c r="C337" i="29"/>
  <c r="E335" i="29"/>
  <c r="C335" i="29"/>
  <c r="C334" i="29"/>
  <c r="C333" i="29"/>
  <c r="C332" i="29"/>
  <c r="D326" i="29"/>
  <c r="D325" i="29"/>
  <c r="D324" i="29"/>
  <c r="F323" i="29"/>
  <c r="D322" i="29"/>
  <c r="D321" i="29"/>
  <c r="H320" i="29"/>
  <c r="F320" i="29"/>
  <c r="D319" i="29"/>
  <c r="D318" i="29"/>
  <c r="D317" i="29"/>
  <c r="D316" i="29"/>
  <c r="F315" i="29"/>
  <c r="C14" i="1"/>
  <c r="D315" i="29"/>
  <c r="D314" i="29"/>
  <c r="D311" i="29"/>
  <c r="C306" i="29"/>
  <c r="G303" i="29"/>
  <c r="F303" i="29"/>
  <c r="E303" i="29"/>
  <c r="G302" i="29"/>
  <c r="F302" i="29"/>
  <c r="E302" i="29"/>
  <c r="G300" i="29"/>
  <c r="F300" i="29"/>
  <c r="E300" i="29"/>
  <c r="G299" i="29"/>
  <c r="F299" i="29"/>
  <c r="E299" i="29"/>
  <c r="G294" i="29"/>
  <c r="G298" i="29"/>
  <c r="F294" i="29"/>
  <c r="F298" i="29"/>
  <c r="E294" i="29"/>
  <c r="E298" i="29"/>
  <c r="G297" i="29"/>
  <c r="F297" i="29"/>
  <c r="E297" i="29"/>
  <c r="G296" i="29"/>
  <c r="F296" i="29"/>
  <c r="E296" i="29"/>
  <c r="D293" i="29"/>
  <c r="C293" i="29"/>
  <c r="E291" i="29"/>
  <c r="C291" i="29"/>
  <c r="C290" i="29"/>
  <c r="C289" i="29"/>
  <c r="C288" i="29"/>
  <c r="D282" i="29"/>
  <c r="D281" i="29"/>
  <c r="D280" i="29"/>
  <c r="F279" i="29"/>
  <c r="D278" i="29"/>
  <c r="D277" i="29"/>
  <c r="H276" i="29"/>
  <c r="F276" i="29"/>
  <c r="D275" i="29"/>
  <c r="D274" i="29"/>
  <c r="D273" i="29"/>
  <c r="D272" i="29"/>
  <c r="F271" i="29"/>
  <c r="C13" i="1"/>
  <c r="D271" i="29"/>
  <c r="D270" i="29"/>
  <c r="D267" i="29"/>
  <c r="C262" i="29"/>
  <c r="G259" i="29"/>
  <c r="F259" i="29"/>
  <c r="E259" i="29"/>
  <c r="G258" i="29"/>
  <c r="F258" i="29"/>
  <c r="E258" i="29"/>
  <c r="G256" i="29"/>
  <c r="F256" i="29"/>
  <c r="E256" i="29"/>
  <c r="G255" i="29"/>
  <c r="F255" i="29"/>
  <c r="E255" i="29"/>
  <c r="G250" i="29"/>
  <c r="G254" i="29"/>
  <c r="F250" i="29"/>
  <c r="F254" i="29"/>
  <c r="E250" i="29"/>
  <c r="E254" i="29"/>
  <c r="G253" i="29"/>
  <c r="F253" i="29"/>
  <c r="E253" i="29"/>
  <c r="G252" i="29"/>
  <c r="F252" i="29"/>
  <c r="E252" i="29"/>
  <c r="D249" i="29"/>
  <c r="C249" i="29"/>
  <c r="E247" i="29"/>
  <c r="C247" i="29"/>
  <c r="C246" i="29"/>
  <c r="C245" i="29"/>
  <c r="C244" i="29"/>
  <c r="D238" i="29"/>
  <c r="D237" i="29"/>
  <c r="D236" i="29"/>
  <c r="F235" i="29"/>
  <c r="D234" i="29"/>
  <c r="D233" i="29"/>
  <c r="H232" i="29"/>
  <c r="F232" i="29"/>
  <c r="D231" i="29"/>
  <c r="D230" i="29"/>
  <c r="D229" i="29"/>
  <c r="D228" i="29"/>
  <c r="F227" i="29"/>
  <c r="C12" i="1"/>
  <c r="D227" i="29"/>
  <c r="D226" i="29"/>
  <c r="D223" i="29"/>
  <c r="D225" i="29"/>
  <c r="G436" i="29"/>
  <c r="F436" i="29"/>
  <c r="E436" i="29"/>
  <c r="D436" i="29"/>
  <c r="C436" i="29"/>
  <c r="B435" i="29"/>
  <c r="B434" i="29"/>
  <c r="G433" i="29"/>
  <c r="F433" i="29"/>
  <c r="E433" i="29"/>
  <c r="D433" i="29"/>
  <c r="C433" i="29"/>
  <c r="B432" i="29"/>
  <c r="B431" i="29"/>
  <c r="B430" i="29"/>
  <c r="B429" i="29"/>
  <c r="B428" i="29"/>
  <c r="B426" i="29"/>
  <c r="F417" i="29"/>
  <c r="B417" i="29"/>
  <c r="G414" i="29"/>
  <c r="D408" i="29"/>
  <c r="D401" i="29"/>
  <c r="B401" i="29"/>
  <c r="D400" i="29"/>
  <c r="F399" i="29"/>
  <c r="G392" i="29"/>
  <c r="F392" i="29"/>
  <c r="E392" i="29"/>
  <c r="D392" i="29"/>
  <c r="C392" i="29"/>
  <c r="B391" i="29"/>
  <c r="B390" i="29"/>
  <c r="G389" i="29"/>
  <c r="F389" i="29"/>
  <c r="E389" i="29"/>
  <c r="D389" i="29"/>
  <c r="C389" i="29"/>
  <c r="B388" i="29"/>
  <c r="B387" i="29"/>
  <c r="B386" i="29"/>
  <c r="B385" i="29"/>
  <c r="B384" i="29"/>
  <c r="B382" i="29"/>
  <c r="F373" i="29"/>
  <c r="B373" i="29"/>
  <c r="G370" i="29"/>
  <c r="D364" i="29"/>
  <c r="D357" i="29"/>
  <c r="B357" i="29"/>
  <c r="D356" i="29"/>
  <c r="F355" i="29"/>
  <c r="G348" i="29"/>
  <c r="F348" i="29"/>
  <c r="E348" i="29"/>
  <c r="D348" i="29"/>
  <c r="C348" i="29"/>
  <c r="B347" i="29"/>
  <c r="B346" i="29"/>
  <c r="G345" i="29"/>
  <c r="F345" i="29"/>
  <c r="E345" i="29"/>
  <c r="D345" i="29"/>
  <c r="C345" i="29"/>
  <c r="B344" i="29"/>
  <c r="B343" i="29"/>
  <c r="B342" i="29"/>
  <c r="B341" i="29"/>
  <c r="B340" i="29"/>
  <c r="B338" i="29"/>
  <c r="F329" i="29"/>
  <c r="B329" i="29"/>
  <c r="G326" i="29"/>
  <c r="D320" i="29"/>
  <c r="D313" i="29"/>
  <c r="B313" i="29"/>
  <c r="D312" i="29"/>
  <c r="F311" i="29"/>
  <c r="G304" i="29"/>
  <c r="F304" i="29"/>
  <c r="E304" i="29"/>
  <c r="D304" i="29"/>
  <c r="C304" i="29"/>
  <c r="B303" i="29"/>
  <c r="B302" i="29"/>
  <c r="G301" i="29"/>
  <c r="F301" i="29"/>
  <c r="E301" i="29"/>
  <c r="D301" i="29"/>
  <c r="C301" i="29"/>
  <c r="B300" i="29"/>
  <c r="B299" i="29"/>
  <c r="B298" i="29"/>
  <c r="B297" i="29"/>
  <c r="B296" i="29"/>
  <c r="B294" i="29"/>
  <c r="F285" i="29"/>
  <c r="B285" i="29"/>
  <c r="G282" i="29"/>
  <c r="D276" i="29"/>
  <c r="D269" i="29"/>
  <c r="B269" i="29"/>
  <c r="D268" i="29"/>
  <c r="F267" i="29"/>
  <c r="G260" i="29"/>
  <c r="F260" i="29"/>
  <c r="E260" i="29"/>
  <c r="D260" i="29"/>
  <c r="C260" i="29"/>
  <c r="B259" i="29"/>
  <c r="B258" i="29"/>
  <c r="G257" i="29"/>
  <c r="F257" i="29"/>
  <c r="E257" i="29"/>
  <c r="D257" i="29"/>
  <c r="C257" i="29"/>
  <c r="B256" i="29"/>
  <c r="B255" i="29"/>
  <c r="B254" i="29"/>
  <c r="B253" i="29"/>
  <c r="B252" i="29"/>
  <c r="B250" i="29"/>
  <c r="F241" i="29"/>
  <c r="B241" i="29"/>
  <c r="G238" i="29"/>
  <c r="D232" i="29"/>
  <c r="B225" i="29"/>
  <c r="D224" i="29"/>
  <c r="F223" i="29"/>
  <c r="C218" i="29"/>
  <c r="G215" i="29"/>
  <c r="F215" i="29"/>
  <c r="E215" i="29"/>
  <c r="G214" i="29"/>
  <c r="F214" i="29"/>
  <c r="E214" i="29"/>
  <c r="G212" i="29"/>
  <c r="F212" i="29"/>
  <c r="E212" i="29"/>
  <c r="G211" i="29"/>
  <c r="F211" i="29"/>
  <c r="E211" i="29"/>
  <c r="G206" i="29"/>
  <c r="G210" i="29"/>
  <c r="F206" i="29"/>
  <c r="F210" i="29"/>
  <c r="E206" i="29"/>
  <c r="E210" i="29"/>
  <c r="G209" i="29"/>
  <c r="F209" i="29"/>
  <c r="E209" i="29"/>
  <c r="G208" i="29"/>
  <c r="F208" i="29"/>
  <c r="E208" i="29"/>
  <c r="D205" i="29"/>
  <c r="C205" i="29"/>
  <c r="E203" i="29"/>
  <c r="C203" i="29"/>
  <c r="C202" i="29"/>
  <c r="C201" i="29"/>
  <c r="C200" i="29"/>
  <c r="D194" i="29"/>
  <c r="D193" i="29"/>
  <c r="D192" i="29"/>
  <c r="F191" i="29"/>
  <c r="D190" i="29"/>
  <c r="D189" i="29"/>
  <c r="H188" i="29"/>
  <c r="F188" i="29"/>
  <c r="D187" i="29"/>
  <c r="D186" i="29"/>
  <c r="D185" i="29"/>
  <c r="D184" i="29"/>
  <c r="F183" i="29"/>
  <c r="C11" i="1"/>
  <c r="D183" i="29"/>
  <c r="D182" i="29"/>
  <c r="D179" i="29"/>
  <c r="G216" i="29"/>
  <c r="F216" i="29"/>
  <c r="E216" i="29"/>
  <c r="D216" i="29"/>
  <c r="C216" i="29"/>
  <c r="B215" i="29"/>
  <c r="B214" i="29"/>
  <c r="G213" i="29"/>
  <c r="F213" i="29"/>
  <c r="E213" i="29"/>
  <c r="D213" i="29"/>
  <c r="C213" i="29"/>
  <c r="B212" i="29"/>
  <c r="B211" i="29"/>
  <c r="B210" i="29"/>
  <c r="B209" i="29"/>
  <c r="B208" i="29"/>
  <c r="B206" i="29"/>
  <c r="F197" i="29"/>
  <c r="B197" i="29"/>
  <c r="G194" i="29"/>
  <c r="D188" i="29"/>
  <c r="D181" i="29"/>
  <c r="B181" i="29"/>
  <c r="D180" i="29"/>
  <c r="F179" i="29"/>
  <c r="C174" i="29"/>
  <c r="G171" i="29"/>
  <c r="F171" i="29"/>
  <c r="E171" i="29"/>
  <c r="G170" i="29"/>
  <c r="F170" i="29"/>
  <c r="E170" i="29"/>
  <c r="G168" i="29"/>
  <c r="F168" i="29"/>
  <c r="E168" i="29"/>
  <c r="G167" i="29"/>
  <c r="F167" i="29"/>
  <c r="E167" i="29"/>
  <c r="G162" i="29"/>
  <c r="G166" i="29"/>
  <c r="F162" i="29"/>
  <c r="F166" i="29"/>
  <c r="E162" i="29"/>
  <c r="E166" i="29"/>
  <c r="G165" i="29"/>
  <c r="F165" i="29"/>
  <c r="E165" i="29"/>
  <c r="G164" i="29"/>
  <c r="F164" i="29"/>
  <c r="E164" i="29"/>
  <c r="D161" i="29"/>
  <c r="C161" i="29"/>
  <c r="E159" i="29"/>
  <c r="C159" i="29"/>
  <c r="C158" i="29"/>
  <c r="C157" i="29"/>
  <c r="C156" i="29"/>
  <c r="D150" i="29"/>
  <c r="D149" i="29"/>
  <c r="D148" i="29"/>
  <c r="F147" i="29"/>
  <c r="D146" i="29"/>
  <c r="D145" i="29"/>
  <c r="H144" i="29"/>
  <c r="F144" i="29"/>
  <c r="D143" i="29"/>
  <c r="D142" i="29"/>
  <c r="D141" i="29"/>
  <c r="D140" i="29"/>
  <c r="F139" i="29"/>
  <c r="C10" i="1"/>
  <c r="D139" i="29"/>
  <c r="D138" i="29"/>
  <c r="D135" i="29"/>
  <c r="C130" i="29"/>
  <c r="G127" i="29"/>
  <c r="F127" i="29"/>
  <c r="E127" i="29"/>
  <c r="G126" i="29"/>
  <c r="F126" i="29"/>
  <c r="E126" i="29"/>
  <c r="G124" i="29"/>
  <c r="F124" i="29"/>
  <c r="E124" i="29"/>
  <c r="G123" i="29"/>
  <c r="F123" i="29"/>
  <c r="E123" i="29"/>
  <c r="G118" i="29"/>
  <c r="G122" i="29"/>
  <c r="F118" i="29"/>
  <c r="F122" i="29"/>
  <c r="E118" i="29"/>
  <c r="E122" i="29"/>
  <c r="G121" i="29"/>
  <c r="F121" i="29"/>
  <c r="E121" i="29"/>
  <c r="G120" i="29"/>
  <c r="F120" i="29"/>
  <c r="E120" i="29"/>
  <c r="D117" i="29"/>
  <c r="C117" i="29"/>
  <c r="E115" i="29"/>
  <c r="C115" i="29"/>
  <c r="C114" i="29"/>
  <c r="C113" i="29"/>
  <c r="C112" i="29"/>
  <c r="D106" i="29"/>
  <c r="D105" i="29"/>
  <c r="D104" i="29"/>
  <c r="F103" i="29"/>
  <c r="D102" i="29"/>
  <c r="D101" i="29"/>
  <c r="H100" i="29"/>
  <c r="F100" i="29"/>
  <c r="D99" i="29"/>
  <c r="D98" i="29"/>
  <c r="D97" i="29"/>
  <c r="D96" i="29"/>
  <c r="F95" i="29"/>
  <c r="C9" i="1"/>
  <c r="D95" i="29"/>
  <c r="D94" i="29"/>
  <c r="D91" i="29"/>
  <c r="G172" i="29"/>
  <c r="F172" i="29"/>
  <c r="E172" i="29"/>
  <c r="D172" i="29"/>
  <c r="C172" i="29"/>
  <c r="B171" i="29"/>
  <c r="B170" i="29"/>
  <c r="G169" i="29"/>
  <c r="F169" i="29"/>
  <c r="E169" i="29"/>
  <c r="D169" i="29"/>
  <c r="C169" i="29"/>
  <c r="B168" i="29"/>
  <c r="B167" i="29"/>
  <c r="B166" i="29"/>
  <c r="B165" i="29"/>
  <c r="B164" i="29"/>
  <c r="B162" i="29"/>
  <c r="F153" i="29"/>
  <c r="B153" i="29"/>
  <c r="G150" i="29"/>
  <c r="D144" i="29"/>
  <c r="D137" i="29"/>
  <c r="B137" i="29"/>
  <c r="D136" i="29"/>
  <c r="F135" i="29"/>
  <c r="G128" i="29"/>
  <c r="F128" i="29"/>
  <c r="E128" i="29"/>
  <c r="D128" i="29"/>
  <c r="C128" i="29"/>
  <c r="B127" i="29"/>
  <c r="B126" i="29"/>
  <c r="G125" i="29"/>
  <c r="F125" i="29"/>
  <c r="E125" i="29"/>
  <c r="D125" i="29"/>
  <c r="C125" i="29"/>
  <c r="B124" i="29"/>
  <c r="B123" i="29"/>
  <c r="B122" i="29"/>
  <c r="B121" i="29"/>
  <c r="B120" i="29"/>
  <c r="B118" i="29"/>
  <c r="F109" i="29"/>
  <c r="B109" i="29"/>
  <c r="G106" i="29"/>
  <c r="D100" i="29"/>
  <c r="D93" i="29"/>
  <c r="B93" i="29"/>
  <c r="D92" i="29"/>
  <c r="F91" i="29"/>
  <c r="EY8" i="1"/>
  <c r="C86" i="29"/>
  <c r="CT8" i="3"/>
  <c r="CV8" i="3"/>
  <c r="CX8" i="3"/>
  <c r="CZ8" i="3"/>
  <c r="DB8" i="3"/>
  <c r="DD8" i="3"/>
  <c r="DF8" i="3"/>
  <c r="DH8" i="3"/>
  <c r="DJ8" i="3"/>
  <c r="DL8" i="3"/>
  <c r="G83" i="29"/>
  <c r="F83" i="29"/>
  <c r="E83" i="29"/>
  <c r="CU8" i="3"/>
  <c r="CW8" i="3"/>
  <c r="CY8" i="3"/>
  <c r="DA8" i="3"/>
  <c r="DC8" i="3"/>
  <c r="DE8" i="3"/>
  <c r="DG8" i="3"/>
  <c r="DI8" i="3"/>
  <c r="DK8" i="3"/>
  <c r="DM8" i="3"/>
  <c r="G82" i="29"/>
  <c r="F82" i="29"/>
  <c r="E82" i="29"/>
  <c r="G80" i="29"/>
  <c r="F80" i="29"/>
  <c r="E80" i="29"/>
  <c r="G79" i="29"/>
  <c r="F79" i="29"/>
  <c r="E79" i="29"/>
  <c r="G74" i="29"/>
  <c r="G78" i="29"/>
  <c r="F74" i="29"/>
  <c r="F78" i="29"/>
  <c r="E74" i="29"/>
  <c r="E78" i="29"/>
  <c r="G77" i="29"/>
  <c r="F77" i="29"/>
  <c r="E77" i="29"/>
  <c r="G76" i="29"/>
  <c r="F76" i="29"/>
  <c r="E76" i="29"/>
  <c r="D73" i="29"/>
  <c r="C73" i="29"/>
  <c r="E71" i="29"/>
  <c r="F8" i="1"/>
  <c r="C71" i="29"/>
  <c r="J8" i="1"/>
  <c r="C70" i="29"/>
  <c r="I8" i="1"/>
  <c r="C69" i="29"/>
  <c r="H8" i="1"/>
  <c r="C68" i="29"/>
  <c r="D62" i="29"/>
  <c r="D61" i="29"/>
  <c r="D60" i="29"/>
  <c r="F59" i="29"/>
  <c r="D58" i="29"/>
  <c r="D57" i="29"/>
  <c r="H56" i="29"/>
  <c r="F56" i="29"/>
  <c r="D55" i="29"/>
  <c r="D54" i="29"/>
  <c r="D53" i="29"/>
  <c r="D52" i="29"/>
  <c r="B8" i="1"/>
  <c r="F51" i="29"/>
  <c r="C8" i="1"/>
  <c r="D51" i="29"/>
  <c r="D50" i="29"/>
  <c r="D47" i="29"/>
  <c r="G84" i="29"/>
  <c r="F84" i="29"/>
  <c r="E84" i="29"/>
  <c r="D84" i="29"/>
  <c r="C84" i="29"/>
  <c r="B83" i="29"/>
  <c r="B82" i="29"/>
  <c r="G81" i="29"/>
  <c r="F81" i="29"/>
  <c r="E81" i="29"/>
  <c r="D81" i="29"/>
  <c r="C81" i="29"/>
  <c r="B80" i="29"/>
  <c r="B79" i="29"/>
  <c r="B78" i="29"/>
  <c r="B77" i="29"/>
  <c r="B76" i="29"/>
  <c r="B74" i="29"/>
  <c r="F65" i="29"/>
  <c r="B65" i="29"/>
  <c r="G62" i="29"/>
  <c r="D56" i="29"/>
  <c r="D49" i="29"/>
  <c r="B49" i="29"/>
  <c r="D48" i="29"/>
  <c r="F47" i="29"/>
  <c r="W1496" i="32"/>
  <c r="U1496" i="32"/>
  <c r="S1496" i="32"/>
  <c r="Q1496" i="32"/>
  <c r="W1495" i="32"/>
  <c r="U1495" i="32"/>
  <c r="S1495" i="32"/>
  <c r="Q1495" i="32"/>
  <c r="X1488" i="32"/>
  <c r="W1488" i="32"/>
  <c r="V1488" i="32"/>
  <c r="U1488" i="32"/>
  <c r="T1488" i="32"/>
  <c r="S1488" i="32"/>
  <c r="R1488" i="32"/>
  <c r="Q1488" i="32"/>
  <c r="X1486" i="32"/>
  <c r="W1486" i="32"/>
  <c r="V1486" i="32"/>
  <c r="U1486" i="32"/>
  <c r="T1486" i="32"/>
  <c r="S1486" i="32"/>
  <c r="R1486" i="32"/>
  <c r="Q1486" i="32"/>
  <c r="X1485" i="32"/>
  <c r="W1485" i="32"/>
  <c r="V1485" i="32"/>
  <c r="U1485" i="32"/>
  <c r="T1485" i="32"/>
  <c r="S1485" i="32"/>
  <c r="R1485" i="32"/>
  <c r="Q1485" i="32"/>
  <c r="X1483" i="32"/>
  <c r="W1483" i="32"/>
  <c r="V1483" i="32"/>
  <c r="U1483" i="32"/>
  <c r="T1483" i="32"/>
  <c r="S1483" i="32"/>
  <c r="R1483" i="32"/>
  <c r="Q1483" i="32"/>
  <c r="T1479" i="32"/>
  <c r="Q1479" i="32"/>
  <c r="T1478" i="32"/>
  <c r="Q1477" i="32"/>
  <c r="Q1476" i="32"/>
  <c r="Q1475" i="32"/>
  <c r="J1496" i="32"/>
  <c r="H1496" i="32"/>
  <c r="F1496" i="32"/>
  <c r="D1496" i="32"/>
  <c r="J1495" i="32"/>
  <c r="H1495" i="32"/>
  <c r="F1495" i="32"/>
  <c r="D1495" i="32"/>
  <c r="K1488" i="32"/>
  <c r="J1488" i="32"/>
  <c r="I1488" i="32"/>
  <c r="H1488" i="32"/>
  <c r="G1488" i="32"/>
  <c r="F1488" i="32"/>
  <c r="E1488" i="32"/>
  <c r="D1488" i="32"/>
  <c r="K1486" i="32"/>
  <c r="J1486" i="32"/>
  <c r="I1486" i="32"/>
  <c r="H1486" i="32"/>
  <c r="G1486" i="32"/>
  <c r="F1486" i="32"/>
  <c r="E1486" i="32"/>
  <c r="D1486" i="32"/>
  <c r="K1485" i="32"/>
  <c r="J1485" i="32"/>
  <c r="I1485" i="32"/>
  <c r="H1485" i="32"/>
  <c r="G1485" i="32"/>
  <c r="F1485" i="32"/>
  <c r="E1485" i="32"/>
  <c r="D1485" i="32"/>
  <c r="K1483" i="32"/>
  <c r="J1483" i="32"/>
  <c r="I1483" i="32"/>
  <c r="H1483" i="32"/>
  <c r="G1483" i="32"/>
  <c r="F1483" i="32"/>
  <c r="E1483" i="32"/>
  <c r="D1483" i="32"/>
  <c r="G1479" i="32"/>
  <c r="D1479" i="32"/>
  <c r="G1478" i="32"/>
  <c r="D1477" i="32"/>
  <c r="D1476" i="32"/>
  <c r="D1475" i="32"/>
  <c r="W1466" i="32"/>
  <c r="U1466" i="32"/>
  <c r="S1466" i="32"/>
  <c r="Q1466" i="32"/>
  <c r="W1465" i="32"/>
  <c r="U1465" i="32"/>
  <c r="S1465" i="32"/>
  <c r="Q1465" i="32"/>
  <c r="X1458" i="32"/>
  <c r="W1458" i="32"/>
  <c r="V1458" i="32"/>
  <c r="U1458" i="32"/>
  <c r="T1458" i="32"/>
  <c r="S1458" i="32"/>
  <c r="R1458" i="32"/>
  <c r="Q1458" i="32"/>
  <c r="X1456" i="32"/>
  <c r="W1456" i="32"/>
  <c r="V1456" i="32"/>
  <c r="U1456" i="32"/>
  <c r="T1456" i="32"/>
  <c r="S1456" i="32"/>
  <c r="R1456" i="32"/>
  <c r="Q1456" i="32"/>
  <c r="X1455" i="32"/>
  <c r="W1455" i="32"/>
  <c r="V1455" i="32"/>
  <c r="U1455" i="32"/>
  <c r="T1455" i="32"/>
  <c r="S1455" i="32"/>
  <c r="R1455" i="32"/>
  <c r="Q1455" i="32"/>
  <c r="X1453" i="32"/>
  <c r="W1453" i="32"/>
  <c r="V1453" i="32"/>
  <c r="U1453" i="32"/>
  <c r="T1453" i="32"/>
  <c r="S1453" i="32"/>
  <c r="R1453" i="32"/>
  <c r="Q1453" i="32"/>
  <c r="T1449" i="32"/>
  <c r="Q1449" i="32"/>
  <c r="T1448" i="32"/>
  <c r="Q1447" i="32"/>
  <c r="Q1446" i="32"/>
  <c r="Q1445" i="32"/>
  <c r="J1466" i="32"/>
  <c r="H1466" i="32"/>
  <c r="F1466" i="32"/>
  <c r="D1466" i="32"/>
  <c r="J1465" i="32"/>
  <c r="H1465" i="32"/>
  <c r="F1465" i="32"/>
  <c r="D1465" i="32"/>
  <c r="K1458" i="32"/>
  <c r="J1458" i="32"/>
  <c r="I1458" i="32"/>
  <c r="H1458" i="32"/>
  <c r="G1458" i="32"/>
  <c r="F1458" i="32"/>
  <c r="E1458" i="32"/>
  <c r="D1458" i="32"/>
  <c r="K1456" i="32"/>
  <c r="J1456" i="32"/>
  <c r="I1456" i="32"/>
  <c r="H1456" i="32"/>
  <c r="G1456" i="32"/>
  <c r="F1456" i="32"/>
  <c r="E1456" i="32"/>
  <c r="D1456" i="32"/>
  <c r="K1455" i="32"/>
  <c r="J1455" i="32"/>
  <c r="I1455" i="32"/>
  <c r="H1455" i="32"/>
  <c r="G1455" i="32"/>
  <c r="F1455" i="32"/>
  <c r="E1455" i="32"/>
  <c r="D1455" i="32"/>
  <c r="K1453" i="32"/>
  <c r="J1453" i="32"/>
  <c r="I1453" i="32"/>
  <c r="H1453" i="32"/>
  <c r="G1453" i="32"/>
  <c r="F1453" i="32"/>
  <c r="E1453" i="32"/>
  <c r="D1453" i="32"/>
  <c r="G1449" i="32"/>
  <c r="D1449" i="32"/>
  <c r="G1448" i="32"/>
  <c r="D1447" i="32"/>
  <c r="D1446" i="32"/>
  <c r="D1445" i="32"/>
  <c r="W1436" i="32"/>
  <c r="U1436" i="32"/>
  <c r="S1436" i="32"/>
  <c r="Q1436" i="32"/>
  <c r="W1435" i="32"/>
  <c r="U1435" i="32"/>
  <c r="S1435" i="32"/>
  <c r="Q1435" i="32"/>
  <c r="X1428" i="32"/>
  <c r="W1428" i="32"/>
  <c r="V1428" i="32"/>
  <c r="U1428" i="32"/>
  <c r="T1428" i="32"/>
  <c r="S1428" i="32"/>
  <c r="R1428" i="32"/>
  <c r="Q1428" i="32"/>
  <c r="X1426" i="32"/>
  <c r="W1426" i="32"/>
  <c r="V1426" i="32"/>
  <c r="U1426" i="32"/>
  <c r="T1426" i="32"/>
  <c r="S1426" i="32"/>
  <c r="R1426" i="32"/>
  <c r="Q1426" i="32"/>
  <c r="X1425" i="32"/>
  <c r="W1425" i="32"/>
  <c r="V1425" i="32"/>
  <c r="U1425" i="32"/>
  <c r="T1425" i="32"/>
  <c r="S1425" i="32"/>
  <c r="R1425" i="32"/>
  <c r="Q1425" i="32"/>
  <c r="X1423" i="32"/>
  <c r="W1423" i="32"/>
  <c r="V1423" i="32"/>
  <c r="U1423" i="32"/>
  <c r="T1423" i="32"/>
  <c r="S1423" i="32"/>
  <c r="R1423" i="32"/>
  <c r="Q1423" i="32"/>
  <c r="T1419" i="32"/>
  <c r="Q1419" i="32"/>
  <c r="T1418" i="32"/>
  <c r="Q1417" i="32"/>
  <c r="Q1416" i="32"/>
  <c r="Q1415" i="32"/>
  <c r="J1436" i="32"/>
  <c r="H1436" i="32"/>
  <c r="F1436" i="32"/>
  <c r="D1436" i="32"/>
  <c r="J1435" i="32"/>
  <c r="H1435" i="32"/>
  <c r="F1435" i="32"/>
  <c r="D1435" i="32"/>
  <c r="K1428" i="32"/>
  <c r="J1428" i="32"/>
  <c r="I1428" i="32"/>
  <c r="H1428" i="32"/>
  <c r="G1428" i="32"/>
  <c r="F1428" i="32"/>
  <c r="E1428" i="32"/>
  <c r="D1428" i="32"/>
  <c r="K1426" i="32"/>
  <c r="J1426" i="32"/>
  <c r="I1426" i="32"/>
  <c r="H1426" i="32"/>
  <c r="G1426" i="32"/>
  <c r="F1426" i="32"/>
  <c r="E1426" i="32"/>
  <c r="D1426" i="32"/>
  <c r="K1425" i="32"/>
  <c r="J1425" i="32"/>
  <c r="I1425" i="32"/>
  <c r="H1425" i="32"/>
  <c r="G1425" i="32"/>
  <c r="F1425" i="32"/>
  <c r="E1425" i="32"/>
  <c r="D1425" i="32"/>
  <c r="K1423" i="32"/>
  <c r="J1423" i="32"/>
  <c r="I1423" i="32"/>
  <c r="H1423" i="32"/>
  <c r="G1423" i="32"/>
  <c r="F1423" i="32"/>
  <c r="E1423" i="32"/>
  <c r="D1423" i="32"/>
  <c r="G1419" i="32"/>
  <c r="D1419" i="32"/>
  <c r="G1418" i="32"/>
  <c r="D1417" i="32"/>
  <c r="D1416" i="32"/>
  <c r="D1415" i="32"/>
  <c r="W1406" i="32"/>
  <c r="U1406" i="32"/>
  <c r="S1406" i="32"/>
  <c r="Q1406" i="32"/>
  <c r="W1405" i="32"/>
  <c r="U1405" i="32"/>
  <c r="S1405" i="32"/>
  <c r="Q1405" i="32"/>
  <c r="X1398" i="32"/>
  <c r="W1398" i="32"/>
  <c r="V1398" i="32"/>
  <c r="U1398" i="32"/>
  <c r="T1398" i="32"/>
  <c r="S1398" i="32"/>
  <c r="R1398" i="32"/>
  <c r="Q1398" i="32"/>
  <c r="X1396" i="32"/>
  <c r="W1396" i="32"/>
  <c r="V1396" i="32"/>
  <c r="U1396" i="32"/>
  <c r="T1396" i="32"/>
  <c r="S1396" i="32"/>
  <c r="R1396" i="32"/>
  <c r="Q1396" i="32"/>
  <c r="X1395" i="32"/>
  <c r="W1395" i="32"/>
  <c r="V1395" i="32"/>
  <c r="U1395" i="32"/>
  <c r="T1395" i="32"/>
  <c r="S1395" i="32"/>
  <c r="R1395" i="32"/>
  <c r="Q1395" i="32"/>
  <c r="X1393" i="32"/>
  <c r="W1393" i="32"/>
  <c r="V1393" i="32"/>
  <c r="U1393" i="32"/>
  <c r="T1393" i="32"/>
  <c r="S1393" i="32"/>
  <c r="R1393" i="32"/>
  <c r="Q1393" i="32"/>
  <c r="T1389" i="32"/>
  <c r="Q1389" i="32"/>
  <c r="T1388" i="32"/>
  <c r="Q1387" i="32"/>
  <c r="Q1386" i="32"/>
  <c r="Q1385" i="32"/>
  <c r="J1406" i="32"/>
  <c r="H1406" i="32"/>
  <c r="F1406" i="32"/>
  <c r="D1406" i="32"/>
  <c r="J1405" i="32"/>
  <c r="H1405" i="32"/>
  <c r="F1405" i="32"/>
  <c r="D1405" i="32"/>
  <c r="K1398" i="32"/>
  <c r="J1398" i="32"/>
  <c r="I1398" i="32"/>
  <c r="H1398" i="32"/>
  <c r="G1398" i="32"/>
  <c r="F1398" i="32"/>
  <c r="E1398" i="32"/>
  <c r="D1398" i="32"/>
  <c r="K1396" i="32"/>
  <c r="J1396" i="32"/>
  <c r="I1396" i="32"/>
  <c r="H1396" i="32"/>
  <c r="G1396" i="32"/>
  <c r="F1396" i="32"/>
  <c r="E1396" i="32"/>
  <c r="D1396" i="32"/>
  <c r="K1395" i="32"/>
  <c r="J1395" i="32"/>
  <c r="I1395" i="32"/>
  <c r="H1395" i="32"/>
  <c r="G1395" i="32"/>
  <c r="F1395" i="32"/>
  <c r="E1395" i="32"/>
  <c r="D1395" i="32"/>
  <c r="K1393" i="32"/>
  <c r="J1393" i="32"/>
  <c r="I1393" i="32"/>
  <c r="H1393" i="32"/>
  <c r="G1393" i="32"/>
  <c r="F1393" i="32"/>
  <c r="E1393" i="32"/>
  <c r="D1393" i="32"/>
  <c r="G1389" i="32"/>
  <c r="D1389" i="32"/>
  <c r="G1388" i="32"/>
  <c r="D1387" i="32"/>
  <c r="D1386" i="32"/>
  <c r="D1385" i="32"/>
  <c r="W1376" i="32"/>
  <c r="U1376" i="32"/>
  <c r="S1376" i="32"/>
  <c r="Q1376" i="32"/>
  <c r="W1375" i="32"/>
  <c r="U1375" i="32"/>
  <c r="S1375" i="32"/>
  <c r="Q1375" i="32"/>
  <c r="X1368" i="32"/>
  <c r="W1368" i="32"/>
  <c r="V1368" i="32"/>
  <c r="U1368" i="32"/>
  <c r="T1368" i="32"/>
  <c r="S1368" i="32"/>
  <c r="R1368" i="32"/>
  <c r="Q1368" i="32"/>
  <c r="X1366" i="32"/>
  <c r="W1366" i="32"/>
  <c r="V1366" i="32"/>
  <c r="U1366" i="32"/>
  <c r="T1366" i="32"/>
  <c r="S1366" i="32"/>
  <c r="R1366" i="32"/>
  <c r="Q1366" i="32"/>
  <c r="X1365" i="32"/>
  <c r="W1365" i="32"/>
  <c r="V1365" i="32"/>
  <c r="U1365" i="32"/>
  <c r="T1365" i="32"/>
  <c r="S1365" i="32"/>
  <c r="R1365" i="32"/>
  <c r="Q1365" i="32"/>
  <c r="X1363" i="32"/>
  <c r="W1363" i="32"/>
  <c r="V1363" i="32"/>
  <c r="U1363" i="32"/>
  <c r="T1363" i="32"/>
  <c r="S1363" i="32"/>
  <c r="R1363" i="32"/>
  <c r="Q1363" i="32"/>
  <c r="T1359" i="32"/>
  <c r="Q1359" i="32"/>
  <c r="T1358" i="32"/>
  <c r="Q1357" i="32"/>
  <c r="Q1356" i="32"/>
  <c r="Q1355" i="32"/>
  <c r="J1376" i="32"/>
  <c r="H1376" i="32"/>
  <c r="F1376" i="32"/>
  <c r="D1376" i="32"/>
  <c r="J1375" i="32"/>
  <c r="H1375" i="32"/>
  <c r="F1375" i="32"/>
  <c r="D1375" i="32"/>
  <c r="K1368" i="32"/>
  <c r="J1368" i="32"/>
  <c r="I1368" i="32"/>
  <c r="H1368" i="32"/>
  <c r="G1368" i="32"/>
  <c r="F1368" i="32"/>
  <c r="E1368" i="32"/>
  <c r="D1368" i="32"/>
  <c r="K1366" i="32"/>
  <c r="J1366" i="32"/>
  <c r="I1366" i="32"/>
  <c r="H1366" i="32"/>
  <c r="G1366" i="32"/>
  <c r="F1366" i="32"/>
  <c r="E1366" i="32"/>
  <c r="D1366" i="32"/>
  <c r="K1365" i="32"/>
  <c r="J1365" i="32"/>
  <c r="I1365" i="32"/>
  <c r="H1365" i="32"/>
  <c r="G1365" i="32"/>
  <c r="F1365" i="32"/>
  <c r="E1365" i="32"/>
  <c r="D1365" i="32"/>
  <c r="K1363" i="32"/>
  <c r="J1363" i="32"/>
  <c r="I1363" i="32"/>
  <c r="H1363" i="32"/>
  <c r="G1363" i="32"/>
  <c r="F1363" i="32"/>
  <c r="E1363" i="32"/>
  <c r="D1363" i="32"/>
  <c r="G1359" i="32"/>
  <c r="D1359" i="32"/>
  <c r="G1358" i="32"/>
  <c r="D1357" i="32"/>
  <c r="D1356" i="32"/>
  <c r="D1355" i="32"/>
  <c r="W1346" i="32"/>
  <c r="U1346" i="32"/>
  <c r="S1346" i="32"/>
  <c r="Q1346" i="32"/>
  <c r="W1345" i="32"/>
  <c r="U1345" i="32"/>
  <c r="S1345" i="32"/>
  <c r="Q1345" i="32"/>
  <c r="X1338" i="32"/>
  <c r="W1338" i="32"/>
  <c r="V1338" i="32"/>
  <c r="U1338" i="32"/>
  <c r="T1338" i="32"/>
  <c r="S1338" i="32"/>
  <c r="R1338" i="32"/>
  <c r="Q1338" i="32"/>
  <c r="X1336" i="32"/>
  <c r="W1336" i="32"/>
  <c r="V1336" i="32"/>
  <c r="U1336" i="32"/>
  <c r="T1336" i="32"/>
  <c r="S1336" i="32"/>
  <c r="R1336" i="32"/>
  <c r="Q1336" i="32"/>
  <c r="X1335" i="32"/>
  <c r="W1335" i="32"/>
  <c r="V1335" i="32"/>
  <c r="U1335" i="32"/>
  <c r="T1335" i="32"/>
  <c r="S1335" i="32"/>
  <c r="R1335" i="32"/>
  <c r="Q1335" i="32"/>
  <c r="X1333" i="32"/>
  <c r="W1333" i="32"/>
  <c r="V1333" i="32"/>
  <c r="U1333" i="32"/>
  <c r="T1333" i="32"/>
  <c r="S1333" i="32"/>
  <c r="R1333" i="32"/>
  <c r="Q1333" i="32"/>
  <c r="T1329" i="32"/>
  <c r="Q1329" i="32"/>
  <c r="T1328" i="32"/>
  <c r="Q1327" i="32"/>
  <c r="Q1326" i="32"/>
  <c r="Q1325" i="32"/>
  <c r="J1346" i="32"/>
  <c r="H1346" i="32"/>
  <c r="F1346" i="32"/>
  <c r="D1346" i="32"/>
  <c r="J1345" i="32"/>
  <c r="H1345" i="32"/>
  <c r="F1345" i="32"/>
  <c r="D1345" i="32"/>
  <c r="K1338" i="32"/>
  <c r="J1338" i="32"/>
  <c r="I1338" i="32"/>
  <c r="H1338" i="32"/>
  <c r="G1338" i="32"/>
  <c r="F1338" i="32"/>
  <c r="E1338" i="32"/>
  <c r="D1338" i="32"/>
  <c r="K1336" i="32"/>
  <c r="J1336" i="32"/>
  <c r="I1336" i="32"/>
  <c r="H1336" i="32"/>
  <c r="G1336" i="32"/>
  <c r="F1336" i="32"/>
  <c r="E1336" i="32"/>
  <c r="D1336" i="32"/>
  <c r="K1335" i="32"/>
  <c r="J1335" i="32"/>
  <c r="I1335" i="32"/>
  <c r="H1335" i="32"/>
  <c r="G1335" i="32"/>
  <c r="F1335" i="32"/>
  <c r="E1335" i="32"/>
  <c r="D1335" i="32"/>
  <c r="K1333" i="32"/>
  <c r="J1333" i="32"/>
  <c r="I1333" i="32"/>
  <c r="H1333" i="32"/>
  <c r="G1333" i="32"/>
  <c r="F1333" i="32"/>
  <c r="E1333" i="32"/>
  <c r="D1333" i="32"/>
  <c r="G1329" i="32"/>
  <c r="D1329" i="32"/>
  <c r="G1328" i="32"/>
  <c r="D1327" i="32"/>
  <c r="D1326" i="32"/>
  <c r="D1325" i="32"/>
  <c r="W1316" i="32"/>
  <c r="U1316" i="32"/>
  <c r="S1316" i="32"/>
  <c r="Q1316" i="32"/>
  <c r="W1315" i="32"/>
  <c r="U1315" i="32"/>
  <c r="S1315" i="32"/>
  <c r="Q1315" i="32"/>
  <c r="X1308" i="32"/>
  <c r="W1308" i="32"/>
  <c r="V1308" i="32"/>
  <c r="U1308" i="32"/>
  <c r="T1308" i="32"/>
  <c r="S1308" i="32"/>
  <c r="R1308" i="32"/>
  <c r="Q1308" i="32"/>
  <c r="X1306" i="32"/>
  <c r="W1306" i="32"/>
  <c r="V1306" i="32"/>
  <c r="U1306" i="32"/>
  <c r="T1306" i="32"/>
  <c r="S1306" i="32"/>
  <c r="R1306" i="32"/>
  <c r="Q1306" i="32"/>
  <c r="X1305" i="32"/>
  <c r="W1305" i="32"/>
  <c r="V1305" i="32"/>
  <c r="U1305" i="32"/>
  <c r="T1305" i="32"/>
  <c r="S1305" i="32"/>
  <c r="R1305" i="32"/>
  <c r="Q1305" i="32"/>
  <c r="X1303" i="32"/>
  <c r="W1303" i="32"/>
  <c r="V1303" i="32"/>
  <c r="U1303" i="32"/>
  <c r="T1303" i="32"/>
  <c r="S1303" i="32"/>
  <c r="R1303" i="32"/>
  <c r="Q1303" i="32"/>
  <c r="T1299" i="32"/>
  <c r="Q1299" i="32"/>
  <c r="T1298" i="32"/>
  <c r="Q1297" i="32"/>
  <c r="Q1296" i="32"/>
  <c r="Q1295" i="32"/>
  <c r="J1316" i="32"/>
  <c r="H1316" i="32"/>
  <c r="F1316" i="32"/>
  <c r="D1316" i="32"/>
  <c r="J1315" i="32"/>
  <c r="H1315" i="32"/>
  <c r="F1315" i="32"/>
  <c r="D1315" i="32"/>
  <c r="K1308" i="32"/>
  <c r="J1308" i="32"/>
  <c r="I1308" i="32"/>
  <c r="H1308" i="32"/>
  <c r="G1308" i="32"/>
  <c r="F1308" i="32"/>
  <c r="E1308" i="32"/>
  <c r="D1308" i="32"/>
  <c r="K1306" i="32"/>
  <c r="J1306" i="32"/>
  <c r="I1306" i="32"/>
  <c r="H1306" i="32"/>
  <c r="G1306" i="32"/>
  <c r="F1306" i="32"/>
  <c r="E1306" i="32"/>
  <c r="D1306" i="32"/>
  <c r="K1305" i="32"/>
  <c r="J1305" i="32"/>
  <c r="I1305" i="32"/>
  <c r="H1305" i="32"/>
  <c r="G1305" i="32"/>
  <c r="F1305" i="32"/>
  <c r="E1305" i="32"/>
  <c r="D1305" i="32"/>
  <c r="K1303" i="32"/>
  <c r="J1303" i="32"/>
  <c r="I1303" i="32"/>
  <c r="H1303" i="32"/>
  <c r="G1303" i="32"/>
  <c r="F1303" i="32"/>
  <c r="E1303" i="32"/>
  <c r="D1303" i="32"/>
  <c r="G1299" i="32"/>
  <c r="D1299" i="32"/>
  <c r="G1298" i="32"/>
  <c r="D1297" i="32"/>
  <c r="D1296" i="32"/>
  <c r="D1295" i="32"/>
  <c r="W1286" i="32"/>
  <c r="U1286" i="32"/>
  <c r="S1286" i="32"/>
  <c r="Q1286" i="32"/>
  <c r="W1285" i="32"/>
  <c r="U1285" i="32"/>
  <c r="S1285" i="32"/>
  <c r="Q1285" i="32"/>
  <c r="X1278" i="32"/>
  <c r="W1278" i="32"/>
  <c r="V1278" i="32"/>
  <c r="U1278" i="32"/>
  <c r="T1278" i="32"/>
  <c r="S1278" i="32"/>
  <c r="R1278" i="32"/>
  <c r="Q1278" i="32"/>
  <c r="X1276" i="32"/>
  <c r="W1276" i="32"/>
  <c r="V1276" i="32"/>
  <c r="U1276" i="32"/>
  <c r="T1276" i="32"/>
  <c r="S1276" i="32"/>
  <c r="R1276" i="32"/>
  <c r="Q1276" i="32"/>
  <c r="X1275" i="32"/>
  <c r="W1275" i="32"/>
  <c r="V1275" i="32"/>
  <c r="U1275" i="32"/>
  <c r="T1275" i="32"/>
  <c r="S1275" i="32"/>
  <c r="R1275" i="32"/>
  <c r="Q1275" i="32"/>
  <c r="X1273" i="32"/>
  <c r="W1273" i="32"/>
  <c r="V1273" i="32"/>
  <c r="U1273" i="32"/>
  <c r="T1273" i="32"/>
  <c r="S1273" i="32"/>
  <c r="R1273" i="32"/>
  <c r="Q1273" i="32"/>
  <c r="T1269" i="32"/>
  <c r="Q1269" i="32"/>
  <c r="T1268" i="32"/>
  <c r="Q1267" i="32"/>
  <c r="Q1266" i="32"/>
  <c r="Q1265" i="32"/>
  <c r="J1286" i="32"/>
  <c r="H1286" i="32"/>
  <c r="F1286" i="32"/>
  <c r="D1286" i="32"/>
  <c r="J1285" i="32"/>
  <c r="H1285" i="32"/>
  <c r="F1285" i="32"/>
  <c r="D1285" i="32"/>
  <c r="K1278" i="32"/>
  <c r="J1278" i="32"/>
  <c r="I1278" i="32"/>
  <c r="H1278" i="32"/>
  <c r="G1278" i="32"/>
  <c r="F1278" i="32"/>
  <c r="E1278" i="32"/>
  <c r="D1278" i="32"/>
  <c r="K1276" i="32"/>
  <c r="J1276" i="32"/>
  <c r="I1276" i="32"/>
  <c r="H1276" i="32"/>
  <c r="G1276" i="32"/>
  <c r="F1276" i="32"/>
  <c r="E1276" i="32"/>
  <c r="D1276" i="32"/>
  <c r="K1275" i="32"/>
  <c r="J1275" i="32"/>
  <c r="I1275" i="32"/>
  <c r="H1275" i="32"/>
  <c r="G1275" i="32"/>
  <c r="F1275" i="32"/>
  <c r="E1275" i="32"/>
  <c r="D1275" i="32"/>
  <c r="K1273" i="32"/>
  <c r="J1273" i="32"/>
  <c r="I1273" i="32"/>
  <c r="H1273" i="32"/>
  <c r="G1273" i="32"/>
  <c r="F1273" i="32"/>
  <c r="E1273" i="32"/>
  <c r="D1273" i="32"/>
  <c r="G1269" i="32"/>
  <c r="D1269" i="32"/>
  <c r="G1268" i="32"/>
  <c r="D1267" i="32"/>
  <c r="D1266" i="32"/>
  <c r="D1265" i="32"/>
  <c r="W1256" i="32"/>
  <c r="U1256" i="32"/>
  <c r="S1256" i="32"/>
  <c r="Q1256" i="32"/>
  <c r="W1255" i="32"/>
  <c r="U1255" i="32"/>
  <c r="S1255" i="32"/>
  <c r="Q1255" i="32"/>
  <c r="X1248" i="32"/>
  <c r="W1248" i="32"/>
  <c r="V1248" i="32"/>
  <c r="U1248" i="32"/>
  <c r="T1248" i="32"/>
  <c r="S1248" i="32"/>
  <c r="R1248" i="32"/>
  <c r="Q1248" i="32"/>
  <c r="X1246" i="32"/>
  <c r="W1246" i="32"/>
  <c r="V1246" i="32"/>
  <c r="U1246" i="32"/>
  <c r="T1246" i="32"/>
  <c r="S1246" i="32"/>
  <c r="R1246" i="32"/>
  <c r="Q1246" i="32"/>
  <c r="X1245" i="32"/>
  <c r="W1245" i="32"/>
  <c r="V1245" i="32"/>
  <c r="U1245" i="32"/>
  <c r="T1245" i="32"/>
  <c r="S1245" i="32"/>
  <c r="R1245" i="32"/>
  <c r="Q1245" i="32"/>
  <c r="X1243" i="32"/>
  <c r="W1243" i="32"/>
  <c r="V1243" i="32"/>
  <c r="U1243" i="32"/>
  <c r="T1243" i="32"/>
  <c r="S1243" i="32"/>
  <c r="R1243" i="32"/>
  <c r="Q1243" i="32"/>
  <c r="T1239" i="32"/>
  <c r="Q1239" i="32"/>
  <c r="T1238" i="32"/>
  <c r="Q1237" i="32"/>
  <c r="Q1236" i="32"/>
  <c r="Q1235" i="32"/>
  <c r="J1256" i="32"/>
  <c r="H1256" i="32"/>
  <c r="F1256" i="32"/>
  <c r="D1256" i="32"/>
  <c r="J1255" i="32"/>
  <c r="H1255" i="32"/>
  <c r="F1255" i="32"/>
  <c r="D1255" i="32"/>
  <c r="K1248" i="32"/>
  <c r="J1248" i="32"/>
  <c r="I1248" i="32"/>
  <c r="H1248" i="32"/>
  <c r="G1248" i="32"/>
  <c r="F1248" i="32"/>
  <c r="E1248" i="32"/>
  <c r="D1248" i="32"/>
  <c r="K1246" i="32"/>
  <c r="J1246" i="32"/>
  <c r="I1246" i="32"/>
  <c r="H1246" i="32"/>
  <c r="G1246" i="32"/>
  <c r="F1246" i="32"/>
  <c r="E1246" i="32"/>
  <c r="D1246" i="32"/>
  <c r="K1245" i="32"/>
  <c r="J1245" i="32"/>
  <c r="I1245" i="32"/>
  <c r="H1245" i="32"/>
  <c r="G1245" i="32"/>
  <c r="F1245" i="32"/>
  <c r="E1245" i="32"/>
  <c r="D1245" i="32"/>
  <c r="K1243" i="32"/>
  <c r="J1243" i="32"/>
  <c r="I1243" i="32"/>
  <c r="H1243" i="32"/>
  <c r="G1243" i="32"/>
  <c r="F1243" i="32"/>
  <c r="E1243" i="32"/>
  <c r="D1243" i="32"/>
  <c r="G1239" i="32"/>
  <c r="D1239" i="32"/>
  <c r="G1238" i="32"/>
  <c r="D1237" i="32"/>
  <c r="D1236" i="32"/>
  <c r="D1235" i="32"/>
  <c r="W1226" i="32"/>
  <c r="U1226" i="32"/>
  <c r="S1226" i="32"/>
  <c r="Q1226" i="32"/>
  <c r="W1225" i="32"/>
  <c r="U1225" i="32"/>
  <c r="S1225" i="32"/>
  <c r="Q1225" i="32"/>
  <c r="X1218" i="32"/>
  <c r="W1218" i="32"/>
  <c r="V1218" i="32"/>
  <c r="U1218" i="32"/>
  <c r="T1218" i="32"/>
  <c r="S1218" i="32"/>
  <c r="R1218" i="32"/>
  <c r="Q1218" i="32"/>
  <c r="X1216" i="32"/>
  <c r="W1216" i="32"/>
  <c r="V1216" i="32"/>
  <c r="U1216" i="32"/>
  <c r="T1216" i="32"/>
  <c r="S1216" i="32"/>
  <c r="R1216" i="32"/>
  <c r="Q1216" i="32"/>
  <c r="X1215" i="32"/>
  <c r="W1215" i="32"/>
  <c r="V1215" i="32"/>
  <c r="U1215" i="32"/>
  <c r="T1215" i="32"/>
  <c r="S1215" i="32"/>
  <c r="R1215" i="32"/>
  <c r="Q1215" i="32"/>
  <c r="X1213" i="32"/>
  <c r="W1213" i="32"/>
  <c r="V1213" i="32"/>
  <c r="U1213" i="32"/>
  <c r="T1213" i="32"/>
  <c r="S1213" i="32"/>
  <c r="R1213" i="32"/>
  <c r="Q1213" i="32"/>
  <c r="T1209" i="32"/>
  <c r="Q1209" i="32"/>
  <c r="T1208" i="32"/>
  <c r="Q1207" i="32"/>
  <c r="Q1206" i="32"/>
  <c r="Q1205" i="32"/>
  <c r="J1226" i="32"/>
  <c r="H1226" i="32"/>
  <c r="F1226" i="32"/>
  <c r="D1226" i="32"/>
  <c r="J1225" i="32"/>
  <c r="H1225" i="32"/>
  <c r="F1225" i="32"/>
  <c r="D1225" i="32"/>
  <c r="K1218" i="32"/>
  <c r="J1218" i="32"/>
  <c r="I1218" i="32"/>
  <c r="H1218" i="32"/>
  <c r="G1218" i="32"/>
  <c r="F1218" i="32"/>
  <c r="E1218" i="32"/>
  <c r="D1218" i="32"/>
  <c r="K1216" i="32"/>
  <c r="J1216" i="32"/>
  <c r="I1216" i="32"/>
  <c r="H1216" i="32"/>
  <c r="G1216" i="32"/>
  <c r="F1216" i="32"/>
  <c r="E1216" i="32"/>
  <c r="D1216" i="32"/>
  <c r="K1215" i="32"/>
  <c r="J1215" i="32"/>
  <c r="I1215" i="32"/>
  <c r="H1215" i="32"/>
  <c r="G1215" i="32"/>
  <c r="F1215" i="32"/>
  <c r="E1215" i="32"/>
  <c r="D1215" i="32"/>
  <c r="K1213" i="32"/>
  <c r="J1213" i="32"/>
  <c r="I1213" i="32"/>
  <c r="H1213" i="32"/>
  <c r="G1213" i="32"/>
  <c r="F1213" i="32"/>
  <c r="E1213" i="32"/>
  <c r="D1213" i="32"/>
  <c r="G1209" i="32"/>
  <c r="D1209" i="32"/>
  <c r="G1208" i="32"/>
  <c r="D1207" i="32"/>
  <c r="D1206" i="32"/>
  <c r="D1205" i="32"/>
  <c r="W1494" i="32"/>
  <c r="U1494" i="32"/>
  <c r="S1494" i="32"/>
  <c r="Q1494" i="32"/>
  <c r="J1494" i="32"/>
  <c r="H1494" i="32"/>
  <c r="F1494" i="32"/>
  <c r="D1494" i="32"/>
  <c r="X1487" i="32"/>
  <c r="W1487" i="32"/>
  <c r="V1487" i="32"/>
  <c r="U1487" i="32"/>
  <c r="T1487" i="32"/>
  <c r="S1487" i="32"/>
  <c r="R1487" i="32"/>
  <c r="Q1487" i="32"/>
  <c r="O1487" i="32"/>
  <c r="K1487" i="32"/>
  <c r="J1487" i="32"/>
  <c r="I1487" i="32"/>
  <c r="H1487" i="32"/>
  <c r="G1487" i="32"/>
  <c r="F1487" i="32"/>
  <c r="E1487" i="32"/>
  <c r="D1487" i="32"/>
  <c r="B1487" i="32"/>
  <c r="O1486" i="32"/>
  <c r="B1486" i="32"/>
  <c r="O1485" i="32"/>
  <c r="B1485" i="32"/>
  <c r="O1483" i="32"/>
  <c r="B1483" i="32"/>
  <c r="X1482" i="32"/>
  <c r="W1482" i="32"/>
  <c r="V1482" i="32"/>
  <c r="U1482" i="32"/>
  <c r="T1482" i="32"/>
  <c r="S1482" i="32"/>
  <c r="R1482" i="32"/>
  <c r="Q1482" i="32"/>
  <c r="K1482" i="32"/>
  <c r="J1482" i="32"/>
  <c r="I1482" i="32"/>
  <c r="H1482" i="32"/>
  <c r="G1482" i="32"/>
  <c r="F1482" i="32"/>
  <c r="E1482" i="32"/>
  <c r="D1482" i="32"/>
  <c r="Q1478" i="32"/>
  <c r="D1478" i="32"/>
  <c r="Q1474" i="32"/>
  <c r="D1474" i="32"/>
  <c r="N1472" i="32"/>
  <c r="A1472" i="32"/>
  <c r="W1464" i="32"/>
  <c r="U1464" i="32"/>
  <c r="S1464" i="32"/>
  <c r="Q1464" i="32"/>
  <c r="J1464" i="32"/>
  <c r="H1464" i="32"/>
  <c r="F1464" i="32"/>
  <c r="D1464" i="32"/>
  <c r="X1457" i="32"/>
  <c r="W1457" i="32"/>
  <c r="V1457" i="32"/>
  <c r="U1457" i="32"/>
  <c r="T1457" i="32"/>
  <c r="S1457" i="32"/>
  <c r="R1457" i="32"/>
  <c r="Q1457" i="32"/>
  <c r="O1457" i="32"/>
  <c r="K1457" i="32"/>
  <c r="J1457" i="32"/>
  <c r="I1457" i="32"/>
  <c r="H1457" i="32"/>
  <c r="G1457" i="32"/>
  <c r="F1457" i="32"/>
  <c r="E1457" i="32"/>
  <c r="D1457" i="32"/>
  <c r="B1457" i="32"/>
  <c r="O1456" i="32"/>
  <c r="B1456" i="32"/>
  <c r="O1455" i="32"/>
  <c r="B1455" i="32"/>
  <c r="O1453" i="32"/>
  <c r="B1453" i="32"/>
  <c r="X1452" i="32"/>
  <c r="W1452" i="32"/>
  <c r="V1452" i="32"/>
  <c r="U1452" i="32"/>
  <c r="T1452" i="32"/>
  <c r="S1452" i="32"/>
  <c r="R1452" i="32"/>
  <c r="Q1452" i="32"/>
  <c r="K1452" i="32"/>
  <c r="J1452" i="32"/>
  <c r="I1452" i="32"/>
  <c r="H1452" i="32"/>
  <c r="G1452" i="32"/>
  <c r="F1452" i="32"/>
  <c r="E1452" i="32"/>
  <c r="Q1448" i="32"/>
  <c r="D1448" i="32"/>
  <c r="Q1444" i="32"/>
  <c r="D1444" i="32"/>
  <c r="N1442" i="32"/>
  <c r="A1442" i="32"/>
  <c r="W1434" i="32"/>
  <c r="U1434" i="32"/>
  <c r="S1434" i="32"/>
  <c r="Q1434" i="32"/>
  <c r="J1434" i="32"/>
  <c r="H1434" i="32"/>
  <c r="F1434" i="32"/>
  <c r="D1434" i="32"/>
  <c r="X1427" i="32"/>
  <c r="W1427" i="32"/>
  <c r="V1427" i="32"/>
  <c r="U1427" i="32"/>
  <c r="T1427" i="32"/>
  <c r="S1427" i="32"/>
  <c r="R1427" i="32"/>
  <c r="Q1427" i="32"/>
  <c r="O1427" i="32"/>
  <c r="K1427" i="32"/>
  <c r="J1427" i="32"/>
  <c r="I1427" i="32"/>
  <c r="H1427" i="32"/>
  <c r="G1427" i="32"/>
  <c r="F1427" i="32"/>
  <c r="E1427" i="32"/>
  <c r="D1427" i="32"/>
  <c r="B1427" i="32"/>
  <c r="O1426" i="32"/>
  <c r="B1426" i="32"/>
  <c r="O1425" i="32"/>
  <c r="B1425" i="32"/>
  <c r="O1423" i="32"/>
  <c r="B1423" i="32"/>
  <c r="X1422" i="32"/>
  <c r="W1422" i="32"/>
  <c r="V1422" i="32"/>
  <c r="U1422" i="32"/>
  <c r="T1422" i="32"/>
  <c r="S1422" i="32"/>
  <c r="R1422" i="32"/>
  <c r="Q1422" i="32"/>
  <c r="K1422" i="32"/>
  <c r="J1422" i="32"/>
  <c r="I1422" i="32"/>
  <c r="H1422" i="32"/>
  <c r="G1422" i="32"/>
  <c r="F1422" i="32"/>
  <c r="E1422" i="32"/>
  <c r="D1422" i="32"/>
  <c r="Q1418" i="32"/>
  <c r="D1418" i="32"/>
  <c r="Q1414" i="32"/>
  <c r="D1414" i="32"/>
  <c r="N1412" i="32"/>
  <c r="A1412" i="32"/>
  <c r="W1404" i="32"/>
  <c r="U1404" i="32"/>
  <c r="S1404" i="32"/>
  <c r="Q1404" i="32"/>
  <c r="J1404" i="32"/>
  <c r="H1404" i="32"/>
  <c r="F1404" i="32"/>
  <c r="D1404" i="32"/>
  <c r="X1397" i="32"/>
  <c r="W1397" i="32"/>
  <c r="V1397" i="32"/>
  <c r="U1397" i="32"/>
  <c r="T1397" i="32"/>
  <c r="S1397" i="32"/>
  <c r="R1397" i="32"/>
  <c r="Q1397" i="32"/>
  <c r="O1397" i="32"/>
  <c r="K1397" i="32"/>
  <c r="J1397" i="32"/>
  <c r="I1397" i="32"/>
  <c r="H1397" i="32"/>
  <c r="G1397" i="32"/>
  <c r="F1397" i="32"/>
  <c r="E1397" i="32"/>
  <c r="D1397" i="32"/>
  <c r="B1397" i="32"/>
  <c r="O1396" i="32"/>
  <c r="B1396" i="32"/>
  <c r="O1395" i="32"/>
  <c r="B1395" i="32"/>
  <c r="O1393" i="32"/>
  <c r="B1393" i="32"/>
  <c r="X1392" i="32"/>
  <c r="W1392" i="32"/>
  <c r="V1392" i="32"/>
  <c r="U1392" i="32"/>
  <c r="T1392" i="32"/>
  <c r="S1392" i="32"/>
  <c r="R1392" i="32"/>
  <c r="Q1392" i="32"/>
  <c r="K1392" i="32"/>
  <c r="J1392" i="32"/>
  <c r="I1392" i="32"/>
  <c r="H1392" i="32"/>
  <c r="G1392" i="32"/>
  <c r="F1392" i="32"/>
  <c r="E1392" i="32"/>
  <c r="D1392" i="32"/>
  <c r="Q1388" i="32"/>
  <c r="D1388" i="32"/>
  <c r="Q1384" i="32"/>
  <c r="D1384" i="32"/>
  <c r="N1382" i="32"/>
  <c r="A1382" i="32"/>
  <c r="W1374" i="32"/>
  <c r="U1374" i="32"/>
  <c r="S1374" i="32"/>
  <c r="Q1374" i="32"/>
  <c r="J1374" i="32"/>
  <c r="H1374" i="32"/>
  <c r="F1374" i="32"/>
  <c r="D1374" i="32"/>
  <c r="X1367" i="32"/>
  <c r="W1367" i="32"/>
  <c r="V1367" i="32"/>
  <c r="U1367" i="32"/>
  <c r="T1367" i="32"/>
  <c r="S1367" i="32"/>
  <c r="R1367" i="32"/>
  <c r="Q1367" i="32"/>
  <c r="O1367" i="32"/>
  <c r="K1367" i="32"/>
  <c r="J1367" i="32"/>
  <c r="I1367" i="32"/>
  <c r="H1367" i="32"/>
  <c r="G1367" i="32"/>
  <c r="F1367" i="32"/>
  <c r="E1367" i="32"/>
  <c r="D1367" i="32"/>
  <c r="B1367" i="32"/>
  <c r="O1366" i="32"/>
  <c r="B1366" i="32"/>
  <c r="O1365" i="32"/>
  <c r="B1365" i="32"/>
  <c r="O1363" i="32"/>
  <c r="B1363" i="32"/>
  <c r="X1362" i="32"/>
  <c r="W1362" i="32"/>
  <c r="V1362" i="32"/>
  <c r="U1362" i="32"/>
  <c r="T1362" i="32"/>
  <c r="S1362" i="32"/>
  <c r="R1362" i="32"/>
  <c r="Q1362" i="32"/>
  <c r="K1362" i="32"/>
  <c r="J1362" i="32"/>
  <c r="I1362" i="32"/>
  <c r="H1362" i="32"/>
  <c r="G1362" i="32"/>
  <c r="F1362" i="32"/>
  <c r="E1362" i="32"/>
  <c r="D1362" i="32"/>
  <c r="Q1358" i="32"/>
  <c r="D1358" i="32"/>
  <c r="Q1354" i="32"/>
  <c r="D1354" i="32"/>
  <c r="N1352" i="32"/>
  <c r="A1352" i="32"/>
  <c r="W1344" i="32"/>
  <c r="U1344" i="32"/>
  <c r="S1344" i="32"/>
  <c r="Q1344" i="32"/>
  <c r="J1344" i="32"/>
  <c r="H1344" i="32"/>
  <c r="F1344" i="32"/>
  <c r="D1344" i="32"/>
  <c r="X1337" i="32"/>
  <c r="W1337" i="32"/>
  <c r="V1337" i="32"/>
  <c r="U1337" i="32"/>
  <c r="T1337" i="32"/>
  <c r="S1337" i="32"/>
  <c r="R1337" i="32"/>
  <c r="Q1337" i="32"/>
  <c r="O1337" i="32"/>
  <c r="K1337" i="32"/>
  <c r="J1337" i="32"/>
  <c r="I1337" i="32"/>
  <c r="H1337" i="32"/>
  <c r="G1337" i="32"/>
  <c r="F1337" i="32"/>
  <c r="E1337" i="32"/>
  <c r="D1337" i="32"/>
  <c r="B1337" i="32"/>
  <c r="O1336" i="32"/>
  <c r="B1336" i="32"/>
  <c r="O1335" i="32"/>
  <c r="B1335" i="32"/>
  <c r="O1333" i="32"/>
  <c r="B1333" i="32"/>
  <c r="X1332" i="32"/>
  <c r="W1332" i="32"/>
  <c r="V1332" i="32"/>
  <c r="U1332" i="32"/>
  <c r="T1332" i="32"/>
  <c r="S1332" i="32"/>
  <c r="R1332" i="32"/>
  <c r="Q1332" i="32"/>
  <c r="K1332" i="32"/>
  <c r="J1332" i="32"/>
  <c r="I1332" i="32"/>
  <c r="H1332" i="32"/>
  <c r="G1332" i="32"/>
  <c r="F1332" i="32"/>
  <c r="E1332" i="32"/>
  <c r="D1332" i="32"/>
  <c r="Q1328" i="32"/>
  <c r="D1328" i="32"/>
  <c r="Q1324" i="32"/>
  <c r="D1324" i="32"/>
  <c r="N1322" i="32"/>
  <c r="A1322" i="32"/>
  <c r="W1314" i="32"/>
  <c r="U1314" i="32"/>
  <c r="S1314" i="32"/>
  <c r="Q1314" i="32"/>
  <c r="J1314" i="32"/>
  <c r="H1314" i="32"/>
  <c r="F1314" i="32"/>
  <c r="D1314" i="32"/>
  <c r="X1307" i="32"/>
  <c r="W1307" i="32"/>
  <c r="V1307" i="32"/>
  <c r="U1307" i="32"/>
  <c r="T1307" i="32"/>
  <c r="S1307" i="32"/>
  <c r="R1307" i="32"/>
  <c r="Q1307" i="32"/>
  <c r="O1307" i="32"/>
  <c r="K1307" i="32"/>
  <c r="J1307" i="32"/>
  <c r="I1307" i="32"/>
  <c r="H1307" i="32"/>
  <c r="G1307" i="32"/>
  <c r="F1307" i="32"/>
  <c r="E1307" i="32"/>
  <c r="D1307" i="32"/>
  <c r="B1307" i="32"/>
  <c r="O1306" i="32"/>
  <c r="B1306" i="32"/>
  <c r="O1305" i="32"/>
  <c r="B1305" i="32"/>
  <c r="O1303" i="32"/>
  <c r="B1303" i="32"/>
  <c r="X1302" i="32"/>
  <c r="W1302" i="32"/>
  <c r="V1302" i="32"/>
  <c r="U1302" i="32"/>
  <c r="T1302" i="32"/>
  <c r="S1302" i="32"/>
  <c r="R1302" i="32"/>
  <c r="Q1302" i="32"/>
  <c r="K1302" i="32"/>
  <c r="J1302" i="32"/>
  <c r="I1302" i="32"/>
  <c r="H1302" i="32"/>
  <c r="G1302" i="32"/>
  <c r="F1302" i="32"/>
  <c r="E1302" i="32"/>
  <c r="D1302" i="32"/>
  <c r="Q1298" i="32"/>
  <c r="D1298" i="32"/>
  <c r="Q1294" i="32"/>
  <c r="D1294" i="32"/>
  <c r="N1292" i="32"/>
  <c r="A1292" i="32"/>
  <c r="W1284" i="32"/>
  <c r="U1284" i="32"/>
  <c r="S1284" i="32"/>
  <c r="Q1284" i="32"/>
  <c r="J1284" i="32"/>
  <c r="H1284" i="32"/>
  <c r="F1284" i="32"/>
  <c r="D1284" i="32"/>
  <c r="X1277" i="32"/>
  <c r="W1277" i="32"/>
  <c r="V1277" i="32"/>
  <c r="U1277" i="32"/>
  <c r="T1277" i="32"/>
  <c r="S1277" i="32"/>
  <c r="R1277" i="32"/>
  <c r="Q1277" i="32"/>
  <c r="O1277" i="32"/>
  <c r="K1277" i="32"/>
  <c r="J1277" i="32"/>
  <c r="I1277" i="32"/>
  <c r="H1277" i="32"/>
  <c r="G1277" i="32"/>
  <c r="F1277" i="32"/>
  <c r="E1277" i="32"/>
  <c r="D1277" i="32"/>
  <c r="B1277" i="32"/>
  <c r="O1276" i="32"/>
  <c r="B1276" i="32"/>
  <c r="O1275" i="32"/>
  <c r="B1275" i="32"/>
  <c r="O1273" i="32"/>
  <c r="B1273" i="32"/>
  <c r="X1272" i="32"/>
  <c r="W1272" i="32"/>
  <c r="V1272" i="32"/>
  <c r="U1272" i="32"/>
  <c r="T1272" i="32"/>
  <c r="S1272" i="32"/>
  <c r="R1272" i="32"/>
  <c r="Q1272" i="32"/>
  <c r="K1272" i="32"/>
  <c r="J1272" i="32"/>
  <c r="I1272" i="32"/>
  <c r="H1272" i="32"/>
  <c r="G1272" i="32"/>
  <c r="F1272" i="32"/>
  <c r="E1272" i="32"/>
  <c r="D1272" i="32"/>
  <c r="Q1268" i="32"/>
  <c r="D1268" i="32"/>
  <c r="Q1264" i="32"/>
  <c r="D1264" i="32"/>
  <c r="N1262" i="32"/>
  <c r="A1262" i="32"/>
  <c r="W1254" i="32"/>
  <c r="U1254" i="32"/>
  <c r="S1254" i="32"/>
  <c r="Q1254" i="32"/>
  <c r="J1254" i="32"/>
  <c r="H1254" i="32"/>
  <c r="F1254" i="32"/>
  <c r="D1254" i="32"/>
  <c r="X1247" i="32"/>
  <c r="W1247" i="32"/>
  <c r="V1247" i="32"/>
  <c r="U1247" i="32"/>
  <c r="T1247" i="32"/>
  <c r="S1247" i="32"/>
  <c r="R1247" i="32"/>
  <c r="Q1247" i="32"/>
  <c r="O1247" i="32"/>
  <c r="K1247" i="32"/>
  <c r="J1247" i="32"/>
  <c r="I1247" i="32"/>
  <c r="H1247" i="32"/>
  <c r="G1247" i="32"/>
  <c r="F1247" i="32"/>
  <c r="E1247" i="32"/>
  <c r="D1247" i="32"/>
  <c r="B1247" i="32"/>
  <c r="O1246" i="32"/>
  <c r="B1246" i="32"/>
  <c r="O1245" i="32"/>
  <c r="B1245" i="32"/>
  <c r="O1243" i="32"/>
  <c r="B1243" i="32"/>
  <c r="X1242" i="32"/>
  <c r="W1242" i="32"/>
  <c r="V1242" i="32"/>
  <c r="U1242" i="32"/>
  <c r="T1242" i="32"/>
  <c r="S1242" i="32"/>
  <c r="R1242" i="32"/>
  <c r="Q1242" i="32"/>
  <c r="K1242" i="32"/>
  <c r="J1242" i="32"/>
  <c r="I1242" i="32"/>
  <c r="H1242" i="32"/>
  <c r="G1242" i="32"/>
  <c r="F1242" i="32"/>
  <c r="E1242" i="32"/>
  <c r="D1242" i="32"/>
  <c r="Q1238" i="32"/>
  <c r="D1238" i="32"/>
  <c r="Q1234" i="32"/>
  <c r="D1234" i="32"/>
  <c r="N1232" i="32"/>
  <c r="A1232" i="32"/>
  <c r="W1224" i="32"/>
  <c r="U1224" i="32"/>
  <c r="S1224" i="32"/>
  <c r="Q1224" i="32"/>
  <c r="J1224" i="32"/>
  <c r="H1224" i="32"/>
  <c r="F1224" i="32"/>
  <c r="D1224" i="32"/>
  <c r="X1217" i="32"/>
  <c r="W1217" i="32"/>
  <c r="V1217" i="32"/>
  <c r="U1217" i="32"/>
  <c r="T1217" i="32"/>
  <c r="S1217" i="32"/>
  <c r="R1217" i="32"/>
  <c r="Q1217" i="32"/>
  <c r="O1217" i="32"/>
  <c r="K1217" i="32"/>
  <c r="J1217" i="32"/>
  <c r="I1217" i="32"/>
  <c r="H1217" i="32"/>
  <c r="G1217" i="32"/>
  <c r="F1217" i="32"/>
  <c r="E1217" i="32"/>
  <c r="D1217" i="32"/>
  <c r="B1217" i="32"/>
  <c r="O1216" i="32"/>
  <c r="B1216" i="32"/>
  <c r="O1215" i="32"/>
  <c r="B1215" i="32"/>
  <c r="O1213" i="32"/>
  <c r="B1213" i="32"/>
  <c r="X1212" i="32"/>
  <c r="W1212" i="32"/>
  <c r="V1212" i="32"/>
  <c r="U1212" i="32"/>
  <c r="T1212" i="32"/>
  <c r="S1212" i="32"/>
  <c r="R1212" i="32"/>
  <c r="Q1212" i="32"/>
  <c r="K1212" i="32"/>
  <c r="J1212" i="32"/>
  <c r="I1212" i="32"/>
  <c r="H1212" i="32"/>
  <c r="G1212" i="32"/>
  <c r="F1212" i="32"/>
  <c r="E1212" i="32"/>
  <c r="D1212" i="32"/>
  <c r="Q1208" i="32"/>
  <c r="D1208" i="32"/>
  <c r="Q1204" i="32"/>
  <c r="D1204" i="32"/>
  <c r="N1202" i="32"/>
  <c r="A1202" i="32"/>
  <c r="W1196" i="32"/>
  <c r="U1196" i="32"/>
  <c r="S1196" i="32"/>
  <c r="Q1196" i="32"/>
  <c r="W1195" i="32"/>
  <c r="U1195" i="32"/>
  <c r="S1195" i="32"/>
  <c r="Q1195" i="32"/>
  <c r="X1188" i="32"/>
  <c r="W1188" i="32"/>
  <c r="V1188" i="32"/>
  <c r="U1188" i="32"/>
  <c r="T1188" i="32"/>
  <c r="S1188" i="32"/>
  <c r="R1188" i="32"/>
  <c r="Q1188" i="32"/>
  <c r="X1186" i="32"/>
  <c r="W1186" i="32"/>
  <c r="V1186" i="32"/>
  <c r="U1186" i="32"/>
  <c r="T1186" i="32"/>
  <c r="S1186" i="32"/>
  <c r="R1186" i="32"/>
  <c r="Q1186" i="32"/>
  <c r="X1185" i="32"/>
  <c r="W1185" i="32"/>
  <c r="V1185" i="32"/>
  <c r="U1185" i="32"/>
  <c r="T1185" i="32"/>
  <c r="S1185" i="32"/>
  <c r="R1185" i="32"/>
  <c r="Q1185" i="32"/>
  <c r="X1183" i="32"/>
  <c r="W1183" i="32"/>
  <c r="V1183" i="32"/>
  <c r="U1183" i="32"/>
  <c r="T1183" i="32"/>
  <c r="S1183" i="32"/>
  <c r="R1183" i="32"/>
  <c r="Q1183" i="32"/>
  <c r="T1179" i="32"/>
  <c r="Q1179" i="32"/>
  <c r="T1178" i="32"/>
  <c r="Q1177" i="32"/>
  <c r="Q1176" i="32"/>
  <c r="Q1175" i="32"/>
  <c r="J1196" i="32"/>
  <c r="H1196" i="32"/>
  <c r="F1196" i="32"/>
  <c r="D1196" i="32"/>
  <c r="J1195" i="32"/>
  <c r="H1195" i="32"/>
  <c r="F1195" i="32"/>
  <c r="D1195" i="32"/>
  <c r="K1188" i="32"/>
  <c r="J1188" i="32"/>
  <c r="I1188" i="32"/>
  <c r="H1188" i="32"/>
  <c r="G1188" i="32"/>
  <c r="F1188" i="32"/>
  <c r="E1188" i="32"/>
  <c r="D1188" i="32"/>
  <c r="K1186" i="32"/>
  <c r="J1186" i="32"/>
  <c r="I1186" i="32"/>
  <c r="H1186" i="32"/>
  <c r="G1186" i="32"/>
  <c r="F1186" i="32"/>
  <c r="E1186" i="32"/>
  <c r="D1186" i="32"/>
  <c r="K1185" i="32"/>
  <c r="J1185" i="32"/>
  <c r="I1185" i="32"/>
  <c r="H1185" i="32"/>
  <c r="G1185" i="32"/>
  <c r="F1185" i="32"/>
  <c r="E1185" i="32"/>
  <c r="D1185" i="32"/>
  <c r="K1183" i="32"/>
  <c r="J1183" i="32"/>
  <c r="I1183" i="32"/>
  <c r="H1183" i="32"/>
  <c r="G1183" i="32"/>
  <c r="F1183" i="32"/>
  <c r="E1183" i="32"/>
  <c r="D1183" i="32"/>
  <c r="G1179" i="32"/>
  <c r="D1179" i="32"/>
  <c r="G1178" i="32"/>
  <c r="D1177" i="32"/>
  <c r="D1176" i="32"/>
  <c r="D1175" i="32"/>
  <c r="W1166" i="32"/>
  <c r="U1166" i="32"/>
  <c r="S1166" i="32"/>
  <c r="Q1166" i="32"/>
  <c r="W1165" i="32"/>
  <c r="U1165" i="32"/>
  <c r="S1165" i="32"/>
  <c r="Q1165" i="32"/>
  <c r="X1158" i="32"/>
  <c r="W1158" i="32"/>
  <c r="V1158" i="32"/>
  <c r="U1158" i="32"/>
  <c r="T1158" i="32"/>
  <c r="S1158" i="32"/>
  <c r="R1158" i="32"/>
  <c r="Q1158" i="32"/>
  <c r="X1156" i="32"/>
  <c r="W1156" i="32"/>
  <c r="V1156" i="32"/>
  <c r="U1156" i="32"/>
  <c r="T1156" i="32"/>
  <c r="S1156" i="32"/>
  <c r="R1156" i="32"/>
  <c r="Q1156" i="32"/>
  <c r="X1155" i="32"/>
  <c r="W1155" i="32"/>
  <c r="V1155" i="32"/>
  <c r="U1155" i="32"/>
  <c r="T1155" i="32"/>
  <c r="S1155" i="32"/>
  <c r="R1155" i="32"/>
  <c r="Q1155" i="32"/>
  <c r="X1153" i="32"/>
  <c r="W1153" i="32"/>
  <c r="V1153" i="32"/>
  <c r="U1153" i="32"/>
  <c r="T1153" i="32"/>
  <c r="S1153" i="32"/>
  <c r="R1153" i="32"/>
  <c r="Q1153" i="32"/>
  <c r="T1149" i="32"/>
  <c r="Q1149" i="32"/>
  <c r="T1148" i="32"/>
  <c r="Q1147" i="32"/>
  <c r="Q1146" i="32"/>
  <c r="Q1145" i="32"/>
  <c r="J1166" i="32"/>
  <c r="H1166" i="32"/>
  <c r="F1166" i="32"/>
  <c r="D1166" i="32"/>
  <c r="J1165" i="32"/>
  <c r="H1165" i="32"/>
  <c r="F1165" i="32"/>
  <c r="D1165" i="32"/>
  <c r="K1158" i="32"/>
  <c r="J1158" i="32"/>
  <c r="I1158" i="32"/>
  <c r="H1158" i="32"/>
  <c r="G1158" i="32"/>
  <c r="F1158" i="32"/>
  <c r="E1158" i="32"/>
  <c r="D1158" i="32"/>
  <c r="K1156" i="32"/>
  <c r="J1156" i="32"/>
  <c r="I1156" i="32"/>
  <c r="H1156" i="32"/>
  <c r="G1156" i="32"/>
  <c r="F1156" i="32"/>
  <c r="E1156" i="32"/>
  <c r="D1156" i="32"/>
  <c r="K1155" i="32"/>
  <c r="J1155" i="32"/>
  <c r="I1155" i="32"/>
  <c r="H1155" i="32"/>
  <c r="G1155" i="32"/>
  <c r="F1155" i="32"/>
  <c r="E1155" i="32"/>
  <c r="D1155" i="32"/>
  <c r="K1153" i="32"/>
  <c r="J1153" i="32"/>
  <c r="I1153" i="32"/>
  <c r="H1153" i="32"/>
  <c r="G1153" i="32"/>
  <c r="F1153" i="32"/>
  <c r="E1153" i="32"/>
  <c r="D1153" i="32"/>
  <c r="G1149" i="32"/>
  <c r="D1149" i="32"/>
  <c r="G1148" i="32"/>
  <c r="D1147" i="32"/>
  <c r="D1146" i="32"/>
  <c r="D1145" i="32"/>
  <c r="W1136" i="32"/>
  <c r="U1136" i="32"/>
  <c r="S1136" i="32"/>
  <c r="Q1136" i="32"/>
  <c r="W1135" i="32"/>
  <c r="U1135" i="32"/>
  <c r="S1135" i="32"/>
  <c r="Q1135" i="32"/>
  <c r="X1128" i="32"/>
  <c r="W1128" i="32"/>
  <c r="V1128" i="32"/>
  <c r="U1128" i="32"/>
  <c r="T1128" i="32"/>
  <c r="S1128" i="32"/>
  <c r="R1128" i="32"/>
  <c r="Q1128" i="32"/>
  <c r="X1126" i="32"/>
  <c r="W1126" i="32"/>
  <c r="V1126" i="32"/>
  <c r="U1126" i="32"/>
  <c r="T1126" i="32"/>
  <c r="S1126" i="32"/>
  <c r="R1126" i="32"/>
  <c r="Q1126" i="32"/>
  <c r="X1125" i="32"/>
  <c r="W1125" i="32"/>
  <c r="V1125" i="32"/>
  <c r="U1125" i="32"/>
  <c r="T1125" i="32"/>
  <c r="S1125" i="32"/>
  <c r="R1125" i="32"/>
  <c r="Q1125" i="32"/>
  <c r="X1123" i="32"/>
  <c r="W1123" i="32"/>
  <c r="V1123" i="32"/>
  <c r="U1123" i="32"/>
  <c r="T1123" i="32"/>
  <c r="S1123" i="32"/>
  <c r="R1123" i="32"/>
  <c r="Q1123" i="32"/>
  <c r="T1119" i="32"/>
  <c r="Q1119" i="32"/>
  <c r="T1118" i="32"/>
  <c r="Q1117" i="32"/>
  <c r="Q1116" i="32"/>
  <c r="Q1115" i="32"/>
  <c r="W1106" i="32"/>
  <c r="U1106" i="32"/>
  <c r="S1106" i="32"/>
  <c r="Q1106" i="32"/>
  <c r="W1105" i="32"/>
  <c r="U1105" i="32"/>
  <c r="S1105" i="32"/>
  <c r="Q1105" i="32"/>
  <c r="X1098" i="32"/>
  <c r="W1098" i="32"/>
  <c r="V1098" i="32"/>
  <c r="U1098" i="32"/>
  <c r="T1098" i="32"/>
  <c r="S1098" i="32"/>
  <c r="R1098" i="32"/>
  <c r="Q1098" i="32"/>
  <c r="X1096" i="32"/>
  <c r="W1096" i="32"/>
  <c r="V1096" i="32"/>
  <c r="U1096" i="32"/>
  <c r="T1096" i="32"/>
  <c r="S1096" i="32"/>
  <c r="R1096" i="32"/>
  <c r="Q1096" i="32"/>
  <c r="X1095" i="32"/>
  <c r="W1095" i="32"/>
  <c r="V1095" i="32"/>
  <c r="U1095" i="32"/>
  <c r="T1095" i="32"/>
  <c r="S1095" i="32"/>
  <c r="R1095" i="32"/>
  <c r="Q1095" i="32"/>
  <c r="X1093" i="32"/>
  <c r="W1093" i="32"/>
  <c r="V1093" i="32"/>
  <c r="U1093" i="32"/>
  <c r="T1093" i="32"/>
  <c r="S1093" i="32"/>
  <c r="R1093" i="32"/>
  <c r="Q1093" i="32"/>
  <c r="T1089" i="32"/>
  <c r="Q1089" i="32"/>
  <c r="T1088" i="32"/>
  <c r="Q1087" i="32"/>
  <c r="Q1086" i="32"/>
  <c r="Q1085" i="32"/>
  <c r="J1106" i="32"/>
  <c r="H1106" i="32"/>
  <c r="F1106" i="32"/>
  <c r="D1106" i="32"/>
  <c r="J1105" i="32"/>
  <c r="H1105" i="32"/>
  <c r="F1105" i="32"/>
  <c r="D1105" i="32"/>
  <c r="K1098" i="32"/>
  <c r="J1098" i="32"/>
  <c r="I1098" i="32"/>
  <c r="H1098" i="32"/>
  <c r="G1098" i="32"/>
  <c r="F1098" i="32"/>
  <c r="E1098" i="32"/>
  <c r="D1098" i="32"/>
  <c r="K1096" i="32"/>
  <c r="J1096" i="32"/>
  <c r="I1096" i="32"/>
  <c r="H1096" i="32"/>
  <c r="G1096" i="32"/>
  <c r="F1096" i="32"/>
  <c r="E1096" i="32"/>
  <c r="D1096" i="32"/>
  <c r="K1095" i="32"/>
  <c r="J1095" i="32"/>
  <c r="I1095" i="32"/>
  <c r="H1095" i="32"/>
  <c r="G1095" i="32"/>
  <c r="F1095" i="32"/>
  <c r="E1095" i="32"/>
  <c r="D1095" i="32"/>
  <c r="K1093" i="32"/>
  <c r="J1093" i="32"/>
  <c r="I1093" i="32"/>
  <c r="H1093" i="32"/>
  <c r="G1093" i="32"/>
  <c r="F1093" i="32"/>
  <c r="E1093" i="32"/>
  <c r="D1093" i="32"/>
  <c r="G1089" i="32"/>
  <c r="D1089" i="32"/>
  <c r="G1088" i="32"/>
  <c r="D1087" i="32"/>
  <c r="D1086" i="32"/>
  <c r="D1085" i="32"/>
  <c r="W1076" i="32"/>
  <c r="U1076" i="32"/>
  <c r="S1076" i="32"/>
  <c r="Q1076" i="32"/>
  <c r="W1075" i="32"/>
  <c r="U1075" i="32"/>
  <c r="S1075" i="32"/>
  <c r="Q1075" i="32"/>
  <c r="X1068" i="32"/>
  <c r="W1068" i="32"/>
  <c r="V1068" i="32"/>
  <c r="U1068" i="32"/>
  <c r="T1068" i="32"/>
  <c r="S1068" i="32"/>
  <c r="R1068" i="32"/>
  <c r="Q1068" i="32"/>
  <c r="X1066" i="32"/>
  <c r="W1066" i="32"/>
  <c r="V1066" i="32"/>
  <c r="U1066" i="32"/>
  <c r="T1066" i="32"/>
  <c r="S1066" i="32"/>
  <c r="R1066" i="32"/>
  <c r="Q1066" i="32"/>
  <c r="X1065" i="32"/>
  <c r="W1065" i="32"/>
  <c r="V1065" i="32"/>
  <c r="U1065" i="32"/>
  <c r="T1065" i="32"/>
  <c r="S1065" i="32"/>
  <c r="R1065" i="32"/>
  <c r="Q1065" i="32"/>
  <c r="X1063" i="32"/>
  <c r="W1063" i="32"/>
  <c r="V1063" i="32"/>
  <c r="U1063" i="32"/>
  <c r="T1063" i="32"/>
  <c r="S1063" i="32"/>
  <c r="R1063" i="32"/>
  <c r="Q1063" i="32"/>
  <c r="T1059" i="32"/>
  <c r="Q1059" i="32"/>
  <c r="T1058" i="32"/>
  <c r="Q1057" i="32"/>
  <c r="Q1056" i="32"/>
  <c r="Q1055" i="32"/>
  <c r="J1076" i="32"/>
  <c r="H1076" i="32"/>
  <c r="F1076" i="32"/>
  <c r="D1076" i="32"/>
  <c r="J1075" i="32"/>
  <c r="H1075" i="32"/>
  <c r="F1075" i="32"/>
  <c r="D1075" i="32"/>
  <c r="K1068" i="32"/>
  <c r="J1068" i="32"/>
  <c r="I1068" i="32"/>
  <c r="H1068" i="32"/>
  <c r="G1068" i="32"/>
  <c r="F1068" i="32"/>
  <c r="E1068" i="32"/>
  <c r="D1068" i="32"/>
  <c r="K1066" i="32"/>
  <c r="J1066" i="32"/>
  <c r="I1066" i="32"/>
  <c r="H1066" i="32"/>
  <c r="G1066" i="32"/>
  <c r="F1066" i="32"/>
  <c r="E1066" i="32"/>
  <c r="D1066" i="32"/>
  <c r="K1065" i="32"/>
  <c r="J1065" i="32"/>
  <c r="I1065" i="32"/>
  <c r="H1065" i="32"/>
  <c r="G1065" i="32"/>
  <c r="F1065" i="32"/>
  <c r="E1065" i="32"/>
  <c r="D1065" i="32"/>
  <c r="K1063" i="32"/>
  <c r="J1063" i="32"/>
  <c r="I1063" i="32"/>
  <c r="H1063" i="32"/>
  <c r="G1063" i="32"/>
  <c r="F1063" i="32"/>
  <c r="E1063" i="32"/>
  <c r="D1063" i="32"/>
  <c r="G1059" i="32"/>
  <c r="D1059" i="32"/>
  <c r="G1058" i="32"/>
  <c r="D1057" i="32"/>
  <c r="D1056" i="32"/>
  <c r="D1055" i="32"/>
  <c r="W1046" i="32"/>
  <c r="U1046" i="32"/>
  <c r="S1046" i="32"/>
  <c r="Q1046" i="32"/>
  <c r="W1045" i="32"/>
  <c r="U1045" i="32"/>
  <c r="S1045" i="32"/>
  <c r="Q1045" i="32"/>
  <c r="X1038" i="32"/>
  <c r="W1038" i="32"/>
  <c r="V1038" i="32"/>
  <c r="U1038" i="32"/>
  <c r="T1038" i="32"/>
  <c r="S1038" i="32"/>
  <c r="R1038" i="32"/>
  <c r="Q1038" i="32"/>
  <c r="X1036" i="32"/>
  <c r="W1036" i="32"/>
  <c r="V1036" i="32"/>
  <c r="U1036" i="32"/>
  <c r="T1036" i="32"/>
  <c r="S1036" i="32"/>
  <c r="R1036" i="32"/>
  <c r="Q1036" i="32"/>
  <c r="X1035" i="32"/>
  <c r="W1035" i="32"/>
  <c r="V1035" i="32"/>
  <c r="U1035" i="32"/>
  <c r="T1035" i="32"/>
  <c r="S1035" i="32"/>
  <c r="R1035" i="32"/>
  <c r="Q1035" i="32"/>
  <c r="X1033" i="32"/>
  <c r="W1033" i="32"/>
  <c r="V1033" i="32"/>
  <c r="U1033" i="32"/>
  <c r="T1033" i="32"/>
  <c r="S1033" i="32"/>
  <c r="R1033" i="32"/>
  <c r="Q1033" i="32"/>
  <c r="T1029" i="32"/>
  <c r="Q1029" i="32"/>
  <c r="T1028" i="32"/>
  <c r="Q1027" i="32"/>
  <c r="Q1026" i="32"/>
  <c r="Q1025" i="32"/>
  <c r="J1046" i="32"/>
  <c r="H1046" i="32"/>
  <c r="F1046" i="32"/>
  <c r="D1046" i="32"/>
  <c r="J1045" i="32"/>
  <c r="H1045" i="32"/>
  <c r="F1045" i="32"/>
  <c r="D1045" i="32"/>
  <c r="K1038" i="32"/>
  <c r="J1038" i="32"/>
  <c r="I1038" i="32"/>
  <c r="H1038" i="32"/>
  <c r="G1038" i="32"/>
  <c r="F1038" i="32"/>
  <c r="E1038" i="32"/>
  <c r="D1038" i="32"/>
  <c r="K1036" i="32"/>
  <c r="J1036" i="32"/>
  <c r="I1036" i="32"/>
  <c r="H1036" i="32"/>
  <c r="G1036" i="32"/>
  <c r="F1036" i="32"/>
  <c r="E1036" i="32"/>
  <c r="D1036" i="32"/>
  <c r="K1035" i="32"/>
  <c r="J1035" i="32"/>
  <c r="I1035" i="32"/>
  <c r="H1035" i="32"/>
  <c r="G1035" i="32"/>
  <c r="F1035" i="32"/>
  <c r="E1035" i="32"/>
  <c r="D1035" i="32"/>
  <c r="K1033" i="32"/>
  <c r="J1033" i="32"/>
  <c r="I1033" i="32"/>
  <c r="H1033" i="32"/>
  <c r="G1033" i="32"/>
  <c r="F1033" i="32"/>
  <c r="E1033" i="32"/>
  <c r="D1033" i="32"/>
  <c r="G1029" i="32"/>
  <c r="D1029" i="32"/>
  <c r="G1028" i="32"/>
  <c r="D1027" i="32"/>
  <c r="D1026" i="32"/>
  <c r="D1025" i="32"/>
  <c r="W1016" i="32"/>
  <c r="U1016" i="32"/>
  <c r="S1016" i="32"/>
  <c r="Q1016" i="32"/>
  <c r="W1015" i="32"/>
  <c r="U1015" i="32"/>
  <c r="S1015" i="32"/>
  <c r="Q1015" i="32"/>
  <c r="X1008" i="32"/>
  <c r="W1008" i="32"/>
  <c r="V1008" i="32"/>
  <c r="U1008" i="32"/>
  <c r="T1008" i="32"/>
  <c r="S1008" i="32"/>
  <c r="R1008" i="32"/>
  <c r="Q1008" i="32"/>
  <c r="X1006" i="32"/>
  <c r="W1006" i="32"/>
  <c r="V1006" i="32"/>
  <c r="U1006" i="32"/>
  <c r="T1006" i="32"/>
  <c r="S1006" i="32"/>
  <c r="R1006" i="32"/>
  <c r="Q1006" i="32"/>
  <c r="X1005" i="32"/>
  <c r="W1005" i="32"/>
  <c r="V1005" i="32"/>
  <c r="U1005" i="32"/>
  <c r="T1005" i="32"/>
  <c r="S1005" i="32"/>
  <c r="R1005" i="32"/>
  <c r="Q1005" i="32"/>
  <c r="X1003" i="32"/>
  <c r="W1003" i="32"/>
  <c r="V1003" i="32"/>
  <c r="U1003" i="32"/>
  <c r="T1003" i="32"/>
  <c r="S1003" i="32"/>
  <c r="R1003" i="32"/>
  <c r="Q1003" i="32"/>
  <c r="T999" i="32"/>
  <c r="Q999" i="32"/>
  <c r="T998" i="32"/>
  <c r="Q997" i="32"/>
  <c r="Q996" i="32"/>
  <c r="Q995" i="32"/>
  <c r="J1016" i="32"/>
  <c r="H1016" i="32"/>
  <c r="F1016" i="32"/>
  <c r="D1016" i="32"/>
  <c r="J1015" i="32"/>
  <c r="H1015" i="32"/>
  <c r="F1015" i="32"/>
  <c r="D1015" i="32"/>
  <c r="K1008" i="32"/>
  <c r="J1008" i="32"/>
  <c r="I1008" i="32"/>
  <c r="H1008" i="32"/>
  <c r="G1008" i="32"/>
  <c r="F1008" i="32"/>
  <c r="E1008" i="32"/>
  <c r="D1008" i="32"/>
  <c r="K1006" i="32"/>
  <c r="J1006" i="32"/>
  <c r="I1006" i="32"/>
  <c r="H1006" i="32"/>
  <c r="G1006" i="32"/>
  <c r="F1006" i="32"/>
  <c r="E1006" i="32"/>
  <c r="D1006" i="32"/>
  <c r="K1005" i="32"/>
  <c r="J1005" i="32"/>
  <c r="I1005" i="32"/>
  <c r="H1005" i="32"/>
  <c r="G1005" i="32"/>
  <c r="F1005" i="32"/>
  <c r="E1005" i="32"/>
  <c r="D1005" i="32"/>
  <c r="K1003" i="32"/>
  <c r="J1003" i="32"/>
  <c r="I1003" i="32"/>
  <c r="H1003" i="32"/>
  <c r="G1003" i="32"/>
  <c r="F1003" i="32"/>
  <c r="E1003" i="32"/>
  <c r="D1003" i="32"/>
  <c r="G999" i="32"/>
  <c r="D999" i="32"/>
  <c r="G998" i="32"/>
  <c r="D997" i="32"/>
  <c r="D996" i="32"/>
  <c r="D995" i="32"/>
  <c r="W986" i="32"/>
  <c r="U986" i="32"/>
  <c r="S986" i="32"/>
  <c r="Q986" i="32"/>
  <c r="W985" i="32"/>
  <c r="U985" i="32"/>
  <c r="S985" i="32"/>
  <c r="Q985" i="32"/>
  <c r="X978" i="32"/>
  <c r="W978" i="32"/>
  <c r="V978" i="32"/>
  <c r="U978" i="32"/>
  <c r="T978" i="32"/>
  <c r="S978" i="32"/>
  <c r="R978" i="32"/>
  <c r="Q978" i="32"/>
  <c r="X976" i="32"/>
  <c r="W976" i="32"/>
  <c r="V976" i="32"/>
  <c r="U976" i="32"/>
  <c r="T976" i="32"/>
  <c r="S976" i="32"/>
  <c r="R976" i="32"/>
  <c r="Q976" i="32"/>
  <c r="X975" i="32"/>
  <c r="W975" i="32"/>
  <c r="V975" i="32"/>
  <c r="U975" i="32"/>
  <c r="T975" i="32"/>
  <c r="S975" i="32"/>
  <c r="R975" i="32"/>
  <c r="Q975" i="32"/>
  <c r="X973" i="32"/>
  <c r="W973" i="32"/>
  <c r="V973" i="32"/>
  <c r="U973" i="32"/>
  <c r="T973" i="32"/>
  <c r="S973" i="32"/>
  <c r="R973" i="32"/>
  <c r="Q973" i="32"/>
  <c r="T969" i="32"/>
  <c r="Q969" i="32"/>
  <c r="T968" i="32"/>
  <c r="Q967" i="32"/>
  <c r="Q966" i="32"/>
  <c r="Q965" i="32"/>
  <c r="J986" i="32"/>
  <c r="H986" i="32"/>
  <c r="F986" i="32"/>
  <c r="D986" i="32"/>
  <c r="J985" i="32"/>
  <c r="H985" i="32"/>
  <c r="F985" i="32"/>
  <c r="D985" i="32"/>
  <c r="K978" i="32"/>
  <c r="J978" i="32"/>
  <c r="I978" i="32"/>
  <c r="H978" i="32"/>
  <c r="G978" i="32"/>
  <c r="F978" i="32"/>
  <c r="E978" i="32"/>
  <c r="D978" i="32"/>
  <c r="K976" i="32"/>
  <c r="J976" i="32"/>
  <c r="I976" i="32"/>
  <c r="H976" i="32"/>
  <c r="G976" i="32"/>
  <c r="F976" i="32"/>
  <c r="E976" i="32"/>
  <c r="D976" i="32"/>
  <c r="K975" i="32"/>
  <c r="J975" i="32"/>
  <c r="I975" i="32"/>
  <c r="H975" i="32"/>
  <c r="G975" i="32"/>
  <c r="F975" i="32"/>
  <c r="E975" i="32"/>
  <c r="D975" i="32"/>
  <c r="K973" i="32"/>
  <c r="J973" i="32"/>
  <c r="I973" i="32"/>
  <c r="H973" i="32"/>
  <c r="G973" i="32"/>
  <c r="F973" i="32"/>
  <c r="E973" i="32"/>
  <c r="D973" i="32"/>
  <c r="G969" i="32"/>
  <c r="D969" i="32"/>
  <c r="G968" i="32"/>
  <c r="D967" i="32"/>
  <c r="D966" i="32"/>
  <c r="D965" i="32"/>
  <c r="W956" i="32"/>
  <c r="U956" i="32"/>
  <c r="S956" i="32"/>
  <c r="Q956" i="32"/>
  <c r="W955" i="32"/>
  <c r="U955" i="32"/>
  <c r="S955" i="32"/>
  <c r="Q955" i="32"/>
  <c r="X948" i="32"/>
  <c r="W948" i="32"/>
  <c r="V948" i="32"/>
  <c r="U948" i="32"/>
  <c r="T948" i="32"/>
  <c r="S948" i="32"/>
  <c r="R948" i="32"/>
  <c r="Q948" i="32"/>
  <c r="X946" i="32"/>
  <c r="W946" i="32"/>
  <c r="V946" i="32"/>
  <c r="U946" i="32"/>
  <c r="T946" i="32"/>
  <c r="S946" i="32"/>
  <c r="R946" i="32"/>
  <c r="Q946" i="32"/>
  <c r="X945" i="32"/>
  <c r="W945" i="32"/>
  <c r="V945" i="32"/>
  <c r="U945" i="32"/>
  <c r="T945" i="32"/>
  <c r="S945" i="32"/>
  <c r="R945" i="32"/>
  <c r="Q945" i="32"/>
  <c r="X943" i="32"/>
  <c r="W943" i="32"/>
  <c r="V943" i="32"/>
  <c r="U943" i="32"/>
  <c r="T943" i="32"/>
  <c r="S943" i="32"/>
  <c r="R943" i="32"/>
  <c r="Q943" i="32"/>
  <c r="T939" i="32"/>
  <c r="Q939" i="32"/>
  <c r="T938" i="32"/>
  <c r="Q937" i="32"/>
  <c r="Q936" i="32"/>
  <c r="Q935" i="32"/>
  <c r="J956" i="32"/>
  <c r="H956" i="32"/>
  <c r="F956" i="32"/>
  <c r="D956" i="32"/>
  <c r="J955" i="32"/>
  <c r="H955" i="32"/>
  <c r="F955" i="32"/>
  <c r="D955" i="32"/>
  <c r="K948" i="32"/>
  <c r="J948" i="32"/>
  <c r="I948" i="32"/>
  <c r="H948" i="32"/>
  <c r="G948" i="32"/>
  <c r="F948" i="32"/>
  <c r="E948" i="32"/>
  <c r="D948" i="32"/>
  <c r="K946" i="32"/>
  <c r="J946" i="32"/>
  <c r="I946" i="32"/>
  <c r="H946" i="32"/>
  <c r="G946" i="32"/>
  <c r="F946" i="32"/>
  <c r="E946" i="32"/>
  <c r="D946" i="32"/>
  <c r="K945" i="32"/>
  <c r="J945" i="32"/>
  <c r="I945" i="32"/>
  <c r="H945" i="32"/>
  <c r="G945" i="32"/>
  <c r="F945" i="32"/>
  <c r="E945" i="32"/>
  <c r="D945" i="32"/>
  <c r="K943" i="32"/>
  <c r="J943" i="32"/>
  <c r="I943" i="32"/>
  <c r="H943" i="32"/>
  <c r="G943" i="32"/>
  <c r="F943" i="32"/>
  <c r="E943" i="32"/>
  <c r="D943" i="32"/>
  <c r="G939" i="32"/>
  <c r="D939" i="32"/>
  <c r="G938" i="32"/>
  <c r="D937" i="32"/>
  <c r="D936" i="32"/>
  <c r="D935" i="32"/>
  <c r="W926" i="32"/>
  <c r="U926" i="32"/>
  <c r="S926" i="32"/>
  <c r="Q926" i="32"/>
  <c r="W925" i="32"/>
  <c r="U925" i="32"/>
  <c r="S925" i="32"/>
  <c r="Q925" i="32"/>
  <c r="X918" i="32"/>
  <c r="W918" i="32"/>
  <c r="V918" i="32"/>
  <c r="U918" i="32"/>
  <c r="T918" i="32"/>
  <c r="S918" i="32"/>
  <c r="R918" i="32"/>
  <c r="Q918" i="32"/>
  <c r="X916" i="32"/>
  <c r="W916" i="32"/>
  <c r="V916" i="32"/>
  <c r="U916" i="32"/>
  <c r="T916" i="32"/>
  <c r="S916" i="32"/>
  <c r="R916" i="32"/>
  <c r="Q916" i="32"/>
  <c r="X915" i="32"/>
  <c r="W915" i="32"/>
  <c r="V915" i="32"/>
  <c r="U915" i="32"/>
  <c r="T915" i="32"/>
  <c r="S915" i="32"/>
  <c r="R915" i="32"/>
  <c r="Q915" i="32"/>
  <c r="X913" i="32"/>
  <c r="W913" i="32"/>
  <c r="V913" i="32"/>
  <c r="U913" i="32"/>
  <c r="T913" i="32"/>
  <c r="S913" i="32"/>
  <c r="R913" i="32"/>
  <c r="Q913" i="32"/>
  <c r="T909" i="32"/>
  <c r="Q909" i="32"/>
  <c r="T908" i="32"/>
  <c r="Q907" i="32"/>
  <c r="Q906" i="32"/>
  <c r="Q905" i="32"/>
  <c r="J926" i="32"/>
  <c r="H926" i="32"/>
  <c r="F926" i="32"/>
  <c r="D926" i="32"/>
  <c r="J925" i="32"/>
  <c r="H925" i="32"/>
  <c r="F925" i="32"/>
  <c r="D925" i="32"/>
  <c r="K918" i="32"/>
  <c r="J918" i="32"/>
  <c r="I918" i="32"/>
  <c r="H918" i="32"/>
  <c r="G918" i="32"/>
  <c r="F918" i="32"/>
  <c r="E918" i="32"/>
  <c r="D918" i="32"/>
  <c r="K916" i="32"/>
  <c r="J916" i="32"/>
  <c r="I916" i="32"/>
  <c r="H916" i="32"/>
  <c r="G916" i="32"/>
  <c r="F916" i="32"/>
  <c r="E916" i="32"/>
  <c r="D916" i="32"/>
  <c r="K915" i="32"/>
  <c r="J915" i="32"/>
  <c r="I915" i="32"/>
  <c r="H915" i="32"/>
  <c r="G915" i="32"/>
  <c r="F915" i="32"/>
  <c r="E915" i="32"/>
  <c r="D915" i="32"/>
  <c r="K913" i="32"/>
  <c r="J913" i="32"/>
  <c r="I913" i="32"/>
  <c r="H913" i="32"/>
  <c r="G913" i="32"/>
  <c r="F913" i="32"/>
  <c r="E913" i="32"/>
  <c r="D913" i="32"/>
  <c r="G909" i="32"/>
  <c r="D909" i="32"/>
  <c r="G908" i="32"/>
  <c r="D907" i="32"/>
  <c r="D906" i="32"/>
  <c r="D905" i="32"/>
  <c r="W896" i="32"/>
  <c r="U896" i="32"/>
  <c r="S896" i="32"/>
  <c r="Q896" i="32"/>
  <c r="W895" i="32"/>
  <c r="U895" i="32"/>
  <c r="S895" i="32"/>
  <c r="Q895" i="32"/>
  <c r="X888" i="32"/>
  <c r="W888" i="32"/>
  <c r="V888" i="32"/>
  <c r="U888" i="32"/>
  <c r="T888" i="32"/>
  <c r="S888" i="32"/>
  <c r="R888" i="32"/>
  <c r="Q888" i="32"/>
  <c r="X886" i="32"/>
  <c r="W886" i="32"/>
  <c r="V886" i="32"/>
  <c r="U886" i="32"/>
  <c r="T886" i="32"/>
  <c r="S886" i="32"/>
  <c r="R886" i="32"/>
  <c r="Q886" i="32"/>
  <c r="X885" i="32"/>
  <c r="W885" i="32"/>
  <c r="V885" i="32"/>
  <c r="U885" i="32"/>
  <c r="T885" i="32"/>
  <c r="S885" i="32"/>
  <c r="R885" i="32"/>
  <c r="Q885" i="32"/>
  <c r="X883" i="32"/>
  <c r="W883" i="32"/>
  <c r="V883" i="32"/>
  <c r="U883" i="32"/>
  <c r="T883" i="32"/>
  <c r="S883" i="32"/>
  <c r="R883" i="32"/>
  <c r="Q883" i="32"/>
  <c r="T879" i="32"/>
  <c r="Q879" i="32"/>
  <c r="T878" i="32"/>
  <c r="Q877" i="32"/>
  <c r="Q876" i="32"/>
  <c r="Q875" i="32"/>
  <c r="J896" i="32"/>
  <c r="H896" i="32"/>
  <c r="F896" i="32"/>
  <c r="D896" i="32"/>
  <c r="J895" i="32"/>
  <c r="H895" i="32"/>
  <c r="F895" i="32"/>
  <c r="D895" i="32"/>
  <c r="K888" i="32"/>
  <c r="J888" i="32"/>
  <c r="I888" i="32"/>
  <c r="H888" i="32"/>
  <c r="G888" i="32"/>
  <c r="F888" i="32"/>
  <c r="E888" i="32"/>
  <c r="D888" i="32"/>
  <c r="K886" i="32"/>
  <c r="J886" i="32"/>
  <c r="I886" i="32"/>
  <c r="H886" i="32"/>
  <c r="G886" i="32"/>
  <c r="F886" i="32"/>
  <c r="E886" i="32"/>
  <c r="D886" i="32"/>
  <c r="K885" i="32"/>
  <c r="J885" i="32"/>
  <c r="I885" i="32"/>
  <c r="H885" i="32"/>
  <c r="G885" i="32"/>
  <c r="F885" i="32"/>
  <c r="E885" i="32"/>
  <c r="D885" i="32"/>
  <c r="K883" i="32"/>
  <c r="J883" i="32"/>
  <c r="I883" i="32"/>
  <c r="H883" i="32"/>
  <c r="G883" i="32"/>
  <c r="F883" i="32"/>
  <c r="E883" i="32"/>
  <c r="D883" i="32"/>
  <c r="G879" i="32"/>
  <c r="D879" i="32"/>
  <c r="G878" i="32"/>
  <c r="D877" i="32"/>
  <c r="D876" i="32"/>
  <c r="D875" i="32"/>
  <c r="W866" i="32"/>
  <c r="U866" i="32"/>
  <c r="S866" i="32"/>
  <c r="Q866" i="32"/>
  <c r="W865" i="32"/>
  <c r="U865" i="32"/>
  <c r="S865" i="32"/>
  <c r="Q865" i="32"/>
  <c r="X858" i="32"/>
  <c r="W858" i="32"/>
  <c r="V858" i="32"/>
  <c r="U858" i="32"/>
  <c r="T858" i="32"/>
  <c r="S858" i="32"/>
  <c r="R858" i="32"/>
  <c r="Q858" i="32"/>
  <c r="X856" i="32"/>
  <c r="W856" i="32"/>
  <c r="V856" i="32"/>
  <c r="U856" i="32"/>
  <c r="T856" i="32"/>
  <c r="S856" i="32"/>
  <c r="R856" i="32"/>
  <c r="Q856" i="32"/>
  <c r="X855" i="32"/>
  <c r="W855" i="32"/>
  <c r="V855" i="32"/>
  <c r="U855" i="32"/>
  <c r="T855" i="32"/>
  <c r="S855" i="32"/>
  <c r="R855" i="32"/>
  <c r="Q855" i="32"/>
  <c r="X853" i="32"/>
  <c r="W853" i="32"/>
  <c r="V853" i="32"/>
  <c r="U853" i="32"/>
  <c r="T853" i="32"/>
  <c r="S853" i="32"/>
  <c r="R853" i="32"/>
  <c r="Q853" i="32"/>
  <c r="T849" i="32"/>
  <c r="Q849" i="32"/>
  <c r="T848" i="32"/>
  <c r="Q847" i="32"/>
  <c r="Q846" i="32"/>
  <c r="Q845" i="32"/>
  <c r="J866" i="32"/>
  <c r="H866" i="32"/>
  <c r="F866" i="32"/>
  <c r="D866" i="32"/>
  <c r="J865" i="32"/>
  <c r="H865" i="32"/>
  <c r="F865" i="32"/>
  <c r="D865" i="32"/>
  <c r="K858" i="32"/>
  <c r="J858" i="32"/>
  <c r="I858" i="32"/>
  <c r="H858" i="32"/>
  <c r="G858" i="32"/>
  <c r="F858" i="32"/>
  <c r="E858" i="32"/>
  <c r="D858" i="32"/>
  <c r="K856" i="32"/>
  <c r="J856" i="32"/>
  <c r="I856" i="32"/>
  <c r="H856" i="32"/>
  <c r="G856" i="32"/>
  <c r="F856" i="32"/>
  <c r="E856" i="32"/>
  <c r="D856" i="32"/>
  <c r="K855" i="32"/>
  <c r="J855" i="32"/>
  <c r="I855" i="32"/>
  <c r="H855" i="32"/>
  <c r="G855" i="32"/>
  <c r="F855" i="32"/>
  <c r="E855" i="32"/>
  <c r="D855" i="32"/>
  <c r="K853" i="32"/>
  <c r="J853" i="32"/>
  <c r="I853" i="32"/>
  <c r="H853" i="32"/>
  <c r="G853" i="32"/>
  <c r="F853" i="32"/>
  <c r="E853" i="32"/>
  <c r="D853" i="32"/>
  <c r="G849" i="32"/>
  <c r="D849" i="32"/>
  <c r="G848" i="32"/>
  <c r="D847" i="32"/>
  <c r="D846" i="32"/>
  <c r="D845" i="32"/>
  <c r="W836" i="32"/>
  <c r="U836" i="32"/>
  <c r="S836" i="32"/>
  <c r="Q836" i="32"/>
  <c r="W835" i="32"/>
  <c r="U835" i="32"/>
  <c r="S835" i="32"/>
  <c r="Q835" i="32"/>
  <c r="X828" i="32"/>
  <c r="W828" i="32"/>
  <c r="V828" i="32"/>
  <c r="U828" i="32"/>
  <c r="T828" i="32"/>
  <c r="S828" i="32"/>
  <c r="R828" i="32"/>
  <c r="Q828" i="32"/>
  <c r="X826" i="32"/>
  <c r="W826" i="32"/>
  <c r="V826" i="32"/>
  <c r="U826" i="32"/>
  <c r="T826" i="32"/>
  <c r="S826" i="32"/>
  <c r="R826" i="32"/>
  <c r="Q826" i="32"/>
  <c r="X825" i="32"/>
  <c r="W825" i="32"/>
  <c r="V825" i="32"/>
  <c r="U825" i="32"/>
  <c r="T825" i="32"/>
  <c r="S825" i="32"/>
  <c r="R825" i="32"/>
  <c r="Q825" i="32"/>
  <c r="X823" i="32"/>
  <c r="W823" i="32"/>
  <c r="V823" i="32"/>
  <c r="U823" i="32"/>
  <c r="T823" i="32"/>
  <c r="S823" i="32"/>
  <c r="R823" i="32"/>
  <c r="Q823" i="32"/>
  <c r="T819" i="32"/>
  <c r="Q819" i="32"/>
  <c r="T818" i="32"/>
  <c r="Q817" i="32"/>
  <c r="Q816" i="32"/>
  <c r="Q815" i="32"/>
  <c r="J836" i="32"/>
  <c r="H836" i="32"/>
  <c r="F836" i="32"/>
  <c r="D836" i="32"/>
  <c r="J835" i="32"/>
  <c r="H835" i="32"/>
  <c r="F835" i="32"/>
  <c r="D835" i="32"/>
  <c r="K828" i="32"/>
  <c r="J828" i="32"/>
  <c r="I828" i="32"/>
  <c r="H828" i="32"/>
  <c r="G828" i="32"/>
  <c r="F828" i="32"/>
  <c r="E828" i="32"/>
  <c r="D828" i="32"/>
  <c r="K826" i="32"/>
  <c r="J826" i="32"/>
  <c r="I826" i="32"/>
  <c r="H826" i="32"/>
  <c r="G826" i="32"/>
  <c r="F826" i="32"/>
  <c r="E826" i="32"/>
  <c r="D826" i="32"/>
  <c r="K825" i="32"/>
  <c r="J825" i="32"/>
  <c r="I825" i="32"/>
  <c r="H825" i="32"/>
  <c r="G825" i="32"/>
  <c r="F825" i="32"/>
  <c r="E825" i="32"/>
  <c r="D825" i="32"/>
  <c r="K823" i="32"/>
  <c r="J823" i="32"/>
  <c r="I823" i="32"/>
  <c r="H823" i="32"/>
  <c r="G823" i="32"/>
  <c r="F823" i="32"/>
  <c r="E823" i="32"/>
  <c r="D823" i="32"/>
  <c r="G819" i="32"/>
  <c r="D819" i="32"/>
  <c r="G818" i="32"/>
  <c r="D817" i="32"/>
  <c r="D816" i="32"/>
  <c r="D815" i="32"/>
  <c r="W806" i="32"/>
  <c r="U806" i="32"/>
  <c r="S806" i="32"/>
  <c r="Q806" i="32"/>
  <c r="W805" i="32"/>
  <c r="U805" i="32"/>
  <c r="S805" i="32"/>
  <c r="Q805" i="32"/>
  <c r="X798" i="32"/>
  <c r="W798" i="32"/>
  <c r="V798" i="32"/>
  <c r="U798" i="32"/>
  <c r="T798" i="32"/>
  <c r="S798" i="32"/>
  <c r="R798" i="32"/>
  <c r="Q798" i="32"/>
  <c r="X796" i="32"/>
  <c r="W796" i="32"/>
  <c r="V796" i="32"/>
  <c r="U796" i="32"/>
  <c r="T796" i="32"/>
  <c r="S796" i="32"/>
  <c r="R796" i="32"/>
  <c r="Q796" i="32"/>
  <c r="X795" i="32"/>
  <c r="W795" i="32"/>
  <c r="V795" i="32"/>
  <c r="U795" i="32"/>
  <c r="T795" i="32"/>
  <c r="S795" i="32"/>
  <c r="R795" i="32"/>
  <c r="Q795" i="32"/>
  <c r="X793" i="32"/>
  <c r="W793" i="32"/>
  <c r="V793" i="32"/>
  <c r="U793" i="32"/>
  <c r="T793" i="32"/>
  <c r="S793" i="32"/>
  <c r="R793" i="32"/>
  <c r="Q793" i="32"/>
  <c r="T789" i="32"/>
  <c r="Q789" i="32"/>
  <c r="T788" i="32"/>
  <c r="Q787" i="32"/>
  <c r="Q786" i="32"/>
  <c r="Q785" i="32"/>
  <c r="J806" i="32"/>
  <c r="H806" i="32"/>
  <c r="F806" i="32"/>
  <c r="D806" i="32"/>
  <c r="J805" i="32"/>
  <c r="H805" i="32"/>
  <c r="F805" i="32"/>
  <c r="D805" i="32"/>
  <c r="K798" i="32"/>
  <c r="J798" i="32"/>
  <c r="I798" i="32"/>
  <c r="H798" i="32"/>
  <c r="G798" i="32"/>
  <c r="F798" i="32"/>
  <c r="E798" i="32"/>
  <c r="D798" i="32"/>
  <c r="K796" i="32"/>
  <c r="J796" i="32"/>
  <c r="I796" i="32"/>
  <c r="H796" i="32"/>
  <c r="G796" i="32"/>
  <c r="F796" i="32"/>
  <c r="E796" i="32"/>
  <c r="D796" i="32"/>
  <c r="K795" i="32"/>
  <c r="J795" i="32"/>
  <c r="I795" i="32"/>
  <c r="H795" i="32"/>
  <c r="G795" i="32"/>
  <c r="F795" i="32"/>
  <c r="E795" i="32"/>
  <c r="D795" i="32"/>
  <c r="K793" i="32"/>
  <c r="J793" i="32"/>
  <c r="I793" i="32"/>
  <c r="H793" i="32"/>
  <c r="G793" i="32"/>
  <c r="F793" i="32"/>
  <c r="E793" i="32"/>
  <c r="D793" i="32"/>
  <c r="G789" i="32"/>
  <c r="D789" i="32"/>
  <c r="G788" i="32"/>
  <c r="D787" i="32"/>
  <c r="D786" i="32"/>
  <c r="D785" i="32"/>
  <c r="W776" i="32"/>
  <c r="U776" i="32"/>
  <c r="S776" i="32"/>
  <c r="Q776" i="32"/>
  <c r="W775" i="32"/>
  <c r="U775" i="32"/>
  <c r="S775" i="32"/>
  <c r="Q775" i="32"/>
  <c r="X768" i="32"/>
  <c r="W768" i="32"/>
  <c r="V768" i="32"/>
  <c r="U768" i="32"/>
  <c r="T768" i="32"/>
  <c r="S768" i="32"/>
  <c r="R768" i="32"/>
  <c r="Q768" i="32"/>
  <c r="X766" i="32"/>
  <c r="W766" i="32"/>
  <c r="V766" i="32"/>
  <c r="U766" i="32"/>
  <c r="T766" i="32"/>
  <c r="S766" i="32"/>
  <c r="R766" i="32"/>
  <c r="Q766" i="32"/>
  <c r="X765" i="32"/>
  <c r="W765" i="32"/>
  <c r="V765" i="32"/>
  <c r="U765" i="32"/>
  <c r="T765" i="32"/>
  <c r="S765" i="32"/>
  <c r="R765" i="32"/>
  <c r="Q765" i="32"/>
  <c r="X763" i="32"/>
  <c r="W763" i="32"/>
  <c r="V763" i="32"/>
  <c r="U763" i="32"/>
  <c r="T763" i="32"/>
  <c r="S763" i="32"/>
  <c r="R763" i="32"/>
  <c r="Q763" i="32"/>
  <c r="T759" i="32"/>
  <c r="Q759" i="32"/>
  <c r="T758" i="32"/>
  <c r="Q757" i="32"/>
  <c r="Q756" i="32"/>
  <c r="Q755" i="32"/>
  <c r="J776" i="32"/>
  <c r="H776" i="32"/>
  <c r="F776" i="32"/>
  <c r="D776" i="32"/>
  <c r="J775" i="32"/>
  <c r="H775" i="32"/>
  <c r="F775" i="32"/>
  <c r="D775" i="32"/>
  <c r="K768" i="32"/>
  <c r="J768" i="32"/>
  <c r="I768" i="32"/>
  <c r="H768" i="32"/>
  <c r="G768" i="32"/>
  <c r="F768" i="32"/>
  <c r="E768" i="32"/>
  <c r="D768" i="32"/>
  <c r="K766" i="32"/>
  <c r="J766" i="32"/>
  <c r="I766" i="32"/>
  <c r="H766" i="32"/>
  <c r="G766" i="32"/>
  <c r="F766" i="32"/>
  <c r="E766" i="32"/>
  <c r="D766" i="32"/>
  <c r="K765" i="32"/>
  <c r="J765" i="32"/>
  <c r="I765" i="32"/>
  <c r="H765" i="32"/>
  <c r="G765" i="32"/>
  <c r="F765" i="32"/>
  <c r="E765" i="32"/>
  <c r="D765" i="32"/>
  <c r="K763" i="32"/>
  <c r="J763" i="32"/>
  <c r="I763" i="32"/>
  <c r="H763" i="32"/>
  <c r="G763" i="32"/>
  <c r="F763" i="32"/>
  <c r="E763" i="32"/>
  <c r="D763" i="32"/>
  <c r="G759" i="32"/>
  <c r="D759" i="32"/>
  <c r="G758" i="32"/>
  <c r="D757" i="32"/>
  <c r="D756" i="32"/>
  <c r="D755" i="32"/>
  <c r="W746" i="32"/>
  <c r="U746" i="32"/>
  <c r="S746" i="32"/>
  <c r="Q746" i="32"/>
  <c r="W745" i="32"/>
  <c r="U745" i="32"/>
  <c r="S745" i="32"/>
  <c r="Q745" i="32"/>
  <c r="X738" i="32"/>
  <c r="W738" i="32"/>
  <c r="V738" i="32"/>
  <c r="U738" i="32"/>
  <c r="T738" i="32"/>
  <c r="S738" i="32"/>
  <c r="R738" i="32"/>
  <c r="Q738" i="32"/>
  <c r="X736" i="32"/>
  <c r="W736" i="32"/>
  <c r="V736" i="32"/>
  <c r="U736" i="32"/>
  <c r="T736" i="32"/>
  <c r="S736" i="32"/>
  <c r="R736" i="32"/>
  <c r="Q736" i="32"/>
  <c r="X735" i="32"/>
  <c r="W735" i="32"/>
  <c r="V735" i="32"/>
  <c r="U735" i="32"/>
  <c r="T735" i="32"/>
  <c r="S735" i="32"/>
  <c r="R735" i="32"/>
  <c r="Q735" i="32"/>
  <c r="X733" i="32"/>
  <c r="W733" i="32"/>
  <c r="V733" i="32"/>
  <c r="U733" i="32"/>
  <c r="T733" i="32"/>
  <c r="S733" i="32"/>
  <c r="R733" i="32"/>
  <c r="Q733" i="32"/>
  <c r="T729" i="32"/>
  <c r="Q729" i="32"/>
  <c r="T728" i="32"/>
  <c r="Q727" i="32"/>
  <c r="Q726" i="32"/>
  <c r="Q725" i="32"/>
  <c r="J746" i="32"/>
  <c r="H746" i="32"/>
  <c r="F746" i="32"/>
  <c r="D746" i="32"/>
  <c r="J745" i="32"/>
  <c r="H745" i="32"/>
  <c r="F745" i="32"/>
  <c r="D745" i="32"/>
  <c r="K738" i="32"/>
  <c r="J738" i="32"/>
  <c r="I738" i="32"/>
  <c r="H738" i="32"/>
  <c r="G738" i="32"/>
  <c r="F738" i="32"/>
  <c r="E738" i="32"/>
  <c r="D738" i="32"/>
  <c r="K736" i="32"/>
  <c r="J736" i="32"/>
  <c r="I736" i="32"/>
  <c r="H736" i="32"/>
  <c r="G736" i="32"/>
  <c r="F736" i="32"/>
  <c r="E736" i="32"/>
  <c r="D736" i="32"/>
  <c r="K735" i="32"/>
  <c r="J735" i="32"/>
  <c r="I735" i="32"/>
  <c r="H735" i="32"/>
  <c r="G735" i="32"/>
  <c r="F735" i="32"/>
  <c r="E735" i="32"/>
  <c r="D735" i="32"/>
  <c r="K733" i="32"/>
  <c r="J733" i="32"/>
  <c r="I733" i="32"/>
  <c r="H733" i="32"/>
  <c r="G733" i="32"/>
  <c r="F733" i="32"/>
  <c r="E733" i="32"/>
  <c r="D733" i="32"/>
  <c r="G729" i="32"/>
  <c r="D729" i="32"/>
  <c r="G728" i="32"/>
  <c r="D727" i="32"/>
  <c r="D726" i="32"/>
  <c r="D725" i="32"/>
  <c r="W716" i="32"/>
  <c r="U716" i="32"/>
  <c r="S716" i="32"/>
  <c r="Q716" i="32"/>
  <c r="W715" i="32"/>
  <c r="U715" i="32"/>
  <c r="S715" i="32"/>
  <c r="Q715" i="32"/>
  <c r="X708" i="32"/>
  <c r="W708" i="32"/>
  <c r="V708" i="32"/>
  <c r="U708" i="32"/>
  <c r="T708" i="32"/>
  <c r="S708" i="32"/>
  <c r="R708" i="32"/>
  <c r="Q708" i="32"/>
  <c r="X706" i="32"/>
  <c r="W706" i="32"/>
  <c r="V706" i="32"/>
  <c r="U706" i="32"/>
  <c r="T706" i="32"/>
  <c r="S706" i="32"/>
  <c r="R706" i="32"/>
  <c r="Q706" i="32"/>
  <c r="X705" i="32"/>
  <c r="W705" i="32"/>
  <c r="V705" i="32"/>
  <c r="U705" i="32"/>
  <c r="T705" i="32"/>
  <c r="S705" i="32"/>
  <c r="R705" i="32"/>
  <c r="Q705" i="32"/>
  <c r="X703" i="32"/>
  <c r="W703" i="32"/>
  <c r="V703" i="32"/>
  <c r="U703" i="32"/>
  <c r="T703" i="32"/>
  <c r="S703" i="32"/>
  <c r="R703" i="32"/>
  <c r="Q703" i="32"/>
  <c r="T699" i="32"/>
  <c r="Q699" i="32"/>
  <c r="T698" i="32"/>
  <c r="Q697" i="32"/>
  <c r="Q696" i="32"/>
  <c r="Q695" i="32"/>
  <c r="J716" i="32"/>
  <c r="H716" i="32"/>
  <c r="F716" i="32"/>
  <c r="D716" i="32"/>
  <c r="J715" i="32"/>
  <c r="H715" i="32"/>
  <c r="F715" i="32"/>
  <c r="D715" i="32"/>
  <c r="K708" i="32"/>
  <c r="J708" i="32"/>
  <c r="I708" i="32"/>
  <c r="H708" i="32"/>
  <c r="G708" i="32"/>
  <c r="F708" i="32"/>
  <c r="E708" i="32"/>
  <c r="D708" i="32"/>
  <c r="K706" i="32"/>
  <c r="J706" i="32"/>
  <c r="I706" i="32"/>
  <c r="H706" i="32"/>
  <c r="G706" i="32"/>
  <c r="F706" i="32"/>
  <c r="E706" i="32"/>
  <c r="D706" i="32"/>
  <c r="K705" i="32"/>
  <c r="J705" i="32"/>
  <c r="I705" i="32"/>
  <c r="H705" i="32"/>
  <c r="G705" i="32"/>
  <c r="F705" i="32"/>
  <c r="E705" i="32"/>
  <c r="D705" i="32"/>
  <c r="K703" i="32"/>
  <c r="J703" i="32"/>
  <c r="I703" i="32"/>
  <c r="H703" i="32"/>
  <c r="G703" i="32"/>
  <c r="F703" i="32"/>
  <c r="E703" i="32"/>
  <c r="D703" i="32"/>
  <c r="G699" i="32"/>
  <c r="D699" i="32"/>
  <c r="G698" i="32"/>
  <c r="D697" i="32"/>
  <c r="D696" i="32"/>
  <c r="D695" i="32"/>
  <c r="W686" i="32"/>
  <c r="U686" i="32"/>
  <c r="S686" i="32"/>
  <c r="Q686" i="32"/>
  <c r="W685" i="32"/>
  <c r="U685" i="32"/>
  <c r="S685" i="32"/>
  <c r="Q685" i="32"/>
  <c r="X678" i="32"/>
  <c r="W678" i="32"/>
  <c r="V678" i="32"/>
  <c r="U678" i="32"/>
  <c r="T678" i="32"/>
  <c r="S678" i="32"/>
  <c r="R678" i="32"/>
  <c r="Q678" i="32"/>
  <c r="X676" i="32"/>
  <c r="W676" i="32"/>
  <c r="V676" i="32"/>
  <c r="U676" i="32"/>
  <c r="T676" i="32"/>
  <c r="S676" i="32"/>
  <c r="R676" i="32"/>
  <c r="Q676" i="32"/>
  <c r="X675" i="32"/>
  <c r="W675" i="32"/>
  <c r="V675" i="32"/>
  <c r="U675" i="32"/>
  <c r="T675" i="32"/>
  <c r="S675" i="32"/>
  <c r="R675" i="32"/>
  <c r="Q675" i="32"/>
  <c r="X673" i="32"/>
  <c r="W673" i="32"/>
  <c r="V673" i="32"/>
  <c r="U673" i="32"/>
  <c r="T673" i="32"/>
  <c r="S673" i="32"/>
  <c r="R673" i="32"/>
  <c r="Q673" i="32"/>
  <c r="T669" i="32"/>
  <c r="Q669" i="32"/>
  <c r="T668" i="32"/>
  <c r="Q667" i="32"/>
  <c r="Q666" i="32"/>
  <c r="Q665" i="32"/>
  <c r="J686" i="32"/>
  <c r="H686" i="32"/>
  <c r="F686" i="32"/>
  <c r="D686" i="32"/>
  <c r="J685" i="32"/>
  <c r="H685" i="32"/>
  <c r="F685" i="32"/>
  <c r="D685" i="32"/>
  <c r="K678" i="32"/>
  <c r="J678" i="32"/>
  <c r="I678" i="32"/>
  <c r="H678" i="32"/>
  <c r="G678" i="32"/>
  <c r="F678" i="32"/>
  <c r="E678" i="32"/>
  <c r="D678" i="32"/>
  <c r="K676" i="32"/>
  <c r="J676" i="32"/>
  <c r="I676" i="32"/>
  <c r="H676" i="32"/>
  <c r="G676" i="32"/>
  <c r="F676" i="32"/>
  <c r="E676" i="32"/>
  <c r="D676" i="32"/>
  <c r="K675" i="32"/>
  <c r="J675" i="32"/>
  <c r="I675" i="32"/>
  <c r="H675" i="32"/>
  <c r="G675" i="32"/>
  <c r="F675" i="32"/>
  <c r="E675" i="32"/>
  <c r="D675" i="32"/>
  <c r="K673" i="32"/>
  <c r="J673" i="32"/>
  <c r="I673" i="32"/>
  <c r="H673" i="32"/>
  <c r="G673" i="32"/>
  <c r="F673" i="32"/>
  <c r="E673" i="32"/>
  <c r="D673" i="32"/>
  <c r="G669" i="32"/>
  <c r="D669" i="32"/>
  <c r="G668" i="32"/>
  <c r="D667" i="32"/>
  <c r="D666" i="32"/>
  <c r="D665" i="32"/>
  <c r="W656" i="32"/>
  <c r="U656" i="32"/>
  <c r="S656" i="32"/>
  <c r="Q656" i="32"/>
  <c r="W655" i="32"/>
  <c r="U655" i="32"/>
  <c r="S655" i="32"/>
  <c r="Q655" i="32"/>
  <c r="X648" i="32"/>
  <c r="W648" i="32"/>
  <c r="V648" i="32"/>
  <c r="U648" i="32"/>
  <c r="T648" i="32"/>
  <c r="S648" i="32"/>
  <c r="R648" i="32"/>
  <c r="Q648" i="32"/>
  <c r="X646" i="32"/>
  <c r="W646" i="32"/>
  <c r="V646" i="32"/>
  <c r="U646" i="32"/>
  <c r="T646" i="32"/>
  <c r="S646" i="32"/>
  <c r="R646" i="32"/>
  <c r="Q646" i="32"/>
  <c r="X645" i="32"/>
  <c r="W645" i="32"/>
  <c r="V645" i="32"/>
  <c r="U645" i="32"/>
  <c r="T645" i="32"/>
  <c r="S645" i="32"/>
  <c r="R645" i="32"/>
  <c r="Q645" i="32"/>
  <c r="X643" i="32"/>
  <c r="W643" i="32"/>
  <c r="V643" i="32"/>
  <c r="U643" i="32"/>
  <c r="T643" i="32"/>
  <c r="S643" i="32"/>
  <c r="R643" i="32"/>
  <c r="Q643" i="32"/>
  <c r="T639" i="32"/>
  <c r="Q639" i="32"/>
  <c r="T638" i="32"/>
  <c r="Q637" i="32"/>
  <c r="Q636" i="32"/>
  <c r="Q635" i="32"/>
  <c r="J656" i="32"/>
  <c r="H656" i="32"/>
  <c r="F656" i="32"/>
  <c r="D656" i="32"/>
  <c r="J655" i="32"/>
  <c r="H655" i="32"/>
  <c r="F655" i="32"/>
  <c r="D655" i="32"/>
  <c r="K648" i="32"/>
  <c r="J648" i="32"/>
  <c r="I648" i="32"/>
  <c r="H648" i="32"/>
  <c r="G648" i="32"/>
  <c r="F648" i="32"/>
  <c r="E648" i="32"/>
  <c r="D648" i="32"/>
  <c r="K646" i="32"/>
  <c r="J646" i="32"/>
  <c r="I646" i="32"/>
  <c r="H646" i="32"/>
  <c r="G646" i="32"/>
  <c r="F646" i="32"/>
  <c r="E646" i="32"/>
  <c r="D646" i="32"/>
  <c r="K645" i="32"/>
  <c r="J645" i="32"/>
  <c r="I645" i="32"/>
  <c r="H645" i="32"/>
  <c r="G645" i="32"/>
  <c r="F645" i="32"/>
  <c r="E645" i="32"/>
  <c r="D645" i="32"/>
  <c r="K643" i="32"/>
  <c r="J643" i="32"/>
  <c r="I643" i="32"/>
  <c r="H643" i="32"/>
  <c r="G643" i="32"/>
  <c r="F643" i="32"/>
  <c r="E643" i="32"/>
  <c r="D643" i="32"/>
  <c r="G639" i="32"/>
  <c r="D639" i="32"/>
  <c r="G638" i="32"/>
  <c r="D637" i="32"/>
  <c r="D636" i="32"/>
  <c r="D635" i="32"/>
  <c r="W626" i="32"/>
  <c r="U626" i="32"/>
  <c r="S626" i="32"/>
  <c r="Q626" i="32"/>
  <c r="W625" i="32"/>
  <c r="U625" i="32"/>
  <c r="S625" i="32"/>
  <c r="Q625" i="32"/>
  <c r="X618" i="32"/>
  <c r="W618" i="32"/>
  <c r="V618" i="32"/>
  <c r="U618" i="32"/>
  <c r="T618" i="32"/>
  <c r="S618" i="32"/>
  <c r="R618" i="32"/>
  <c r="Q618" i="32"/>
  <c r="X616" i="32"/>
  <c r="W616" i="32"/>
  <c r="V616" i="32"/>
  <c r="U616" i="32"/>
  <c r="T616" i="32"/>
  <c r="S616" i="32"/>
  <c r="R616" i="32"/>
  <c r="Q616" i="32"/>
  <c r="X615" i="32"/>
  <c r="W615" i="32"/>
  <c r="V615" i="32"/>
  <c r="U615" i="32"/>
  <c r="T615" i="32"/>
  <c r="S615" i="32"/>
  <c r="R615" i="32"/>
  <c r="Q615" i="32"/>
  <c r="X613" i="32"/>
  <c r="W613" i="32"/>
  <c r="V613" i="32"/>
  <c r="U613" i="32"/>
  <c r="T613" i="32"/>
  <c r="S613" i="32"/>
  <c r="R613" i="32"/>
  <c r="Q613" i="32"/>
  <c r="T609" i="32"/>
  <c r="Q609" i="32"/>
  <c r="T608" i="32"/>
  <c r="Q607" i="32"/>
  <c r="Q606" i="32"/>
  <c r="Q605" i="32"/>
  <c r="J626" i="32"/>
  <c r="H626" i="32"/>
  <c r="F626" i="32"/>
  <c r="D626" i="32"/>
  <c r="J625" i="32"/>
  <c r="H625" i="32"/>
  <c r="F625" i="32"/>
  <c r="D625" i="32"/>
  <c r="K618" i="32"/>
  <c r="J618" i="32"/>
  <c r="I618" i="32"/>
  <c r="H618" i="32"/>
  <c r="G618" i="32"/>
  <c r="F618" i="32"/>
  <c r="E618" i="32"/>
  <c r="D618" i="32"/>
  <c r="K616" i="32"/>
  <c r="J616" i="32"/>
  <c r="I616" i="32"/>
  <c r="H616" i="32"/>
  <c r="G616" i="32"/>
  <c r="F616" i="32"/>
  <c r="E616" i="32"/>
  <c r="D616" i="32"/>
  <c r="K615" i="32"/>
  <c r="J615" i="32"/>
  <c r="I615" i="32"/>
  <c r="H615" i="32"/>
  <c r="G615" i="32"/>
  <c r="F615" i="32"/>
  <c r="E615" i="32"/>
  <c r="D615" i="32"/>
  <c r="K613" i="32"/>
  <c r="J613" i="32"/>
  <c r="I613" i="32"/>
  <c r="H613" i="32"/>
  <c r="G613" i="32"/>
  <c r="F613" i="32"/>
  <c r="E613" i="32"/>
  <c r="D613" i="32"/>
  <c r="G609" i="32"/>
  <c r="D609" i="32"/>
  <c r="G608" i="32"/>
  <c r="D607" i="32"/>
  <c r="D606" i="32"/>
  <c r="D605" i="32"/>
  <c r="W1194" i="32"/>
  <c r="U1194" i="32"/>
  <c r="S1194" i="32"/>
  <c r="Q1194" i="32"/>
  <c r="J1194" i="32"/>
  <c r="H1194" i="32"/>
  <c r="F1194" i="32"/>
  <c r="D1194" i="32"/>
  <c r="X1187" i="32"/>
  <c r="W1187" i="32"/>
  <c r="V1187" i="32"/>
  <c r="U1187" i="32"/>
  <c r="T1187" i="32"/>
  <c r="S1187" i="32"/>
  <c r="R1187" i="32"/>
  <c r="Q1187" i="32"/>
  <c r="O1187" i="32"/>
  <c r="K1187" i="32"/>
  <c r="J1187" i="32"/>
  <c r="I1187" i="32"/>
  <c r="H1187" i="32"/>
  <c r="G1187" i="32"/>
  <c r="F1187" i="32"/>
  <c r="E1187" i="32"/>
  <c r="D1187" i="32"/>
  <c r="B1187" i="32"/>
  <c r="O1186" i="32"/>
  <c r="B1186" i="32"/>
  <c r="O1185" i="32"/>
  <c r="B1185" i="32"/>
  <c r="O1183" i="32"/>
  <c r="B1183" i="32"/>
  <c r="X1182" i="32"/>
  <c r="W1182" i="32"/>
  <c r="V1182" i="32"/>
  <c r="U1182" i="32"/>
  <c r="T1182" i="32"/>
  <c r="S1182" i="32"/>
  <c r="R1182" i="32"/>
  <c r="Q1182" i="32"/>
  <c r="K1182" i="32"/>
  <c r="J1182" i="32"/>
  <c r="I1182" i="32"/>
  <c r="H1182" i="32"/>
  <c r="G1182" i="32"/>
  <c r="F1182" i="32"/>
  <c r="E1182" i="32"/>
  <c r="D1182" i="32"/>
  <c r="Q1178" i="32"/>
  <c r="D1178" i="32"/>
  <c r="Q1174" i="32"/>
  <c r="D1174" i="32"/>
  <c r="N1172" i="32"/>
  <c r="A1172" i="32"/>
  <c r="W1164" i="32"/>
  <c r="U1164" i="32"/>
  <c r="S1164" i="32"/>
  <c r="Q1164" i="32"/>
  <c r="J1164" i="32"/>
  <c r="H1164" i="32"/>
  <c r="F1164" i="32"/>
  <c r="D1164" i="32"/>
  <c r="X1157" i="32"/>
  <c r="W1157" i="32"/>
  <c r="V1157" i="32"/>
  <c r="U1157" i="32"/>
  <c r="T1157" i="32"/>
  <c r="S1157" i="32"/>
  <c r="R1157" i="32"/>
  <c r="Q1157" i="32"/>
  <c r="O1157" i="32"/>
  <c r="K1157" i="32"/>
  <c r="J1157" i="32"/>
  <c r="I1157" i="32"/>
  <c r="H1157" i="32"/>
  <c r="G1157" i="32"/>
  <c r="F1157" i="32"/>
  <c r="E1157" i="32"/>
  <c r="D1157" i="32"/>
  <c r="B1157" i="32"/>
  <c r="O1156" i="32"/>
  <c r="B1156" i="32"/>
  <c r="O1155" i="32"/>
  <c r="B1155" i="32"/>
  <c r="O1153" i="32"/>
  <c r="B1153" i="32"/>
  <c r="X1152" i="32"/>
  <c r="W1152" i="32"/>
  <c r="V1152" i="32"/>
  <c r="U1152" i="32"/>
  <c r="T1152" i="32"/>
  <c r="S1152" i="32"/>
  <c r="R1152" i="32"/>
  <c r="Q1152" i="32"/>
  <c r="K1152" i="32"/>
  <c r="J1152" i="32"/>
  <c r="I1152" i="32"/>
  <c r="H1152" i="32"/>
  <c r="G1152" i="32"/>
  <c r="F1152" i="32"/>
  <c r="E1152" i="32"/>
  <c r="D1152" i="32"/>
  <c r="Q1148" i="32"/>
  <c r="D1148" i="32"/>
  <c r="Q1144" i="32"/>
  <c r="D1144" i="32"/>
  <c r="N1142" i="32"/>
  <c r="A1142" i="32"/>
  <c r="W1134" i="32"/>
  <c r="U1134" i="32"/>
  <c r="S1134" i="32"/>
  <c r="Q1134" i="32"/>
  <c r="J1134" i="32"/>
  <c r="H1134" i="32"/>
  <c r="F1134" i="32"/>
  <c r="D1134" i="32"/>
  <c r="X1127" i="32"/>
  <c r="W1127" i="32"/>
  <c r="V1127" i="32"/>
  <c r="U1127" i="32"/>
  <c r="T1127" i="32"/>
  <c r="S1127" i="32"/>
  <c r="R1127" i="32"/>
  <c r="Q1127" i="32"/>
  <c r="O1127" i="32"/>
  <c r="K1127" i="32"/>
  <c r="J1127" i="32"/>
  <c r="I1127" i="32"/>
  <c r="H1127" i="32"/>
  <c r="G1127" i="32"/>
  <c r="F1127" i="32"/>
  <c r="E1127" i="32"/>
  <c r="D1127" i="32"/>
  <c r="B1127" i="32"/>
  <c r="O1126" i="32"/>
  <c r="B1126" i="32"/>
  <c r="O1125" i="32"/>
  <c r="B1125" i="32"/>
  <c r="O1123" i="32"/>
  <c r="B1123" i="32"/>
  <c r="X1122" i="32"/>
  <c r="W1122" i="32"/>
  <c r="V1122" i="32"/>
  <c r="U1122" i="32"/>
  <c r="T1122" i="32"/>
  <c r="S1122" i="32"/>
  <c r="R1122" i="32"/>
  <c r="Q1122" i="32"/>
  <c r="K1122" i="32"/>
  <c r="J1122" i="32"/>
  <c r="I1122" i="32"/>
  <c r="H1122" i="32"/>
  <c r="G1122" i="32"/>
  <c r="F1122" i="32"/>
  <c r="E1122" i="32"/>
  <c r="D1122" i="32"/>
  <c r="Q1118" i="32"/>
  <c r="D1118" i="32"/>
  <c r="Q1114" i="32"/>
  <c r="D1114" i="32"/>
  <c r="N1112" i="32"/>
  <c r="A1112" i="32"/>
  <c r="W1104" i="32"/>
  <c r="U1104" i="32"/>
  <c r="S1104" i="32"/>
  <c r="Q1104" i="32"/>
  <c r="J1104" i="32"/>
  <c r="H1104" i="32"/>
  <c r="F1104" i="32"/>
  <c r="D1104" i="32"/>
  <c r="X1097" i="32"/>
  <c r="W1097" i="32"/>
  <c r="V1097" i="32"/>
  <c r="U1097" i="32"/>
  <c r="T1097" i="32"/>
  <c r="S1097" i="32"/>
  <c r="R1097" i="32"/>
  <c r="Q1097" i="32"/>
  <c r="O1097" i="32"/>
  <c r="K1097" i="32"/>
  <c r="J1097" i="32"/>
  <c r="I1097" i="32"/>
  <c r="H1097" i="32"/>
  <c r="G1097" i="32"/>
  <c r="F1097" i="32"/>
  <c r="E1097" i="32"/>
  <c r="D1097" i="32"/>
  <c r="B1097" i="32"/>
  <c r="O1096" i="32"/>
  <c r="B1096" i="32"/>
  <c r="O1095" i="32"/>
  <c r="B1095" i="32"/>
  <c r="O1093" i="32"/>
  <c r="B1093" i="32"/>
  <c r="X1092" i="32"/>
  <c r="W1092" i="32"/>
  <c r="V1092" i="32"/>
  <c r="U1092" i="32"/>
  <c r="T1092" i="32"/>
  <c r="S1092" i="32"/>
  <c r="R1092" i="32"/>
  <c r="Q1092" i="32"/>
  <c r="K1092" i="32"/>
  <c r="J1092" i="32"/>
  <c r="I1092" i="32"/>
  <c r="H1092" i="32"/>
  <c r="G1092" i="32"/>
  <c r="F1092" i="32"/>
  <c r="E1092" i="32"/>
  <c r="D1092" i="32"/>
  <c r="Q1088" i="32"/>
  <c r="D1088" i="32"/>
  <c r="Q1084" i="32"/>
  <c r="D1084" i="32"/>
  <c r="N1082" i="32"/>
  <c r="A1082" i="32"/>
  <c r="W1074" i="32"/>
  <c r="U1074" i="32"/>
  <c r="S1074" i="32"/>
  <c r="Q1074" i="32"/>
  <c r="J1074" i="32"/>
  <c r="H1074" i="32"/>
  <c r="F1074" i="32"/>
  <c r="D1074" i="32"/>
  <c r="X1067" i="32"/>
  <c r="W1067" i="32"/>
  <c r="V1067" i="32"/>
  <c r="U1067" i="32"/>
  <c r="T1067" i="32"/>
  <c r="S1067" i="32"/>
  <c r="R1067" i="32"/>
  <c r="Q1067" i="32"/>
  <c r="O1067" i="32"/>
  <c r="K1067" i="32"/>
  <c r="J1067" i="32"/>
  <c r="I1067" i="32"/>
  <c r="H1067" i="32"/>
  <c r="G1067" i="32"/>
  <c r="F1067" i="32"/>
  <c r="E1067" i="32"/>
  <c r="D1067" i="32"/>
  <c r="B1067" i="32"/>
  <c r="O1066" i="32"/>
  <c r="B1066" i="32"/>
  <c r="O1065" i="32"/>
  <c r="B1065" i="32"/>
  <c r="O1063" i="32"/>
  <c r="B1063" i="32"/>
  <c r="X1062" i="32"/>
  <c r="W1062" i="32"/>
  <c r="V1062" i="32"/>
  <c r="U1062" i="32"/>
  <c r="T1062" i="32"/>
  <c r="S1062" i="32"/>
  <c r="R1062" i="32"/>
  <c r="Q1062" i="32"/>
  <c r="K1062" i="32"/>
  <c r="J1062" i="32"/>
  <c r="I1062" i="32"/>
  <c r="H1062" i="32"/>
  <c r="G1062" i="32"/>
  <c r="F1062" i="32"/>
  <c r="E1062" i="32"/>
  <c r="D1062" i="32"/>
  <c r="Q1058" i="32"/>
  <c r="D1058" i="32"/>
  <c r="Q1054" i="32"/>
  <c r="D1054" i="32"/>
  <c r="N1052" i="32"/>
  <c r="A1052" i="32"/>
  <c r="W1044" i="32"/>
  <c r="U1044" i="32"/>
  <c r="S1044" i="32"/>
  <c r="Q1044" i="32"/>
  <c r="J1044" i="32"/>
  <c r="H1044" i="32"/>
  <c r="F1044" i="32"/>
  <c r="D1044" i="32"/>
  <c r="X1037" i="32"/>
  <c r="W1037" i="32"/>
  <c r="V1037" i="32"/>
  <c r="U1037" i="32"/>
  <c r="T1037" i="32"/>
  <c r="S1037" i="32"/>
  <c r="R1037" i="32"/>
  <c r="Q1037" i="32"/>
  <c r="O1037" i="32"/>
  <c r="K1037" i="32"/>
  <c r="J1037" i="32"/>
  <c r="I1037" i="32"/>
  <c r="H1037" i="32"/>
  <c r="G1037" i="32"/>
  <c r="F1037" i="32"/>
  <c r="E1037" i="32"/>
  <c r="D1037" i="32"/>
  <c r="B1037" i="32"/>
  <c r="O1036" i="32"/>
  <c r="B1036" i="32"/>
  <c r="O1035" i="32"/>
  <c r="B1035" i="32"/>
  <c r="O1033" i="32"/>
  <c r="B1033" i="32"/>
  <c r="X1032" i="32"/>
  <c r="W1032" i="32"/>
  <c r="V1032" i="32"/>
  <c r="U1032" i="32"/>
  <c r="T1032" i="32"/>
  <c r="S1032" i="32"/>
  <c r="R1032" i="32"/>
  <c r="Q1032" i="32"/>
  <c r="K1032" i="32"/>
  <c r="J1032" i="32"/>
  <c r="I1032" i="32"/>
  <c r="H1032" i="32"/>
  <c r="G1032" i="32"/>
  <c r="F1032" i="32"/>
  <c r="E1032" i="32"/>
  <c r="D1032" i="32"/>
  <c r="Q1028" i="32"/>
  <c r="D1028" i="32"/>
  <c r="Q1024" i="32"/>
  <c r="D1024" i="32"/>
  <c r="N1022" i="32"/>
  <c r="A1022" i="32"/>
  <c r="W1014" i="32"/>
  <c r="U1014" i="32"/>
  <c r="S1014" i="32"/>
  <c r="Q1014" i="32"/>
  <c r="J1014" i="32"/>
  <c r="H1014" i="32"/>
  <c r="F1014" i="32"/>
  <c r="D1014" i="32"/>
  <c r="X1007" i="32"/>
  <c r="W1007" i="32"/>
  <c r="V1007" i="32"/>
  <c r="U1007" i="32"/>
  <c r="T1007" i="32"/>
  <c r="S1007" i="32"/>
  <c r="R1007" i="32"/>
  <c r="Q1007" i="32"/>
  <c r="O1007" i="32"/>
  <c r="K1007" i="32"/>
  <c r="J1007" i="32"/>
  <c r="I1007" i="32"/>
  <c r="H1007" i="32"/>
  <c r="G1007" i="32"/>
  <c r="F1007" i="32"/>
  <c r="E1007" i="32"/>
  <c r="D1007" i="32"/>
  <c r="B1007" i="32"/>
  <c r="O1006" i="32"/>
  <c r="B1006" i="32"/>
  <c r="O1005" i="32"/>
  <c r="B1005" i="32"/>
  <c r="O1003" i="32"/>
  <c r="B1003" i="32"/>
  <c r="X1002" i="32"/>
  <c r="W1002" i="32"/>
  <c r="V1002" i="32"/>
  <c r="U1002" i="32"/>
  <c r="T1002" i="32"/>
  <c r="S1002" i="32"/>
  <c r="R1002" i="32"/>
  <c r="Q1002" i="32"/>
  <c r="K1002" i="32"/>
  <c r="J1002" i="32"/>
  <c r="I1002" i="32"/>
  <c r="H1002" i="32"/>
  <c r="G1002" i="32"/>
  <c r="F1002" i="32"/>
  <c r="E1002" i="32"/>
  <c r="D1002" i="32"/>
  <c r="Q998" i="32"/>
  <c r="D998" i="32"/>
  <c r="Q994" i="32"/>
  <c r="D994" i="32"/>
  <c r="N992" i="32"/>
  <c r="A992" i="32"/>
  <c r="W984" i="32"/>
  <c r="U984" i="32"/>
  <c r="S984" i="32"/>
  <c r="Q984" i="32"/>
  <c r="J984" i="32"/>
  <c r="H984" i="32"/>
  <c r="F984" i="32"/>
  <c r="D984" i="32"/>
  <c r="X977" i="32"/>
  <c r="W977" i="32"/>
  <c r="V977" i="32"/>
  <c r="U977" i="32"/>
  <c r="T977" i="32"/>
  <c r="S977" i="32"/>
  <c r="R977" i="32"/>
  <c r="Q977" i="32"/>
  <c r="O977" i="32"/>
  <c r="K977" i="32"/>
  <c r="J977" i="32"/>
  <c r="I977" i="32"/>
  <c r="H977" i="32"/>
  <c r="G977" i="32"/>
  <c r="F977" i="32"/>
  <c r="E977" i="32"/>
  <c r="D977" i="32"/>
  <c r="B977" i="32"/>
  <c r="O976" i="32"/>
  <c r="B976" i="32"/>
  <c r="O975" i="32"/>
  <c r="B975" i="32"/>
  <c r="O973" i="32"/>
  <c r="B973" i="32"/>
  <c r="X972" i="32"/>
  <c r="W972" i="32"/>
  <c r="V972" i="32"/>
  <c r="U972" i="32"/>
  <c r="T972" i="32"/>
  <c r="S972" i="32"/>
  <c r="R972" i="32"/>
  <c r="Q972" i="32"/>
  <c r="K972" i="32"/>
  <c r="J972" i="32"/>
  <c r="I972" i="32"/>
  <c r="H972" i="32"/>
  <c r="G972" i="32"/>
  <c r="F972" i="32"/>
  <c r="E972" i="32"/>
  <c r="D972" i="32"/>
  <c r="Q968" i="32"/>
  <c r="D968" i="32"/>
  <c r="Q964" i="32"/>
  <c r="D964" i="32"/>
  <c r="N962" i="32"/>
  <c r="A962" i="32"/>
  <c r="W954" i="32"/>
  <c r="U954" i="32"/>
  <c r="S954" i="32"/>
  <c r="Q954" i="32"/>
  <c r="J954" i="32"/>
  <c r="H954" i="32"/>
  <c r="F954" i="32"/>
  <c r="D954" i="32"/>
  <c r="X947" i="32"/>
  <c r="W947" i="32"/>
  <c r="V947" i="32"/>
  <c r="U947" i="32"/>
  <c r="T947" i="32"/>
  <c r="S947" i="32"/>
  <c r="R947" i="32"/>
  <c r="Q947" i="32"/>
  <c r="O947" i="32"/>
  <c r="K947" i="32"/>
  <c r="J947" i="32"/>
  <c r="I947" i="32"/>
  <c r="H947" i="32"/>
  <c r="G947" i="32"/>
  <c r="F947" i="32"/>
  <c r="E947" i="32"/>
  <c r="D947" i="32"/>
  <c r="B947" i="32"/>
  <c r="O946" i="32"/>
  <c r="B946" i="32"/>
  <c r="O945" i="32"/>
  <c r="B945" i="32"/>
  <c r="O943" i="32"/>
  <c r="B943" i="32"/>
  <c r="X942" i="32"/>
  <c r="W942" i="32"/>
  <c r="V942" i="32"/>
  <c r="U942" i="32"/>
  <c r="T942" i="32"/>
  <c r="S942" i="32"/>
  <c r="R942" i="32"/>
  <c r="Q942" i="32"/>
  <c r="K942" i="32"/>
  <c r="J942" i="32"/>
  <c r="I942" i="32"/>
  <c r="H942" i="32"/>
  <c r="G942" i="32"/>
  <c r="F942" i="32"/>
  <c r="E942" i="32"/>
  <c r="D942" i="32"/>
  <c r="Q938" i="32"/>
  <c r="D938" i="32"/>
  <c r="Q934" i="32"/>
  <c r="D934" i="32"/>
  <c r="N932" i="32"/>
  <c r="A932" i="32"/>
  <c r="W924" i="32"/>
  <c r="U924" i="32"/>
  <c r="S924" i="32"/>
  <c r="Q924" i="32"/>
  <c r="J924" i="32"/>
  <c r="H924" i="32"/>
  <c r="F924" i="32"/>
  <c r="D924" i="32"/>
  <c r="X917" i="32"/>
  <c r="W917" i="32"/>
  <c r="V917" i="32"/>
  <c r="U917" i="32"/>
  <c r="T917" i="32"/>
  <c r="S917" i="32"/>
  <c r="R917" i="32"/>
  <c r="Q917" i="32"/>
  <c r="O917" i="32"/>
  <c r="K917" i="32"/>
  <c r="J917" i="32"/>
  <c r="I917" i="32"/>
  <c r="H917" i="32"/>
  <c r="G917" i="32"/>
  <c r="F917" i="32"/>
  <c r="E917" i="32"/>
  <c r="D917" i="32"/>
  <c r="B917" i="32"/>
  <c r="O916" i="32"/>
  <c r="B916" i="32"/>
  <c r="O915" i="32"/>
  <c r="B915" i="32"/>
  <c r="O913" i="32"/>
  <c r="B913" i="32"/>
  <c r="X912" i="32"/>
  <c r="W912" i="32"/>
  <c r="V912" i="32"/>
  <c r="U912" i="32"/>
  <c r="T912" i="32"/>
  <c r="S912" i="32"/>
  <c r="R912" i="32"/>
  <c r="Q912" i="32"/>
  <c r="K912" i="32"/>
  <c r="J912" i="32"/>
  <c r="I912" i="32"/>
  <c r="H912" i="32"/>
  <c r="G912" i="32"/>
  <c r="F912" i="32"/>
  <c r="E912" i="32"/>
  <c r="D912" i="32"/>
  <c r="Q908" i="32"/>
  <c r="D908" i="32"/>
  <c r="Q904" i="32"/>
  <c r="D904" i="32"/>
  <c r="N902" i="32"/>
  <c r="A902" i="32"/>
  <c r="W894" i="32"/>
  <c r="U894" i="32"/>
  <c r="S894" i="32"/>
  <c r="Q894" i="32"/>
  <c r="J894" i="32"/>
  <c r="H894" i="32"/>
  <c r="F894" i="32"/>
  <c r="D894" i="32"/>
  <c r="X887" i="32"/>
  <c r="W887" i="32"/>
  <c r="V887" i="32"/>
  <c r="U887" i="32"/>
  <c r="T887" i="32"/>
  <c r="S887" i="32"/>
  <c r="R887" i="32"/>
  <c r="Q887" i="32"/>
  <c r="O887" i="32"/>
  <c r="K887" i="32"/>
  <c r="J887" i="32"/>
  <c r="I887" i="32"/>
  <c r="H887" i="32"/>
  <c r="G887" i="32"/>
  <c r="F887" i="32"/>
  <c r="E887" i="32"/>
  <c r="D887" i="32"/>
  <c r="B887" i="32"/>
  <c r="O886" i="32"/>
  <c r="B886" i="32"/>
  <c r="O885" i="32"/>
  <c r="B885" i="32"/>
  <c r="O883" i="32"/>
  <c r="B883" i="32"/>
  <c r="X882" i="32"/>
  <c r="W882" i="32"/>
  <c r="V882" i="32"/>
  <c r="U882" i="32"/>
  <c r="T882" i="32"/>
  <c r="S882" i="32"/>
  <c r="R882" i="32"/>
  <c r="Q882" i="32"/>
  <c r="K882" i="32"/>
  <c r="J882" i="32"/>
  <c r="I882" i="32"/>
  <c r="H882" i="32"/>
  <c r="G882" i="32"/>
  <c r="F882" i="32"/>
  <c r="E882" i="32"/>
  <c r="D882" i="32"/>
  <c r="Q878" i="32"/>
  <c r="D878" i="32"/>
  <c r="Q874" i="32"/>
  <c r="D874" i="32"/>
  <c r="N872" i="32"/>
  <c r="A872" i="32"/>
  <c r="W864" i="32"/>
  <c r="U864" i="32"/>
  <c r="S864" i="32"/>
  <c r="Q864" i="32"/>
  <c r="J864" i="32"/>
  <c r="H864" i="32"/>
  <c r="F864" i="32"/>
  <c r="D864" i="32"/>
  <c r="X857" i="32"/>
  <c r="W857" i="32"/>
  <c r="V857" i="32"/>
  <c r="U857" i="32"/>
  <c r="T857" i="32"/>
  <c r="S857" i="32"/>
  <c r="R857" i="32"/>
  <c r="Q857" i="32"/>
  <c r="O857" i="32"/>
  <c r="K857" i="32"/>
  <c r="J857" i="32"/>
  <c r="I857" i="32"/>
  <c r="H857" i="32"/>
  <c r="G857" i="32"/>
  <c r="F857" i="32"/>
  <c r="E857" i="32"/>
  <c r="D857" i="32"/>
  <c r="B857" i="32"/>
  <c r="O856" i="32"/>
  <c r="B856" i="32"/>
  <c r="O855" i="32"/>
  <c r="B855" i="32"/>
  <c r="O853" i="32"/>
  <c r="B853" i="32"/>
  <c r="X852" i="32"/>
  <c r="W852" i="32"/>
  <c r="V852" i="32"/>
  <c r="U852" i="32"/>
  <c r="T852" i="32"/>
  <c r="S852" i="32"/>
  <c r="R852" i="32"/>
  <c r="Q852" i="32"/>
  <c r="K852" i="32"/>
  <c r="J852" i="32"/>
  <c r="I852" i="32"/>
  <c r="H852" i="32"/>
  <c r="G852" i="32"/>
  <c r="F852" i="32"/>
  <c r="E852" i="32"/>
  <c r="D852" i="32"/>
  <c r="Q848" i="32"/>
  <c r="D848" i="32"/>
  <c r="Q844" i="32"/>
  <c r="D844" i="32"/>
  <c r="N842" i="32"/>
  <c r="A842" i="32"/>
  <c r="W834" i="32"/>
  <c r="U834" i="32"/>
  <c r="S834" i="32"/>
  <c r="Q834" i="32"/>
  <c r="J834" i="32"/>
  <c r="H834" i="32"/>
  <c r="F834" i="32"/>
  <c r="D834" i="32"/>
  <c r="X827" i="32"/>
  <c r="W827" i="32"/>
  <c r="V827" i="32"/>
  <c r="U827" i="32"/>
  <c r="T827" i="32"/>
  <c r="S827" i="32"/>
  <c r="R827" i="32"/>
  <c r="Q827" i="32"/>
  <c r="O827" i="32"/>
  <c r="K827" i="32"/>
  <c r="J827" i="32"/>
  <c r="I827" i="32"/>
  <c r="H827" i="32"/>
  <c r="G827" i="32"/>
  <c r="F827" i="32"/>
  <c r="E827" i="32"/>
  <c r="D827" i="32"/>
  <c r="B827" i="32"/>
  <c r="O826" i="32"/>
  <c r="B826" i="32"/>
  <c r="O825" i="32"/>
  <c r="B825" i="32"/>
  <c r="O823" i="32"/>
  <c r="B823" i="32"/>
  <c r="X822" i="32"/>
  <c r="W822" i="32"/>
  <c r="V822" i="32"/>
  <c r="U822" i="32"/>
  <c r="T822" i="32"/>
  <c r="S822" i="32"/>
  <c r="R822" i="32"/>
  <c r="Q822" i="32"/>
  <c r="K822" i="32"/>
  <c r="J822" i="32"/>
  <c r="I822" i="32"/>
  <c r="H822" i="32"/>
  <c r="G822" i="32"/>
  <c r="F822" i="32"/>
  <c r="E822" i="32"/>
  <c r="D822" i="32"/>
  <c r="Q818" i="32"/>
  <c r="D818" i="32"/>
  <c r="Q814" i="32"/>
  <c r="D814" i="32"/>
  <c r="N812" i="32"/>
  <c r="A812" i="32"/>
  <c r="W804" i="32"/>
  <c r="U804" i="32"/>
  <c r="S804" i="32"/>
  <c r="Q804" i="32"/>
  <c r="J804" i="32"/>
  <c r="H804" i="32"/>
  <c r="F804" i="32"/>
  <c r="D804" i="32"/>
  <c r="X797" i="32"/>
  <c r="W797" i="32"/>
  <c r="V797" i="32"/>
  <c r="U797" i="32"/>
  <c r="T797" i="32"/>
  <c r="S797" i="32"/>
  <c r="R797" i="32"/>
  <c r="Q797" i="32"/>
  <c r="O797" i="32"/>
  <c r="K797" i="32"/>
  <c r="J797" i="32"/>
  <c r="I797" i="32"/>
  <c r="H797" i="32"/>
  <c r="G797" i="32"/>
  <c r="F797" i="32"/>
  <c r="E797" i="32"/>
  <c r="D797" i="32"/>
  <c r="B797" i="32"/>
  <c r="O796" i="32"/>
  <c r="B796" i="32"/>
  <c r="O795" i="32"/>
  <c r="B795" i="32"/>
  <c r="O793" i="32"/>
  <c r="B793" i="32"/>
  <c r="X792" i="32"/>
  <c r="W792" i="32"/>
  <c r="V792" i="32"/>
  <c r="U792" i="32"/>
  <c r="T792" i="32"/>
  <c r="S792" i="32"/>
  <c r="R792" i="32"/>
  <c r="Q792" i="32"/>
  <c r="K792" i="32"/>
  <c r="J792" i="32"/>
  <c r="I792" i="32"/>
  <c r="H792" i="32"/>
  <c r="G792" i="32"/>
  <c r="F792" i="32"/>
  <c r="E792" i="32"/>
  <c r="D792" i="32"/>
  <c r="Q788" i="32"/>
  <c r="D788" i="32"/>
  <c r="Q784" i="32"/>
  <c r="D784" i="32"/>
  <c r="N782" i="32"/>
  <c r="A782" i="32"/>
  <c r="W774" i="32"/>
  <c r="U774" i="32"/>
  <c r="S774" i="32"/>
  <c r="Q774" i="32"/>
  <c r="J774" i="32"/>
  <c r="H774" i="32"/>
  <c r="F774" i="32"/>
  <c r="D774" i="32"/>
  <c r="X767" i="32"/>
  <c r="W767" i="32"/>
  <c r="V767" i="32"/>
  <c r="U767" i="32"/>
  <c r="T767" i="32"/>
  <c r="S767" i="32"/>
  <c r="R767" i="32"/>
  <c r="Q767" i="32"/>
  <c r="O767" i="32"/>
  <c r="K767" i="32"/>
  <c r="J767" i="32"/>
  <c r="I767" i="32"/>
  <c r="H767" i="32"/>
  <c r="G767" i="32"/>
  <c r="F767" i="32"/>
  <c r="E767" i="32"/>
  <c r="D767" i="32"/>
  <c r="B767" i="32"/>
  <c r="O766" i="32"/>
  <c r="B766" i="32"/>
  <c r="O765" i="32"/>
  <c r="B765" i="32"/>
  <c r="O763" i="32"/>
  <c r="B763" i="32"/>
  <c r="X762" i="32"/>
  <c r="W762" i="32"/>
  <c r="V762" i="32"/>
  <c r="U762" i="32"/>
  <c r="T762" i="32"/>
  <c r="S762" i="32"/>
  <c r="R762" i="32"/>
  <c r="Q762" i="32"/>
  <c r="K762" i="32"/>
  <c r="J762" i="32"/>
  <c r="I762" i="32"/>
  <c r="H762" i="32"/>
  <c r="G762" i="32"/>
  <c r="F762" i="32"/>
  <c r="E762" i="32"/>
  <c r="D762" i="32"/>
  <c r="Q758" i="32"/>
  <c r="D758" i="32"/>
  <c r="Q754" i="32"/>
  <c r="D754" i="32"/>
  <c r="N752" i="32"/>
  <c r="A752" i="32"/>
  <c r="W744" i="32"/>
  <c r="U744" i="32"/>
  <c r="S744" i="32"/>
  <c r="Q744" i="32"/>
  <c r="J744" i="32"/>
  <c r="H744" i="32"/>
  <c r="F744" i="32"/>
  <c r="D744" i="32"/>
  <c r="X737" i="32"/>
  <c r="W737" i="32"/>
  <c r="V737" i="32"/>
  <c r="U737" i="32"/>
  <c r="T737" i="32"/>
  <c r="S737" i="32"/>
  <c r="R737" i="32"/>
  <c r="Q737" i="32"/>
  <c r="O737" i="32"/>
  <c r="K737" i="32"/>
  <c r="J737" i="32"/>
  <c r="I737" i="32"/>
  <c r="H737" i="32"/>
  <c r="G737" i="32"/>
  <c r="F737" i="32"/>
  <c r="E737" i="32"/>
  <c r="D737" i="32"/>
  <c r="B737" i="32"/>
  <c r="O736" i="32"/>
  <c r="B736" i="32"/>
  <c r="O735" i="32"/>
  <c r="B735" i="32"/>
  <c r="O733" i="32"/>
  <c r="B733" i="32"/>
  <c r="X732" i="32"/>
  <c r="W732" i="32"/>
  <c r="V732" i="32"/>
  <c r="U732" i="32"/>
  <c r="T732" i="32"/>
  <c r="S732" i="32"/>
  <c r="R732" i="32"/>
  <c r="Q732" i="32"/>
  <c r="K732" i="32"/>
  <c r="J732" i="32"/>
  <c r="I732" i="32"/>
  <c r="H732" i="32"/>
  <c r="G732" i="32"/>
  <c r="F732" i="32"/>
  <c r="E732" i="32"/>
  <c r="D732" i="32"/>
  <c r="Q728" i="32"/>
  <c r="D728" i="32"/>
  <c r="Q724" i="32"/>
  <c r="D724" i="32"/>
  <c r="N722" i="32"/>
  <c r="A722" i="32"/>
  <c r="W714" i="32"/>
  <c r="U714" i="32"/>
  <c r="S714" i="32"/>
  <c r="Q714" i="32"/>
  <c r="J714" i="32"/>
  <c r="H714" i="32"/>
  <c r="F714" i="32"/>
  <c r="D714" i="32"/>
  <c r="X707" i="32"/>
  <c r="W707" i="32"/>
  <c r="V707" i="32"/>
  <c r="U707" i="32"/>
  <c r="T707" i="32"/>
  <c r="S707" i="32"/>
  <c r="R707" i="32"/>
  <c r="Q707" i="32"/>
  <c r="O707" i="32"/>
  <c r="K707" i="32"/>
  <c r="J707" i="32"/>
  <c r="I707" i="32"/>
  <c r="H707" i="32"/>
  <c r="G707" i="32"/>
  <c r="F707" i="32"/>
  <c r="E707" i="32"/>
  <c r="D707" i="32"/>
  <c r="B707" i="32"/>
  <c r="O706" i="32"/>
  <c r="B706" i="32"/>
  <c r="O705" i="32"/>
  <c r="B705" i="32"/>
  <c r="O703" i="32"/>
  <c r="B703" i="32"/>
  <c r="X702" i="32"/>
  <c r="W702" i="32"/>
  <c r="V702" i="32"/>
  <c r="U702" i="32"/>
  <c r="T702" i="32"/>
  <c r="S702" i="32"/>
  <c r="R702" i="32"/>
  <c r="Q702" i="32"/>
  <c r="K702" i="32"/>
  <c r="J702" i="32"/>
  <c r="I702" i="32"/>
  <c r="H702" i="32"/>
  <c r="G702" i="32"/>
  <c r="F702" i="32"/>
  <c r="E702" i="32"/>
  <c r="D702" i="32"/>
  <c r="Q698" i="32"/>
  <c r="D698" i="32"/>
  <c r="Q694" i="32"/>
  <c r="D694" i="32"/>
  <c r="N692" i="32"/>
  <c r="A692" i="32"/>
  <c r="W684" i="32"/>
  <c r="U684" i="32"/>
  <c r="S684" i="32"/>
  <c r="Q684" i="32"/>
  <c r="J684" i="32"/>
  <c r="H684" i="32"/>
  <c r="F684" i="32"/>
  <c r="D684" i="32"/>
  <c r="X677" i="32"/>
  <c r="W677" i="32"/>
  <c r="V677" i="32"/>
  <c r="U677" i="32"/>
  <c r="T677" i="32"/>
  <c r="S677" i="32"/>
  <c r="R677" i="32"/>
  <c r="Q677" i="32"/>
  <c r="O677" i="32"/>
  <c r="K677" i="32"/>
  <c r="J677" i="32"/>
  <c r="I677" i="32"/>
  <c r="H677" i="32"/>
  <c r="G677" i="32"/>
  <c r="F677" i="32"/>
  <c r="E677" i="32"/>
  <c r="D677" i="32"/>
  <c r="B677" i="32"/>
  <c r="O676" i="32"/>
  <c r="B676" i="32"/>
  <c r="O675" i="32"/>
  <c r="B675" i="32"/>
  <c r="O673" i="32"/>
  <c r="B673" i="32"/>
  <c r="X672" i="32"/>
  <c r="W672" i="32"/>
  <c r="V672" i="32"/>
  <c r="U672" i="32"/>
  <c r="T672" i="32"/>
  <c r="S672" i="32"/>
  <c r="R672" i="32"/>
  <c r="Q672" i="32"/>
  <c r="K672" i="32"/>
  <c r="J672" i="32"/>
  <c r="I672" i="32"/>
  <c r="H672" i="32"/>
  <c r="G672" i="32"/>
  <c r="F672" i="32"/>
  <c r="E672" i="32"/>
  <c r="D672" i="32"/>
  <c r="Q668" i="32"/>
  <c r="D668" i="32"/>
  <c r="Q664" i="32"/>
  <c r="D664" i="32"/>
  <c r="N662" i="32"/>
  <c r="A662" i="32"/>
  <c r="W654" i="32"/>
  <c r="U654" i="32"/>
  <c r="S654" i="32"/>
  <c r="Q654" i="32"/>
  <c r="J654" i="32"/>
  <c r="H654" i="32"/>
  <c r="F654" i="32"/>
  <c r="D654" i="32"/>
  <c r="X647" i="32"/>
  <c r="W647" i="32"/>
  <c r="V647" i="32"/>
  <c r="U647" i="32"/>
  <c r="T647" i="32"/>
  <c r="S647" i="32"/>
  <c r="R647" i="32"/>
  <c r="Q647" i="32"/>
  <c r="O647" i="32"/>
  <c r="K647" i="32"/>
  <c r="J647" i="32"/>
  <c r="I647" i="32"/>
  <c r="H647" i="32"/>
  <c r="G647" i="32"/>
  <c r="F647" i="32"/>
  <c r="E647" i="32"/>
  <c r="D647" i="32"/>
  <c r="B647" i="32"/>
  <c r="O646" i="32"/>
  <c r="B646" i="32"/>
  <c r="O645" i="32"/>
  <c r="B645" i="32"/>
  <c r="O643" i="32"/>
  <c r="B643" i="32"/>
  <c r="X642" i="32"/>
  <c r="W642" i="32"/>
  <c r="V642" i="32"/>
  <c r="U642" i="32"/>
  <c r="T642" i="32"/>
  <c r="S642" i="32"/>
  <c r="R642" i="32"/>
  <c r="Q642" i="32"/>
  <c r="K642" i="32"/>
  <c r="J642" i="32"/>
  <c r="I642" i="32"/>
  <c r="H642" i="32"/>
  <c r="G642" i="32"/>
  <c r="F642" i="32"/>
  <c r="E642" i="32"/>
  <c r="D642" i="32"/>
  <c r="Q638" i="32"/>
  <c r="D638" i="32"/>
  <c r="Q634" i="32"/>
  <c r="D634" i="32"/>
  <c r="N632" i="32"/>
  <c r="A632" i="32"/>
  <c r="W624" i="32"/>
  <c r="U624" i="32"/>
  <c r="S624" i="32"/>
  <c r="Q624" i="32"/>
  <c r="J624" i="32"/>
  <c r="H624" i="32"/>
  <c r="F624" i="32"/>
  <c r="D624" i="32"/>
  <c r="X617" i="32"/>
  <c r="W617" i="32"/>
  <c r="V617" i="32"/>
  <c r="U617" i="32"/>
  <c r="T617" i="32"/>
  <c r="S617" i="32"/>
  <c r="R617" i="32"/>
  <c r="Q617" i="32"/>
  <c r="O617" i="32"/>
  <c r="K617" i="32"/>
  <c r="J617" i="32"/>
  <c r="I617" i="32"/>
  <c r="H617" i="32"/>
  <c r="G617" i="32"/>
  <c r="F617" i="32"/>
  <c r="E617" i="32"/>
  <c r="D617" i="32"/>
  <c r="B617" i="32"/>
  <c r="O616" i="32"/>
  <c r="B616" i="32"/>
  <c r="O615" i="32"/>
  <c r="B615" i="32"/>
  <c r="O613" i="32"/>
  <c r="B613" i="32"/>
  <c r="X612" i="32"/>
  <c r="W612" i="32"/>
  <c r="V612" i="32"/>
  <c r="U612" i="32"/>
  <c r="T612" i="32"/>
  <c r="S612" i="32"/>
  <c r="R612" i="32"/>
  <c r="Q612" i="32"/>
  <c r="K612" i="32"/>
  <c r="J612" i="32"/>
  <c r="I612" i="32"/>
  <c r="H612" i="32"/>
  <c r="G612" i="32"/>
  <c r="F612" i="32"/>
  <c r="E612" i="32"/>
  <c r="D612" i="32"/>
  <c r="Q608" i="32"/>
  <c r="D608" i="32"/>
  <c r="Q604" i="32"/>
  <c r="D604" i="32"/>
  <c r="N602" i="32"/>
  <c r="A602" i="32"/>
  <c r="W596" i="32"/>
  <c r="U596" i="32"/>
  <c r="S596" i="32"/>
  <c r="Q596" i="32"/>
  <c r="W595" i="32"/>
  <c r="U595" i="32"/>
  <c r="S595" i="32"/>
  <c r="Q595" i="32"/>
  <c r="X588" i="32"/>
  <c r="W588" i="32"/>
  <c r="V588" i="32"/>
  <c r="U588" i="32"/>
  <c r="T588" i="32"/>
  <c r="S588" i="32"/>
  <c r="R588" i="32"/>
  <c r="Q588" i="32"/>
  <c r="X586" i="32"/>
  <c r="W586" i="32"/>
  <c r="V586" i="32"/>
  <c r="U586" i="32"/>
  <c r="T586" i="32"/>
  <c r="S586" i="32"/>
  <c r="R586" i="32"/>
  <c r="Q586" i="32"/>
  <c r="X585" i="32"/>
  <c r="W585" i="32"/>
  <c r="V585" i="32"/>
  <c r="U585" i="32"/>
  <c r="T585" i="32"/>
  <c r="S585" i="32"/>
  <c r="R585" i="32"/>
  <c r="Q585" i="32"/>
  <c r="X583" i="32"/>
  <c r="W583" i="32"/>
  <c r="V583" i="32"/>
  <c r="U583" i="32"/>
  <c r="T583" i="32"/>
  <c r="S583" i="32"/>
  <c r="R583" i="32"/>
  <c r="Q583" i="32"/>
  <c r="T579" i="32"/>
  <c r="Q579" i="32"/>
  <c r="T578" i="32"/>
  <c r="Q577" i="32"/>
  <c r="Q576" i="32"/>
  <c r="Q575" i="32"/>
  <c r="J596" i="32"/>
  <c r="H596" i="32"/>
  <c r="F596" i="32"/>
  <c r="D596" i="32"/>
  <c r="J595" i="32"/>
  <c r="H595" i="32"/>
  <c r="F595" i="32"/>
  <c r="D595" i="32"/>
  <c r="K588" i="32"/>
  <c r="J588" i="32"/>
  <c r="I588" i="32"/>
  <c r="H588" i="32"/>
  <c r="G588" i="32"/>
  <c r="F588" i="32"/>
  <c r="E588" i="32"/>
  <c r="D588" i="32"/>
  <c r="K586" i="32"/>
  <c r="J586" i="32"/>
  <c r="I586" i="32"/>
  <c r="H586" i="32"/>
  <c r="G586" i="32"/>
  <c r="F586" i="32"/>
  <c r="E586" i="32"/>
  <c r="D586" i="32"/>
  <c r="K585" i="32"/>
  <c r="J585" i="32"/>
  <c r="I585" i="32"/>
  <c r="H585" i="32"/>
  <c r="G585" i="32"/>
  <c r="F585" i="32"/>
  <c r="E585" i="32"/>
  <c r="D585" i="32"/>
  <c r="K583" i="32"/>
  <c r="J583" i="32"/>
  <c r="I583" i="32"/>
  <c r="H583" i="32"/>
  <c r="G583" i="32"/>
  <c r="F583" i="32"/>
  <c r="E583" i="32"/>
  <c r="D583" i="32"/>
  <c r="G579" i="32"/>
  <c r="D579" i="32"/>
  <c r="G578" i="32"/>
  <c r="D577" i="32"/>
  <c r="D576" i="32"/>
  <c r="D575" i="32"/>
  <c r="W566" i="32"/>
  <c r="U566" i="32"/>
  <c r="S566" i="32"/>
  <c r="Q566" i="32"/>
  <c r="W565" i="32"/>
  <c r="U565" i="32"/>
  <c r="S565" i="32"/>
  <c r="Q565" i="32"/>
  <c r="X558" i="32"/>
  <c r="W558" i="32"/>
  <c r="V558" i="32"/>
  <c r="U558" i="32"/>
  <c r="T558" i="32"/>
  <c r="S558" i="32"/>
  <c r="R558" i="32"/>
  <c r="Q558" i="32"/>
  <c r="X556" i="32"/>
  <c r="W556" i="32"/>
  <c r="V556" i="32"/>
  <c r="U556" i="32"/>
  <c r="T556" i="32"/>
  <c r="S556" i="32"/>
  <c r="R556" i="32"/>
  <c r="Q556" i="32"/>
  <c r="X555" i="32"/>
  <c r="W555" i="32"/>
  <c r="V555" i="32"/>
  <c r="U555" i="32"/>
  <c r="T555" i="32"/>
  <c r="S555" i="32"/>
  <c r="R555" i="32"/>
  <c r="Q555" i="32"/>
  <c r="X553" i="32"/>
  <c r="W553" i="32"/>
  <c r="V553" i="32"/>
  <c r="U553" i="32"/>
  <c r="T553" i="32"/>
  <c r="S553" i="32"/>
  <c r="R553" i="32"/>
  <c r="Q553" i="32"/>
  <c r="T549" i="32"/>
  <c r="Q549" i="32"/>
  <c r="T548" i="32"/>
  <c r="Q547" i="32"/>
  <c r="Q546" i="32"/>
  <c r="Q545" i="32"/>
  <c r="J566" i="32"/>
  <c r="H566" i="32"/>
  <c r="F566" i="32"/>
  <c r="D566" i="32"/>
  <c r="J565" i="32"/>
  <c r="H565" i="32"/>
  <c r="F565" i="32"/>
  <c r="D565" i="32"/>
  <c r="K558" i="32"/>
  <c r="J558" i="32"/>
  <c r="I558" i="32"/>
  <c r="H558" i="32"/>
  <c r="G558" i="32"/>
  <c r="F558" i="32"/>
  <c r="E558" i="32"/>
  <c r="D558" i="32"/>
  <c r="K556" i="32"/>
  <c r="J556" i="32"/>
  <c r="I556" i="32"/>
  <c r="H556" i="32"/>
  <c r="G556" i="32"/>
  <c r="F556" i="32"/>
  <c r="E556" i="32"/>
  <c r="D556" i="32"/>
  <c r="K555" i="32"/>
  <c r="J555" i="32"/>
  <c r="I555" i="32"/>
  <c r="H555" i="32"/>
  <c r="G555" i="32"/>
  <c r="F555" i="32"/>
  <c r="E555" i="32"/>
  <c r="D555" i="32"/>
  <c r="K553" i="32"/>
  <c r="J553" i="32"/>
  <c r="I553" i="32"/>
  <c r="H553" i="32"/>
  <c r="G553" i="32"/>
  <c r="F553" i="32"/>
  <c r="E553" i="32"/>
  <c r="D553" i="32"/>
  <c r="G549" i="32"/>
  <c r="D549" i="32"/>
  <c r="G548" i="32"/>
  <c r="D547" i="32"/>
  <c r="D546" i="32"/>
  <c r="D545" i="32"/>
  <c r="W536" i="32"/>
  <c r="U536" i="32"/>
  <c r="S536" i="32"/>
  <c r="Q536" i="32"/>
  <c r="W535" i="32"/>
  <c r="U535" i="32"/>
  <c r="S535" i="32"/>
  <c r="Q535" i="32"/>
  <c r="X528" i="32"/>
  <c r="W528" i="32"/>
  <c r="V528" i="32"/>
  <c r="U528" i="32"/>
  <c r="T528" i="32"/>
  <c r="S528" i="32"/>
  <c r="R528" i="32"/>
  <c r="Q528" i="32"/>
  <c r="X526" i="32"/>
  <c r="W526" i="32"/>
  <c r="V526" i="32"/>
  <c r="U526" i="32"/>
  <c r="T526" i="32"/>
  <c r="S526" i="32"/>
  <c r="R526" i="32"/>
  <c r="Q526" i="32"/>
  <c r="X525" i="32"/>
  <c r="W525" i="32"/>
  <c r="V525" i="32"/>
  <c r="U525" i="32"/>
  <c r="T525" i="32"/>
  <c r="S525" i="32"/>
  <c r="R525" i="32"/>
  <c r="Q525" i="32"/>
  <c r="X523" i="32"/>
  <c r="W523" i="32"/>
  <c r="V523" i="32"/>
  <c r="U523" i="32"/>
  <c r="T523" i="32"/>
  <c r="S523" i="32"/>
  <c r="R523" i="32"/>
  <c r="Q523" i="32"/>
  <c r="T519" i="32"/>
  <c r="Q519" i="32"/>
  <c r="T518" i="32"/>
  <c r="Q517" i="32"/>
  <c r="Q516" i="32"/>
  <c r="Q515" i="32"/>
  <c r="J536" i="32"/>
  <c r="H536" i="32"/>
  <c r="F536" i="32"/>
  <c r="D536" i="32"/>
  <c r="J535" i="32"/>
  <c r="H535" i="32"/>
  <c r="F535" i="32"/>
  <c r="D535" i="32"/>
  <c r="K528" i="32"/>
  <c r="J528" i="32"/>
  <c r="I528" i="32"/>
  <c r="H528" i="32"/>
  <c r="G528" i="32"/>
  <c r="F528" i="32"/>
  <c r="E528" i="32"/>
  <c r="D528" i="32"/>
  <c r="K526" i="32"/>
  <c r="J526" i="32"/>
  <c r="I526" i="32"/>
  <c r="H526" i="32"/>
  <c r="G526" i="32"/>
  <c r="F526" i="32"/>
  <c r="E526" i="32"/>
  <c r="D526" i="32"/>
  <c r="K525" i="32"/>
  <c r="J525" i="32"/>
  <c r="I525" i="32"/>
  <c r="H525" i="32"/>
  <c r="G525" i="32"/>
  <c r="F525" i="32"/>
  <c r="E525" i="32"/>
  <c r="D525" i="32"/>
  <c r="K523" i="32"/>
  <c r="J523" i="32"/>
  <c r="I523" i="32"/>
  <c r="H523" i="32"/>
  <c r="G523" i="32"/>
  <c r="F523" i="32"/>
  <c r="E523" i="32"/>
  <c r="D523" i="32"/>
  <c r="G519" i="32"/>
  <c r="D519" i="32"/>
  <c r="G518" i="32"/>
  <c r="D517" i="32"/>
  <c r="D516" i="32"/>
  <c r="D515" i="32"/>
  <c r="W506" i="32"/>
  <c r="U506" i="32"/>
  <c r="S506" i="32"/>
  <c r="Q506" i="32"/>
  <c r="W505" i="32"/>
  <c r="U505" i="32"/>
  <c r="S505" i="32"/>
  <c r="Q505" i="32"/>
  <c r="X498" i="32"/>
  <c r="W498" i="32"/>
  <c r="V498" i="32"/>
  <c r="U498" i="32"/>
  <c r="T498" i="32"/>
  <c r="S498" i="32"/>
  <c r="R498" i="32"/>
  <c r="Q498" i="32"/>
  <c r="X496" i="32"/>
  <c r="W496" i="32"/>
  <c r="V496" i="32"/>
  <c r="U496" i="32"/>
  <c r="T496" i="32"/>
  <c r="S496" i="32"/>
  <c r="R496" i="32"/>
  <c r="Q496" i="32"/>
  <c r="X495" i="32"/>
  <c r="W495" i="32"/>
  <c r="V495" i="32"/>
  <c r="U495" i="32"/>
  <c r="T495" i="32"/>
  <c r="S495" i="32"/>
  <c r="R495" i="32"/>
  <c r="Q495" i="32"/>
  <c r="X493" i="32"/>
  <c r="W493" i="32"/>
  <c r="V493" i="32"/>
  <c r="U493" i="32"/>
  <c r="T493" i="32"/>
  <c r="S493" i="32"/>
  <c r="R493" i="32"/>
  <c r="Q493" i="32"/>
  <c r="T489" i="32"/>
  <c r="Q489" i="32"/>
  <c r="T488" i="32"/>
  <c r="Q487" i="32"/>
  <c r="Q486" i="32"/>
  <c r="Q485" i="32"/>
  <c r="J506" i="32"/>
  <c r="H506" i="32"/>
  <c r="F506" i="32"/>
  <c r="D506" i="32"/>
  <c r="J505" i="32"/>
  <c r="H505" i="32"/>
  <c r="F505" i="32"/>
  <c r="D505" i="32"/>
  <c r="K498" i="32"/>
  <c r="J498" i="32"/>
  <c r="I498" i="32"/>
  <c r="H498" i="32"/>
  <c r="G498" i="32"/>
  <c r="F498" i="32"/>
  <c r="E498" i="32"/>
  <c r="D498" i="32"/>
  <c r="K496" i="32"/>
  <c r="J496" i="32"/>
  <c r="I496" i="32"/>
  <c r="H496" i="32"/>
  <c r="G496" i="32"/>
  <c r="F496" i="32"/>
  <c r="E496" i="32"/>
  <c r="D496" i="32"/>
  <c r="K495" i="32"/>
  <c r="J495" i="32"/>
  <c r="I495" i="32"/>
  <c r="H495" i="32"/>
  <c r="G495" i="32"/>
  <c r="F495" i="32"/>
  <c r="E495" i="32"/>
  <c r="D495" i="32"/>
  <c r="K493" i="32"/>
  <c r="J493" i="32"/>
  <c r="I493" i="32"/>
  <c r="H493" i="32"/>
  <c r="G493" i="32"/>
  <c r="F493" i="32"/>
  <c r="E493" i="32"/>
  <c r="D493" i="32"/>
  <c r="G489" i="32"/>
  <c r="D489" i="32"/>
  <c r="G488" i="32"/>
  <c r="D487" i="32"/>
  <c r="D486" i="32"/>
  <c r="D485" i="32"/>
  <c r="W476" i="32"/>
  <c r="U476" i="32"/>
  <c r="S476" i="32"/>
  <c r="Q476" i="32"/>
  <c r="W475" i="32"/>
  <c r="U475" i="32"/>
  <c r="S475" i="32"/>
  <c r="Q475" i="32"/>
  <c r="X468" i="32"/>
  <c r="W468" i="32"/>
  <c r="V468" i="32"/>
  <c r="U468" i="32"/>
  <c r="T468" i="32"/>
  <c r="S468" i="32"/>
  <c r="R468" i="32"/>
  <c r="Q468" i="32"/>
  <c r="X466" i="32"/>
  <c r="W466" i="32"/>
  <c r="V466" i="32"/>
  <c r="U466" i="32"/>
  <c r="T466" i="32"/>
  <c r="S466" i="32"/>
  <c r="R466" i="32"/>
  <c r="Q466" i="32"/>
  <c r="X465" i="32"/>
  <c r="W465" i="32"/>
  <c r="V465" i="32"/>
  <c r="U465" i="32"/>
  <c r="T465" i="32"/>
  <c r="S465" i="32"/>
  <c r="R465" i="32"/>
  <c r="Q465" i="32"/>
  <c r="X463" i="32"/>
  <c r="W463" i="32"/>
  <c r="V463" i="32"/>
  <c r="U463" i="32"/>
  <c r="T463" i="32"/>
  <c r="S463" i="32"/>
  <c r="R463" i="32"/>
  <c r="Q463" i="32"/>
  <c r="T459" i="32"/>
  <c r="Q459" i="32"/>
  <c r="T458" i="32"/>
  <c r="Q457" i="32"/>
  <c r="Q456" i="32"/>
  <c r="Q455" i="32"/>
  <c r="J476" i="32"/>
  <c r="H476" i="32"/>
  <c r="F476" i="32"/>
  <c r="D476" i="32"/>
  <c r="J475" i="32"/>
  <c r="H475" i="32"/>
  <c r="F475" i="32"/>
  <c r="D475" i="32"/>
  <c r="K468" i="32"/>
  <c r="J468" i="32"/>
  <c r="I468" i="32"/>
  <c r="H468" i="32"/>
  <c r="G468" i="32"/>
  <c r="F468" i="32"/>
  <c r="E468" i="32"/>
  <c r="D468" i="32"/>
  <c r="K466" i="32"/>
  <c r="J466" i="32"/>
  <c r="I466" i="32"/>
  <c r="H466" i="32"/>
  <c r="G466" i="32"/>
  <c r="F466" i="32"/>
  <c r="E466" i="32"/>
  <c r="D466" i="32"/>
  <c r="K465" i="32"/>
  <c r="J465" i="32"/>
  <c r="I465" i="32"/>
  <c r="H465" i="32"/>
  <c r="G465" i="32"/>
  <c r="F465" i="32"/>
  <c r="E465" i="32"/>
  <c r="D465" i="32"/>
  <c r="K463" i="32"/>
  <c r="J463" i="32"/>
  <c r="I463" i="32"/>
  <c r="H463" i="32"/>
  <c r="G463" i="32"/>
  <c r="F463" i="32"/>
  <c r="E463" i="32"/>
  <c r="D463" i="32"/>
  <c r="G459" i="32"/>
  <c r="D459" i="32"/>
  <c r="G458" i="32"/>
  <c r="D457" i="32"/>
  <c r="D456" i="32"/>
  <c r="D455" i="32"/>
  <c r="W446" i="32"/>
  <c r="U446" i="32"/>
  <c r="S446" i="32"/>
  <c r="Q446" i="32"/>
  <c r="W445" i="32"/>
  <c r="U445" i="32"/>
  <c r="S445" i="32"/>
  <c r="Q445" i="32"/>
  <c r="X438" i="32"/>
  <c r="W438" i="32"/>
  <c r="V438" i="32"/>
  <c r="U438" i="32"/>
  <c r="T438" i="32"/>
  <c r="S438" i="32"/>
  <c r="R438" i="32"/>
  <c r="Q438" i="32"/>
  <c r="X436" i="32"/>
  <c r="W436" i="32"/>
  <c r="V436" i="32"/>
  <c r="U436" i="32"/>
  <c r="T436" i="32"/>
  <c r="S436" i="32"/>
  <c r="R436" i="32"/>
  <c r="Q436" i="32"/>
  <c r="X435" i="32"/>
  <c r="W435" i="32"/>
  <c r="V435" i="32"/>
  <c r="U435" i="32"/>
  <c r="T435" i="32"/>
  <c r="S435" i="32"/>
  <c r="R435" i="32"/>
  <c r="Q435" i="32"/>
  <c r="X433" i="32"/>
  <c r="W433" i="32"/>
  <c r="V433" i="32"/>
  <c r="U433" i="32"/>
  <c r="T433" i="32"/>
  <c r="S433" i="32"/>
  <c r="R433" i="32"/>
  <c r="Q433" i="32"/>
  <c r="T429" i="32"/>
  <c r="Q429" i="32"/>
  <c r="T428" i="32"/>
  <c r="Q427" i="32"/>
  <c r="Q426" i="32"/>
  <c r="Q425" i="32"/>
  <c r="J446" i="32"/>
  <c r="H446" i="32"/>
  <c r="F446" i="32"/>
  <c r="D446" i="32"/>
  <c r="J445" i="32"/>
  <c r="H445" i="32"/>
  <c r="F445" i="32"/>
  <c r="D445" i="32"/>
  <c r="K438" i="32"/>
  <c r="J438" i="32"/>
  <c r="I438" i="32"/>
  <c r="H438" i="32"/>
  <c r="G438" i="32"/>
  <c r="F438" i="32"/>
  <c r="E438" i="32"/>
  <c r="D438" i="32"/>
  <c r="K436" i="32"/>
  <c r="J436" i="32"/>
  <c r="I436" i="32"/>
  <c r="H436" i="32"/>
  <c r="G436" i="32"/>
  <c r="F436" i="32"/>
  <c r="E436" i="32"/>
  <c r="D436" i="32"/>
  <c r="K435" i="32"/>
  <c r="J435" i="32"/>
  <c r="I435" i="32"/>
  <c r="H435" i="32"/>
  <c r="G435" i="32"/>
  <c r="F435" i="32"/>
  <c r="E435" i="32"/>
  <c r="D435" i="32"/>
  <c r="K433" i="32"/>
  <c r="J433" i="32"/>
  <c r="I433" i="32"/>
  <c r="H433" i="32"/>
  <c r="G433" i="32"/>
  <c r="F433" i="32"/>
  <c r="E433" i="32"/>
  <c r="D433" i="32"/>
  <c r="G429" i="32"/>
  <c r="D429" i="32"/>
  <c r="G428" i="32"/>
  <c r="D427" i="32"/>
  <c r="D426" i="32"/>
  <c r="D425" i="32"/>
  <c r="W416" i="32"/>
  <c r="U416" i="32"/>
  <c r="S416" i="32"/>
  <c r="Q416" i="32"/>
  <c r="W415" i="32"/>
  <c r="U415" i="32"/>
  <c r="S415" i="32"/>
  <c r="Q415" i="32"/>
  <c r="X408" i="32"/>
  <c r="W408" i="32"/>
  <c r="V408" i="32"/>
  <c r="U408" i="32"/>
  <c r="T408" i="32"/>
  <c r="S408" i="32"/>
  <c r="R408" i="32"/>
  <c r="Q408" i="32"/>
  <c r="X406" i="32"/>
  <c r="W406" i="32"/>
  <c r="V406" i="32"/>
  <c r="U406" i="32"/>
  <c r="T406" i="32"/>
  <c r="S406" i="32"/>
  <c r="R406" i="32"/>
  <c r="Q406" i="32"/>
  <c r="X405" i="32"/>
  <c r="W405" i="32"/>
  <c r="V405" i="32"/>
  <c r="U405" i="32"/>
  <c r="T405" i="32"/>
  <c r="S405" i="32"/>
  <c r="R405" i="32"/>
  <c r="Q405" i="32"/>
  <c r="X403" i="32"/>
  <c r="W403" i="32"/>
  <c r="V403" i="32"/>
  <c r="U403" i="32"/>
  <c r="T403" i="32"/>
  <c r="S403" i="32"/>
  <c r="R403" i="32"/>
  <c r="Q403" i="32"/>
  <c r="T399" i="32"/>
  <c r="Q399" i="32"/>
  <c r="T398" i="32"/>
  <c r="Q397" i="32"/>
  <c r="Q396" i="32"/>
  <c r="Q395" i="32"/>
  <c r="J416" i="32"/>
  <c r="H416" i="32"/>
  <c r="F416" i="32"/>
  <c r="D416" i="32"/>
  <c r="J415" i="32"/>
  <c r="H415" i="32"/>
  <c r="F415" i="32"/>
  <c r="D415" i="32"/>
  <c r="K408" i="32"/>
  <c r="J408" i="32"/>
  <c r="I408" i="32"/>
  <c r="H408" i="32"/>
  <c r="G408" i="32"/>
  <c r="F408" i="32"/>
  <c r="E408" i="32"/>
  <c r="D408" i="32"/>
  <c r="K406" i="32"/>
  <c r="J406" i="32"/>
  <c r="I406" i="32"/>
  <c r="H406" i="32"/>
  <c r="G406" i="32"/>
  <c r="F406" i="32"/>
  <c r="E406" i="32"/>
  <c r="D406" i="32"/>
  <c r="K405" i="32"/>
  <c r="J405" i="32"/>
  <c r="I405" i="32"/>
  <c r="H405" i="32"/>
  <c r="G405" i="32"/>
  <c r="F405" i="32"/>
  <c r="E405" i="32"/>
  <c r="D405" i="32"/>
  <c r="K403" i="32"/>
  <c r="J403" i="32"/>
  <c r="I403" i="32"/>
  <c r="H403" i="32"/>
  <c r="G403" i="32"/>
  <c r="F403" i="32"/>
  <c r="E403" i="32"/>
  <c r="D403" i="32"/>
  <c r="G399" i="32"/>
  <c r="D399" i="32"/>
  <c r="G398" i="32"/>
  <c r="D397" i="32"/>
  <c r="D396" i="32"/>
  <c r="D395" i="32"/>
  <c r="W386" i="32"/>
  <c r="U386" i="32"/>
  <c r="S386" i="32"/>
  <c r="Q386" i="32"/>
  <c r="W385" i="32"/>
  <c r="U385" i="32"/>
  <c r="S385" i="32"/>
  <c r="Q385" i="32"/>
  <c r="X378" i="32"/>
  <c r="W378" i="32"/>
  <c r="V378" i="32"/>
  <c r="U378" i="32"/>
  <c r="T378" i="32"/>
  <c r="S378" i="32"/>
  <c r="R378" i="32"/>
  <c r="Q378" i="32"/>
  <c r="X376" i="32"/>
  <c r="W376" i="32"/>
  <c r="V376" i="32"/>
  <c r="U376" i="32"/>
  <c r="T376" i="32"/>
  <c r="S376" i="32"/>
  <c r="R376" i="32"/>
  <c r="Q376" i="32"/>
  <c r="X375" i="32"/>
  <c r="W375" i="32"/>
  <c r="V375" i="32"/>
  <c r="U375" i="32"/>
  <c r="T375" i="32"/>
  <c r="S375" i="32"/>
  <c r="R375" i="32"/>
  <c r="Q375" i="32"/>
  <c r="X373" i="32"/>
  <c r="W373" i="32"/>
  <c r="V373" i="32"/>
  <c r="U373" i="32"/>
  <c r="T373" i="32"/>
  <c r="S373" i="32"/>
  <c r="R373" i="32"/>
  <c r="Q373" i="32"/>
  <c r="T369" i="32"/>
  <c r="Q369" i="32"/>
  <c r="T368" i="32"/>
  <c r="Q367" i="32"/>
  <c r="Q366" i="32"/>
  <c r="Q365" i="32"/>
  <c r="J386" i="32"/>
  <c r="H386" i="32"/>
  <c r="F386" i="32"/>
  <c r="D386" i="32"/>
  <c r="J385" i="32"/>
  <c r="H385" i="32"/>
  <c r="F385" i="32"/>
  <c r="D385" i="32"/>
  <c r="K378" i="32"/>
  <c r="J378" i="32"/>
  <c r="I378" i="32"/>
  <c r="H378" i="32"/>
  <c r="G378" i="32"/>
  <c r="F378" i="32"/>
  <c r="E378" i="32"/>
  <c r="D378" i="32"/>
  <c r="K376" i="32"/>
  <c r="J376" i="32"/>
  <c r="I376" i="32"/>
  <c r="H376" i="32"/>
  <c r="G376" i="32"/>
  <c r="F376" i="32"/>
  <c r="E376" i="32"/>
  <c r="D376" i="32"/>
  <c r="K375" i="32"/>
  <c r="J375" i="32"/>
  <c r="I375" i="32"/>
  <c r="H375" i="32"/>
  <c r="G375" i="32"/>
  <c r="F375" i="32"/>
  <c r="E375" i="32"/>
  <c r="D375" i="32"/>
  <c r="K373" i="32"/>
  <c r="J373" i="32"/>
  <c r="I373" i="32"/>
  <c r="H373" i="32"/>
  <c r="G373" i="32"/>
  <c r="F373" i="32"/>
  <c r="E373" i="32"/>
  <c r="D373" i="32"/>
  <c r="G369" i="32"/>
  <c r="D369" i="32"/>
  <c r="G368" i="32"/>
  <c r="D367" i="32"/>
  <c r="D366" i="32"/>
  <c r="D365" i="32"/>
  <c r="W356" i="32"/>
  <c r="U356" i="32"/>
  <c r="S356" i="32"/>
  <c r="Q356" i="32"/>
  <c r="W355" i="32"/>
  <c r="U355" i="32"/>
  <c r="S355" i="32"/>
  <c r="Q355" i="32"/>
  <c r="X348" i="32"/>
  <c r="W348" i="32"/>
  <c r="V348" i="32"/>
  <c r="U348" i="32"/>
  <c r="T348" i="32"/>
  <c r="S348" i="32"/>
  <c r="R348" i="32"/>
  <c r="Q348" i="32"/>
  <c r="X346" i="32"/>
  <c r="W346" i="32"/>
  <c r="V346" i="32"/>
  <c r="U346" i="32"/>
  <c r="T346" i="32"/>
  <c r="S346" i="32"/>
  <c r="R346" i="32"/>
  <c r="Q346" i="32"/>
  <c r="X345" i="32"/>
  <c r="W345" i="32"/>
  <c r="V345" i="32"/>
  <c r="U345" i="32"/>
  <c r="T345" i="32"/>
  <c r="S345" i="32"/>
  <c r="R345" i="32"/>
  <c r="Q345" i="32"/>
  <c r="X343" i="32"/>
  <c r="W343" i="32"/>
  <c r="V343" i="32"/>
  <c r="U343" i="32"/>
  <c r="T343" i="32"/>
  <c r="S343" i="32"/>
  <c r="R343" i="32"/>
  <c r="Q343" i="32"/>
  <c r="T339" i="32"/>
  <c r="Q339" i="32"/>
  <c r="T338" i="32"/>
  <c r="Q337" i="32"/>
  <c r="Q336" i="32"/>
  <c r="Q335" i="32"/>
  <c r="J356" i="32"/>
  <c r="H356" i="32"/>
  <c r="F356" i="32"/>
  <c r="D356" i="32"/>
  <c r="J355" i="32"/>
  <c r="H355" i="32"/>
  <c r="F355" i="32"/>
  <c r="D355" i="32"/>
  <c r="K348" i="32"/>
  <c r="J348" i="32"/>
  <c r="I348" i="32"/>
  <c r="H348" i="32"/>
  <c r="G348" i="32"/>
  <c r="F348" i="32"/>
  <c r="E348" i="32"/>
  <c r="D348" i="32"/>
  <c r="K346" i="32"/>
  <c r="J346" i="32"/>
  <c r="I346" i="32"/>
  <c r="H346" i="32"/>
  <c r="G346" i="32"/>
  <c r="F346" i="32"/>
  <c r="E346" i="32"/>
  <c r="D346" i="32"/>
  <c r="K345" i="32"/>
  <c r="J345" i="32"/>
  <c r="I345" i="32"/>
  <c r="H345" i="32"/>
  <c r="G345" i="32"/>
  <c r="F345" i="32"/>
  <c r="E345" i="32"/>
  <c r="D345" i="32"/>
  <c r="K343" i="32"/>
  <c r="J343" i="32"/>
  <c r="I343" i="32"/>
  <c r="H343" i="32"/>
  <c r="G343" i="32"/>
  <c r="F343" i="32"/>
  <c r="E343" i="32"/>
  <c r="G339" i="32"/>
  <c r="D339" i="32"/>
  <c r="G338" i="32"/>
  <c r="D337" i="32"/>
  <c r="D336" i="32"/>
  <c r="D335" i="32"/>
  <c r="W326" i="32"/>
  <c r="U326" i="32"/>
  <c r="S326" i="32"/>
  <c r="Q326" i="32"/>
  <c r="W325" i="32"/>
  <c r="U325" i="32"/>
  <c r="S325" i="32"/>
  <c r="Q325" i="32"/>
  <c r="X318" i="32"/>
  <c r="W318" i="32"/>
  <c r="V318" i="32"/>
  <c r="U318" i="32"/>
  <c r="T318" i="32"/>
  <c r="S318" i="32"/>
  <c r="R318" i="32"/>
  <c r="Q318" i="32"/>
  <c r="X316" i="32"/>
  <c r="W316" i="32"/>
  <c r="V316" i="32"/>
  <c r="U316" i="32"/>
  <c r="T316" i="32"/>
  <c r="S316" i="32"/>
  <c r="R316" i="32"/>
  <c r="Q316" i="32"/>
  <c r="X315" i="32"/>
  <c r="W315" i="32"/>
  <c r="V315" i="32"/>
  <c r="U315" i="32"/>
  <c r="T315" i="32"/>
  <c r="S315" i="32"/>
  <c r="R315" i="32"/>
  <c r="Q315" i="32"/>
  <c r="X313" i="32"/>
  <c r="W313" i="32"/>
  <c r="V313" i="32"/>
  <c r="U313" i="32"/>
  <c r="T313" i="32"/>
  <c r="S313" i="32"/>
  <c r="R313" i="32"/>
  <c r="Q313" i="32"/>
  <c r="T309" i="32"/>
  <c r="Q309" i="32"/>
  <c r="T308" i="32"/>
  <c r="Q307" i="32"/>
  <c r="Q306" i="32"/>
  <c r="Q305" i="32"/>
  <c r="J326" i="32"/>
  <c r="H326" i="32"/>
  <c r="F326" i="32"/>
  <c r="D326" i="32"/>
  <c r="J325" i="32"/>
  <c r="H325" i="32"/>
  <c r="F325" i="32"/>
  <c r="D325" i="32"/>
  <c r="K318" i="32"/>
  <c r="J318" i="32"/>
  <c r="I318" i="32"/>
  <c r="H318" i="32"/>
  <c r="G318" i="32"/>
  <c r="F318" i="32"/>
  <c r="E318" i="32"/>
  <c r="D318" i="32"/>
  <c r="K316" i="32"/>
  <c r="J316" i="32"/>
  <c r="I316" i="32"/>
  <c r="H316" i="32"/>
  <c r="G316" i="32"/>
  <c r="F316" i="32"/>
  <c r="E316" i="32"/>
  <c r="D316" i="32"/>
  <c r="K315" i="32"/>
  <c r="J315" i="32"/>
  <c r="I315" i="32"/>
  <c r="H315" i="32"/>
  <c r="G315" i="32"/>
  <c r="F315" i="32"/>
  <c r="E315" i="32"/>
  <c r="D315" i="32"/>
  <c r="K313" i="32"/>
  <c r="J313" i="32"/>
  <c r="I313" i="32"/>
  <c r="H313" i="32"/>
  <c r="G313" i="32"/>
  <c r="F313" i="32"/>
  <c r="E313" i="32"/>
  <c r="D313" i="32"/>
  <c r="G309" i="32"/>
  <c r="D309" i="32"/>
  <c r="G308" i="32"/>
  <c r="D307" i="32"/>
  <c r="D306" i="32"/>
  <c r="D305" i="32"/>
  <c r="W594" i="32"/>
  <c r="U594" i="32"/>
  <c r="S594" i="32"/>
  <c r="Q594" i="32"/>
  <c r="J594" i="32"/>
  <c r="H594" i="32"/>
  <c r="F594" i="32"/>
  <c r="D594" i="32"/>
  <c r="X587" i="32"/>
  <c r="W587" i="32"/>
  <c r="V587" i="32"/>
  <c r="U587" i="32"/>
  <c r="T587" i="32"/>
  <c r="S587" i="32"/>
  <c r="R587" i="32"/>
  <c r="Q587" i="32"/>
  <c r="O587" i="32"/>
  <c r="K587" i="32"/>
  <c r="J587" i="32"/>
  <c r="I587" i="32"/>
  <c r="H587" i="32"/>
  <c r="G587" i="32"/>
  <c r="F587" i="32"/>
  <c r="E587" i="32"/>
  <c r="D587" i="32"/>
  <c r="B587" i="32"/>
  <c r="O586" i="32"/>
  <c r="B586" i="32"/>
  <c r="O585" i="32"/>
  <c r="B585" i="32"/>
  <c r="O583" i="32"/>
  <c r="B583" i="32"/>
  <c r="X582" i="32"/>
  <c r="W582" i="32"/>
  <c r="V582" i="32"/>
  <c r="U582" i="32"/>
  <c r="T582" i="32"/>
  <c r="S582" i="32"/>
  <c r="R582" i="32"/>
  <c r="Q582" i="32"/>
  <c r="K582" i="32"/>
  <c r="J582" i="32"/>
  <c r="I582" i="32"/>
  <c r="H582" i="32"/>
  <c r="G582" i="32"/>
  <c r="F582" i="32"/>
  <c r="E582" i="32"/>
  <c r="D582" i="32"/>
  <c r="Q578" i="32"/>
  <c r="D578" i="32"/>
  <c r="Q574" i="32"/>
  <c r="D574" i="32"/>
  <c r="N572" i="32"/>
  <c r="A572" i="32"/>
  <c r="W564" i="32"/>
  <c r="U564" i="32"/>
  <c r="S564" i="32"/>
  <c r="Q564" i="32"/>
  <c r="J564" i="32"/>
  <c r="H564" i="32"/>
  <c r="F564" i="32"/>
  <c r="D564" i="32"/>
  <c r="X557" i="32"/>
  <c r="W557" i="32"/>
  <c r="V557" i="32"/>
  <c r="U557" i="32"/>
  <c r="T557" i="32"/>
  <c r="S557" i="32"/>
  <c r="R557" i="32"/>
  <c r="Q557" i="32"/>
  <c r="O557" i="32"/>
  <c r="K557" i="32"/>
  <c r="J557" i="32"/>
  <c r="I557" i="32"/>
  <c r="H557" i="32"/>
  <c r="G557" i="32"/>
  <c r="F557" i="32"/>
  <c r="E557" i="32"/>
  <c r="D557" i="32"/>
  <c r="B557" i="32"/>
  <c r="O556" i="32"/>
  <c r="B556" i="32"/>
  <c r="O555" i="32"/>
  <c r="B555" i="32"/>
  <c r="O553" i="32"/>
  <c r="B553" i="32"/>
  <c r="X552" i="32"/>
  <c r="W552" i="32"/>
  <c r="V552" i="32"/>
  <c r="U552" i="32"/>
  <c r="T552" i="32"/>
  <c r="S552" i="32"/>
  <c r="R552" i="32"/>
  <c r="Q552" i="32"/>
  <c r="K552" i="32"/>
  <c r="J552" i="32"/>
  <c r="I552" i="32"/>
  <c r="H552" i="32"/>
  <c r="G552" i="32"/>
  <c r="F552" i="32"/>
  <c r="E552" i="32"/>
  <c r="D552" i="32"/>
  <c r="Q548" i="32"/>
  <c r="D548" i="32"/>
  <c r="Q544" i="32"/>
  <c r="D544" i="32"/>
  <c r="N542" i="32"/>
  <c r="A542" i="32"/>
  <c r="W534" i="32"/>
  <c r="U534" i="32"/>
  <c r="S534" i="32"/>
  <c r="Q534" i="32"/>
  <c r="J534" i="32"/>
  <c r="H534" i="32"/>
  <c r="F534" i="32"/>
  <c r="D534" i="32"/>
  <c r="X527" i="32"/>
  <c r="W527" i="32"/>
  <c r="V527" i="32"/>
  <c r="U527" i="32"/>
  <c r="T527" i="32"/>
  <c r="S527" i="32"/>
  <c r="R527" i="32"/>
  <c r="Q527" i="32"/>
  <c r="O527" i="32"/>
  <c r="K527" i="32"/>
  <c r="J527" i="32"/>
  <c r="I527" i="32"/>
  <c r="H527" i="32"/>
  <c r="G527" i="32"/>
  <c r="F527" i="32"/>
  <c r="E527" i="32"/>
  <c r="D527" i="32"/>
  <c r="B527" i="32"/>
  <c r="O526" i="32"/>
  <c r="B526" i="32"/>
  <c r="O525" i="32"/>
  <c r="B525" i="32"/>
  <c r="O523" i="32"/>
  <c r="B523" i="32"/>
  <c r="X522" i="32"/>
  <c r="W522" i="32"/>
  <c r="V522" i="32"/>
  <c r="U522" i="32"/>
  <c r="T522" i="32"/>
  <c r="S522" i="32"/>
  <c r="R522" i="32"/>
  <c r="Q522" i="32"/>
  <c r="K522" i="32"/>
  <c r="J522" i="32"/>
  <c r="I522" i="32"/>
  <c r="H522" i="32"/>
  <c r="G522" i="32"/>
  <c r="F522" i="32"/>
  <c r="E522" i="32"/>
  <c r="D522" i="32"/>
  <c r="Q518" i="32"/>
  <c r="D518" i="32"/>
  <c r="Q514" i="32"/>
  <c r="D514" i="32"/>
  <c r="N512" i="32"/>
  <c r="A512" i="32"/>
  <c r="W504" i="32"/>
  <c r="U504" i="32"/>
  <c r="S504" i="32"/>
  <c r="Q504" i="32"/>
  <c r="J504" i="32"/>
  <c r="H504" i="32"/>
  <c r="F504" i="32"/>
  <c r="D504" i="32"/>
  <c r="X497" i="32"/>
  <c r="W497" i="32"/>
  <c r="V497" i="32"/>
  <c r="U497" i="32"/>
  <c r="T497" i="32"/>
  <c r="S497" i="32"/>
  <c r="R497" i="32"/>
  <c r="Q497" i="32"/>
  <c r="O497" i="32"/>
  <c r="K497" i="32"/>
  <c r="J497" i="32"/>
  <c r="I497" i="32"/>
  <c r="H497" i="32"/>
  <c r="G497" i="32"/>
  <c r="F497" i="32"/>
  <c r="E497" i="32"/>
  <c r="D497" i="32"/>
  <c r="B497" i="32"/>
  <c r="O496" i="32"/>
  <c r="B496" i="32"/>
  <c r="O495" i="32"/>
  <c r="B495" i="32"/>
  <c r="O493" i="32"/>
  <c r="B493" i="32"/>
  <c r="X492" i="32"/>
  <c r="W492" i="32"/>
  <c r="V492" i="32"/>
  <c r="U492" i="32"/>
  <c r="T492" i="32"/>
  <c r="S492" i="32"/>
  <c r="R492" i="32"/>
  <c r="Q492" i="32"/>
  <c r="K492" i="32"/>
  <c r="J492" i="32"/>
  <c r="I492" i="32"/>
  <c r="H492" i="32"/>
  <c r="G492" i="32"/>
  <c r="F492" i="32"/>
  <c r="E492" i="32"/>
  <c r="D492" i="32"/>
  <c r="Q488" i="32"/>
  <c r="D488" i="32"/>
  <c r="Q484" i="32"/>
  <c r="D484" i="32"/>
  <c r="N482" i="32"/>
  <c r="A482" i="32"/>
  <c r="W474" i="32"/>
  <c r="U474" i="32"/>
  <c r="S474" i="32"/>
  <c r="Q474" i="32"/>
  <c r="J474" i="32"/>
  <c r="H474" i="32"/>
  <c r="F474" i="32"/>
  <c r="D474" i="32"/>
  <c r="X467" i="32"/>
  <c r="W467" i="32"/>
  <c r="V467" i="32"/>
  <c r="U467" i="32"/>
  <c r="T467" i="32"/>
  <c r="S467" i="32"/>
  <c r="R467" i="32"/>
  <c r="Q467" i="32"/>
  <c r="O467" i="32"/>
  <c r="K467" i="32"/>
  <c r="J467" i="32"/>
  <c r="I467" i="32"/>
  <c r="H467" i="32"/>
  <c r="G467" i="32"/>
  <c r="F467" i="32"/>
  <c r="E467" i="32"/>
  <c r="D467" i="32"/>
  <c r="B467" i="32"/>
  <c r="O466" i="32"/>
  <c r="B466" i="32"/>
  <c r="O465" i="32"/>
  <c r="B465" i="32"/>
  <c r="O463" i="32"/>
  <c r="B463" i="32"/>
  <c r="X462" i="32"/>
  <c r="W462" i="32"/>
  <c r="V462" i="32"/>
  <c r="U462" i="32"/>
  <c r="T462" i="32"/>
  <c r="S462" i="32"/>
  <c r="R462" i="32"/>
  <c r="Q462" i="32"/>
  <c r="K462" i="32"/>
  <c r="J462" i="32"/>
  <c r="I462" i="32"/>
  <c r="H462" i="32"/>
  <c r="G462" i="32"/>
  <c r="F462" i="32"/>
  <c r="E462" i="32"/>
  <c r="D462" i="32"/>
  <c r="Q458" i="32"/>
  <c r="D458" i="32"/>
  <c r="Q454" i="32"/>
  <c r="D454" i="32"/>
  <c r="N452" i="32"/>
  <c r="A452" i="32"/>
  <c r="W444" i="32"/>
  <c r="U444" i="32"/>
  <c r="S444" i="32"/>
  <c r="Q444" i="32"/>
  <c r="J444" i="32"/>
  <c r="H444" i="32"/>
  <c r="F444" i="32"/>
  <c r="D444" i="32"/>
  <c r="X437" i="32"/>
  <c r="W437" i="32"/>
  <c r="V437" i="32"/>
  <c r="U437" i="32"/>
  <c r="T437" i="32"/>
  <c r="S437" i="32"/>
  <c r="R437" i="32"/>
  <c r="Q437" i="32"/>
  <c r="O437" i="32"/>
  <c r="K437" i="32"/>
  <c r="J437" i="32"/>
  <c r="I437" i="32"/>
  <c r="H437" i="32"/>
  <c r="G437" i="32"/>
  <c r="F437" i="32"/>
  <c r="E437" i="32"/>
  <c r="D437" i="32"/>
  <c r="B437" i="32"/>
  <c r="O436" i="32"/>
  <c r="B436" i="32"/>
  <c r="O435" i="32"/>
  <c r="B435" i="32"/>
  <c r="O433" i="32"/>
  <c r="B433" i="32"/>
  <c r="X432" i="32"/>
  <c r="W432" i="32"/>
  <c r="V432" i="32"/>
  <c r="U432" i="32"/>
  <c r="T432" i="32"/>
  <c r="S432" i="32"/>
  <c r="R432" i="32"/>
  <c r="Q432" i="32"/>
  <c r="K432" i="32"/>
  <c r="J432" i="32"/>
  <c r="I432" i="32"/>
  <c r="H432" i="32"/>
  <c r="G432" i="32"/>
  <c r="F432" i="32"/>
  <c r="E432" i="32"/>
  <c r="D432" i="32"/>
  <c r="Q428" i="32"/>
  <c r="D428" i="32"/>
  <c r="Q424" i="32"/>
  <c r="D424" i="32"/>
  <c r="N422" i="32"/>
  <c r="A422" i="32"/>
  <c r="W414" i="32"/>
  <c r="U414" i="32"/>
  <c r="S414" i="32"/>
  <c r="Q414" i="32"/>
  <c r="J414" i="32"/>
  <c r="H414" i="32"/>
  <c r="F414" i="32"/>
  <c r="D414" i="32"/>
  <c r="X407" i="32"/>
  <c r="W407" i="32"/>
  <c r="V407" i="32"/>
  <c r="U407" i="32"/>
  <c r="T407" i="32"/>
  <c r="S407" i="32"/>
  <c r="R407" i="32"/>
  <c r="Q407" i="32"/>
  <c r="O407" i="32"/>
  <c r="K407" i="32"/>
  <c r="J407" i="32"/>
  <c r="I407" i="32"/>
  <c r="H407" i="32"/>
  <c r="G407" i="32"/>
  <c r="F407" i="32"/>
  <c r="E407" i="32"/>
  <c r="D407" i="32"/>
  <c r="B407" i="32"/>
  <c r="O406" i="32"/>
  <c r="B406" i="32"/>
  <c r="O405" i="32"/>
  <c r="B405" i="32"/>
  <c r="O403" i="32"/>
  <c r="B403" i="32"/>
  <c r="X402" i="32"/>
  <c r="W402" i="32"/>
  <c r="V402" i="32"/>
  <c r="U402" i="32"/>
  <c r="T402" i="32"/>
  <c r="S402" i="32"/>
  <c r="R402" i="32"/>
  <c r="Q402" i="32"/>
  <c r="K402" i="32"/>
  <c r="J402" i="32"/>
  <c r="I402" i="32"/>
  <c r="H402" i="32"/>
  <c r="G402" i="32"/>
  <c r="F402" i="32"/>
  <c r="E402" i="32"/>
  <c r="D402" i="32"/>
  <c r="Q398" i="32"/>
  <c r="D398" i="32"/>
  <c r="Q394" i="32"/>
  <c r="D394" i="32"/>
  <c r="N392" i="32"/>
  <c r="A392" i="32"/>
  <c r="W384" i="32"/>
  <c r="U384" i="32"/>
  <c r="S384" i="32"/>
  <c r="Q384" i="32"/>
  <c r="J384" i="32"/>
  <c r="H384" i="32"/>
  <c r="F384" i="32"/>
  <c r="D384" i="32"/>
  <c r="X377" i="32"/>
  <c r="W377" i="32"/>
  <c r="V377" i="32"/>
  <c r="U377" i="32"/>
  <c r="T377" i="32"/>
  <c r="S377" i="32"/>
  <c r="R377" i="32"/>
  <c r="Q377" i="32"/>
  <c r="O377" i="32"/>
  <c r="K377" i="32"/>
  <c r="J377" i="32"/>
  <c r="I377" i="32"/>
  <c r="H377" i="32"/>
  <c r="G377" i="32"/>
  <c r="F377" i="32"/>
  <c r="E377" i="32"/>
  <c r="D377" i="32"/>
  <c r="B377" i="32"/>
  <c r="O376" i="32"/>
  <c r="B376" i="32"/>
  <c r="O375" i="32"/>
  <c r="B375" i="32"/>
  <c r="O373" i="32"/>
  <c r="B373" i="32"/>
  <c r="X372" i="32"/>
  <c r="W372" i="32"/>
  <c r="V372" i="32"/>
  <c r="U372" i="32"/>
  <c r="T372" i="32"/>
  <c r="S372" i="32"/>
  <c r="R372" i="32"/>
  <c r="Q372" i="32"/>
  <c r="K372" i="32"/>
  <c r="J372" i="32"/>
  <c r="I372" i="32"/>
  <c r="H372" i="32"/>
  <c r="G372" i="32"/>
  <c r="F372" i="32"/>
  <c r="E372" i="32"/>
  <c r="D372" i="32"/>
  <c r="Q368" i="32"/>
  <c r="D368" i="32"/>
  <c r="Q364" i="32"/>
  <c r="D364" i="32"/>
  <c r="N362" i="32"/>
  <c r="A362" i="32"/>
  <c r="W354" i="32"/>
  <c r="U354" i="32"/>
  <c r="S354" i="32"/>
  <c r="Q354" i="32"/>
  <c r="J354" i="32"/>
  <c r="H354" i="32"/>
  <c r="F354" i="32"/>
  <c r="D354" i="32"/>
  <c r="X347" i="32"/>
  <c r="W347" i="32"/>
  <c r="V347" i="32"/>
  <c r="U347" i="32"/>
  <c r="T347" i="32"/>
  <c r="S347" i="32"/>
  <c r="R347" i="32"/>
  <c r="Q347" i="32"/>
  <c r="O347" i="32"/>
  <c r="K347" i="32"/>
  <c r="J347" i="32"/>
  <c r="I347" i="32"/>
  <c r="H347" i="32"/>
  <c r="G347" i="32"/>
  <c r="F347" i="32"/>
  <c r="E347" i="32"/>
  <c r="D347" i="32"/>
  <c r="B347" i="32"/>
  <c r="O346" i="32"/>
  <c r="B346" i="32"/>
  <c r="O345" i="32"/>
  <c r="B345" i="32"/>
  <c r="O343" i="32"/>
  <c r="B343" i="32"/>
  <c r="X342" i="32"/>
  <c r="W342" i="32"/>
  <c r="V342" i="32"/>
  <c r="U342" i="32"/>
  <c r="T342" i="32"/>
  <c r="S342" i="32"/>
  <c r="R342" i="32"/>
  <c r="Q342" i="32"/>
  <c r="K342" i="32"/>
  <c r="J342" i="32"/>
  <c r="I342" i="32"/>
  <c r="H342" i="32"/>
  <c r="G342" i="32"/>
  <c r="F342" i="32"/>
  <c r="E342" i="32"/>
  <c r="D342" i="32"/>
  <c r="Q338" i="32"/>
  <c r="D338" i="32"/>
  <c r="Q334" i="32"/>
  <c r="D334" i="32"/>
  <c r="N332" i="32"/>
  <c r="A332" i="32"/>
  <c r="W324" i="32"/>
  <c r="U324" i="32"/>
  <c r="S324" i="32"/>
  <c r="Q324" i="32"/>
  <c r="J324" i="32"/>
  <c r="H324" i="32"/>
  <c r="F324" i="32"/>
  <c r="D324" i="32"/>
  <c r="X317" i="32"/>
  <c r="W317" i="32"/>
  <c r="V317" i="32"/>
  <c r="U317" i="32"/>
  <c r="T317" i="32"/>
  <c r="S317" i="32"/>
  <c r="R317" i="32"/>
  <c r="Q317" i="32"/>
  <c r="O317" i="32"/>
  <c r="K317" i="32"/>
  <c r="J317" i="32"/>
  <c r="I317" i="32"/>
  <c r="H317" i="32"/>
  <c r="G317" i="32"/>
  <c r="F317" i="32"/>
  <c r="E317" i="32"/>
  <c r="D317" i="32"/>
  <c r="B317" i="32"/>
  <c r="O316" i="32"/>
  <c r="B316" i="32"/>
  <c r="O315" i="32"/>
  <c r="B315" i="32"/>
  <c r="O313" i="32"/>
  <c r="B313" i="32"/>
  <c r="X312" i="32"/>
  <c r="W312" i="32"/>
  <c r="V312" i="32"/>
  <c r="U312" i="32"/>
  <c r="T312" i="32"/>
  <c r="S312" i="32"/>
  <c r="R312" i="32"/>
  <c r="Q312" i="32"/>
  <c r="K312" i="32"/>
  <c r="J312" i="32"/>
  <c r="I312" i="32"/>
  <c r="H312" i="32"/>
  <c r="G312" i="32"/>
  <c r="F312" i="32"/>
  <c r="E312" i="32"/>
  <c r="D312" i="32"/>
  <c r="Q308" i="32"/>
  <c r="D308" i="32"/>
  <c r="Q304" i="32"/>
  <c r="D304" i="32"/>
  <c r="N302" i="32"/>
  <c r="A302" i="32"/>
  <c r="W296" i="32"/>
  <c r="U296" i="32"/>
  <c r="S296" i="32"/>
  <c r="Q296" i="32"/>
  <c r="W295" i="32"/>
  <c r="U295" i="32"/>
  <c r="S295" i="32"/>
  <c r="Q295" i="32"/>
  <c r="X288" i="32"/>
  <c r="W288" i="32"/>
  <c r="V288" i="32"/>
  <c r="U288" i="32"/>
  <c r="T288" i="32"/>
  <c r="S288" i="32"/>
  <c r="R288" i="32"/>
  <c r="Q288" i="32"/>
  <c r="X286" i="32"/>
  <c r="W286" i="32"/>
  <c r="V286" i="32"/>
  <c r="U286" i="32"/>
  <c r="T286" i="32"/>
  <c r="S286" i="32"/>
  <c r="R286" i="32"/>
  <c r="Q286" i="32"/>
  <c r="X285" i="32"/>
  <c r="W285" i="32"/>
  <c r="V285" i="32"/>
  <c r="U285" i="32"/>
  <c r="T285" i="32"/>
  <c r="S285" i="32"/>
  <c r="R285" i="32"/>
  <c r="Q285" i="32"/>
  <c r="X283" i="32"/>
  <c r="W283" i="32"/>
  <c r="V283" i="32"/>
  <c r="U283" i="32"/>
  <c r="T283" i="32"/>
  <c r="S283" i="32"/>
  <c r="R283" i="32"/>
  <c r="Q283" i="32"/>
  <c r="T279" i="32"/>
  <c r="Q279" i="32"/>
  <c r="T278" i="32"/>
  <c r="Q277" i="32"/>
  <c r="Q276" i="32"/>
  <c r="Q275" i="32"/>
  <c r="J296" i="32"/>
  <c r="H296" i="32"/>
  <c r="F296" i="32"/>
  <c r="D296" i="32"/>
  <c r="J295" i="32"/>
  <c r="H295" i="32"/>
  <c r="F295" i="32"/>
  <c r="D295" i="32"/>
  <c r="K288" i="32"/>
  <c r="J288" i="32"/>
  <c r="I288" i="32"/>
  <c r="H288" i="32"/>
  <c r="G288" i="32"/>
  <c r="F288" i="32"/>
  <c r="E288" i="32"/>
  <c r="D288" i="32"/>
  <c r="K286" i="32"/>
  <c r="J286" i="32"/>
  <c r="I286" i="32"/>
  <c r="H286" i="32"/>
  <c r="G286" i="32"/>
  <c r="F286" i="32"/>
  <c r="E286" i="32"/>
  <c r="D286" i="32"/>
  <c r="K285" i="32"/>
  <c r="J285" i="32"/>
  <c r="I285" i="32"/>
  <c r="H285" i="32"/>
  <c r="G285" i="32"/>
  <c r="F285" i="32"/>
  <c r="E285" i="32"/>
  <c r="D285" i="32"/>
  <c r="K283" i="32"/>
  <c r="J283" i="32"/>
  <c r="I283" i="32"/>
  <c r="H283" i="32"/>
  <c r="G283" i="32"/>
  <c r="F283" i="32"/>
  <c r="E283" i="32"/>
  <c r="D283" i="32"/>
  <c r="G279" i="32"/>
  <c r="D279" i="32"/>
  <c r="G278" i="32"/>
  <c r="D277" i="32"/>
  <c r="D276" i="32"/>
  <c r="D275" i="32"/>
  <c r="W266" i="32"/>
  <c r="U266" i="32"/>
  <c r="S266" i="32"/>
  <c r="Q266" i="32"/>
  <c r="W265" i="32"/>
  <c r="U265" i="32"/>
  <c r="S265" i="32"/>
  <c r="Q265" i="32"/>
  <c r="X258" i="32"/>
  <c r="W258" i="32"/>
  <c r="V258" i="32"/>
  <c r="U258" i="32"/>
  <c r="T258" i="32"/>
  <c r="S258" i="32"/>
  <c r="R258" i="32"/>
  <c r="Q258" i="32"/>
  <c r="X256" i="32"/>
  <c r="W256" i="32"/>
  <c r="V256" i="32"/>
  <c r="U256" i="32"/>
  <c r="T256" i="32"/>
  <c r="S256" i="32"/>
  <c r="R256" i="32"/>
  <c r="Q256" i="32"/>
  <c r="X255" i="32"/>
  <c r="W255" i="32"/>
  <c r="V255" i="32"/>
  <c r="U255" i="32"/>
  <c r="T255" i="32"/>
  <c r="S255" i="32"/>
  <c r="R255" i="32"/>
  <c r="Q255" i="32"/>
  <c r="X253" i="32"/>
  <c r="W253" i="32"/>
  <c r="V253" i="32"/>
  <c r="U253" i="32"/>
  <c r="T253" i="32"/>
  <c r="S253" i="32"/>
  <c r="R253" i="32"/>
  <c r="Q253" i="32"/>
  <c r="T249" i="32"/>
  <c r="Q249" i="32"/>
  <c r="T248" i="32"/>
  <c r="Q247" i="32"/>
  <c r="Q246" i="32"/>
  <c r="Q245" i="32"/>
  <c r="J266" i="32"/>
  <c r="H266" i="32"/>
  <c r="F266" i="32"/>
  <c r="D266" i="32"/>
  <c r="J265" i="32"/>
  <c r="H265" i="32"/>
  <c r="F265" i="32"/>
  <c r="D265" i="32"/>
  <c r="K258" i="32"/>
  <c r="J258" i="32"/>
  <c r="I258" i="32"/>
  <c r="H258" i="32"/>
  <c r="G258" i="32"/>
  <c r="F258" i="32"/>
  <c r="E258" i="32"/>
  <c r="D258" i="32"/>
  <c r="K256" i="32"/>
  <c r="J256" i="32"/>
  <c r="I256" i="32"/>
  <c r="H256" i="32"/>
  <c r="G256" i="32"/>
  <c r="F256" i="32"/>
  <c r="E256" i="32"/>
  <c r="D256" i="32"/>
  <c r="K255" i="32"/>
  <c r="J255" i="32"/>
  <c r="I255" i="32"/>
  <c r="H255" i="32"/>
  <c r="G255" i="32"/>
  <c r="F255" i="32"/>
  <c r="E255" i="32"/>
  <c r="D255" i="32"/>
  <c r="K253" i="32"/>
  <c r="J253" i="32"/>
  <c r="I253" i="32"/>
  <c r="H253" i="32"/>
  <c r="G253" i="32"/>
  <c r="F253" i="32"/>
  <c r="E253" i="32"/>
  <c r="D253" i="32"/>
  <c r="G249" i="32"/>
  <c r="D249" i="32"/>
  <c r="G248" i="32"/>
  <c r="D247" i="32"/>
  <c r="D246" i="32"/>
  <c r="D245" i="32"/>
  <c r="G193" i="32"/>
  <c r="G195" i="32"/>
  <c r="G196" i="32"/>
  <c r="G163" i="32"/>
  <c r="G165" i="32"/>
  <c r="G166" i="32"/>
  <c r="W236" i="32"/>
  <c r="U236" i="32"/>
  <c r="S236" i="32"/>
  <c r="Q236" i="32"/>
  <c r="W235" i="32"/>
  <c r="U235" i="32"/>
  <c r="S235" i="32"/>
  <c r="Q235" i="32"/>
  <c r="X228" i="32"/>
  <c r="W228" i="32"/>
  <c r="V228" i="32"/>
  <c r="U228" i="32"/>
  <c r="T228" i="32"/>
  <c r="S228" i="32"/>
  <c r="R228" i="32"/>
  <c r="Q228" i="32"/>
  <c r="X226" i="32"/>
  <c r="W226" i="32"/>
  <c r="V226" i="32"/>
  <c r="U226" i="32"/>
  <c r="T226" i="32"/>
  <c r="S226" i="32"/>
  <c r="R226" i="32"/>
  <c r="Q226" i="32"/>
  <c r="X225" i="32"/>
  <c r="W225" i="32"/>
  <c r="V225" i="32"/>
  <c r="U225" i="32"/>
  <c r="T225" i="32"/>
  <c r="S225" i="32"/>
  <c r="R225" i="32"/>
  <c r="Q225" i="32"/>
  <c r="X223" i="32"/>
  <c r="W223" i="32"/>
  <c r="V223" i="32"/>
  <c r="U223" i="32"/>
  <c r="T223" i="32"/>
  <c r="S223" i="32"/>
  <c r="R223" i="32"/>
  <c r="Q223" i="32"/>
  <c r="T219" i="32"/>
  <c r="Q219" i="32"/>
  <c r="T218" i="32"/>
  <c r="Q217" i="32"/>
  <c r="Q216" i="32"/>
  <c r="Q215" i="32"/>
  <c r="J236" i="32"/>
  <c r="H236" i="32"/>
  <c r="F236" i="32"/>
  <c r="D236" i="32"/>
  <c r="J235" i="32"/>
  <c r="H235" i="32"/>
  <c r="F235" i="32"/>
  <c r="D235" i="32"/>
  <c r="K228" i="32"/>
  <c r="J228" i="32"/>
  <c r="I228" i="32"/>
  <c r="H228" i="32"/>
  <c r="G228" i="32"/>
  <c r="F228" i="32"/>
  <c r="E228" i="32"/>
  <c r="D228" i="32"/>
  <c r="K226" i="32"/>
  <c r="J226" i="32"/>
  <c r="I226" i="32"/>
  <c r="H226" i="32"/>
  <c r="G226" i="32"/>
  <c r="F226" i="32"/>
  <c r="E226" i="32"/>
  <c r="D226" i="32"/>
  <c r="K225" i="32"/>
  <c r="J225" i="32"/>
  <c r="I225" i="32"/>
  <c r="H225" i="32"/>
  <c r="G225" i="32"/>
  <c r="F225" i="32"/>
  <c r="E225" i="32"/>
  <c r="D225" i="32"/>
  <c r="K223" i="32"/>
  <c r="J223" i="32"/>
  <c r="I223" i="32"/>
  <c r="H223" i="32"/>
  <c r="G223" i="32"/>
  <c r="F223" i="32"/>
  <c r="E223" i="32"/>
  <c r="D223" i="32"/>
  <c r="G219" i="32"/>
  <c r="D219" i="32"/>
  <c r="G218" i="32"/>
  <c r="D217" i="32"/>
  <c r="D216" i="32"/>
  <c r="D215" i="32"/>
  <c r="W206" i="32"/>
  <c r="U206" i="32"/>
  <c r="S206" i="32"/>
  <c r="Q206" i="32"/>
  <c r="W205" i="32"/>
  <c r="U205" i="32"/>
  <c r="S205" i="32"/>
  <c r="Q205" i="32"/>
  <c r="X198" i="32"/>
  <c r="W198" i="32"/>
  <c r="V198" i="32"/>
  <c r="U198" i="32"/>
  <c r="T198" i="32"/>
  <c r="S198" i="32"/>
  <c r="R198" i="32"/>
  <c r="Q198" i="32"/>
  <c r="X196" i="32"/>
  <c r="W196" i="32"/>
  <c r="V196" i="32"/>
  <c r="U196" i="32"/>
  <c r="T196" i="32"/>
  <c r="S196" i="32"/>
  <c r="R196" i="32"/>
  <c r="Q196" i="32"/>
  <c r="X195" i="32"/>
  <c r="W195" i="32"/>
  <c r="V195" i="32"/>
  <c r="U195" i="32"/>
  <c r="T195" i="32"/>
  <c r="S195" i="32"/>
  <c r="R195" i="32"/>
  <c r="Q195" i="32"/>
  <c r="X193" i="32"/>
  <c r="W193" i="32"/>
  <c r="V193" i="32"/>
  <c r="U193" i="32"/>
  <c r="T193" i="32"/>
  <c r="S193" i="32"/>
  <c r="R193" i="32"/>
  <c r="Q193" i="32"/>
  <c r="T189" i="32"/>
  <c r="Q189" i="32"/>
  <c r="T188" i="32"/>
  <c r="Q187" i="32"/>
  <c r="Q186" i="32"/>
  <c r="Q185" i="32"/>
  <c r="J206" i="32"/>
  <c r="H206" i="32"/>
  <c r="F206" i="32"/>
  <c r="D206" i="32"/>
  <c r="J205" i="32"/>
  <c r="H205" i="32"/>
  <c r="F205" i="32"/>
  <c r="D205" i="32"/>
  <c r="K198" i="32"/>
  <c r="J198" i="32"/>
  <c r="I198" i="32"/>
  <c r="H198" i="32"/>
  <c r="G198" i="32"/>
  <c r="F198" i="32"/>
  <c r="E198" i="32"/>
  <c r="D198" i="32"/>
  <c r="K196" i="32"/>
  <c r="J196" i="32"/>
  <c r="I196" i="32"/>
  <c r="H196" i="32"/>
  <c r="F196" i="32"/>
  <c r="E196" i="32"/>
  <c r="D196" i="32"/>
  <c r="K195" i="32"/>
  <c r="J195" i="32"/>
  <c r="I195" i="32"/>
  <c r="H195" i="32"/>
  <c r="F195" i="32"/>
  <c r="E195" i="32"/>
  <c r="D195" i="32"/>
  <c r="K193" i="32"/>
  <c r="J193" i="32"/>
  <c r="I193" i="32"/>
  <c r="H193" i="32"/>
  <c r="F193" i="32"/>
  <c r="E193" i="32"/>
  <c r="D193" i="32"/>
  <c r="G189" i="32"/>
  <c r="D189" i="32"/>
  <c r="G188" i="32"/>
  <c r="D187" i="32"/>
  <c r="D186" i="32"/>
  <c r="D185" i="32"/>
  <c r="W176" i="32"/>
  <c r="U176" i="32"/>
  <c r="S176" i="32"/>
  <c r="Q176" i="32"/>
  <c r="W175" i="32"/>
  <c r="U175" i="32"/>
  <c r="S175" i="32"/>
  <c r="Q175" i="32"/>
  <c r="X168" i="32"/>
  <c r="W168" i="32"/>
  <c r="V168" i="32"/>
  <c r="U168" i="32"/>
  <c r="T168" i="32"/>
  <c r="S168" i="32"/>
  <c r="R168" i="32"/>
  <c r="Q168" i="32"/>
  <c r="X166" i="32"/>
  <c r="W166" i="32"/>
  <c r="V166" i="32"/>
  <c r="U166" i="32"/>
  <c r="T166" i="32"/>
  <c r="S166" i="32"/>
  <c r="R166" i="32"/>
  <c r="Q166" i="32"/>
  <c r="X165" i="32"/>
  <c r="W165" i="32"/>
  <c r="V165" i="32"/>
  <c r="U165" i="32"/>
  <c r="T165" i="32"/>
  <c r="S165" i="32"/>
  <c r="R165" i="32"/>
  <c r="Q165" i="32"/>
  <c r="X163" i="32"/>
  <c r="W163" i="32"/>
  <c r="V163" i="32"/>
  <c r="U163" i="32"/>
  <c r="T163" i="32"/>
  <c r="S163" i="32"/>
  <c r="R163" i="32"/>
  <c r="Q163" i="32"/>
  <c r="T159" i="32"/>
  <c r="Q159" i="32"/>
  <c r="T158" i="32"/>
  <c r="Q157" i="32"/>
  <c r="Q156" i="32"/>
  <c r="Q155" i="32"/>
  <c r="J176" i="32"/>
  <c r="H176" i="32"/>
  <c r="F176" i="32"/>
  <c r="D176" i="32"/>
  <c r="J175" i="32"/>
  <c r="H175" i="32"/>
  <c r="F175" i="32"/>
  <c r="D175" i="32"/>
  <c r="K168" i="32"/>
  <c r="J168" i="32"/>
  <c r="I168" i="32"/>
  <c r="H168" i="32"/>
  <c r="G168" i="32"/>
  <c r="F168" i="32"/>
  <c r="E168" i="32"/>
  <c r="D168" i="32"/>
  <c r="K166" i="32"/>
  <c r="J166" i="32"/>
  <c r="I166" i="32"/>
  <c r="H166" i="32"/>
  <c r="F166" i="32"/>
  <c r="E166" i="32"/>
  <c r="D166" i="32"/>
  <c r="K165" i="32"/>
  <c r="J165" i="32"/>
  <c r="I165" i="32"/>
  <c r="H165" i="32"/>
  <c r="F165" i="32"/>
  <c r="E165" i="32"/>
  <c r="D165" i="32"/>
  <c r="K163" i="32"/>
  <c r="J163" i="32"/>
  <c r="I163" i="32"/>
  <c r="H163" i="32"/>
  <c r="F163" i="32"/>
  <c r="E163" i="32"/>
  <c r="D163" i="32"/>
  <c r="G159" i="32"/>
  <c r="D159" i="32"/>
  <c r="G158" i="32"/>
  <c r="D157" i="32"/>
  <c r="D156" i="32"/>
  <c r="D155" i="32"/>
  <c r="W294" i="32"/>
  <c r="U294" i="32"/>
  <c r="S294" i="32"/>
  <c r="Q294" i="32"/>
  <c r="J294" i="32"/>
  <c r="H294" i="32"/>
  <c r="F294" i="32"/>
  <c r="D294" i="32"/>
  <c r="X287" i="32"/>
  <c r="W287" i="32"/>
  <c r="V287" i="32"/>
  <c r="U287" i="32"/>
  <c r="T287" i="32"/>
  <c r="S287" i="32"/>
  <c r="R287" i="32"/>
  <c r="Q287" i="32"/>
  <c r="O287" i="32"/>
  <c r="K287" i="32"/>
  <c r="J287" i="32"/>
  <c r="I287" i="32"/>
  <c r="H287" i="32"/>
  <c r="G287" i="32"/>
  <c r="F287" i="32"/>
  <c r="E287" i="32"/>
  <c r="D287" i="32"/>
  <c r="B287" i="32"/>
  <c r="O286" i="32"/>
  <c r="B286" i="32"/>
  <c r="O285" i="32"/>
  <c r="B285" i="32"/>
  <c r="O283" i="32"/>
  <c r="B283" i="32"/>
  <c r="X282" i="32"/>
  <c r="W282" i="32"/>
  <c r="V282" i="32"/>
  <c r="U282" i="32"/>
  <c r="T282" i="32"/>
  <c r="S282" i="32"/>
  <c r="R282" i="32"/>
  <c r="Q282" i="32"/>
  <c r="K282" i="32"/>
  <c r="J282" i="32"/>
  <c r="I282" i="32"/>
  <c r="H282" i="32"/>
  <c r="G282" i="32"/>
  <c r="F282" i="32"/>
  <c r="E282" i="32"/>
  <c r="D282" i="32"/>
  <c r="Q278" i="32"/>
  <c r="D278" i="32"/>
  <c r="Q274" i="32"/>
  <c r="D274" i="32"/>
  <c r="N272" i="32"/>
  <c r="A272" i="32"/>
  <c r="W264" i="32"/>
  <c r="U264" i="32"/>
  <c r="S264" i="32"/>
  <c r="Q264" i="32"/>
  <c r="J264" i="32"/>
  <c r="H264" i="32"/>
  <c r="F264" i="32"/>
  <c r="D264" i="32"/>
  <c r="X257" i="32"/>
  <c r="W257" i="32"/>
  <c r="V257" i="32"/>
  <c r="U257" i="32"/>
  <c r="T257" i="32"/>
  <c r="S257" i="32"/>
  <c r="R257" i="32"/>
  <c r="Q257" i="32"/>
  <c r="O257" i="32"/>
  <c r="K257" i="32"/>
  <c r="J257" i="32"/>
  <c r="I257" i="32"/>
  <c r="H257" i="32"/>
  <c r="G257" i="32"/>
  <c r="F257" i="32"/>
  <c r="E257" i="32"/>
  <c r="D257" i="32"/>
  <c r="B257" i="32"/>
  <c r="O256" i="32"/>
  <c r="B256" i="32"/>
  <c r="O255" i="32"/>
  <c r="B255" i="32"/>
  <c r="O253" i="32"/>
  <c r="B253" i="32"/>
  <c r="X252" i="32"/>
  <c r="W252" i="32"/>
  <c r="V252" i="32"/>
  <c r="U252" i="32"/>
  <c r="T252" i="32"/>
  <c r="S252" i="32"/>
  <c r="R252" i="32"/>
  <c r="Q252" i="32"/>
  <c r="K252" i="32"/>
  <c r="J252" i="32"/>
  <c r="I252" i="32"/>
  <c r="H252" i="32"/>
  <c r="G252" i="32"/>
  <c r="F252" i="32"/>
  <c r="E252" i="32"/>
  <c r="D252" i="32"/>
  <c r="Q248" i="32"/>
  <c r="D248" i="32"/>
  <c r="Q244" i="32"/>
  <c r="D244" i="32"/>
  <c r="N242" i="32"/>
  <c r="A242" i="32"/>
  <c r="W234" i="32"/>
  <c r="U234" i="32"/>
  <c r="S234" i="32"/>
  <c r="Q234" i="32"/>
  <c r="J234" i="32"/>
  <c r="H234" i="32"/>
  <c r="F234" i="32"/>
  <c r="D234" i="32"/>
  <c r="X227" i="32"/>
  <c r="W227" i="32"/>
  <c r="V227" i="32"/>
  <c r="U227" i="32"/>
  <c r="T227" i="32"/>
  <c r="S227" i="32"/>
  <c r="R227" i="32"/>
  <c r="Q227" i="32"/>
  <c r="O227" i="32"/>
  <c r="K227" i="32"/>
  <c r="J227" i="32"/>
  <c r="I227" i="32"/>
  <c r="H227" i="32"/>
  <c r="G227" i="32"/>
  <c r="F227" i="32"/>
  <c r="E227" i="32"/>
  <c r="D227" i="32"/>
  <c r="B227" i="32"/>
  <c r="O226" i="32"/>
  <c r="B226" i="32"/>
  <c r="O225" i="32"/>
  <c r="B225" i="32"/>
  <c r="O223" i="32"/>
  <c r="B223" i="32"/>
  <c r="X222" i="32"/>
  <c r="W222" i="32"/>
  <c r="V222" i="32"/>
  <c r="U222" i="32"/>
  <c r="T222" i="32"/>
  <c r="S222" i="32"/>
  <c r="R222" i="32"/>
  <c r="Q222" i="32"/>
  <c r="K222" i="32"/>
  <c r="J222" i="32"/>
  <c r="I222" i="32"/>
  <c r="H222" i="32"/>
  <c r="G222" i="32"/>
  <c r="F222" i="32"/>
  <c r="E222" i="32"/>
  <c r="D222" i="32"/>
  <c r="Q218" i="32"/>
  <c r="D218" i="32"/>
  <c r="Q214" i="32"/>
  <c r="D214" i="32"/>
  <c r="N212" i="32"/>
  <c r="A212" i="32"/>
  <c r="W204" i="32"/>
  <c r="U204" i="32"/>
  <c r="S204" i="32"/>
  <c r="Q204" i="32"/>
  <c r="J204" i="32"/>
  <c r="H204" i="32"/>
  <c r="F204" i="32"/>
  <c r="D204" i="32"/>
  <c r="X197" i="32"/>
  <c r="W197" i="32"/>
  <c r="V197" i="32"/>
  <c r="U197" i="32"/>
  <c r="T197" i="32"/>
  <c r="S197" i="32"/>
  <c r="R197" i="32"/>
  <c r="Q197" i="32"/>
  <c r="O197" i="32"/>
  <c r="K197" i="32"/>
  <c r="J197" i="32"/>
  <c r="I197" i="32"/>
  <c r="H197" i="32"/>
  <c r="G197" i="32"/>
  <c r="F197" i="32"/>
  <c r="E197" i="32"/>
  <c r="D197" i="32"/>
  <c r="B197" i="32"/>
  <c r="O196" i="32"/>
  <c r="B196" i="32"/>
  <c r="O195" i="32"/>
  <c r="B195" i="32"/>
  <c r="O193" i="32"/>
  <c r="B193" i="32"/>
  <c r="X192" i="32"/>
  <c r="W192" i="32"/>
  <c r="V192" i="32"/>
  <c r="U192" i="32"/>
  <c r="T192" i="32"/>
  <c r="S192" i="32"/>
  <c r="R192" i="32"/>
  <c r="Q192" i="32"/>
  <c r="K192" i="32"/>
  <c r="J192" i="32"/>
  <c r="I192" i="32"/>
  <c r="H192" i="32"/>
  <c r="G192" i="32"/>
  <c r="F192" i="32"/>
  <c r="E192" i="32"/>
  <c r="D192" i="32"/>
  <c r="Q188" i="32"/>
  <c r="D188" i="32"/>
  <c r="Q184" i="32"/>
  <c r="D184" i="32"/>
  <c r="N182" i="32"/>
  <c r="A182" i="32"/>
  <c r="W174" i="32"/>
  <c r="U174" i="32"/>
  <c r="S174" i="32"/>
  <c r="Q174" i="32"/>
  <c r="J174" i="32"/>
  <c r="H174" i="32"/>
  <c r="F174" i="32"/>
  <c r="D174" i="32"/>
  <c r="X167" i="32"/>
  <c r="W167" i="32"/>
  <c r="V167" i="32"/>
  <c r="U167" i="32"/>
  <c r="T167" i="32"/>
  <c r="S167" i="32"/>
  <c r="R167" i="32"/>
  <c r="Q167" i="32"/>
  <c r="O167" i="32"/>
  <c r="K167" i="32"/>
  <c r="J167" i="32"/>
  <c r="I167" i="32"/>
  <c r="H167" i="32"/>
  <c r="G167" i="32"/>
  <c r="F167" i="32"/>
  <c r="E167" i="32"/>
  <c r="D167" i="32"/>
  <c r="B167" i="32"/>
  <c r="O166" i="32"/>
  <c r="B166" i="32"/>
  <c r="O165" i="32"/>
  <c r="B165" i="32"/>
  <c r="O163" i="32"/>
  <c r="B163" i="32"/>
  <c r="X162" i="32"/>
  <c r="W162" i="32"/>
  <c r="V162" i="32"/>
  <c r="U162" i="32"/>
  <c r="T162" i="32"/>
  <c r="S162" i="32"/>
  <c r="R162" i="32"/>
  <c r="Q162" i="32"/>
  <c r="K162" i="32"/>
  <c r="J162" i="32"/>
  <c r="I162" i="32"/>
  <c r="H162" i="32"/>
  <c r="G162" i="32"/>
  <c r="F162" i="32"/>
  <c r="E162" i="32"/>
  <c r="D162" i="32"/>
  <c r="Q158" i="32"/>
  <c r="D158" i="32"/>
  <c r="Q154" i="32"/>
  <c r="D154" i="32"/>
  <c r="N152" i="32"/>
  <c r="A152" i="32"/>
  <c r="W146" i="32"/>
  <c r="U146" i="32"/>
  <c r="S146" i="32"/>
  <c r="Q146" i="32"/>
  <c r="W145" i="32"/>
  <c r="U145" i="32"/>
  <c r="S145" i="32"/>
  <c r="Q145" i="32"/>
  <c r="X138" i="32"/>
  <c r="W138" i="32"/>
  <c r="V138" i="32"/>
  <c r="U138" i="32"/>
  <c r="T138" i="32"/>
  <c r="S138" i="32"/>
  <c r="R138" i="32"/>
  <c r="Q138" i="32"/>
  <c r="X136" i="32"/>
  <c r="W136" i="32"/>
  <c r="V136" i="32"/>
  <c r="U136" i="32"/>
  <c r="T136" i="32"/>
  <c r="S136" i="32"/>
  <c r="R136" i="32"/>
  <c r="Q136" i="32"/>
  <c r="X135" i="32"/>
  <c r="W135" i="32"/>
  <c r="V135" i="32"/>
  <c r="U135" i="32"/>
  <c r="T135" i="32"/>
  <c r="S135" i="32"/>
  <c r="R135" i="32"/>
  <c r="Q135" i="32"/>
  <c r="X133" i="32"/>
  <c r="W133" i="32"/>
  <c r="V133" i="32"/>
  <c r="U133" i="32"/>
  <c r="T133" i="32"/>
  <c r="S133" i="32"/>
  <c r="R133" i="32"/>
  <c r="Q133" i="32"/>
  <c r="T129" i="32"/>
  <c r="Q129" i="32"/>
  <c r="T128" i="32"/>
  <c r="Q127" i="32"/>
  <c r="Q126" i="32"/>
  <c r="Q125" i="32"/>
  <c r="J146" i="32"/>
  <c r="H146" i="32"/>
  <c r="F146" i="32"/>
  <c r="D146" i="32"/>
  <c r="J145" i="32"/>
  <c r="H145" i="32"/>
  <c r="F145" i="32"/>
  <c r="D145" i="32"/>
  <c r="K138" i="32"/>
  <c r="J138" i="32"/>
  <c r="I138" i="32"/>
  <c r="H138" i="32"/>
  <c r="G138" i="32"/>
  <c r="F138" i="32"/>
  <c r="E138" i="32"/>
  <c r="D138" i="32"/>
  <c r="K136" i="32"/>
  <c r="J136" i="32"/>
  <c r="I136" i="32"/>
  <c r="H136" i="32"/>
  <c r="G136" i="32"/>
  <c r="F136" i="32"/>
  <c r="E136" i="32"/>
  <c r="D136" i="32"/>
  <c r="K135" i="32"/>
  <c r="J135" i="32"/>
  <c r="I135" i="32"/>
  <c r="H135" i="32"/>
  <c r="G135" i="32"/>
  <c r="F135" i="32"/>
  <c r="E135" i="32"/>
  <c r="D135" i="32"/>
  <c r="K133" i="32"/>
  <c r="J133" i="32"/>
  <c r="I133" i="32"/>
  <c r="H133" i="32"/>
  <c r="G133" i="32"/>
  <c r="F133" i="32"/>
  <c r="E133" i="32"/>
  <c r="D133" i="32"/>
  <c r="G129" i="32"/>
  <c r="D129" i="32"/>
  <c r="G128" i="32"/>
  <c r="D127" i="32"/>
  <c r="D126" i="32"/>
  <c r="D125" i="32"/>
  <c r="W144" i="32"/>
  <c r="U144" i="32"/>
  <c r="S144" i="32"/>
  <c r="Q144" i="32"/>
  <c r="J144" i="32"/>
  <c r="H144" i="32"/>
  <c r="F144" i="32"/>
  <c r="D144" i="32"/>
  <c r="X137" i="32"/>
  <c r="W137" i="32"/>
  <c r="V137" i="32"/>
  <c r="U137" i="32"/>
  <c r="T137" i="32"/>
  <c r="S137" i="32"/>
  <c r="R137" i="32"/>
  <c r="Q137" i="32"/>
  <c r="O137" i="32"/>
  <c r="K137" i="32"/>
  <c r="J137" i="32"/>
  <c r="I137" i="32"/>
  <c r="H137" i="32"/>
  <c r="G137" i="32"/>
  <c r="F137" i="32"/>
  <c r="E137" i="32"/>
  <c r="D137" i="32"/>
  <c r="B137" i="32"/>
  <c r="O136" i="32"/>
  <c r="B136" i="32"/>
  <c r="O135" i="32"/>
  <c r="B135" i="32"/>
  <c r="O133" i="32"/>
  <c r="B133" i="32"/>
  <c r="X132" i="32"/>
  <c r="W132" i="32"/>
  <c r="V132" i="32"/>
  <c r="U132" i="32"/>
  <c r="T132" i="32"/>
  <c r="S132" i="32"/>
  <c r="R132" i="32"/>
  <c r="Q132" i="32"/>
  <c r="K132" i="32"/>
  <c r="J132" i="32"/>
  <c r="I132" i="32"/>
  <c r="H132" i="32"/>
  <c r="G132" i="32"/>
  <c r="F132" i="32"/>
  <c r="E132" i="32"/>
  <c r="D132" i="32"/>
  <c r="Q128" i="32"/>
  <c r="D128" i="32"/>
  <c r="Q124" i="32"/>
  <c r="D124" i="32"/>
  <c r="N122" i="32"/>
  <c r="A122" i="32"/>
  <c r="W116" i="32"/>
  <c r="U116" i="32"/>
  <c r="S116" i="32"/>
  <c r="Q116" i="32"/>
  <c r="W115" i="32"/>
  <c r="U115" i="32"/>
  <c r="S115" i="32"/>
  <c r="Q115" i="32"/>
  <c r="X108" i="32"/>
  <c r="W108" i="32"/>
  <c r="V108" i="32"/>
  <c r="U108" i="32"/>
  <c r="T108" i="32"/>
  <c r="S108" i="32"/>
  <c r="R108" i="32"/>
  <c r="Q108" i="32"/>
  <c r="X106" i="32"/>
  <c r="W106" i="32"/>
  <c r="V106" i="32"/>
  <c r="U106" i="32"/>
  <c r="T106" i="32"/>
  <c r="S106" i="32"/>
  <c r="R106" i="32"/>
  <c r="Q106" i="32"/>
  <c r="X105" i="32"/>
  <c r="W105" i="32"/>
  <c r="V105" i="32"/>
  <c r="U105" i="32"/>
  <c r="T105" i="32"/>
  <c r="S105" i="32"/>
  <c r="R105" i="32"/>
  <c r="Q105" i="32"/>
  <c r="X103" i="32"/>
  <c r="W103" i="32"/>
  <c r="V103" i="32"/>
  <c r="U103" i="32"/>
  <c r="T103" i="32"/>
  <c r="S103" i="32"/>
  <c r="R103" i="32"/>
  <c r="Q103" i="32"/>
  <c r="T99" i="32"/>
  <c r="Q99" i="32"/>
  <c r="T98" i="32"/>
  <c r="Q97" i="32"/>
  <c r="Q96" i="32"/>
  <c r="Q95" i="32"/>
  <c r="J116" i="32"/>
  <c r="H116" i="32"/>
  <c r="F116" i="32"/>
  <c r="D116" i="32"/>
  <c r="J115" i="32"/>
  <c r="H115" i="32"/>
  <c r="F115" i="32"/>
  <c r="D115" i="32"/>
  <c r="K108" i="32"/>
  <c r="J108" i="32"/>
  <c r="I108" i="32"/>
  <c r="H108" i="32"/>
  <c r="G108" i="32"/>
  <c r="F108" i="32"/>
  <c r="E108" i="32"/>
  <c r="D108" i="32"/>
  <c r="K106" i="32"/>
  <c r="J106" i="32"/>
  <c r="I106" i="32"/>
  <c r="H106" i="32"/>
  <c r="G106" i="32"/>
  <c r="F106" i="32"/>
  <c r="E106" i="32"/>
  <c r="D106" i="32"/>
  <c r="K105" i="32"/>
  <c r="J105" i="32"/>
  <c r="I105" i="32"/>
  <c r="H105" i="32"/>
  <c r="G105" i="32"/>
  <c r="F105" i="32"/>
  <c r="E105" i="32"/>
  <c r="D105" i="32"/>
  <c r="K103" i="32"/>
  <c r="J103" i="32"/>
  <c r="I103" i="32"/>
  <c r="H103" i="32"/>
  <c r="G103" i="32"/>
  <c r="F103" i="32"/>
  <c r="E103" i="32"/>
  <c r="D103" i="32"/>
  <c r="G99" i="32"/>
  <c r="D99" i="32"/>
  <c r="G98" i="32"/>
  <c r="D97" i="32"/>
  <c r="D96" i="32"/>
  <c r="D95" i="32"/>
  <c r="W86" i="32"/>
  <c r="U86" i="32"/>
  <c r="S86" i="32"/>
  <c r="Q86" i="32"/>
  <c r="W85" i="32"/>
  <c r="U85" i="32"/>
  <c r="S85" i="32"/>
  <c r="Q85" i="32"/>
  <c r="X78" i="32"/>
  <c r="W78" i="32"/>
  <c r="V78" i="32"/>
  <c r="U78" i="32"/>
  <c r="T78" i="32"/>
  <c r="S78" i="32"/>
  <c r="R78" i="32"/>
  <c r="Q78" i="32"/>
  <c r="X76" i="32"/>
  <c r="W76" i="32"/>
  <c r="V76" i="32"/>
  <c r="U76" i="32"/>
  <c r="T76" i="32"/>
  <c r="S76" i="32"/>
  <c r="R76" i="32"/>
  <c r="Q76" i="32"/>
  <c r="X75" i="32"/>
  <c r="W75" i="32"/>
  <c r="V75" i="32"/>
  <c r="U75" i="32"/>
  <c r="T75" i="32"/>
  <c r="S75" i="32"/>
  <c r="R75" i="32"/>
  <c r="Q75" i="32"/>
  <c r="X73" i="32"/>
  <c r="W73" i="32"/>
  <c r="V73" i="32"/>
  <c r="U73" i="32"/>
  <c r="T73" i="32"/>
  <c r="S73" i="32"/>
  <c r="R73" i="32"/>
  <c r="Q73" i="32"/>
  <c r="T69" i="32"/>
  <c r="Q69" i="32"/>
  <c r="T68" i="32"/>
  <c r="Q67" i="32"/>
  <c r="Q66" i="32"/>
  <c r="Q65" i="32"/>
  <c r="J86" i="32"/>
  <c r="H86" i="32"/>
  <c r="F86" i="32"/>
  <c r="D86" i="32"/>
  <c r="J85" i="32"/>
  <c r="H85" i="32"/>
  <c r="F85" i="32"/>
  <c r="D85" i="32"/>
  <c r="K78" i="32"/>
  <c r="J78" i="32"/>
  <c r="I78" i="32"/>
  <c r="H78" i="32"/>
  <c r="G78" i="32"/>
  <c r="F78" i="32"/>
  <c r="E78" i="32"/>
  <c r="D78" i="32"/>
  <c r="K76" i="32"/>
  <c r="J76" i="32"/>
  <c r="I76" i="32"/>
  <c r="H76" i="32"/>
  <c r="G76" i="32"/>
  <c r="F76" i="32"/>
  <c r="E76" i="32"/>
  <c r="D76" i="32"/>
  <c r="K75" i="32"/>
  <c r="J75" i="32"/>
  <c r="I75" i="32"/>
  <c r="H75" i="32"/>
  <c r="G75" i="32"/>
  <c r="F75" i="32"/>
  <c r="E75" i="32"/>
  <c r="D75" i="32"/>
  <c r="K73" i="32"/>
  <c r="J73" i="32"/>
  <c r="I73" i="32"/>
  <c r="H73" i="32"/>
  <c r="G73" i="32"/>
  <c r="F73" i="32"/>
  <c r="E73" i="32"/>
  <c r="D73" i="32"/>
  <c r="G69" i="32"/>
  <c r="D69" i="32"/>
  <c r="G68" i="32"/>
  <c r="D67" i="32"/>
  <c r="D66" i="32"/>
  <c r="D65" i="32"/>
  <c r="W114" i="32"/>
  <c r="U114" i="32"/>
  <c r="S114" i="32"/>
  <c r="Q114" i="32"/>
  <c r="J114" i="32"/>
  <c r="H114" i="32"/>
  <c r="F114" i="32"/>
  <c r="D114" i="32"/>
  <c r="X107" i="32"/>
  <c r="W107" i="32"/>
  <c r="V107" i="32"/>
  <c r="U107" i="32"/>
  <c r="T107" i="32"/>
  <c r="S107" i="32"/>
  <c r="R107" i="32"/>
  <c r="Q107" i="32"/>
  <c r="O107" i="32"/>
  <c r="K107" i="32"/>
  <c r="J107" i="32"/>
  <c r="I107" i="32"/>
  <c r="H107" i="32"/>
  <c r="G107" i="32"/>
  <c r="F107" i="32"/>
  <c r="E107" i="32"/>
  <c r="D107" i="32"/>
  <c r="B107" i="32"/>
  <c r="O106" i="32"/>
  <c r="B106" i="32"/>
  <c r="O105" i="32"/>
  <c r="B105" i="32"/>
  <c r="O103" i="32"/>
  <c r="B103" i="32"/>
  <c r="X102" i="32"/>
  <c r="W102" i="32"/>
  <c r="V102" i="32"/>
  <c r="U102" i="32"/>
  <c r="T102" i="32"/>
  <c r="S102" i="32"/>
  <c r="R102" i="32"/>
  <c r="Q102" i="32"/>
  <c r="K102" i="32"/>
  <c r="J102" i="32"/>
  <c r="I102" i="32"/>
  <c r="H102" i="32"/>
  <c r="G102" i="32"/>
  <c r="F102" i="32"/>
  <c r="E102" i="32"/>
  <c r="D102" i="32"/>
  <c r="Q98" i="32"/>
  <c r="D98" i="32"/>
  <c r="Q94" i="32"/>
  <c r="D94" i="32"/>
  <c r="N92" i="32"/>
  <c r="A92" i="32"/>
  <c r="W84" i="32"/>
  <c r="U84" i="32"/>
  <c r="S84" i="32"/>
  <c r="Q84" i="32"/>
  <c r="J84" i="32"/>
  <c r="H84" i="32"/>
  <c r="F84" i="32"/>
  <c r="D84" i="32"/>
  <c r="X77" i="32"/>
  <c r="W77" i="32"/>
  <c r="V77" i="32"/>
  <c r="U77" i="32"/>
  <c r="T77" i="32"/>
  <c r="S77" i="32"/>
  <c r="R77" i="32"/>
  <c r="Q77" i="32"/>
  <c r="O77" i="32"/>
  <c r="K77" i="32"/>
  <c r="J77" i="32"/>
  <c r="I77" i="32"/>
  <c r="H77" i="32"/>
  <c r="G77" i="32"/>
  <c r="F77" i="32"/>
  <c r="E77" i="32"/>
  <c r="D77" i="32"/>
  <c r="B77" i="32"/>
  <c r="O76" i="32"/>
  <c r="B76" i="32"/>
  <c r="O75" i="32"/>
  <c r="B75" i="32"/>
  <c r="O73" i="32"/>
  <c r="B73" i="32"/>
  <c r="X72" i="32"/>
  <c r="W72" i="32"/>
  <c r="V72" i="32"/>
  <c r="U72" i="32"/>
  <c r="T72" i="32"/>
  <c r="S72" i="32"/>
  <c r="R72" i="32"/>
  <c r="Q72" i="32"/>
  <c r="K72" i="32"/>
  <c r="J72" i="32"/>
  <c r="I72" i="32"/>
  <c r="H72" i="32"/>
  <c r="G72" i="32"/>
  <c r="F72" i="32"/>
  <c r="E72" i="32"/>
  <c r="D72" i="32"/>
  <c r="Q68" i="32"/>
  <c r="D68" i="32"/>
  <c r="Q64" i="32"/>
  <c r="D64" i="32"/>
  <c r="N62" i="32"/>
  <c r="A62" i="32"/>
  <c r="W56" i="32"/>
  <c r="U56" i="32"/>
  <c r="S56" i="32"/>
  <c r="Q56" i="32"/>
  <c r="W55" i="32"/>
  <c r="U55" i="32"/>
  <c r="S55" i="32"/>
  <c r="Q55" i="32"/>
  <c r="X48" i="32"/>
  <c r="W48" i="32"/>
  <c r="V48" i="32"/>
  <c r="U48" i="32"/>
  <c r="T48" i="32"/>
  <c r="S48" i="32"/>
  <c r="R48" i="32"/>
  <c r="Q48" i="32"/>
  <c r="X46" i="32"/>
  <c r="W46" i="32"/>
  <c r="V46" i="32"/>
  <c r="U46" i="32"/>
  <c r="T46" i="32"/>
  <c r="S46" i="32"/>
  <c r="R46" i="32"/>
  <c r="Q46" i="32"/>
  <c r="X45" i="32"/>
  <c r="W45" i="32"/>
  <c r="V45" i="32"/>
  <c r="U45" i="32"/>
  <c r="T45" i="32"/>
  <c r="S45" i="32"/>
  <c r="R45" i="32"/>
  <c r="Q45" i="32"/>
  <c r="X43" i="32"/>
  <c r="W43" i="32"/>
  <c r="V43" i="32"/>
  <c r="U43" i="32"/>
  <c r="T43" i="32"/>
  <c r="S43" i="32"/>
  <c r="R43" i="32"/>
  <c r="Q43" i="32"/>
  <c r="T39" i="32"/>
  <c r="Q39" i="32"/>
  <c r="T38" i="32"/>
  <c r="Q37" i="32"/>
  <c r="Q36" i="32"/>
  <c r="Q35" i="32"/>
  <c r="J56" i="32"/>
  <c r="H56" i="32"/>
  <c r="F56" i="32"/>
  <c r="D56" i="32"/>
  <c r="J55" i="32"/>
  <c r="H55" i="32"/>
  <c r="F55" i="32"/>
  <c r="D55" i="32"/>
  <c r="K48" i="32"/>
  <c r="J48" i="32"/>
  <c r="I48" i="32"/>
  <c r="H48" i="32"/>
  <c r="G48" i="32"/>
  <c r="F48" i="32"/>
  <c r="E48" i="32"/>
  <c r="D48" i="32"/>
  <c r="K46" i="32"/>
  <c r="J46" i="32"/>
  <c r="I46" i="32"/>
  <c r="H46" i="32"/>
  <c r="G46" i="32"/>
  <c r="F46" i="32"/>
  <c r="E46" i="32"/>
  <c r="D46" i="32"/>
  <c r="K45" i="32"/>
  <c r="J45" i="32"/>
  <c r="I45" i="32"/>
  <c r="H45" i="32"/>
  <c r="G45" i="32"/>
  <c r="F45" i="32"/>
  <c r="E45" i="32"/>
  <c r="D45" i="32"/>
  <c r="K43" i="32"/>
  <c r="J43" i="32"/>
  <c r="I43" i="32"/>
  <c r="H43" i="32"/>
  <c r="G43" i="32"/>
  <c r="F43" i="32"/>
  <c r="E43" i="32"/>
  <c r="D43" i="32"/>
  <c r="G39" i="32"/>
  <c r="D39" i="32"/>
  <c r="G38" i="32"/>
  <c r="D37" i="32"/>
  <c r="D36" i="32"/>
  <c r="D35" i="32"/>
  <c r="W54" i="32"/>
  <c r="U54" i="32"/>
  <c r="S54" i="32"/>
  <c r="Q54" i="32"/>
  <c r="J54" i="32"/>
  <c r="H54" i="32"/>
  <c r="F54" i="32"/>
  <c r="D54" i="32"/>
  <c r="X47" i="32"/>
  <c r="W47" i="32"/>
  <c r="V47" i="32"/>
  <c r="U47" i="32"/>
  <c r="T47" i="32"/>
  <c r="S47" i="32"/>
  <c r="R47" i="32"/>
  <c r="Q47" i="32"/>
  <c r="O47" i="32"/>
  <c r="K47" i="32"/>
  <c r="J47" i="32"/>
  <c r="I47" i="32"/>
  <c r="H47" i="32"/>
  <c r="G47" i="32"/>
  <c r="F47" i="32"/>
  <c r="E47" i="32"/>
  <c r="D47" i="32"/>
  <c r="B47" i="32"/>
  <c r="O46" i="32"/>
  <c r="B46" i="32"/>
  <c r="O45" i="32"/>
  <c r="B45" i="32"/>
  <c r="O43" i="32"/>
  <c r="B43" i="32"/>
  <c r="X42" i="32"/>
  <c r="W42" i="32"/>
  <c r="V42" i="32"/>
  <c r="U42" i="32"/>
  <c r="T42" i="32"/>
  <c r="S42" i="32"/>
  <c r="R42" i="32"/>
  <c r="Q42" i="32"/>
  <c r="K42" i="32"/>
  <c r="J42" i="32"/>
  <c r="I42" i="32"/>
  <c r="H42" i="32"/>
  <c r="G42" i="32"/>
  <c r="F42" i="32"/>
  <c r="E42" i="32"/>
  <c r="D42" i="32"/>
  <c r="Q38" i="32"/>
  <c r="D38" i="32"/>
  <c r="Q34" i="32"/>
  <c r="D34" i="32"/>
  <c r="N32" i="32"/>
  <c r="A32" i="32"/>
  <c r="D18" i="29"/>
  <c r="G18" i="29"/>
  <c r="H7" i="11"/>
  <c r="C7" i="1"/>
  <c r="I7" i="11"/>
  <c r="Z7" i="11"/>
  <c r="H8" i="11"/>
  <c r="I8" i="11"/>
  <c r="Z8" i="11"/>
  <c r="H9" i="11"/>
  <c r="I9" i="11"/>
  <c r="Z9" i="11"/>
  <c r="H10" i="11"/>
  <c r="I10" i="11"/>
  <c r="Z10" i="11"/>
  <c r="H11" i="11"/>
  <c r="I11" i="11"/>
  <c r="Z11" i="11"/>
  <c r="H12" i="11"/>
  <c r="I12" i="11"/>
  <c r="Z12" i="11"/>
  <c r="H13" i="11"/>
  <c r="I13" i="11"/>
  <c r="Z13" i="11"/>
  <c r="H14" i="11"/>
  <c r="I14" i="11"/>
  <c r="Z14" i="11"/>
  <c r="H15" i="11"/>
  <c r="I15" i="11"/>
  <c r="Z15" i="11"/>
  <c r="H16" i="11"/>
  <c r="I16" i="11"/>
  <c r="J16" i="11"/>
  <c r="Z16" i="11"/>
  <c r="H17" i="11"/>
  <c r="I17" i="11"/>
  <c r="Z17" i="11"/>
  <c r="H18" i="11"/>
  <c r="I18" i="11"/>
  <c r="Z18" i="11"/>
  <c r="H19" i="11"/>
  <c r="I19" i="11"/>
  <c r="Z19" i="11"/>
  <c r="H20" i="11"/>
  <c r="I20" i="11"/>
  <c r="Z20" i="11"/>
  <c r="H21" i="11"/>
  <c r="I21" i="11"/>
  <c r="Z21" i="11"/>
  <c r="H22" i="11"/>
  <c r="I22" i="11"/>
  <c r="Z22" i="11"/>
  <c r="H23" i="11"/>
  <c r="I23" i="11"/>
  <c r="Z23" i="11"/>
  <c r="H24" i="11"/>
  <c r="I24" i="11"/>
  <c r="Z24" i="11"/>
  <c r="H25" i="11"/>
  <c r="I25" i="11"/>
  <c r="Z25" i="11"/>
  <c r="H26" i="11"/>
  <c r="I26" i="11"/>
  <c r="Z26" i="11"/>
  <c r="H27" i="11"/>
  <c r="I27" i="11"/>
  <c r="Z27" i="11"/>
  <c r="H28" i="11"/>
  <c r="I28" i="11"/>
  <c r="Z28" i="11"/>
  <c r="H29" i="11"/>
  <c r="I29" i="11"/>
  <c r="Z29" i="11"/>
  <c r="H30" i="11"/>
  <c r="I30" i="11"/>
  <c r="Z30" i="11"/>
  <c r="H31" i="11"/>
  <c r="I31" i="11"/>
  <c r="Z31" i="11"/>
  <c r="H32" i="11"/>
  <c r="I32" i="11"/>
  <c r="Z32" i="11"/>
  <c r="H33" i="11"/>
  <c r="I33" i="11"/>
  <c r="Z33" i="11"/>
  <c r="H34" i="11"/>
  <c r="I34" i="11"/>
  <c r="Z34" i="11"/>
  <c r="H35" i="11"/>
  <c r="I35" i="11"/>
  <c r="Z35" i="11"/>
  <c r="H36" i="11"/>
  <c r="I36" i="11"/>
  <c r="Z36" i="11"/>
  <c r="H37" i="11"/>
  <c r="I37" i="11"/>
  <c r="Z37" i="11"/>
  <c r="H38" i="11"/>
  <c r="I38" i="11"/>
  <c r="Z38" i="11"/>
  <c r="H39" i="11"/>
  <c r="I39" i="11"/>
  <c r="Z39" i="11"/>
  <c r="H40" i="11"/>
  <c r="I40" i="11"/>
  <c r="Z40" i="11"/>
  <c r="H41" i="11"/>
  <c r="I41" i="11"/>
  <c r="Z41" i="11"/>
  <c r="H42" i="11"/>
  <c r="I42" i="11"/>
  <c r="Z42" i="11"/>
  <c r="H43" i="11"/>
  <c r="I43" i="11"/>
  <c r="Z43" i="11"/>
  <c r="H44" i="11"/>
  <c r="I44" i="11"/>
  <c r="Z44" i="11"/>
  <c r="H45" i="11"/>
  <c r="I45" i="11"/>
  <c r="Z45" i="11"/>
  <c r="H46" i="11"/>
  <c r="I46" i="11"/>
  <c r="Z46" i="11"/>
  <c r="H47" i="11"/>
  <c r="I47" i="11"/>
  <c r="Z47" i="11"/>
  <c r="H48" i="11"/>
  <c r="I48" i="11"/>
  <c r="Z48" i="11"/>
  <c r="H49" i="11"/>
  <c r="I49" i="11"/>
  <c r="Z49" i="11"/>
  <c r="H50" i="11"/>
  <c r="I50" i="11"/>
  <c r="Z50" i="11"/>
  <c r="H51" i="11"/>
  <c r="I51" i="11"/>
  <c r="Z51" i="11"/>
  <c r="H52" i="11"/>
  <c r="I52" i="11"/>
  <c r="Z52" i="11"/>
  <c r="H53" i="11"/>
  <c r="I53" i="11"/>
  <c r="Z53" i="11"/>
  <c r="H54" i="11"/>
  <c r="I54" i="11"/>
  <c r="Z54" i="11"/>
  <c r="H55" i="11"/>
  <c r="I55" i="11"/>
  <c r="Z55" i="11"/>
  <c r="H56" i="11"/>
  <c r="I56" i="11"/>
  <c r="Z56" i="11"/>
  <c r="H57" i="11"/>
  <c r="I57" i="11"/>
  <c r="Z57" i="11"/>
  <c r="H58" i="11"/>
  <c r="I58" i="11"/>
  <c r="Z58" i="11"/>
  <c r="H59" i="11"/>
  <c r="I59" i="11"/>
  <c r="Z59" i="11"/>
  <c r="H60" i="11"/>
  <c r="I60" i="11"/>
  <c r="Z60" i="11"/>
  <c r="H61" i="11"/>
  <c r="I61" i="11"/>
  <c r="Z61" i="11"/>
  <c r="H62" i="11"/>
  <c r="I62" i="11"/>
  <c r="Z62" i="11"/>
  <c r="H63" i="11"/>
  <c r="I63" i="11"/>
  <c r="Z63" i="11"/>
  <c r="H64" i="11"/>
  <c r="I64" i="11"/>
  <c r="Z64" i="11"/>
  <c r="H65" i="11"/>
  <c r="I65" i="11"/>
  <c r="Z65" i="11"/>
  <c r="H66" i="11"/>
  <c r="I66" i="11"/>
  <c r="Z66" i="11"/>
  <c r="H67" i="11"/>
  <c r="I67" i="11"/>
  <c r="Z67" i="11"/>
  <c r="H68" i="11"/>
  <c r="I68" i="11"/>
  <c r="Z68" i="11"/>
  <c r="H69" i="11"/>
  <c r="I69" i="11"/>
  <c r="Z69" i="11"/>
  <c r="H70" i="11"/>
  <c r="I70" i="11"/>
  <c r="Z70" i="11"/>
  <c r="H71" i="11"/>
  <c r="I71" i="11"/>
  <c r="Z71" i="11"/>
  <c r="H72" i="11"/>
  <c r="I72" i="11"/>
  <c r="Z72" i="11"/>
  <c r="H73" i="11"/>
  <c r="I73" i="11"/>
  <c r="Z73" i="11"/>
  <c r="H74" i="11"/>
  <c r="I74" i="11"/>
  <c r="Z74" i="11"/>
  <c r="H75" i="11"/>
  <c r="I75" i="11"/>
  <c r="Z75" i="11"/>
  <c r="H76" i="11"/>
  <c r="I76" i="11"/>
  <c r="Z76" i="11"/>
  <c r="H77" i="11"/>
  <c r="I77" i="11"/>
  <c r="Z77" i="11"/>
  <c r="H78" i="11"/>
  <c r="I78" i="11"/>
  <c r="Z78" i="11"/>
  <c r="H79" i="11"/>
  <c r="I79" i="11"/>
  <c r="Z79" i="11"/>
  <c r="H80" i="11"/>
  <c r="I80" i="11"/>
  <c r="Z80" i="11"/>
  <c r="H81" i="11"/>
  <c r="I81" i="11"/>
  <c r="Z81" i="11"/>
  <c r="H82" i="11"/>
  <c r="I82" i="11"/>
  <c r="Z82" i="11"/>
  <c r="H83" i="11"/>
  <c r="I83" i="11"/>
  <c r="Z83" i="11"/>
  <c r="H84" i="11"/>
  <c r="I84" i="11"/>
  <c r="Z84" i="11"/>
  <c r="H85" i="11"/>
  <c r="I85" i="11"/>
  <c r="Z85" i="11"/>
  <c r="H86" i="11"/>
  <c r="I86" i="11"/>
  <c r="Z86" i="11"/>
  <c r="H87" i="11"/>
  <c r="I87" i="11"/>
  <c r="Z87" i="11"/>
  <c r="H88" i="11"/>
  <c r="I88" i="11"/>
  <c r="Z88" i="11"/>
  <c r="H89" i="11"/>
  <c r="I89" i="11"/>
  <c r="Z89" i="11"/>
  <c r="H90" i="11"/>
  <c r="I90" i="11"/>
  <c r="Z90" i="11"/>
  <c r="H91" i="11"/>
  <c r="I91" i="11"/>
  <c r="Z91" i="11"/>
  <c r="H92" i="11"/>
  <c r="Z92" i="11"/>
  <c r="H93" i="11"/>
  <c r="Z93" i="11"/>
  <c r="H94" i="11"/>
  <c r="Z94" i="11"/>
  <c r="H95" i="11"/>
  <c r="Z95" i="11"/>
  <c r="H96" i="11"/>
  <c r="Z96" i="11"/>
  <c r="H97" i="11"/>
  <c r="Z97" i="11"/>
  <c r="H98" i="11"/>
  <c r="Z98" i="11"/>
  <c r="H99" i="11"/>
  <c r="Z99" i="11"/>
  <c r="H100" i="11"/>
  <c r="Z100" i="11"/>
  <c r="H101" i="11"/>
  <c r="Z101" i="11"/>
  <c r="H102" i="11"/>
  <c r="Z102" i="11"/>
  <c r="H103" i="11"/>
  <c r="Z103" i="11"/>
  <c r="H104" i="11"/>
  <c r="Z104" i="11"/>
  <c r="H105" i="11"/>
  <c r="Z105" i="11"/>
  <c r="H106" i="11"/>
  <c r="Z106" i="11"/>
  <c r="Z109" i="11"/>
  <c r="AA7" i="11"/>
  <c r="AA8" i="11"/>
  <c r="AA9" i="11"/>
  <c r="J10" i="11"/>
  <c r="AA10" i="11"/>
  <c r="AA11" i="11"/>
  <c r="AA12" i="11"/>
  <c r="AA13" i="11"/>
  <c r="AA14" i="11"/>
  <c r="AA15" i="11"/>
  <c r="AA16" i="11"/>
  <c r="AA17" i="11"/>
  <c r="AA18" i="11"/>
  <c r="AA19" i="11"/>
  <c r="AA20" i="11"/>
  <c r="AA21" i="11"/>
  <c r="AA22" i="11"/>
  <c r="AA23" i="11"/>
  <c r="AA24" i="11"/>
  <c r="AA25" i="11"/>
  <c r="AA26" i="11"/>
  <c r="AA27" i="11"/>
  <c r="AA28" i="11"/>
  <c r="AA29" i="11"/>
  <c r="AA30" i="11"/>
  <c r="AA31" i="11"/>
  <c r="AA32" i="11"/>
  <c r="AA33" i="11"/>
  <c r="AA34" i="11"/>
  <c r="AA35" i="11"/>
  <c r="AA36" i="11"/>
  <c r="AA37" i="11"/>
  <c r="AA38" i="11"/>
  <c r="AA39" i="11"/>
  <c r="AA40" i="11"/>
  <c r="AA41" i="11"/>
  <c r="AA42" i="11"/>
  <c r="AA43" i="11"/>
  <c r="AA44" i="11"/>
  <c r="AA45" i="11"/>
  <c r="AA46" i="11"/>
  <c r="AA47" i="11"/>
  <c r="AA48" i="11"/>
  <c r="AA49" i="11"/>
  <c r="AA50" i="11"/>
  <c r="AA51" i="11"/>
  <c r="AA52" i="11"/>
  <c r="AA53" i="11"/>
  <c r="AA54" i="11"/>
  <c r="AA55" i="11"/>
  <c r="AA56" i="11"/>
  <c r="AA57" i="11"/>
  <c r="AA58" i="11"/>
  <c r="AA59" i="11"/>
  <c r="AA60" i="11"/>
  <c r="AA61" i="11"/>
  <c r="AA62" i="11"/>
  <c r="AA63" i="11"/>
  <c r="AA64" i="11"/>
  <c r="AA65" i="11"/>
  <c r="AA66" i="11"/>
  <c r="AA67" i="11"/>
  <c r="AA68" i="11"/>
  <c r="AA69" i="11"/>
  <c r="AA70" i="11"/>
  <c r="AA71" i="11"/>
  <c r="AA72" i="11"/>
  <c r="AA73" i="11"/>
  <c r="AA74" i="11"/>
  <c r="AA75" i="11"/>
  <c r="AA76" i="11"/>
  <c r="AA77" i="11"/>
  <c r="AA78" i="11"/>
  <c r="AA79" i="11"/>
  <c r="AA80" i="11"/>
  <c r="AA81" i="11"/>
  <c r="AA82" i="11"/>
  <c r="AA83" i="11"/>
  <c r="AA84" i="11"/>
  <c r="AA85" i="11"/>
  <c r="AA86" i="11"/>
  <c r="AA87" i="11"/>
  <c r="AA88" i="11"/>
  <c r="AA89" i="11"/>
  <c r="AA90" i="11"/>
  <c r="AA91" i="11"/>
  <c r="AA92" i="11"/>
  <c r="AA93" i="11"/>
  <c r="AA94" i="11"/>
  <c r="AA95" i="11"/>
  <c r="AA96" i="11"/>
  <c r="AA97" i="11"/>
  <c r="AA98" i="11"/>
  <c r="AA99" i="11"/>
  <c r="AA100" i="11"/>
  <c r="AA101" i="11"/>
  <c r="AA102" i="11"/>
  <c r="AA103" i="11"/>
  <c r="AA104" i="11"/>
  <c r="AA105" i="11"/>
  <c r="AA106" i="11"/>
  <c r="AA109" i="11"/>
  <c r="V7" i="11"/>
  <c r="V8" i="11"/>
  <c r="V9" i="11"/>
  <c r="V10" i="11"/>
  <c r="V11" i="11"/>
  <c r="V12" i="11"/>
  <c r="V13" i="11"/>
  <c r="V14" i="11"/>
  <c r="V15" i="11"/>
  <c r="V16" i="11"/>
  <c r="V17" i="11"/>
  <c r="V18" i="11"/>
  <c r="V19" i="11"/>
  <c r="V20" i="11"/>
  <c r="V21" i="11"/>
  <c r="V22" i="11"/>
  <c r="V23" i="11"/>
  <c r="V24" i="11"/>
  <c r="V25" i="11"/>
  <c r="V26" i="11"/>
  <c r="V27" i="11"/>
  <c r="V28" i="11"/>
  <c r="V29" i="11"/>
  <c r="V30" i="11"/>
  <c r="V31" i="11"/>
  <c r="V32" i="11"/>
  <c r="V33" i="11"/>
  <c r="V34" i="11"/>
  <c r="V35" i="11"/>
  <c r="V36" i="11"/>
  <c r="V37" i="11"/>
  <c r="V38" i="11"/>
  <c r="V39" i="11"/>
  <c r="V40" i="11"/>
  <c r="V41" i="11"/>
  <c r="V42" i="11"/>
  <c r="V43" i="11"/>
  <c r="V44" i="11"/>
  <c r="V45" i="11"/>
  <c r="V46" i="11"/>
  <c r="V47" i="11"/>
  <c r="V48" i="11"/>
  <c r="V49" i="11"/>
  <c r="V50" i="11"/>
  <c r="V51" i="11"/>
  <c r="V52" i="11"/>
  <c r="V53" i="11"/>
  <c r="V54" i="11"/>
  <c r="V55" i="11"/>
  <c r="V56" i="11"/>
  <c r="V57" i="11"/>
  <c r="V58" i="11"/>
  <c r="V59" i="11"/>
  <c r="V60" i="11"/>
  <c r="V61" i="11"/>
  <c r="V62" i="11"/>
  <c r="V63" i="11"/>
  <c r="V64" i="11"/>
  <c r="V65" i="11"/>
  <c r="V66" i="11"/>
  <c r="V67" i="11"/>
  <c r="V68" i="11"/>
  <c r="V69" i="11"/>
  <c r="V70" i="11"/>
  <c r="V71" i="11"/>
  <c r="V72" i="11"/>
  <c r="V73" i="11"/>
  <c r="V74" i="11"/>
  <c r="V75" i="11"/>
  <c r="V76" i="11"/>
  <c r="V77" i="11"/>
  <c r="V78" i="11"/>
  <c r="V79" i="11"/>
  <c r="V80" i="11"/>
  <c r="V81" i="11"/>
  <c r="V82" i="11"/>
  <c r="V83" i="11"/>
  <c r="V84" i="11"/>
  <c r="V85" i="11"/>
  <c r="V86" i="11"/>
  <c r="V87" i="11"/>
  <c r="V88" i="11"/>
  <c r="V89" i="11"/>
  <c r="V90" i="11"/>
  <c r="V91" i="11"/>
  <c r="V92" i="11"/>
  <c r="V93" i="11"/>
  <c r="V94" i="11"/>
  <c r="V95" i="11"/>
  <c r="V96" i="11"/>
  <c r="V97" i="11"/>
  <c r="V98" i="11"/>
  <c r="V99" i="11"/>
  <c r="V100" i="11"/>
  <c r="V101" i="11"/>
  <c r="V102" i="11"/>
  <c r="V103" i="11"/>
  <c r="V104" i="11"/>
  <c r="V105" i="11"/>
  <c r="V106" i="11"/>
  <c r="V109" i="11"/>
  <c r="W7" i="11"/>
  <c r="W8" i="11"/>
  <c r="W9" i="11"/>
  <c r="W10" i="11"/>
  <c r="W11" i="11"/>
  <c r="J12" i="11"/>
  <c r="W12" i="11"/>
  <c r="W13" i="11"/>
  <c r="W14" i="11"/>
  <c r="W15" i="11"/>
  <c r="W16" i="11"/>
  <c r="W17" i="11"/>
  <c r="W18" i="11"/>
  <c r="W19" i="11"/>
  <c r="W20" i="11"/>
  <c r="W21" i="11"/>
  <c r="W22" i="11"/>
  <c r="W23" i="11"/>
  <c r="W24" i="11"/>
  <c r="W25" i="11"/>
  <c r="W26" i="11"/>
  <c r="W27" i="11"/>
  <c r="W28" i="11"/>
  <c r="W29" i="11"/>
  <c r="W30" i="11"/>
  <c r="W31" i="11"/>
  <c r="W32" i="11"/>
  <c r="W33" i="11"/>
  <c r="W34" i="11"/>
  <c r="W35" i="11"/>
  <c r="W36" i="11"/>
  <c r="W37" i="11"/>
  <c r="W38" i="11"/>
  <c r="W39" i="11"/>
  <c r="W40" i="11"/>
  <c r="W41" i="11"/>
  <c r="W42" i="11"/>
  <c r="W43" i="11"/>
  <c r="W44" i="11"/>
  <c r="W45" i="11"/>
  <c r="W46" i="11"/>
  <c r="W47" i="11"/>
  <c r="W48" i="11"/>
  <c r="W49" i="11"/>
  <c r="W50" i="11"/>
  <c r="W51" i="11"/>
  <c r="W52" i="11"/>
  <c r="W53" i="11"/>
  <c r="W54" i="11"/>
  <c r="W55" i="11"/>
  <c r="W56" i="11"/>
  <c r="W57" i="11"/>
  <c r="W58" i="11"/>
  <c r="W59" i="11"/>
  <c r="W60" i="11"/>
  <c r="W61" i="11"/>
  <c r="W62" i="11"/>
  <c r="W63" i="11"/>
  <c r="W64" i="11"/>
  <c r="W65" i="11"/>
  <c r="W66" i="11"/>
  <c r="W67" i="11"/>
  <c r="W68" i="11"/>
  <c r="W69" i="11"/>
  <c r="W70" i="11"/>
  <c r="W71" i="11"/>
  <c r="W72" i="11"/>
  <c r="W73" i="11"/>
  <c r="W74" i="11"/>
  <c r="W75" i="11"/>
  <c r="W76" i="11"/>
  <c r="W77" i="11"/>
  <c r="W78" i="11"/>
  <c r="W79" i="11"/>
  <c r="W80" i="11"/>
  <c r="W81" i="11"/>
  <c r="W82" i="11"/>
  <c r="W83" i="11"/>
  <c r="W84" i="11"/>
  <c r="W85" i="11"/>
  <c r="W86" i="11"/>
  <c r="W87" i="11"/>
  <c r="W88" i="11"/>
  <c r="W89" i="11"/>
  <c r="W90" i="11"/>
  <c r="W91" i="11"/>
  <c r="W92" i="11"/>
  <c r="W93" i="11"/>
  <c r="W94" i="11"/>
  <c r="W95" i="11"/>
  <c r="W96" i="11"/>
  <c r="W97" i="11"/>
  <c r="W98" i="11"/>
  <c r="W99" i="11"/>
  <c r="W100" i="11"/>
  <c r="W101" i="11"/>
  <c r="W102" i="11"/>
  <c r="W103" i="11"/>
  <c r="W104" i="11"/>
  <c r="W105" i="11"/>
  <c r="W106" i="11"/>
  <c r="W109" i="11"/>
  <c r="X7" i="11"/>
  <c r="X8" i="11"/>
  <c r="X9" i="11"/>
  <c r="X10" i="11"/>
  <c r="X11" i="11"/>
  <c r="X12" i="11"/>
  <c r="X13" i="11"/>
  <c r="X14" i="11"/>
  <c r="X15" i="11"/>
  <c r="X16" i="11"/>
  <c r="X17" i="11"/>
  <c r="X18" i="11"/>
  <c r="X19" i="11"/>
  <c r="X20" i="11"/>
  <c r="X21" i="11"/>
  <c r="X22" i="11"/>
  <c r="X23" i="11"/>
  <c r="X24" i="11"/>
  <c r="X25" i="11"/>
  <c r="X26" i="11"/>
  <c r="X27" i="11"/>
  <c r="X28" i="11"/>
  <c r="X29" i="11"/>
  <c r="X30" i="11"/>
  <c r="X31" i="11"/>
  <c r="X32" i="11"/>
  <c r="X33" i="11"/>
  <c r="X34" i="11"/>
  <c r="X35" i="11"/>
  <c r="X36" i="11"/>
  <c r="X37" i="11"/>
  <c r="X38" i="11"/>
  <c r="X39" i="11"/>
  <c r="X40" i="11"/>
  <c r="X41" i="11"/>
  <c r="X42" i="11"/>
  <c r="X43" i="11"/>
  <c r="X44" i="11"/>
  <c r="X45" i="11"/>
  <c r="X46" i="11"/>
  <c r="X47" i="11"/>
  <c r="X48" i="11"/>
  <c r="X49" i="11"/>
  <c r="X50" i="11"/>
  <c r="X51" i="11"/>
  <c r="X52" i="11"/>
  <c r="X53" i="11"/>
  <c r="X54" i="11"/>
  <c r="X55" i="11"/>
  <c r="X56" i="11"/>
  <c r="X57" i="11"/>
  <c r="X58" i="11"/>
  <c r="X59" i="11"/>
  <c r="X60" i="11"/>
  <c r="X61" i="11"/>
  <c r="X62" i="11"/>
  <c r="X63" i="11"/>
  <c r="X64" i="11"/>
  <c r="X65" i="11"/>
  <c r="X66" i="11"/>
  <c r="X67" i="11"/>
  <c r="X68" i="11"/>
  <c r="X69" i="11"/>
  <c r="X70" i="11"/>
  <c r="X71" i="11"/>
  <c r="X72" i="11"/>
  <c r="X73" i="11"/>
  <c r="X74" i="11"/>
  <c r="X75" i="11"/>
  <c r="X76" i="11"/>
  <c r="X77" i="11"/>
  <c r="X78" i="11"/>
  <c r="X79" i="11"/>
  <c r="X80" i="11"/>
  <c r="X81" i="11"/>
  <c r="X82" i="11"/>
  <c r="X83" i="11"/>
  <c r="X84" i="11"/>
  <c r="X85" i="11"/>
  <c r="X86" i="11"/>
  <c r="X87" i="11"/>
  <c r="X88" i="11"/>
  <c r="X89" i="11"/>
  <c r="X90" i="11"/>
  <c r="X91" i="11"/>
  <c r="X92" i="11"/>
  <c r="X93" i="11"/>
  <c r="X94" i="11"/>
  <c r="X95" i="11"/>
  <c r="X96" i="11"/>
  <c r="X97" i="11"/>
  <c r="X98" i="11"/>
  <c r="X99" i="11"/>
  <c r="X100" i="11"/>
  <c r="X101" i="11"/>
  <c r="X102" i="11"/>
  <c r="X103" i="11"/>
  <c r="X104" i="11"/>
  <c r="X105" i="11"/>
  <c r="X106" i="11"/>
  <c r="X109" i="11"/>
  <c r="Y7" i="11"/>
  <c r="Y8" i="11"/>
  <c r="Y9" i="11"/>
  <c r="Y10" i="11"/>
  <c r="J11" i="11"/>
  <c r="Y11" i="11"/>
  <c r="Y12" i="11"/>
  <c r="Y13" i="11"/>
  <c r="Y14" i="11"/>
  <c r="Y15" i="11"/>
  <c r="Y16" i="11"/>
  <c r="Y17" i="11"/>
  <c r="Y18" i="11"/>
  <c r="Y19" i="11"/>
  <c r="Y20" i="11"/>
  <c r="Y21" i="11"/>
  <c r="Y22" i="11"/>
  <c r="Y23" i="11"/>
  <c r="Y24" i="11"/>
  <c r="Y25" i="11"/>
  <c r="Y26" i="11"/>
  <c r="Y27" i="11"/>
  <c r="Y28" i="11"/>
  <c r="Y29" i="11"/>
  <c r="Y30" i="11"/>
  <c r="Y31" i="11"/>
  <c r="Y32" i="11"/>
  <c r="Y33" i="11"/>
  <c r="Y34" i="11"/>
  <c r="Y35" i="11"/>
  <c r="Y36" i="11"/>
  <c r="Y37" i="11"/>
  <c r="Y38" i="11"/>
  <c r="Y39" i="11"/>
  <c r="Y40" i="11"/>
  <c r="Y41" i="11"/>
  <c r="Y42" i="11"/>
  <c r="Y43" i="11"/>
  <c r="Y44" i="11"/>
  <c r="Y45" i="11"/>
  <c r="Y46" i="11"/>
  <c r="Y47" i="11"/>
  <c r="Y48" i="11"/>
  <c r="Y49" i="11"/>
  <c r="Y50" i="11"/>
  <c r="Y51" i="11"/>
  <c r="Y52" i="11"/>
  <c r="Y53" i="11"/>
  <c r="Y54" i="11"/>
  <c r="Y55" i="11"/>
  <c r="Y56" i="11"/>
  <c r="Y57" i="11"/>
  <c r="Y58" i="11"/>
  <c r="Y59" i="11"/>
  <c r="Y60" i="11"/>
  <c r="Y61" i="11"/>
  <c r="Y62" i="11"/>
  <c r="Y63" i="11"/>
  <c r="Y64" i="11"/>
  <c r="Y65" i="11"/>
  <c r="Y66" i="11"/>
  <c r="Y67" i="11"/>
  <c r="Y68" i="11"/>
  <c r="Y69" i="11"/>
  <c r="Y70" i="11"/>
  <c r="Y71" i="11"/>
  <c r="Y72" i="11"/>
  <c r="Y73" i="11"/>
  <c r="Y74" i="11"/>
  <c r="Y75" i="11"/>
  <c r="Y76" i="11"/>
  <c r="Y77" i="11"/>
  <c r="Y78" i="11"/>
  <c r="Y79" i="11"/>
  <c r="Y80" i="11"/>
  <c r="Y81" i="11"/>
  <c r="Y82" i="11"/>
  <c r="Y83" i="11"/>
  <c r="Y84" i="11"/>
  <c r="Y85" i="11"/>
  <c r="Y86" i="11"/>
  <c r="Y87" i="11"/>
  <c r="Y88" i="11"/>
  <c r="Y89" i="11"/>
  <c r="Y90" i="11"/>
  <c r="Y91" i="11"/>
  <c r="Y92" i="11"/>
  <c r="Y93" i="11"/>
  <c r="Y94" i="11"/>
  <c r="Y95" i="11"/>
  <c r="Y96" i="11"/>
  <c r="Y97" i="11"/>
  <c r="Y98" i="11"/>
  <c r="Y99" i="11"/>
  <c r="Y100" i="11"/>
  <c r="Y101" i="11"/>
  <c r="Y102" i="11"/>
  <c r="Y103" i="11"/>
  <c r="Y104" i="11"/>
  <c r="Y105" i="11"/>
  <c r="Y106" i="11"/>
  <c r="Y109" i="11"/>
  <c r="Q7" i="11"/>
  <c r="Q8" i="11"/>
  <c r="Q9" i="11"/>
  <c r="Q10" i="11"/>
  <c r="Q11" i="11"/>
  <c r="Q12" i="11"/>
  <c r="Q13" i="11"/>
  <c r="Q14" i="11"/>
  <c r="Q15" i="11"/>
  <c r="Q16" i="11"/>
  <c r="Q17" i="11"/>
  <c r="Q18" i="11"/>
  <c r="Q19" i="11"/>
  <c r="Q20" i="11"/>
  <c r="Q21" i="11"/>
  <c r="Q22" i="11"/>
  <c r="Q23" i="11"/>
  <c r="Q24" i="11"/>
  <c r="Q25" i="11"/>
  <c r="Q26" i="11"/>
  <c r="Q27" i="11"/>
  <c r="Q28" i="11"/>
  <c r="Q29" i="11"/>
  <c r="Q30" i="11"/>
  <c r="Q31" i="11"/>
  <c r="Q32" i="11"/>
  <c r="Q33" i="11"/>
  <c r="Q34" i="11"/>
  <c r="Q35" i="11"/>
  <c r="Q36" i="11"/>
  <c r="Q37" i="11"/>
  <c r="Q38" i="11"/>
  <c r="Q39" i="11"/>
  <c r="Q40" i="11"/>
  <c r="Q41" i="11"/>
  <c r="Q42" i="11"/>
  <c r="Q43" i="11"/>
  <c r="Q44" i="11"/>
  <c r="Q45" i="11"/>
  <c r="Q46" i="11"/>
  <c r="Q47" i="11"/>
  <c r="Q48" i="11"/>
  <c r="Q49" i="11"/>
  <c r="Q50" i="11"/>
  <c r="Q51" i="11"/>
  <c r="Q52" i="11"/>
  <c r="Q53" i="11"/>
  <c r="Q54" i="11"/>
  <c r="Q55" i="11"/>
  <c r="Q56" i="11"/>
  <c r="Q57" i="11"/>
  <c r="Q58" i="11"/>
  <c r="Q59" i="11"/>
  <c r="Q60" i="11"/>
  <c r="Q61" i="11"/>
  <c r="Q62" i="11"/>
  <c r="Q63" i="11"/>
  <c r="Q64" i="11"/>
  <c r="Q65" i="11"/>
  <c r="Q66" i="11"/>
  <c r="Q67" i="11"/>
  <c r="Q68" i="11"/>
  <c r="Q69" i="11"/>
  <c r="Q70" i="11"/>
  <c r="Q71" i="11"/>
  <c r="Q72" i="11"/>
  <c r="Q73" i="11"/>
  <c r="Q74" i="11"/>
  <c r="Q75" i="11"/>
  <c r="Q76" i="11"/>
  <c r="Q77" i="11"/>
  <c r="Q78" i="11"/>
  <c r="Q79" i="11"/>
  <c r="Q80" i="11"/>
  <c r="Q81" i="11"/>
  <c r="Q82" i="11"/>
  <c r="Q83" i="11"/>
  <c r="Q84" i="11"/>
  <c r="Q85" i="11"/>
  <c r="Q86" i="11"/>
  <c r="Q87" i="11"/>
  <c r="Q88" i="11"/>
  <c r="Q89" i="11"/>
  <c r="Q90" i="11"/>
  <c r="Q91" i="11"/>
  <c r="Q92" i="11"/>
  <c r="Q93" i="11"/>
  <c r="Q94" i="11"/>
  <c r="Q95" i="11"/>
  <c r="Q96" i="11"/>
  <c r="Q97" i="11"/>
  <c r="Q98" i="11"/>
  <c r="Q99" i="11"/>
  <c r="Q100" i="11"/>
  <c r="Q101" i="11"/>
  <c r="Q102" i="11"/>
  <c r="Q103" i="11"/>
  <c r="Q104" i="11"/>
  <c r="Q105" i="11"/>
  <c r="Q106" i="11"/>
  <c r="Q109" i="11"/>
  <c r="R7" i="11"/>
  <c r="R8" i="11"/>
  <c r="R9" i="11"/>
  <c r="R10" i="11"/>
  <c r="R11" i="11"/>
  <c r="R12" i="11"/>
  <c r="R13" i="11"/>
  <c r="J14" i="11"/>
  <c r="R14" i="11"/>
  <c r="R15" i="11"/>
  <c r="R16" i="11"/>
  <c r="R17" i="11"/>
  <c r="R18" i="11"/>
  <c r="R19" i="11"/>
  <c r="R20" i="11"/>
  <c r="R21" i="11"/>
  <c r="R22" i="11"/>
  <c r="R23" i="11"/>
  <c r="R24" i="11"/>
  <c r="R25" i="11"/>
  <c r="R26" i="11"/>
  <c r="R27" i="11"/>
  <c r="R28" i="11"/>
  <c r="R29" i="11"/>
  <c r="R30" i="11"/>
  <c r="R31" i="11"/>
  <c r="R32" i="11"/>
  <c r="R33" i="11"/>
  <c r="R34" i="11"/>
  <c r="R35" i="11"/>
  <c r="R36" i="11"/>
  <c r="R37" i="11"/>
  <c r="R38" i="11"/>
  <c r="R39" i="11"/>
  <c r="R40" i="11"/>
  <c r="R41" i="11"/>
  <c r="R42" i="11"/>
  <c r="R43" i="11"/>
  <c r="R44" i="11"/>
  <c r="R45" i="11"/>
  <c r="R46" i="11"/>
  <c r="R47" i="11"/>
  <c r="R48" i="11"/>
  <c r="R49" i="11"/>
  <c r="R50" i="11"/>
  <c r="R51" i="11"/>
  <c r="R52" i="11"/>
  <c r="R53" i="11"/>
  <c r="R54" i="11"/>
  <c r="R55" i="11"/>
  <c r="R56" i="11"/>
  <c r="R57" i="11"/>
  <c r="R58" i="11"/>
  <c r="R59" i="11"/>
  <c r="R60" i="11"/>
  <c r="R61" i="11"/>
  <c r="R62" i="11"/>
  <c r="R63" i="11"/>
  <c r="R64" i="11"/>
  <c r="R65" i="11"/>
  <c r="R66" i="11"/>
  <c r="R67" i="11"/>
  <c r="R68" i="11"/>
  <c r="R69" i="11"/>
  <c r="R70" i="11"/>
  <c r="R71" i="11"/>
  <c r="R72" i="11"/>
  <c r="R73" i="11"/>
  <c r="R74" i="11"/>
  <c r="R75" i="11"/>
  <c r="R76" i="11"/>
  <c r="R77" i="11"/>
  <c r="R78" i="11"/>
  <c r="R79" i="11"/>
  <c r="R80" i="11"/>
  <c r="R81" i="11"/>
  <c r="R82" i="11"/>
  <c r="R83" i="11"/>
  <c r="R84" i="11"/>
  <c r="R85" i="11"/>
  <c r="R86" i="11"/>
  <c r="R87" i="11"/>
  <c r="R88" i="11"/>
  <c r="R89" i="11"/>
  <c r="R90" i="11"/>
  <c r="R91" i="11"/>
  <c r="R92" i="11"/>
  <c r="R93" i="11"/>
  <c r="R94" i="11"/>
  <c r="R95" i="11"/>
  <c r="R96" i="11"/>
  <c r="R97" i="11"/>
  <c r="R98" i="11"/>
  <c r="R99" i="11"/>
  <c r="R100" i="11"/>
  <c r="R101" i="11"/>
  <c r="R102" i="11"/>
  <c r="R103" i="11"/>
  <c r="R104" i="11"/>
  <c r="R105" i="11"/>
  <c r="R106" i="11"/>
  <c r="R109" i="11"/>
  <c r="S7" i="11"/>
  <c r="J8" i="11"/>
  <c r="S8" i="11"/>
  <c r="S9" i="11"/>
  <c r="S10" i="11"/>
  <c r="S11" i="11"/>
  <c r="S12" i="11"/>
  <c r="S13" i="11"/>
  <c r="S14" i="11"/>
  <c r="S15" i="11"/>
  <c r="S16" i="11"/>
  <c r="S17" i="11"/>
  <c r="S18" i="11"/>
  <c r="S19" i="11"/>
  <c r="S20" i="11"/>
  <c r="S21" i="11"/>
  <c r="S22" i="11"/>
  <c r="S23" i="11"/>
  <c r="S24" i="11"/>
  <c r="S25" i="11"/>
  <c r="S26" i="11"/>
  <c r="S27" i="11"/>
  <c r="S28" i="11"/>
  <c r="S29" i="11"/>
  <c r="S30" i="11"/>
  <c r="S31" i="11"/>
  <c r="S32" i="11"/>
  <c r="S33" i="11"/>
  <c r="S34" i="11"/>
  <c r="S35" i="11"/>
  <c r="S36" i="11"/>
  <c r="S37" i="11"/>
  <c r="S38" i="11"/>
  <c r="S39" i="11"/>
  <c r="S40" i="11"/>
  <c r="S41" i="11"/>
  <c r="S42" i="11"/>
  <c r="S43" i="11"/>
  <c r="S44" i="11"/>
  <c r="S45" i="11"/>
  <c r="S46" i="11"/>
  <c r="S47" i="11"/>
  <c r="S48" i="11"/>
  <c r="S49" i="11"/>
  <c r="S50" i="11"/>
  <c r="S51" i="11"/>
  <c r="S52" i="11"/>
  <c r="S53" i="11"/>
  <c r="S54" i="11"/>
  <c r="S55" i="11"/>
  <c r="S56" i="11"/>
  <c r="S57" i="11"/>
  <c r="S58" i="11"/>
  <c r="S59" i="11"/>
  <c r="S60" i="11"/>
  <c r="S61" i="11"/>
  <c r="S62" i="11"/>
  <c r="S63" i="11"/>
  <c r="S64" i="11"/>
  <c r="S65" i="11"/>
  <c r="S66" i="11"/>
  <c r="S67" i="11"/>
  <c r="S68" i="11"/>
  <c r="S69" i="11"/>
  <c r="S70" i="11"/>
  <c r="S71" i="11"/>
  <c r="S72" i="11"/>
  <c r="S73" i="11"/>
  <c r="S74" i="11"/>
  <c r="S75" i="11"/>
  <c r="S76" i="11"/>
  <c r="S77" i="11"/>
  <c r="S78" i="11"/>
  <c r="S79" i="11"/>
  <c r="S80" i="11"/>
  <c r="S81" i="11"/>
  <c r="S82" i="11"/>
  <c r="S83" i="11"/>
  <c r="S84" i="11"/>
  <c r="S85" i="11"/>
  <c r="S86" i="11"/>
  <c r="S87" i="11"/>
  <c r="S88" i="11"/>
  <c r="S89" i="11"/>
  <c r="S90" i="11"/>
  <c r="S91" i="11"/>
  <c r="S92" i="11"/>
  <c r="S93" i="11"/>
  <c r="S94" i="11"/>
  <c r="S95" i="11"/>
  <c r="S96" i="11"/>
  <c r="S97" i="11"/>
  <c r="S98" i="11"/>
  <c r="S99" i="11"/>
  <c r="S100" i="11"/>
  <c r="S101" i="11"/>
  <c r="S102" i="11"/>
  <c r="S103" i="11"/>
  <c r="S104" i="11"/>
  <c r="S105" i="11"/>
  <c r="S106" i="11"/>
  <c r="S109" i="11"/>
  <c r="T7" i="11"/>
  <c r="T8" i="11"/>
  <c r="T9" i="11"/>
  <c r="T10" i="11"/>
  <c r="T11" i="11"/>
  <c r="T12" i="11"/>
  <c r="T13" i="11"/>
  <c r="T14" i="11"/>
  <c r="J15" i="11"/>
  <c r="T15" i="11"/>
  <c r="T16" i="11"/>
  <c r="T17" i="11"/>
  <c r="T18" i="11"/>
  <c r="T19" i="11"/>
  <c r="T20" i="11"/>
  <c r="T21" i="11"/>
  <c r="T22" i="11"/>
  <c r="T23" i="11"/>
  <c r="T24" i="11"/>
  <c r="T25" i="11"/>
  <c r="T26" i="11"/>
  <c r="T27" i="11"/>
  <c r="T28" i="11"/>
  <c r="T29" i="11"/>
  <c r="T30" i="11"/>
  <c r="T31" i="11"/>
  <c r="T32" i="11"/>
  <c r="T33" i="11"/>
  <c r="T34" i="11"/>
  <c r="T35" i="11"/>
  <c r="T36" i="11"/>
  <c r="T37" i="11"/>
  <c r="T38" i="11"/>
  <c r="T39" i="11"/>
  <c r="T40" i="11"/>
  <c r="T41" i="11"/>
  <c r="T42" i="11"/>
  <c r="T43" i="11"/>
  <c r="T44" i="11"/>
  <c r="T45" i="11"/>
  <c r="T46" i="11"/>
  <c r="T47" i="11"/>
  <c r="T48" i="11"/>
  <c r="T49" i="11"/>
  <c r="T50" i="11"/>
  <c r="T51" i="11"/>
  <c r="T52" i="11"/>
  <c r="T53" i="11"/>
  <c r="T54" i="11"/>
  <c r="T55" i="11"/>
  <c r="T56" i="11"/>
  <c r="T57" i="11"/>
  <c r="T58" i="11"/>
  <c r="T59" i="11"/>
  <c r="T60" i="11"/>
  <c r="T61" i="11"/>
  <c r="T62" i="11"/>
  <c r="T63" i="11"/>
  <c r="T64" i="11"/>
  <c r="T65" i="11"/>
  <c r="T66" i="11"/>
  <c r="T67" i="11"/>
  <c r="T68" i="11"/>
  <c r="T69" i="11"/>
  <c r="T70" i="11"/>
  <c r="T71" i="11"/>
  <c r="T72" i="11"/>
  <c r="T73" i="11"/>
  <c r="T74" i="11"/>
  <c r="T75" i="11"/>
  <c r="T76" i="11"/>
  <c r="T77" i="11"/>
  <c r="T78" i="11"/>
  <c r="T79" i="11"/>
  <c r="T80" i="11"/>
  <c r="T81" i="11"/>
  <c r="T82" i="11"/>
  <c r="T83" i="11"/>
  <c r="T84" i="11"/>
  <c r="T85" i="11"/>
  <c r="T86" i="11"/>
  <c r="T87" i="11"/>
  <c r="T88" i="11"/>
  <c r="T89" i="11"/>
  <c r="T90" i="11"/>
  <c r="T91" i="11"/>
  <c r="T92" i="11"/>
  <c r="T93" i="11"/>
  <c r="T94" i="11"/>
  <c r="T95" i="11"/>
  <c r="T96" i="11"/>
  <c r="T97" i="11"/>
  <c r="T98" i="11"/>
  <c r="T99" i="11"/>
  <c r="T100" i="11"/>
  <c r="T101" i="11"/>
  <c r="T102" i="11"/>
  <c r="T103" i="11"/>
  <c r="T104" i="11"/>
  <c r="T105" i="11"/>
  <c r="T106" i="11"/>
  <c r="T109" i="11"/>
  <c r="U7" i="11"/>
  <c r="U8" i="11"/>
  <c r="J9" i="11"/>
  <c r="U9" i="11"/>
  <c r="U10" i="11"/>
  <c r="U11" i="11"/>
  <c r="U12" i="11"/>
  <c r="U13" i="11"/>
  <c r="U14" i="11"/>
  <c r="U15" i="11"/>
  <c r="U16" i="11"/>
  <c r="U17" i="11"/>
  <c r="U18" i="11"/>
  <c r="U19" i="11"/>
  <c r="U20" i="11"/>
  <c r="U21" i="11"/>
  <c r="U22" i="11"/>
  <c r="U23" i="11"/>
  <c r="U24" i="11"/>
  <c r="U25" i="11"/>
  <c r="U26" i="11"/>
  <c r="U27" i="11"/>
  <c r="U28" i="11"/>
  <c r="U29" i="11"/>
  <c r="U30" i="11"/>
  <c r="U31" i="11"/>
  <c r="U32" i="11"/>
  <c r="U33" i="11"/>
  <c r="U34" i="11"/>
  <c r="U35" i="11"/>
  <c r="U36" i="11"/>
  <c r="U37" i="11"/>
  <c r="U38" i="11"/>
  <c r="U39" i="11"/>
  <c r="U40" i="11"/>
  <c r="U41" i="11"/>
  <c r="U42" i="11"/>
  <c r="U43" i="11"/>
  <c r="U44" i="11"/>
  <c r="U45" i="11"/>
  <c r="U46" i="11"/>
  <c r="U47" i="11"/>
  <c r="U48" i="11"/>
  <c r="U49" i="11"/>
  <c r="U50" i="11"/>
  <c r="U51" i="11"/>
  <c r="U52" i="11"/>
  <c r="U53" i="11"/>
  <c r="U54" i="11"/>
  <c r="U55" i="11"/>
  <c r="U56" i="11"/>
  <c r="U57" i="11"/>
  <c r="U58" i="11"/>
  <c r="U59" i="11"/>
  <c r="U60" i="11"/>
  <c r="U61" i="11"/>
  <c r="U62" i="11"/>
  <c r="U63" i="11"/>
  <c r="U64" i="11"/>
  <c r="U65" i="11"/>
  <c r="U66" i="11"/>
  <c r="U67" i="11"/>
  <c r="U68" i="11"/>
  <c r="U69" i="11"/>
  <c r="U70" i="11"/>
  <c r="U71" i="11"/>
  <c r="U72" i="11"/>
  <c r="U73" i="11"/>
  <c r="U74" i="11"/>
  <c r="U75" i="11"/>
  <c r="U76" i="11"/>
  <c r="U77" i="11"/>
  <c r="U78" i="11"/>
  <c r="U79" i="11"/>
  <c r="U80" i="11"/>
  <c r="U81" i="11"/>
  <c r="U82" i="11"/>
  <c r="U83" i="11"/>
  <c r="U84" i="11"/>
  <c r="U85" i="11"/>
  <c r="U86" i="11"/>
  <c r="U87" i="11"/>
  <c r="U88" i="11"/>
  <c r="U89" i="11"/>
  <c r="U90" i="11"/>
  <c r="U91" i="11"/>
  <c r="U92" i="11"/>
  <c r="U93" i="11"/>
  <c r="U94" i="11"/>
  <c r="U95" i="11"/>
  <c r="U96" i="11"/>
  <c r="U97" i="11"/>
  <c r="U98" i="11"/>
  <c r="U99" i="11"/>
  <c r="U100" i="11"/>
  <c r="U101" i="11"/>
  <c r="U102" i="11"/>
  <c r="U103" i="11"/>
  <c r="U104" i="11"/>
  <c r="U105" i="11"/>
  <c r="U106" i="11"/>
  <c r="U109" i="11"/>
  <c r="J7" i="11"/>
  <c r="P7" i="11"/>
  <c r="P8" i="11"/>
  <c r="P9" i="11"/>
  <c r="P10" i="11"/>
  <c r="P11" i="11"/>
  <c r="P12" i="11"/>
  <c r="J13" i="11"/>
  <c r="P13" i="11"/>
  <c r="P14" i="11"/>
  <c r="P15" i="11"/>
  <c r="P16" i="11"/>
  <c r="P17" i="11"/>
  <c r="P18" i="11"/>
  <c r="P19" i="11"/>
  <c r="P20" i="11"/>
  <c r="P21" i="11"/>
  <c r="P22" i="11"/>
  <c r="P23" i="11"/>
  <c r="P24" i="11"/>
  <c r="P25" i="11"/>
  <c r="P26" i="11"/>
  <c r="P27" i="11"/>
  <c r="P28" i="11"/>
  <c r="P29" i="11"/>
  <c r="P30" i="11"/>
  <c r="P31" i="11"/>
  <c r="P32" i="11"/>
  <c r="P33" i="11"/>
  <c r="P34" i="11"/>
  <c r="P35" i="11"/>
  <c r="P36" i="11"/>
  <c r="P37" i="11"/>
  <c r="P38" i="11"/>
  <c r="P39" i="11"/>
  <c r="P40" i="11"/>
  <c r="P41" i="11"/>
  <c r="P42" i="11"/>
  <c r="P43" i="11"/>
  <c r="P44" i="11"/>
  <c r="P45" i="11"/>
  <c r="P46" i="11"/>
  <c r="P47" i="11"/>
  <c r="P48" i="11"/>
  <c r="P49" i="11"/>
  <c r="P50" i="11"/>
  <c r="P51" i="11"/>
  <c r="P52" i="11"/>
  <c r="P53" i="11"/>
  <c r="P54" i="11"/>
  <c r="P55" i="11"/>
  <c r="P56" i="11"/>
  <c r="P57" i="11"/>
  <c r="P58" i="11"/>
  <c r="P59" i="11"/>
  <c r="P60" i="11"/>
  <c r="P61" i="11"/>
  <c r="P62" i="11"/>
  <c r="P63" i="11"/>
  <c r="P64" i="11"/>
  <c r="P65" i="11"/>
  <c r="P66" i="11"/>
  <c r="P67" i="11"/>
  <c r="P68" i="11"/>
  <c r="P69" i="11"/>
  <c r="P70" i="11"/>
  <c r="P71" i="11"/>
  <c r="P72" i="11"/>
  <c r="P73" i="11"/>
  <c r="P74" i="11"/>
  <c r="P75" i="11"/>
  <c r="P76" i="11"/>
  <c r="P77" i="11"/>
  <c r="P78" i="11"/>
  <c r="P79" i="11"/>
  <c r="P80" i="11"/>
  <c r="P81" i="11"/>
  <c r="P82" i="11"/>
  <c r="P83" i="11"/>
  <c r="P84" i="11"/>
  <c r="P85" i="11"/>
  <c r="P86" i="11"/>
  <c r="P87" i="11"/>
  <c r="P88" i="11"/>
  <c r="P89" i="11"/>
  <c r="P90" i="11"/>
  <c r="P91" i="11"/>
  <c r="P92" i="11"/>
  <c r="P93" i="11"/>
  <c r="P94" i="11"/>
  <c r="P95" i="11"/>
  <c r="P96" i="11"/>
  <c r="P97" i="11"/>
  <c r="P98" i="11"/>
  <c r="P99" i="11"/>
  <c r="P100" i="11"/>
  <c r="P101" i="11"/>
  <c r="P102" i="11"/>
  <c r="P103" i="11"/>
  <c r="P104" i="11"/>
  <c r="P105" i="11"/>
  <c r="P106" i="11"/>
  <c r="P109" i="11"/>
  <c r="P110" i="11"/>
  <c r="P113" i="11"/>
  <c r="FC24" i="1"/>
  <c r="FH8" i="1"/>
  <c r="FH9" i="1"/>
  <c r="FH10" i="1"/>
  <c r="FH11" i="1"/>
  <c r="FH13" i="1"/>
  <c r="EF107" i="1"/>
  <c r="FH7" i="1"/>
  <c r="FH14" i="1"/>
  <c r="EI108" i="1"/>
  <c r="FI8" i="1"/>
  <c r="EI109" i="1"/>
  <c r="FI9" i="1"/>
  <c r="EI110" i="1"/>
  <c r="FI10" i="1"/>
  <c r="EI111" i="1"/>
  <c r="FI11" i="1"/>
  <c r="FI13" i="1"/>
  <c r="EI112" i="1"/>
  <c r="EI107" i="1"/>
  <c r="FI7" i="1"/>
  <c r="FI14" i="1"/>
  <c r="FJ8" i="1"/>
  <c r="FJ9" i="1"/>
  <c r="FJ10" i="1"/>
  <c r="FJ11" i="1"/>
  <c r="FJ13" i="1"/>
  <c r="FJ7" i="1"/>
  <c r="FJ14" i="1"/>
  <c r="A2" i="32"/>
  <c r="N2" i="32"/>
  <c r="D4" i="32"/>
  <c r="Q4" i="32"/>
  <c r="D5" i="32"/>
  <c r="Q5" i="32"/>
  <c r="D6" i="32"/>
  <c r="Q6" i="32"/>
  <c r="D7" i="32"/>
  <c r="Q7" i="32"/>
  <c r="D8" i="32"/>
  <c r="G8" i="32"/>
  <c r="Q8" i="32"/>
  <c r="T8" i="32"/>
  <c r="D9" i="32"/>
  <c r="G9" i="32"/>
  <c r="Q9" i="32"/>
  <c r="T9" i="32"/>
  <c r="D12" i="32"/>
  <c r="E12" i="32"/>
  <c r="F12" i="32"/>
  <c r="G12" i="32"/>
  <c r="H12" i="32"/>
  <c r="I12" i="32"/>
  <c r="J12" i="32"/>
  <c r="K12" i="32"/>
  <c r="Q12" i="32"/>
  <c r="R12" i="32"/>
  <c r="S12" i="32"/>
  <c r="T12" i="32"/>
  <c r="U12" i="32"/>
  <c r="V12" i="32"/>
  <c r="W12" i="32"/>
  <c r="X12" i="32"/>
  <c r="E13" i="32"/>
  <c r="F13" i="32"/>
  <c r="G13" i="32"/>
  <c r="H13" i="32"/>
  <c r="I13" i="32"/>
  <c r="J13" i="32"/>
  <c r="K13" i="32"/>
  <c r="O13" i="32"/>
  <c r="Q13" i="32"/>
  <c r="R13" i="32"/>
  <c r="S13" i="32"/>
  <c r="T13" i="32"/>
  <c r="U13" i="32"/>
  <c r="V13" i="32"/>
  <c r="W13" i="32"/>
  <c r="X13" i="32"/>
  <c r="B15" i="32"/>
  <c r="D15" i="32"/>
  <c r="E15" i="32"/>
  <c r="F15" i="32"/>
  <c r="G15" i="32"/>
  <c r="H15" i="32"/>
  <c r="I15" i="32"/>
  <c r="J15" i="32"/>
  <c r="K15" i="32"/>
  <c r="O15" i="32"/>
  <c r="Q15" i="32"/>
  <c r="R15" i="32"/>
  <c r="S15" i="32"/>
  <c r="T15" i="32"/>
  <c r="U15" i="32"/>
  <c r="V15" i="32"/>
  <c r="W15" i="32"/>
  <c r="X15" i="32"/>
  <c r="B16" i="32"/>
  <c r="D16" i="32"/>
  <c r="E16" i="32"/>
  <c r="F16" i="32"/>
  <c r="G16" i="32"/>
  <c r="H16" i="32"/>
  <c r="I16" i="32"/>
  <c r="J16" i="32"/>
  <c r="K16" i="32"/>
  <c r="O16" i="32"/>
  <c r="Q16" i="32"/>
  <c r="R16" i="32"/>
  <c r="S16" i="32"/>
  <c r="T16" i="32"/>
  <c r="U16" i="32"/>
  <c r="V16" i="32"/>
  <c r="W16" i="32"/>
  <c r="X16" i="32"/>
  <c r="B17" i="32"/>
  <c r="D17" i="32"/>
  <c r="E17" i="32"/>
  <c r="F17" i="32"/>
  <c r="G17" i="32"/>
  <c r="H17" i="32"/>
  <c r="I17" i="32"/>
  <c r="J17" i="32"/>
  <c r="K17" i="32"/>
  <c r="O17" i="32"/>
  <c r="Q17" i="32"/>
  <c r="R17" i="32"/>
  <c r="S17" i="32"/>
  <c r="T17" i="32"/>
  <c r="U17" i="32"/>
  <c r="V17" i="32"/>
  <c r="W17" i="32"/>
  <c r="X17" i="32"/>
  <c r="D18" i="32"/>
  <c r="E18" i="32"/>
  <c r="F18" i="32"/>
  <c r="G18" i="32"/>
  <c r="H18" i="32"/>
  <c r="I18" i="32"/>
  <c r="J18" i="32"/>
  <c r="K18" i="32"/>
  <c r="Q18" i="32"/>
  <c r="R18" i="32"/>
  <c r="S18" i="32"/>
  <c r="T18" i="32"/>
  <c r="U18" i="32"/>
  <c r="V18" i="32"/>
  <c r="W18" i="32"/>
  <c r="X18" i="32"/>
  <c r="B21" i="32"/>
  <c r="E21" i="32"/>
  <c r="F21" i="32"/>
  <c r="J21" i="32"/>
  <c r="O21" i="32"/>
  <c r="Q21" i="32"/>
  <c r="R21" i="32"/>
  <c r="S21" i="32"/>
  <c r="W21" i="32"/>
  <c r="B22" i="32"/>
  <c r="O22" i="32"/>
  <c r="B23" i="32"/>
  <c r="O23" i="32"/>
  <c r="D24" i="32"/>
  <c r="F24" i="32"/>
  <c r="H24" i="32"/>
  <c r="J24" i="32"/>
  <c r="Q24" i="32"/>
  <c r="S24" i="32"/>
  <c r="U24" i="32"/>
  <c r="W24" i="32"/>
  <c r="D25" i="32"/>
  <c r="F25" i="32"/>
  <c r="H25" i="32"/>
  <c r="J25" i="32"/>
  <c r="Q25" i="32"/>
  <c r="S25" i="32"/>
  <c r="U25" i="32"/>
  <c r="W25" i="32"/>
  <c r="D26" i="32"/>
  <c r="F26" i="32"/>
  <c r="H26" i="32"/>
  <c r="J26" i="32"/>
  <c r="Q26" i="32"/>
  <c r="S26" i="32"/>
  <c r="U26" i="32"/>
  <c r="W26" i="32"/>
  <c r="H12" i="29"/>
  <c r="F12" i="29"/>
  <c r="G34" i="29"/>
  <c r="F34" i="29"/>
  <c r="E34" i="29"/>
  <c r="B34" i="29"/>
  <c r="B33" i="29"/>
  <c r="N22" i="31"/>
  <c r="K22" i="31"/>
  <c r="J2" i="31"/>
  <c r="L4" i="31"/>
  <c r="L5" i="31"/>
  <c r="L6" i="31"/>
  <c r="L7" i="31"/>
  <c r="L8" i="31"/>
  <c r="L11" i="31"/>
  <c r="L12" i="31"/>
  <c r="K15" i="31"/>
  <c r="N15" i="31"/>
  <c r="K17" i="31"/>
  <c r="N17" i="31"/>
  <c r="K18" i="31"/>
  <c r="N18" i="31"/>
  <c r="K19" i="31"/>
  <c r="N19" i="31"/>
  <c r="K20" i="31"/>
  <c r="N20" i="31"/>
  <c r="K21" i="31"/>
  <c r="N21" i="31"/>
  <c r="L24" i="31"/>
  <c r="N25" i="31"/>
  <c r="K25" i="31"/>
  <c r="L25" i="31"/>
  <c r="L26" i="31"/>
  <c r="K31" i="31"/>
  <c r="L31" i="31"/>
  <c r="FG4" i="1"/>
  <c r="FF4" i="1"/>
  <c r="FD4" i="1"/>
  <c r="FC4" i="1"/>
  <c r="CL15" i="1"/>
  <c r="CJ110" i="1"/>
  <c r="BV15" i="1"/>
  <c r="BT110" i="1"/>
  <c r="AP15" i="1"/>
  <c r="AN110" i="1"/>
  <c r="Z15" i="1"/>
  <c r="CV15" i="1"/>
  <c r="DF15" i="1"/>
  <c r="DP15" i="1"/>
  <c r="DQ112" i="1"/>
  <c r="DQ107" i="1"/>
  <c r="X110" i="1"/>
  <c r="AI4" i="1"/>
  <c r="AE4" i="1"/>
  <c r="BO4" i="1"/>
  <c r="BK4" i="1"/>
  <c r="CE4" i="1"/>
  <c r="CA4" i="1"/>
  <c r="CF5" i="1"/>
  <c r="CE5" i="1"/>
  <c r="CB5" i="1"/>
  <c r="CA5" i="1"/>
  <c r="BX4" i="1"/>
  <c r="BY4" i="1"/>
  <c r="BW4" i="1"/>
  <c r="BP5" i="1"/>
  <c r="BO5" i="1"/>
  <c r="BL5" i="1"/>
  <c r="BK5" i="1"/>
  <c r="BH4" i="1"/>
  <c r="BI4" i="1"/>
  <c r="BG4" i="1"/>
  <c r="AJ5" i="1"/>
  <c r="AP21" i="1"/>
  <c r="AP22" i="1"/>
  <c r="AP23" i="1"/>
  <c r="AP24" i="1"/>
  <c r="AP25" i="1"/>
  <c r="AP26" i="1"/>
  <c r="AP27" i="1"/>
  <c r="AP28" i="1"/>
  <c r="AP29" i="1"/>
  <c r="AP30" i="1"/>
  <c r="AP31" i="1"/>
  <c r="AP32" i="1"/>
  <c r="AP33" i="1"/>
  <c r="AP34" i="1"/>
  <c r="AP35" i="1"/>
  <c r="AP36" i="1"/>
  <c r="AP37" i="1"/>
  <c r="AP38" i="1"/>
  <c r="AP39" i="1"/>
  <c r="AP40" i="1"/>
  <c r="AP41" i="1"/>
  <c r="AP42" i="1"/>
  <c r="AP43" i="1"/>
  <c r="AP44" i="1"/>
  <c r="AP45" i="1"/>
  <c r="AP46" i="1"/>
  <c r="AP47" i="1"/>
  <c r="AP48" i="1"/>
  <c r="AP49" i="1"/>
  <c r="AP50" i="1"/>
  <c r="AP51" i="1"/>
  <c r="AP52" i="1"/>
  <c r="AP53" i="1"/>
  <c r="AP54" i="1"/>
  <c r="AP55" i="1"/>
  <c r="AP56" i="1"/>
  <c r="AP57" i="1"/>
  <c r="AP58" i="1"/>
  <c r="AP59" i="1"/>
  <c r="AP60" i="1"/>
  <c r="AP61" i="1"/>
  <c r="AP62" i="1"/>
  <c r="AP63" i="1"/>
  <c r="AP64" i="1"/>
  <c r="AP65" i="1"/>
  <c r="AP66" i="1"/>
  <c r="AP67" i="1"/>
  <c r="AP68" i="1"/>
  <c r="AP69" i="1"/>
  <c r="AP70" i="1"/>
  <c r="AP71" i="1"/>
  <c r="AP72" i="1"/>
  <c r="AP73" i="1"/>
  <c r="AP74" i="1"/>
  <c r="AP75" i="1"/>
  <c r="AP76" i="1"/>
  <c r="AP77" i="1"/>
  <c r="AP78" i="1"/>
  <c r="AP79" i="1"/>
  <c r="AP80" i="1"/>
  <c r="AP81" i="1"/>
  <c r="AP82" i="1"/>
  <c r="AP83" i="1"/>
  <c r="AP84" i="1"/>
  <c r="AP85" i="1"/>
  <c r="AP86" i="1"/>
  <c r="AP87" i="1"/>
  <c r="AP88" i="1"/>
  <c r="AP89" i="1"/>
  <c r="AP90" i="1"/>
  <c r="AP91" i="1"/>
  <c r="AP92" i="1"/>
  <c r="AP93" i="1"/>
  <c r="AP94" i="1"/>
  <c r="AP95" i="1"/>
  <c r="AP96" i="1"/>
  <c r="AP97" i="1"/>
  <c r="AP98" i="1"/>
  <c r="AP99" i="1"/>
  <c r="AP100" i="1"/>
  <c r="AP101" i="1"/>
  <c r="AP102" i="1"/>
  <c r="AP103" i="1"/>
  <c r="AP104" i="1"/>
  <c r="AP105" i="1"/>
  <c r="AP106" i="1"/>
  <c r="AI5" i="1"/>
  <c r="AF5" i="1"/>
  <c r="AE5" i="1"/>
  <c r="AB4" i="1"/>
  <c r="AC4" i="1"/>
  <c r="AA4" i="1"/>
  <c r="CL106" i="1"/>
  <c r="BV106" i="1"/>
  <c r="CL105" i="1"/>
  <c r="BV105" i="1"/>
  <c r="CL104" i="1"/>
  <c r="BV104" i="1"/>
  <c r="CL103" i="1"/>
  <c r="BV103" i="1"/>
  <c r="CL102" i="1"/>
  <c r="BV102" i="1"/>
  <c r="CL101" i="1"/>
  <c r="BV101" i="1"/>
  <c r="CL100" i="1"/>
  <c r="BV100" i="1"/>
  <c r="CL99" i="1"/>
  <c r="BV99" i="1"/>
  <c r="CL98" i="1"/>
  <c r="BV98" i="1"/>
  <c r="CL97" i="1"/>
  <c r="BV97" i="1"/>
  <c r="CL96" i="1"/>
  <c r="BV96" i="1"/>
  <c r="CL95" i="1"/>
  <c r="BV95" i="1"/>
  <c r="CL94" i="1"/>
  <c r="BV94" i="1"/>
  <c r="CL93" i="1"/>
  <c r="BV93" i="1"/>
  <c r="CL92" i="1"/>
  <c r="BV92" i="1"/>
  <c r="CL91" i="1"/>
  <c r="BV91" i="1"/>
  <c r="CL90" i="1"/>
  <c r="BV90" i="1"/>
  <c r="CL89" i="1"/>
  <c r="BV89" i="1"/>
  <c r="CL88" i="1"/>
  <c r="BV88" i="1"/>
  <c r="CL87" i="1"/>
  <c r="BV87" i="1"/>
  <c r="CL86" i="1"/>
  <c r="BV86" i="1"/>
  <c r="CL85" i="1"/>
  <c r="BV85" i="1"/>
  <c r="CL84" i="1"/>
  <c r="BV84" i="1"/>
  <c r="CL83" i="1"/>
  <c r="BV83" i="1"/>
  <c r="CL82" i="1"/>
  <c r="BV82" i="1"/>
  <c r="CL81" i="1"/>
  <c r="BV81" i="1"/>
  <c r="CL80" i="1"/>
  <c r="BV80" i="1"/>
  <c r="CL79" i="1"/>
  <c r="BV79" i="1"/>
  <c r="CL78" i="1"/>
  <c r="BV78" i="1"/>
  <c r="CL77" i="1"/>
  <c r="BV77" i="1"/>
  <c r="CL76" i="1"/>
  <c r="BV76" i="1"/>
  <c r="CL75" i="1"/>
  <c r="BV75" i="1"/>
  <c r="CL74" i="1"/>
  <c r="BV74" i="1"/>
  <c r="CL73" i="1"/>
  <c r="BV73" i="1"/>
  <c r="CL72" i="1"/>
  <c r="BV72" i="1"/>
  <c r="CL71" i="1"/>
  <c r="BV71" i="1"/>
  <c r="CL70" i="1"/>
  <c r="BV70" i="1"/>
  <c r="CL69" i="1"/>
  <c r="BV69" i="1"/>
  <c r="CL68" i="1"/>
  <c r="BV68" i="1"/>
  <c r="CL67" i="1"/>
  <c r="BV67" i="1"/>
  <c r="CL66" i="1"/>
  <c r="BV66" i="1"/>
  <c r="CL65" i="1"/>
  <c r="BV65" i="1"/>
  <c r="CL64" i="1"/>
  <c r="BV64" i="1"/>
  <c r="CL63" i="1"/>
  <c r="BV63" i="1"/>
  <c r="CL62" i="1"/>
  <c r="BV62" i="1"/>
  <c r="CL61" i="1"/>
  <c r="BV61" i="1"/>
  <c r="CL60" i="1"/>
  <c r="BV60" i="1"/>
  <c r="CL59" i="1"/>
  <c r="BV59" i="1"/>
  <c r="CL58" i="1"/>
  <c r="BV58" i="1"/>
  <c r="CL57" i="1"/>
  <c r="BV57" i="1"/>
  <c r="CL56" i="1"/>
  <c r="BV56" i="1"/>
  <c r="CL55" i="1"/>
  <c r="BV55" i="1"/>
  <c r="CL54" i="1"/>
  <c r="BV54" i="1"/>
  <c r="CL53" i="1"/>
  <c r="BV53" i="1"/>
  <c r="CL52" i="1"/>
  <c r="BV52" i="1"/>
  <c r="CL51" i="1"/>
  <c r="BV51" i="1"/>
  <c r="CL50" i="1"/>
  <c r="BV50" i="1"/>
  <c r="CL49" i="1"/>
  <c r="BV49" i="1"/>
  <c r="CL48" i="1"/>
  <c r="BV48" i="1"/>
  <c r="CL47" i="1"/>
  <c r="BV47" i="1"/>
  <c r="CL46" i="1"/>
  <c r="BV46" i="1"/>
  <c r="CL45" i="1"/>
  <c r="BV45" i="1"/>
  <c r="CL44" i="1"/>
  <c r="BV44" i="1"/>
  <c r="CL43" i="1"/>
  <c r="BV43" i="1"/>
  <c r="CL42" i="1"/>
  <c r="BV42" i="1"/>
  <c r="CL41" i="1"/>
  <c r="BV41" i="1"/>
  <c r="CL40" i="1"/>
  <c r="BV40" i="1"/>
  <c r="CL39" i="1"/>
  <c r="BV39" i="1"/>
  <c r="CL38" i="1"/>
  <c r="BV38" i="1"/>
  <c r="CL37" i="1"/>
  <c r="BV37" i="1"/>
  <c r="CL36" i="1"/>
  <c r="BV36" i="1"/>
  <c r="CL35" i="1"/>
  <c r="BV35" i="1"/>
  <c r="CL34" i="1"/>
  <c r="BV34" i="1"/>
  <c r="CL33" i="1"/>
  <c r="BV33" i="1"/>
  <c r="CL32" i="1"/>
  <c r="BV32" i="1"/>
  <c r="CL31" i="1"/>
  <c r="BV31" i="1"/>
  <c r="CL30" i="1"/>
  <c r="BV30" i="1"/>
  <c r="CL29" i="1"/>
  <c r="BV29" i="1"/>
  <c r="CL28" i="1"/>
  <c r="BV28" i="1"/>
  <c r="CL27" i="1"/>
  <c r="BV27" i="1"/>
  <c r="CL26" i="1"/>
  <c r="BV26" i="1"/>
  <c r="CL25" i="1"/>
  <c r="BV25" i="1"/>
  <c r="CL24" i="1"/>
  <c r="BV24" i="1"/>
  <c r="CL23" i="1"/>
  <c r="BV23" i="1"/>
  <c r="CL22" i="1"/>
  <c r="BV22" i="1"/>
  <c r="CL21" i="1"/>
  <c r="BV21" i="1"/>
  <c r="CL6" i="1"/>
  <c r="CI6" i="1"/>
  <c r="CJ6" i="1"/>
  <c r="BV6" i="1"/>
  <c r="AP6" i="1"/>
  <c r="CM1" i="1"/>
  <c r="K4" i="1"/>
  <c r="D17" i="29"/>
  <c r="F15" i="29"/>
  <c r="D29" i="29"/>
  <c r="C29" i="29"/>
  <c r="E38" i="29"/>
  <c r="E39" i="29"/>
  <c r="E40" i="29"/>
  <c r="E37" i="29"/>
  <c r="E36" i="29"/>
  <c r="E35" i="29"/>
  <c r="E33" i="29"/>
  <c r="E32" i="29"/>
  <c r="F38" i="29"/>
  <c r="F39" i="29"/>
  <c r="F40" i="29"/>
  <c r="F37" i="29"/>
  <c r="F36" i="29"/>
  <c r="F35" i="29"/>
  <c r="F33" i="29"/>
  <c r="F32" i="29"/>
  <c r="G38" i="29"/>
  <c r="G39" i="29"/>
  <c r="G40" i="29"/>
  <c r="G37" i="29"/>
  <c r="G36" i="29"/>
  <c r="G35" i="29"/>
  <c r="G33" i="29"/>
  <c r="G32" i="29"/>
  <c r="D11" i="29"/>
  <c r="D10" i="29"/>
  <c r="F21" i="29"/>
  <c r="B21" i="29"/>
  <c r="D7" i="29"/>
  <c r="D3" i="29"/>
  <c r="D37" i="29"/>
  <c r="C37" i="29"/>
  <c r="F3" i="29"/>
  <c r="D16" i="29"/>
  <c r="I4" i="1"/>
  <c r="D9" i="29"/>
  <c r="D40" i="29"/>
  <c r="C40" i="29"/>
  <c r="B38" i="29"/>
  <c r="C24" i="29"/>
  <c r="C25" i="29"/>
  <c r="C26" i="29"/>
  <c r="C27" i="29"/>
  <c r="E27" i="29"/>
  <c r="B30" i="29"/>
  <c r="B32" i="29"/>
  <c r="B35" i="29"/>
  <c r="B36" i="29"/>
  <c r="B39" i="29"/>
  <c r="C42" i="29"/>
  <c r="D12" i="29"/>
  <c r="D4" i="29"/>
  <c r="D6" i="29"/>
  <c r="D8" i="29"/>
  <c r="F7" i="29"/>
  <c r="D13" i="29"/>
  <c r="D14" i="29"/>
  <c r="B5" i="29"/>
  <c r="D5" i="29"/>
  <c r="EY1" i="1"/>
  <c r="G4" i="1"/>
  <c r="AA107" i="11"/>
  <c r="P111" i="11"/>
  <c r="FC22" i="1"/>
  <c r="G108" i="11"/>
  <c r="G109" i="11"/>
  <c r="G110" i="11"/>
  <c r="G107" i="11"/>
  <c r="J17" i="11"/>
  <c r="J18" i="11"/>
  <c r="J19" i="11"/>
  <c r="J20" i="11"/>
  <c r="J21" i="11"/>
  <c r="J22" i="11"/>
  <c r="J23" i="11"/>
  <c r="J24" i="11"/>
  <c r="J25" i="11"/>
  <c r="J26" i="11"/>
  <c r="J27" i="11"/>
  <c r="J28" i="11"/>
  <c r="J29" i="11"/>
  <c r="J30" i="11"/>
  <c r="J31" i="11"/>
  <c r="J32" i="11"/>
  <c r="J33" i="11"/>
  <c r="J34" i="11"/>
  <c r="J35" i="11"/>
  <c r="J36" i="11"/>
  <c r="J37" i="11"/>
  <c r="J38" i="11"/>
  <c r="J39" i="11"/>
  <c r="J40" i="11"/>
  <c r="J41" i="11"/>
  <c r="J42" i="11"/>
  <c r="J43" i="11"/>
  <c r="J44" i="11"/>
  <c r="J45" i="11"/>
  <c r="J46" i="11"/>
  <c r="J47" i="11"/>
  <c r="J48" i="11"/>
  <c r="J49" i="11"/>
  <c r="J50" i="11"/>
  <c r="J51" i="11"/>
  <c r="J52" i="11"/>
  <c r="J53" i="11"/>
  <c r="J54" i="11"/>
  <c r="J55" i="11"/>
  <c r="J56" i="11"/>
  <c r="J57" i="11"/>
  <c r="J58" i="11"/>
  <c r="J59" i="11"/>
  <c r="J60" i="11"/>
  <c r="J61" i="11"/>
  <c r="J62" i="11"/>
  <c r="J63" i="11"/>
  <c r="J64" i="11"/>
  <c r="J65" i="11"/>
  <c r="J66" i="11"/>
  <c r="J67" i="11"/>
  <c r="J68" i="11"/>
  <c r="J69" i="11"/>
  <c r="J70" i="11"/>
  <c r="J71" i="11"/>
  <c r="J72" i="11"/>
  <c r="J73" i="11"/>
  <c r="J74" i="11"/>
  <c r="J75" i="11"/>
  <c r="J76" i="11"/>
  <c r="J77" i="11"/>
  <c r="J78" i="11"/>
  <c r="J79" i="11"/>
  <c r="J80" i="11"/>
  <c r="J81" i="11"/>
  <c r="J82" i="11"/>
  <c r="J83" i="11"/>
  <c r="J84" i="11"/>
  <c r="J85" i="11"/>
  <c r="J86" i="11"/>
  <c r="J87" i="11"/>
  <c r="J88" i="11"/>
  <c r="J89" i="11"/>
  <c r="J90" i="11"/>
  <c r="J91" i="11"/>
  <c r="J92" i="11"/>
  <c r="J93" i="11"/>
  <c r="J94" i="11"/>
  <c r="J95" i="11"/>
  <c r="J96" i="11"/>
  <c r="J97" i="11"/>
  <c r="J98" i="11"/>
  <c r="J99" i="11"/>
  <c r="J100" i="11"/>
  <c r="J101" i="11"/>
  <c r="J102" i="11"/>
  <c r="J103" i="11"/>
  <c r="J104" i="11"/>
  <c r="J105" i="11"/>
  <c r="J106" i="11"/>
  <c r="F108" i="11"/>
  <c r="F107" i="11"/>
  <c r="F110" i="11"/>
  <c r="F109" i="11"/>
  <c r="AB109" i="11"/>
  <c r="Q110" i="11"/>
  <c r="R110" i="11"/>
  <c r="S110" i="11"/>
  <c r="T110" i="11"/>
  <c r="U110" i="11"/>
  <c r="V110" i="11"/>
  <c r="W110" i="11"/>
  <c r="X110" i="11"/>
  <c r="Y110" i="11"/>
  <c r="Z110" i="11"/>
  <c r="AA110" i="11"/>
  <c r="AB110" i="11"/>
  <c r="AB113" i="11"/>
  <c r="P112" i="11"/>
  <c r="Q112" i="11"/>
  <c r="R112" i="11"/>
  <c r="S112" i="11"/>
  <c r="T112" i="11"/>
  <c r="U112" i="11"/>
  <c r="V112" i="11"/>
  <c r="W112" i="11"/>
  <c r="X112" i="11"/>
  <c r="Y112" i="11"/>
  <c r="Z112" i="11"/>
  <c r="AA112" i="11"/>
  <c r="AB112" i="11"/>
  <c r="Q113" i="11"/>
  <c r="R113" i="11"/>
  <c r="S113" i="11"/>
  <c r="T113" i="11"/>
  <c r="U113" i="11"/>
  <c r="V113" i="11"/>
  <c r="W113" i="11"/>
  <c r="X113" i="11"/>
  <c r="Y113" i="11"/>
  <c r="Z113" i="11"/>
  <c r="AA113" i="11"/>
  <c r="Q111" i="11"/>
  <c r="R111" i="11"/>
  <c r="S111" i="11"/>
  <c r="T111" i="11"/>
  <c r="U111" i="11"/>
  <c r="V111" i="11"/>
  <c r="W111" i="11"/>
  <c r="X111" i="11"/>
  <c r="Y111" i="11"/>
  <c r="Z111" i="11"/>
  <c r="AA111" i="11"/>
  <c r="AB111" i="11"/>
  <c r="FB21" i="1"/>
  <c r="FB22" i="1"/>
  <c r="FB23" i="1"/>
  <c r="FB24" i="1"/>
  <c r="FB20" i="1"/>
  <c r="FC8" i="1"/>
  <c r="FC9" i="1"/>
  <c r="FC10" i="1"/>
  <c r="FC11" i="1"/>
  <c r="FC13" i="1"/>
  <c r="FC7" i="1"/>
  <c r="FC14" i="1"/>
  <c r="FG12" i="1"/>
  <c r="FH12" i="1"/>
  <c r="FI12" i="1"/>
  <c r="FJ12" i="1"/>
  <c r="FD12" i="1"/>
  <c r="FF12" i="1"/>
  <c r="FC12" i="1"/>
  <c r="FB12" i="1"/>
  <c r="FB9" i="1"/>
  <c r="FB10" i="1"/>
  <c r="FB11" i="1"/>
  <c r="FB7" i="1"/>
  <c r="FB8" i="1"/>
  <c r="DG108" i="1"/>
  <c r="FJ5" i="1"/>
  <c r="FI5" i="1"/>
  <c r="CM108" i="1"/>
  <c r="FH5" i="1"/>
  <c r="I109" i="1"/>
  <c r="I112" i="1"/>
  <c r="I110" i="1"/>
  <c r="DP110" i="1"/>
  <c r="DN110" i="1"/>
  <c r="DL110" i="1"/>
  <c r="DJ110" i="1"/>
  <c r="DH110" i="1"/>
  <c r="DF110" i="1"/>
  <c r="DD110" i="1"/>
  <c r="DB110" i="1"/>
  <c r="CZ110" i="1"/>
  <c r="CX110" i="1"/>
  <c r="Z21" i="1"/>
  <c r="CV21" i="1"/>
  <c r="DF21" i="1"/>
  <c r="DP21" i="1"/>
  <c r="Z22" i="1"/>
  <c r="CV22" i="1"/>
  <c r="DF22" i="1"/>
  <c r="DP22" i="1"/>
  <c r="Z23" i="1"/>
  <c r="CV23" i="1"/>
  <c r="DF23" i="1"/>
  <c r="DP23" i="1"/>
  <c r="Z24" i="1"/>
  <c r="CV24" i="1"/>
  <c r="DF24" i="1"/>
  <c r="DP24" i="1"/>
  <c r="Z25" i="1"/>
  <c r="CV25" i="1"/>
  <c r="DF25" i="1"/>
  <c r="DP25" i="1"/>
  <c r="Z26" i="1"/>
  <c r="CV26" i="1"/>
  <c r="DF26" i="1"/>
  <c r="DP26" i="1"/>
  <c r="Z27" i="1"/>
  <c r="CV27" i="1"/>
  <c r="DF27" i="1"/>
  <c r="DP27" i="1"/>
  <c r="Z28" i="1"/>
  <c r="CV28" i="1"/>
  <c r="DF28" i="1"/>
  <c r="DP28" i="1"/>
  <c r="Z29" i="1"/>
  <c r="CV29" i="1"/>
  <c r="DF29" i="1"/>
  <c r="DP29" i="1"/>
  <c r="Z30" i="1"/>
  <c r="CV30" i="1"/>
  <c r="DF30" i="1"/>
  <c r="DP30" i="1"/>
  <c r="Z31" i="1"/>
  <c r="CV31" i="1"/>
  <c r="DF31" i="1"/>
  <c r="DP31" i="1"/>
  <c r="Z32" i="1"/>
  <c r="CV32" i="1"/>
  <c r="DF32" i="1"/>
  <c r="DP32" i="1"/>
  <c r="Z33" i="1"/>
  <c r="CV33" i="1"/>
  <c r="DF33" i="1"/>
  <c r="DP33" i="1"/>
  <c r="Z34" i="1"/>
  <c r="CV34" i="1"/>
  <c r="DF34" i="1"/>
  <c r="DP34" i="1"/>
  <c r="Z35" i="1"/>
  <c r="CV35" i="1"/>
  <c r="DF35" i="1"/>
  <c r="DP35" i="1"/>
  <c r="Z36" i="1"/>
  <c r="CV36" i="1"/>
  <c r="DF36" i="1"/>
  <c r="DP36" i="1"/>
  <c r="Z37" i="1"/>
  <c r="CV37" i="1"/>
  <c r="DF37" i="1"/>
  <c r="DP37" i="1"/>
  <c r="Z38" i="1"/>
  <c r="CV38" i="1"/>
  <c r="DF38" i="1"/>
  <c r="DP38" i="1"/>
  <c r="Z39" i="1"/>
  <c r="CV39" i="1"/>
  <c r="DF39" i="1"/>
  <c r="DP39" i="1"/>
  <c r="Z40" i="1"/>
  <c r="CV40" i="1"/>
  <c r="DF40" i="1"/>
  <c r="DP40" i="1"/>
  <c r="Z41" i="1"/>
  <c r="CV41" i="1"/>
  <c r="DF41" i="1"/>
  <c r="DP41" i="1"/>
  <c r="Z42" i="1"/>
  <c r="CV42" i="1"/>
  <c r="DF42" i="1"/>
  <c r="DP42" i="1"/>
  <c r="Z43" i="1"/>
  <c r="CV43" i="1"/>
  <c r="DF43" i="1"/>
  <c r="DP43" i="1"/>
  <c r="Z44" i="1"/>
  <c r="CV44" i="1"/>
  <c r="DF44" i="1"/>
  <c r="DP44" i="1"/>
  <c r="Z45" i="1"/>
  <c r="CV45" i="1"/>
  <c r="DF45" i="1"/>
  <c r="DP45" i="1"/>
  <c r="Z46" i="1"/>
  <c r="CV46" i="1"/>
  <c r="DF46" i="1"/>
  <c r="DP46" i="1"/>
  <c r="Z47" i="1"/>
  <c r="CV47" i="1"/>
  <c r="DF47" i="1"/>
  <c r="DP47" i="1"/>
  <c r="Z48" i="1"/>
  <c r="CV48" i="1"/>
  <c r="DF48" i="1"/>
  <c r="DP48" i="1"/>
  <c r="Z49" i="1"/>
  <c r="CV49" i="1"/>
  <c r="DF49" i="1"/>
  <c r="DP49" i="1"/>
  <c r="Z50" i="1"/>
  <c r="CV50" i="1"/>
  <c r="DF50" i="1"/>
  <c r="DP50" i="1"/>
  <c r="Z51" i="1"/>
  <c r="CV51" i="1"/>
  <c r="DF51" i="1"/>
  <c r="DP51" i="1"/>
  <c r="Z52" i="1"/>
  <c r="CV52" i="1"/>
  <c r="DF52" i="1"/>
  <c r="DP52" i="1"/>
  <c r="Z53" i="1"/>
  <c r="CV53" i="1"/>
  <c r="DF53" i="1"/>
  <c r="DP53" i="1"/>
  <c r="Z54" i="1"/>
  <c r="CV54" i="1"/>
  <c r="DF54" i="1"/>
  <c r="DP54" i="1"/>
  <c r="Z55" i="1"/>
  <c r="CV55" i="1"/>
  <c r="DF55" i="1"/>
  <c r="DP55" i="1"/>
  <c r="Z56" i="1"/>
  <c r="CV56" i="1"/>
  <c r="DF56" i="1"/>
  <c r="DP56" i="1"/>
  <c r="Z57" i="1"/>
  <c r="CV57" i="1"/>
  <c r="DF57" i="1"/>
  <c r="DP57" i="1"/>
  <c r="Z58" i="1"/>
  <c r="CV58" i="1"/>
  <c r="DF58" i="1"/>
  <c r="DP58" i="1"/>
  <c r="Z59" i="1"/>
  <c r="CV59" i="1"/>
  <c r="DF59" i="1"/>
  <c r="DP59" i="1"/>
  <c r="Z60" i="1"/>
  <c r="CV60" i="1"/>
  <c r="DF60" i="1"/>
  <c r="DP60" i="1"/>
  <c r="Z61" i="1"/>
  <c r="CV61" i="1"/>
  <c r="DF61" i="1"/>
  <c r="DP61" i="1"/>
  <c r="Z62" i="1"/>
  <c r="CV62" i="1"/>
  <c r="DF62" i="1"/>
  <c r="DP62" i="1"/>
  <c r="Z63" i="1"/>
  <c r="CV63" i="1"/>
  <c r="DF63" i="1"/>
  <c r="DP63" i="1"/>
  <c r="Z64" i="1"/>
  <c r="CV64" i="1"/>
  <c r="DF64" i="1"/>
  <c r="DP64" i="1"/>
  <c r="Z65" i="1"/>
  <c r="CV65" i="1"/>
  <c r="DF65" i="1"/>
  <c r="DP65" i="1"/>
  <c r="Z66" i="1"/>
  <c r="CV66" i="1"/>
  <c r="DF66" i="1"/>
  <c r="DP66" i="1"/>
  <c r="Z67" i="1"/>
  <c r="CV67" i="1"/>
  <c r="DF67" i="1"/>
  <c r="DP67" i="1"/>
  <c r="Z68" i="1"/>
  <c r="CV68" i="1"/>
  <c r="DF68" i="1"/>
  <c r="DP68" i="1"/>
  <c r="Z69" i="1"/>
  <c r="CV69" i="1"/>
  <c r="DF69" i="1"/>
  <c r="DP69" i="1"/>
  <c r="Z70" i="1"/>
  <c r="CV70" i="1"/>
  <c r="DF70" i="1"/>
  <c r="DP70" i="1"/>
  <c r="Z71" i="1"/>
  <c r="CV71" i="1"/>
  <c r="DF71" i="1"/>
  <c r="DP71" i="1"/>
  <c r="Z72" i="1"/>
  <c r="CV72" i="1"/>
  <c r="DF72" i="1"/>
  <c r="DP72" i="1"/>
  <c r="Z73" i="1"/>
  <c r="CV73" i="1"/>
  <c r="DF73" i="1"/>
  <c r="DP73" i="1"/>
  <c r="Z74" i="1"/>
  <c r="CV74" i="1"/>
  <c r="DF74" i="1"/>
  <c r="DP74" i="1"/>
  <c r="Z75" i="1"/>
  <c r="CV75" i="1"/>
  <c r="DF75" i="1"/>
  <c r="DP75" i="1"/>
  <c r="Z76" i="1"/>
  <c r="CV76" i="1"/>
  <c r="DF76" i="1"/>
  <c r="DP76" i="1"/>
  <c r="Z77" i="1"/>
  <c r="CV77" i="1"/>
  <c r="DF77" i="1"/>
  <c r="DP77" i="1"/>
  <c r="Z78" i="1"/>
  <c r="CV78" i="1"/>
  <c r="DF78" i="1"/>
  <c r="DP78" i="1"/>
  <c r="Z79" i="1"/>
  <c r="CV79" i="1"/>
  <c r="DF79" i="1"/>
  <c r="DP79" i="1"/>
  <c r="Z80" i="1"/>
  <c r="CV80" i="1"/>
  <c r="DF80" i="1"/>
  <c r="DP80" i="1"/>
  <c r="Z81" i="1"/>
  <c r="CV81" i="1"/>
  <c r="DF81" i="1"/>
  <c r="DP81" i="1"/>
  <c r="Z82" i="1"/>
  <c r="CV82" i="1"/>
  <c r="DF82" i="1"/>
  <c r="DP82" i="1"/>
  <c r="Z83" i="1"/>
  <c r="CV83" i="1"/>
  <c r="DF83" i="1"/>
  <c r="DP83" i="1"/>
  <c r="Z84" i="1"/>
  <c r="CV84" i="1"/>
  <c r="DF84" i="1"/>
  <c r="DP84" i="1"/>
  <c r="Z85" i="1"/>
  <c r="CV85" i="1"/>
  <c r="DF85" i="1"/>
  <c r="DP85" i="1"/>
  <c r="Z86" i="1"/>
  <c r="CV86" i="1"/>
  <c r="DF86" i="1"/>
  <c r="DP86" i="1"/>
  <c r="Z87" i="1"/>
  <c r="CV87" i="1"/>
  <c r="DF87" i="1"/>
  <c r="DP87" i="1"/>
  <c r="Z88" i="1"/>
  <c r="CV88" i="1"/>
  <c r="DF88" i="1"/>
  <c r="DP88" i="1"/>
  <c r="Z89" i="1"/>
  <c r="CV89" i="1"/>
  <c r="DF89" i="1"/>
  <c r="DP89" i="1"/>
  <c r="Z90" i="1"/>
  <c r="CV90" i="1"/>
  <c r="DF90" i="1"/>
  <c r="DP90" i="1"/>
  <c r="Z91" i="1"/>
  <c r="CV91" i="1"/>
  <c r="DF91" i="1"/>
  <c r="DP91" i="1"/>
  <c r="Z92" i="1"/>
  <c r="CV92" i="1"/>
  <c r="DF92" i="1"/>
  <c r="DP92" i="1"/>
  <c r="Z93" i="1"/>
  <c r="CV93" i="1"/>
  <c r="DF93" i="1"/>
  <c r="DP93" i="1"/>
  <c r="Z94" i="1"/>
  <c r="CV94" i="1"/>
  <c r="DF94" i="1"/>
  <c r="DP94" i="1"/>
  <c r="Z95" i="1"/>
  <c r="CV95" i="1"/>
  <c r="DF95" i="1"/>
  <c r="DP95" i="1"/>
  <c r="Z96" i="1"/>
  <c r="CV96" i="1"/>
  <c r="DF96" i="1"/>
  <c r="DP96" i="1"/>
  <c r="Z97" i="1"/>
  <c r="CV97" i="1"/>
  <c r="DF97" i="1"/>
  <c r="DP97" i="1"/>
  <c r="Z98" i="1"/>
  <c r="CV98" i="1"/>
  <c r="DF98" i="1"/>
  <c r="DP98" i="1"/>
  <c r="Z99" i="1"/>
  <c r="CV99" i="1"/>
  <c r="DF99" i="1"/>
  <c r="DP99" i="1"/>
  <c r="Z100" i="1"/>
  <c r="CV100" i="1"/>
  <c r="DF100" i="1"/>
  <c r="DP100" i="1"/>
  <c r="Z101" i="1"/>
  <c r="CV101" i="1"/>
  <c r="DF101" i="1"/>
  <c r="DP101" i="1"/>
  <c r="Z102" i="1"/>
  <c r="CV102" i="1"/>
  <c r="DF102" i="1"/>
  <c r="DP102" i="1"/>
  <c r="Z103" i="1"/>
  <c r="CV103" i="1"/>
  <c r="DF103" i="1"/>
  <c r="DP103" i="1"/>
  <c r="Z104" i="1"/>
  <c r="CV104" i="1"/>
  <c r="DF104" i="1"/>
  <c r="DP104" i="1"/>
  <c r="Z105" i="1"/>
  <c r="CV105" i="1"/>
  <c r="DF105" i="1"/>
  <c r="DP105" i="1"/>
  <c r="Z106" i="1"/>
  <c r="CV106" i="1"/>
  <c r="DF106" i="1"/>
  <c r="DP106" i="1"/>
  <c r="CV6" i="1"/>
  <c r="Z6" i="1"/>
  <c r="C4" i="1"/>
  <c r="I4" i="11"/>
  <c r="B4" i="1"/>
  <c r="H4" i="11"/>
  <c r="E9" i="23"/>
  <c r="E11" i="23"/>
  <c r="E13" i="23"/>
  <c r="E15" i="23"/>
  <c r="E17" i="23"/>
  <c r="E19" i="23"/>
  <c r="E21" i="23"/>
  <c r="E23" i="23"/>
  <c r="E25" i="23"/>
  <c r="E27" i="23"/>
  <c r="E29" i="23"/>
  <c r="H31" i="23"/>
  <c r="H32" i="23"/>
  <c r="H33" i="23"/>
  <c r="H34" i="23"/>
  <c r="H35" i="23"/>
  <c r="H36" i="23"/>
  <c r="H37" i="23"/>
  <c r="H38" i="23"/>
  <c r="H39" i="23"/>
  <c r="H40" i="23"/>
  <c r="H41" i="23"/>
  <c r="H42" i="23"/>
  <c r="H43" i="23"/>
  <c r="H44" i="23"/>
  <c r="H45" i="23"/>
  <c r="H46" i="23"/>
  <c r="H47" i="23"/>
  <c r="H48" i="23"/>
  <c r="H49" i="23"/>
  <c r="H50" i="23"/>
  <c r="H51" i="23"/>
  <c r="H52" i="23"/>
  <c r="H53" i="23"/>
  <c r="H54" i="23"/>
  <c r="H55" i="23"/>
  <c r="H56" i="23"/>
  <c r="H57" i="23"/>
  <c r="H58" i="23"/>
  <c r="H59" i="23"/>
  <c r="H60" i="23"/>
  <c r="H61" i="23"/>
  <c r="H62" i="23"/>
  <c r="H63" i="23"/>
  <c r="H64" i="23"/>
  <c r="K64" i="23"/>
  <c r="H65" i="23"/>
  <c r="H66" i="23"/>
  <c r="H67" i="23"/>
  <c r="H68" i="23"/>
  <c r="K68" i="23"/>
  <c r="H69" i="23"/>
  <c r="H70" i="23"/>
  <c r="H71" i="23"/>
  <c r="H72" i="23"/>
  <c r="K72" i="23"/>
  <c r="H73" i="23"/>
  <c r="H74" i="23"/>
  <c r="H75" i="23"/>
  <c r="H76" i="23"/>
  <c r="K76" i="23"/>
  <c r="H77" i="23"/>
  <c r="H78" i="23"/>
  <c r="H79" i="23"/>
  <c r="H80" i="23"/>
  <c r="K80" i="23"/>
  <c r="H81" i="23"/>
  <c r="H82" i="23"/>
  <c r="H83" i="23"/>
  <c r="H84" i="23"/>
  <c r="K84" i="23"/>
  <c r="H85" i="23"/>
  <c r="H86" i="23"/>
  <c r="H87" i="23"/>
  <c r="H88" i="23"/>
  <c r="K88" i="23"/>
  <c r="H89" i="23"/>
  <c r="H90" i="23"/>
  <c r="H91" i="23"/>
  <c r="H92" i="23"/>
  <c r="K92" i="23"/>
  <c r="H93" i="23"/>
  <c r="H94" i="23"/>
  <c r="H95" i="23"/>
  <c r="H96" i="23"/>
  <c r="K96" i="23"/>
  <c r="H97" i="23"/>
  <c r="H98" i="23"/>
  <c r="H99" i="23"/>
  <c r="H100" i="23"/>
  <c r="K100" i="23"/>
  <c r="H101" i="23"/>
  <c r="H102" i="23"/>
  <c r="K102" i="23"/>
  <c r="H103" i="23"/>
  <c r="H104" i="23"/>
  <c r="K104" i="23"/>
  <c r="H105" i="23"/>
  <c r="E8" i="23"/>
  <c r="N8" i="23"/>
  <c r="E10" i="23"/>
  <c r="E12" i="23"/>
  <c r="E14" i="23"/>
  <c r="E16" i="23"/>
  <c r="E18" i="23"/>
  <c r="E20" i="23"/>
  <c r="E22" i="23"/>
  <c r="E24" i="23"/>
  <c r="E26" i="23"/>
  <c r="E28" i="23"/>
  <c r="E30" i="23"/>
  <c r="E32" i="23"/>
  <c r="E34" i="23"/>
  <c r="E35" i="23"/>
  <c r="E36" i="23"/>
  <c r="E37" i="23"/>
  <c r="E38" i="23"/>
  <c r="E40" i="23"/>
  <c r="E42" i="23"/>
  <c r="E44" i="23"/>
  <c r="E46" i="23"/>
  <c r="E47" i="23"/>
  <c r="E48" i="23"/>
  <c r="E49" i="23"/>
  <c r="E50" i="23"/>
  <c r="E51" i="23"/>
  <c r="E52" i="23"/>
  <c r="E53" i="23"/>
  <c r="E54" i="23"/>
  <c r="E56" i="23"/>
  <c r="E58" i="23"/>
  <c r="E60" i="23"/>
  <c r="E62" i="23"/>
  <c r="E63" i="23"/>
  <c r="E64" i="23"/>
  <c r="E65" i="23"/>
  <c r="E67" i="23"/>
  <c r="E70" i="23"/>
  <c r="E71" i="23"/>
  <c r="L72" i="23"/>
  <c r="E75" i="23"/>
  <c r="E77" i="23"/>
  <c r="E79" i="23"/>
  <c r="E82" i="23"/>
  <c r="E85" i="23"/>
  <c r="E91" i="23"/>
  <c r="L96" i="23"/>
  <c r="E99" i="23"/>
  <c r="E101" i="23"/>
  <c r="E103" i="23"/>
  <c r="E105" i="23"/>
  <c r="F4" i="1"/>
  <c r="D4" i="11"/>
  <c r="V108" i="11"/>
  <c r="E4" i="1"/>
  <c r="C4" i="11"/>
  <c r="D4" i="1"/>
  <c r="B4" i="11"/>
  <c r="C7" i="11"/>
  <c r="CP107" i="3"/>
  <c r="CO107" i="3"/>
  <c r="CN107" i="3"/>
  <c r="CM107" i="3"/>
  <c r="CN108" i="3"/>
  <c r="CL107" i="3"/>
  <c r="CK107" i="3"/>
  <c r="CJ107" i="3"/>
  <c r="CI107" i="3"/>
  <c r="CJ108" i="3"/>
  <c r="CH107" i="3"/>
  <c r="CG107" i="3"/>
  <c r="CH108" i="3"/>
  <c r="CF107" i="3"/>
  <c r="CE107" i="3"/>
  <c r="CF108" i="3"/>
  <c r="CD107" i="3"/>
  <c r="CC107" i="3"/>
  <c r="CB107" i="3"/>
  <c r="CA107" i="3"/>
  <c r="CB108" i="3"/>
  <c r="BZ107" i="3"/>
  <c r="BY107" i="3"/>
  <c r="BZ108" i="3"/>
  <c r="BW107" i="3"/>
  <c r="BV107" i="3"/>
  <c r="BU107" i="3"/>
  <c r="BV108" i="3"/>
  <c r="BT107" i="3"/>
  <c r="CU107" i="3"/>
  <c r="BS107" i="3"/>
  <c r="BT108" i="3"/>
  <c r="DO6" i="3"/>
  <c r="DM6" i="3"/>
  <c r="DK6" i="3"/>
  <c r="DI6" i="3"/>
  <c r="DG6" i="3"/>
  <c r="DE6" i="3"/>
  <c r="DC6" i="3"/>
  <c r="DA6" i="3"/>
  <c r="CY6" i="3"/>
  <c r="CU6" i="3"/>
  <c r="CW6" i="3"/>
  <c r="CT6" i="3"/>
  <c r="CV6" i="3"/>
  <c r="CX6" i="3"/>
  <c r="CZ6" i="3"/>
  <c r="DB6" i="3"/>
  <c r="DD6" i="3"/>
  <c r="DF6" i="3"/>
  <c r="DH6" i="3"/>
  <c r="DJ6" i="3"/>
  <c r="DL6" i="3"/>
  <c r="CD108" i="3"/>
  <c r="CL108" i="3"/>
  <c r="CP108" i="3"/>
  <c r="BX107" i="3"/>
  <c r="BX108" i="3"/>
  <c r="CT107" i="3"/>
  <c r="CV107" i="3"/>
  <c r="CX107" i="3"/>
  <c r="CZ107" i="3"/>
  <c r="DB107" i="3"/>
  <c r="DD107" i="3"/>
  <c r="DF107" i="3"/>
  <c r="DH107" i="3"/>
  <c r="DJ107" i="3"/>
  <c r="DL107" i="3"/>
  <c r="A8" i="1"/>
  <c r="A9" i="1"/>
  <c r="A10" i="1"/>
  <c r="A11" i="1"/>
  <c r="A12" i="1"/>
  <c r="A13" i="1"/>
  <c r="G13" i="11"/>
  <c r="A14" i="1"/>
  <c r="D14" i="11"/>
  <c r="F14" i="11"/>
  <c r="A15" i="1"/>
  <c r="A16" i="1"/>
  <c r="A17" i="1"/>
  <c r="A18" i="1"/>
  <c r="D18" i="11"/>
  <c r="F18" i="11"/>
  <c r="A19" i="1"/>
  <c r="G19" i="11"/>
  <c r="A20" i="1"/>
  <c r="A21" i="1"/>
  <c r="A22" i="1"/>
  <c r="D22" i="11"/>
  <c r="F22" i="11"/>
  <c r="A23" i="1"/>
  <c r="G23" i="11"/>
  <c r="A24" i="1"/>
  <c r="D24" i="11"/>
  <c r="F24" i="11"/>
  <c r="A25" i="1"/>
  <c r="G25" i="11"/>
  <c r="A26" i="1"/>
  <c r="G26" i="11"/>
  <c r="A27" i="1"/>
  <c r="G27" i="11"/>
  <c r="A28" i="1"/>
  <c r="D28" i="11"/>
  <c r="F28" i="11"/>
  <c r="G28" i="11"/>
  <c r="A29" i="1"/>
  <c r="G29" i="11"/>
  <c r="A30" i="1"/>
  <c r="G30" i="11"/>
  <c r="A31" i="1"/>
  <c r="D31" i="11"/>
  <c r="F31" i="11"/>
  <c r="A32" i="1"/>
  <c r="D32" i="11"/>
  <c r="F32" i="11"/>
  <c r="G32" i="11"/>
  <c r="A33" i="1"/>
  <c r="G33" i="11"/>
  <c r="A34" i="1"/>
  <c r="G34" i="11"/>
  <c r="A35" i="1"/>
  <c r="D35" i="11"/>
  <c r="F35" i="11"/>
  <c r="G35" i="11"/>
  <c r="A36" i="1"/>
  <c r="D36" i="11"/>
  <c r="F36" i="11"/>
  <c r="A37" i="1"/>
  <c r="G37" i="11"/>
  <c r="A38" i="1"/>
  <c r="D38" i="11"/>
  <c r="F38" i="11"/>
  <c r="A39" i="1"/>
  <c r="D39" i="11"/>
  <c r="F39" i="11"/>
  <c r="A40" i="1"/>
  <c r="D40" i="11"/>
  <c r="F40" i="11"/>
  <c r="G40" i="11"/>
  <c r="A41" i="1"/>
  <c r="G41" i="11"/>
  <c r="A42" i="1"/>
  <c r="D42" i="11"/>
  <c r="F42" i="11"/>
  <c r="G42" i="11"/>
  <c r="A43" i="1"/>
  <c r="D43" i="11"/>
  <c r="F43" i="11"/>
  <c r="A44" i="1"/>
  <c r="G44" i="11"/>
  <c r="A45" i="1"/>
  <c r="D45" i="11"/>
  <c r="F45" i="11"/>
  <c r="A46" i="1"/>
  <c r="D46" i="11"/>
  <c r="F46" i="11"/>
  <c r="G46" i="11"/>
  <c r="A47" i="1"/>
  <c r="G47" i="11"/>
  <c r="A48" i="1"/>
  <c r="G48" i="11"/>
  <c r="A49" i="1"/>
  <c r="D49" i="11"/>
  <c r="F49" i="11"/>
  <c r="G49" i="11"/>
  <c r="A50" i="1"/>
  <c r="G50" i="11"/>
  <c r="A51" i="1"/>
  <c r="D51" i="11"/>
  <c r="F51" i="11"/>
  <c r="G51" i="11"/>
  <c r="A52" i="1"/>
  <c r="D52" i="11"/>
  <c r="F52" i="11"/>
  <c r="G52" i="11"/>
  <c r="A53" i="1"/>
  <c r="G53" i="11"/>
  <c r="A54" i="1"/>
  <c r="G54" i="11"/>
  <c r="A55" i="1"/>
  <c r="D55" i="11"/>
  <c r="F55" i="11"/>
  <c r="A56" i="1"/>
  <c r="D56" i="11"/>
  <c r="F56" i="11"/>
  <c r="A57" i="1"/>
  <c r="G57" i="11"/>
  <c r="A58" i="1"/>
  <c r="D58" i="11"/>
  <c r="F58" i="11"/>
  <c r="G58" i="11"/>
  <c r="A59" i="1"/>
  <c r="D59" i="11"/>
  <c r="F59" i="11"/>
  <c r="G59" i="11"/>
  <c r="A60" i="1"/>
  <c r="D60" i="11"/>
  <c r="F60" i="11"/>
  <c r="G60" i="11"/>
  <c r="A61" i="1"/>
  <c r="F61" i="11"/>
  <c r="A62" i="1"/>
  <c r="G62" i="11"/>
  <c r="A63" i="1"/>
  <c r="G63" i="11"/>
  <c r="A64" i="1"/>
  <c r="D64" i="11"/>
  <c r="F64" i="11"/>
  <c r="A65" i="1"/>
  <c r="D65" i="11"/>
  <c r="F65" i="11"/>
  <c r="G65" i="11"/>
  <c r="A66" i="1"/>
  <c r="D66" i="11"/>
  <c r="F66" i="11"/>
  <c r="G66" i="11"/>
  <c r="A67" i="1"/>
  <c r="D67" i="11"/>
  <c r="F67" i="11"/>
  <c r="G67" i="11"/>
  <c r="A68" i="1"/>
  <c r="D68" i="11"/>
  <c r="F68" i="11"/>
  <c r="G68" i="11"/>
  <c r="A69" i="1"/>
  <c r="D69" i="11"/>
  <c r="F69" i="11"/>
  <c r="G69" i="11"/>
  <c r="A70" i="1"/>
  <c r="G70" i="11"/>
  <c r="A71" i="1"/>
  <c r="G71" i="11"/>
  <c r="A72" i="1"/>
  <c r="D72" i="11"/>
  <c r="G72" i="11"/>
  <c r="A73" i="1"/>
  <c r="D73" i="11"/>
  <c r="F73" i="11"/>
  <c r="A74" i="1"/>
  <c r="G74" i="11"/>
  <c r="A75" i="1"/>
  <c r="G75" i="11"/>
  <c r="A76" i="1"/>
  <c r="D76" i="11"/>
  <c r="F76" i="11"/>
  <c r="G76" i="11"/>
  <c r="A77" i="1"/>
  <c r="G77" i="11"/>
  <c r="A78" i="1"/>
  <c r="G78" i="11"/>
  <c r="A79" i="1"/>
  <c r="D79" i="11"/>
  <c r="F79" i="11"/>
  <c r="A80" i="1"/>
  <c r="D80" i="11"/>
  <c r="F80" i="11"/>
  <c r="G80" i="11"/>
  <c r="A81" i="1"/>
  <c r="G81" i="11"/>
  <c r="A82" i="1"/>
  <c r="D82" i="11"/>
  <c r="A83" i="1"/>
  <c r="D83" i="11"/>
  <c r="F83" i="11"/>
  <c r="G83" i="11"/>
  <c r="A84" i="1"/>
  <c r="G84" i="11"/>
  <c r="A85" i="1"/>
  <c r="D85" i="11"/>
  <c r="F85" i="11"/>
  <c r="A86" i="1"/>
  <c r="D86" i="11"/>
  <c r="A87" i="1"/>
  <c r="G87" i="11"/>
  <c r="A88" i="1"/>
  <c r="D88" i="11"/>
  <c r="F88" i="11"/>
  <c r="A89" i="1"/>
  <c r="D89" i="11"/>
  <c r="F89" i="11"/>
  <c r="A90" i="1"/>
  <c r="F90" i="11"/>
  <c r="A91" i="1"/>
  <c r="D91" i="11"/>
  <c r="F91" i="11"/>
  <c r="G91" i="11"/>
  <c r="A92" i="1"/>
  <c r="D92" i="11"/>
  <c r="F92" i="11"/>
  <c r="G92" i="11"/>
  <c r="A93" i="1"/>
  <c r="D93" i="11"/>
  <c r="F93" i="11"/>
  <c r="G93" i="11"/>
  <c r="A94" i="1"/>
  <c r="D94" i="11"/>
  <c r="G94" i="11"/>
  <c r="A95" i="1"/>
  <c r="D95" i="11"/>
  <c r="F95" i="11"/>
  <c r="A96" i="1"/>
  <c r="F96" i="11"/>
  <c r="G96" i="11"/>
  <c r="A97" i="1"/>
  <c r="D97" i="11"/>
  <c r="F97" i="11"/>
  <c r="A98" i="1"/>
  <c r="D98" i="11"/>
  <c r="F98" i="11"/>
  <c r="G98" i="11"/>
  <c r="A99" i="1"/>
  <c r="D99" i="11"/>
  <c r="F99" i="11"/>
  <c r="A100" i="1"/>
  <c r="D100" i="11"/>
  <c r="F100" i="11"/>
  <c r="A101" i="1"/>
  <c r="F101" i="11"/>
  <c r="G101" i="11"/>
  <c r="A102" i="1"/>
  <c r="D102" i="11"/>
  <c r="G102" i="11"/>
  <c r="A103" i="1"/>
  <c r="F103" i="11"/>
  <c r="G103" i="11"/>
  <c r="A104" i="1"/>
  <c r="D104" i="11"/>
  <c r="G104" i="11"/>
  <c r="A105" i="1"/>
  <c r="D105" i="11"/>
  <c r="A106" i="1"/>
  <c r="D106" i="11"/>
  <c r="F106" i="11"/>
  <c r="G106" i="11"/>
  <c r="J4" i="1"/>
  <c r="G4" i="11"/>
  <c r="A7" i="1"/>
  <c r="F7" i="11"/>
  <c r="D7" i="11"/>
  <c r="G7" i="11"/>
  <c r="D78" i="11"/>
  <c r="F74" i="11"/>
  <c r="D74" i="11"/>
  <c r="G61" i="11"/>
  <c r="F54" i="11"/>
  <c r="D54" i="11"/>
  <c r="F50" i="11"/>
  <c r="D50" i="11"/>
  <c r="F48" i="11"/>
  <c r="D48" i="11"/>
  <c r="G45" i="11"/>
  <c r="F44" i="11"/>
  <c r="D44" i="11"/>
  <c r="F34" i="11"/>
  <c r="D34" i="11"/>
  <c r="G31" i="11"/>
  <c r="F30" i="11"/>
  <c r="D30" i="11"/>
  <c r="F26" i="11"/>
  <c r="D26" i="11"/>
  <c r="G21" i="11"/>
  <c r="F20" i="11"/>
  <c r="D20" i="11"/>
  <c r="G17" i="11"/>
  <c r="F16" i="11"/>
  <c r="D16" i="11"/>
  <c r="G15" i="11"/>
  <c r="F12" i="11"/>
  <c r="D12" i="11"/>
  <c r="G11" i="11"/>
  <c r="G10" i="11"/>
  <c r="F9" i="11"/>
  <c r="D9" i="11"/>
  <c r="G8" i="11"/>
  <c r="F87" i="11"/>
  <c r="F81" i="11"/>
  <c r="D77" i="11"/>
  <c r="D75" i="11"/>
  <c r="G64" i="11"/>
  <c r="D61" i="11"/>
  <c r="F57" i="11"/>
  <c r="D57" i="11"/>
  <c r="F53" i="11"/>
  <c r="D53" i="11"/>
  <c r="F47" i="11"/>
  <c r="D47" i="11"/>
  <c r="F41" i="11"/>
  <c r="D41" i="11"/>
  <c r="G38" i="11"/>
  <c r="F37" i="11"/>
  <c r="D37" i="11"/>
  <c r="G36" i="11"/>
  <c r="F33" i="11"/>
  <c r="D33" i="11"/>
  <c r="F29" i="11"/>
  <c r="D29" i="11"/>
  <c r="F27" i="11"/>
  <c r="D27" i="11"/>
  <c r="F25" i="11"/>
  <c r="D25" i="11"/>
  <c r="G24" i="11"/>
  <c r="F23" i="11"/>
  <c r="D23" i="11"/>
  <c r="G22" i="11"/>
  <c r="F21" i="11"/>
  <c r="D21" i="11"/>
  <c r="G20" i="11"/>
  <c r="F19" i="11"/>
  <c r="D19" i="11"/>
  <c r="G18" i="11"/>
  <c r="F17" i="11"/>
  <c r="D17" i="11"/>
  <c r="G16" i="11"/>
  <c r="F15" i="11"/>
  <c r="D15" i="11"/>
  <c r="G14" i="11"/>
  <c r="F13" i="11"/>
  <c r="D13" i="11"/>
  <c r="G12" i="11"/>
  <c r="F11" i="11"/>
  <c r="D11" i="11"/>
  <c r="F10" i="11"/>
  <c r="D10" i="11"/>
  <c r="G9" i="11"/>
  <c r="F8" i="11"/>
  <c r="D8" i="11"/>
  <c r="U107" i="11"/>
  <c r="FJ17" i="1"/>
  <c r="P108" i="11"/>
  <c r="Q108" i="11"/>
  <c r="R108" i="11"/>
  <c r="S108" i="11"/>
  <c r="T108" i="11"/>
  <c r="U108" i="11"/>
  <c r="W108" i="11"/>
  <c r="X108" i="11"/>
  <c r="Y108" i="11"/>
  <c r="AA108" i="11"/>
  <c r="AB108" i="11"/>
  <c r="FC19" i="1"/>
  <c r="FD19" i="1"/>
  <c r="FE19" i="1"/>
  <c r="FF19" i="1"/>
  <c r="FG19" i="1"/>
  <c r="FH19" i="1"/>
  <c r="FI19" i="1"/>
  <c r="FJ19" i="1"/>
  <c r="FK19" i="1"/>
  <c r="FL19" i="1"/>
  <c r="FN19" i="1"/>
  <c r="FO19" i="1"/>
  <c r="A3" i="11"/>
  <c r="CM107" i="1"/>
  <c r="FH4" i="1"/>
  <c r="CW107" i="1"/>
  <c r="FI4" i="1"/>
  <c r="DG107" i="1"/>
  <c r="FJ4" i="1"/>
  <c r="A4" i="1"/>
  <c r="A4" i="11"/>
  <c r="H4" i="1"/>
  <c r="F4" i="11"/>
  <c r="L4" i="1"/>
  <c r="M4" i="1"/>
  <c r="O4" i="1"/>
  <c r="CM4" i="1"/>
  <c r="CN4" i="1"/>
  <c r="CO4" i="1"/>
  <c r="CP4" i="1"/>
  <c r="CQ4" i="1"/>
  <c r="CW4" i="1"/>
  <c r="CX4" i="1"/>
  <c r="CY4" i="1"/>
  <c r="CZ4" i="1"/>
  <c r="DA4" i="1"/>
  <c r="DG4" i="1"/>
  <c r="DH4" i="1"/>
  <c r="DI4" i="1"/>
  <c r="DJ4" i="1"/>
  <c r="DK4" i="1"/>
  <c r="L5" i="1"/>
  <c r="M5" i="1"/>
  <c r="O5" i="1"/>
  <c r="P5" i="1"/>
  <c r="S5" i="1"/>
  <c r="T5" i="1"/>
  <c r="CN5" i="1"/>
  <c r="CO5" i="1"/>
  <c r="CP5" i="1"/>
  <c r="CQ5" i="1"/>
  <c r="CW5" i="1"/>
  <c r="CX5" i="1"/>
  <c r="CY5" i="1"/>
  <c r="CZ5" i="1"/>
  <c r="DA5" i="1"/>
  <c r="DG5" i="1"/>
  <c r="DH5" i="1"/>
  <c r="DI5" i="1"/>
  <c r="DJ5" i="1"/>
  <c r="DK5" i="1"/>
  <c r="O7" i="11"/>
  <c r="O9" i="11"/>
  <c r="O11" i="11"/>
  <c r="O12" i="11"/>
  <c r="O13" i="11"/>
  <c r="O14" i="11"/>
  <c r="O15" i="11"/>
  <c r="A16" i="11"/>
  <c r="O16" i="11"/>
  <c r="O17" i="11"/>
  <c r="A18" i="11"/>
  <c r="O18" i="11"/>
  <c r="A19" i="11"/>
  <c r="O19" i="11"/>
  <c r="O20" i="11"/>
  <c r="O21" i="11"/>
  <c r="O23" i="11"/>
  <c r="O25" i="11"/>
  <c r="A27" i="11"/>
  <c r="O27" i="11"/>
  <c r="O28" i="11"/>
  <c r="O29" i="11"/>
  <c r="O35" i="11"/>
  <c r="A37" i="11"/>
  <c r="O37" i="11"/>
  <c r="A38" i="11"/>
  <c r="O39" i="11"/>
  <c r="O41" i="11"/>
  <c r="O42" i="11"/>
  <c r="O43" i="11"/>
  <c r="O44" i="11"/>
  <c r="O46" i="11"/>
  <c r="O47" i="11"/>
  <c r="O50" i="11"/>
  <c r="O52" i="11"/>
  <c r="O54" i="11"/>
  <c r="O55" i="11"/>
  <c r="O56" i="11"/>
  <c r="O57" i="11"/>
  <c r="O58" i="11"/>
  <c r="O59" i="11"/>
  <c r="O60" i="11"/>
  <c r="A63" i="11"/>
  <c r="C63" i="11"/>
  <c r="O64" i="11"/>
  <c r="A66" i="11"/>
  <c r="A70" i="11"/>
  <c r="C71" i="11"/>
  <c r="O74" i="11"/>
  <c r="C79" i="11"/>
  <c r="A86" i="11"/>
  <c r="A87" i="11"/>
  <c r="O88" i="11"/>
  <c r="O90" i="11"/>
  <c r="A91" i="11"/>
  <c r="O91" i="11"/>
  <c r="C93" i="11"/>
  <c r="O94" i="11"/>
  <c r="A96" i="11"/>
  <c r="O96" i="11"/>
  <c r="A98" i="11"/>
  <c r="O98" i="11"/>
  <c r="A99" i="11"/>
  <c r="A100" i="11"/>
  <c r="A102" i="11"/>
  <c r="A106" i="11"/>
  <c r="A55" i="11"/>
  <c r="A47" i="11"/>
  <c r="A43" i="11"/>
  <c r="A59" i="11"/>
  <c r="A49" i="11"/>
  <c r="A45" i="11"/>
  <c r="A41" i="11"/>
  <c r="A56" i="11"/>
  <c r="A48" i="11"/>
  <c r="A46" i="11"/>
  <c r="A42" i="11"/>
  <c r="A40" i="11"/>
  <c r="A21" i="11"/>
  <c r="A28" i="11"/>
  <c r="A26" i="11"/>
  <c r="A20" i="11"/>
  <c r="A14" i="11"/>
  <c r="A12" i="11"/>
  <c r="A8" i="11"/>
  <c r="A15" i="11"/>
  <c r="A13" i="11"/>
  <c r="A11" i="11"/>
  <c r="E7" i="11"/>
  <c r="C44" i="11"/>
  <c r="E62" i="11"/>
  <c r="E60" i="11"/>
  <c r="A60" i="11"/>
  <c r="E59" i="11"/>
  <c r="E58" i="11"/>
  <c r="A57" i="11"/>
  <c r="C42" i="11"/>
  <c r="C40" i="11"/>
  <c r="E39" i="11"/>
  <c r="A39" i="11"/>
  <c r="E38" i="11"/>
  <c r="E37" i="11"/>
  <c r="A36" i="11"/>
  <c r="A35" i="11"/>
  <c r="E34" i="11"/>
  <c r="E33" i="11"/>
  <c r="A33" i="11"/>
  <c r="E32" i="11"/>
  <c r="A32" i="11"/>
  <c r="A34" i="11"/>
  <c r="B57" i="11"/>
  <c r="B59" i="11"/>
  <c r="B55" i="11"/>
  <c r="B54" i="11"/>
  <c r="B53" i="11"/>
  <c r="B45" i="11"/>
  <c r="B44" i="11"/>
  <c r="B43" i="11"/>
  <c r="B41" i="11"/>
  <c r="B40" i="11"/>
  <c r="B39" i="11"/>
  <c r="B38" i="11"/>
  <c r="B33" i="11"/>
  <c r="B31" i="11"/>
  <c r="B30" i="11"/>
  <c r="B26" i="11"/>
  <c r="B22" i="11"/>
  <c r="B18" i="11"/>
  <c r="B15" i="11"/>
  <c r="B13" i="11"/>
  <c r="B9" i="11"/>
  <c r="B56" i="11"/>
  <c r="B52" i="11"/>
  <c r="B48" i="11"/>
  <c r="B47" i="11"/>
  <c r="B42" i="11"/>
  <c r="B36" i="11"/>
  <c r="B34" i="11"/>
  <c r="B32" i="11"/>
  <c r="B29" i="11"/>
  <c r="B28" i="11"/>
  <c r="B25" i="11"/>
  <c r="B20" i="11"/>
  <c r="B17" i="11"/>
  <c r="B14" i="11"/>
  <c r="B11" i="11"/>
  <c r="B8" i="11"/>
  <c r="C101" i="11"/>
  <c r="C99" i="11"/>
  <c r="C82" i="11"/>
  <c r="C80" i="11"/>
  <c r="C78" i="11"/>
  <c r="C75" i="11"/>
  <c r="C73" i="11"/>
  <c r="C70" i="11"/>
  <c r="C69" i="11"/>
  <c r="C68" i="11"/>
  <c r="C67" i="11"/>
  <c r="C64" i="11"/>
  <c r="C60" i="11"/>
  <c r="C59" i="11"/>
  <c r="C58" i="11"/>
  <c r="C57" i="11"/>
  <c r="C54" i="11"/>
  <c r="C52" i="11"/>
  <c r="C50" i="11"/>
  <c r="C48" i="11"/>
  <c r="C46" i="11"/>
  <c r="B7" i="11"/>
  <c r="A7" i="11"/>
  <c r="C19" i="11"/>
  <c r="E53" i="11"/>
  <c r="E52" i="11"/>
  <c r="C35" i="11"/>
  <c r="E17" i="11"/>
  <c r="C12" i="11"/>
  <c r="C92" i="11"/>
  <c r="E47" i="11"/>
  <c r="E46" i="11"/>
  <c r="C43" i="11"/>
  <c r="C34" i="11"/>
  <c r="C23" i="11"/>
  <c r="C21" i="11"/>
  <c r="E20" i="11"/>
  <c r="E18" i="11"/>
  <c r="E16" i="11"/>
  <c r="C15" i="11"/>
  <c r="E13" i="11"/>
  <c r="C11" i="11"/>
  <c r="C10" i="11"/>
  <c r="E9" i="11"/>
  <c r="C8" i="11"/>
  <c r="C32" i="11"/>
  <c r="E31" i="11"/>
  <c r="C31" i="11"/>
  <c r="E30" i="11"/>
  <c r="C30" i="11"/>
  <c r="E29" i="11"/>
  <c r="C29" i="11"/>
  <c r="E28" i="11"/>
  <c r="C28" i="11"/>
  <c r="E27" i="11"/>
  <c r="C27" i="11"/>
  <c r="E26" i="11"/>
  <c r="C26" i="11"/>
  <c r="E25" i="11"/>
  <c r="C25" i="11"/>
  <c r="C16" i="11"/>
  <c r="C14" i="11"/>
  <c r="E56" i="11"/>
  <c r="E55" i="11"/>
  <c r="E54" i="11"/>
  <c r="C49" i="11"/>
  <c r="C47" i="11"/>
  <c r="E43" i="11"/>
  <c r="E42" i="11"/>
  <c r="E41" i="11"/>
  <c r="C37" i="11"/>
  <c r="C36" i="11"/>
  <c r="C24" i="11"/>
  <c r="E23" i="11"/>
  <c r="C22" i="11"/>
  <c r="E21" i="11"/>
  <c r="C18" i="11"/>
  <c r="E15" i="11"/>
  <c r="E14" i="11"/>
  <c r="E12" i="11"/>
  <c r="E45" i="11"/>
  <c r="C45" i="11"/>
  <c r="E44" i="11"/>
  <c r="E40" i="11"/>
  <c r="E11" i="11"/>
  <c r="C90" i="11"/>
  <c r="C84" i="11"/>
  <c r="C94" i="11"/>
  <c r="C89" i="11"/>
  <c r="C105" i="11"/>
  <c r="C104" i="11"/>
  <c r="C103" i="11"/>
  <c r="C100" i="11"/>
  <c r="C98" i="11"/>
  <c r="C96" i="11"/>
  <c r="C88" i="11"/>
  <c r="C87" i="11"/>
  <c r="C86" i="11"/>
  <c r="C74" i="11"/>
  <c r="A69" i="11"/>
  <c r="B62" i="11"/>
  <c r="A62" i="11"/>
  <c r="E61" i="11"/>
  <c r="A54" i="11"/>
  <c r="A53" i="11"/>
  <c r="A52" i="11"/>
  <c r="E51" i="11"/>
  <c r="B51" i="11"/>
  <c r="A51" i="11"/>
  <c r="E50" i="11"/>
  <c r="E49" i="11"/>
  <c r="B49" i="11"/>
  <c r="E48" i="11"/>
  <c r="C39" i="11"/>
  <c r="C38" i="11"/>
  <c r="B37" i="11"/>
  <c r="E36" i="11"/>
  <c r="C33" i="11"/>
  <c r="A31" i="11"/>
  <c r="A30" i="11"/>
  <c r="A29" i="11"/>
  <c r="A25" i="11"/>
  <c r="E24" i="11"/>
  <c r="B24" i="11"/>
  <c r="A24" i="11"/>
  <c r="E22" i="11"/>
  <c r="A22" i="11"/>
  <c r="B21" i="11"/>
  <c r="C20" i="11"/>
  <c r="E19" i="11"/>
  <c r="C17" i="11"/>
  <c r="C13" i="11"/>
  <c r="E10" i="11"/>
  <c r="B10" i="11"/>
  <c r="C9" i="11"/>
  <c r="A9" i="11"/>
  <c r="E8" i="11"/>
  <c r="FO17" i="1"/>
  <c r="FH3" i="1"/>
  <c r="FB17" i="1"/>
  <c r="FB1" i="1"/>
  <c r="A1" i="11"/>
  <c r="O1" i="11"/>
  <c r="I3" i="11"/>
  <c r="E3" i="11"/>
  <c r="O106" i="11"/>
  <c r="O105" i="11"/>
  <c r="E105" i="11"/>
  <c r="A105" i="11"/>
  <c r="O104" i="11"/>
  <c r="A104" i="11"/>
  <c r="O102" i="11"/>
  <c r="E102" i="11"/>
  <c r="B102" i="11"/>
  <c r="O101" i="11"/>
  <c r="E101" i="11"/>
  <c r="B101" i="11"/>
  <c r="O100" i="11"/>
  <c r="E100" i="11"/>
  <c r="B100" i="11"/>
  <c r="O99" i="11"/>
  <c r="B99" i="11"/>
  <c r="A97" i="11"/>
  <c r="O95" i="11"/>
  <c r="E95" i="11"/>
  <c r="B95" i="11"/>
  <c r="A95" i="11"/>
  <c r="A90" i="11"/>
  <c r="E89" i="11"/>
  <c r="B89" i="11"/>
  <c r="A89" i="11"/>
  <c r="B88" i="11"/>
  <c r="A88" i="11"/>
  <c r="O87" i="11"/>
  <c r="O85" i="11"/>
  <c r="E85" i="11"/>
  <c r="B85" i="11"/>
  <c r="A85" i="11"/>
  <c r="B84" i="11"/>
  <c r="A84" i="11"/>
  <c r="O83" i="11"/>
  <c r="E83" i="11"/>
  <c r="B83" i="11"/>
  <c r="O82" i="11"/>
  <c r="O81" i="11"/>
  <c r="E81" i="11"/>
  <c r="B81" i="11"/>
  <c r="A81" i="11"/>
  <c r="O79" i="11"/>
  <c r="E79" i="11"/>
  <c r="B79" i="11"/>
  <c r="A79" i="11"/>
  <c r="O76" i="11"/>
  <c r="E76" i="11"/>
  <c r="B76" i="11"/>
  <c r="B74" i="11"/>
  <c r="A74" i="11"/>
  <c r="B73" i="11"/>
  <c r="O72" i="11"/>
  <c r="B72" i="11"/>
  <c r="E71" i="11"/>
  <c r="B71" i="11"/>
  <c r="A71" i="11"/>
  <c r="O70" i="11"/>
  <c r="E70" i="11"/>
  <c r="B70" i="11"/>
  <c r="A68" i="11"/>
  <c r="O66" i="11"/>
  <c r="E65" i="11"/>
  <c r="E68" i="11"/>
  <c r="B75" i="11"/>
  <c r="O89" i="11"/>
  <c r="O103" i="11"/>
  <c r="E103" i="11"/>
  <c r="O97" i="11"/>
  <c r="E97" i="11"/>
  <c r="B97" i="11"/>
  <c r="C95" i="11"/>
  <c r="O93" i="11"/>
  <c r="B93" i="11"/>
  <c r="O92" i="11"/>
  <c r="B92" i="11"/>
  <c r="O86" i="11"/>
  <c r="E86" i="11"/>
  <c r="B82" i="11"/>
  <c r="C81" i="11"/>
  <c r="O78" i="11"/>
  <c r="B78" i="11"/>
  <c r="O77" i="11"/>
  <c r="E77" i="11"/>
  <c r="B77" i="11"/>
  <c r="A77" i="11"/>
  <c r="C76" i="11"/>
  <c r="O73" i="11"/>
  <c r="E73" i="11"/>
  <c r="A73" i="11"/>
  <c r="O69" i="11"/>
  <c r="B69" i="11"/>
  <c r="O68" i="11"/>
  <c r="B68" i="11"/>
  <c r="O67" i="11"/>
  <c r="O63" i="11"/>
  <c r="B63" i="11"/>
  <c r="C61" i="11"/>
  <c r="E67" i="11"/>
  <c r="C72" i="11"/>
  <c r="C91" i="11"/>
  <c r="C85" i="11"/>
  <c r="C62" i="11"/>
  <c r="C66" i="11"/>
  <c r="E63" i="11"/>
  <c r="B106" i="11"/>
  <c r="E84" i="11"/>
  <c r="O84" i="11"/>
  <c r="E80" i="11"/>
  <c r="O80" i="11"/>
  <c r="O75" i="11"/>
  <c r="A75" i="11"/>
  <c r="O71" i="11"/>
  <c r="O65" i="11"/>
  <c r="B65" i="11"/>
  <c r="A65" i="11"/>
  <c r="O53" i="11"/>
  <c r="O51" i="11"/>
  <c r="O48" i="11"/>
  <c r="O45" i="11"/>
  <c r="O38" i="11"/>
  <c r="O36" i="11"/>
  <c r="O34" i="11"/>
  <c r="O33" i="11"/>
  <c r="O31" i="11"/>
  <c r="O30" i="11"/>
  <c r="O26" i="11"/>
  <c r="O24" i="11"/>
  <c r="O22" i="11"/>
  <c r="O62" i="11"/>
  <c r="O61" i="11"/>
  <c r="O49" i="11"/>
  <c r="O40" i="11"/>
  <c r="O32" i="11"/>
  <c r="O10" i="11"/>
  <c r="O8" i="11"/>
  <c r="C106" i="11"/>
  <c r="E104" i="11"/>
  <c r="B104" i="11"/>
  <c r="B103" i="11"/>
  <c r="A103" i="11"/>
  <c r="C102" i="11"/>
  <c r="C97" i="11"/>
  <c r="E96" i="11"/>
  <c r="B96" i="11"/>
  <c r="E94" i="11"/>
  <c r="B94" i="11"/>
  <c r="A94" i="11"/>
  <c r="E92" i="11"/>
  <c r="A92" i="11"/>
  <c r="E91" i="11"/>
  <c r="B91" i="11"/>
  <c r="E90" i="11"/>
  <c r="B90" i="11"/>
  <c r="E88" i="11"/>
  <c r="E87" i="11"/>
  <c r="B87" i="11"/>
  <c r="C83" i="11"/>
  <c r="E78" i="11"/>
  <c r="A78" i="11"/>
  <c r="C77" i="11"/>
  <c r="E74" i="11"/>
  <c r="E72" i="11"/>
  <c r="C65" i="11"/>
  <c r="B61" i="11"/>
  <c r="A61" i="11"/>
  <c r="B58" i="11"/>
  <c r="A58" i="11"/>
  <c r="E57" i="11"/>
  <c r="C56" i="11"/>
  <c r="C55" i="11"/>
  <c r="C53" i="11"/>
  <c r="C51" i="11"/>
  <c r="E106" i="11"/>
  <c r="B105" i="11"/>
  <c r="A101" i="11"/>
  <c r="E99" i="11"/>
  <c r="E98" i="11"/>
  <c r="B98" i="11"/>
  <c r="E93" i="11"/>
  <c r="A93" i="11"/>
  <c r="B86" i="11"/>
  <c r="A83" i="11"/>
  <c r="E82" i="11"/>
  <c r="A82" i="11"/>
  <c r="B80" i="11"/>
  <c r="A80" i="11"/>
  <c r="A76" i="11"/>
  <c r="E75" i="11"/>
  <c r="A72" i="11"/>
  <c r="E69" i="11"/>
  <c r="B67" i="11"/>
  <c r="A67" i="11"/>
  <c r="E66" i="11"/>
  <c r="B66" i="11"/>
  <c r="E64" i="11"/>
  <c r="B64" i="11"/>
  <c r="A64" i="11"/>
  <c r="B60" i="11"/>
  <c r="B50" i="11"/>
  <c r="A50" i="11"/>
  <c r="B46" i="11"/>
  <c r="A44" i="11"/>
  <c r="C41" i="11"/>
  <c r="E35" i="11"/>
  <c r="B35" i="11"/>
  <c r="B27" i="11"/>
  <c r="B23" i="11"/>
  <c r="A23" i="11"/>
  <c r="B19" i="11"/>
  <c r="A17" i="11"/>
  <c r="B16" i="11"/>
  <c r="B12" i="11"/>
  <c r="A10" i="11"/>
  <c r="F62" i="11"/>
  <c r="G56" i="11"/>
  <c r="G88" i="11"/>
  <c r="G43" i="11"/>
  <c r="G89" i="11"/>
  <c r="CW107" i="3"/>
  <c r="CY107" i="3"/>
  <c r="DA107" i="3"/>
  <c r="DC107" i="3"/>
  <c r="DE107" i="3"/>
  <c r="DG107" i="3"/>
  <c r="DI107" i="3"/>
  <c r="DK107" i="3"/>
  <c r="DM107" i="3"/>
  <c r="D63" i="11"/>
  <c r="D71" i="11"/>
  <c r="G39" i="11"/>
  <c r="J46" i="23"/>
  <c r="R46" i="23"/>
  <c r="E4" i="11"/>
  <c r="F71" i="11"/>
  <c r="G90" i="11"/>
  <c r="G55" i="11"/>
  <c r="F70" i="11"/>
  <c r="J62" i="23"/>
  <c r="R62" i="23"/>
  <c r="F63" i="11"/>
  <c r="G82" i="11"/>
  <c r="D62" i="11"/>
  <c r="D70" i="11"/>
  <c r="E98" i="23"/>
  <c r="E94" i="23"/>
  <c r="E68" i="23"/>
  <c r="E61" i="23"/>
  <c r="E59" i="23"/>
  <c r="E57" i="23"/>
  <c r="E55" i="23"/>
  <c r="E45" i="23"/>
  <c r="E43" i="23"/>
  <c r="E41" i="23"/>
  <c r="E39" i="23"/>
  <c r="E33" i="23"/>
  <c r="E31" i="23"/>
  <c r="L8" i="23"/>
  <c r="J54" i="23"/>
  <c r="R54" i="23"/>
  <c r="J38" i="23"/>
  <c r="R38" i="23"/>
  <c r="J33" i="23"/>
  <c r="R33" i="23"/>
  <c r="F75" i="11"/>
  <c r="D81" i="11"/>
  <c r="D87" i="11"/>
  <c r="G73" i="11"/>
  <c r="F84" i="11"/>
  <c r="J98" i="23"/>
  <c r="R98" i="23"/>
  <c r="J58" i="23"/>
  <c r="R58" i="23"/>
  <c r="J50" i="23"/>
  <c r="R50" i="23"/>
  <c r="J42" i="23"/>
  <c r="R42" i="23"/>
  <c r="J66" i="23"/>
  <c r="R66" i="23"/>
  <c r="I62" i="23"/>
  <c r="J61" i="23"/>
  <c r="R61" i="23"/>
  <c r="J60" i="23"/>
  <c r="R60" i="23"/>
  <c r="I58" i="23"/>
  <c r="J57" i="23"/>
  <c r="R57" i="23"/>
  <c r="J56" i="23"/>
  <c r="R56" i="23"/>
  <c r="I54" i="23"/>
  <c r="J53" i="23"/>
  <c r="R53" i="23"/>
  <c r="J52" i="23"/>
  <c r="R52" i="23"/>
  <c r="I50" i="23"/>
  <c r="J49" i="23"/>
  <c r="R49" i="23"/>
  <c r="J48" i="23"/>
  <c r="R48" i="23"/>
  <c r="I46" i="23"/>
  <c r="J45" i="23"/>
  <c r="R45" i="23"/>
  <c r="J44" i="23"/>
  <c r="R44" i="23"/>
  <c r="I42" i="23"/>
  <c r="J41" i="23"/>
  <c r="R41" i="23"/>
  <c r="J40" i="23"/>
  <c r="R40" i="23"/>
  <c r="I38" i="23"/>
  <c r="J37" i="23"/>
  <c r="R37" i="23"/>
  <c r="J36" i="23"/>
  <c r="R36" i="23"/>
  <c r="J35" i="23"/>
  <c r="R35" i="23"/>
  <c r="I33" i="23"/>
  <c r="J32" i="23"/>
  <c r="R32" i="23"/>
  <c r="J31" i="23"/>
  <c r="R31" i="23"/>
  <c r="E89" i="23"/>
  <c r="E83" i="23"/>
  <c r="L80" i="23"/>
  <c r="E74" i="23"/>
  <c r="J82" i="23"/>
  <c r="R82" i="23"/>
  <c r="G105" i="11"/>
  <c r="G97" i="11"/>
  <c r="D96" i="11"/>
  <c r="G95" i="11"/>
  <c r="F94" i="11"/>
  <c r="J90" i="23"/>
  <c r="R90" i="23"/>
  <c r="J74" i="23"/>
  <c r="R74" i="23"/>
  <c r="DF6" i="1"/>
  <c r="F77" i="11"/>
  <c r="G86" i="11"/>
  <c r="F78" i="11"/>
  <c r="G85" i="11"/>
  <c r="G99" i="11"/>
  <c r="G100" i="11"/>
  <c r="J102" i="23"/>
  <c r="R102" i="23"/>
  <c r="J94" i="23"/>
  <c r="R94" i="23"/>
  <c r="J86" i="23"/>
  <c r="R86" i="23"/>
  <c r="J78" i="23"/>
  <c r="R78" i="23"/>
  <c r="J70" i="23"/>
  <c r="R70" i="23"/>
  <c r="F105" i="11"/>
  <c r="F104" i="11"/>
  <c r="D103" i="11"/>
  <c r="F102" i="11"/>
  <c r="D101" i="11"/>
  <c r="D90" i="11"/>
  <c r="F86" i="11"/>
  <c r="D84" i="11"/>
  <c r="F82" i="11"/>
  <c r="G79" i="11"/>
  <c r="F72" i="11"/>
  <c r="E97" i="23"/>
  <c r="E93" i="23"/>
  <c r="E90" i="23"/>
  <c r="L88" i="23"/>
  <c r="E86" i="23"/>
  <c r="E81" i="23"/>
  <c r="E78" i="23"/>
  <c r="L76" i="23"/>
  <c r="E73" i="23"/>
  <c r="E72" i="23"/>
  <c r="E69" i="23"/>
  <c r="E66" i="23"/>
  <c r="L64" i="23"/>
  <c r="J105" i="23"/>
  <c r="R105" i="23"/>
  <c r="J104" i="23"/>
  <c r="R104" i="23"/>
  <c r="I102" i="23"/>
  <c r="M102" i="23"/>
  <c r="J101" i="23"/>
  <c r="R101" i="23"/>
  <c r="J100" i="23"/>
  <c r="R100" i="23"/>
  <c r="I98" i="23"/>
  <c r="M98" i="23"/>
  <c r="J97" i="23"/>
  <c r="R97" i="23"/>
  <c r="J96" i="23"/>
  <c r="R96" i="23"/>
  <c r="I94" i="23"/>
  <c r="J93" i="23"/>
  <c r="R93" i="23"/>
  <c r="J92" i="23"/>
  <c r="R92" i="23"/>
  <c r="I90" i="23"/>
  <c r="M90" i="23"/>
  <c r="J89" i="23"/>
  <c r="R89" i="23"/>
  <c r="J88" i="23"/>
  <c r="R88" i="23"/>
  <c r="I86" i="23"/>
  <c r="J85" i="23"/>
  <c r="R85" i="23"/>
  <c r="J84" i="23"/>
  <c r="R84" i="23"/>
  <c r="I82" i="23"/>
  <c r="M82" i="23"/>
  <c r="J81" i="23"/>
  <c r="R81" i="23"/>
  <c r="J80" i="23"/>
  <c r="R80" i="23"/>
  <c r="I78" i="23"/>
  <c r="J77" i="23"/>
  <c r="R77" i="23"/>
  <c r="J76" i="23"/>
  <c r="R76" i="23"/>
  <c r="I74" i="23"/>
  <c r="J73" i="23"/>
  <c r="R73" i="23"/>
  <c r="J72" i="23"/>
  <c r="R72" i="23"/>
  <c r="I70" i="23"/>
  <c r="J69" i="23"/>
  <c r="R69" i="23"/>
  <c r="J68" i="23"/>
  <c r="R68" i="23"/>
  <c r="I66" i="23"/>
  <c r="J65" i="23"/>
  <c r="R65" i="23"/>
  <c r="J64" i="23"/>
  <c r="R64" i="23"/>
  <c r="I35" i="23"/>
  <c r="J34" i="23"/>
  <c r="R34" i="23"/>
  <c r="I31" i="23"/>
  <c r="DP6" i="1"/>
  <c r="N106" i="23"/>
  <c r="E104" i="23"/>
  <c r="N102" i="23"/>
  <c r="L100" i="23"/>
  <c r="N98" i="23"/>
  <c r="E95" i="23"/>
  <c r="L92" i="23"/>
  <c r="E87" i="23"/>
  <c r="L84" i="23"/>
  <c r="N82" i="23"/>
  <c r="I104" i="23"/>
  <c r="M104" i="23"/>
  <c r="J103" i="23"/>
  <c r="R103" i="23"/>
  <c r="I100" i="23"/>
  <c r="M100" i="23"/>
  <c r="J99" i="23"/>
  <c r="R99" i="23"/>
  <c r="I96" i="23"/>
  <c r="M96" i="23"/>
  <c r="J95" i="23"/>
  <c r="R95" i="23"/>
  <c r="I92" i="23"/>
  <c r="M92" i="23"/>
  <c r="J91" i="23"/>
  <c r="R91" i="23"/>
  <c r="I88" i="23"/>
  <c r="M88" i="23"/>
  <c r="J87" i="23"/>
  <c r="R87" i="23"/>
  <c r="I84" i="23"/>
  <c r="M84" i="23"/>
  <c r="J83" i="23"/>
  <c r="R83" i="23"/>
  <c r="I80" i="23"/>
  <c r="M80" i="23"/>
  <c r="J79" i="23"/>
  <c r="R79" i="23"/>
  <c r="I76" i="23"/>
  <c r="M76" i="23"/>
  <c r="J75" i="23"/>
  <c r="R75" i="23"/>
  <c r="I72" i="23"/>
  <c r="J71" i="23"/>
  <c r="R71" i="23"/>
  <c r="I68" i="23"/>
  <c r="J67" i="23"/>
  <c r="R67" i="23"/>
  <c r="I64" i="23"/>
  <c r="J63" i="23"/>
  <c r="R63" i="23"/>
  <c r="I60" i="23"/>
  <c r="J59" i="23"/>
  <c r="R59" i="23"/>
  <c r="I56" i="23"/>
  <c r="J55" i="23"/>
  <c r="R55" i="23"/>
  <c r="I52" i="23"/>
  <c r="J51" i="23"/>
  <c r="R51" i="23"/>
  <c r="I48" i="23"/>
  <c r="J47" i="23"/>
  <c r="R47" i="23"/>
  <c r="I44" i="23"/>
  <c r="J43" i="23"/>
  <c r="R43" i="23"/>
  <c r="I40" i="23"/>
  <c r="J39" i="23"/>
  <c r="R39" i="23"/>
  <c r="I36" i="23"/>
  <c r="I34" i="23"/>
  <c r="I32" i="23"/>
  <c r="O107" i="11"/>
  <c r="I105" i="23"/>
  <c r="M105" i="23"/>
  <c r="I103" i="23"/>
  <c r="M103" i="23"/>
  <c r="I101" i="23"/>
  <c r="M101" i="23"/>
  <c r="I99" i="23"/>
  <c r="I97" i="23"/>
  <c r="M97" i="23"/>
  <c r="I95" i="23"/>
  <c r="I93" i="23"/>
  <c r="M93" i="23"/>
  <c r="I91" i="23"/>
  <c r="I89" i="23"/>
  <c r="M89" i="23"/>
  <c r="I87" i="23"/>
  <c r="I85" i="23"/>
  <c r="M85" i="23"/>
  <c r="I83" i="23"/>
  <c r="I81" i="23"/>
  <c r="M81" i="23"/>
  <c r="I79" i="23"/>
  <c r="I77" i="23"/>
  <c r="M77" i="23"/>
  <c r="I75" i="23"/>
  <c r="I73" i="23"/>
  <c r="I71" i="23"/>
  <c r="I69" i="23"/>
  <c r="I67" i="23"/>
  <c r="I65" i="23"/>
  <c r="I63" i="23"/>
  <c r="I61" i="23"/>
  <c r="I59" i="23"/>
  <c r="I57" i="23"/>
  <c r="I55" i="23"/>
  <c r="I53" i="23"/>
  <c r="I51" i="23"/>
  <c r="I49" i="23"/>
  <c r="I47" i="23"/>
  <c r="I45" i="23"/>
  <c r="I43" i="23"/>
  <c r="I41" i="23"/>
  <c r="I39" i="23"/>
  <c r="I37" i="23"/>
  <c r="K98" i="23"/>
  <c r="L98" i="23"/>
  <c r="K94" i="23"/>
  <c r="L94" i="23"/>
  <c r="K90" i="23"/>
  <c r="L90" i="23"/>
  <c r="K86" i="23"/>
  <c r="L86" i="23"/>
  <c r="K82" i="23"/>
  <c r="L82" i="23"/>
  <c r="K78" i="23"/>
  <c r="L78" i="23"/>
  <c r="K74" i="23"/>
  <c r="L74" i="23"/>
  <c r="K70" i="23"/>
  <c r="L70" i="23"/>
  <c r="K66" i="23"/>
  <c r="L66" i="23"/>
  <c r="K62" i="23"/>
  <c r="L62" i="23"/>
  <c r="K60" i="23"/>
  <c r="L60" i="23"/>
  <c r="K58" i="23"/>
  <c r="L58" i="23"/>
  <c r="K56" i="23"/>
  <c r="L56" i="23"/>
  <c r="K54" i="23"/>
  <c r="L54" i="23"/>
  <c r="K52" i="23"/>
  <c r="L52" i="23"/>
  <c r="K50" i="23"/>
  <c r="L50" i="23"/>
  <c r="K48" i="23"/>
  <c r="L48" i="23"/>
  <c r="K46" i="23"/>
  <c r="L46" i="23"/>
  <c r="K44" i="23"/>
  <c r="L44" i="23"/>
  <c r="K42" i="23"/>
  <c r="L42" i="23"/>
  <c r="K40" i="23"/>
  <c r="L40" i="23"/>
  <c r="K38" i="23"/>
  <c r="L38" i="23"/>
  <c r="K36" i="23"/>
  <c r="L36" i="23"/>
  <c r="K34" i="23"/>
  <c r="L34" i="23"/>
  <c r="K32" i="23"/>
  <c r="L32" i="23"/>
  <c r="L68" i="23"/>
  <c r="E106" i="23"/>
  <c r="N104" i="23"/>
  <c r="E102" i="23"/>
  <c r="E100" i="23"/>
  <c r="N97" i="23"/>
  <c r="N96" i="23"/>
  <c r="E96" i="23"/>
  <c r="N93" i="23"/>
  <c r="E92" i="23"/>
  <c r="N89" i="23"/>
  <c r="N88" i="23"/>
  <c r="E88" i="23"/>
  <c r="N85" i="23"/>
  <c r="E84" i="23"/>
  <c r="N81" i="23"/>
  <c r="N80" i="23"/>
  <c r="E80" i="23"/>
  <c r="N77" i="23"/>
  <c r="E76" i="23"/>
  <c r="O104" i="23"/>
  <c r="P104" i="23"/>
  <c r="O102" i="23"/>
  <c r="P102" i="23"/>
  <c r="O100" i="23"/>
  <c r="P100" i="23"/>
  <c r="O98" i="23"/>
  <c r="P98" i="23"/>
  <c r="O96" i="23"/>
  <c r="P96" i="23"/>
  <c r="O94" i="23"/>
  <c r="P94" i="23"/>
  <c r="O92" i="23"/>
  <c r="P92" i="23"/>
  <c r="O90" i="23"/>
  <c r="P90" i="23"/>
  <c r="O88" i="23"/>
  <c r="P88" i="23"/>
  <c r="O86" i="23"/>
  <c r="P86" i="23"/>
  <c r="O84" i="23"/>
  <c r="P84" i="23"/>
  <c r="O82" i="23"/>
  <c r="P82" i="23"/>
  <c r="O80" i="23"/>
  <c r="P80" i="23"/>
  <c r="O78" i="23"/>
  <c r="P78" i="23"/>
  <c r="O76" i="23"/>
  <c r="P76" i="23"/>
  <c r="O74" i="23"/>
  <c r="P74" i="23"/>
  <c r="O72" i="23"/>
  <c r="P72" i="23"/>
  <c r="O70" i="23"/>
  <c r="P70" i="23"/>
  <c r="O68" i="23"/>
  <c r="P68" i="23"/>
  <c r="O66" i="23"/>
  <c r="P66" i="23"/>
  <c r="O64" i="23"/>
  <c r="P64" i="23"/>
  <c r="O62" i="23"/>
  <c r="P62" i="23"/>
  <c r="O60" i="23"/>
  <c r="P60" i="23"/>
  <c r="O58" i="23"/>
  <c r="P58" i="23"/>
  <c r="O56" i="23"/>
  <c r="P56" i="23"/>
  <c r="O54" i="23"/>
  <c r="P54" i="23"/>
  <c r="O52" i="23"/>
  <c r="P52" i="23"/>
  <c r="O50" i="23"/>
  <c r="P50" i="23"/>
  <c r="O48" i="23"/>
  <c r="P48" i="23"/>
  <c r="O46" i="23"/>
  <c r="P46" i="23"/>
  <c r="O44" i="23"/>
  <c r="P44" i="23"/>
  <c r="O42" i="23"/>
  <c r="P42" i="23"/>
  <c r="O40" i="23"/>
  <c r="P40" i="23"/>
  <c r="O38" i="23"/>
  <c r="P38" i="23"/>
  <c r="O36" i="23"/>
  <c r="P36" i="23"/>
  <c r="O34" i="23"/>
  <c r="P34" i="23"/>
  <c r="O32" i="23"/>
  <c r="P32" i="23"/>
  <c r="K81" i="11"/>
  <c r="L7" i="23"/>
  <c r="K105" i="23"/>
  <c r="L105" i="23"/>
  <c r="K103" i="23"/>
  <c r="L103" i="23"/>
  <c r="K101" i="23"/>
  <c r="L101" i="23"/>
  <c r="K99" i="23"/>
  <c r="L99" i="23"/>
  <c r="K97" i="23"/>
  <c r="L97" i="23"/>
  <c r="K95" i="23"/>
  <c r="L95" i="23"/>
  <c r="K93" i="23"/>
  <c r="L93" i="23"/>
  <c r="K91" i="23"/>
  <c r="L91" i="23"/>
  <c r="K89" i="23"/>
  <c r="L89" i="23"/>
  <c r="K87" i="23"/>
  <c r="L87" i="23"/>
  <c r="K85" i="23"/>
  <c r="L85" i="23"/>
  <c r="K83" i="23"/>
  <c r="L83" i="23"/>
  <c r="K81" i="23"/>
  <c r="L81" i="23"/>
  <c r="K79" i="23"/>
  <c r="L79" i="23"/>
  <c r="K77" i="23"/>
  <c r="L77" i="23"/>
  <c r="K75" i="23"/>
  <c r="L75" i="23"/>
  <c r="K73" i="23"/>
  <c r="L73" i="23"/>
  <c r="K71" i="23"/>
  <c r="L71" i="23"/>
  <c r="K69" i="23"/>
  <c r="L69" i="23"/>
  <c r="K67" i="23"/>
  <c r="L67" i="23"/>
  <c r="K65" i="23"/>
  <c r="L65" i="23"/>
  <c r="K63" i="23"/>
  <c r="L63" i="23"/>
  <c r="K61" i="23"/>
  <c r="L61" i="23"/>
  <c r="K59" i="23"/>
  <c r="L59" i="23"/>
  <c r="K57" i="23"/>
  <c r="L57" i="23"/>
  <c r="K55" i="23"/>
  <c r="L55" i="23"/>
  <c r="K53" i="23"/>
  <c r="L53" i="23"/>
  <c r="K51" i="23"/>
  <c r="L51" i="23"/>
  <c r="K49" i="23"/>
  <c r="L49" i="23"/>
  <c r="K47" i="23"/>
  <c r="L47" i="23"/>
  <c r="K45" i="23"/>
  <c r="L45" i="23"/>
  <c r="K43" i="23"/>
  <c r="L43" i="23"/>
  <c r="K41" i="23"/>
  <c r="L41" i="23"/>
  <c r="K39" i="23"/>
  <c r="L39" i="23"/>
  <c r="K37" i="23"/>
  <c r="L37" i="23"/>
  <c r="K35" i="23"/>
  <c r="L35" i="23"/>
  <c r="K33" i="23"/>
  <c r="L33" i="23"/>
  <c r="K31" i="23"/>
  <c r="L31" i="23"/>
  <c r="E7" i="23"/>
  <c r="O105" i="23"/>
  <c r="P105" i="23"/>
  <c r="O103" i="23"/>
  <c r="P103" i="23"/>
  <c r="O101" i="23"/>
  <c r="P101" i="23"/>
  <c r="O99" i="23"/>
  <c r="P99" i="23"/>
  <c r="O97" i="23"/>
  <c r="P97" i="23"/>
  <c r="O95" i="23"/>
  <c r="P95" i="23"/>
  <c r="O93" i="23"/>
  <c r="P93" i="23"/>
  <c r="O91" i="23"/>
  <c r="P91" i="23"/>
  <c r="O89" i="23"/>
  <c r="P89" i="23"/>
  <c r="O87" i="23"/>
  <c r="P87" i="23"/>
  <c r="O85" i="23"/>
  <c r="P85" i="23"/>
  <c r="O83" i="23"/>
  <c r="P83" i="23"/>
  <c r="O81" i="23"/>
  <c r="P81" i="23"/>
  <c r="O79" i="23"/>
  <c r="P79" i="23"/>
  <c r="O77" i="23"/>
  <c r="P77" i="23"/>
  <c r="O75" i="23"/>
  <c r="P75" i="23"/>
  <c r="O73" i="23"/>
  <c r="P73" i="23"/>
  <c r="O71" i="23"/>
  <c r="P71" i="23"/>
  <c r="O69" i="23"/>
  <c r="P69" i="23"/>
  <c r="O67" i="23"/>
  <c r="P67" i="23"/>
  <c r="O65" i="23"/>
  <c r="P65" i="23"/>
  <c r="O63" i="23"/>
  <c r="P63" i="23"/>
  <c r="O61" i="23"/>
  <c r="P61" i="23"/>
  <c r="O59" i="23"/>
  <c r="P59" i="23"/>
  <c r="O57" i="23"/>
  <c r="P57" i="23"/>
  <c r="O55" i="23"/>
  <c r="P55" i="23"/>
  <c r="O53" i="23"/>
  <c r="P53" i="23"/>
  <c r="O51" i="23"/>
  <c r="P51" i="23"/>
  <c r="O49" i="23"/>
  <c r="P49" i="23"/>
  <c r="O47" i="23"/>
  <c r="P47" i="23"/>
  <c r="O45" i="23"/>
  <c r="P45" i="23"/>
  <c r="O43" i="23"/>
  <c r="P43" i="23"/>
  <c r="O41" i="23"/>
  <c r="P41" i="23"/>
  <c r="O39" i="23"/>
  <c r="P39" i="23"/>
  <c r="O37" i="23"/>
  <c r="P37" i="23"/>
  <c r="O35" i="23"/>
  <c r="P35" i="23"/>
  <c r="O33" i="23"/>
  <c r="P33" i="23"/>
  <c r="O31" i="23"/>
  <c r="P31" i="23"/>
  <c r="L48" i="11"/>
  <c r="K105" i="11"/>
  <c r="K64" i="11"/>
  <c r="K62" i="11"/>
  <c r="K56" i="11"/>
  <c r="K52" i="11"/>
  <c r="K48" i="11"/>
  <c r="L106" i="11"/>
  <c r="L42" i="11"/>
  <c r="L24" i="11"/>
  <c r="O3" i="11"/>
  <c r="H30" i="23"/>
  <c r="I30" i="23"/>
  <c r="O30" i="23"/>
  <c r="P30" i="23"/>
  <c r="J30" i="23"/>
  <c r="R30" i="23"/>
  <c r="H29" i="23"/>
  <c r="I29" i="23"/>
  <c r="O29" i="23"/>
  <c r="P29" i="23"/>
  <c r="J29" i="23"/>
  <c r="R29" i="23"/>
  <c r="H28" i="23"/>
  <c r="I28" i="23"/>
  <c r="O28" i="23"/>
  <c r="P28" i="23"/>
  <c r="J28" i="23"/>
  <c r="R28" i="23"/>
  <c r="H27" i="23"/>
  <c r="I27" i="23"/>
  <c r="O27" i="23"/>
  <c r="P27" i="23"/>
  <c r="J27" i="23"/>
  <c r="R27" i="23"/>
  <c r="H26" i="23"/>
  <c r="I26" i="23"/>
  <c r="O26" i="23"/>
  <c r="P26" i="23"/>
  <c r="J26" i="23"/>
  <c r="R26" i="23"/>
  <c r="H25" i="23"/>
  <c r="I25" i="23"/>
  <c r="O25" i="23"/>
  <c r="P25" i="23"/>
  <c r="J25" i="23"/>
  <c r="R25" i="23"/>
  <c r="H24" i="23"/>
  <c r="I24" i="23"/>
  <c r="O24" i="23"/>
  <c r="P24" i="23"/>
  <c r="J24" i="23"/>
  <c r="R24" i="23"/>
  <c r="H23" i="23"/>
  <c r="I23" i="23"/>
  <c r="O23" i="23"/>
  <c r="P23" i="23"/>
  <c r="J23" i="23"/>
  <c r="R23" i="23"/>
  <c r="H22" i="23"/>
  <c r="I22" i="23"/>
  <c r="O22" i="23"/>
  <c r="P22" i="23"/>
  <c r="J22" i="23"/>
  <c r="R22" i="23"/>
  <c r="H21" i="23"/>
  <c r="I21" i="23"/>
  <c r="O21" i="23"/>
  <c r="P21" i="23"/>
  <c r="J21" i="23"/>
  <c r="R21" i="23"/>
  <c r="H20" i="23"/>
  <c r="I20" i="23"/>
  <c r="O20" i="23"/>
  <c r="P20" i="23"/>
  <c r="J20" i="23"/>
  <c r="R20" i="23"/>
  <c r="H19" i="23"/>
  <c r="I19" i="23"/>
  <c r="O19" i="23"/>
  <c r="P19" i="23"/>
  <c r="J19" i="23"/>
  <c r="R19" i="23"/>
  <c r="H18" i="23"/>
  <c r="I18" i="23"/>
  <c r="O18" i="23"/>
  <c r="P18" i="23"/>
  <c r="J18" i="23"/>
  <c r="R18" i="23"/>
  <c r="H17" i="23"/>
  <c r="I17" i="23"/>
  <c r="O17" i="23"/>
  <c r="P17" i="23"/>
  <c r="J17" i="23"/>
  <c r="R17" i="23"/>
  <c r="H16" i="23"/>
  <c r="I16" i="23"/>
  <c r="O16" i="23"/>
  <c r="P16" i="23"/>
  <c r="J16" i="23"/>
  <c r="R16" i="23"/>
  <c r="H15" i="23"/>
  <c r="I15" i="23"/>
  <c r="O15" i="23"/>
  <c r="P15" i="23"/>
  <c r="J15" i="23"/>
  <c r="R15" i="23"/>
  <c r="H14" i="23"/>
  <c r="I14" i="23"/>
  <c r="O14" i="23"/>
  <c r="P14" i="23"/>
  <c r="J14" i="23"/>
  <c r="R14" i="23"/>
  <c r="H13" i="23"/>
  <c r="I13" i="23"/>
  <c r="O13" i="23"/>
  <c r="P13" i="23"/>
  <c r="J13" i="23"/>
  <c r="R13" i="23"/>
  <c r="H12" i="23"/>
  <c r="I12" i="23"/>
  <c r="O12" i="23"/>
  <c r="P12" i="23"/>
  <c r="J12" i="23"/>
  <c r="R12" i="23"/>
  <c r="H11" i="23"/>
  <c r="I11" i="23"/>
  <c r="O11" i="23"/>
  <c r="P11" i="23"/>
  <c r="J11" i="23"/>
  <c r="R11" i="23"/>
  <c r="H10" i="23"/>
  <c r="I10" i="23"/>
  <c r="O10" i="23"/>
  <c r="P10" i="23"/>
  <c r="J10" i="23"/>
  <c r="R10" i="23"/>
  <c r="H9" i="23"/>
  <c r="I9" i="23"/>
  <c r="O9" i="23"/>
  <c r="P9" i="23"/>
  <c r="J9" i="23"/>
  <c r="R9" i="23"/>
  <c r="L106" i="23"/>
  <c r="N105" i="23"/>
  <c r="L104" i="23"/>
  <c r="N103" i="23"/>
  <c r="L102" i="23"/>
  <c r="N101" i="23"/>
  <c r="N76" i="23"/>
  <c r="N84" i="23"/>
  <c r="N92" i="23"/>
  <c r="N100" i="23"/>
  <c r="N90" i="23"/>
  <c r="N7" i="23"/>
  <c r="K72" i="11"/>
  <c r="L11" i="11"/>
  <c r="L76" i="11"/>
  <c r="M42" i="23"/>
  <c r="N42" i="23"/>
  <c r="M50" i="23"/>
  <c r="N50" i="23"/>
  <c r="M58" i="23"/>
  <c r="N58" i="23"/>
  <c r="M33" i="23"/>
  <c r="N33" i="23"/>
  <c r="M38" i="23"/>
  <c r="N38" i="23"/>
  <c r="M46" i="23"/>
  <c r="N46" i="23"/>
  <c r="M54" i="23"/>
  <c r="N54" i="23"/>
  <c r="M62" i="23"/>
  <c r="N62" i="23"/>
  <c r="K97" i="11"/>
  <c r="L99" i="11"/>
  <c r="L54" i="11"/>
  <c r="L89" i="11"/>
  <c r="L72" i="11"/>
  <c r="M70" i="23"/>
  <c r="N70" i="23"/>
  <c r="M78" i="23"/>
  <c r="N78" i="23"/>
  <c r="M86" i="23"/>
  <c r="N86" i="23"/>
  <c r="M94" i="23"/>
  <c r="N94" i="23"/>
  <c r="M31" i="23"/>
  <c r="N31" i="23"/>
  <c r="M35" i="23"/>
  <c r="N35" i="23"/>
  <c r="M66" i="23"/>
  <c r="N66" i="23"/>
  <c r="M74" i="23"/>
  <c r="N74" i="23"/>
  <c r="L40" i="11"/>
  <c r="M34" i="23"/>
  <c r="N34" i="23"/>
  <c r="M32" i="23"/>
  <c r="N32" i="23"/>
  <c r="M36" i="23"/>
  <c r="N36" i="23"/>
  <c r="M40" i="23"/>
  <c r="N40" i="23"/>
  <c r="M44" i="23"/>
  <c r="N44" i="23"/>
  <c r="M48" i="23"/>
  <c r="N48" i="23"/>
  <c r="M52" i="23"/>
  <c r="N52" i="23"/>
  <c r="M56" i="23"/>
  <c r="N56" i="23"/>
  <c r="M60" i="23"/>
  <c r="N60" i="23"/>
  <c r="M64" i="23"/>
  <c r="N64" i="23"/>
  <c r="M68" i="23"/>
  <c r="N68" i="23"/>
  <c r="M72" i="23"/>
  <c r="N72" i="23"/>
  <c r="M37" i="23"/>
  <c r="N37" i="23"/>
  <c r="M41" i="23"/>
  <c r="N41" i="23"/>
  <c r="M45" i="23"/>
  <c r="N45" i="23"/>
  <c r="M49" i="23"/>
  <c r="N49" i="23"/>
  <c r="M53" i="23"/>
  <c r="N53" i="23"/>
  <c r="M57" i="23"/>
  <c r="N57" i="23"/>
  <c r="M61" i="23"/>
  <c r="N61" i="23"/>
  <c r="M65" i="23"/>
  <c r="N65" i="23"/>
  <c r="M69" i="23"/>
  <c r="N69" i="23"/>
  <c r="M73" i="23"/>
  <c r="N73" i="23"/>
  <c r="M39" i="23"/>
  <c r="N39" i="23"/>
  <c r="M43" i="23"/>
  <c r="N43" i="23"/>
  <c r="M47" i="23"/>
  <c r="N47" i="23"/>
  <c r="M51" i="23"/>
  <c r="N51" i="23"/>
  <c r="M55" i="23"/>
  <c r="N55" i="23"/>
  <c r="M59" i="23"/>
  <c r="N59" i="23"/>
  <c r="M63" i="23"/>
  <c r="N63" i="23"/>
  <c r="M67" i="23"/>
  <c r="N67" i="23"/>
  <c r="M71" i="23"/>
  <c r="N71" i="23"/>
  <c r="M75" i="23"/>
  <c r="N75" i="23"/>
  <c r="M79" i="23"/>
  <c r="N79" i="23"/>
  <c r="M83" i="23"/>
  <c r="N83" i="23"/>
  <c r="M87" i="23"/>
  <c r="N87" i="23"/>
  <c r="M91" i="23"/>
  <c r="N91" i="23"/>
  <c r="M95" i="23"/>
  <c r="N95" i="23"/>
  <c r="M99" i="23"/>
  <c r="N99" i="23"/>
  <c r="K9" i="23"/>
  <c r="L9" i="23"/>
  <c r="M10" i="23"/>
  <c r="N10" i="23"/>
  <c r="K11" i="23"/>
  <c r="L11" i="23"/>
  <c r="M12" i="23"/>
  <c r="N12" i="23"/>
  <c r="K13" i="23"/>
  <c r="L13" i="23"/>
  <c r="M14" i="23"/>
  <c r="N14" i="23"/>
  <c r="K15" i="23"/>
  <c r="L15" i="23"/>
  <c r="M16" i="23"/>
  <c r="N16" i="23"/>
  <c r="K17" i="23"/>
  <c r="L17" i="23"/>
  <c r="M18" i="23"/>
  <c r="N18" i="23"/>
  <c r="K19" i="23"/>
  <c r="L19" i="23"/>
  <c r="M20" i="23"/>
  <c r="N20" i="23"/>
  <c r="K21" i="23"/>
  <c r="L21" i="23"/>
  <c r="M22" i="23"/>
  <c r="N22" i="23"/>
  <c r="K23" i="23"/>
  <c r="L23" i="23"/>
  <c r="M24" i="23"/>
  <c r="N24" i="23"/>
  <c r="K25" i="23"/>
  <c r="L25" i="23"/>
  <c r="M26" i="23"/>
  <c r="N26" i="23"/>
  <c r="K27" i="23"/>
  <c r="L27" i="23"/>
  <c r="M28" i="23"/>
  <c r="N28" i="23"/>
  <c r="K29" i="23"/>
  <c r="L29" i="23"/>
  <c r="M30" i="23"/>
  <c r="N30" i="23"/>
  <c r="K102" i="11"/>
  <c r="K43" i="11"/>
  <c r="K25" i="11"/>
  <c r="K21" i="11"/>
  <c r="K17" i="11"/>
  <c r="K96" i="11"/>
  <c r="K92" i="11"/>
  <c r="K88" i="11"/>
  <c r="K84" i="11"/>
  <c r="K80" i="11"/>
  <c r="K76" i="11"/>
  <c r="K38" i="11"/>
  <c r="K32" i="11"/>
  <c r="K16" i="11"/>
  <c r="K10" i="11"/>
  <c r="L29" i="11"/>
  <c r="L9" i="11"/>
  <c r="K36" i="11"/>
  <c r="M9" i="23"/>
  <c r="N9" i="23"/>
  <c r="L10" i="23"/>
  <c r="K10" i="23"/>
  <c r="M11" i="23"/>
  <c r="N11" i="23"/>
  <c r="L12" i="23"/>
  <c r="K12" i="23"/>
  <c r="M13" i="23"/>
  <c r="N13" i="23"/>
  <c r="L14" i="23"/>
  <c r="K14" i="23"/>
  <c r="M15" i="23"/>
  <c r="N15" i="23"/>
  <c r="L16" i="23"/>
  <c r="K16" i="23"/>
  <c r="M17" i="23"/>
  <c r="N17" i="23"/>
  <c r="L18" i="23"/>
  <c r="K18" i="23"/>
  <c r="M19" i="23"/>
  <c r="N19" i="23"/>
  <c r="L20" i="23"/>
  <c r="K20" i="23"/>
  <c r="M21" i="23"/>
  <c r="N21" i="23"/>
  <c r="L22" i="23"/>
  <c r="K22" i="23"/>
  <c r="M23" i="23"/>
  <c r="N23" i="23"/>
  <c r="L24" i="23"/>
  <c r="K24" i="23"/>
  <c r="M25" i="23"/>
  <c r="N25" i="23"/>
  <c r="L26" i="23"/>
  <c r="K26" i="23"/>
  <c r="M27" i="23"/>
  <c r="N27" i="23"/>
  <c r="L28" i="23"/>
  <c r="K28" i="23"/>
  <c r="M29" i="23"/>
  <c r="N29" i="23"/>
  <c r="L30" i="23"/>
  <c r="K30" i="23"/>
  <c r="L69" i="11"/>
  <c r="L65" i="11"/>
  <c r="L61" i="11"/>
  <c r="L57" i="11"/>
  <c r="L53" i="11"/>
  <c r="L49" i="11"/>
  <c r="L45" i="11"/>
  <c r="L41" i="11"/>
  <c r="L27" i="11"/>
  <c r="L23" i="11"/>
  <c r="L19" i="11"/>
  <c r="L86" i="11"/>
  <c r="L78" i="11"/>
  <c r="L36" i="11"/>
  <c r="K100" i="11"/>
  <c r="K27" i="11"/>
  <c r="K23" i="11"/>
  <c r="K19" i="11"/>
  <c r="K98" i="11"/>
  <c r="K94" i="11"/>
  <c r="K90" i="11"/>
  <c r="K86" i="11"/>
  <c r="K78" i="11"/>
  <c r="K74" i="11"/>
  <c r="K34" i="11"/>
  <c r="K30" i="11"/>
  <c r="K14" i="11"/>
  <c r="L85" i="11"/>
  <c r="L77" i="11"/>
  <c r="L33" i="11"/>
  <c r="L13" i="11"/>
  <c r="L71" i="11"/>
  <c r="L67" i="11"/>
  <c r="L63" i="11"/>
  <c r="L59" i="11"/>
  <c r="L55" i="11"/>
  <c r="L51" i="11"/>
  <c r="L47" i="11"/>
  <c r="L43" i="11"/>
  <c r="L39" i="11"/>
  <c r="L25" i="11"/>
  <c r="L21" i="11"/>
  <c r="L17" i="11"/>
  <c r="L91" i="11"/>
  <c r="L82" i="11"/>
  <c r="L74" i="11"/>
  <c r="CM109" i="1"/>
  <c r="L16" i="11"/>
  <c r="K68" i="11"/>
  <c r="L80" i="11"/>
  <c r="L58" i="11"/>
  <c r="K93" i="11"/>
  <c r="K28" i="11"/>
  <c r="K54" i="11"/>
  <c r="K70" i="11"/>
  <c r="L100" i="11"/>
  <c r="L84" i="11"/>
  <c r="L97" i="11"/>
  <c r="L56" i="11"/>
  <c r="L70" i="11"/>
  <c r="K95" i="11"/>
  <c r="K26" i="11"/>
  <c r="K44" i="11"/>
  <c r="K60" i="11"/>
  <c r="CW109" i="1"/>
  <c r="L87" i="11"/>
  <c r="L35" i="11"/>
  <c r="L60" i="11"/>
  <c r="L44" i="11"/>
  <c r="L18" i="11"/>
  <c r="K66" i="11"/>
  <c r="K50" i="11"/>
  <c r="K99" i="11"/>
  <c r="K75" i="11"/>
  <c r="DG109" i="1"/>
  <c r="L93" i="11"/>
  <c r="L79" i="11"/>
  <c r="L15" i="11"/>
  <c r="L68" i="11"/>
  <c r="L52" i="11"/>
  <c r="L26" i="11"/>
  <c r="K101" i="11"/>
  <c r="K58" i="11"/>
  <c r="K42" i="11"/>
  <c r="K24" i="11"/>
  <c r="K91" i="11"/>
  <c r="K83" i="11"/>
  <c r="K31" i="11"/>
  <c r="L8" i="11"/>
  <c r="L98" i="11"/>
  <c r="K12" i="11"/>
  <c r="L96" i="11"/>
  <c r="L92" i="11"/>
  <c r="L88" i="11"/>
  <c r="K37" i="11"/>
  <c r="K8" i="11"/>
  <c r="L94" i="11"/>
  <c r="L90" i="11"/>
  <c r="DO107" i="3"/>
  <c r="L37" i="11"/>
  <c r="L31" i="11"/>
  <c r="L66" i="11"/>
  <c r="L46" i="11"/>
  <c r="L95" i="11"/>
  <c r="K89" i="11"/>
  <c r="K73" i="11"/>
  <c r="K22" i="11"/>
  <c r="K82" i="11"/>
  <c r="K39" i="11"/>
  <c r="L64" i="11"/>
  <c r="L62" i="11"/>
  <c r="K46" i="11"/>
  <c r="K18" i="11"/>
  <c r="L101" i="11"/>
  <c r="L50" i="11"/>
  <c r="K40" i="11"/>
  <c r="K29" i="11"/>
  <c r="K20" i="11"/>
  <c r="DN107" i="3"/>
  <c r="L34" i="11"/>
  <c r="L14" i="11"/>
  <c r="DG111" i="1"/>
  <c r="K71" i="11"/>
  <c r="K67" i="11"/>
  <c r="K63" i="11"/>
  <c r="K59" i="11"/>
  <c r="K55" i="11"/>
  <c r="K51" i="11"/>
  <c r="K47" i="11"/>
  <c r="K41" i="11"/>
  <c r="L32" i="11"/>
  <c r="L28" i="11"/>
  <c r="L12" i="11"/>
  <c r="L105" i="11"/>
  <c r="L75" i="11"/>
  <c r="K77" i="11"/>
  <c r="K85" i="11"/>
  <c r="K103" i="11"/>
  <c r="L83" i="11"/>
  <c r="K69" i="11"/>
  <c r="K65" i="11"/>
  <c r="K61" i="11"/>
  <c r="K57" i="11"/>
  <c r="K53" i="11"/>
  <c r="K49" i="11"/>
  <c r="K45" i="11"/>
  <c r="L30" i="11"/>
  <c r="L10" i="11"/>
  <c r="K33" i="11"/>
  <c r="L20" i="11"/>
  <c r="K13" i="11"/>
  <c r="K9" i="11"/>
  <c r="L73" i="11"/>
  <c r="L81" i="11"/>
  <c r="L38" i="11"/>
  <c r="CW111" i="1"/>
  <c r="K79" i="11"/>
  <c r="K87" i="11"/>
  <c r="L103" i="11"/>
  <c r="K35" i="11"/>
  <c r="L22" i="11"/>
  <c r="K15" i="11"/>
  <c r="CM112" i="1"/>
  <c r="K7" i="11"/>
  <c r="K106" i="11"/>
  <c r="L104" i="11"/>
  <c r="K104" i="11"/>
  <c r="L102" i="11"/>
  <c r="L7" i="11"/>
  <c r="K11" i="11"/>
  <c r="DG112" i="1"/>
  <c r="CW112" i="1"/>
  <c r="I111" i="1"/>
  <c r="FH24" i="1"/>
  <c r="FH22" i="1"/>
  <c r="FH21" i="1"/>
  <c r="FK24" i="1"/>
  <c r="FK22" i="1"/>
  <c r="FK21" i="1"/>
  <c r="FJ22" i="1"/>
  <c r="FJ21" i="1"/>
  <c r="FJ24" i="1"/>
  <c r="FM21" i="1"/>
  <c r="FM22" i="1"/>
  <c r="FM24" i="1"/>
  <c r="FE22" i="1"/>
  <c r="FE24" i="1"/>
  <c r="FE21" i="1"/>
  <c r="FL24" i="1"/>
  <c r="FL21" i="1"/>
  <c r="FL22" i="1"/>
  <c r="FD21" i="1"/>
  <c r="FD22" i="1"/>
  <c r="FD24" i="1"/>
  <c r="FG21" i="1"/>
  <c r="FG24" i="1"/>
  <c r="FG22" i="1"/>
  <c r="FN24" i="1"/>
  <c r="FN21" i="1"/>
  <c r="FN22" i="1"/>
  <c r="FF21" i="1"/>
  <c r="FF22" i="1"/>
  <c r="FF24" i="1"/>
  <c r="FI22" i="1"/>
  <c r="FI21" i="1"/>
  <c r="FI24" i="1"/>
  <c r="FI23" i="1"/>
  <c r="FI20" i="1"/>
  <c r="FF20" i="1"/>
  <c r="FF23" i="1"/>
  <c r="FG23" i="1"/>
  <c r="FG20" i="1"/>
  <c r="FM23" i="1"/>
  <c r="FM20" i="1"/>
  <c r="FO22" i="1"/>
  <c r="FO20" i="1"/>
  <c r="FC20" i="1"/>
  <c r="FN23" i="1"/>
  <c r="FN20" i="1"/>
  <c r="FD23" i="1"/>
  <c r="FD20" i="1"/>
  <c r="FL23" i="1"/>
  <c r="FL20" i="1"/>
  <c r="FE23" i="1"/>
  <c r="FE20" i="1"/>
  <c r="FJ23" i="1"/>
  <c r="FJ20" i="1"/>
  <c r="FO24" i="1"/>
  <c r="FO21" i="1"/>
  <c r="FC21" i="1"/>
  <c r="FK23" i="1"/>
  <c r="FK20" i="1"/>
  <c r="FH23" i="1"/>
  <c r="FH20" i="1"/>
  <c r="FC23" i="1"/>
  <c r="FO23" i="1"/>
  <c r="EX16" i="1"/>
  <c r="EX14" i="1"/>
  <c r="EX13" i="1"/>
  <c r="EX12" i="1"/>
  <c r="EX11" i="1"/>
  <c r="EX10" i="1"/>
  <c r="EX9" i="1"/>
</calcChain>
</file>

<file path=xl/comments1.xml><?xml version="1.0" encoding="utf-8"?>
<comments xmlns="http://schemas.openxmlformats.org/spreadsheetml/2006/main">
  <authors>
    <author>D K</author>
    <author>nagesh fadnavis</author>
  </authors>
  <commentList>
    <comment ref="M1" authorId="0">
      <text>
        <r>
          <rPr>
            <sz val="12"/>
            <color indexed="81"/>
            <rFont val="Kruti Dev 010"/>
          </rPr>
          <t xml:space="preserve">;g odZcqd ,d lqfo/kk ek= gS] blds iz;ksx ls igys d{kksUufr fu;e lko/kkuh ls i&lt;sa o bl odZcqd dks fu;eksa ds vk/kkj ij Lo;a ij[ksaA
</t>
        </r>
      </text>
    </comment>
    <comment ref="H5" authorId="1">
      <text>
        <r>
          <rPr>
            <b/>
            <sz val="8"/>
            <color indexed="81"/>
            <rFont val="Cambria"/>
            <scheme val="major"/>
          </rPr>
          <t>Thanks to Vishwambhar Dayal Bunkar for DOB in words.</t>
        </r>
      </text>
    </comment>
  </commentList>
</comments>
</file>

<file path=xl/comments2.xml><?xml version="1.0" encoding="utf-8"?>
<comments xmlns="http://schemas.openxmlformats.org/spreadsheetml/2006/main">
  <authors>
    <author>D K</author>
  </authors>
  <commentList>
    <comment ref="EX5" authorId="0">
      <text>
        <r>
          <rPr>
            <b/>
            <sz val="8"/>
            <color indexed="81"/>
            <rFont val="Arial"/>
          </rPr>
          <t xml:space="preserve">PLZ. CHECK RANK MANUALLY
</t>
        </r>
      </text>
    </comment>
  </commentList>
</comments>
</file>

<file path=xl/comments3.xml><?xml version="1.0" encoding="utf-8"?>
<comments xmlns="http://schemas.openxmlformats.org/spreadsheetml/2006/main">
  <authors>
    <author>D. Kavita</author>
  </authors>
  <commentList>
    <comment ref="Y2" authorId="0">
      <text>
        <r>
          <rPr>
            <sz val="16"/>
            <color indexed="81"/>
            <rFont val="Calibri"/>
            <family val="2"/>
          </rPr>
          <t xml:space="preserve">Progress Reports </t>
        </r>
        <r>
          <rPr>
            <b/>
            <sz val="16"/>
            <color indexed="81"/>
            <rFont val="Kruti Dev 010"/>
          </rPr>
          <t>dks vki pkgsa rks</t>
        </r>
        <r>
          <rPr>
            <sz val="16"/>
            <color indexed="81"/>
            <rFont val="Calibri"/>
            <family val="2"/>
          </rPr>
          <t xml:space="preserve"> Half Legal (8.5X6.7) size </t>
        </r>
        <r>
          <rPr>
            <b/>
            <sz val="16"/>
            <color indexed="81"/>
            <rFont val="Kruti Dev 010"/>
          </rPr>
          <t>ds ,d</t>
        </r>
        <r>
          <rPr>
            <sz val="16"/>
            <color indexed="81"/>
            <rFont val="Calibri"/>
            <family val="2"/>
          </rPr>
          <t xml:space="preserve"> sheet </t>
        </r>
        <r>
          <rPr>
            <b/>
            <sz val="16"/>
            <color indexed="81"/>
            <rFont val="Kruti Dev 010"/>
          </rPr>
          <t>ij ,d</t>
        </r>
        <r>
          <rPr>
            <sz val="16"/>
            <color indexed="81"/>
            <rFont val="Calibri"/>
            <family val="2"/>
          </rPr>
          <t xml:space="preserve"> report</t>
        </r>
        <r>
          <rPr>
            <b/>
            <sz val="16"/>
            <color indexed="81"/>
            <rFont val="Kruti Dev 010"/>
          </rPr>
          <t xml:space="preserve"> ;k </t>
        </r>
        <r>
          <rPr>
            <sz val="16"/>
            <color indexed="81"/>
            <rFont val="Calibri"/>
            <family val="2"/>
          </rPr>
          <t xml:space="preserve">Legal (8.27X13.5) size </t>
        </r>
        <r>
          <rPr>
            <b/>
            <sz val="16"/>
            <color indexed="81"/>
            <rFont val="Kruti Dev 010"/>
          </rPr>
          <t>ds ,d</t>
        </r>
        <r>
          <rPr>
            <sz val="16"/>
            <color indexed="81"/>
            <rFont val="Calibri"/>
            <family val="2"/>
          </rPr>
          <t xml:space="preserve"> sheet </t>
        </r>
        <r>
          <rPr>
            <b/>
            <sz val="16"/>
            <color indexed="81"/>
            <rFont val="Kruti Dev 010"/>
          </rPr>
          <t>ij nks</t>
        </r>
        <r>
          <rPr>
            <sz val="16"/>
            <color indexed="81"/>
            <rFont val="Calibri"/>
            <family val="2"/>
          </rPr>
          <t xml:space="preserve"> reports print</t>
        </r>
        <r>
          <rPr>
            <b/>
            <sz val="16"/>
            <color indexed="81"/>
            <rFont val="Kruti Dev 010"/>
          </rPr>
          <t xml:space="preserve"> dj ldrs gSaA</t>
        </r>
        <r>
          <rPr>
            <sz val="16"/>
            <color indexed="81"/>
            <rFont val="Calibri"/>
            <family val="2"/>
          </rPr>
          <t xml:space="preserve">
Half Legal (8.5X6.7)</t>
        </r>
        <r>
          <rPr>
            <sz val="16"/>
            <color indexed="10"/>
            <rFont val="Calibri"/>
            <family val="2"/>
          </rPr>
          <t xml:space="preserve"> </t>
        </r>
        <r>
          <rPr>
            <b/>
            <u/>
            <sz val="16"/>
            <color indexed="10"/>
            <rFont val="Calibri"/>
            <family val="2"/>
          </rPr>
          <t>Portrait</t>
        </r>
        <r>
          <rPr>
            <b/>
            <sz val="16"/>
            <color indexed="81"/>
            <rFont val="Kruti Dev 010"/>
          </rPr>
          <t xml:space="preserve"> ij </t>
        </r>
        <r>
          <rPr>
            <sz val="16"/>
            <color indexed="81"/>
            <rFont val="Calibri"/>
            <family val="2"/>
          </rPr>
          <t xml:space="preserve">print </t>
        </r>
        <r>
          <rPr>
            <b/>
            <sz val="16"/>
            <color indexed="81"/>
            <rFont val="Kruti Dev 010"/>
          </rPr>
          <t>djus ds fy, dksbZ</t>
        </r>
        <r>
          <rPr>
            <sz val="16"/>
            <color indexed="81"/>
            <rFont val="Calibri"/>
            <family val="2"/>
          </rPr>
          <t xml:space="preserve"> extra page set </t>
        </r>
        <r>
          <rPr>
            <b/>
            <sz val="16"/>
            <color indexed="81"/>
            <rFont val="Calibri"/>
            <family val="2"/>
          </rPr>
          <t>up</t>
        </r>
        <r>
          <rPr>
            <b/>
            <sz val="16"/>
            <color indexed="81"/>
            <rFont val="Kruti Dev 010"/>
          </rPr>
          <t xml:space="preserve"> dh vko';drk ugha gSA lh/ks</t>
        </r>
        <r>
          <rPr>
            <sz val="16"/>
            <color indexed="81"/>
            <rFont val="Calibri"/>
            <family val="2"/>
          </rPr>
          <t xml:space="preserve"> print command </t>
        </r>
        <r>
          <rPr>
            <b/>
            <sz val="16"/>
            <color indexed="81"/>
            <rFont val="Kruti Dev 010"/>
          </rPr>
          <t>nsaA</t>
        </r>
        <r>
          <rPr>
            <sz val="16"/>
            <color indexed="81"/>
            <rFont val="Calibri"/>
            <family val="2"/>
          </rPr>
          <t xml:space="preserve">
Legal (8.27X13.5) </t>
        </r>
        <r>
          <rPr>
            <b/>
            <u/>
            <sz val="16"/>
            <color indexed="10"/>
            <rFont val="Calibri"/>
            <family val="2"/>
          </rPr>
          <t>Landscape</t>
        </r>
        <r>
          <rPr>
            <b/>
            <sz val="16"/>
            <color indexed="81"/>
            <rFont val="Kruti Dev 010"/>
          </rPr>
          <t xml:space="preserve"> ij </t>
        </r>
        <r>
          <rPr>
            <sz val="16"/>
            <color indexed="81"/>
            <rFont val="Calibri"/>
            <family val="2"/>
          </rPr>
          <t xml:space="preserve">print </t>
        </r>
        <r>
          <rPr>
            <b/>
            <sz val="16"/>
            <color indexed="81"/>
            <rFont val="Kruti Dev 010"/>
          </rPr>
          <t xml:space="preserve">djus ds fy, </t>
        </r>
        <r>
          <rPr>
            <sz val="16"/>
            <color indexed="81"/>
            <rFont val="Calibri"/>
            <family val="2"/>
          </rPr>
          <t xml:space="preserve">
File Menu </t>
        </r>
        <r>
          <rPr>
            <b/>
            <sz val="16"/>
            <color indexed="81"/>
            <rFont val="Kruti Dev 010"/>
          </rPr>
          <t>ls</t>
        </r>
        <r>
          <rPr>
            <sz val="16"/>
            <color indexed="81"/>
            <rFont val="Calibri"/>
            <family val="2"/>
          </rPr>
          <t xml:space="preserve"> page set up option </t>
        </r>
        <r>
          <rPr>
            <b/>
            <sz val="16"/>
            <color indexed="81"/>
            <rFont val="Kruti Dev 010"/>
          </rPr>
          <t>dks pqusa</t>
        </r>
        <r>
          <rPr>
            <sz val="16"/>
            <color indexed="81"/>
            <rFont val="Calibri"/>
            <family val="2"/>
          </rPr>
          <t xml:space="preserve">
Page size A4 </t>
        </r>
        <r>
          <rPr>
            <b/>
            <sz val="16"/>
            <color indexed="81"/>
            <rFont val="Kruti Dev 010"/>
          </rPr>
          <t>dks pqusa</t>
        </r>
        <r>
          <rPr>
            <sz val="16"/>
            <color indexed="81"/>
            <rFont val="Calibri"/>
            <family val="2"/>
          </rPr>
          <t xml:space="preserve">
Orientation Landscape </t>
        </r>
        <r>
          <rPr>
            <b/>
            <sz val="16"/>
            <color indexed="81"/>
            <rFont val="Kruti Dev 010"/>
          </rPr>
          <t>pqusa</t>
        </r>
        <r>
          <rPr>
            <sz val="16"/>
            <color indexed="81"/>
            <rFont val="Calibri"/>
            <family val="2"/>
          </rPr>
          <t xml:space="preserve">
column L</t>
        </r>
        <r>
          <rPr>
            <b/>
            <u/>
            <sz val="16"/>
            <color indexed="81"/>
            <rFont val="Kruti Dev 010"/>
          </rPr>
          <t xml:space="preserve"> vkSj</t>
        </r>
        <r>
          <rPr>
            <b/>
            <u/>
            <sz val="16"/>
            <color indexed="81"/>
            <rFont val="Calibri"/>
            <family val="2"/>
          </rPr>
          <t xml:space="preserve"> </t>
        </r>
        <r>
          <rPr>
            <b/>
            <u/>
            <sz val="16"/>
            <color indexed="10"/>
            <rFont val="Calibri"/>
            <family val="2"/>
          </rPr>
          <t>M</t>
        </r>
        <r>
          <rPr>
            <sz val="16"/>
            <color indexed="81"/>
            <rFont val="Calibri"/>
            <family val="2"/>
          </rPr>
          <t xml:space="preserve"> (K </t>
        </r>
        <r>
          <rPr>
            <b/>
            <sz val="16"/>
            <color indexed="81"/>
            <rFont val="Kruti Dev 010"/>
          </rPr>
          <t xml:space="preserve">vkSj </t>
        </r>
        <r>
          <rPr>
            <sz val="16"/>
            <color indexed="81"/>
            <rFont val="Calibri"/>
            <family val="2"/>
          </rPr>
          <t>N</t>
        </r>
        <r>
          <rPr>
            <b/>
            <sz val="16"/>
            <color indexed="81"/>
            <rFont val="Kruti Dev 010"/>
          </rPr>
          <t xml:space="preserve"> ds chp Nqis gSa</t>
        </r>
        <r>
          <rPr>
            <b/>
            <sz val="16"/>
            <color indexed="81"/>
            <rFont val="Calibri"/>
            <family val="2"/>
          </rPr>
          <t>)</t>
        </r>
        <r>
          <rPr>
            <b/>
            <sz val="16"/>
            <color indexed="81"/>
            <rFont val="Kruti Dev 010"/>
          </rPr>
          <t xml:space="preserve"> dks </t>
        </r>
        <r>
          <rPr>
            <b/>
            <sz val="16"/>
            <color indexed="81"/>
            <rFont val="Calibri"/>
            <family val="2"/>
          </rPr>
          <t>unhide</t>
        </r>
        <r>
          <rPr>
            <b/>
            <sz val="16"/>
            <color indexed="81"/>
            <rFont val="Kruti Dev 010"/>
          </rPr>
          <t xml:space="preserve"> djsa o </t>
        </r>
        <r>
          <rPr>
            <sz val="16"/>
            <color indexed="81"/>
            <rFont val="Calibri"/>
            <family val="2"/>
          </rPr>
          <t>print command</t>
        </r>
        <r>
          <rPr>
            <b/>
            <sz val="16"/>
            <color indexed="81"/>
            <rFont val="Kruti Dev 010"/>
          </rPr>
          <t xml:space="preserve"> nsaaA </t>
        </r>
      </text>
    </comment>
  </commentList>
</comments>
</file>

<file path=xl/comments4.xml><?xml version="1.0" encoding="utf-8"?>
<comments xmlns="http://schemas.openxmlformats.org/spreadsheetml/2006/main">
  <authors>
    <author>D. Kavita</author>
  </authors>
  <commentList>
    <comment ref="O1" authorId="0">
      <text>
        <r>
          <rPr>
            <sz val="16"/>
            <color indexed="81"/>
            <rFont val="Calibri"/>
            <family val="2"/>
          </rPr>
          <t xml:space="preserve">Progress Reports </t>
        </r>
        <r>
          <rPr>
            <b/>
            <sz val="16"/>
            <color indexed="81"/>
            <rFont val="Kruti Dev 010"/>
          </rPr>
          <t>dks vki pkgsa rks</t>
        </r>
        <r>
          <rPr>
            <sz val="16"/>
            <color indexed="81"/>
            <rFont val="Calibri"/>
            <family val="2"/>
          </rPr>
          <t xml:space="preserve"> A5 (8.27X5.83) size </t>
        </r>
        <r>
          <rPr>
            <b/>
            <sz val="16"/>
            <color indexed="81"/>
            <rFont val="Kruti Dev 010"/>
          </rPr>
          <t>ds ,d</t>
        </r>
        <r>
          <rPr>
            <sz val="16"/>
            <color indexed="81"/>
            <rFont val="Calibri"/>
            <family val="2"/>
          </rPr>
          <t xml:space="preserve"> sheet </t>
        </r>
        <r>
          <rPr>
            <b/>
            <sz val="16"/>
            <color indexed="81"/>
            <rFont val="Kruti Dev 010"/>
          </rPr>
          <t>ij ,d</t>
        </r>
        <r>
          <rPr>
            <sz val="16"/>
            <color indexed="81"/>
            <rFont val="Calibri"/>
            <family val="2"/>
          </rPr>
          <t xml:space="preserve"> report</t>
        </r>
        <r>
          <rPr>
            <b/>
            <sz val="16"/>
            <color indexed="81"/>
            <rFont val="Kruti Dev 010"/>
          </rPr>
          <t xml:space="preserve"> ;k </t>
        </r>
        <r>
          <rPr>
            <sz val="16"/>
            <color indexed="81"/>
            <rFont val="Calibri"/>
            <family val="2"/>
          </rPr>
          <t xml:space="preserve">A4 (8.27X11.69) size </t>
        </r>
        <r>
          <rPr>
            <b/>
            <sz val="16"/>
            <color indexed="81"/>
            <rFont val="Kruti Dev 010"/>
          </rPr>
          <t>ds ,d</t>
        </r>
        <r>
          <rPr>
            <sz val="16"/>
            <color indexed="81"/>
            <rFont val="Calibri"/>
            <family val="2"/>
          </rPr>
          <t xml:space="preserve"> sheet </t>
        </r>
        <r>
          <rPr>
            <b/>
            <sz val="16"/>
            <color indexed="81"/>
            <rFont val="Kruti Dev 010"/>
          </rPr>
          <t>ij nks</t>
        </r>
        <r>
          <rPr>
            <sz val="16"/>
            <color indexed="81"/>
            <rFont val="Calibri"/>
            <family val="2"/>
          </rPr>
          <t xml:space="preserve"> reports print</t>
        </r>
        <r>
          <rPr>
            <b/>
            <sz val="16"/>
            <color indexed="81"/>
            <rFont val="Kruti Dev 010"/>
          </rPr>
          <t xml:space="preserve"> dj ldrs gSaA</t>
        </r>
        <r>
          <rPr>
            <sz val="16"/>
            <color indexed="81"/>
            <rFont val="Calibri"/>
            <family val="2"/>
          </rPr>
          <t xml:space="preserve">
A5 (8.27X5.83)</t>
        </r>
        <r>
          <rPr>
            <sz val="16"/>
            <color indexed="10"/>
            <rFont val="Calibri"/>
            <family val="2"/>
          </rPr>
          <t xml:space="preserve"> </t>
        </r>
        <r>
          <rPr>
            <b/>
            <u/>
            <sz val="16"/>
            <color indexed="10"/>
            <rFont val="Calibri"/>
            <family val="2"/>
          </rPr>
          <t>Portrait</t>
        </r>
        <r>
          <rPr>
            <b/>
            <sz val="16"/>
            <color indexed="81"/>
            <rFont val="Kruti Dev 010"/>
          </rPr>
          <t xml:space="preserve"> ij </t>
        </r>
        <r>
          <rPr>
            <sz val="16"/>
            <color indexed="81"/>
            <rFont val="Calibri"/>
            <family val="2"/>
          </rPr>
          <t xml:space="preserve">print </t>
        </r>
        <r>
          <rPr>
            <b/>
            <sz val="16"/>
            <color indexed="81"/>
            <rFont val="Kruti Dev 010"/>
          </rPr>
          <t>djus ds fy, dksbZ</t>
        </r>
        <r>
          <rPr>
            <sz val="16"/>
            <color indexed="81"/>
            <rFont val="Calibri"/>
            <family val="2"/>
          </rPr>
          <t xml:space="preserve"> extra page set </t>
        </r>
        <r>
          <rPr>
            <b/>
            <sz val="16"/>
            <color indexed="81"/>
            <rFont val="Calibri"/>
            <family val="2"/>
          </rPr>
          <t>up</t>
        </r>
        <r>
          <rPr>
            <b/>
            <sz val="16"/>
            <color indexed="81"/>
            <rFont val="Kruti Dev 010"/>
          </rPr>
          <t xml:space="preserve"> dh vko';drk ugha gSA lh/ks</t>
        </r>
        <r>
          <rPr>
            <sz val="16"/>
            <color indexed="81"/>
            <rFont val="Calibri"/>
            <family val="2"/>
          </rPr>
          <t xml:space="preserve"> print command </t>
        </r>
        <r>
          <rPr>
            <b/>
            <sz val="16"/>
            <color indexed="81"/>
            <rFont val="Kruti Dev 010"/>
          </rPr>
          <t>nsaA</t>
        </r>
        <r>
          <rPr>
            <sz val="16"/>
            <color indexed="81"/>
            <rFont val="Calibri"/>
            <family val="2"/>
          </rPr>
          <t xml:space="preserve">
A4 (8.27X11.69) </t>
        </r>
        <r>
          <rPr>
            <b/>
            <u/>
            <sz val="16"/>
            <color indexed="10"/>
            <rFont val="Calibri"/>
            <family val="2"/>
          </rPr>
          <t>Landscape</t>
        </r>
        <r>
          <rPr>
            <b/>
            <sz val="16"/>
            <color indexed="81"/>
            <rFont val="Kruti Dev 010"/>
          </rPr>
          <t xml:space="preserve"> ij </t>
        </r>
        <r>
          <rPr>
            <sz val="16"/>
            <color indexed="81"/>
            <rFont val="Calibri"/>
            <family val="2"/>
          </rPr>
          <t xml:space="preserve">print </t>
        </r>
        <r>
          <rPr>
            <b/>
            <sz val="16"/>
            <color indexed="81"/>
            <rFont val="Kruti Dev 010"/>
          </rPr>
          <t xml:space="preserve">djus ds fy, </t>
        </r>
        <r>
          <rPr>
            <sz val="16"/>
            <color indexed="81"/>
            <rFont val="Calibri"/>
            <family val="2"/>
          </rPr>
          <t xml:space="preserve">
File Menu </t>
        </r>
        <r>
          <rPr>
            <b/>
            <sz val="16"/>
            <color indexed="81"/>
            <rFont val="Kruti Dev 010"/>
          </rPr>
          <t>ls</t>
        </r>
        <r>
          <rPr>
            <sz val="16"/>
            <color indexed="81"/>
            <rFont val="Calibri"/>
            <family val="2"/>
          </rPr>
          <t xml:space="preserve"> page set up option </t>
        </r>
        <r>
          <rPr>
            <b/>
            <sz val="16"/>
            <color indexed="81"/>
            <rFont val="Kruti Dev 010"/>
          </rPr>
          <t>dks pqusa</t>
        </r>
        <r>
          <rPr>
            <sz val="16"/>
            <color indexed="81"/>
            <rFont val="Calibri"/>
            <family val="2"/>
          </rPr>
          <t xml:space="preserve">
Page size A4 </t>
        </r>
        <r>
          <rPr>
            <b/>
            <sz val="16"/>
            <color indexed="81"/>
            <rFont val="Kruti Dev 010"/>
          </rPr>
          <t>dks pqusa</t>
        </r>
        <r>
          <rPr>
            <sz val="16"/>
            <color indexed="81"/>
            <rFont val="Calibri"/>
            <family val="2"/>
          </rPr>
          <t xml:space="preserve">
Orientation Landscape </t>
        </r>
        <r>
          <rPr>
            <b/>
            <sz val="16"/>
            <color indexed="81"/>
            <rFont val="Kruti Dev 010"/>
          </rPr>
          <t>pqusa</t>
        </r>
        <r>
          <rPr>
            <sz val="16"/>
            <color indexed="81"/>
            <rFont val="Calibri"/>
            <family val="2"/>
          </rPr>
          <t xml:space="preserve">
column </t>
        </r>
        <r>
          <rPr>
            <b/>
            <u/>
            <sz val="16"/>
            <color indexed="10"/>
            <rFont val="Calibri"/>
            <family val="2"/>
          </rPr>
          <t>D</t>
        </r>
        <r>
          <rPr>
            <b/>
            <u/>
            <sz val="16"/>
            <color indexed="81"/>
            <rFont val="Kruti Dev 010"/>
          </rPr>
          <t xml:space="preserve"> vkSj</t>
        </r>
        <r>
          <rPr>
            <b/>
            <u/>
            <sz val="16"/>
            <color indexed="81"/>
            <rFont val="Calibri"/>
            <family val="2"/>
          </rPr>
          <t xml:space="preserve"> </t>
        </r>
        <r>
          <rPr>
            <b/>
            <u/>
            <sz val="16"/>
            <color indexed="10"/>
            <rFont val="Calibri"/>
            <family val="2"/>
          </rPr>
          <t>E</t>
        </r>
        <r>
          <rPr>
            <sz val="16"/>
            <color indexed="81"/>
            <rFont val="Calibri"/>
            <family val="2"/>
          </rPr>
          <t xml:space="preserve"> (C </t>
        </r>
        <r>
          <rPr>
            <b/>
            <sz val="16"/>
            <color indexed="81"/>
            <rFont val="Kruti Dev 010"/>
          </rPr>
          <t xml:space="preserve">vkSj </t>
        </r>
        <r>
          <rPr>
            <sz val="16"/>
            <color indexed="81"/>
            <rFont val="Calibri"/>
            <family val="2"/>
          </rPr>
          <t>F</t>
        </r>
        <r>
          <rPr>
            <b/>
            <sz val="16"/>
            <color indexed="81"/>
            <rFont val="Kruti Dev 010"/>
          </rPr>
          <t xml:space="preserve"> ds chp Nqis gSa</t>
        </r>
        <r>
          <rPr>
            <b/>
            <sz val="16"/>
            <color indexed="81"/>
            <rFont val="Calibri"/>
            <family val="2"/>
          </rPr>
          <t>)</t>
        </r>
        <r>
          <rPr>
            <b/>
            <sz val="16"/>
            <color indexed="81"/>
            <rFont val="Kruti Dev 010"/>
          </rPr>
          <t xml:space="preserve"> dks </t>
        </r>
        <r>
          <rPr>
            <b/>
            <sz val="16"/>
            <color indexed="81"/>
            <rFont val="Calibri"/>
            <family val="2"/>
          </rPr>
          <t>unhide</t>
        </r>
        <r>
          <rPr>
            <b/>
            <sz val="16"/>
            <color indexed="81"/>
            <rFont val="Kruti Dev 010"/>
          </rPr>
          <t xml:space="preserve"> djsa o </t>
        </r>
        <r>
          <rPr>
            <sz val="16"/>
            <color indexed="81"/>
            <rFont val="Calibri"/>
            <family val="2"/>
          </rPr>
          <t>print command</t>
        </r>
        <r>
          <rPr>
            <b/>
            <sz val="16"/>
            <color indexed="81"/>
            <rFont val="Kruti Dev 010"/>
          </rPr>
          <t xml:space="preserve"> nsaaA </t>
        </r>
      </text>
    </comment>
  </commentList>
</comments>
</file>

<file path=xl/comments5.xml><?xml version="1.0" encoding="utf-8"?>
<comments xmlns="http://schemas.openxmlformats.org/spreadsheetml/2006/main">
  <authors>
    <author>D K</author>
  </authors>
  <commentList>
    <comment ref="H28" authorId="0">
      <text>
        <r>
          <rPr>
            <b/>
            <sz val="11"/>
            <color indexed="81"/>
            <rFont val="Cambria"/>
            <family val="1"/>
          </rPr>
          <t>Plz. note that a few cells are coloured. Current year's record will be filled automatically and all record of previous years must be filled in mannually. This cumulative report may be printed on A4 size paper.</t>
        </r>
      </text>
    </comment>
    <comment ref="H248" authorId="0">
      <text>
        <r>
          <rPr>
            <b/>
            <sz val="11"/>
            <color indexed="81"/>
            <rFont val="Cambria"/>
            <family val="1"/>
          </rPr>
          <t>Plz. note that a few cells are coloured. Current year's record will be filled automatically and all record of previous years must be filled in mannually. This cumulative report may be printed on A4 size paper.</t>
        </r>
      </text>
    </comment>
    <comment ref="H468" authorId="0">
      <text>
        <r>
          <rPr>
            <b/>
            <sz val="11"/>
            <color indexed="81"/>
            <rFont val="Cambria"/>
            <family val="1"/>
          </rPr>
          <t>Plz. note that a few cells are coloured. Current year's record will be filled automatically and all record of previous years must be filled in mannually. This cumulative report may be printed on A4 size paper.</t>
        </r>
      </text>
    </comment>
    <comment ref="H1788" authorId="0">
      <text>
        <r>
          <rPr>
            <b/>
            <sz val="11"/>
            <color indexed="81"/>
            <rFont val="Cambria"/>
            <family val="1"/>
          </rPr>
          <t>Plz. note that a few cells are coloured. Current year's record will be filled automatically and all record of previous years must be filled in mannually. This cumulative report may be printed on A4 size paper.</t>
        </r>
      </text>
    </comment>
    <comment ref="H2008" authorId="0">
      <text>
        <r>
          <rPr>
            <b/>
            <sz val="11"/>
            <color indexed="81"/>
            <rFont val="Cambria"/>
            <family val="1"/>
          </rPr>
          <t>Plz. note that a few cells are coloured. Current year's record will be filled automatically and all record of previous years must be filled in mannually. This cumulative report may be printed on A4 size paper.</t>
        </r>
      </text>
    </comment>
    <comment ref="H2228" authorId="0">
      <text>
        <r>
          <rPr>
            <b/>
            <sz val="11"/>
            <color indexed="81"/>
            <rFont val="Cambria"/>
            <family val="1"/>
          </rPr>
          <t>Plz. note that a few cells are coloured. Current year's record will be filled automatically and all record of previous years must be filled in mannually. This cumulative report may be printed on A4 size paper.</t>
        </r>
      </text>
    </comment>
  </commentList>
</comments>
</file>

<file path=xl/sharedStrings.xml><?xml version="1.0" encoding="utf-8"?>
<sst xmlns="http://schemas.openxmlformats.org/spreadsheetml/2006/main" count="11529" uniqueCount="730">
  <si>
    <t>tUe fnukad</t>
  </si>
  <si>
    <t>izFke</t>
  </si>
  <si>
    <t>;ksx</t>
  </si>
  <si>
    <t>iw.kkZad</t>
  </si>
  <si>
    <t>okf"kZd ijh{kk</t>
  </si>
  <si>
    <t>izfr'kr</t>
  </si>
  <si>
    <t>vk/;kid dk uke</t>
  </si>
  <si>
    <t>g- laLFkk iz/kku</t>
  </si>
  <si>
    <t>Øzekad</t>
  </si>
  <si>
    <t>ukekad</t>
  </si>
  <si>
    <t>izos'kkad</t>
  </si>
  <si>
    <t>ifj.kke</t>
  </si>
  <si>
    <t>ijh{kk esa izfo"V Nk= la[;k</t>
  </si>
  <si>
    <t>mRrh.kZ Nk= la[;k</t>
  </si>
  <si>
    <t>dqy mRrh.kZ Nk= la[;k</t>
  </si>
  <si>
    <t>dqy ehfVax</t>
  </si>
  <si>
    <t>Nk= @ Nk=k dk uke</t>
  </si>
  <si>
    <t>firk dk uke</t>
  </si>
  <si>
    <t>ekrk dk uke</t>
  </si>
  <si>
    <t>g- ijh{kk izzHkkjh</t>
  </si>
  <si>
    <t>xf.kr</t>
  </si>
  <si>
    <t>f}rh;</t>
  </si>
  <si>
    <t>fo"k; okj ifj.kke</t>
  </si>
  <si>
    <t>fgUnh</t>
  </si>
  <si>
    <t>dyk f'k{kk</t>
  </si>
  <si>
    <t>fo"k; ;ksx</t>
  </si>
  <si>
    <t>loZ ;ksx</t>
  </si>
  <si>
    <t xml:space="preserve"> fo"k;%</t>
  </si>
  <si>
    <t>vxLr</t>
  </si>
  <si>
    <t>flrEcj</t>
  </si>
  <si>
    <t>vDVwcj</t>
  </si>
  <si>
    <t>uoEcj</t>
  </si>
  <si>
    <t>fnlEcj</t>
  </si>
  <si>
    <t>tuojh</t>
  </si>
  <si>
    <t>Qjojh</t>
  </si>
  <si>
    <t>ekpZ</t>
  </si>
  <si>
    <t>vizSy</t>
  </si>
  <si>
    <t>EXEMPTION</t>
  </si>
  <si>
    <t xml:space="preserve">dqy izfo"V </t>
  </si>
  <si>
    <t>D</t>
  </si>
  <si>
    <t>LokLF; ,oe~ 'kkjhfjd f'k{kk</t>
  </si>
  <si>
    <t>v)Zokf"kZd ijh{kk</t>
  </si>
  <si>
    <t>vaxszth</t>
  </si>
  <si>
    <t>fo"k;</t>
  </si>
  <si>
    <t>f'k{kk foHkkx jktLFkku</t>
  </si>
  <si>
    <t>G</t>
  </si>
  <si>
    <t>tkfrokj ifj.kke</t>
  </si>
  <si>
    <t>SC BOYS</t>
  </si>
  <si>
    <t>SC GIRLS</t>
  </si>
  <si>
    <t>ST BOYS</t>
  </si>
  <si>
    <t>ST GIRLS</t>
  </si>
  <si>
    <t>OBC BOYS</t>
  </si>
  <si>
    <t>OBC GIRLS</t>
  </si>
  <si>
    <t>GEN BOYS</t>
  </si>
  <si>
    <t>GEN GIRLS</t>
  </si>
  <si>
    <t>MIN BOYS</t>
  </si>
  <si>
    <t>MIN GIRLS</t>
  </si>
  <si>
    <t>tkfr</t>
  </si>
  <si>
    <t xml:space="preserve">Nk= @ Nk=k </t>
  </si>
  <si>
    <t>B</t>
  </si>
  <si>
    <t>fo"k; iw.kkZad</t>
  </si>
  <si>
    <t>mRrh.kZ</t>
  </si>
  <si>
    <t>r`rh;</t>
  </si>
  <si>
    <t>A</t>
  </si>
  <si>
    <t>ebZ</t>
  </si>
  <si>
    <t>viSzy</t>
  </si>
  <si>
    <t>tqykbZ</t>
  </si>
  <si>
    <t>fo"k;okj ifj.kke</t>
  </si>
  <si>
    <t>dqy</t>
  </si>
  <si>
    <t>C</t>
  </si>
  <si>
    <t>ifj.kke ?kks"k.kk fnukad</t>
  </si>
  <si>
    <t>d{kk</t>
  </si>
  <si>
    <t xml:space="preserve">g- d{;k/;kid </t>
  </si>
  <si>
    <t>gLrk{kj tk¡pdrkZ</t>
  </si>
  <si>
    <t>l=</t>
  </si>
  <si>
    <t xml:space="preserve">This application has been designed for the Secondary and Higher Secondary schools of Rajasthan. All rights are reserved with the director of Secondary Education, Bikaner, Rajasthan. </t>
  </si>
  <si>
    <t>In cooperation with</t>
  </si>
  <si>
    <t>GEN</t>
  </si>
  <si>
    <t>SBC</t>
  </si>
  <si>
    <t>TOTAL</t>
  </si>
  <si>
    <t>SC</t>
  </si>
  <si>
    <t>OBC</t>
  </si>
  <si>
    <t>ST</t>
  </si>
  <si>
    <t>MIN</t>
  </si>
  <si>
    <t>izxfr i=</t>
  </si>
  <si>
    <t>ij[k@ijh{kk</t>
  </si>
  <si>
    <t>Nk= mifLFkfr</t>
  </si>
  <si>
    <t>gLrk{kj d{kk/;kid</t>
  </si>
  <si>
    <t>gLrk{kj laLFkk iz/kku</t>
  </si>
  <si>
    <t>gLrk{kj vfHkHkkod</t>
  </si>
  <si>
    <t>LFkk;h irk</t>
  </si>
  <si>
    <t>dqy izkIrkad</t>
  </si>
  <si>
    <t>E</t>
  </si>
  <si>
    <t>CICK HERE TO VIEW THE RESULT AT A GLANCE</t>
  </si>
  <si>
    <t>d{kksUur</t>
  </si>
  <si>
    <t>Jh dUgS;k yky jsxj</t>
  </si>
  <si>
    <t>Jh fd'ku yky /kkdM+</t>
  </si>
  <si>
    <t>;ksx v/kZokf"kZd rd</t>
  </si>
  <si>
    <t>mRrh.kZ@ d{kksUur</t>
  </si>
  <si>
    <t>g- tk¡pdrkZ</t>
  </si>
  <si>
    <t>LFkkukarfjr</t>
  </si>
  <si>
    <t>Jh jkefuokl /kkdM+</t>
  </si>
  <si>
    <t>Jh dUgS;k yky /kkdM+</t>
  </si>
  <si>
    <t>Jh jkgqy es?koky</t>
  </si>
  <si>
    <t xml:space="preserve">Jh fo".kq'kadj O;kl </t>
  </si>
  <si>
    <t>ckyfd'ku jsxj</t>
  </si>
  <si>
    <t>Jh f'koyky</t>
  </si>
  <si>
    <t>Jherh jruh ckbZ</t>
  </si>
  <si>
    <t>;ksx ebZ rd</t>
  </si>
  <si>
    <t>;ksx tqykbZ rd</t>
  </si>
  <si>
    <t>;ksx vxLr rd</t>
  </si>
  <si>
    <t>;ksx flrEcj rd</t>
  </si>
  <si>
    <t>;ksx uoEcj rd</t>
  </si>
  <si>
    <t>;ksx fnlEcj rd</t>
  </si>
  <si>
    <t>;ksx Qjojh rd</t>
  </si>
  <si>
    <t>;ksx ekpZ rd</t>
  </si>
  <si>
    <t>ekg dh ehfVax</t>
  </si>
  <si>
    <t>ekg dh dqy mi-</t>
  </si>
  <si>
    <t>nSfud vkSlr mi-</t>
  </si>
  <si>
    <t>dqy mifLFkfr</t>
  </si>
  <si>
    <t>d{kk dk lexz ifj.kke</t>
  </si>
  <si>
    <t xml:space="preserve">mifLFkfr </t>
  </si>
  <si>
    <t>izFke ewY;kadu</t>
  </si>
  <si>
    <t>f}rh; ewY;kadu</t>
  </si>
  <si>
    <t>prqFkZ ewY;kadu</t>
  </si>
  <si>
    <t>iape ewY;kadu</t>
  </si>
  <si>
    <t>r`rh; ewY;kadu</t>
  </si>
  <si>
    <t xml:space="preserve">r`rh; </t>
  </si>
  <si>
    <t>fpRrkSM+x&lt;+</t>
  </si>
  <si>
    <t>tUe fnukad ¼vadksa esa½</t>
  </si>
  <si>
    <t>tUe fnukad ¼'kCnksa esa½</t>
  </si>
  <si>
    <t>fuEckgsM+k</t>
  </si>
  <si>
    <t>00001</t>
  </si>
  <si>
    <t>vkn'kZ dkWyksuh fuEckgsM+k</t>
  </si>
  <si>
    <r>
      <t xml:space="preserve">iw.kkZd </t>
    </r>
    <r>
      <rPr>
        <b/>
        <sz val="16"/>
        <rFont val="Calibri"/>
        <family val="2"/>
      </rPr>
      <t>→</t>
    </r>
  </si>
  <si>
    <t>jk- ck- ek/;fed fo|ky; uohu] fuEckgsM+k</t>
  </si>
  <si>
    <t>laLFkk iz/kku dk uke</t>
  </si>
  <si>
    <t>Jh jk/ks';ke tk'kh</t>
  </si>
  <si>
    <t>CLICK HERE TO SELECT</t>
  </si>
  <si>
    <t>B.E.O.</t>
  </si>
  <si>
    <t>D.E.O.</t>
  </si>
  <si>
    <t>ELEMENTARY</t>
  </si>
  <si>
    <t>SECONDARY</t>
  </si>
  <si>
    <r>
      <t xml:space="preserve">iapk;r lfefr o ftyk </t>
    </r>
    <r>
      <rPr>
        <b/>
        <sz val="12"/>
        <rFont val="Calibri"/>
        <family val="2"/>
      </rPr>
      <t>→</t>
    </r>
  </si>
  <si>
    <t>izfrgLrk{kj drkZ</t>
  </si>
  <si>
    <t>foHkkx</t>
  </si>
  <si>
    <t>English</t>
  </si>
  <si>
    <t>Hindi</t>
  </si>
  <si>
    <t>Year</t>
  </si>
  <si>
    <t>Format-2</t>
  </si>
  <si>
    <t>Format-1</t>
  </si>
  <si>
    <t>In Words</t>
  </si>
  <si>
    <t>YY</t>
  </si>
  <si>
    <t>MM</t>
  </si>
  <si>
    <t>DD</t>
  </si>
  <si>
    <t>The Day on the Date</t>
  </si>
  <si>
    <t>In Figures</t>
  </si>
  <si>
    <t>S. No.</t>
  </si>
  <si>
    <t>Date &amp; Day of Birth in words in Hindi from 1960 to 2025</t>
  </si>
  <si>
    <t>Vishvambhar Presents New Effort to write it</t>
  </si>
  <si>
    <t>Labourious Critical Formulas. Please Don't Destroy My EFFORT…..</t>
  </si>
  <si>
    <t>Date of Birth In Words</t>
  </si>
  <si>
    <t>ekg okj mifLFkfr</t>
  </si>
  <si>
    <t>;ksx mifLFkfr</t>
  </si>
  <si>
    <t>S</t>
  </si>
  <si>
    <t>U</t>
  </si>
  <si>
    <t>P</t>
  </si>
  <si>
    <t>SD</t>
  </si>
  <si>
    <t>v 002</t>
  </si>
  <si>
    <t>v 003</t>
  </si>
  <si>
    <t>c 002</t>
  </si>
  <si>
    <t>c 003</t>
  </si>
  <si>
    <t>l 002</t>
  </si>
  <si>
    <t>l 003</t>
  </si>
  <si>
    <t>Ik 002</t>
  </si>
  <si>
    <t>Ik 003</t>
  </si>
  <si>
    <t>v 004</t>
  </si>
  <si>
    <t>c 004</t>
  </si>
  <si>
    <t>l 004</t>
  </si>
  <si>
    <t>Ik 004</t>
  </si>
  <si>
    <t>v 005</t>
  </si>
  <si>
    <t>c 005</t>
  </si>
  <si>
    <t>l 005</t>
  </si>
  <si>
    <t>Ik 005</t>
  </si>
  <si>
    <t>v 006</t>
  </si>
  <si>
    <t>c 006</t>
  </si>
  <si>
    <t>l 006</t>
  </si>
  <si>
    <t>Ik 006</t>
  </si>
  <si>
    <t>v 007</t>
  </si>
  <si>
    <t>c 007</t>
  </si>
  <si>
    <t>l 007</t>
  </si>
  <si>
    <t>Ik 007</t>
  </si>
  <si>
    <t>v 008</t>
  </si>
  <si>
    <t>c 008</t>
  </si>
  <si>
    <t>l 008</t>
  </si>
  <si>
    <t>Ik 008</t>
  </si>
  <si>
    <t>v 009</t>
  </si>
  <si>
    <t>c 009</t>
  </si>
  <si>
    <t>l 009</t>
  </si>
  <si>
    <t>Ik 009</t>
  </si>
  <si>
    <t>v 010</t>
  </si>
  <si>
    <t>c 010</t>
  </si>
  <si>
    <t>l 010</t>
  </si>
  <si>
    <t>Ik 010</t>
  </si>
  <si>
    <t>v 011</t>
  </si>
  <si>
    <t>c 011</t>
  </si>
  <si>
    <t>l 011</t>
  </si>
  <si>
    <t>Ik 011</t>
  </si>
  <si>
    <t>v 012</t>
  </si>
  <si>
    <t>c 012</t>
  </si>
  <si>
    <t>l 012</t>
  </si>
  <si>
    <t>Ik 012</t>
  </si>
  <si>
    <t>v 013</t>
  </si>
  <si>
    <t>c 013</t>
  </si>
  <si>
    <t>l 013</t>
  </si>
  <si>
    <t>Ik 013</t>
  </si>
  <si>
    <t>v 014</t>
  </si>
  <si>
    <t>c 014</t>
  </si>
  <si>
    <t>l 014</t>
  </si>
  <si>
    <t>Ik 014</t>
  </si>
  <si>
    <t>v 015</t>
  </si>
  <si>
    <t>c 015</t>
  </si>
  <si>
    <t>l 015</t>
  </si>
  <si>
    <t>Ik 015</t>
  </si>
  <si>
    <t>v 016</t>
  </si>
  <si>
    <t>c 016</t>
  </si>
  <si>
    <t>l 016</t>
  </si>
  <si>
    <t>Ik 016</t>
  </si>
  <si>
    <t>v 017</t>
  </si>
  <si>
    <t>c 017</t>
  </si>
  <si>
    <t>l 017</t>
  </si>
  <si>
    <t>Ik 017</t>
  </si>
  <si>
    <t>v 018</t>
  </si>
  <si>
    <t>c 018</t>
  </si>
  <si>
    <t>l 018</t>
  </si>
  <si>
    <t>Ik 018</t>
  </si>
  <si>
    <t>v 019</t>
  </si>
  <si>
    <t>c 019</t>
  </si>
  <si>
    <t>l 019</t>
  </si>
  <si>
    <t>Ik 019</t>
  </si>
  <si>
    <t>v 020</t>
  </si>
  <si>
    <t>c 020</t>
  </si>
  <si>
    <t>l 020</t>
  </si>
  <si>
    <t>Ik 020</t>
  </si>
  <si>
    <t>v 021</t>
  </si>
  <si>
    <t>c 021</t>
  </si>
  <si>
    <t>l 021</t>
  </si>
  <si>
    <t>Ik 021</t>
  </si>
  <si>
    <t>v 022</t>
  </si>
  <si>
    <t>c 022</t>
  </si>
  <si>
    <t>l 022</t>
  </si>
  <si>
    <t>Ik 022</t>
  </si>
  <si>
    <t>v 023</t>
  </si>
  <si>
    <t>c 023</t>
  </si>
  <si>
    <t>l 023</t>
  </si>
  <si>
    <t>Ik 023</t>
  </si>
  <si>
    <t>v 024</t>
  </si>
  <si>
    <t>c 024</t>
  </si>
  <si>
    <t>l 024</t>
  </si>
  <si>
    <t>Ik 024</t>
  </si>
  <si>
    <t>v 025</t>
  </si>
  <si>
    <t>c 025</t>
  </si>
  <si>
    <t>l 025</t>
  </si>
  <si>
    <t>Ik 025</t>
  </si>
  <si>
    <t>v 026</t>
  </si>
  <si>
    <t>c 026</t>
  </si>
  <si>
    <t>l 026</t>
  </si>
  <si>
    <t>Ik 026</t>
  </si>
  <si>
    <t>v 027</t>
  </si>
  <si>
    <t>c 027</t>
  </si>
  <si>
    <t>l 027</t>
  </si>
  <si>
    <t>Ik 027</t>
  </si>
  <si>
    <t>v 028</t>
  </si>
  <si>
    <t>c 028</t>
  </si>
  <si>
    <t>l 028</t>
  </si>
  <si>
    <t>Ik 028</t>
  </si>
  <si>
    <t>v 029</t>
  </si>
  <si>
    <t>c 029</t>
  </si>
  <si>
    <t>l 029</t>
  </si>
  <si>
    <t>Ik 029</t>
  </si>
  <si>
    <t>v 030</t>
  </si>
  <si>
    <t>c 030</t>
  </si>
  <si>
    <t>l 030</t>
  </si>
  <si>
    <t>Ik 030</t>
  </si>
  <si>
    <t>v 031</t>
  </si>
  <si>
    <t>c 031</t>
  </si>
  <si>
    <t>l 031</t>
  </si>
  <si>
    <t>Ik 031</t>
  </si>
  <si>
    <t>v 032</t>
  </si>
  <si>
    <t>c 032</t>
  </si>
  <si>
    <t>l 032</t>
  </si>
  <si>
    <t>Ik 032</t>
  </si>
  <si>
    <t>v 033</t>
  </si>
  <si>
    <t>c 033</t>
  </si>
  <si>
    <t>l 033</t>
  </si>
  <si>
    <t>Ik 033</t>
  </si>
  <si>
    <t>v 034</t>
  </si>
  <si>
    <t>c 034</t>
  </si>
  <si>
    <t>l 034</t>
  </si>
  <si>
    <t>Ik 034</t>
  </si>
  <si>
    <t>v 035</t>
  </si>
  <si>
    <t>c 035</t>
  </si>
  <si>
    <t>l 035</t>
  </si>
  <si>
    <t>Ik 035</t>
  </si>
  <si>
    <t>v 036</t>
  </si>
  <si>
    <t>c 036</t>
  </si>
  <si>
    <t>l 036</t>
  </si>
  <si>
    <t>Ik 036</t>
  </si>
  <si>
    <t>v 037</t>
  </si>
  <si>
    <t>c 037</t>
  </si>
  <si>
    <t>l 037</t>
  </si>
  <si>
    <t>Ik 037</t>
  </si>
  <si>
    <t>v 038</t>
  </si>
  <si>
    <t>c 038</t>
  </si>
  <si>
    <t>l 038</t>
  </si>
  <si>
    <t>Ik 038</t>
  </si>
  <si>
    <t>v 039</t>
  </si>
  <si>
    <t>c 039</t>
  </si>
  <si>
    <t>l 039</t>
  </si>
  <si>
    <t>Ik 039</t>
  </si>
  <si>
    <t>v 040</t>
  </si>
  <si>
    <t>c 040</t>
  </si>
  <si>
    <t>l 040</t>
  </si>
  <si>
    <t>Ik 040</t>
  </si>
  <si>
    <t>v 041</t>
  </si>
  <si>
    <t>c 041</t>
  </si>
  <si>
    <t>l 041</t>
  </si>
  <si>
    <t>Ik 041</t>
  </si>
  <si>
    <t>v 042</t>
  </si>
  <si>
    <t>c 042</t>
  </si>
  <si>
    <t>l 042</t>
  </si>
  <si>
    <t>Ik 042</t>
  </si>
  <si>
    <t>v 043</t>
  </si>
  <si>
    <t>c 043</t>
  </si>
  <si>
    <t>l 043</t>
  </si>
  <si>
    <t>Ik 043</t>
  </si>
  <si>
    <t>v 044</t>
  </si>
  <si>
    <t>c 044</t>
  </si>
  <si>
    <t>l 044</t>
  </si>
  <si>
    <t>Ik 044</t>
  </si>
  <si>
    <t>v 045</t>
  </si>
  <si>
    <t>c 045</t>
  </si>
  <si>
    <t>l 045</t>
  </si>
  <si>
    <t>Ik 045</t>
  </si>
  <si>
    <t>v 046</t>
  </si>
  <si>
    <t>c 046</t>
  </si>
  <si>
    <t>l 046</t>
  </si>
  <si>
    <t>Ik 046</t>
  </si>
  <si>
    <t>v 047</t>
  </si>
  <si>
    <t>c 047</t>
  </si>
  <si>
    <t>l 047</t>
  </si>
  <si>
    <t>Ik 047</t>
  </si>
  <si>
    <t>v 048</t>
  </si>
  <si>
    <t>c 048</t>
  </si>
  <si>
    <t>l 048</t>
  </si>
  <si>
    <t>Ik 048</t>
  </si>
  <si>
    <t>v 049</t>
  </si>
  <si>
    <t>c 049</t>
  </si>
  <si>
    <t>l 049</t>
  </si>
  <si>
    <t>Ik 049</t>
  </si>
  <si>
    <t>v 050</t>
  </si>
  <si>
    <t>c 050</t>
  </si>
  <si>
    <t>l 050</t>
  </si>
  <si>
    <t>Ik 050</t>
  </si>
  <si>
    <t>v 051</t>
  </si>
  <si>
    <t>c 051</t>
  </si>
  <si>
    <t>l 051</t>
  </si>
  <si>
    <t>Ik 051</t>
  </si>
  <si>
    <t>v 052</t>
  </si>
  <si>
    <t>c 052</t>
  </si>
  <si>
    <t>l 052</t>
  </si>
  <si>
    <t>Ik 052</t>
  </si>
  <si>
    <t>v 053</t>
  </si>
  <si>
    <t>c 053</t>
  </si>
  <si>
    <t>l 053</t>
  </si>
  <si>
    <t>Ik 053</t>
  </si>
  <si>
    <t>v 054</t>
  </si>
  <si>
    <t>c 054</t>
  </si>
  <si>
    <t>l 054</t>
  </si>
  <si>
    <t>Ik 054</t>
  </si>
  <si>
    <t>v 055</t>
  </si>
  <si>
    <t>c 055</t>
  </si>
  <si>
    <t>l 055</t>
  </si>
  <si>
    <t>Ik 055</t>
  </si>
  <si>
    <t>v 056</t>
  </si>
  <si>
    <t>c 056</t>
  </si>
  <si>
    <t>l 056</t>
  </si>
  <si>
    <t>Ik 056</t>
  </si>
  <si>
    <t>v 057</t>
  </si>
  <si>
    <t>c 057</t>
  </si>
  <si>
    <t>l 057</t>
  </si>
  <si>
    <t>Ik 057</t>
  </si>
  <si>
    <t>v 058</t>
  </si>
  <si>
    <t>c 058</t>
  </si>
  <si>
    <t>l 058</t>
  </si>
  <si>
    <t>Ik 058</t>
  </si>
  <si>
    <t>v 059</t>
  </si>
  <si>
    <t>c 059</t>
  </si>
  <si>
    <t>l 059</t>
  </si>
  <si>
    <t>Ik 059</t>
  </si>
  <si>
    <t>v 060</t>
  </si>
  <si>
    <t>c 060</t>
  </si>
  <si>
    <t>l 060</t>
  </si>
  <si>
    <t>Ik 060</t>
  </si>
  <si>
    <t>v 061</t>
  </si>
  <si>
    <t>c 061</t>
  </si>
  <si>
    <t>l 061</t>
  </si>
  <si>
    <t>Ik 061</t>
  </si>
  <si>
    <t>v 062</t>
  </si>
  <si>
    <t>c 062</t>
  </si>
  <si>
    <t>l 062</t>
  </si>
  <si>
    <t>Ik 062</t>
  </si>
  <si>
    <t>v 063</t>
  </si>
  <si>
    <t>c 063</t>
  </si>
  <si>
    <t>l 063</t>
  </si>
  <si>
    <t>Ik 063</t>
  </si>
  <si>
    <t>v 064</t>
  </si>
  <si>
    <t>c 064</t>
  </si>
  <si>
    <t>l 064</t>
  </si>
  <si>
    <t>Ik 064</t>
  </si>
  <si>
    <t>v 065</t>
  </si>
  <si>
    <t>c 065</t>
  </si>
  <si>
    <t>l 065</t>
  </si>
  <si>
    <t>Ik 065</t>
  </si>
  <si>
    <t>v 066</t>
  </si>
  <si>
    <t>c 066</t>
  </si>
  <si>
    <t>l 066</t>
  </si>
  <si>
    <t>Ik 066</t>
  </si>
  <si>
    <t>v 067</t>
  </si>
  <si>
    <t>c 067</t>
  </si>
  <si>
    <t>l 067</t>
  </si>
  <si>
    <t>Ik 067</t>
  </si>
  <si>
    <t>v 068</t>
  </si>
  <si>
    <t>c 068</t>
  </si>
  <si>
    <t>l 068</t>
  </si>
  <si>
    <t>Ik 068</t>
  </si>
  <si>
    <t>v 069</t>
  </si>
  <si>
    <t>c 069</t>
  </si>
  <si>
    <t>l 069</t>
  </si>
  <si>
    <t>Ik 069</t>
  </si>
  <si>
    <t>v 070</t>
  </si>
  <si>
    <t>c 070</t>
  </si>
  <si>
    <t>l 070</t>
  </si>
  <si>
    <t>Ik 070</t>
  </si>
  <si>
    <t>v 071</t>
  </si>
  <si>
    <t>c 071</t>
  </si>
  <si>
    <t>l 071</t>
  </si>
  <si>
    <t>Ik 071</t>
  </si>
  <si>
    <t>v 072</t>
  </si>
  <si>
    <t>c 072</t>
  </si>
  <si>
    <t>l 072</t>
  </si>
  <si>
    <t>Ik 072</t>
  </si>
  <si>
    <t>v 073</t>
  </si>
  <si>
    <t>c 073</t>
  </si>
  <si>
    <t>l 073</t>
  </si>
  <si>
    <t>Ik 073</t>
  </si>
  <si>
    <t>v 074</t>
  </si>
  <si>
    <t>c 074</t>
  </si>
  <si>
    <t>l 074</t>
  </si>
  <si>
    <t>Ik 074</t>
  </si>
  <si>
    <t>v 075</t>
  </si>
  <si>
    <t>c 075</t>
  </si>
  <si>
    <t>l 075</t>
  </si>
  <si>
    <t>Ik 075</t>
  </si>
  <si>
    <t>v 076</t>
  </si>
  <si>
    <t>c 076</t>
  </si>
  <si>
    <t>l 076</t>
  </si>
  <si>
    <t>Ik 076</t>
  </si>
  <si>
    <t>v 077</t>
  </si>
  <si>
    <t>c 077</t>
  </si>
  <si>
    <t>l 077</t>
  </si>
  <si>
    <t>Ik 077</t>
  </si>
  <si>
    <t>v 078</t>
  </si>
  <si>
    <t>c 078</t>
  </si>
  <si>
    <t>l 078</t>
  </si>
  <si>
    <t>Ik 078</t>
  </si>
  <si>
    <t>v 079</t>
  </si>
  <si>
    <t>c 079</t>
  </si>
  <si>
    <t>l 079</t>
  </si>
  <si>
    <t>Ik 079</t>
  </si>
  <si>
    <t>v 080</t>
  </si>
  <si>
    <t>c 080</t>
  </si>
  <si>
    <t>l 080</t>
  </si>
  <si>
    <t>Ik 080</t>
  </si>
  <si>
    <t>v 081</t>
  </si>
  <si>
    <t>c 081</t>
  </si>
  <si>
    <t>l 081</t>
  </si>
  <si>
    <t>Ik 081</t>
  </si>
  <si>
    <t>v 082</t>
  </si>
  <si>
    <t>c 082</t>
  </si>
  <si>
    <t>l 082</t>
  </si>
  <si>
    <t>Ik 082</t>
  </si>
  <si>
    <t>v 083</t>
  </si>
  <si>
    <t>c 083</t>
  </si>
  <si>
    <t>l 083</t>
  </si>
  <si>
    <t>Ik 083</t>
  </si>
  <si>
    <t>v 084</t>
  </si>
  <si>
    <t>c 084</t>
  </si>
  <si>
    <t>l 084</t>
  </si>
  <si>
    <t>Ik 084</t>
  </si>
  <si>
    <t>v 085</t>
  </si>
  <si>
    <t>c 085</t>
  </si>
  <si>
    <t>l 085</t>
  </si>
  <si>
    <t>Ik 085</t>
  </si>
  <si>
    <t>v 086</t>
  </si>
  <si>
    <t>c 086</t>
  </si>
  <si>
    <t>l 086</t>
  </si>
  <si>
    <t>Ik 086</t>
  </si>
  <si>
    <t>v 087</t>
  </si>
  <si>
    <t>c 087</t>
  </si>
  <si>
    <t>l 087</t>
  </si>
  <si>
    <t>Ik 087</t>
  </si>
  <si>
    <t>v 088</t>
  </si>
  <si>
    <t>c 088</t>
  </si>
  <si>
    <t>l 088</t>
  </si>
  <si>
    <t>Ik 088</t>
  </si>
  <si>
    <t>v 089</t>
  </si>
  <si>
    <t>c 089</t>
  </si>
  <si>
    <t>l 089</t>
  </si>
  <si>
    <t>Ik 089</t>
  </si>
  <si>
    <t>v 090</t>
  </si>
  <si>
    <t>c 090</t>
  </si>
  <si>
    <t>l 090</t>
  </si>
  <si>
    <t>Ik 090</t>
  </si>
  <si>
    <t>v 091</t>
  </si>
  <si>
    <t>c 091</t>
  </si>
  <si>
    <t>l 091</t>
  </si>
  <si>
    <t>Ik 091</t>
  </si>
  <si>
    <t>v 092</t>
  </si>
  <si>
    <t>c 092</t>
  </si>
  <si>
    <t>l 092</t>
  </si>
  <si>
    <t>Ik 092</t>
  </si>
  <si>
    <t>v 093</t>
  </si>
  <si>
    <t>c 093</t>
  </si>
  <si>
    <t>l 093</t>
  </si>
  <si>
    <t>Ik 093</t>
  </si>
  <si>
    <t>v 094</t>
  </si>
  <si>
    <t>c 094</t>
  </si>
  <si>
    <t>l 094</t>
  </si>
  <si>
    <t>Ik 094</t>
  </si>
  <si>
    <t>v 095</t>
  </si>
  <si>
    <t>c 095</t>
  </si>
  <si>
    <t>l 095</t>
  </si>
  <si>
    <t>Ik 095</t>
  </si>
  <si>
    <t>v 096</t>
  </si>
  <si>
    <t>c 096</t>
  </si>
  <si>
    <t>l 096</t>
  </si>
  <si>
    <t>Ik 096</t>
  </si>
  <si>
    <t>v 097</t>
  </si>
  <si>
    <t>c 097</t>
  </si>
  <si>
    <t>l 097</t>
  </si>
  <si>
    <t>Ik 097</t>
  </si>
  <si>
    <t>v 098</t>
  </si>
  <si>
    <t>c 098</t>
  </si>
  <si>
    <t>l 098</t>
  </si>
  <si>
    <t>Ik 098</t>
  </si>
  <si>
    <t>v 099</t>
  </si>
  <si>
    <t>c 099</t>
  </si>
  <si>
    <t>l 099</t>
  </si>
  <si>
    <t>Ik 099</t>
  </si>
  <si>
    <t>fjtYV odZcqd ds iz;ksx esa vkusokyh lkekU; leL;k,¡ o lek/kku</t>
  </si>
  <si>
    <t>If you do not not want to enter monthly attendance and enter the total,</t>
  </si>
  <si>
    <t>Unprotect the sheet and do what you want to ( but take your principal’s permission for it.)</t>
  </si>
  <si>
    <t>SUBJECT CODE</t>
  </si>
  <si>
    <t xml:space="preserve">d{kk 6 ls 9 rd r`rh; Hkk’kk ds dksM gSa </t>
  </si>
  <si>
    <t>CLICK HERE FOR HELP</t>
  </si>
  <si>
    <t>dk;kZuqHko</t>
  </si>
  <si>
    <t>fo"k; xzsM</t>
  </si>
  <si>
    <t>fo"k; izkIrkad izfr'kr</t>
  </si>
  <si>
    <t>grade 'A'</t>
  </si>
  <si>
    <t>grade 'B'</t>
  </si>
  <si>
    <t>grade 'C'</t>
  </si>
  <si>
    <t>grade 'D'</t>
  </si>
  <si>
    <t>grade 'E'</t>
  </si>
  <si>
    <t>mRrh.kZrk izfr'kr</t>
  </si>
  <si>
    <t>izfo"V Nk= la[;k</t>
  </si>
  <si>
    <t>g- d{;k/;kid</t>
  </si>
  <si>
    <r>
      <t xml:space="preserve">fo"k; </t>
    </r>
    <r>
      <rPr>
        <sz val="12"/>
        <color rgb="FFFF0000"/>
        <rFont val="Wingdings"/>
        <charset val="2"/>
      </rPr>
      <t></t>
    </r>
  </si>
  <si>
    <r>
      <t>izxfr i=</t>
    </r>
    <r>
      <rPr>
        <b/>
        <sz val="14"/>
        <rFont val="Times New Roman"/>
        <family val="1"/>
      </rPr>
      <t xml:space="preserve">  </t>
    </r>
  </si>
  <si>
    <t>Nk= dk uke%</t>
  </si>
  <si>
    <t>firk dk uke%</t>
  </si>
  <si>
    <t>ekrk dk uke%</t>
  </si>
  <si>
    <t>d{kk o oxZ%</t>
  </si>
  <si>
    <t>izos'kkad%</t>
  </si>
  <si>
    <t>fo"k;%</t>
  </si>
  <si>
    <t>laoxZ%</t>
  </si>
  <si>
    <r>
      <t xml:space="preserve">fo|ky; dk Mk;l dksM+ </t>
    </r>
    <r>
      <rPr>
        <b/>
        <sz val="9"/>
        <rFont val="Arial"/>
        <family val="2"/>
      </rPr>
      <t>→</t>
    </r>
  </si>
  <si>
    <t>tUe fnukad vadksa esa</t>
  </si>
  <si>
    <t>tUe fnukad 'kCnksa esa</t>
  </si>
  <si>
    <t>fVIi.kh</t>
  </si>
  <si>
    <t>n`&lt; fo'okl</t>
  </si>
  <si>
    <t>GRADE</t>
  </si>
  <si>
    <t>izkjfEHkd f'k{kk foHkkx] jktLFkku</t>
  </si>
  <si>
    <t>fo|ky; dk uke%</t>
  </si>
  <si>
    <t>ls</t>
  </si>
  <si>
    <t>rd</t>
  </si>
  <si>
    <t>fyax</t>
  </si>
  <si>
    <t>izos'k fnukad%</t>
  </si>
  <si>
    <t>laj{kd dk uke%</t>
  </si>
  <si>
    <r>
      <t>fo'ks"k vko';drk</t>
    </r>
    <r>
      <rPr>
        <b/>
        <sz val="12"/>
        <rFont val="Cambria"/>
        <family val="1"/>
      </rPr>
      <t xml:space="preserve"> (CWSN)</t>
    </r>
    <r>
      <rPr>
        <b/>
        <sz val="14"/>
        <rFont val="Kruti Dev 010"/>
      </rPr>
      <t xml:space="preserve"> fooj.k </t>
    </r>
    <r>
      <rPr>
        <b/>
        <sz val="12"/>
        <rFont val="Cambria"/>
        <family val="1"/>
      </rPr>
      <t>(</t>
    </r>
    <r>
      <rPr>
        <b/>
        <sz val="14"/>
        <rFont val="Kruti Dev 010"/>
      </rPr>
      <t>;fn dksbZ gks rks</t>
    </r>
    <r>
      <rPr>
        <b/>
        <sz val="12"/>
        <rFont val="Cambria"/>
        <family val="1"/>
      </rPr>
      <t>)</t>
    </r>
  </si>
  <si>
    <t>MR</t>
  </si>
  <si>
    <t>VI</t>
  </si>
  <si>
    <t>OH</t>
  </si>
  <si>
    <t>LFkk;h irk%</t>
  </si>
  <si>
    <t>vU;= tkus dk dkj.k%</t>
  </si>
  <si>
    <t>d{kk mRrh.kZ%</t>
  </si>
  <si>
    <t>izos'k ;ksX; d{kk%</t>
  </si>
  <si>
    <t>vfHkys[k izi= tkjh djus dk fnukad%</t>
  </si>
  <si>
    <t>d{kk;kid dk uke ,oe~ gLrk{kj</t>
  </si>
  <si>
    <t>gLrk{kj vfHkHkod</t>
  </si>
  <si>
    <t>iz/kkuk/;kid dk uke ,oe~ gLrk{kj e; lhy</t>
  </si>
  <si>
    <t>lap;h vfHkys[k</t>
  </si>
  <si>
    <t>d{kk 1</t>
  </si>
  <si>
    <t>d{kk 2</t>
  </si>
  <si>
    <t>d{kk 3</t>
  </si>
  <si>
    <t>d{kk 4</t>
  </si>
  <si>
    <t>d{kk 5</t>
  </si>
  <si>
    <r>
      <t xml:space="preserve">l= </t>
    </r>
    <r>
      <rPr>
        <sz val="14"/>
        <rFont val="Wingdings"/>
        <charset val="2"/>
      </rPr>
      <t></t>
    </r>
  </si>
  <si>
    <t>lesfdr fVIi.kh</t>
  </si>
  <si>
    <t>lap;h vfHkys[k laKkukRed {ks=</t>
  </si>
  <si>
    <t>izfr'kr mifLFkfr</t>
  </si>
  <si>
    <t>fu;ferrk ij fVIi.kh</t>
  </si>
  <si>
    <t>'kCnksa esa</t>
  </si>
  <si>
    <t xml:space="preserve">gLrk{kj d{;k/;kid </t>
  </si>
  <si>
    <t>gLrk{kj- laLFkk iz/kku e; lhy</t>
  </si>
  <si>
    <t>fo|ky; esa izFke izos'k fnukad</t>
  </si>
  <si>
    <t>d{kk/;kid dk uke</t>
  </si>
  <si>
    <t>Jherh js[kk oekZ</t>
  </si>
  <si>
    <t>laj{kd dk uke</t>
  </si>
  <si>
    <t>laj{kd dk fo|kFkhZ ls laca/k</t>
  </si>
  <si>
    <t>Jherh xhrk ckbZ</t>
  </si>
  <si>
    <t>pkph</t>
  </si>
  <si>
    <t>CWSN</t>
  </si>
  <si>
    <t>fo|ky; NksM+us dk dkj.k</t>
  </si>
  <si>
    <t>v/;;u</t>
  </si>
  <si>
    <t>ekSf[kd</t>
  </si>
  <si>
    <t>fyf[kr</t>
  </si>
  <si>
    <t>Ik;kZoj.k v/;;u</t>
  </si>
  <si>
    <t xml:space="preserve">v)Z okf"kZd </t>
  </si>
  <si>
    <t>;ksx v)Z okf"kZd rd</t>
  </si>
  <si>
    <t>xfrfof/k vk/kkfjr ewY;kadu</t>
  </si>
  <si>
    <t>prqFkZ</t>
  </si>
  <si>
    <t>mifLFkfr</t>
  </si>
  <si>
    <t>;ksx tuojh rd</t>
  </si>
  <si>
    <t>izkIrkad</t>
  </si>
  <si>
    <t>;ksx vDVcj rd</t>
  </si>
  <si>
    <t>TC</t>
  </si>
  <si>
    <t>v 100</t>
  </si>
  <si>
    <t>fo|kFkhZ ds lkFk laca/k%</t>
  </si>
  <si>
    <t>fo|kFkhZ mifLFkfr fooj.k</t>
  </si>
  <si>
    <t>SBC GIRL</t>
  </si>
  <si>
    <t>SBC BOYS</t>
  </si>
  <si>
    <t>dqy iw.kkZd</t>
  </si>
  <si>
    <t>lexz xzsM</t>
  </si>
  <si>
    <t>loZ;ksx</t>
  </si>
  <si>
    <t>dqy iw.kkZad</t>
  </si>
  <si>
    <t>DROP</t>
  </si>
  <si>
    <t>d{kk esa LFkku</t>
  </si>
  <si>
    <r>
      <t xml:space="preserve">Anil Kumar Somani 
Lecturer in Physics  
Govt. Hr. Sec. School, Nimbahera,  
Distt. Chittaurgarh,
Rajasthan 
</t>
    </r>
    <r>
      <rPr>
        <sz val="22"/>
        <color theme="1" tint="4.9989318521683403E-2"/>
        <rFont val="Wingdings"/>
        <charset val="2"/>
      </rPr>
      <t/>
    </r>
  </si>
  <si>
    <t>mifLFkfr izfr'kr</t>
  </si>
  <si>
    <t>mnwZ</t>
  </si>
  <si>
    <t>Jh j'khn</t>
  </si>
  <si>
    <t>-</t>
  </si>
  <si>
    <t>ab</t>
  </si>
  <si>
    <t>ml</t>
  </si>
  <si>
    <t>designed by  
D. Kavita
Lecturer in English  
Govt. Girls' Hr. Sec. School,  Nimbahera,   
Distt. Chittaurgarh, Rajasthan  
kavita.fadnavis@gmail.com</t>
  </si>
  <si>
    <r>
      <t>Pushpendra Kumar Sharma                        Principal 
Govt. Hr. Sec. School, Veerpura  
Distt. Udaipur,
Rajasthan</t>
    </r>
    <r>
      <rPr>
        <sz val="22"/>
        <color theme="1" tint="4.9989318521683403E-2"/>
        <rFont val="Wingdings"/>
        <charset val="2"/>
      </rPr>
      <t/>
    </r>
  </si>
  <si>
    <t>Arvind Kumar Sharma
Sr.Teacher (Maths)
Govt. Girls Sec. School Ramsar, Srinagar (Ajmer) Distt. Ajmer,  
Rajasthan</t>
  </si>
  <si>
    <t>Plz. Read all instructions given in this pages carefully before you proceed. For more help you can download the training videos from www.ctor.in</t>
  </si>
  <si>
    <r>
      <rPr>
        <sz val="14"/>
        <rFont val="Cambria"/>
        <family val="1"/>
        <scheme val="major"/>
      </rPr>
      <t xml:space="preserve">This workbook can prepare results of 100 students of a class. According the the the departmental norms we can split the class into two sections as soon as the strength crosses 60 students, yet this workbooks supports result upto a strength of 100 students. Please limit your class strength not to exceed </t>
    </r>
    <r>
      <rPr>
        <sz val="14"/>
        <color rgb="FF0000FF"/>
        <rFont val="Cambria"/>
        <family val="1"/>
        <scheme val="major"/>
      </rPr>
      <t>If there occur any errors in your result due to accidental deletion or feeding in wrong sheets, you can rectify all such errors by using a fresh workbook and just copying the 'details' of your old workbook into the new one.</t>
    </r>
    <r>
      <rPr>
        <sz val="14"/>
        <color indexed="11"/>
        <rFont val="Cambria"/>
        <family val="1"/>
        <scheme val="major"/>
      </rPr>
      <t xml:space="preserve"> </t>
    </r>
    <r>
      <rPr>
        <sz val="14"/>
        <color rgb="FF9933FF"/>
        <rFont val="Cambria"/>
        <family val="1"/>
        <scheme val="major"/>
      </rPr>
      <t xml:space="preserve">Password to enter </t>
    </r>
    <r>
      <rPr>
        <sz val="14"/>
        <color rgb="FFFF0000"/>
        <rFont val="Cambria"/>
        <family val="1"/>
        <scheme val="major"/>
      </rPr>
      <t xml:space="preserve">details  entries </t>
    </r>
    <r>
      <rPr>
        <sz val="14"/>
        <color rgb="FF9933FF"/>
        <rFont val="Cambria"/>
        <family val="1"/>
        <scheme val="major"/>
      </rPr>
      <t>is '</t>
    </r>
    <r>
      <rPr>
        <sz val="14"/>
        <color rgb="FFFF0000"/>
        <rFont val="Cambria"/>
        <family val="1"/>
        <scheme val="major"/>
      </rPr>
      <t>shivira</t>
    </r>
    <r>
      <rPr>
        <sz val="14"/>
        <color rgb="FF9933FF"/>
        <rFont val="Cambria"/>
        <family val="1"/>
        <scheme val="major"/>
      </rPr>
      <t>'.  All  sheets are protected.</t>
    </r>
    <r>
      <rPr>
        <sz val="14"/>
        <color indexed="10"/>
        <rFont val="Cambria"/>
        <family val="1"/>
        <scheme val="major"/>
      </rPr>
      <t xml:space="preserve"> The password to unprotect sheets is 'dkf'. </t>
    </r>
    <r>
      <rPr>
        <sz val="14"/>
        <rFont val="Cambria"/>
        <family val="1"/>
        <scheme val="major"/>
      </rPr>
      <t xml:space="preserve">For any queries regarding the use of this application, drop a mail to </t>
    </r>
    <r>
      <rPr>
        <u/>
        <sz val="14"/>
        <color rgb="FFFF0000"/>
        <rFont val="Cambria"/>
        <family val="1"/>
        <scheme val="major"/>
      </rPr>
      <t>kavita.fadnavis@gmail.com</t>
    </r>
    <r>
      <rPr>
        <sz val="14"/>
        <rFont val="Cambria"/>
        <family val="1"/>
        <scheme val="major"/>
      </rPr>
      <t xml:space="preserve">  You may also contact the master trainers of your own district.         </t>
    </r>
    <r>
      <rPr>
        <sz val="14"/>
        <color indexed="10"/>
        <rFont val="Cambria"/>
        <family val="1"/>
        <scheme val="major"/>
      </rPr>
      <t xml:space="preserve">         
</t>
    </r>
    <r>
      <rPr>
        <sz val="14"/>
        <rFont val="Cambria"/>
        <family val="1"/>
        <scheme val="major"/>
      </rPr>
      <t>D. Kavita</t>
    </r>
  </si>
  <si>
    <t>Plz. Read the class promotion rules before you begin to work on this workbook. Use this workbook only if you find it as per rules. The cell pertaining to the result of a student of class 8th is deliberately left blank in case he/she sobtains grade 'e' in any of the subjects. Fill it using your own understanding of the rules.</t>
  </si>
  <si>
    <r>
      <t xml:space="preserve">IN case of class 11 and 12, plz. note that you can put together theory and practical subjects in one place ( for example in the place of optional 1 or 2 or 3) but you </t>
    </r>
    <r>
      <rPr>
        <sz val="14"/>
        <color rgb="FFFF0000"/>
        <rFont val="Cambria"/>
        <family val="1"/>
        <scheme val="major"/>
      </rPr>
      <t>can not</t>
    </r>
    <r>
      <rPr>
        <sz val="14"/>
        <rFont val="Cambria"/>
        <family val="1"/>
        <scheme val="major"/>
      </rPr>
      <t xml:space="preserve"> put two practical subjects of different marking scheme together. It means you </t>
    </r>
    <r>
      <rPr>
        <sz val="14"/>
        <color rgb="FFFF0000"/>
        <rFont val="Cambria"/>
        <family val="1"/>
        <scheme val="major"/>
      </rPr>
      <t>can put</t>
    </r>
    <r>
      <rPr>
        <sz val="14"/>
        <rFont val="Cambria"/>
        <family val="1"/>
        <scheme val="major"/>
      </rPr>
      <t xml:space="preserve"> music, drawing and physical education together (30+70 scheme) scheme, physics, geography, homescience together (70+30 scheme),  typing seperate and shorthand seperate. Plz. do not make any changes to row no. 6 in details sheet. Especially the cells containing the maximum marks in optional subjects.</t>
    </r>
  </si>
  <si>
    <t>CLICK HERE TO GO BACK TO DETAILS TO CONTINUE DATA ENTRY</t>
  </si>
  <si>
    <t>HOW TO MAKE ENTRIES?</t>
  </si>
  <si>
    <t>The current sheet, 'from the developer's desk' is only to read and undestand as to how to prepare result, do not try to unprotect it, you need not make any entries here.</t>
  </si>
  <si>
    <t>When you try to type in any cell for the first time, you are requested to enter the password. The password is 'shivira'</t>
  </si>
  <si>
    <t>Enter students' details and marks only in the sheet named 'details' and no where else.</t>
  </si>
  <si>
    <t>Enter the marks of after supplementary exam. in the sheet named 'Result Subject-wise'</t>
  </si>
  <si>
    <t>Print the report card from the sheet named 'Full Report'</t>
  </si>
  <si>
    <t>WHAT IS PASTE SPECIAL, WHERE AND WHY TO USE IT?</t>
  </si>
  <si>
    <r>
      <t xml:space="preserve">vki viuh iqjkuh odZcqd ds </t>
    </r>
    <r>
      <rPr>
        <sz val="14"/>
        <color rgb="FF000000"/>
        <rFont val="Cambria"/>
        <family val="1"/>
      </rPr>
      <t>details</t>
    </r>
    <r>
      <rPr>
        <sz val="14"/>
        <color rgb="FF000000"/>
        <rFont val="Kruti Dev 010"/>
      </rPr>
      <t xml:space="preserve"> ls </t>
    </r>
    <r>
      <rPr>
        <sz val="14"/>
        <color rgb="FF000000"/>
        <rFont val="Cambria"/>
        <family val="1"/>
      </rPr>
      <t>data</t>
    </r>
    <r>
      <rPr>
        <sz val="14"/>
        <color rgb="FF000000"/>
        <rFont val="Kruti Dev 010"/>
      </rPr>
      <t xml:space="preserve"> dks </t>
    </r>
    <r>
      <rPr>
        <sz val="14"/>
        <color rgb="FF000000"/>
        <rFont val="Cambria"/>
        <family val="1"/>
      </rPr>
      <t>copy</t>
    </r>
    <r>
      <rPr>
        <sz val="14"/>
        <color rgb="FF000000"/>
        <rFont val="Kruti Dev 010"/>
      </rPr>
      <t xml:space="preserve"> dj ubZ “khV esa </t>
    </r>
    <r>
      <rPr>
        <sz val="14"/>
        <color rgb="FF000000"/>
        <rFont val="Cambria"/>
        <family val="1"/>
      </rPr>
      <t>paste</t>
    </r>
    <r>
      <rPr>
        <sz val="14"/>
        <color rgb="FF000000"/>
        <rFont val="Kruti Dev 010"/>
      </rPr>
      <t xml:space="preserve"> djuk pkgsa rks </t>
    </r>
    <r>
      <rPr>
        <sz val="14"/>
        <color rgb="FF000000"/>
        <rFont val="Cambria"/>
        <family val="1"/>
      </rPr>
      <t>paste special option</t>
    </r>
    <r>
      <rPr>
        <sz val="14"/>
        <color rgb="FF000000"/>
        <rFont val="Kruti Dev 010"/>
      </rPr>
      <t xml:space="preserve"> dk gh iz;ksx djsa ,slk djus ij ubZ odZcqd ds </t>
    </r>
    <r>
      <rPr>
        <sz val="14"/>
        <color rgb="FF000000"/>
        <rFont val="Cambria"/>
        <family val="1"/>
      </rPr>
      <t>formatting</t>
    </r>
    <r>
      <rPr>
        <sz val="14"/>
        <color rgb="FF000000"/>
        <rFont val="Kruti Dev 010"/>
      </rPr>
      <t xml:space="preserve"> vkSj </t>
    </r>
    <r>
      <rPr>
        <sz val="14"/>
        <color rgb="FF000000"/>
        <rFont val="Cambria"/>
        <family val="1"/>
      </rPr>
      <t>data validation</t>
    </r>
    <r>
      <rPr>
        <sz val="14"/>
        <color rgb="FF000000"/>
        <rFont val="Kruti Dev 010"/>
      </rPr>
      <t xml:space="preserve"> ugha fcxMsaxsA</t>
    </r>
  </si>
  <si>
    <r>
      <t>Paste special</t>
    </r>
    <r>
      <rPr>
        <sz val="14"/>
        <color rgb="FF000000"/>
        <rFont val="Kruti Dev 010"/>
      </rPr>
      <t xml:space="preserve"> ds fy, tgk¡ </t>
    </r>
    <r>
      <rPr>
        <sz val="14"/>
        <color rgb="FF000000"/>
        <rFont val="Cambria"/>
        <family val="1"/>
      </rPr>
      <t>paste</t>
    </r>
    <r>
      <rPr>
        <sz val="14"/>
        <color rgb="FF000000"/>
        <rFont val="Kruti Dev 010"/>
      </rPr>
      <t xml:space="preserve"> djuk gks ogk¡ </t>
    </r>
    <r>
      <rPr>
        <sz val="14"/>
        <color rgb="FF000000"/>
        <rFont val="Cambria"/>
        <family val="1"/>
      </rPr>
      <t>right</t>
    </r>
    <r>
      <rPr>
        <sz val="14"/>
        <color rgb="FF000000"/>
        <rFont val="Kruti Dev 010"/>
      </rPr>
      <t xml:space="preserve"> </t>
    </r>
    <r>
      <rPr>
        <sz val="14"/>
        <color rgb="FF000000"/>
        <rFont val="Cambria"/>
        <family val="1"/>
      </rPr>
      <t>click</t>
    </r>
    <r>
      <rPr>
        <sz val="14"/>
        <color rgb="FF000000"/>
        <rFont val="Kruti Dev 010"/>
      </rPr>
      <t xml:space="preserve"> dj </t>
    </r>
    <r>
      <rPr>
        <sz val="14"/>
        <color rgb="FF000000"/>
        <rFont val="Cambria"/>
        <family val="1"/>
      </rPr>
      <t>paste special</t>
    </r>
    <r>
      <rPr>
        <sz val="14"/>
        <color rgb="FF000000"/>
        <rFont val="Kruti Dev 010"/>
      </rPr>
      <t xml:space="preserve"> ls </t>
    </r>
    <r>
      <rPr>
        <sz val="14"/>
        <color rgb="FF000000"/>
        <rFont val="Cambria"/>
        <family val="1"/>
      </rPr>
      <t>paste</t>
    </r>
    <r>
      <rPr>
        <sz val="14"/>
        <color rgb="FF000000"/>
        <rFont val="Kruti Dev 010"/>
      </rPr>
      <t xml:space="preserve"> </t>
    </r>
    <r>
      <rPr>
        <sz val="14"/>
        <color rgb="FF000000"/>
        <rFont val="Cambria"/>
        <family val="1"/>
      </rPr>
      <t>values</t>
    </r>
    <r>
      <rPr>
        <sz val="14"/>
        <color rgb="FF000000"/>
        <rFont val="Kruti Dev 010"/>
      </rPr>
      <t xml:space="preserve"> dk </t>
    </r>
    <r>
      <rPr>
        <sz val="14"/>
        <color rgb="FF000000"/>
        <rFont val="Cambria"/>
        <family val="1"/>
      </rPr>
      <t xml:space="preserve">option select </t>
    </r>
    <r>
      <rPr>
        <sz val="14"/>
        <color rgb="FF000000"/>
        <rFont val="Kruti Dev 010"/>
      </rPr>
      <t xml:space="preserve">djsaA </t>
    </r>
    <r>
      <rPr>
        <sz val="14"/>
        <color rgb="FFFF0000"/>
        <rFont val="Cambria"/>
        <family val="1"/>
        <scheme val="major"/>
      </rPr>
      <t>Cut Paste</t>
    </r>
    <r>
      <rPr>
        <sz val="14"/>
        <color rgb="FF000000"/>
        <rFont val="Kruti Dev 010"/>
      </rPr>
      <t xml:space="preserve"> fcYdqy u djsaA fdlh Hkh </t>
    </r>
    <r>
      <rPr>
        <sz val="14"/>
        <color rgb="FFFF0000"/>
        <rFont val="Cambria"/>
        <family val="1"/>
        <scheme val="major"/>
      </rPr>
      <t>Cell</t>
    </r>
    <r>
      <rPr>
        <sz val="14"/>
        <color rgb="FF000000"/>
        <rFont val="Kruti Dev 010"/>
      </rPr>
      <t xml:space="preserve"> dks </t>
    </r>
    <r>
      <rPr>
        <sz val="14"/>
        <color rgb="FFFF0000"/>
        <rFont val="Cambria"/>
        <family val="1"/>
        <scheme val="major"/>
      </rPr>
      <t xml:space="preserve">delete </t>
    </r>
    <r>
      <rPr>
        <sz val="14"/>
        <color rgb="FF000000"/>
        <rFont val="Kruti Dev 010"/>
      </rPr>
      <t>ua djsaA</t>
    </r>
  </si>
  <si>
    <t>WHY AND HOW TO SET DATE FORMAT?</t>
  </si>
  <si>
    <r>
      <t xml:space="preserve">izfof’V;k¡ izkjEHk djus ls igys vius dEI;wVj dk </t>
    </r>
    <r>
      <rPr>
        <sz val="14"/>
        <color rgb="FF000000"/>
        <rFont val="Calibri"/>
        <family val="2"/>
      </rPr>
      <t>date format set</t>
    </r>
    <r>
      <rPr>
        <sz val="14"/>
        <color rgb="FF000000"/>
        <rFont val="Kruti Dev 010"/>
      </rPr>
      <t xml:space="preserve"> djsa D;ksa fd </t>
    </r>
    <r>
      <rPr>
        <sz val="14"/>
        <color rgb="FF000000"/>
        <rFont val="Cambria"/>
        <family val="1"/>
      </rPr>
      <t xml:space="preserve">by default </t>
    </r>
    <r>
      <rPr>
        <sz val="14"/>
        <color rgb="FF000000"/>
        <rFont val="Kruti Dev 010"/>
      </rPr>
      <t>;g</t>
    </r>
    <r>
      <rPr>
        <sz val="14"/>
        <color rgb="FF000000"/>
        <rFont val="Cambria"/>
        <family val="1"/>
      </rPr>
      <t xml:space="preserve"> mm/dd/yy</t>
    </r>
    <r>
      <rPr>
        <sz val="14"/>
        <color rgb="FF000000"/>
        <rFont val="Kruti Dev 010"/>
      </rPr>
      <t xml:space="preserve"> gksrk gS tc fd ges </t>
    </r>
    <r>
      <rPr>
        <sz val="14"/>
        <color rgb="FF000000"/>
        <rFont val="Camrbria"/>
      </rPr>
      <t>dd/mm/yy</t>
    </r>
    <r>
      <rPr>
        <sz val="14"/>
        <color rgb="FF000000"/>
        <rFont val="Kruti Dev 010"/>
      </rPr>
      <t xml:space="preserve"> dh vko';drk gksrh gSA</t>
    </r>
  </si>
  <si>
    <r>
      <t xml:space="preserve">date format </t>
    </r>
    <r>
      <rPr>
        <sz val="14"/>
        <color theme="1"/>
        <rFont val="Kruti Dev 010"/>
      </rPr>
      <t xml:space="preserve">dks cnyus ds fy;s </t>
    </r>
    <r>
      <rPr>
        <sz val="14"/>
        <color theme="1"/>
        <rFont val="Calibri"/>
        <family val="2"/>
      </rPr>
      <t xml:space="preserve">control panel </t>
    </r>
    <r>
      <rPr>
        <sz val="14"/>
        <color theme="1"/>
        <rFont val="Kruti Dev 010"/>
      </rPr>
      <t xml:space="preserve">esa </t>
    </r>
    <r>
      <rPr>
        <sz val="14"/>
        <color theme="1"/>
        <rFont val="Calibri"/>
        <family val="2"/>
      </rPr>
      <t xml:space="preserve">regional language setting  </t>
    </r>
    <r>
      <rPr>
        <sz val="14"/>
        <color theme="1"/>
        <rFont val="Kruti Dev 010"/>
      </rPr>
      <t xml:space="preserve">esa </t>
    </r>
    <r>
      <rPr>
        <sz val="14"/>
        <color theme="1"/>
        <rFont val="Times New Roman"/>
        <family val="1"/>
      </rPr>
      <t>date format mm/dd/yy</t>
    </r>
    <r>
      <rPr>
        <sz val="14"/>
        <color theme="1"/>
        <rFont val="Kruti Dev 010"/>
      </rPr>
      <t xml:space="preserve"> ds LFkku ij </t>
    </r>
    <r>
      <rPr>
        <sz val="14"/>
        <color theme="1"/>
        <rFont val="Times New Roman"/>
        <family val="1"/>
      </rPr>
      <t>dd/mm/yy</t>
    </r>
    <r>
      <rPr>
        <sz val="14"/>
        <color theme="1"/>
        <rFont val="Kruti Dev 010"/>
      </rPr>
      <t>djsaA</t>
    </r>
  </si>
  <si>
    <t>WHY AND HOW TO UNPROTECT SHEET?</t>
  </si>
  <si>
    <t>There is no need to unprotect any sheet unless you want to change any formula and if you do so, you will be responsible for the errors thereafter. To Unprotect a sheet follow these steps….</t>
  </si>
  <si>
    <r>
      <t>1.</t>
    </r>
    <r>
      <rPr>
        <sz val="14"/>
        <color rgb="FF0000FF"/>
        <rFont val="Times New Roman"/>
        <family val="1"/>
      </rPr>
      <t xml:space="preserve">    </t>
    </r>
    <r>
      <rPr>
        <sz val="14"/>
        <color rgb="FF0000FF"/>
        <rFont val="Calibri"/>
        <family val="2"/>
      </rPr>
      <t>Click on the review Tab</t>
    </r>
  </si>
  <si>
    <r>
      <t>2.</t>
    </r>
    <r>
      <rPr>
        <sz val="14"/>
        <color rgb="FF0000FF"/>
        <rFont val="Times New Roman"/>
        <family val="1"/>
      </rPr>
      <t xml:space="preserve">    </t>
    </r>
    <r>
      <rPr>
        <sz val="14"/>
        <color rgb="FF0000FF"/>
        <rFont val="Calibri"/>
        <family val="2"/>
      </rPr>
      <t>Select the option ‘Unprotect Sheet’</t>
    </r>
  </si>
  <si>
    <r>
      <t>3.</t>
    </r>
    <r>
      <rPr>
        <sz val="14"/>
        <color rgb="FF0000FF"/>
        <rFont val="Times New Roman"/>
        <family val="1"/>
      </rPr>
      <t xml:space="preserve">    </t>
    </r>
    <r>
      <rPr>
        <sz val="14"/>
        <color rgb="FF0000FF"/>
        <rFont val="Calibri"/>
        <family val="2"/>
      </rPr>
      <t>Write the password ‘dkf’</t>
    </r>
  </si>
  <si>
    <r>
      <t>4.</t>
    </r>
    <r>
      <rPr>
        <sz val="14"/>
        <color rgb="FF0000FF"/>
        <rFont val="Times New Roman"/>
        <family val="1"/>
      </rPr>
      <t xml:space="preserve">    </t>
    </r>
    <r>
      <rPr>
        <sz val="14"/>
        <color rgb="FF0000FF"/>
        <rFont val="Calibri"/>
        <family val="2"/>
      </rPr>
      <t>Click OK</t>
    </r>
  </si>
  <si>
    <t>HOW TO ENTER TOTAL ATTENDANCE?</t>
  </si>
  <si>
    <t>WHERE TO GET WORKBOOKS FROM?</t>
  </si>
  <si>
    <r>
      <t xml:space="preserve">fdlh Hkh d{kk ds odZcqd dks </t>
    </r>
    <r>
      <rPr>
        <sz val="14"/>
        <color theme="1"/>
        <rFont val="Cambria"/>
        <family val="1"/>
        <scheme val="major"/>
      </rPr>
      <t xml:space="preserve">www.ctor.in  </t>
    </r>
    <r>
      <rPr>
        <sz val="14"/>
        <color theme="1"/>
        <rFont val="Kruti Dev 010"/>
      </rPr>
      <t xml:space="preserve">ls </t>
    </r>
    <r>
      <rPr>
        <sz val="14"/>
        <color theme="1"/>
        <rFont val="Cambria"/>
        <family val="1"/>
        <scheme val="major"/>
      </rPr>
      <t>download</t>
    </r>
    <r>
      <rPr>
        <sz val="14"/>
        <color theme="1"/>
        <rFont val="Kruti Dev 010"/>
      </rPr>
      <t xml:space="preserve"> djus ds Ik”pkr</t>
    </r>
    <r>
      <rPr>
        <sz val="14"/>
        <color theme="1"/>
        <rFont val="Cambria"/>
        <family val="1"/>
        <scheme val="major"/>
      </rPr>
      <t xml:space="preserve"> save</t>
    </r>
    <r>
      <rPr>
        <sz val="14"/>
        <color theme="1"/>
        <rFont val="Kruti Dev 010"/>
      </rPr>
      <t xml:space="preserve"> djsa o d{kk ds</t>
    </r>
    <r>
      <rPr>
        <sz val="14"/>
        <color theme="1"/>
        <rFont val="Cambria"/>
        <family val="1"/>
        <scheme val="major"/>
      </rPr>
      <t xml:space="preserve"> sections</t>
    </r>
    <r>
      <rPr>
        <sz val="14"/>
        <color theme="1"/>
        <rFont val="Kruti Dev 010"/>
      </rPr>
      <t xml:space="preserve"> dh la[;kuqlkj mldh izfrfyfi;k¡ cukdj muesa izfof’V;k¡ djsaA  </t>
    </r>
  </si>
  <si>
    <r>
      <t xml:space="preserve">odZcqd esa dsoy </t>
    </r>
    <r>
      <rPr>
        <sz val="14"/>
        <color rgb="FF000000"/>
        <rFont val="Calibri"/>
        <family val="2"/>
      </rPr>
      <t>details</t>
    </r>
    <r>
      <rPr>
        <sz val="14"/>
        <color rgb="FF000000"/>
        <rFont val="Kruti Dev 010"/>
      </rPr>
      <t xml:space="preserve"> ds </t>
    </r>
    <r>
      <rPr>
        <sz val="14"/>
        <color rgb="FF000000"/>
        <rFont val="Calibri"/>
        <family val="2"/>
      </rPr>
      <t>page</t>
    </r>
    <r>
      <rPr>
        <sz val="14"/>
        <color rgb="FF000000"/>
        <rFont val="Kruti Dev 010"/>
      </rPr>
      <t xml:space="preserve"> dks HkjsaA vU; ist dsoy v/;;u o fjdkMZ izkIr djus ds fy, gSa] muesa izfof’V;k¡ lEHko ugha gSaA</t>
    </r>
  </si>
  <si>
    <r>
      <t xml:space="preserve">fjtYV odZcqd fgUnh o vaxzsth esa miyC/k gSaA viuh vko”;drkuqlkj iz;ksx djsaA </t>
    </r>
    <r>
      <rPr>
        <sz val="14"/>
        <color rgb="FF000000"/>
        <rFont val="Calibri"/>
        <family val="2"/>
      </rPr>
      <t>Font Change</t>
    </r>
    <r>
      <rPr>
        <sz val="14"/>
        <color rgb="FF000000"/>
        <rFont val="Kruti Dev 010"/>
      </rPr>
      <t xml:space="preserve"> u djsaA</t>
    </r>
  </si>
  <si>
    <r>
      <t>iz;sd odZcqd esa</t>
    </r>
    <r>
      <rPr>
        <sz val="14"/>
        <color rgb="FF0033CC"/>
        <rFont val="Times New Roman"/>
        <family val="1"/>
      </rPr>
      <t xml:space="preserve"> krutidev 10 </t>
    </r>
    <r>
      <rPr>
        <sz val="14"/>
        <color rgb="FF000000"/>
        <rFont val="Kruti Dev 010"/>
      </rPr>
      <t>fgUnh</t>
    </r>
    <r>
      <rPr>
        <sz val="14"/>
        <color rgb="FF0033CC"/>
        <rFont val="Times New Roman"/>
        <family val="1"/>
      </rPr>
      <t xml:space="preserve"> font </t>
    </r>
    <r>
      <rPr>
        <sz val="14"/>
        <color rgb="FF000000"/>
        <rFont val="Kruti Dev 010"/>
      </rPr>
      <t>o</t>
    </r>
    <r>
      <rPr>
        <sz val="14"/>
        <color rgb="FF0033CC"/>
        <rFont val="Times New Roman"/>
        <family val="1"/>
      </rPr>
      <t xml:space="preserve"> cambria English font </t>
    </r>
    <r>
      <rPr>
        <sz val="14"/>
        <color rgb="FF000000"/>
        <rFont val="Kruti Dev 010"/>
      </rPr>
      <t xml:space="preserve">dk iz;ksx fd;k x;k gSA ;fn mDr </t>
    </r>
    <r>
      <rPr>
        <sz val="14"/>
        <color rgb="FF0033CC"/>
        <rFont val="Times New Roman"/>
        <family val="1"/>
      </rPr>
      <t xml:space="preserve">font </t>
    </r>
    <r>
      <rPr>
        <sz val="14"/>
        <color rgb="FF000000"/>
        <rFont val="Kruti Dev 010"/>
      </rPr>
      <t xml:space="preserve">vkids </t>
    </r>
    <r>
      <rPr>
        <sz val="14"/>
        <color rgb="FF0033CC"/>
        <rFont val="Times New Roman"/>
        <family val="1"/>
      </rPr>
      <t xml:space="preserve">computer </t>
    </r>
    <r>
      <rPr>
        <sz val="14"/>
        <color rgb="FF000000"/>
        <rFont val="Kruti Dev 010"/>
      </rPr>
      <t>esa</t>
    </r>
    <r>
      <rPr>
        <sz val="14"/>
        <color rgb="FF0033CC"/>
        <rFont val="Times New Roman"/>
        <family val="1"/>
      </rPr>
      <t xml:space="preserve"> installed </t>
    </r>
    <r>
      <rPr>
        <sz val="14"/>
        <color rgb="FF000000"/>
        <rFont val="Kruti Dev 010"/>
      </rPr>
      <t>u gksa rks</t>
    </r>
    <r>
      <rPr>
        <sz val="14"/>
        <color rgb="FF0033CC"/>
        <rFont val="Times New Roman"/>
        <family val="1"/>
      </rPr>
      <t xml:space="preserve"> website </t>
    </r>
    <r>
      <rPr>
        <sz val="14"/>
        <color rgb="FF000000"/>
        <rFont val="Kruti Dev 010"/>
      </rPr>
      <t>ls</t>
    </r>
    <r>
      <rPr>
        <sz val="14"/>
        <color rgb="FF0033CC"/>
        <rFont val="Times New Roman"/>
        <family val="1"/>
      </rPr>
      <t xml:space="preserve"> download </t>
    </r>
    <r>
      <rPr>
        <sz val="14"/>
        <color rgb="FF000000"/>
        <rFont val="Kruti Dev 010"/>
      </rPr>
      <t xml:space="preserve">dj </t>
    </r>
    <r>
      <rPr>
        <sz val="14"/>
        <color rgb="FF0033CC"/>
        <rFont val="Times New Roman"/>
        <family val="1"/>
      </rPr>
      <t xml:space="preserve">save </t>
    </r>
    <r>
      <rPr>
        <sz val="14"/>
        <color rgb="FF000000"/>
        <rFont val="Kruti Dev 010"/>
      </rPr>
      <t>djus ds Ik”pkr fuEukuqlkj</t>
    </r>
    <r>
      <rPr>
        <sz val="14"/>
        <color rgb="FF0033CC"/>
        <rFont val="Times New Roman"/>
        <family val="1"/>
      </rPr>
      <t xml:space="preserve"> install </t>
    </r>
    <r>
      <rPr>
        <sz val="14"/>
        <color rgb="FF000000"/>
        <rFont val="Kruti Dev 010"/>
      </rPr>
      <t>djsaA</t>
    </r>
  </si>
  <si>
    <t>HOW TO INSTALL FONTS?</t>
  </si>
  <si>
    <r>
      <t xml:space="preserve">start menu </t>
    </r>
    <r>
      <rPr>
        <sz val="14"/>
        <color theme="1"/>
        <rFont val="Kruti Dev 010"/>
      </rPr>
      <t xml:space="preserve">ls </t>
    </r>
    <r>
      <rPr>
        <sz val="14"/>
        <color theme="1"/>
        <rFont val="Times New Roman"/>
        <family val="1"/>
      </rPr>
      <t xml:space="preserve">control pannel </t>
    </r>
    <r>
      <rPr>
        <sz val="14"/>
        <color theme="1"/>
        <rFont val="Kruti Dev 010"/>
      </rPr>
      <t>[kksysa</t>
    </r>
  </si>
  <si>
    <r>
      <t xml:space="preserve">control pannel </t>
    </r>
    <r>
      <rPr>
        <sz val="14"/>
        <color theme="1"/>
        <rFont val="Kruti Dev 010"/>
      </rPr>
      <t xml:space="preserve">esa </t>
    </r>
    <r>
      <rPr>
        <sz val="14"/>
        <color theme="1"/>
        <rFont val="Times New Roman"/>
        <family val="1"/>
      </rPr>
      <t xml:space="preserve">fonts </t>
    </r>
    <r>
      <rPr>
        <sz val="14"/>
        <color theme="1"/>
        <rFont val="Kruti Dev 010"/>
      </rPr>
      <t xml:space="preserve">uke ds </t>
    </r>
    <r>
      <rPr>
        <sz val="14"/>
        <color theme="1"/>
        <rFont val="Times New Roman"/>
        <family val="1"/>
      </rPr>
      <t xml:space="preserve">folder </t>
    </r>
    <r>
      <rPr>
        <sz val="14"/>
        <color theme="1"/>
        <rFont val="Kruti Dev 010"/>
      </rPr>
      <t xml:space="preserve">ij </t>
    </r>
    <r>
      <rPr>
        <sz val="14"/>
        <color theme="1"/>
        <rFont val="Times New Roman"/>
        <family val="1"/>
      </rPr>
      <t xml:space="preserve">right click </t>
    </r>
    <r>
      <rPr>
        <sz val="14"/>
        <color theme="1"/>
        <rFont val="Kruti Dev 010"/>
      </rPr>
      <t xml:space="preserve">djsa vkSj </t>
    </r>
    <r>
      <rPr>
        <sz val="14"/>
        <color theme="1"/>
        <rFont val="Times New Roman"/>
        <family val="1"/>
      </rPr>
      <t xml:space="preserve">paste </t>
    </r>
    <r>
      <rPr>
        <sz val="14"/>
        <color theme="1"/>
        <rFont val="Kruti Dev 010"/>
      </rPr>
      <t xml:space="preserve">djasA </t>
    </r>
  </si>
  <si>
    <r>
      <t xml:space="preserve">laLd`r ds fy, </t>
    </r>
    <r>
      <rPr>
        <sz val="14"/>
        <color rgb="FFFF0000"/>
        <rFont val="Times New Roman"/>
        <family val="1"/>
      </rPr>
      <t>s</t>
    </r>
    <r>
      <rPr>
        <sz val="14"/>
        <color rgb="FF000000"/>
        <rFont val="Times New Roman"/>
        <family val="1"/>
      </rPr>
      <t>,</t>
    </r>
  </si>
  <si>
    <r>
      <t xml:space="preserve">mnwZ ds fy, </t>
    </r>
    <r>
      <rPr>
        <sz val="14"/>
        <color rgb="FFFF0000"/>
        <rFont val="Times New Roman"/>
        <family val="1"/>
      </rPr>
      <t>u</t>
    </r>
    <r>
      <rPr>
        <sz val="14"/>
        <color rgb="FF000000"/>
        <rFont val="Times New Roman"/>
        <family val="1"/>
      </rPr>
      <t>,</t>
    </r>
  </si>
  <si>
    <r>
      <t xml:space="preserve">xqtjkrh ds fy, </t>
    </r>
    <r>
      <rPr>
        <sz val="14"/>
        <color rgb="FFFF0000"/>
        <rFont val="Times New Roman"/>
        <family val="1"/>
      </rPr>
      <t>g</t>
    </r>
    <r>
      <rPr>
        <sz val="14"/>
        <color rgb="FF000000"/>
        <rFont val="Times New Roman"/>
        <family val="1"/>
      </rPr>
      <t xml:space="preserve">, </t>
    </r>
  </si>
  <si>
    <r>
      <t xml:space="preserve">iatkch ds fy, </t>
    </r>
    <r>
      <rPr>
        <sz val="14"/>
        <color rgb="FFFF0000"/>
        <rFont val="Times New Roman"/>
        <family val="1"/>
      </rPr>
      <t>p</t>
    </r>
    <r>
      <rPr>
        <sz val="14"/>
        <color rgb="FF000000"/>
        <rFont val="Times New Roman"/>
        <family val="1"/>
      </rPr>
      <t>,</t>
    </r>
  </si>
  <si>
    <r>
      <t xml:space="preserve">fla/kh ds fy, </t>
    </r>
    <r>
      <rPr>
        <sz val="14"/>
        <color rgb="FFFF0000"/>
        <rFont val="Times New Roman"/>
        <family val="1"/>
      </rPr>
      <t>sd</t>
    </r>
    <r>
      <rPr>
        <sz val="14"/>
        <color rgb="FF000000"/>
        <rFont val="Times New Roman"/>
        <family val="1"/>
      </rPr>
      <t>,</t>
    </r>
  </si>
  <si>
    <r>
      <t>d{kk 11 o 12 esa fofHkUu oSdfYid fo’k; ds dksM gSa dsoy</t>
    </r>
    <r>
      <rPr>
        <sz val="14"/>
        <color rgb="FFFF0000"/>
        <rFont val="Times New Roman"/>
        <family val="1"/>
      </rPr>
      <t xml:space="preserve">a, b, c, d </t>
    </r>
    <r>
      <rPr>
        <sz val="14"/>
        <color rgb="FF000000"/>
        <rFont val="Kruti Dev 010"/>
      </rPr>
      <t>gh gSa o budk laca/k oSdfYid  fo’k; ls u gksdj LFkku ds Øekuqlkj gSA</t>
    </r>
  </si>
  <si>
    <t>HOW TO DEAL WITH ABSENTEES?</t>
  </si>
  <si>
    <r>
      <t xml:space="preserve">esfMdy ds fy, </t>
    </r>
    <r>
      <rPr>
        <sz val="14"/>
        <color rgb="FFFF0000"/>
        <rFont val="Times New Roman"/>
        <family val="1"/>
      </rPr>
      <t>ml</t>
    </r>
    <r>
      <rPr>
        <sz val="14"/>
        <color rgb="FF000000"/>
        <rFont val="Times New Roman"/>
        <family val="1"/>
      </rPr>
      <t>,</t>
    </r>
    <r>
      <rPr>
        <sz val="14"/>
        <color rgb="FF000000"/>
        <rFont val="Kruti Dev 010"/>
      </rPr>
      <t xml:space="preserve"> vuqifLFkr ds fy, </t>
    </r>
    <r>
      <rPr>
        <sz val="14"/>
        <color rgb="FFFF0000"/>
        <rFont val="Times New Roman"/>
        <family val="1"/>
      </rPr>
      <t>ab</t>
    </r>
    <r>
      <rPr>
        <sz val="14"/>
        <color rgb="FF000000"/>
        <rFont val="Times New Roman"/>
        <family val="1"/>
      </rPr>
      <t>,</t>
    </r>
    <r>
      <rPr>
        <sz val="14"/>
        <color rgb="FF000000"/>
        <rFont val="Kruti Dev 010"/>
      </rPr>
      <t>vadksa ds LFkku ij fy[ksaA</t>
    </r>
  </si>
  <si>
    <r>
      <t xml:space="preserve">iwjd mRrh.kZ vFkok fdlh vU; dkj.k ls nsj ls izos”k ikus okys Nk=ksa ds ml fo’k; ds vadksa ds LFkku ij </t>
    </r>
    <r>
      <rPr>
        <sz val="14"/>
        <color rgb="FFFF0000"/>
        <rFont val="Times New Roman"/>
        <family val="1"/>
      </rPr>
      <t xml:space="preserve">na </t>
    </r>
    <r>
      <rPr>
        <sz val="14"/>
        <color rgb="FF000000"/>
        <rFont val="Kruti Dev 010"/>
      </rPr>
      <t>fy[ksaA</t>
    </r>
  </si>
  <si>
    <r>
      <t xml:space="preserve">fdlh Nk= dk uke fdlh Hkh dkj.k ls fo|ky; ls i`Fkd fd;k x;k gks ¼d{kk 9 ls 12½ rks </t>
    </r>
    <r>
      <rPr>
        <sz val="14"/>
        <color rgb="FF000000"/>
        <rFont val="Times New Roman"/>
        <family val="1"/>
      </rPr>
      <t xml:space="preserve">details </t>
    </r>
    <r>
      <rPr>
        <sz val="14"/>
        <color rgb="FF000000"/>
        <rFont val="Kruti Dev 010"/>
      </rPr>
      <t xml:space="preserve">dh </t>
    </r>
    <r>
      <rPr>
        <sz val="14"/>
        <color rgb="FF000000"/>
        <rFont val="Times New Roman"/>
        <family val="1"/>
      </rPr>
      <t xml:space="preserve">sheet </t>
    </r>
    <r>
      <rPr>
        <sz val="14"/>
        <color rgb="FF000000"/>
        <rFont val="Kruti Dev 010"/>
      </rPr>
      <t xml:space="preserve">esa mlds </t>
    </r>
    <r>
      <rPr>
        <u/>
        <sz val="14"/>
        <color rgb="FFFF0000"/>
        <rFont val="Kruti Dev 010"/>
      </rPr>
      <t>ukekad ds LFkku</t>
    </r>
    <r>
      <rPr>
        <u/>
        <sz val="14"/>
        <color rgb="FF000000"/>
        <rFont val="Kruti Dev 010"/>
      </rPr>
      <t xml:space="preserve"> ij</t>
    </r>
    <r>
      <rPr>
        <sz val="14"/>
        <color rgb="FF000000"/>
        <rFont val="Kruti Dev 010"/>
      </rPr>
      <t xml:space="preserve"> </t>
    </r>
    <r>
      <rPr>
        <sz val="14"/>
        <color rgb="FFFF0000"/>
        <rFont val="Times New Roman"/>
        <family val="1"/>
      </rPr>
      <t>nso</t>
    </r>
    <r>
      <rPr>
        <sz val="14"/>
        <color rgb="FF000000"/>
        <rFont val="Kruti Dev 010"/>
      </rPr>
      <t xml:space="preserve"> fy[ksaA ,slk djus ij izfo"V Nk=k la[;k ?kV tkrh gSA d{kk 3 ls 8 ds Nk=ksa ds vU;= LFkkukarj.k gksus ij ukekad ds LFkku ij </t>
    </r>
    <r>
      <rPr>
        <sz val="14"/>
        <color rgb="FF000000"/>
        <rFont val="Cambria"/>
        <family val="1"/>
      </rPr>
      <t>TC</t>
    </r>
    <r>
      <rPr>
        <sz val="14"/>
        <color rgb="FF000000"/>
        <rFont val="Kruti Dev 010"/>
      </rPr>
      <t xml:space="preserve"> vafdr djsa </t>
    </r>
    <r>
      <rPr>
        <sz val="14"/>
        <color rgb="FF000000"/>
        <rFont val="Cambria"/>
        <family val="1"/>
      </rPr>
      <t>nso</t>
    </r>
    <r>
      <rPr>
        <sz val="14"/>
        <color rgb="FF000000"/>
        <rFont val="Kruti Dev 010"/>
      </rPr>
      <t xml:space="preserve"> ugha fy[ksa D;ksa fd vki d{kk 8 rd ds fdlh Hkh Nk= dk uke fo|ky; ls i`Fkd ugha dj ldrsA LosPNkk ls fo|ky; NksMus okys Nk=ksa ds fy, </t>
    </r>
    <r>
      <rPr>
        <sz val="14"/>
        <color rgb="FF000000"/>
        <rFont val="Cambria"/>
        <family val="1"/>
      </rPr>
      <t>drop</t>
    </r>
    <r>
      <rPr>
        <sz val="14"/>
        <color rgb="FF000000"/>
        <rFont val="Kruti Dev 010"/>
      </rPr>
      <t xml:space="preserve"> fy[kk tk ldrk gSA</t>
    </r>
  </si>
  <si>
    <r>
      <t xml:space="preserve">details </t>
    </r>
    <r>
      <rPr>
        <sz val="14"/>
        <color rgb="FF000000"/>
        <rFont val="Kruti Dev 010"/>
      </rPr>
      <t xml:space="preserve">dh </t>
    </r>
    <r>
      <rPr>
        <sz val="14"/>
        <color rgb="FF000000"/>
        <rFont val="Times New Roman"/>
        <family val="1"/>
      </rPr>
      <t xml:space="preserve">sheet </t>
    </r>
    <r>
      <rPr>
        <sz val="14"/>
        <color rgb="FF000000"/>
        <rFont val="Kruti Dev 010"/>
      </rPr>
      <t xml:space="preserve">esa fdlh Hkh </t>
    </r>
    <r>
      <rPr>
        <sz val="14"/>
        <color rgb="FF000000"/>
        <rFont val="Calibri"/>
        <family val="2"/>
      </rPr>
      <t>cell</t>
    </r>
    <r>
      <rPr>
        <sz val="14"/>
        <color rgb="FF000000"/>
        <rFont val="Kruti Dev 010"/>
      </rPr>
      <t xml:space="preserve"> dks </t>
    </r>
    <r>
      <rPr>
        <sz val="14"/>
        <color rgb="FF000000"/>
        <rFont val="Calibri"/>
        <family val="2"/>
      </rPr>
      <t>delete</t>
    </r>
    <r>
      <rPr>
        <sz val="14"/>
        <color rgb="FF000000"/>
        <rFont val="Kruti Dev 010"/>
      </rPr>
      <t xml:space="preserve"> ugh djsa  u gh </t>
    </r>
    <r>
      <rPr>
        <sz val="14"/>
        <color rgb="FF000000"/>
        <rFont val="Calibri"/>
        <family val="2"/>
      </rPr>
      <t>cut  paste</t>
    </r>
    <r>
      <rPr>
        <sz val="14"/>
        <color rgb="FF000000"/>
        <rFont val="Kruti Dev 010"/>
      </rPr>
      <t xml:space="preserve"> djsaA izfof’V;ksa dks </t>
    </r>
    <r>
      <rPr>
        <sz val="14"/>
        <color rgb="FF000000"/>
        <rFont val="Calibri"/>
        <family val="2"/>
      </rPr>
      <t>delete</t>
    </r>
    <r>
      <rPr>
        <sz val="14"/>
        <color rgb="FF000000"/>
        <rFont val="Kruti Dev 010"/>
      </rPr>
      <t xml:space="preserve"> djus ds fy, </t>
    </r>
    <r>
      <rPr>
        <sz val="14"/>
        <color rgb="FF000000"/>
        <rFont val="Calibri"/>
        <family val="2"/>
      </rPr>
      <t>keyboard</t>
    </r>
    <r>
      <rPr>
        <sz val="14"/>
        <color rgb="FF000000"/>
        <rFont val="Kruti Dev 010"/>
      </rPr>
      <t xml:space="preserve"> ds </t>
    </r>
    <r>
      <rPr>
        <sz val="14"/>
        <color rgb="FF000000"/>
        <rFont val="Calibri"/>
        <family val="2"/>
      </rPr>
      <t xml:space="preserve">delete </t>
    </r>
    <r>
      <rPr>
        <sz val="14"/>
        <color rgb="FF000000"/>
        <rFont val="Kruti Dev 010"/>
      </rPr>
      <t>cVu dk iz;ksx djsa vFkok '</t>
    </r>
    <r>
      <rPr>
        <sz val="14"/>
        <color rgb="FF000000"/>
        <rFont val="Cambria"/>
        <family val="1"/>
      </rPr>
      <t>clear content' option</t>
    </r>
    <r>
      <rPr>
        <sz val="14"/>
        <color rgb="FF000000"/>
        <rFont val="Kruti Dev 010"/>
      </rPr>
      <t xml:space="preserve"> dk iz;ksx djsaA</t>
    </r>
  </si>
  <si>
    <r>
      <t xml:space="preserve">izR;sd Nk= dh </t>
    </r>
    <r>
      <rPr>
        <sz val="14"/>
        <color rgb="FF000000"/>
        <rFont val="Times New Roman"/>
        <family val="1"/>
      </rPr>
      <t xml:space="preserve">details </t>
    </r>
    <r>
      <rPr>
        <sz val="14"/>
        <color rgb="FF000000"/>
        <rFont val="Kruti Dev 010"/>
      </rPr>
      <t xml:space="preserve">dh </t>
    </r>
    <r>
      <rPr>
        <sz val="14"/>
        <color rgb="FF000000"/>
        <rFont val="Times New Roman"/>
        <family val="1"/>
      </rPr>
      <t xml:space="preserve">sheet </t>
    </r>
    <r>
      <rPr>
        <sz val="14"/>
        <color rgb="FF000000"/>
        <rFont val="Kruti Dev 010"/>
      </rPr>
      <t>esa dqy ehfVax o mifLFkfri`Fkd&amp;i`Fkd ntZ djsaA</t>
    </r>
  </si>
  <si>
    <t>iw.kkZad dSls cnysa\</t>
  </si>
  <si>
    <r>
      <t xml:space="preserve">d{kk 11 o 12 dh odZcqDl foKku] okf.kT; ,oa dyk lHkh ladk;ksa o lHkh fo"k;ksa ds fy, mi;qDr gSaA ijUrq d`i;k </t>
    </r>
    <r>
      <rPr>
        <sz val="14"/>
        <color rgb="FF0033CC"/>
        <rFont val="Cambria"/>
        <family val="1"/>
        <scheme val="major"/>
      </rPr>
      <t>details sheet</t>
    </r>
    <r>
      <rPr>
        <sz val="14"/>
        <color rgb="FF0033CC"/>
        <rFont val="Kruti Dev 010"/>
      </rPr>
      <t xml:space="preserve"> ds </t>
    </r>
    <r>
      <rPr>
        <sz val="14"/>
        <color rgb="FF0033CC"/>
        <rFont val="Cambria"/>
        <family val="1"/>
        <scheme val="major"/>
      </rPr>
      <t>row no</t>
    </r>
    <r>
      <rPr>
        <sz val="14"/>
        <color rgb="FF0033CC"/>
        <rFont val="Kruti Dev 010"/>
      </rPr>
      <t xml:space="preserve"> 6 esa fdlh Hkh rjg dk ifjorZu u djsaA vko';drk gksus ij dsoy ,sfPNd fo"k;ksa ds izk;ksfxd o lS)kafrd iw.kkZad gh cnysaA</t>
    </r>
  </si>
  <si>
    <r>
      <t xml:space="preserve">Hkwyo”k dksbZ </t>
    </r>
    <r>
      <rPr>
        <sz val="14"/>
        <color rgb="FF0033CC"/>
        <rFont val="Times New Roman"/>
        <family val="1"/>
      </rPr>
      <t xml:space="preserve">errors </t>
    </r>
    <r>
      <rPr>
        <sz val="14"/>
        <color rgb="FF0033CC"/>
        <rFont val="Kruti Dev 010"/>
      </rPr>
      <t xml:space="preserve">mRiUu u gksus ij dsoy </t>
    </r>
    <r>
      <rPr>
        <sz val="14"/>
        <color rgb="FF0033CC"/>
        <rFont val="Times New Roman"/>
        <family val="1"/>
      </rPr>
      <t xml:space="preserve">details </t>
    </r>
    <r>
      <rPr>
        <sz val="14"/>
        <color rgb="FF0033CC"/>
        <rFont val="Kruti Dev 010"/>
      </rPr>
      <t xml:space="preserve"> esa lq/kkj djsa o rduhdh </t>
    </r>
    <r>
      <rPr>
        <sz val="14"/>
        <color rgb="FF0033CC"/>
        <rFont val="Times New Roman"/>
        <family val="1"/>
      </rPr>
      <t>error</t>
    </r>
    <r>
      <rPr>
        <sz val="14"/>
        <color rgb="FF0033CC"/>
        <rFont val="Kruti Dev 010"/>
      </rPr>
      <t xml:space="preserve"> vkus ij iqu% izfof’V;k¡ u djsa] ,d vU; odZcqd </t>
    </r>
    <r>
      <rPr>
        <sz val="14"/>
        <color rgb="FF0033CC"/>
        <rFont val="Times New Roman"/>
        <family val="1"/>
      </rPr>
      <t>copy</t>
    </r>
    <r>
      <rPr>
        <sz val="14"/>
        <color rgb="FF0033CC"/>
        <rFont val="Kruti Dev 010"/>
      </rPr>
      <t xml:space="preserve"> dj ml esa </t>
    </r>
    <r>
      <rPr>
        <sz val="14"/>
        <color rgb="FF0033CC"/>
        <rFont val="Times New Roman"/>
        <family val="1"/>
      </rPr>
      <t>details</t>
    </r>
    <r>
      <rPr>
        <sz val="14"/>
        <color rgb="FF0033CC"/>
        <rFont val="Kruti Dev 010"/>
      </rPr>
      <t xml:space="preserve"> dh izfof’V;ksa dks </t>
    </r>
    <r>
      <rPr>
        <sz val="14"/>
        <color rgb="FF0033CC"/>
        <rFont val="Times New Roman"/>
        <family val="1"/>
      </rPr>
      <t>paste</t>
    </r>
    <r>
      <rPr>
        <sz val="14"/>
        <color rgb="FF0033CC"/>
        <rFont val="Kruti Dev 010"/>
      </rPr>
      <t xml:space="preserve"> djsaA </t>
    </r>
    <r>
      <rPr>
        <sz val="14"/>
        <color rgb="FF0033CC"/>
        <rFont val="Cambria"/>
        <family val="1"/>
        <scheme val="major"/>
      </rPr>
      <t>paste special (paste values) only.</t>
    </r>
  </si>
  <si>
    <r>
      <t xml:space="preserve">rduhdh </t>
    </r>
    <r>
      <rPr>
        <sz val="14"/>
        <color rgb="FF0033CC"/>
        <rFont val="Times New Roman"/>
        <family val="1"/>
      </rPr>
      <t xml:space="preserve">error </t>
    </r>
    <r>
      <rPr>
        <sz val="14"/>
        <color rgb="FF0033CC"/>
        <rFont val="Kruti Dev 010"/>
      </rPr>
      <t xml:space="preserve">vkus ij </t>
    </r>
    <r>
      <rPr>
        <sz val="14"/>
        <color rgb="FF0033CC"/>
        <rFont val="Times New Roman"/>
        <family val="1"/>
      </rPr>
      <t xml:space="preserve">statement of marks </t>
    </r>
    <r>
      <rPr>
        <sz val="14"/>
        <color rgb="FF0033CC"/>
        <rFont val="Kruti Dev 010"/>
      </rPr>
      <t>o</t>
    </r>
    <r>
      <rPr>
        <sz val="14"/>
        <color rgb="FF0033CC"/>
        <rFont val="Times New Roman"/>
        <family val="1"/>
      </rPr>
      <t xml:space="preserve"> progress reports </t>
    </r>
    <r>
      <rPr>
        <sz val="14"/>
        <color rgb="FF0033CC"/>
        <rFont val="Kruti Dev 010"/>
      </rPr>
      <t>ds</t>
    </r>
    <r>
      <rPr>
        <sz val="14"/>
        <color rgb="FF0033CC"/>
        <rFont val="Times New Roman"/>
        <family val="1"/>
      </rPr>
      <t xml:space="preserve">cell </t>
    </r>
    <r>
      <rPr>
        <sz val="14"/>
        <color rgb="FF0033CC"/>
        <rFont val="Kruti Dev 010"/>
      </rPr>
      <t>esa</t>
    </r>
    <r>
      <rPr>
        <sz val="14"/>
        <color rgb="FFFF0000"/>
        <rFont val="Times New Roman"/>
        <family val="1"/>
      </rPr>
      <t>####, frm, value?</t>
    </r>
    <r>
      <rPr>
        <sz val="14"/>
        <color rgb="FF0033CC"/>
        <rFont val="Kruti Dev 010"/>
      </rPr>
      <t>bl izdkj fn[kkbZ nsaxsA</t>
    </r>
  </si>
  <si>
    <t xml:space="preserve">HOW  AND WHEN TO SET ROW AND COLUMN SIZE? </t>
  </si>
  <si>
    <r>
      <t xml:space="preserve">Column size </t>
    </r>
    <r>
      <rPr>
        <sz val="14"/>
        <color rgb="FF0000FF"/>
        <rFont val="Kruti Dev 010"/>
      </rPr>
      <t xml:space="preserve">NksVk gksusij </t>
    </r>
    <r>
      <rPr>
        <sz val="14"/>
        <color rgb="FF0000FF"/>
        <rFont val="Times New Roman"/>
        <family val="1"/>
      </rPr>
      <t xml:space="preserve">#### </t>
    </r>
    <r>
      <rPr>
        <sz val="14"/>
        <color rgb="FF0000FF"/>
        <rFont val="Kruti Dev 010"/>
      </rPr>
      <t xml:space="preserve">fn[kkbZ nsxkA ,slh fLFfr esa </t>
    </r>
    <r>
      <rPr>
        <sz val="14"/>
        <color rgb="FF0000FF"/>
        <rFont val="Times New Roman"/>
        <family val="1"/>
      </rPr>
      <t>Column size</t>
    </r>
    <r>
      <rPr>
        <sz val="14"/>
        <color rgb="FF0000FF"/>
        <rFont val="Kruti Dev 010"/>
      </rPr>
      <t xml:space="preserve"> cM+k djsaA</t>
    </r>
  </si>
  <si>
    <r>
      <t xml:space="preserve">Row size </t>
    </r>
    <r>
      <rPr>
        <sz val="14"/>
        <color rgb="FF0000FF"/>
        <rFont val="Kruti Dev 010"/>
      </rPr>
      <t xml:space="preserve">cMk gksusij ,d Nk= ds izxfr i= dk dqN Hkkx vxys Nk= ds izxfr i= esa pyk tkrk gSA ,slh fLFfr esa </t>
    </r>
    <r>
      <rPr>
        <sz val="14"/>
        <color rgb="FF0000FF"/>
        <rFont val="Times New Roman"/>
        <family val="1"/>
      </rPr>
      <t xml:space="preserve">page setup </t>
    </r>
    <r>
      <rPr>
        <sz val="14"/>
        <color rgb="FF0000FF"/>
        <rFont val="Kruti Dev 010"/>
      </rPr>
      <t xml:space="preserve">dks </t>
    </r>
    <r>
      <rPr>
        <sz val="14"/>
        <color rgb="FF0000FF"/>
        <rFont val="Times New Roman"/>
        <family val="1"/>
      </rPr>
      <t xml:space="preserve">check </t>
    </r>
    <r>
      <rPr>
        <sz val="14"/>
        <color rgb="FF0000FF"/>
        <rFont val="Kruti Dev 010"/>
      </rPr>
      <t>djsaavFkok</t>
    </r>
    <r>
      <rPr>
        <sz val="14"/>
        <color rgb="FF0000FF"/>
        <rFont val="Times New Roman"/>
        <family val="1"/>
      </rPr>
      <t xml:space="preserve"> control +A </t>
    </r>
    <r>
      <rPr>
        <sz val="14"/>
        <color rgb="FF0000FF"/>
        <rFont val="Kruti Dev 010"/>
      </rPr>
      <t>ds lkFk iwjh</t>
    </r>
    <r>
      <rPr>
        <sz val="14"/>
        <color rgb="FF0000FF"/>
        <rFont val="Times New Roman"/>
        <family val="1"/>
      </rPr>
      <t xml:space="preserve"> sheet select </t>
    </r>
    <r>
      <rPr>
        <sz val="14"/>
        <color rgb="FF0000FF"/>
        <rFont val="Kruti Dev 010"/>
      </rPr>
      <t>dj</t>
    </r>
    <r>
      <rPr>
        <sz val="14"/>
        <color rgb="FF0000FF"/>
        <rFont val="Times New Roman"/>
        <family val="1"/>
      </rPr>
      <t xml:space="preserve"> row height </t>
    </r>
    <r>
      <rPr>
        <sz val="14"/>
        <color rgb="FF0000FF"/>
        <rFont val="Kruti Dev 010"/>
      </rPr>
      <t>de djsaA</t>
    </r>
  </si>
  <si>
    <t>HOW AND WHICH SHEETS TO PRINT?</t>
  </si>
  <si>
    <r>
      <t xml:space="preserve">Details </t>
    </r>
    <r>
      <rPr>
        <sz val="14"/>
        <color rgb="FF0000FF"/>
        <rFont val="Kruti Dev 010"/>
      </rPr>
      <t xml:space="preserve">dh </t>
    </r>
    <r>
      <rPr>
        <sz val="14"/>
        <color rgb="FF0000FF"/>
        <rFont val="Times New Roman"/>
        <family val="1"/>
      </rPr>
      <t xml:space="preserve">sheet </t>
    </r>
    <r>
      <rPr>
        <sz val="14"/>
        <color rgb="FF0000FF"/>
        <rFont val="Kruti Dev 010"/>
      </rPr>
      <t>dks fiazV u djsaA</t>
    </r>
  </si>
  <si>
    <r>
      <t>Statement of Marks, Aggregate Result and Subject-wise Result</t>
    </r>
    <r>
      <rPr>
        <sz val="14"/>
        <color rgb="FF0000FF"/>
        <rFont val="Kruti Dev 010"/>
      </rPr>
      <t>dks</t>
    </r>
    <r>
      <rPr>
        <sz val="14"/>
        <color rgb="FF0000FF"/>
        <rFont val="Times New Roman"/>
        <family val="1"/>
      </rPr>
      <t xml:space="preserve"> legal size papers, landscape </t>
    </r>
    <r>
      <rPr>
        <sz val="14"/>
        <color rgb="FF0000FF"/>
        <rFont val="Kruti Dev 010"/>
      </rPr>
      <t>esa</t>
    </r>
    <r>
      <rPr>
        <sz val="14"/>
        <color rgb="FF0000FF"/>
        <rFont val="Times New Roman"/>
        <family val="1"/>
      </rPr>
      <t xml:space="preserve"> (14X8.5 inches) </t>
    </r>
    <r>
      <rPr>
        <sz val="14"/>
        <color rgb="FF0000FF"/>
        <rFont val="Kruti Dev 010"/>
      </rPr>
      <t>ij</t>
    </r>
    <r>
      <rPr>
        <sz val="14"/>
        <color rgb="FF0000FF"/>
        <rFont val="Times New Roman"/>
        <family val="1"/>
      </rPr>
      <t xml:space="preserve"> print </t>
    </r>
    <r>
      <rPr>
        <sz val="14"/>
        <color rgb="FF0000FF"/>
        <rFont val="Kruti Dev 010"/>
      </rPr>
      <t>djsa o</t>
    </r>
    <r>
      <rPr>
        <sz val="14"/>
        <color rgb="FF0000FF"/>
        <rFont val="Times New Roman"/>
        <family val="1"/>
      </rPr>
      <t xml:space="preserve"> pages </t>
    </r>
    <r>
      <rPr>
        <sz val="14"/>
        <color rgb="FF0000FF"/>
        <rFont val="Kruti Dev 010"/>
      </rPr>
      <t>dks xksan ls fpidk nsaA</t>
    </r>
  </si>
  <si>
    <r>
      <t xml:space="preserve">fizaV ls igys </t>
    </r>
    <r>
      <rPr>
        <sz val="14"/>
        <color rgb="FF0000FF"/>
        <rFont val="Times New Roman"/>
        <family val="1"/>
      </rPr>
      <t xml:space="preserve">Statement of Marks, Aggregate Result and Subject-wise Result </t>
    </r>
    <r>
      <rPr>
        <sz val="14"/>
        <color rgb="FF0000FF"/>
        <rFont val="Kruti Dev 010"/>
      </rPr>
      <t xml:space="preserve">ds vuqi;ksxh </t>
    </r>
    <r>
      <rPr>
        <sz val="14"/>
        <color rgb="FF0000FF"/>
        <rFont val="Times New Roman"/>
        <family val="1"/>
      </rPr>
      <t>rows</t>
    </r>
    <r>
      <rPr>
        <sz val="14"/>
        <color rgb="FF0000FF"/>
        <rFont val="Kruti Dev 010"/>
      </rPr>
      <t xml:space="preserve"> dks  </t>
    </r>
    <r>
      <rPr>
        <sz val="14"/>
        <color rgb="FF0000FF"/>
        <rFont val="Times New Roman"/>
        <family val="1"/>
      </rPr>
      <t>hide</t>
    </r>
    <r>
      <rPr>
        <sz val="14"/>
        <color rgb="FF0000FF"/>
        <rFont val="Kruti Dev 010"/>
      </rPr>
      <t xml:space="preserve"> djsaA</t>
    </r>
  </si>
  <si>
    <r>
      <t xml:space="preserve">Hide </t>
    </r>
    <r>
      <rPr>
        <sz val="14"/>
        <color rgb="FF0000FF"/>
        <rFont val="Kruti Dev 010"/>
      </rPr>
      <t xml:space="preserve">djus ds fy, vuqi;ksxh </t>
    </r>
    <r>
      <rPr>
        <sz val="14"/>
        <color rgb="FF0000FF"/>
        <rFont val="Times New Roman"/>
        <family val="1"/>
      </rPr>
      <t>rows</t>
    </r>
    <r>
      <rPr>
        <sz val="14"/>
        <color rgb="FF0000FF"/>
        <rFont val="Kruti Dev 010"/>
      </rPr>
      <t xml:space="preserve"> ds </t>
    </r>
    <r>
      <rPr>
        <sz val="14"/>
        <color rgb="FF0000FF"/>
        <rFont val="Times New Roman"/>
        <family val="1"/>
      </rPr>
      <t xml:space="preserve">header </t>
    </r>
    <r>
      <rPr>
        <sz val="14"/>
        <color rgb="FF0000FF"/>
        <rFont val="Kruti Dev 010"/>
      </rPr>
      <t>dks</t>
    </r>
    <r>
      <rPr>
        <sz val="14"/>
        <color rgb="FF0000FF"/>
        <rFont val="Times New Roman"/>
        <family val="1"/>
      </rPr>
      <t xml:space="preserve"> select</t>
    </r>
    <r>
      <rPr>
        <sz val="14"/>
        <color rgb="FF0000FF"/>
        <rFont val="Kruti Dev 010"/>
      </rPr>
      <t xml:space="preserve"> dj </t>
    </r>
    <r>
      <rPr>
        <sz val="14"/>
        <color rgb="FF0000FF"/>
        <rFont val="Times New Roman"/>
        <family val="1"/>
      </rPr>
      <t>right click</t>
    </r>
    <r>
      <rPr>
        <sz val="14"/>
        <color rgb="FF0000FF"/>
        <rFont val="Kruti Dev 010"/>
      </rPr>
      <t xml:space="preserve"> djsa o </t>
    </r>
    <r>
      <rPr>
        <sz val="14"/>
        <color rgb="FF0000FF"/>
        <rFont val="Times New Roman"/>
        <family val="1"/>
      </rPr>
      <t>hide option</t>
    </r>
    <r>
      <rPr>
        <sz val="14"/>
        <color rgb="FF0000FF"/>
        <rFont val="Kruti Dev 010"/>
      </rPr>
      <t xml:space="preserve"> ij </t>
    </r>
    <r>
      <rPr>
        <sz val="14"/>
        <color rgb="FF0000FF"/>
        <rFont val="Times New Roman"/>
        <family val="1"/>
      </rPr>
      <t>click</t>
    </r>
    <r>
      <rPr>
        <sz val="14"/>
        <color rgb="FF0000FF"/>
        <rFont val="Kruti Dev 010"/>
      </rPr>
      <t xml:space="preserve"> djsaA</t>
    </r>
  </si>
  <si>
    <r>
      <t xml:space="preserve">Ikzxfr i=ksa dks </t>
    </r>
    <r>
      <rPr>
        <sz val="14"/>
        <color rgb="FFFF0000"/>
        <rFont val="Calibri"/>
        <family val="2"/>
      </rPr>
      <t>print</t>
    </r>
    <r>
      <rPr>
        <sz val="14"/>
        <color rgb="FFFF0000"/>
        <rFont val="Kruti Dev 010"/>
      </rPr>
      <t xml:space="preserve"> djus gsrq isij lkbTk+</t>
    </r>
  </si>
  <si>
    <r>
      <t>Class 6</t>
    </r>
    <r>
      <rPr>
        <vertAlign val="superscript"/>
        <sz val="14"/>
        <color rgb="FF0000FF"/>
        <rFont val="Calibri"/>
        <family val="2"/>
      </rPr>
      <t>th</t>
    </r>
    <r>
      <rPr>
        <sz val="14"/>
        <color rgb="FF0000FF"/>
        <rFont val="Calibri"/>
        <family val="2"/>
      </rPr>
      <t xml:space="preserve"> to   8</t>
    </r>
    <r>
      <rPr>
        <vertAlign val="superscript"/>
        <sz val="14"/>
        <color rgb="FF0000FF"/>
        <rFont val="Calibri"/>
        <family val="2"/>
      </rPr>
      <t xml:space="preserve">th   A5 size ( 8.23X5.87 inches)    </t>
    </r>
    <r>
      <rPr>
        <sz val="14"/>
        <color rgb="FF0000FF"/>
        <rFont val="DevLys 010"/>
      </rPr>
      <t>esa</t>
    </r>
  </si>
  <si>
    <r>
      <t xml:space="preserve">Class </t>
    </r>
    <r>
      <rPr>
        <vertAlign val="superscript"/>
        <sz val="14"/>
        <color rgb="FF0000FF"/>
        <rFont val="Calibri"/>
        <family val="2"/>
      </rPr>
      <t xml:space="preserve"> </t>
    </r>
    <r>
      <rPr>
        <sz val="14"/>
        <color rgb="FF0000FF"/>
        <rFont val="Calibri"/>
        <family val="2"/>
      </rPr>
      <t>10</t>
    </r>
    <r>
      <rPr>
        <vertAlign val="superscript"/>
        <sz val="14"/>
        <color rgb="FF0000FF"/>
        <rFont val="Calibri"/>
        <family val="2"/>
      </rPr>
      <t xml:space="preserve">th   and   </t>
    </r>
    <r>
      <rPr>
        <sz val="14"/>
        <color rgb="FF0000FF"/>
        <rFont val="Calibri"/>
        <family val="2"/>
      </rPr>
      <t>12</t>
    </r>
    <r>
      <rPr>
        <vertAlign val="superscript"/>
        <sz val="14"/>
        <color rgb="FF0000FF"/>
        <rFont val="Calibri"/>
        <family val="2"/>
      </rPr>
      <t>th   half legal (8.5X7 inches)</t>
    </r>
    <r>
      <rPr>
        <sz val="14"/>
        <color rgb="FF0000FF"/>
        <rFont val="DevLys 010"/>
      </rPr>
      <t xml:space="preserve">   esa</t>
    </r>
  </si>
  <si>
    <r>
      <t>Class  9th and 11</t>
    </r>
    <r>
      <rPr>
        <vertAlign val="superscript"/>
        <sz val="14"/>
        <color rgb="FF0000FF"/>
        <rFont val="Calibri"/>
        <family val="2"/>
      </rPr>
      <t>th   A4 size (8.23X511.7 inches)</t>
    </r>
    <r>
      <rPr>
        <sz val="14"/>
        <color rgb="FF0000FF"/>
        <rFont val="DevLys 010"/>
      </rPr>
      <t xml:space="preserve">   esa</t>
    </r>
  </si>
  <si>
    <t>vf/kd lg;ksx pkgus gsrq ohfM;ks ns[ksaA</t>
  </si>
  <si>
    <t>2015-16</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</si>
</sst>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d\-mm\-yy"/>
    <numFmt numFmtId="165" formatCode="dd/mm/yyyy"/>
    <numFmt numFmtId="166" formatCode="0.0"/>
  </numFmts>
  <fonts count="229" x14ac:knownFonts="1">
    <font>
      <sz val="10"/>
      <name val="Arial"/>
    </font>
    <font>
      <sz val="10"/>
      <name val="Arial"/>
      <family val="2"/>
    </font>
    <font>
      <sz val="10"/>
      <name val="Kruti Dev 010"/>
    </font>
    <font>
      <b/>
      <sz val="16"/>
      <name val="Kruti Dev 010"/>
    </font>
    <font>
      <b/>
      <sz val="14"/>
      <name val="Kruti Dev 010"/>
    </font>
    <font>
      <b/>
      <sz val="12"/>
      <name val="Kruti Dev 010"/>
    </font>
    <font>
      <b/>
      <sz val="11"/>
      <name val="Kruti Dev 010"/>
    </font>
    <font>
      <b/>
      <sz val="16"/>
      <color indexed="12"/>
      <name val="Kruti Dev 010"/>
    </font>
    <font>
      <b/>
      <sz val="12"/>
      <name val="Calibri"/>
      <family val="2"/>
    </font>
    <font>
      <b/>
      <sz val="12"/>
      <color indexed="10"/>
      <name val="Calibri"/>
      <family val="2"/>
    </font>
    <font>
      <b/>
      <sz val="12"/>
      <color indexed="12"/>
      <name val="Calibri"/>
      <family val="2"/>
    </font>
    <font>
      <b/>
      <sz val="12"/>
      <color indexed="12"/>
      <name val="Kruti Dev 010"/>
    </font>
    <font>
      <sz val="8"/>
      <name val="Arial"/>
      <family val="2"/>
    </font>
    <font>
      <b/>
      <sz val="10"/>
      <name val="Calibri"/>
      <family val="2"/>
    </font>
    <font>
      <b/>
      <sz val="10"/>
      <name val="Kruti Dev 010"/>
    </font>
    <font>
      <b/>
      <sz val="9"/>
      <name val="Kruti Dev 010"/>
    </font>
    <font>
      <sz val="14"/>
      <name val="Calibri"/>
      <family val="2"/>
    </font>
    <font>
      <b/>
      <sz val="14"/>
      <name val="Calibri"/>
      <family val="2"/>
    </font>
    <font>
      <b/>
      <sz val="10"/>
      <color indexed="10"/>
      <name val="Kruti Dev 010"/>
    </font>
    <font>
      <sz val="10"/>
      <name val="Times New Roman"/>
      <family val="1"/>
    </font>
    <font>
      <b/>
      <sz val="9"/>
      <name val="Calibri"/>
      <family val="2"/>
    </font>
    <font>
      <b/>
      <sz val="9"/>
      <color indexed="10"/>
      <name val="Kruti Dev 010"/>
    </font>
    <font>
      <sz val="12"/>
      <name val="Kruti Dev 010"/>
    </font>
    <font>
      <sz val="11"/>
      <name val="Kruti Dev 010"/>
    </font>
    <font>
      <b/>
      <sz val="8"/>
      <name val="Kruti Dev 010"/>
    </font>
    <font>
      <sz val="9"/>
      <name val="Kruti Dev 010"/>
    </font>
    <font>
      <b/>
      <sz val="9"/>
      <color indexed="10"/>
      <name val="Calibri"/>
      <family val="2"/>
    </font>
    <font>
      <b/>
      <sz val="9"/>
      <color indexed="17"/>
      <name val="Kruti Dev 010"/>
    </font>
    <font>
      <sz val="9"/>
      <name val="Arial"/>
      <family val="2"/>
    </font>
    <font>
      <sz val="8"/>
      <name val="Kruti Dev 010"/>
    </font>
    <font>
      <b/>
      <sz val="8"/>
      <color indexed="14"/>
      <name val="Kruti Dev 010"/>
    </font>
    <font>
      <b/>
      <sz val="9"/>
      <color indexed="12"/>
      <name val="Kruti Dev 010"/>
    </font>
    <font>
      <sz val="9"/>
      <name val="Times New Roman"/>
      <family val="1"/>
    </font>
    <font>
      <sz val="9"/>
      <color indexed="12"/>
      <name val="Times New Roman"/>
      <family val="1"/>
    </font>
    <font>
      <sz val="10"/>
      <color indexed="8"/>
      <name val="Arial"/>
      <family val="2"/>
    </font>
    <font>
      <b/>
      <sz val="14"/>
      <color indexed="8"/>
      <name val="Kruti Dev 010"/>
    </font>
    <font>
      <b/>
      <sz val="14"/>
      <color indexed="12"/>
      <name val="Kruti Dev 010"/>
    </font>
    <font>
      <sz val="14"/>
      <name val="Arial"/>
      <family val="2"/>
    </font>
    <font>
      <sz val="16"/>
      <color indexed="10"/>
      <name val="Calibri"/>
      <family val="2"/>
    </font>
    <font>
      <b/>
      <sz val="8"/>
      <color indexed="12"/>
      <name val="Kruti Dev 010"/>
    </font>
    <font>
      <b/>
      <sz val="16"/>
      <color indexed="81"/>
      <name val="Calibri"/>
      <family val="2"/>
    </font>
    <font>
      <sz val="16"/>
      <color indexed="81"/>
      <name val="Calibri"/>
      <family val="2"/>
    </font>
    <font>
      <b/>
      <sz val="16"/>
      <color indexed="81"/>
      <name val="Kruti Dev 010"/>
    </font>
    <font>
      <b/>
      <u/>
      <sz val="16"/>
      <color indexed="10"/>
      <name val="Calibri"/>
      <family val="2"/>
    </font>
    <font>
      <b/>
      <u/>
      <sz val="16"/>
      <color indexed="81"/>
      <name val="Kruti Dev 010"/>
    </font>
    <font>
      <b/>
      <u/>
      <sz val="16"/>
      <color indexed="81"/>
      <name val="Calibri"/>
      <family val="2"/>
    </font>
    <font>
      <b/>
      <sz val="11"/>
      <color indexed="12"/>
      <name val="Kruti Dev 010"/>
    </font>
    <font>
      <u/>
      <sz val="10"/>
      <color theme="10"/>
      <name val="Arial"/>
      <family val="2"/>
    </font>
    <font>
      <b/>
      <sz val="9"/>
      <name val="Calibri"/>
      <family val="2"/>
      <scheme val="minor"/>
    </font>
    <font>
      <b/>
      <sz val="10"/>
      <name val="Calibri"/>
      <family val="2"/>
      <scheme val="minor"/>
    </font>
    <font>
      <b/>
      <sz val="16"/>
      <color rgb="FFFF0000"/>
      <name val="Kruti Dev 010"/>
    </font>
    <font>
      <b/>
      <sz val="14"/>
      <color rgb="FFFF0000"/>
      <name val="Kruti Dev 010"/>
    </font>
    <font>
      <b/>
      <sz val="11"/>
      <color rgb="FFFF0000"/>
      <name val="Kruti Dev 010"/>
    </font>
    <font>
      <b/>
      <sz val="10"/>
      <color rgb="FFFF0000"/>
      <name val="Kruti Dev 010"/>
    </font>
    <font>
      <b/>
      <sz val="10"/>
      <color rgb="FF0000FF"/>
      <name val="Kruti Dev 010"/>
    </font>
    <font>
      <b/>
      <sz val="10"/>
      <color rgb="FFFF0000"/>
      <name val="Calibri"/>
      <family val="2"/>
      <scheme val="minor"/>
    </font>
    <font>
      <b/>
      <sz val="10"/>
      <color rgb="FF0000FF"/>
      <name val="Calibri"/>
      <family val="2"/>
      <scheme val="minor"/>
    </font>
    <font>
      <b/>
      <sz val="12"/>
      <color rgb="FFFF0000"/>
      <name val="Kruti Dev 010"/>
    </font>
    <font>
      <b/>
      <sz val="12"/>
      <color rgb="FF0000FF"/>
      <name val="Kruti Dev 010"/>
    </font>
    <font>
      <b/>
      <sz val="22"/>
      <color rgb="FFFF0000"/>
      <name val="Calibri"/>
      <family val="2"/>
      <scheme val="minor"/>
    </font>
    <font>
      <b/>
      <sz val="14"/>
      <color rgb="FF0000FF"/>
      <name val="Kruti Dev 010"/>
    </font>
    <font>
      <b/>
      <u/>
      <sz val="9"/>
      <color theme="10"/>
      <name val="Arial"/>
      <family val="2"/>
    </font>
    <font>
      <b/>
      <sz val="14"/>
      <color indexed="10"/>
      <name val="Kruti Dev 010"/>
    </font>
    <font>
      <b/>
      <sz val="14"/>
      <color indexed="14"/>
      <name val="Kruti Dev 010"/>
    </font>
    <font>
      <b/>
      <sz val="14"/>
      <color indexed="17"/>
      <name val="Kruti Dev 010"/>
    </font>
    <font>
      <sz val="14"/>
      <color rgb="FF0000FF"/>
      <name val="Kruti Dev 010"/>
    </font>
    <font>
      <u/>
      <sz val="16"/>
      <color theme="10"/>
      <name val="Kruti Dev 010"/>
    </font>
    <font>
      <sz val="10"/>
      <name val="Calibri"/>
      <family val="2"/>
      <scheme val="minor"/>
    </font>
    <font>
      <b/>
      <sz val="22"/>
      <color indexed="10"/>
      <name val="Kruti Dev 010"/>
    </font>
    <font>
      <b/>
      <sz val="28"/>
      <name val="Kruti Dev 010"/>
    </font>
    <font>
      <b/>
      <sz val="11"/>
      <color indexed="10"/>
      <name val="Kruti Dev 010"/>
    </font>
    <font>
      <sz val="10"/>
      <name val="Arial"/>
      <family val="2"/>
    </font>
    <font>
      <b/>
      <sz val="16"/>
      <color indexed="10"/>
      <name val="Kruti Dev 010"/>
    </font>
    <font>
      <sz val="18"/>
      <name val="Kruti Dev 010"/>
    </font>
    <font>
      <sz val="12"/>
      <name val="Arial"/>
      <family val="2"/>
    </font>
    <font>
      <b/>
      <sz val="48"/>
      <name val="Calibri"/>
      <family val="2"/>
    </font>
    <font>
      <sz val="14"/>
      <name val="Calibri"/>
      <family val="2"/>
      <scheme val="minor"/>
    </font>
    <font>
      <sz val="14"/>
      <color theme="1"/>
      <name val="Calibri"/>
      <family val="2"/>
      <scheme val="minor"/>
    </font>
    <font>
      <b/>
      <sz val="12"/>
      <color indexed="8"/>
      <name val="Kruti Dev 010"/>
    </font>
    <font>
      <b/>
      <sz val="16"/>
      <name val="Calibri"/>
      <family val="2"/>
    </font>
    <font>
      <u/>
      <sz val="10"/>
      <color theme="11"/>
      <name val="Arial"/>
      <family val="2"/>
    </font>
    <font>
      <b/>
      <sz val="8"/>
      <color rgb="FFFFFFCC"/>
      <name val="Calibri"/>
      <family val="2"/>
      <scheme val="minor"/>
    </font>
    <font>
      <b/>
      <sz val="8"/>
      <color theme="3" tint="0.79998168889431442"/>
      <name val="Calibri"/>
      <family val="2"/>
      <scheme val="minor"/>
    </font>
    <font>
      <sz val="11"/>
      <name val="Calibri"/>
      <family val="2"/>
      <scheme val="minor"/>
    </font>
    <font>
      <sz val="11"/>
      <name val="Arial"/>
      <family val="2"/>
    </font>
    <font>
      <sz val="14"/>
      <color theme="1"/>
      <name val="Arial"/>
      <family val="2"/>
    </font>
    <font>
      <sz val="14"/>
      <color theme="1"/>
      <name val="Kruti Dev 010"/>
    </font>
    <font>
      <b/>
      <sz val="10"/>
      <color theme="0"/>
      <name val="Arial"/>
      <family val="2"/>
    </font>
    <font>
      <b/>
      <sz val="11"/>
      <color theme="0"/>
      <name val="Calibri"/>
      <family val="2"/>
      <scheme val="minor"/>
    </font>
    <font>
      <b/>
      <sz val="11"/>
      <color theme="1"/>
      <name val="Calibri"/>
      <family val="2"/>
      <scheme val="minor"/>
    </font>
    <font>
      <b/>
      <sz val="16"/>
      <color theme="1"/>
      <name val="Calibri"/>
      <family val="2"/>
      <scheme val="minor"/>
    </font>
    <font>
      <sz val="11"/>
      <color theme="0"/>
      <name val="Calibri"/>
      <family val="2"/>
      <scheme val="minor"/>
    </font>
    <font>
      <sz val="14"/>
      <color theme="1"/>
      <name val="Calibri"/>
      <family val="2"/>
    </font>
    <font>
      <sz val="20"/>
      <color theme="0"/>
      <name val="Calibri"/>
      <family val="2"/>
      <scheme val="minor"/>
    </font>
    <font>
      <sz val="16"/>
      <color theme="1"/>
      <name val="Calibri"/>
      <family val="2"/>
      <scheme val="minor"/>
    </font>
    <font>
      <b/>
      <sz val="20"/>
      <color theme="1"/>
      <name val="Calibri"/>
      <family val="2"/>
      <scheme val="minor"/>
    </font>
    <font>
      <b/>
      <sz val="10"/>
      <name val="Cambria"/>
      <family val="1"/>
      <scheme val="major"/>
    </font>
    <font>
      <b/>
      <sz val="12"/>
      <name val="Cambria"/>
      <family val="1"/>
      <scheme val="major"/>
    </font>
    <font>
      <b/>
      <sz val="11"/>
      <name val="Cambria"/>
      <family val="1"/>
      <scheme val="major"/>
    </font>
    <font>
      <b/>
      <sz val="12"/>
      <color rgb="FFFF0000"/>
      <name val="Cambria"/>
      <family val="1"/>
      <scheme val="major"/>
    </font>
    <font>
      <b/>
      <sz val="14"/>
      <name val="Cambria"/>
      <family val="1"/>
      <scheme val="major"/>
    </font>
    <font>
      <b/>
      <sz val="8"/>
      <name val="Cambria"/>
      <family val="1"/>
      <scheme val="major"/>
    </font>
    <font>
      <b/>
      <sz val="9"/>
      <name val="Cambria"/>
      <family val="1"/>
      <scheme val="major"/>
    </font>
    <font>
      <b/>
      <sz val="12"/>
      <color rgb="FF0000FF"/>
      <name val="Cambria"/>
      <family val="1"/>
      <scheme val="major"/>
    </font>
    <font>
      <b/>
      <sz val="14"/>
      <color rgb="FFFF0000"/>
      <name val="Cambria"/>
      <family val="1"/>
      <scheme val="major"/>
    </font>
    <font>
      <b/>
      <sz val="8"/>
      <color indexed="12"/>
      <name val="Cambria"/>
      <family val="1"/>
      <scheme val="major"/>
    </font>
    <font>
      <b/>
      <sz val="8"/>
      <color rgb="FF0000FF"/>
      <name val="Cambria"/>
      <family val="1"/>
      <scheme val="major"/>
    </font>
    <font>
      <b/>
      <sz val="8"/>
      <color rgb="FFFF0000"/>
      <name val="Cambria"/>
      <family val="1"/>
      <scheme val="major"/>
    </font>
    <font>
      <b/>
      <sz val="8"/>
      <color indexed="17"/>
      <name val="Cambria"/>
      <family val="1"/>
      <scheme val="major"/>
    </font>
    <font>
      <b/>
      <sz val="11"/>
      <color indexed="8"/>
      <name val="Cambria"/>
      <family val="1"/>
      <scheme val="major"/>
    </font>
    <font>
      <b/>
      <sz val="12"/>
      <color indexed="12"/>
      <name val="Cambria"/>
      <family val="1"/>
      <scheme val="major"/>
    </font>
    <font>
      <b/>
      <sz val="12"/>
      <color indexed="10"/>
      <name val="Cambria"/>
      <family val="1"/>
      <scheme val="major"/>
    </font>
    <font>
      <sz val="9"/>
      <color theme="0" tint="-0.14999847407452621"/>
      <name val="Cambria"/>
      <family val="1"/>
      <scheme val="major"/>
    </font>
    <font>
      <sz val="22"/>
      <color rgb="FF000000"/>
      <name val="Kruti Dev 010"/>
    </font>
    <font>
      <sz val="22"/>
      <color rgb="FF000000"/>
      <name val="Calibri"/>
      <family val="2"/>
    </font>
    <font>
      <sz val="22"/>
      <color rgb="FFFF0000"/>
      <name val="Cambria"/>
      <family val="1"/>
    </font>
    <font>
      <sz val="22"/>
      <color rgb="FF000000"/>
      <name val="Cambria"/>
      <family val="1"/>
    </font>
    <font>
      <sz val="22"/>
      <color theme="1"/>
      <name val="Times New Roman"/>
      <family val="1"/>
    </font>
    <font>
      <sz val="22"/>
      <color theme="1"/>
      <name val="Kruti Dev 010"/>
    </font>
    <font>
      <sz val="20"/>
      <color rgb="FFFF0000"/>
      <name val="Cambria"/>
      <family val="1"/>
    </font>
    <font>
      <sz val="22"/>
      <color rgb="FF0000FF"/>
      <name val="Calibri"/>
      <family val="2"/>
    </font>
    <font>
      <sz val="22"/>
      <color rgb="FF0000FF"/>
      <name val="Times New Roman"/>
      <family val="1"/>
    </font>
    <font>
      <sz val="24"/>
      <color rgb="FFFF0000"/>
      <name val="Calibri"/>
      <family val="2"/>
    </font>
    <font>
      <sz val="20"/>
      <color rgb="FFFF0000"/>
      <name val="Calibri"/>
      <family val="2"/>
    </font>
    <font>
      <sz val="22"/>
      <color rgb="FFFF0000"/>
      <name val="Times New Roman"/>
      <family val="1"/>
    </font>
    <font>
      <sz val="22"/>
      <color rgb="FFFF0000"/>
      <name val="Kruti Dev 010"/>
    </font>
    <font>
      <sz val="20"/>
      <color rgb="FFFF0000"/>
      <name val="Cambria"/>
      <family val="1"/>
      <scheme val="major"/>
    </font>
    <font>
      <sz val="20"/>
      <color rgb="FFFF0000"/>
      <name val="Times New Roman"/>
      <family val="1"/>
    </font>
    <font>
      <sz val="22"/>
      <color rgb="FF000000"/>
      <name val="Times New Roman"/>
      <family val="1"/>
    </font>
    <font>
      <sz val="22"/>
      <color rgb="FF0033CC"/>
      <name val="Kruti Dev 010"/>
    </font>
    <font>
      <sz val="22"/>
      <color rgb="FF0000FF"/>
      <name val="Kruti Dev 010"/>
    </font>
    <font>
      <sz val="24"/>
      <color rgb="FF0000FF"/>
      <name val="Times New Roman"/>
      <family val="1"/>
    </font>
    <font>
      <sz val="26"/>
      <color rgb="FFFF0000"/>
      <name val="Kruti Dev 010"/>
    </font>
    <font>
      <sz val="28"/>
      <color theme="10"/>
      <name val="Cambria"/>
      <family val="1"/>
      <scheme val="major"/>
    </font>
    <font>
      <sz val="36"/>
      <name val="Kruti Dev 010"/>
    </font>
    <font>
      <sz val="20"/>
      <name val="Arial"/>
      <family val="2"/>
    </font>
    <font>
      <b/>
      <sz val="20"/>
      <color rgb="FFFF0000"/>
      <name val="Calibri"/>
      <family val="2"/>
    </font>
    <font>
      <sz val="22"/>
      <name val="Cambria"/>
      <family val="1"/>
      <scheme val="major"/>
    </font>
    <font>
      <sz val="22"/>
      <color theme="1" tint="4.9989318521683403E-2"/>
      <name val="Wingdings"/>
      <charset val="2"/>
    </font>
    <font>
      <sz val="11"/>
      <name val="Cambria"/>
      <family val="1"/>
      <scheme val="major"/>
    </font>
    <font>
      <b/>
      <sz val="8"/>
      <color rgb="FF022DFE"/>
      <name val="Cambria"/>
      <family val="1"/>
      <scheme val="major"/>
    </font>
    <font>
      <sz val="11"/>
      <name val="Cambria"/>
      <family val="1"/>
    </font>
    <font>
      <b/>
      <sz val="9"/>
      <name val="Cambria"/>
      <family val="1"/>
    </font>
    <font>
      <b/>
      <sz val="8"/>
      <name val="Cambria"/>
      <family val="1"/>
    </font>
    <font>
      <b/>
      <sz val="10"/>
      <color indexed="12"/>
      <name val="Kruti Dev 010"/>
    </font>
    <font>
      <b/>
      <sz val="10"/>
      <color rgb="FF0000FA"/>
      <name val="Kruti Dev 010"/>
    </font>
    <font>
      <b/>
      <sz val="10"/>
      <color rgb="FF133E0E"/>
      <name val="Kruti Dev 010"/>
    </font>
    <font>
      <b/>
      <sz val="10"/>
      <color rgb="FF008000"/>
      <name val="Kruti Dev 010"/>
    </font>
    <font>
      <b/>
      <sz val="11"/>
      <color indexed="10"/>
      <name val="Cambria"/>
      <family val="1"/>
    </font>
    <font>
      <b/>
      <sz val="11"/>
      <name val="Cambria"/>
      <family val="1"/>
    </font>
    <font>
      <sz val="12"/>
      <color rgb="FFFF0000"/>
      <name val="Wingdings"/>
      <charset val="2"/>
    </font>
    <font>
      <b/>
      <sz val="14"/>
      <name val="Times New Roman"/>
      <family val="1"/>
    </font>
    <font>
      <b/>
      <sz val="11"/>
      <color rgb="FFFF0000"/>
      <name val="Cambria"/>
      <family val="1"/>
    </font>
    <font>
      <b/>
      <sz val="14"/>
      <color rgb="FF0000FA"/>
      <name val="Kruti Dev 010"/>
    </font>
    <font>
      <b/>
      <sz val="14"/>
      <color rgb="FF133E0E"/>
      <name val="Kruti Dev 010"/>
    </font>
    <font>
      <b/>
      <sz val="9"/>
      <name val="Arial"/>
      <family val="2"/>
    </font>
    <font>
      <b/>
      <sz val="12"/>
      <name val="Cambria"/>
      <family val="1"/>
    </font>
    <font>
      <b/>
      <sz val="10"/>
      <name val="Cambria"/>
      <family val="1"/>
    </font>
    <font>
      <sz val="14"/>
      <name val="Wingdings"/>
      <charset val="2"/>
    </font>
    <font>
      <b/>
      <sz val="14"/>
      <color rgb="FFF60019"/>
      <name val="Kruti Dev 010"/>
    </font>
    <font>
      <b/>
      <sz val="11"/>
      <color rgb="FFF60019"/>
      <name val="Cambria"/>
      <family val="1"/>
    </font>
    <font>
      <b/>
      <sz val="14"/>
      <color indexed="8"/>
      <name val="Cambria"/>
      <family val="1"/>
    </font>
    <font>
      <b/>
      <sz val="11"/>
      <color indexed="8"/>
      <name val="Cambria"/>
      <family val="1"/>
    </font>
    <font>
      <b/>
      <sz val="11"/>
      <color indexed="81"/>
      <name val="Cambria"/>
      <family val="1"/>
    </font>
    <font>
      <b/>
      <sz val="9"/>
      <color rgb="FF0000FF"/>
      <name val="Cambria"/>
      <family val="1"/>
    </font>
    <font>
      <b/>
      <sz val="8"/>
      <color rgb="FF1B1DFF"/>
      <name val="Cambria"/>
      <family val="1"/>
      <scheme val="major"/>
    </font>
    <font>
      <b/>
      <sz val="10"/>
      <color rgb="FFFF6600"/>
      <name val="Calibri"/>
      <family val="2"/>
      <scheme val="minor"/>
    </font>
    <font>
      <b/>
      <sz val="10"/>
      <color rgb="FFD737DF"/>
      <name val="Calibri"/>
      <family val="2"/>
      <scheme val="minor"/>
    </font>
    <font>
      <b/>
      <sz val="12"/>
      <color rgb="FFD737DF"/>
      <name val="Kruti Dev 010"/>
    </font>
    <font>
      <b/>
      <sz val="9"/>
      <color rgb="FFFF46EC"/>
      <name val="Kruti Dev 010"/>
    </font>
    <font>
      <b/>
      <sz val="12"/>
      <color rgb="FF279313"/>
      <name val="Kruti Dev 010"/>
    </font>
    <font>
      <b/>
      <sz val="9"/>
      <color rgb="FF0000FF"/>
      <name val="Calibri"/>
      <family val="2"/>
      <scheme val="minor"/>
    </font>
    <font>
      <b/>
      <sz val="11"/>
      <color rgb="FF0000FF"/>
      <name val="Kruti Dev 010"/>
    </font>
    <font>
      <b/>
      <sz val="10"/>
      <color rgb="FF0000FF"/>
      <name val="Cambria"/>
      <family val="1"/>
      <scheme val="major"/>
    </font>
    <font>
      <b/>
      <sz val="10"/>
      <color rgb="FFFF0000"/>
      <name val="Cambria"/>
      <family val="1"/>
      <scheme val="major"/>
    </font>
    <font>
      <b/>
      <sz val="14"/>
      <color rgb="FF1EB218"/>
      <name val="Kruti Dev 010"/>
    </font>
    <font>
      <sz val="22"/>
      <color rgb="FFFF0000"/>
      <name val="Cambria"/>
      <family val="1"/>
      <scheme val="major"/>
    </font>
    <font>
      <u/>
      <sz val="10"/>
      <color theme="10"/>
      <name val="Cambria"/>
      <family val="1"/>
      <scheme val="major"/>
    </font>
    <font>
      <sz val="12"/>
      <color indexed="81"/>
      <name val="Kruti Dev 010"/>
    </font>
    <font>
      <b/>
      <sz val="8"/>
      <color rgb="FFFF0000"/>
      <name val="Cambria"/>
    </font>
    <font>
      <b/>
      <sz val="9"/>
      <color indexed="12"/>
      <name val="Cambria"/>
    </font>
    <font>
      <sz val="12"/>
      <color rgb="FF0000FF"/>
      <name val="Kruti Dev 010"/>
    </font>
    <font>
      <b/>
      <sz val="9"/>
      <color rgb="FFFF0000"/>
      <name val="Cambria"/>
    </font>
    <font>
      <b/>
      <sz val="10"/>
      <color rgb="FFFF6600"/>
      <name val="Cambria"/>
    </font>
    <font>
      <b/>
      <sz val="11"/>
      <color rgb="FFFF6600"/>
      <name val="Cambria"/>
    </font>
    <font>
      <b/>
      <sz val="9"/>
      <color rgb="FFFF6600"/>
      <name val="Cambria"/>
    </font>
    <font>
      <b/>
      <sz val="11"/>
      <color rgb="FF0000FF"/>
      <name val="Cambria"/>
    </font>
    <font>
      <b/>
      <sz val="8"/>
      <color indexed="9"/>
      <name val="Cambria"/>
      <family val="1"/>
      <scheme val="major"/>
    </font>
    <font>
      <b/>
      <sz val="8"/>
      <color indexed="81"/>
      <name val="Arial"/>
    </font>
    <font>
      <b/>
      <sz val="11"/>
      <color rgb="FFFF0000"/>
      <name val="Cambria"/>
      <family val="1"/>
      <scheme val="major"/>
    </font>
    <font>
      <b/>
      <sz val="9"/>
      <color indexed="12"/>
      <name val="Cambria"/>
      <family val="1"/>
      <scheme val="major"/>
    </font>
    <font>
      <b/>
      <sz val="8"/>
      <color rgb="FF2D9D13"/>
      <name val="Cambria"/>
      <family val="1"/>
      <scheme val="major"/>
    </font>
    <font>
      <b/>
      <sz val="8"/>
      <color indexed="81"/>
      <name val="Cambria"/>
      <scheme val="major"/>
    </font>
    <font>
      <b/>
      <sz val="14"/>
      <color theme="0"/>
      <name val="Kruti Dev 010"/>
    </font>
    <font>
      <sz val="14"/>
      <name val="Cambria"/>
      <family val="1"/>
      <scheme val="major"/>
    </font>
    <font>
      <sz val="14"/>
      <color rgb="FFC00000"/>
      <name val="Cambria"/>
      <family val="1"/>
      <scheme val="major"/>
    </font>
    <font>
      <sz val="14"/>
      <color rgb="FF0000FF"/>
      <name val="Cambria"/>
      <family val="1"/>
      <scheme val="major"/>
    </font>
    <font>
      <sz val="14"/>
      <color theme="1" tint="4.9989318521683403E-2"/>
      <name val="Cambria"/>
      <family val="1"/>
      <scheme val="major"/>
    </font>
    <font>
      <sz val="14"/>
      <color theme="1"/>
      <name val="Cambria"/>
    </font>
    <font>
      <sz val="14"/>
      <color rgb="FFFF0000"/>
      <name val="Cambria"/>
      <family val="1"/>
      <scheme val="major"/>
    </font>
    <font>
      <sz val="14"/>
      <color indexed="11"/>
      <name val="Cambria"/>
      <family val="1"/>
      <scheme val="major"/>
    </font>
    <font>
      <sz val="14"/>
      <color rgb="FF9933FF"/>
      <name val="Cambria"/>
      <family val="1"/>
      <scheme val="major"/>
    </font>
    <font>
      <sz val="14"/>
      <color indexed="10"/>
      <name val="Cambria"/>
      <family val="1"/>
      <scheme val="major"/>
    </font>
    <font>
      <u/>
      <sz val="14"/>
      <color rgb="FFFF0000"/>
      <name val="Cambria"/>
      <family val="1"/>
      <scheme val="major"/>
    </font>
    <font>
      <sz val="18"/>
      <color theme="1"/>
      <name val="DevLys 010"/>
    </font>
    <font>
      <sz val="14"/>
      <color theme="10"/>
      <name val="Cambria"/>
      <family val="1"/>
      <scheme val="major"/>
    </font>
    <font>
      <sz val="14"/>
      <color rgb="FF0000FF"/>
      <name val="Calibri"/>
      <family val="2"/>
      <scheme val="minor"/>
    </font>
    <font>
      <sz val="16"/>
      <color rgb="FFFF0000"/>
      <name val="Cambria"/>
      <family val="1"/>
    </font>
    <font>
      <sz val="14"/>
      <color rgb="FF000000"/>
      <name val="Kruti Dev 010"/>
    </font>
    <font>
      <sz val="14"/>
      <color rgb="FF000000"/>
      <name val="Cambria"/>
      <family val="1"/>
    </font>
    <font>
      <sz val="14"/>
      <color rgb="FFFF0000"/>
      <name val="Cambria"/>
      <family val="2"/>
    </font>
    <font>
      <sz val="14"/>
      <color rgb="FF000000"/>
      <name val="Calibri"/>
      <family val="2"/>
    </font>
    <font>
      <sz val="14"/>
      <color rgb="FF000000"/>
      <name val="Camrbria"/>
    </font>
    <font>
      <sz val="14"/>
      <color theme="1"/>
      <name val="Times New Roman"/>
      <family val="1"/>
    </font>
    <font>
      <sz val="14"/>
      <color rgb="FF0000FF"/>
      <name val="Calibri"/>
      <family val="2"/>
    </font>
    <font>
      <sz val="14"/>
      <color rgb="FF0000FF"/>
      <name val="Times New Roman"/>
      <family val="1"/>
    </font>
    <font>
      <sz val="14"/>
      <color theme="1"/>
      <name val="Cambria"/>
      <family val="1"/>
      <scheme val="major"/>
    </font>
    <font>
      <sz val="14"/>
      <color rgb="FF0033CC"/>
      <name val="Times New Roman"/>
      <family val="1"/>
    </font>
    <font>
      <sz val="14"/>
      <color rgb="FFFF0000"/>
      <name val="Times New Roman"/>
      <family val="1"/>
    </font>
    <font>
      <sz val="14"/>
      <color rgb="FF000000"/>
      <name val="Times New Roman"/>
      <family val="1"/>
    </font>
    <font>
      <u/>
      <sz val="14"/>
      <color rgb="FFFF0000"/>
      <name val="Kruti Dev 010"/>
    </font>
    <font>
      <u/>
      <sz val="14"/>
      <color rgb="FF000000"/>
      <name val="Kruti Dev 010"/>
    </font>
    <font>
      <sz val="20"/>
      <color rgb="FFFF6600"/>
      <name val="Kruti Dev 010"/>
    </font>
    <font>
      <sz val="14"/>
      <color rgb="FF0033CC"/>
      <name val="Kruti Dev 010"/>
    </font>
    <font>
      <sz val="14"/>
      <color rgb="FF0033CC"/>
      <name val="Cambria"/>
      <family val="1"/>
      <scheme val="major"/>
    </font>
    <font>
      <sz val="14"/>
      <color rgb="FFFF0000"/>
      <name val="Kruti Dev 010"/>
    </font>
    <font>
      <sz val="14"/>
      <color rgb="FFFF0000"/>
      <name val="Calibri"/>
      <family val="2"/>
    </font>
    <font>
      <vertAlign val="superscript"/>
      <sz val="14"/>
      <color rgb="FF0000FF"/>
      <name val="Calibri"/>
      <family val="2"/>
    </font>
    <font>
      <sz val="14"/>
      <color rgb="FF0000FF"/>
      <name val="DevLys 010"/>
    </font>
  </fonts>
  <fills count="15">
    <fill>
      <patternFill patternType="none"/>
    </fill>
    <fill>
      <patternFill patternType="gray125"/>
    </fill>
    <fill>
      <patternFill patternType="solid">
        <fgColor indexed="26"/>
        <bgColor indexed="64"/>
      </patternFill>
    </fill>
    <fill>
      <patternFill patternType="solid">
        <fgColor indexed="31"/>
        <bgColor indexed="64"/>
      </patternFill>
    </fill>
    <fill>
      <patternFill patternType="solid">
        <fgColor rgb="FFFFFFCC"/>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FFFC1"/>
        <bgColor indexed="64"/>
      </patternFill>
    </fill>
    <fill>
      <patternFill patternType="solid">
        <fgColor theme="7" tint="0.79998168889431442"/>
        <bgColor indexed="64"/>
      </patternFill>
    </fill>
  </fills>
  <borders count="152">
    <border>
      <left/>
      <right/>
      <top/>
      <bottom/>
      <diagonal/>
    </border>
    <border>
      <left style="thin">
        <color indexed="46"/>
      </left>
      <right style="thin">
        <color indexed="46"/>
      </right>
      <top style="thin">
        <color indexed="46"/>
      </top>
      <bottom style="thin">
        <color indexed="46"/>
      </bottom>
      <diagonal/>
    </border>
    <border>
      <left style="thin">
        <color indexed="46"/>
      </left>
      <right style="thin">
        <color indexed="46"/>
      </right>
      <top style="medium">
        <color indexed="10"/>
      </top>
      <bottom style="thin">
        <color indexed="46"/>
      </bottom>
      <diagonal/>
    </border>
    <border>
      <left style="thin">
        <color indexed="46"/>
      </left>
      <right style="thin">
        <color indexed="46"/>
      </right>
      <top style="thin">
        <color indexed="46"/>
      </top>
      <bottom style="medium">
        <color indexed="10"/>
      </bottom>
      <diagonal/>
    </border>
    <border>
      <left style="medium">
        <color indexed="10"/>
      </left>
      <right/>
      <top/>
      <bottom/>
      <diagonal/>
    </border>
    <border>
      <left style="medium">
        <color indexed="10"/>
      </left>
      <right style="thin">
        <color indexed="46"/>
      </right>
      <top style="thin">
        <color indexed="46"/>
      </top>
      <bottom style="thin">
        <color indexed="46"/>
      </bottom>
      <diagonal/>
    </border>
    <border>
      <left style="medium">
        <color indexed="10"/>
      </left>
      <right style="thin">
        <color indexed="46"/>
      </right>
      <top style="thin">
        <color indexed="46"/>
      </top>
      <bottom style="medium">
        <color indexed="10"/>
      </bottom>
      <diagonal/>
    </border>
    <border>
      <left/>
      <right/>
      <top style="thin">
        <color indexed="46"/>
      </top>
      <bottom style="thin">
        <color indexed="46"/>
      </bottom>
      <diagonal/>
    </border>
    <border>
      <left style="medium">
        <color indexed="10"/>
      </left>
      <right style="thin">
        <color indexed="46"/>
      </right>
      <top/>
      <bottom style="thin">
        <color indexed="46"/>
      </bottom>
      <diagonal/>
    </border>
    <border>
      <left style="thin">
        <color indexed="46"/>
      </left>
      <right style="thin">
        <color indexed="46"/>
      </right>
      <top/>
      <bottom style="thin">
        <color indexed="46"/>
      </bottom>
      <diagonal/>
    </border>
    <border>
      <left style="thin">
        <color indexed="46"/>
      </left>
      <right/>
      <top style="medium">
        <color indexed="10"/>
      </top>
      <bottom style="thin">
        <color indexed="46"/>
      </bottom>
      <diagonal/>
    </border>
    <border>
      <left style="thin">
        <color indexed="46"/>
      </left>
      <right/>
      <top style="thin">
        <color indexed="46"/>
      </top>
      <bottom style="thin">
        <color indexed="46"/>
      </bottom>
      <diagonal/>
    </border>
    <border>
      <left/>
      <right style="thin">
        <color indexed="46"/>
      </right>
      <top style="thin">
        <color indexed="46"/>
      </top>
      <bottom style="thin">
        <color indexed="46"/>
      </bottom>
      <diagonal/>
    </border>
    <border>
      <left style="thin">
        <color indexed="46"/>
      </left>
      <right/>
      <top/>
      <bottom style="thin">
        <color indexed="46"/>
      </bottom>
      <diagonal/>
    </border>
    <border>
      <left/>
      <right/>
      <top/>
      <bottom style="thin">
        <color indexed="46"/>
      </bottom>
      <diagonal/>
    </border>
    <border>
      <left style="thin">
        <color rgb="FFCC99FF"/>
      </left>
      <right style="thin">
        <color rgb="FFCC99FF"/>
      </right>
      <top style="thin">
        <color rgb="FFCC99FF"/>
      </top>
      <bottom style="thin">
        <color rgb="FFCC99FF"/>
      </bottom>
      <diagonal/>
    </border>
    <border>
      <left/>
      <right style="thin">
        <color rgb="FFCC99FF"/>
      </right>
      <top style="thin">
        <color rgb="FFCC99FF"/>
      </top>
      <bottom style="thin">
        <color rgb="FFCC99FF"/>
      </bottom>
      <diagonal/>
    </border>
    <border>
      <left/>
      <right/>
      <top style="thin">
        <color rgb="FFCC99FF"/>
      </top>
      <bottom style="thin">
        <color rgb="FFCC99FF"/>
      </bottom>
      <diagonal/>
    </border>
    <border>
      <left style="thin">
        <color rgb="FFCC99FF"/>
      </left>
      <right style="thin">
        <color rgb="FFCC99FF"/>
      </right>
      <top/>
      <bottom style="thin">
        <color rgb="FFCC99FF"/>
      </bottom>
      <diagonal/>
    </border>
    <border>
      <left style="thin">
        <color rgb="FFCC99FF"/>
      </left>
      <right/>
      <top style="thin">
        <color rgb="FFCC99FF"/>
      </top>
      <bottom style="thin">
        <color rgb="FFCC99FF"/>
      </bottom>
      <diagonal/>
    </border>
    <border>
      <left style="thin">
        <color rgb="FFCC99FF"/>
      </left>
      <right style="thin">
        <color rgb="FFFF0000"/>
      </right>
      <top style="thin">
        <color rgb="FFCC99FF"/>
      </top>
      <bottom style="thin">
        <color rgb="FFCC99FF"/>
      </bottom>
      <diagonal/>
    </border>
    <border>
      <left style="thin">
        <color rgb="FFCC99FF"/>
      </left>
      <right style="thin">
        <color rgb="FFCC99FF"/>
      </right>
      <top style="thin">
        <color rgb="FFCC99FF"/>
      </top>
      <bottom style="thin">
        <color rgb="FFFF0000"/>
      </bottom>
      <diagonal/>
    </border>
    <border>
      <left style="thin">
        <color rgb="FFCC99FF"/>
      </left>
      <right style="thin">
        <color rgb="FFFF0000"/>
      </right>
      <top style="thin">
        <color rgb="FFCC99FF"/>
      </top>
      <bottom style="thin">
        <color rgb="FFFF0000"/>
      </bottom>
      <diagonal/>
    </border>
    <border>
      <left style="thin">
        <color rgb="FFFF0000"/>
      </left>
      <right style="thin">
        <color rgb="FFCC99FF"/>
      </right>
      <top style="thin">
        <color rgb="FFCC99FF"/>
      </top>
      <bottom style="thin">
        <color rgb="FFCC99FF"/>
      </bottom>
      <diagonal/>
    </border>
    <border>
      <left style="thin">
        <color rgb="FFFF0000"/>
      </left>
      <right style="thin">
        <color rgb="FFCC99FF"/>
      </right>
      <top/>
      <bottom style="thin">
        <color rgb="FFCC99FF"/>
      </bottom>
      <diagonal/>
    </border>
    <border>
      <left style="thin">
        <color rgb="FFFF0000"/>
      </left>
      <right style="thin">
        <color rgb="FFCC99FF"/>
      </right>
      <top style="thin">
        <color rgb="FFCC99FF"/>
      </top>
      <bottom style="thin">
        <color rgb="FFFF0000"/>
      </bottom>
      <diagonal/>
    </border>
    <border>
      <left/>
      <right style="thin">
        <color rgb="FFCC99FF"/>
      </right>
      <top/>
      <bottom style="thin">
        <color rgb="FFCC99FF"/>
      </bottom>
      <diagonal/>
    </border>
    <border>
      <left style="thin">
        <color rgb="FFCC99FF"/>
      </left>
      <right style="thin">
        <color rgb="FFFF0000"/>
      </right>
      <top/>
      <bottom style="thin">
        <color rgb="FFCC99FF"/>
      </bottom>
      <diagonal/>
    </border>
    <border>
      <left style="thin">
        <color rgb="FFCC99FF"/>
      </left>
      <right/>
      <top/>
      <bottom style="thin">
        <color rgb="FFCC99FF"/>
      </bottom>
      <diagonal/>
    </border>
    <border>
      <left style="thin">
        <color rgb="FFFF0000"/>
      </left>
      <right/>
      <top style="thin">
        <color rgb="FFFF0000"/>
      </top>
      <bottom style="thin">
        <color rgb="FFCC99FF"/>
      </bottom>
      <diagonal/>
    </border>
    <border>
      <left/>
      <right/>
      <top style="thin">
        <color rgb="FFFF0000"/>
      </top>
      <bottom style="thin">
        <color rgb="FFCC99FF"/>
      </bottom>
      <diagonal/>
    </border>
    <border>
      <left/>
      <right/>
      <top style="thin">
        <color rgb="FFCC99FF"/>
      </top>
      <bottom style="thin">
        <color rgb="FFFF0000"/>
      </bottom>
      <diagonal/>
    </border>
    <border>
      <left style="thin">
        <color rgb="FFFF0000"/>
      </left>
      <right/>
      <top/>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style="thin">
        <color rgb="FFFF0000"/>
      </left>
      <right/>
      <top style="thin">
        <color rgb="FFCC99FF"/>
      </top>
      <bottom style="thin">
        <color rgb="FFFF0000"/>
      </bottom>
      <diagonal/>
    </border>
    <border>
      <left style="medium">
        <color indexed="10"/>
      </left>
      <right style="thin">
        <color rgb="FFCC99FF"/>
      </right>
      <top style="medium">
        <color indexed="10"/>
      </top>
      <bottom style="thin">
        <color rgb="FFCC99FF"/>
      </bottom>
      <diagonal/>
    </border>
    <border>
      <left style="thin">
        <color rgb="FFCC99FF"/>
      </left>
      <right style="thin">
        <color rgb="FFCC99FF"/>
      </right>
      <top style="medium">
        <color indexed="10"/>
      </top>
      <bottom style="thin">
        <color rgb="FFCC99FF"/>
      </bottom>
      <diagonal/>
    </border>
    <border>
      <left style="medium">
        <color indexed="10"/>
      </left>
      <right style="thin">
        <color rgb="FFCC99FF"/>
      </right>
      <top style="thin">
        <color rgb="FFCC99FF"/>
      </top>
      <bottom style="thin">
        <color rgb="FFCC99FF"/>
      </bottom>
      <diagonal/>
    </border>
    <border>
      <left style="thin">
        <color rgb="FFCC99FF"/>
      </left>
      <right style="medium">
        <color indexed="10"/>
      </right>
      <top style="thin">
        <color rgb="FFCC99FF"/>
      </top>
      <bottom style="thin">
        <color rgb="FFCC99FF"/>
      </bottom>
      <diagonal/>
    </border>
    <border>
      <left style="medium">
        <color indexed="10"/>
      </left>
      <right style="thin">
        <color rgb="FFCC99FF"/>
      </right>
      <top style="thin">
        <color rgb="FFCC99FF"/>
      </top>
      <bottom style="medium">
        <color indexed="10"/>
      </bottom>
      <diagonal/>
    </border>
    <border>
      <left style="thin">
        <color rgb="FFCC99FF"/>
      </left>
      <right style="thin">
        <color rgb="FFCC99FF"/>
      </right>
      <top style="thin">
        <color rgb="FFCC99FF"/>
      </top>
      <bottom style="medium">
        <color indexed="10"/>
      </bottom>
      <diagonal/>
    </border>
    <border>
      <left style="thin">
        <color rgb="FFCC99FF"/>
      </left>
      <right style="medium">
        <color indexed="10"/>
      </right>
      <top style="thin">
        <color rgb="FFCC99FF"/>
      </top>
      <bottom style="medium">
        <color indexed="10"/>
      </bottom>
      <diagonal/>
    </border>
    <border>
      <left style="thin">
        <color rgb="FFCC99FF"/>
      </left>
      <right/>
      <top/>
      <bottom/>
      <diagonal/>
    </border>
    <border>
      <left style="thin">
        <color indexed="46"/>
      </left>
      <right style="thin">
        <color indexed="46"/>
      </right>
      <top style="thin">
        <color indexed="46"/>
      </top>
      <bottom/>
      <diagonal/>
    </border>
    <border>
      <left style="thin">
        <color indexed="46"/>
      </left>
      <right/>
      <top style="thin">
        <color indexed="46"/>
      </top>
      <bottom/>
      <diagonal/>
    </border>
    <border>
      <left/>
      <right/>
      <top style="thin">
        <color indexed="46"/>
      </top>
      <bottom/>
      <diagonal/>
    </border>
    <border>
      <left/>
      <right/>
      <top style="thin">
        <color rgb="FFFF0000"/>
      </top>
      <bottom/>
      <diagonal/>
    </border>
    <border>
      <left style="thin">
        <color rgb="FFCC99FF"/>
      </left>
      <right style="thin">
        <color indexed="46"/>
      </right>
      <top style="thin">
        <color rgb="FFCC99FF"/>
      </top>
      <bottom style="thin">
        <color rgb="FFCC99FF"/>
      </bottom>
      <diagonal/>
    </border>
    <border>
      <left style="thin">
        <color rgb="FFCC99FF"/>
      </left>
      <right style="thin">
        <color indexed="46"/>
      </right>
      <top style="thin">
        <color rgb="FFCC99FF"/>
      </top>
      <bottom style="thin">
        <color indexed="46"/>
      </bottom>
      <diagonal/>
    </border>
    <border>
      <left/>
      <right style="thin">
        <color rgb="FFCC99FF"/>
      </right>
      <top style="thin">
        <color rgb="FFCC99FF"/>
      </top>
      <bottom style="thin">
        <color indexed="46"/>
      </bottom>
      <diagonal/>
    </border>
    <border>
      <left/>
      <right style="thin">
        <color indexed="46"/>
      </right>
      <top/>
      <bottom/>
      <diagonal/>
    </border>
    <border>
      <left/>
      <right/>
      <top style="medium">
        <color indexed="10"/>
      </top>
      <bottom style="thin">
        <color indexed="46"/>
      </bottom>
      <diagonal/>
    </border>
    <border>
      <left/>
      <right style="thin">
        <color indexed="46"/>
      </right>
      <top style="medium">
        <color indexed="10"/>
      </top>
      <bottom style="thin">
        <color indexed="46"/>
      </bottom>
      <diagonal/>
    </border>
    <border>
      <left style="medium">
        <color indexed="10"/>
      </left>
      <right style="thin">
        <color indexed="46"/>
      </right>
      <top style="thin">
        <color indexed="46"/>
      </top>
      <bottom/>
      <diagonal/>
    </border>
    <border>
      <left style="thin">
        <color rgb="FFCC99FF"/>
      </left>
      <right/>
      <top style="medium">
        <color indexed="10"/>
      </top>
      <bottom style="thin">
        <color rgb="FFCC99FF"/>
      </bottom>
      <diagonal/>
    </border>
    <border>
      <left style="medium">
        <color indexed="10"/>
      </left>
      <right style="thin">
        <color rgb="FFCC99FF"/>
      </right>
      <top style="thin">
        <color rgb="FFCC99FF"/>
      </top>
      <bottom style="thin">
        <color indexed="46"/>
      </bottom>
      <diagonal/>
    </border>
    <border>
      <left style="thin">
        <color rgb="FFCC99FF"/>
      </left>
      <right style="thin">
        <color rgb="FFCC99FF"/>
      </right>
      <top style="thin">
        <color rgb="FFCC99FF"/>
      </top>
      <bottom style="thin">
        <color indexed="46"/>
      </bottom>
      <diagonal/>
    </border>
    <border>
      <left/>
      <right style="thin">
        <color indexed="46"/>
      </right>
      <top style="medium">
        <color indexed="10"/>
      </top>
      <bottom style="thin">
        <color rgb="FFCC99FF"/>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style="thin">
        <color rgb="FFCC99FF"/>
      </left>
      <right/>
      <top/>
      <bottom style="thin">
        <color indexed="46"/>
      </bottom>
      <diagonal/>
    </border>
    <border>
      <left/>
      <right/>
      <top style="thin">
        <color rgb="FFCC99FF"/>
      </top>
      <bottom/>
      <diagonal/>
    </border>
    <border>
      <left/>
      <right style="thin">
        <color rgb="FFFF0000"/>
      </right>
      <top/>
      <bottom/>
      <diagonal/>
    </border>
    <border>
      <left style="thin">
        <color rgb="FFFF0000"/>
      </left>
      <right/>
      <top style="thin">
        <color rgb="FFFF0000"/>
      </top>
      <bottom/>
      <diagonal/>
    </border>
    <border>
      <left/>
      <right style="thin">
        <color rgb="FFFF0000"/>
      </right>
      <top style="thin">
        <color rgb="FFFF0000"/>
      </top>
      <bottom/>
      <diagonal/>
    </border>
    <border>
      <left style="thin">
        <color indexed="46"/>
      </left>
      <right style="medium">
        <color indexed="10"/>
      </right>
      <top/>
      <bottom style="thin">
        <color indexed="46"/>
      </bottom>
      <diagonal/>
    </border>
    <border>
      <left style="medium">
        <color indexed="10"/>
      </left>
      <right/>
      <top style="medium">
        <color indexed="10"/>
      </top>
      <bottom style="thin">
        <color indexed="46"/>
      </bottom>
      <diagonal/>
    </border>
    <border>
      <left/>
      <right style="medium">
        <color indexed="10"/>
      </right>
      <top style="medium">
        <color indexed="10"/>
      </top>
      <bottom style="thin">
        <color indexed="46"/>
      </bottom>
      <diagonal/>
    </border>
    <border>
      <left/>
      <right style="thin">
        <color indexed="46"/>
      </right>
      <top/>
      <bottom style="thin">
        <color indexed="46"/>
      </bottom>
      <diagonal/>
    </border>
    <border>
      <left style="medium">
        <color indexed="10"/>
      </left>
      <right style="thin">
        <color indexed="46"/>
      </right>
      <top style="medium">
        <color indexed="10"/>
      </top>
      <bottom style="thin">
        <color indexed="46"/>
      </bottom>
      <diagonal/>
    </border>
    <border>
      <left style="thin">
        <color indexed="46"/>
      </left>
      <right style="medium">
        <color indexed="10"/>
      </right>
      <top style="thin">
        <color indexed="46"/>
      </top>
      <bottom style="thin">
        <color indexed="46"/>
      </bottom>
      <diagonal/>
    </border>
    <border>
      <left/>
      <right style="medium">
        <color indexed="10"/>
      </right>
      <top style="thin">
        <color indexed="46"/>
      </top>
      <bottom style="thin">
        <color indexed="46"/>
      </bottom>
      <diagonal/>
    </border>
    <border>
      <left style="thin">
        <color indexed="46"/>
      </left>
      <right/>
      <top style="thin">
        <color indexed="46"/>
      </top>
      <bottom style="medium">
        <color indexed="10"/>
      </bottom>
      <diagonal/>
    </border>
    <border>
      <left/>
      <right/>
      <top style="thin">
        <color indexed="46"/>
      </top>
      <bottom style="medium">
        <color indexed="10"/>
      </bottom>
      <diagonal/>
    </border>
    <border>
      <left/>
      <right style="medium">
        <color indexed="10"/>
      </right>
      <top style="thin">
        <color indexed="46"/>
      </top>
      <bottom style="medium">
        <color indexed="10"/>
      </bottom>
      <diagonal/>
    </border>
    <border>
      <left/>
      <right/>
      <top style="medium">
        <color indexed="10"/>
      </top>
      <bottom/>
      <diagonal/>
    </border>
    <border>
      <left style="thin">
        <color indexed="46"/>
      </left>
      <right style="medium">
        <color indexed="10"/>
      </right>
      <top style="thin">
        <color indexed="46"/>
      </top>
      <bottom style="medium">
        <color indexed="10"/>
      </bottom>
      <diagonal/>
    </border>
    <border>
      <left style="thin">
        <color indexed="46"/>
      </left>
      <right style="medium">
        <color indexed="10"/>
      </right>
      <top style="medium">
        <color indexed="10"/>
      </top>
      <bottom style="thin">
        <color indexed="46"/>
      </bottom>
      <diagonal/>
    </border>
    <border>
      <left style="medium">
        <color indexed="14"/>
      </left>
      <right style="thin">
        <color indexed="46"/>
      </right>
      <top style="medium">
        <color indexed="14"/>
      </top>
      <bottom style="thin">
        <color indexed="46"/>
      </bottom>
      <diagonal/>
    </border>
    <border>
      <left style="thin">
        <color indexed="46"/>
      </left>
      <right style="thin">
        <color indexed="46"/>
      </right>
      <top style="medium">
        <color indexed="14"/>
      </top>
      <bottom style="thin">
        <color indexed="46"/>
      </bottom>
      <diagonal/>
    </border>
    <border>
      <left style="thin">
        <color indexed="46"/>
      </left>
      <right style="medium">
        <color indexed="14"/>
      </right>
      <top style="medium">
        <color indexed="14"/>
      </top>
      <bottom style="thin">
        <color indexed="46"/>
      </bottom>
      <diagonal/>
    </border>
    <border>
      <left style="medium">
        <color indexed="14"/>
      </left>
      <right style="thin">
        <color indexed="46"/>
      </right>
      <top style="thin">
        <color indexed="46"/>
      </top>
      <bottom style="thin">
        <color indexed="46"/>
      </bottom>
      <diagonal/>
    </border>
    <border>
      <left style="thin">
        <color indexed="46"/>
      </left>
      <right style="medium">
        <color indexed="14"/>
      </right>
      <top style="thin">
        <color indexed="46"/>
      </top>
      <bottom style="thin">
        <color indexed="46"/>
      </bottom>
      <diagonal/>
    </border>
    <border>
      <left style="thin">
        <color indexed="46"/>
      </left>
      <right style="medium">
        <color indexed="14"/>
      </right>
      <top style="thin">
        <color indexed="46"/>
      </top>
      <bottom style="medium">
        <color indexed="14"/>
      </bottom>
      <diagonal/>
    </border>
    <border>
      <left style="medium">
        <color indexed="14"/>
      </left>
      <right/>
      <top style="thin">
        <color indexed="46"/>
      </top>
      <bottom style="medium">
        <color indexed="14"/>
      </bottom>
      <diagonal/>
    </border>
    <border>
      <left/>
      <right style="thin">
        <color indexed="46"/>
      </right>
      <top style="thin">
        <color indexed="46"/>
      </top>
      <bottom style="medium">
        <color indexed="14"/>
      </bottom>
      <diagonal/>
    </border>
    <border>
      <left style="medium">
        <color indexed="14"/>
      </left>
      <right/>
      <top style="thin">
        <color indexed="46"/>
      </top>
      <bottom style="thin">
        <color indexed="46"/>
      </bottom>
      <diagonal/>
    </border>
    <border>
      <left style="medium">
        <color indexed="14"/>
      </left>
      <right/>
      <top style="thin">
        <color indexed="46"/>
      </top>
      <bottom/>
      <diagonal/>
    </border>
    <border>
      <left style="medium">
        <color indexed="10"/>
      </left>
      <right style="medium">
        <color indexed="10"/>
      </right>
      <top style="medium">
        <color indexed="10"/>
      </top>
      <bottom/>
      <diagonal/>
    </border>
    <border>
      <left style="medium">
        <color indexed="10"/>
      </left>
      <right style="medium">
        <color indexed="10"/>
      </right>
      <top/>
      <bottom/>
      <diagonal/>
    </border>
    <border>
      <left style="medium">
        <color indexed="10"/>
      </left>
      <right style="medium">
        <color indexed="10"/>
      </right>
      <top style="thin">
        <color indexed="46"/>
      </top>
      <bottom style="thin">
        <color indexed="46"/>
      </bottom>
      <diagonal/>
    </border>
    <border>
      <left style="medium">
        <color indexed="10"/>
      </left>
      <right style="medium">
        <color indexed="10"/>
      </right>
      <top style="thin">
        <color indexed="46"/>
      </top>
      <bottom style="medium">
        <color indexed="10"/>
      </bottom>
      <diagonal/>
    </border>
    <border>
      <left style="medium">
        <color indexed="10"/>
      </left>
      <right/>
      <top style="thin">
        <color rgb="FFCC99FF"/>
      </top>
      <bottom/>
      <diagonal/>
    </border>
    <border>
      <left style="thin">
        <color indexed="46"/>
      </left>
      <right/>
      <top style="thin">
        <color rgb="FFCC99FF"/>
      </top>
      <bottom/>
      <diagonal/>
    </border>
    <border>
      <left/>
      <right style="thin">
        <color indexed="46"/>
      </right>
      <top style="thin">
        <color rgb="FFCC99FF"/>
      </top>
      <bottom/>
      <diagonal/>
    </border>
    <border>
      <left style="medium">
        <color rgb="FFFF0000"/>
      </left>
      <right/>
      <top style="medium">
        <color rgb="FFFF0000"/>
      </top>
      <bottom style="thin">
        <color rgb="FFCC99FF"/>
      </bottom>
      <diagonal/>
    </border>
    <border>
      <left/>
      <right/>
      <top style="medium">
        <color rgb="FFFF0000"/>
      </top>
      <bottom style="thin">
        <color rgb="FFCC99FF"/>
      </bottom>
      <diagonal/>
    </border>
    <border>
      <left/>
      <right style="medium">
        <color rgb="FFFF0000"/>
      </right>
      <top style="medium">
        <color rgb="FFFF0000"/>
      </top>
      <bottom style="thin">
        <color rgb="FFCC99FF"/>
      </bottom>
      <diagonal/>
    </border>
    <border>
      <left style="medium">
        <color rgb="FFFF0000"/>
      </left>
      <right/>
      <top style="thin">
        <color rgb="FFCC99FF"/>
      </top>
      <bottom style="thin">
        <color rgb="FFCC99FF"/>
      </bottom>
      <diagonal/>
    </border>
    <border>
      <left/>
      <right style="medium">
        <color rgb="FFFF0000"/>
      </right>
      <top style="thin">
        <color rgb="FFCC99FF"/>
      </top>
      <bottom style="thin">
        <color rgb="FFCC99FF"/>
      </bottom>
      <diagonal/>
    </border>
    <border>
      <left/>
      <right style="thin">
        <color indexed="46"/>
      </right>
      <top style="thin">
        <color rgb="FFCC99FF"/>
      </top>
      <bottom style="thin">
        <color rgb="FFCC99FF"/>
      </bottom>
      <diagonal/>
    </border>
    <border>
      <left style="thin">
        <color indexed="46"/>
      </left>
      <right/>
      <top style="thin">
        <color rgb="FFCC99FF"/>
      </top>
      <bottom style="thin">
        <color rgb="FFCC99FF"/>
      </bottom>
      <diagonal/>
    </border>
    <border>
      <left style="thin">
        <color indexed="46"/>
      </left>
      <right style="thin">
        <color indexed="46"/>
      </right>
      <top style="thin">
        <color rgb="FFCC99FF"/>
      </top>
      <bottom style="thin">
        <color rgb="FFCC99FF"/>
      </bottom>
      <diagonal/>
    </border>
    <border>
      <left style="medium">
        <color rgb="FFFF0000"/>
      </left>
      <right/>
      <top style="thin">
        <color rgb="FFCC99FF"/>
      </top>
      <bottom style="medium">
        <color rgb="FFFF0000"/>
      </bottom>
      <diagonal/>
    </border>
    <border>
      <left/>
      <right/>
      <top style="thin">
        <color rgb="FFCC99FF"/>
      </top>
      <bottom style="medium">
        <color rgb="FFFF0000"/>
      </bottom>
      <diagonal/>
    </border>
    <border>
      <left/>
      <right style="medium">
        <color rgb="FFFF0000"/>
      </right>
      <top style="thin">
        <color rgb="FFCC99FF"/>
      </top>
      <bottom style="medium">
        <color rgb="FFFF0000"/>
      </bottom>
      <diagonal/>
    </border>
    <border>
      <left style="thin">
        <color indexed="46"/>
      </left>
      <right style="thin">
        <color indexed="46"/>
      </right>
      <top/>
      <bottom/>
      <diagonal/>
    </border>
    <border>
      <left style="medium">
        <color indexed="10"/>
      </left>
      <right/>
      <top style="medium">
        <color indexed="10"/>
      </top>
      <bottom/>
      <diagonal/>
    </border>
    <border>
      <left style="thin">
        <color indexed="46"/>
      </left>
      <right style="thin">
        <color indexed="46"/>
      </right>
      <top style="medium">
        <color indexed="10"/>
      </top>
      <bottom/>
      <diagonal/>
    </border>
    <border>
      <left/>
      <right style="medium">
        <color indexed="10"/>
      </right>
      <top style="medium">
        <color indexed="10"/>
      </top>
      <bottom/>
      <diagonal/>
    </border>
    <border>
      <left/>
      <right style="medium">
        <color indexed="10"/>
      </right>
      <top/>
      <bottom/>
      <diagonal/>
    </border>
    <border>
      <left style="medium">
        <color indexed="10"/>
      </left>
      <right/>
      <top/>
      <bottom style="thin">
        <color indexed="46"/>
      </bottom>
      <diagonal/>
    </border>
    <border>
      <left/>
      <right style="medium">
        <color indexed="10"/>
      </right>
      <top/>
      <bottom style="thin">
        <color indexed="46"/>
      </bottom>
      <diagonal/>
    </border>
    <border>
      <left style="thin">
        <color indexed="46"/>
      </left>
      <right style="thin">
        <color indexed="46"/>
      </right>
      <top style="medium">
        <color rgb="FFFF0000"/>
      </top>
      <bottom style="thin">
        <color indexed="46"/>
      </bottom>
      <diagonal/>
    </border>
    <border>
      <left/>
      <right style="thin">
        <color indexed="46"/>
      </right>
      <top style="thin">
        <color indexed="46"/>
      </top>
      <bottom style="medium">
        <color rgb="FFFF0000"/>
      </bottom>
      <diagonal/>
    </border>
    <border>
      <left style="thin">
        <color indexed="46"/>
      </left>
      <right style="thin">
        <color indexed="46"/>
      </right>
      <top style="thin">
        <color indexed="46"/>
      </top>
      <bottom style="medium">
        <color rgb="FFFF0000"/>
      </bottom>
      <diagonal/>
    </border>
    <border>
      <left style="medium">
        <color indexed="14"/>
      </left>
      <right/>
      <top/>
      <bottom style="thin">
        <color indexed="46"/>
      </bottom>
      <diagonal/>
    </border>
    <border>
      <left style="medium">
        <color indexed="14"/>
      </left>
      <right/>
      <top style="thin">
        <color indexed="46"/>
      </top>
      <bottom style="medium">
        <color rgb="FFFF0000"/>
      </bottom>
      <diagonal/>
    </border>
    <border>
      <left style="thin">
        <color indexed="46"/>
      </left>
      <right style="medium">
        <color indexed="14"/>
      </right>
      <top style="thin">
        <color indexed="46"/>
      </top>
      <bottom style="medium">
        <color rgb="FFFF0000"/>
      </bottom>
      <diagonal/>
    </border>
    <border>
      <left style="medium">
        <color indexed="14"/>
      </left>
      <right style="thin">
        <color indexed="46"/>
      </right>
      <top style="medium">
        <color rgb="FFFF0000"/>
      </top>
      <bottom style="thin">
        <color indexed="46"/>
      </bottom>
      <diagonal/>
    </border>
    <border>
      <left style="thin">
        <color indexed="46"/>
      </left>
      <right style="medium">
        <color indexed="14"/>
      </right>
      <top style="medium">
        <color rgb="FFFF0000"/>
      </top>
      <bottom style="thin">
        <color indexed="46"/>
      </bottom>
      <diagonal/>
    </border>
    <border>
      <left style="thin">
        <color indexed="46"/>
      </left>
      <right style="thin">
        <color indexed="46"/>
      </right>
      <top style="thin">
        <color indexed="46"/>
      </top>
      <bottom style="medium">
        <color indexed="14"/>
      </bottom>
      <diagonal/>
    </border>
    <border>
      <left style="medium">
        <color indexed="14"/>
      </left>
      <right style="thin">
        <color indexed="46"/>
      </right>
      <top style="thin">
        <color indexed="46"/>
      </top>
      <bottom style="medium">
        <color indexed="14"/>
      </bottom>
      <diagonal/>
    </border>
    <border>
      <left style="medium">
        <color indexed="14"/>
      </left>
      <right style="thin">
        <color indexed="46"/>
      </right>
      <top/>
      <bottom style="thin">
        <color indexed="46"/>
      </bottom>
      <diagonal/>
    </border>
    <border>
      <left style="thin">
        <color indexed="46"/>
      </left>
      <right style="medium">
        <color indexed="14"/>
      </right>
      <top/>
      <bottom style="thin">
        <color indexed="46"/>
      </bottom>
      <diagonal/>
    </border>
    <border>
      <left style="medium">
        <color indexed="14"/>
      </left>
      <right style="thin">
        <color indexed="46"/>
      </right>
      <top style="thin">
        <color indexed="46"/>
      </top>
      <bottom style="medium">
        <color indexed="12"/>
      </bottom>
      <diagonal/>
    </border>
    <border>
      <left style="thin">
        <color indexed="46"/>
      </left>
      <right style="thin">
        <color indexed="46"/>
      </right>
      <top style="thin">
        <color indexed="46"/>
      </top>
      <bottom style="medium">
        <color indexed="12"/>
      </bottom>
      <diagonal/>
    </border>
    <border>
      <left style="thin">
        <color indexed="46"/>
      </left>
      <right style="medium">
        <color indexed="14"/>
      </right>
      <top style="thin">
        <color indexed="46"/>
      </top>
      <bottom style="medium">
        <color indexed="12"/>
      </bottom>
      <diagonal/>
    </border>
    <border>
      <left style="thin">
        <color indexed="48"/>
      </left>
      <right style="medium">
        <color indexed="10"/>
      </right>
      <top/>
      <bottom/>
      <diagonal/>
    </border>
    <border>
      <left style="medium">
        <color indexed="14"/>
      </left>
      <right style="thin">
        <color indexed="46"/>
      </right>
      <top/>
      <bottom/>
      <diagonal/>
    </border>
    <border>
      <left style="thin">
        <color indexed="46"/>
      </left>
      <right style="medium">
        <color indexed="14"/>
      </right>
      <top/>
      <bottom/>
      <diagonal/>
    </border>
    <border>
      <left style="medium">
        <color indexed="10"/>
      </left>
      <right style="thin">
        <color rgb="FFCC99FF"/>
      </right>
      <top style="thin">
        <color rgb="FFCC99FF"/>
      </top>
      <bottom/>
      <diagonal/>
    </border>
    <border>
      <left style="thin">
        <color rgb="FFCC99FF"/>
      </left>
      <right style="thin">
        <color rgb="FFCC99FF"/>
      </right>
      <top style="thin">
        <color rgb="FFCC99FF"/>
      </top>
      <bottom/>
      <diagonal/>
    </border>
    <border>
      <left style="thin">
        <color rgb="FFCC99FF"/>
      </left>
      <right style="medium">
        <color indexed="10"/>
      </right>
      <top style="medium">
        <color indexed="10"/>
      </top>
      <bottom style="thin">
        <color rgb="FFCC99FF"/>
      </bottom>
      <diagonal/>
    </border>
    <border>
      <left style="thin">
        <color rgb="FFCC99FF"/>
      </left>
      <right style="medium">
        <color indexed="10"/>
      </right>
      <top style="thin">
        <color rgb="FFCC99FF"/>
      </top>
      <bottom/>
      <diagonal/>
    </border>
    <border>
      <left style="thin">
        <color indexed="46"/>
      </left>
      <right style="thin">
        <color indexed="46"/>
      </right>
      <top style="thin">
        <color indexed="46"/>
      </top>
      <bottom style="medium">
        <color indexed="48"/>
      </bottom>
      <diagonal/>
    </border>
    <border>
      <left style="thin">
        <color rgb="FFCC99FF"/>
      </left>
      <right style="thin">
        <color rgb="FFCC99FF"/>
      </right>
      <top style="thin">
        <color rgb="FFCC99FF"/>
      </top>
      <bottom style="medium">
        <color indexed="48"/>
      </bottom>
      <diagonal/>
    </border>
    <border>
      <left style="thin">
        <color indexed="46"/>
      </left>
      <right style="thin">
        <color indexed="46"/>
      </right>
      <top style="thin">
        <color rgb="FFCC99FF"/>
      </top>
      <bottom style="medium">
        <color indexed="48"/>
      </bottom>
      <diagonal/>
    </border>
    <border>
      <left style="medium">
        <color indexed="10"/>
      </left>
      <right/>
      <top style="thin">
        <color indexed="46"/>
      </top>
      <bottom/>
      <diagonal/>
    </border>
    <border>
      <left/>
      <right style="medium">
        <color indexed="10"/>
      </right>
      <top style="thin">
        <color indexed="46"/>
      </top>
      <bottom/>
      <diagonal/>
    </border>
    <border>
      <left style="medium">
        <color indexed="10"/>
      </left>
      <right style="thin">
        <color indexed="48"/>
      </right>
      <top/>
      <bottom/>
      <diagonal/>
    </border>
    <border>
      <left style="medium">
        <color indexed="10"/>
      </left>
      <right/>
      <top style="thin">
        <color indexed="46"/>
      </top>
      <bottom style="thin">
        <color indexed="46"/>
      </bottom>
      <diagonal/>
    </border>
    <border>
      <left style="medium">
        <color indexed="10"/>
      </left>
      <right/>
      <top style="thin">
        <color indexed="46"/>
      </top>
      <bottom style="medium">
        <color indexed="10"/>
      </bottom>
      <diagonal/>
    </border>
    <border>
      <left/>
      <right style="thin">
        <color indexed="46"/>
      </right>
      <top style="thin">
        <color indexed="46"/>
      </top>
      <bottom style="medium">
        <color indexed="10"/>
      </bottom>
      <diagonal/>
    </border>
    <border>
      <left style="thin">
        <color rgb="FFCC99FF"/>
      </left>
      <right style="thin">
        <color indexed="46"/>
      </right>
      <top style="thin">
        <color indexed="46"/>
      </top>
      <bottom style="medium">
        <color indexed="12"/>
      </bottom>
      <diagonal/>
    </border>
    <border>
      <left/>
      <right style="thin">
        <color indexed="46"/>
      </right>
      <top style="thin">
        <color indexed="46"/>
      </top>
      <bottom/>
      <diagonal/>
    </border>
    <border>
      <left style="thin">
        <color indexed="46"/>
      </left>
      <right/>
      <top/>
      <bottom/>
      <diagonal/>
    </border>
  </borders>
  <cellStyleXfs count="550">
    <xf numFmtId="0" fontId="0" fillId="0" borderId="0"/>
    <xf numFmtId="0" fontId="47" fillId="0" borderId="0" applyNumberFormat="0" applyFill="0" applyBorder="0" applyAlignment="0" applyProtection="0">
      <alignment vertical="top"/>
      <protection locked="0"/>
    </xf>
    <xf numFmtId="0" fontId="1" fillId="0" borderId="0"/>
    <xf numFmtId="0" fontId="34" fillId="0" borderId="0"/>
    <xf numFmtId="9" fontId="71" fillId="0" borderId="0" applyFon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cellStyleXfs>
  <cellXfs count="1131">
    <xf numFmtId="0" fontId="0" fillId="0" borderId="0" xfId="0"/>
    <xf numFmtId="0" fontId="1" fillId="0" borderId="0" xfId="0" applyFont="1" applyFill="1" applyBorder="1" applyAlignment="1" applyProtection="1">
      <alignment horizontal="center" vertical="center"/>
    </xf>
    <xf numFmtId="0" fontId="1" fillId="0" borderId="0" xfId="0" applyFont="1" applyBorder="1" applyAlignment="1" applyProtection="1">
      <alignment horizontal="center" vertical="center"/>
    </xf>
    <xf numFmtId="0" fontId="8" fillId="0" borderId="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wrapText="1"/>
    </xf>
    <xf numFmtId="0" fontId="3" fillId="0" borderId="0" xfId="0" applyFont="1" applyFill="1" applyBorder="1" applyAlignment="1" applyProtection="1">
      <alignment vertical="center"/>
    </xf>
    <xf numFmtId="0" fontId="3" fillId="0" borderId="0" xfId="0" applyFont="1" applyFill="1" applyBorder="1" applyAlignment="1" applyProtection="1"/>
    <xf numFmtId="0" fontId="3" fillId="0" borderId="0" xfId="0" applyFont="1" applyFill="1" applyBorder="1" applyProtection="1"/>
    <xf numFmtId="0" fontId="3" fillId="0" borderId="0" xfId="0" applyFont="1" applyFill="1" applyBorder="1" applyAlignment="1" applyProtection="1">
      <alignment horizontal="center"/>
    </xf>
    <xf numFmtId="0" fontId="6" fillId="0" borderId="0" xfId="0" applyFont="1" applyFill="1" applyBorder="1" applyAlignment="1" applyProtection="1">
      <alignment vertical="center"/>
    </xf>
    <xf numFmtId="0" fontId="0" fillId="0" borderId="0" xfId="0" applyProtection="1"/>
    <xf numFmtId="0" fontId="1" fillId="0" borderId="0" xfId="0" applyFont="1" applyFill="1" applyAlignment="1" applyProtection="1">
      <alignment vertical="center"/>
    </xf>
    <xf numFmtId="0" fontId="16" fillId="0" borderId="0" xfId="0" applyFont="1" applyProtection="1"/>
    <xf numFmtId="0" fontId="13" fillId="0" borderId="1" xfId="0" applyFont="1" applyFill="1" applyBorder="1" applyAlignment="1" applyProtection="1">
      <alignment horizontal="center" vertical="center" wrapText="1"/>
    </xf>
    <xf numFmtId="0" fontId="3" fillId="0" borderId="1" xfId="0" applyFont="1" applyFill="1" applyBorder="1" applyAlignment="1" applyProtection="1">
      <alignment vertical="center"/>
    </xf>
    <xf numFmtId="0" fontId="3" fillId="0" borderId="2" xfId="0" applyFont="1" applyFill="1" applyBorder="1" applyAlignment="1" applyProtection="1">
      <alignment vertical="center"/>
    </xf>
    <xf numFmtId="0" fontId="6" fillId="0" borderId="1" xfId="0" applyFont="1" applyFill="1" applyBorder="1" applyAlignment="1" applyProtection="1">
      <alignment vertical="center"/>
    </xf>
    <xf numFmtId="0" fontId="3" fillId="0" borderId="3" xfId="0" applyFont="1" applyFill="1" applyBorder="1" applyAlignment="1" applyProtection="1">
      <alignment vertical="center"/>
    </xf>
    <xf numFmtId="0" fontId="3" fillId="0" borderId="4" xfId="0" applyFont="1" applyFill="1" applyBorder="1" applyAlignment="1" applyProtection="1"/>
    <xf numFmtId="0" fontId="19" fillId="0" borderId="0" xfId="0" applyFont="1" applyFill="1" applyBorder="1" applyAlignment="1" applyProtection="1">
      <alignment horizontal="center" vertical="center"/>
    </xf>
    <xf numFmtId="0" fontId="1" fillId="0" borderId="0" xfId="0" applyFont="1" applyFill="1" applyBorder="1" applyAlignment="1" applyProtection="1">
      <alignment horizontal="left" vertical="center"/>
    </xf>
    <xf numFmtId="0" fontId="1" fillId="0" borderId="0" xfId="0" applyFont="1" applyBorder="1" applyAlignment="1" applyProtection="1">
      <alignment horizontal="left" vertical="center"/>
    </xf>
    <xf numFmtId="0" fontId="2" fillId="0" borderId="0" xfId="0" applyFont="1" applyBorder="1" applyAlignment="1" applyProtection="1">
      <alignment horizontal="left" vertical="center"/>
    </xf>
    <xf numFmtId="0" fontId="22" fillId="0" borderId="0" xfId="0" applyFont="1" applyFill="1" applyBorder="1" applyAlignment="1" applyProtection="1">
      <alignment horizontal="center" vertical="center"/>
    </xf>
    <xf numFmtId="0" fontId="23" fillId="0" borderId="0" xfId="0" applyFont="1" applyFill="1" applyBorder="1" applyAlignment="1" applyProtection="1">
      <alignment horizontal="center" vertical="center"/>
    </xf>
    <xf numFmtId="0" fontId="21" fillId="0" borderId="0" xfId="0" applyFont="1" applyFill="1" applyBorder="1" applyAlignment="1" applyProtection="1">
      <alignment horizontal="right" vertical="center"/>
    </xf>
    <xf numFmtId="0" fontId="28" fillId="0" borderId="0" xfId="0" applyFont="1" applyFill="1" applyBorder="1" applyAlignment="1" applyProtection="1">
      <alignment horizontal="center" vertical="center"/>
    </xf>
    <xf numFmtId="0" fontId="25" fillId="0" borderId="0" xfId="0" applyFont="1" applyFill="1" applyBorder="1" applyAlignment="1" applyProtection="1">
      <alignment horizontal="center" vertical="center" wrapText="1"/>
    </xf>
    <xf numFmtId="0" fontId="29" fillId="0" borderId="0"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xf>
    <xf numFmtId="0" fontId="33" fillId="0" borderId="0" xfId="0" applyFont="1" applyFill="1" applyBorder="1" applyAlignment="1" applyProtection="1">
      <alignment horizontal="center" vertical="center"/>
    </xf>
    <xf numFmtId="0" fontId="26"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7" fillId="0" borderId="0" xfId="0" applyFont="1" applyProtection="1"/>
    <xf numFmtId="0" fontId="37" fillId="0" borderId="0" xfId="0" applyFont="1" applyAlignment="1" applyProtection="1">
      <alignment horizontal="center"/>
    </xf>
    <xf numFmtId="1" fontId="56" fillId="0" borderId="1" xfId="0" applyNumberFormat="1" applyFont="1" applyFill="1" applyBorder="1" applyAlignment="1" applyProtection="1">
      <alignment horizontal="center" vertical="center" wrapText="1"/>
    </xf>
    <xf numFmtId="0" fontId="6" fillId="0" borderId="0" xfId="0" applyFont="1" applyBorder="1" applyAlignment="1" applyProtection="1">
      <alignment vertical="center"/>
    </xf>
    <xf numFmtId="0" fontId="21" fillId="0" borderId="0" xfId="0" applyFont="1" applyFill="1" applyBorder="1" applyAlignment="1" applyProtection="1">
      <alignment vertical="center"/>
    </xf>
    <xf numFmtId="0" fontId="67" fillId="0" borderId="0" xfId="0" applyFont="1" applyAlignment="1" applyProtection="1">
      <alignment vertical="center"/>
    </xf>
    <xf numFmtId="0" fontId="68" fillId="0" borderId="0" xfId="0" applyFont="1" applyFill="1" applyBorder="1" applyAlignment="1" applyProtection="1">
      <alignment horizontal="center" vertical="center" textRotation="90"/>
    </xf>
    <xf numFmtId="0" fontId="70" fillId="0" borderId="0" xfId="0" applyFont="1" applyFill="1" applyBorder="1" applyAlignment="1" applyProtection="1">
      <alignment horizontal="center" vertical="center" textRotation="90"/>
    </xf>
    <xf numFmtId="0" fontId="52" fillId="8" borderId="23" xfId="0" applyFont="1" applyFill="1" applyBorder="1" applyAlignment="1" applyProtection="1">
      <alignment horizontal="center" vertical="center" textRotation="90" wrapText="1"/>
    </xf>
    <xf numFmtId="0" fontId="46" fillId="4" borderId="15" xfId="0" applyFont="1" applyFill="1" applyBorder="1" applyAlignment="1" applyProtection="1">
      <alignment horizontal="center" vertical="center" textRotation="90" wrapText="1"/>
    </xf>
    <xf numFmtId="0" fontId="52" fillId="8" borderId="15" xfId="0" applyFont="1" applyFill="1" applyBorder="1" applyAlignment="1" applyProtection="1">
      <alignment horizontal="center" vertical="center" textRotation="90" wrapText="1"/>
    </xf>
    <xf numFmtId="1" fontId="9" fillId="0" borderId="0" xfId="0" applyNumberFormat="1" applyFont="1" applyFill="1" applyBorder="1" applyAlignment="1" applyProtection="1">
      <alignment horizontal="center" vertical="center"/>
    </xf>
    <xf numFmtId="0" fontId="3" fillId="0" borderId="9" xfId="0" applyFont="1" applyFill="1" applyBorder="1" applyAlignment="1" applyProtection="1">
      <alignment vertical="center"/>
    </xf>
    <xf numFmtId="0" fontId="4" fillId="6" borderId="9" xfId="0" applyFont="1" applyFill="1" applyBorder="1" applyAlignment="1" applyProtection="1">
      <alignment horizontal="center" vertical="center"/>
    </xf>
    <xf numFmtId="0" fontId="6" fillId="6" borderId="1" xfId="0" applyFont="1" applyFill="1" applyBorder="1" applyAlignment="1" applyProtection="1">
      <alignment horizontal="center" vertical="center" textRotation="90" wrapText="1"/>
    </xf>
    <xf numFmtId="0" fontId="3" fillId="6" borderId="9" xfId="0" applyFont="1" applyFill="1" applyBorder="1" applyAlignment="1" applyProtection="1">
      <alignment horizontal="center" vertical="center"/>
    </xf>
    <xf numFmtId="9" fontId="21" fillId="0" borderId="0" xfId="4" applyFont="1" applyFill="1" applyBorder="1" applyAlignment="1" applyProtection="1">
      <alignment horizontal="right" vertical="center"/>
    </xf>
    <xf numFmtId="9" fontId="26" fillId="0" borderId="0" xfId="4" applyFont="1" applyFill="1" applyBorder="1" applyAlignment="1" applyProtection="1">
      <alignment horizontal="center" vertical="center"/>
    </xf>
    <xf numFmtId="9" fontId="28" fillId="0" borderId="0" xfId="4" applyFont="1" applyFill="1" applyBorder="1" applyAlignment="1" applyProtection="1">
      <alignment horizontal="center" vertical="center"/>
    </xf>
    <xf numFmtId="0" fontId="74" fillId="0" borderId="0" xfId="0" applyFont="1" applyProtection="1"/>
    <xf numFmtId="0" fontId="59" fillId="0" borderId="0" xfId="0" applyFont="1" applyFill="1" applyBorder="1" applyAlignment="1" applyProtection="1">
      <alignment vertical="center" wrapText="1"/>
    </xf>
    <xf numFmtId="0" fontId="75" fillId="0" borderId="0" xfId="0" applyFont="1" applyFill="1" applyBorder="1" applyAlignment="1" applyProtection="1">
      <alignment horizontal="center" vertical="center" wrapText="1"/>
    </xf>
    <xf numFmtId="0" fontId="4" fillId="0" borderId="0" xfId="0" applyFont="1" applyFill="1" applyBorder="1" applyAlignment="1" applyProtection="1">
      <alignment vertical="center"/>
    </xf>
    <xf numFmtId="0" fontId="17" fillId="0" borderId="0" xfId="0" applyFont="1" applyFill="1" applyBorder="1" applyAlignment="1" applyProtection="1">
      <alignment vertical="center" wrapText="1"/>
    </xf>
    <xf numFmtId="0" fontId="37" fillId="0" borderId="0" xfId="0" applyFont="1" applyFill="1" applyBorder="1" applyAlignment="1">
      <alignment horizontal="center" vertical="center"/>
    </xf>
    <xf numFmtId="0" fontId="37" fillId="0" borderId="0" xfId="0" applyFont="1" applyFill="1" applyBorder="1" applyAlignment="1" applyProtection="1">
      <alignment vertical="center"/>
    </xf>
    <xf numFmtId="0" fontId="3" fillId="9" borderId="36" xfId="0" applyFont="1" applyFill="1" applyBorder="1" applyAlignment="1" applyProtection="1">
      <alignment vertical="center"/>
    </xf>
    <xf numFmtId="0" fontId="3" fillId="9" borderId="37" xfId="0" applyFont="1" applyFill="1" applyBorder="1" applyAlignment="1" applyProtection="1">
      <alignment vertical="center"/>
    </xf>
    <xf numFmtId="0" fontId="3" fillId="9" borderId="38" xfId="0" applyFont="1" applyFill="1" applyBorder="1" applyAlignment="1" applyProtection="1">
      <alignment vertical="center"/>
    </xf>
    <xf numFmtId="0" fontId="3" fillId="9" borderId="15" xfId="0" applyFont="1" applyFill="1" applyBorder="1" applyAlignment="1" applyProtection="1">
      <alignment vertical="center"/>
    </xf>
    <xf numFmtId="0" fontId="3" fillId="9" borderId="44" xfId="0" applyFont="1" applyFill="1" applyBorder="1" applyAlignment="1" applyProtection="1">
      <alignment horizontal="center" vertical="center" wrapText="1"/>
    </xf>
    <xf numFmtId="0" fontId="5" fillId="9" borderId="11" xfId="0" applyFont="1" applyFill="1" applyBorder="1" applyAlignment="1" applyProtection="1">
      <alignment horizontal="center" vertical="center" wrapText="1"/>
    </xf>
    <xf numFmtId="0" fontId="3" fillId="2" borderId="54" xfId="0" applyFont="1" applyFill="1" applyBorder="1" applyAlignment="1" applyProtection="1">
      <alignment vertical="center" textRotation="90" wrapText="1"/>
    </xf>
    <xf numFmtId="0" fontId="81" fillId="2" borderId="56" xfId="0" applyFont="1" applyFill="1" applyBorder="1" applyAlignment="1" applyProtection="1">
      <alignment horizontal="center" vertical="center" wrapText="1"/>
    </xf>
    <xf numFmtId="0" fontId="3" fillId="9" borderId="55" xfId="0" applyFont="1" applyFill="1" applyBorder="1" applyAlignment="1" applyProtection="1">
      <alignment vertical="center"/>
    </xf>
    <xf numFmtId="0" fontId="4" fillId="6" borderId="50" xfId="0" applyFont="1" applyFill="1" applyBorder="1" applyAlignment="1" applyProtection="1">
      <alignment horizontal="center" vertical="center" wrapText="1"/>
    </xf>
    <xf numFmtId="0" fontId="83" fillId="6" borderId="59" xfId="0" applyFont="1" applyFill="1" applyBorder="1" applyAlignment="1">
      <alignment horizontal="left" vertical="center"/>
    </xf>
    <xf numFmtId="0" fontId="23" fillId="6" borderId="59" xfId="0" applyFont="1" applyFill="1" applyBorder="1" applyAlignment="1">
      <alignment horizontal="left" vertical="center"/>
    </xf>
    <xf numFmtId="0" fontId="84" fillId="6" borderId="59" xfId="0" applyFont="1" applyFill="1" applyBorder="1" applyAlignment="1">
      <alignment horizontal="left" vertical="center"/>
    </xf>
    <xf numFmtId="0" fontId="84" fillId="6" borderId="59" xfId="0" applyFont="1" applyFill="1" applyBorder="1" applyAlignment="1">
      <alignment horizontal="center" vertical="center"/>
    </xf>
    <xf numFmtId="0" fontId="23" fillId="6" borderId="59" xfId="0" applyFont="1" applyFill="1" applyBorder="1" applyAlignment="1">
      <alignment horizontal="center" vertical="center"/>
    </xf>
    <xf numFmtId="0" fontId="0" fillId="0" borderId="0" xfId="0" applyAlignment="1" applyProtection="1">
      <alignment vertical="center" wrapText="1"/>
    </xf>
    <xf numFmtId="0" fontId="87" fillId="10" borderId="59" xfId="0" applyFont="1" applyFill="1" applyBorder="1" applyAlignment="1">
      <alignment horizontal="center" vertical="center"/>
    </xf>
    <xf numFmtId="0" fontId="91" fillId="10" borderId="59" xfId="0" applyFont="1" applyFill="1" applyBorder="1" applyAlignment="1" applyProtection="1">
      <alignment horizontal="center" vertical="center" wrapText="1"/>
    </xf>
    <xf numFmtId="0" fontId="92" fillId="5" borderId="59" xfId="0" applyFont="1" applyFill="1" applyBorder="1" applyAlignment="1" applyProtection="1">
      <alignment horizontal="center" vertical="center" wrapText="1"/>
    </xf>
    <xf numFmtId="0" fontId="0" fillId="5" borderId="59" xfId="0" applyFill="1" applyBorder="1" applyAlignment="1" applyProtection="1">
      <alignment horizontal="center" vertical="center" wrapText="1"/>
    </xf>
    <xf numFmtId="0" fontId="89" fillId="5" borderId="59" xfId="0" applyFont="1" applyFill="1" applyBorder="1" applyAlignment="1" applyProtection="1">
      <alignment horizontal="center" vertical="center" wrapText="1"/>
    </xf>
    <xf numFmtId="0" fontId="90" fillId="5" borderId="59" xfId="0" applyFont="1" applyFill="1" applyBorder="1" applyAlignment="1" applyProtection="1">
      <alignment horizontal="center" vertical="center" wrapText="1"/>
    </xf>
    <xf numFmtId="0" fontId="89" fillId="5" borderId="59" xfId="0" applyFont="1" applyFill="1" applyBorder="1" applyAlignment="1" applyProtection="1">
      <alignment horizontal="left" vertical="center" wrapText="1"/>
    </xf>
    <xf numFmtId="0" fontId="77" fillId="5" borderId="59" xfId="0" applyFont="1" applyFill="1" applyBorder="1" applyAlignment="1" applyProtection="1">
      <alignment horizontal="center" vertical="center" wrapText="1"/>
    </xf>
    <xf numFmtId="0" fontId="86" fillId="5" borderId="59" xfId="0" applyFont="1" applyFill="1" applyBorder="1" applyAlignment="1" applyProtection="1">
      <alignment vertical="center"/>
      <protection hidden="1"/>
    </xf>
    <xf numFmtId="0" fontId="85" fillId="5" borderId="59" xfId="0" applyFont="1" applyFill="1" applyBorder="1" applyAlignment="1" applyProtection="1">
      <alignment horizontal="left" vertical="center"/>
      <protection hidden="1"/>
    </xf>
    <xf numFmtId="0" fontId="35" fillId="5" borderId="1" xfId="3" applyFont="1" applyFill="1" applyBorder="1" applyAlignment="1" applyProtection="1">
      <alignment vertical="top" wrapText="1"/>
    </xf>
    <xf numFmtId="0" fontId="35" fillId="5" borderId="3" xfId="3" applyFont="1" applyFill="1" applyBorder="1" applyAlignment="1" applyProtection="1">
      <alignment vertical="top" wrapText="1"/>
    </xf>
    <xf numFmtId="0" fontId="3" fillId="9" borderId="28" xfId="0" applyFont="1" applyFill="1" applyBorder="1" applyAlignment="1" applyProtection="1">
      <alignment vertical="center"/>
    </xf>
    <xf numFmtId="0" fontId="4" fillId="6" borderId="65" xfId="0" applyFont="1" applyFill="1" applyBorder="1" applyAlignment="1" applyProtection="1">
      <alignment horizontal="center" vertical="center" wrapText="1"/>
    </xf>
    <xf numFmtId="0" fontId="3" fillId="9" borderId="28" xfId="0" applyFont="1" applyFill="1" applyBorder="1" applyAlignment="1" applyProtection="1">
      <alignment horizontal="center" vertical="center"/>
    </xf>
    <xf numFmtId="0" fontId="3" fillId="9" borderId="9" xfId="0" applyFont="1" applyFill="1" applyBorder="1" applyAlignment="1" applyProtection="1">
      <alignment horizontal="center" vertical="center"/>
    </xf>
    <xf numFmtId="0" fontId="3" fillId="9" borderId="9" xfId="0" applyFont="1" applyFill="1" applyBorder="1" applyAlignment="1" applyProtection="1">
      <alignment vertical="center"/>
    </xf>
    <xf numFmtId="0" fontId="3" fillId="9" borderId="26" xfId="0" applyFont="1" applyFill="1" applyBorder="1" applyAlignment="1" applyProtection="1">
      <alignment vertical="center"/>
    </xf>
    <xf numFmtId="0" fontId="92" fillId="5" borderId="59" xfId="0" applyFont="1" applyFill="1" applyBorder="1" applyAlignment="1" applyProtection="1">
      <alignment horizontal="center" vertical="center" wrapText="1"/>
    </xf>
    <xf numFmtId="165" fontId="77" fillId="5" borderId="59" xfId="0" applyNumberFormat="1" applyFont="1" applyFill="1" applyBorder="1" applyAlignment="1" applyProtection="1">
      <alignment horizontal="center" vertical="center" wrapText="1"/>
    </xf>
    <xf numFmtId="0" fontId="0" fillId="0" borderId="0" xfId="0" applyAlignment="1">
      <alignment horizontal="center"/>
    </xf>
    <xf numFmtId="0" fontId="101" fillId="0" borderId="1" xfId="0" applyFont="1" applyBorder="1" applyAlignment="1" applyProtection="1">
      <alignment horizontal="center" vertical="center" wrapText="1"/>
    </xf>
    <xf numFmtId="0" fontId="97" fillId="0"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wrapText="1"/>
    </xf>
    <xf numFmtId="0" fontId="97" fillId="6" borderId="1" xfId="0" applyFont="1" applyFill="1" applyBorder="1" applyAlignment="1" applyProtection="1">
      <alignment horizontal="center" vertical="center" wrapText="1"/>
    </xf>
    <xf numFmtId="0" fontId="97" fillId="6" borderId="3" xfId="0" applyFont="1" applyFill="1" applyBorder="1" applyAlignment="1" applyProtection="1">
      <alignment horizontal="center" vertical="center" wrapText="1"/>
    </xf>
    <xf numFmtId="0" fontId="109" fillId="2" borderId="5" xfId="0" applyFont="1" applyFill="1" applyBorder="1" applyAlignment="1" applyProtection="1">
      <alignment horizontal="center" vertical="center"/>
    </xf>
    <xf numFmtId="0" fontId="109" fillId="2" borderId="8" xfId="0" applyFont="1" applyFill="1" applyBorder="1" applyAlignment="1" applyProtection="1">
      <alignment horizontal="center" vertical="center"/>
    </xf>
    <xf numFmtId="0" fontId="109" fillId="2" borderId="6" xfId="0" applyFont="1" applyFill="1" applyBorder="1" applyAlignment="1" applyProtection="1">
      <alignment horizontal="center" vertical="center"/>
    </xf>
    <xf numFmtId="0" fontId="97" fillId="6" borderId="1" xfId="0" applyFont="1" applyFill="1" applyBorder="1" applyAlignment="1" applyProtection="1">
      <alignment horizontal="center" vertical="center"/>
    </xf>
    <xf numFmtId="0" fontId="97" fillId="9" borderId="2" xfId="0" applyFont="1" applyFill="1" applyBorder="1" applyAlignment="1" applyProtection="1">
      <alignment horizontal="center" vertical="center"/>
    </xf>
    <xf numFmtId="14" fontId="97" fillId="9" borderId="1" xfId="0" applyNumberFormat="1" applyFont="1" applyFill="1" applyBorder="1" applyAlignment="1" applyProtection="1">
      <alignment horizontal="center" vertical="center" wrapText="1"/>
    </xf>
    <xf numFmtId="0" fontId="3" fillId="9" borderId="2" xfId="0" applyFont="1" applyFill="1" applyBorder="1" applyAlignment="1" applyProtection="1">
      <alignment horizontal="center" vertical="center"/>
    </xf>
    <xf numFmtId="0" fontId="15" fillId="9" borderId="2" xfId="0" applyFont="1" applyFill="1" applyBorder="1" applyAlignment="1" applyProtection="1">
      <alignment horizontal="center" vertical="center" wrapText="1"/>
    </xf>
    <xf numFmtId="49" fontId="97" fillId="9" borderId="2" xfId="0" applyNumberFormat="1" applyFont="1" applyFill="1" applyBorder="1" applyAlignment="1" applyProtection="1">
      <alignment horizontal="center" vertical="center"/>
    </xf>
    <xf numFmtId="0" fontId="110" fillId="6" borderId="1"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110" fillId="6" borderId="9" xfId="0" applyFont="1" applyFill="1" applyBorder="1" applyAlignment="1" applyProtection="1">
      <alignment horizontal="center" vertical="center" wrapText="1"/>
    </xf>
    <xf numFmtId="0" fontId="97" fillId="6" borderId="9" xfId="0" applyFont="1" applyFill="1" applyBorder="1" applyAlignment="1" applyProtection="1">
      <alignment horizontal="center" vertical="center" wrapText="1"/>
    </xf>
    <xf numFmtId="0" fontId="110" fillId="6" borderId="3"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1" fontId="110" fillId="4" borderId="15" xfId="0" applyNumberFormat="1" applyFont="1" applyFill="1" applyBorder="1" applyAlignment="1" applyProtection="1">
      <alignment horizontal="center" vertical="center" wrapText="1"/>
    </xf>
    <xf numFmtId="1" fontId="99" fillId="8" borderId="15" xfId="0" applyNumberFormat="1" applyFont="1" applyFill="1" applyBorder="1" applyAlignment="1" applyProtection="1">
      <alignment horizontal="center" vertical="center" wrapText="1"/>
    </xf>
    <xf numFmtId="1" fontId="99" fillId="6" borderId="15" xfId="0" applyNumberFormat="1" applyFont="1" applyFill="1" applyBorder="1" applyAlignment="1" applyProtection="1">
      <alignment horizontal="center" vertical="center" wrapText="1"/>
    </xf>
    <xf numFmtId="1" fontId="110" fillId="6" borderId="15" xfId="0" applyNumberFormat="1" applyFont="1" applyFill="1" applyBorder="1" applyAlignment="1" applyProtection="1">
      <alignment horizontal="center" vertical="center" wrapText="1"/>
    </xf>
    <xf numFmtId="1" fontId="99" fillId="8" borderId="23" xfId="0" applyNumberFormat="1" applyFont="1" applyFill="1" applyBorder="1" applyAlignment="1" applyProtection="1">
      <alignment horizontal="center" vertical="center" wrapText="1"/>
    </xf>
    <xf numFmtId="2" fontId="99" fillId="2" borderId="21" xfId="0" applyNumberFormat="1" applyFont="1" applyFill="1" applyBorder="1" applyAlignment="1" applyProtection="1">
      <alignment horizontal="center" vertical="center" textRotation="90" wrapText="1"/>
    </xf>
    <xf numFmtId="2" fontId="110" fillId="2" borderId="21" xfId="0" applyNumberFormat="1" applyFont="1" applyFill="1" applyBorder="1" applyAlignment="1" applyProtection="1">
      <alignment horizontal="center" vertical="center" textRotation="90" wrapText="1"/>
    </xf>
    <xf numFmtId="2" fontId="110" fillId="2" borderId="22" xfId="0" applyNumberFormat="1" applyFont="1" applyFill="1" applyBorder="1" applyAlignment="1" applyProtection="1">
      <alignment horizontal="center" vertical="center" textRotation="90" wrapText="1"/>
    </xf>
    <xf numFmtId="0" fontId="3" fillId="0" borderId="67" xfId="0" applyFont="1" applyFill="1" applyBorder="1" applyAlignment="1" applyProtection="1">
      <alignment vertical="center"/>
    </xf>
    <xf numFmtId="0" fontId="3" fillId="4" borderId="44" xfId="0" applyFont="1" applyFill="1" applyBorder="1" applyAlignment="1" applyProtection="1">
      <alignment horizontal="center" vertical="center" textRotation="90" wrapText="1"/>
    </xf>
    <xf numFmtId="0" fontId="98" fillId="4" borderId="1" xfId="0" applyFont="1" applyFill="1" applyBorder="1" applyAlignment="1" applyProtection="1">
      <alignment horizontal="center" vertical="center" wrapText="1"/>
    </xf>
    <xf numFmtId="0" fontId="98" fillId="4" borderId="3" xfId="0" applyFont="1" applyFill="1" applyBorder="1" applyAlignment="1" applyProtection="1">
      <alignment horizontal="center" vertical="center" wrapText="1"/>
    </xf>
    <xf numFmtId="0" fontId="109" fillId="4" borderId="1" xfId="3" applyFont="1" applyFill="1" applyBorder="1" applyAlignment="1" applyProtection="1">
      <alignment horizontal="center" vertical="center" wrapText="1"/>
    </xf>
    <xf numFmtId="0" fontId="109" fillId="4" borderId="3" xfId="3" applyFont="1" applyFill="1" applyBorder="1" applyAlignment="1" applyProtection="1">
      <alignment horizontal="center" vertical="center" wrapText="1"/>
    </xf>
    <xf numFmtId="0" fontId="82" fillId="5" borderId="57" xfId="3" applyFont="1" applyFill="1" applyBorder="1" applyAlignment="1" applyProtection="1">
      <alignment horizontal="center" vertical="center" wrapText="1"/>
    </xf>
    <xf numFmtId="14" fontId="109" fillId="5" borderId="1" xfId="3" applyNumberFormat="1" applyFont="1" applyFill="1" applyBorder="1" applyAlignment="1" applyProtection="1">
      <alignment horizontal="center" vertical="top" wrapText="1"/>
    </xf>
    <xf numFmtId="14" fontId="109" fillId="5" borderId="3" xfId="3" applyNumberFormat="1" applyFont="1" applyFill="1" applyBorder="1" applyAlignment="1" applyProtection="1">
      <alignment horizontal="center" vertical="top" wrapText="1"/>
    </xf>
    <xf numFmtId="0" fontId="3" fillId="5" borderId="44" xfId="0" applyFont="1" applyFill="1" applyBorder="1" applyAlignment="1" applyProtection="1">
      <alignment vertical="center" textRotation="90" wrapText="1"/>
    </xf>
    <xf numFmtId="0" fontId="109" fillId="5" borderId="1" xfId="3" applyFont="1" applyFill="1" applyBorder="1" applyAlignment="1" applyProtection="1">
      <alignment horizontal="center" vertical="center" wrapText="1"/>
    </xf>
    <xf numFmtId="0" fontId="109" fillId="5" borderId="3" xfId="3"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3" xfId="0" applyFont="1" applyFill="1" applyBorder="1" applyAlignment="1" applyProtection="1">
      <alignment horizontal="center" vertical="center"/>
    </xf>
    <xf numFmtId="0" fontId="35" fillId="4" borderId="1" xfId="3" applyFont="1" applyFill="1" applyBorder="1" applyAlignment="1" applyProtection="1">
      <alignment vertical="top" wrapText="1"/>
    </xf>
    <xf numFmtId="0" fontId="35" fillId="4" borderId="3" xfId="3" applyFont="1" applyFill="1" applyBorder="1" applyAlignment="1" applyProtection="1">
      <alignment vertical="top" wrapText="1"/>
    </xf>
    <xf numFmtId="0" fontId="81" fillId="4" borderId="49" xfId="3" applyFont="1" applyFill="1" applyBorder="1" applyAlignment="1" applyProtection="1">
      <alignment horizontal="center" vertical="center" wrapText="1"/>
    </xf>
    <xf numFmtId="0" fontId="35" fillId="5" borderId="9" xfId="3" applyFont="1" applyFill="1" applyBorder="1" applyAlignment="1" applyProtection="1">
      <alignment vertical="top" wrapText="1"/>
    </xf>
    <xf numFmtId="14" fontId="109" fillId="5" borderId="9" xfId="3" applyNumberFormat="1" applyFont="1" applyFill="1" applyBorder="1" applyAlignment="1" applyProtection="1">
      <alignment horizontal="center" vertical="top" wrapText="1"/>
    </xf>
    <xf numFmtId="0" fontId="35" fillId="4" borderId="9" xfId="3" applyFont="1" applyFill="1" applyBorder="1" applyAlignment="1" applyProtection="1">
      <alignment vertical="top" wrapText="1"/>
    </xf>
    <xf numFmtId="0" fontId="3" fillId="5" borderId="1" xfId="0" applyFont="1" applyFill="1" applyBorder="1" applyAlignment="1" applyProtection="1">
      <alignment horizontal="center" vertical="center" wrapText="1"/>
    </xf>
    <xf numFmtId="0" fontId="82" fillId="5" borderId="1" xfId="3" applyFont="1" applyFill="1" applyBorder="1" applyAlignment="1" applyProtection="1">
      <alignment horizontal="center" vertical="center" wrapText="1"/>
    </xf>
    <xf numFmtId="0" fontId="81" fillId="4" borderId="1" xfId="0" applyFont="1" applyFill="1" applyBorder="1" applyAlignment="1" applyProtection="1">
      <alignment vertical="center" wrapText="1"/>
    </xf>
    <xf numFmtId="0" fontId="3" fillId="4" borderId="46" xfId="0" applyFont="1" applyFill="1" applyBorder="1" applyAlignment="1" applyProtection="1">
      <alignment horizontal="center" vertical="center" wrapText="1"/>
    </xf>
    <xf numFmtId="0" fontId="3" fillId="4" borderId="1" xfId="0" applyFont="1" applyFill="1" applyBorder="1" applyAlignment="1" applyProtection="1">
      <alignment horizontal="right" vertical="center" wrapText="1"/>
    </xf>
    <xf numFmtId="0" fontId="78" fillId="4" borderId="1" xfId="3" applyFont="1" applyFill="1" applyBorder="1" applyAlignment="1" applyProtection="1">
      <alignment vertical="top" wrapText="1"/>
    </xf>
    <xf numFmtId="0" fontId="78" fillId="4" borderId="3" xfId="3" applyFont="1" applyFill="1" applyBorder="1" applyAlignment="1" applyProtection="1">
      <alignment vertical="top" wrapText="1"/>
    </xf>
    <xf numFmtId="0" fontId="97" fillId="4" borderId="1" xfId="0" applyFont="1" applyFill="1" applyBorder="1" applyAlignment="1" applyProtection="1">
      <alignment horizontal="center" vertical="center" wrapText="1"/>
    </xf>
    <xf numFmtId="0" fontId="111" fillId="4" borderId="1" xfId="0" applyFont="1" applyFill="1" applyBorder="1" applyAlignment="1" applyProtection="1">
      <alignment horizontal="center" vertical="center" wrapText="1"/>
    </xf>
    <xf numFmtId="0" fontId="110" fillId="4" borderId="9" xfId="0" applyFont="1" applyFill="1" applyBorder="1" applyAlignment="1" applyProtection="1">
      <alignment horizontal="center" vertical="center" wrapText="1"/>
    </xf>
    <xf numFmtId="0" fontId="97" fillId="4" borderId="9" xfId="0" applyFont="1" applyFill="1" applyBorder="1" applyAlignment="1" applyProtection="1">
      <alignment horizontal="center" vertical="center" wrapText="1"/>
    </xf>
    <xf numFmtId="0" fontId="111" fillId="4" borderId="9" xfId="0" applyFont="1" applyFill="1" applyBorder="1" applyAlignment="1" applyProtection="1">
      <alignment horizontal="center" vertical="center" wrapText="1"/>
    </xf>
    <xf numFmtId="0" fontId="97" fillId="4" borderId="3" xfId="0" applyFont="1" applyFill="1" applyBorder="1" applyAlignment="1" applyProtection="1">
      <alignment horizontal="center" vertical="center" wrapText="1"/>
    </xf>
    <xf numFmtId="0" fontId="110" fillId="4" borderId="3" xfId="0" applyFont="1" applyFill="1" applyBorder="1" applyAlignment="1" applyProtection="1">
      <alignment horizontal="center" vertical="center" wrapText="1"/>
    </xf>
    <xf numFmtId="0" fontId="111" fillId="4" borderId="3" xfId="0" applyFont="1" applyFill="1" applyBorder="1" applyAlignment="1" applyProtection="1">
      <alignment horizontal="center" vertical="center" wrapText="1"/>
    </xf>
    <xf numFmtId="0" fontId="4" fillId="4" borderId="9" xfId="0" applyFont="1" applyFill="1" applyBorder="1" applyAlignment="1" applyProtection="1">
      <alignment horizontal="center" vertical="center"/>
    </xf>
    <xf numFmtId="1" fontId="99" fillId="2" borderId="18" xfId="0" applyNumberFormat="1" applyFont="1" applyFill="1" applyBorder="1" applyAlignment="1" applyProtection="1">
      <alignment horizontal="center" vertical="center" textRotation="90" wrapText="1"/>
    </xf>
    <xf numFmtId="1" fontId="103" fillId="4" borderId="18" xfId="0" applyNumberFormat="1" applyFont="1" applyFill="1" applyBorder="1" applyAlignment="1" applyProtection="1">
      <alignment horizontal="center" vertical="center" textRotation="90" wrapText="1"/>
    </xf>
    <xf numFmtId="0" fontId="69" fillId="3" borderId="32" xfId="0" applyFont="1" applyFill="1" applyBorder="1" applyAlignment="1" applyProtection="1">
      <alignment vertical="center"/>
    </xf>
    <xf numFmtId="0" fontId="69" fillId="3" borderId="0" xfId="0" applyFont="1" applyFill="1" applyBorder="1" applyAlignment="1" applyProtection="1">
      <alignment vertical="center"/>
    </xf>
    <xf numFmtId="0" fontId="69" fillId="3" borderId="67" xfId="0" applyFont="1" applyFill="1" applyBorder="1" applyAlignment="1" applyProtection="1">
      <alignment vertical="center"/>
    </xf>
    <xf numFmtId="0" fontId="69" fillId="0" borderId="47" xfId="0" applyFont="1" applyFill="1" applyBorder="1" applyAlignment="1" applyProtection="1">
      <alignment vertical="center"/>
    </xf>
    <xf numFmtId="0" fontId="69" fillId="0" borderId="0" xfId="0" applyFont="1" applyFill="1" applyBorder="1" applyAlignment="1" applyProtection="1">
      <alignment vertical="center"/>
    </xf>
    <xf numFmtId="0" fontId="46" fillId="4" borderId="20" xfId="0" applyFont="1" applyFill="1" applyBorder="1" applyAlignment="1" applyProtection="1">
      <alignment horizontal="center" vertical="center" textRotation="90" wrapText="1"/>
    </xf>
    <xf numFmtId="1" fontId="110" fillId="4" borderId="20" xfId="0" applyNumberFormat="1" applyFont="1" applyFill="1" applyBorder="1" applyAlignment="1" applyProtection="1">
      <alignment horizontal="center" vertical="center" wrapText="1"/>
    </xf>
    <xf numFmtId="1" fontId="99" fillId="2" borderId="24" xfId="0" applyNumberFormat="1" applyFont="1" applyFill="1" applyBorder="1" applyAlignment="1" applyProtection="1">
      <alignment horizontal="center" vertical="center" textRotation="90" wrapText="1"/>
    </xf>
    <xf numFmtId="1" fontId="103" fillId="4" borderId="27" xfId="0" applyNumberFormat="1" applyFont="1" applyFill="1" applyBorder="1" applyAlignment="1" applyProtection="1">
      <alignment horizontal="center" vertical="center" textRotation="90" wrapText="1"/>
    </xf>
    <xf numFmtId="2" fontId="99" fillId="2" borderId="25" xfId="0" applyNumberFormat="1" applyFont="1" applyFill="1" applyBorder="1" applyAlignment="1" applyProtection="1">
      <alignment horizontal="center" vertical="center" textRotation="90" wrapText="1"/>
    </xf>
    <xf numFmtId="0" fontId="3" fillId="0" borderId="8" xfId="0" applyFont="1" applyFill="1" applyBorder="1" applyAlignment="1" applyProtection="1">
      <alignment vertical="center"/>
    </xf>
    <xf numFmtId="0" fontId="3" fillId="0" borderId="70" xfId="0" applyFont="1" applyFill="1" applyBorder="1" applyAlignment="1" applyProtection="1">
      <alignment vertical="center"/>
    </xf>
    <xf numFmtId="1" fontId="99" fillId="6" borderId="38" xfId="0" applyNumberFormat="1" applyFont="1" applyFill="1" applyBorder="1" applyAlignment="1" applyProtection="1">
      <alignment horizontal="center" vertical="center" wrapText="1"/>
    </xf>
    <xf numFmtId="1" fontId="110" fillId="6" borderId="39" xfId="0" applyNumberFormat="1" applyFont="1" applyFill="1" applyBorder="1" applyAlignment="1" applyProtection="1">
      <alignment horizontal="center" vertical="center" wrapText="1"/>
    </xf>
    <xf numFmtId="2" fontId="99" fillId="2" borderId="40" xfId="0" applyNumberFormat="1" applyFont="1" applyFill="1" applyBorder="1" applyAlignment="1" applyProtection="1">
      <alignment horizontal="center" vertical="center" textRotation="90" wrapText="1"/>
    </xf>
    <xf numFmtId="2" fontId="110" fillId="2" borderId="41" xfId="0" applyNumberFormat="1" applyFont="1" applyFill="1" applyBorder="1" applyAlignment="1" applyProtection="1">
      <alignment horizontal="center" vertical="center" textRotation="90" wrapText="1"/>
    </xf>
    <xf numFmtId="2" fontId="99" fillId="2" borderId="41" xfId="0" applyNumberFormat="1" applyFont="1" applyFill="1" applyBorder="1" applyAlignment="1" applyProtection="1">
      <alignment horizontal="center" vertical="center" textRotation="90" wrapText="1"/>
    </xf>
    <xf numFmtId="2" fontId="110" fillId="2" borderId="42" xfId="0" applyNumberFormat="1" applyFont="1" applyFill="1" applyBorder="1" applyAlignment="1" applyProtection="1">
      <alignment horizontal="center" vertical="center" textRotation="90" wrapText="1"/>
    </xf>
    <xf numFmtId="0" fontId="112" fillId="0" borderId="0" xfId="0" applyFont="1"/>
    <xf numFmtId="0" fontId="3" fillId="4" borderId="44" xfId="0" applyFont="1" applyFill="1" applyBorder="1" applyAlignment="1" applyProtection="1">
      <alignment horizontal="center" vertical="center" wrapText="1"/>
    </xf>
    <xf numFmtId="0" fontId="3" fillId="5" borderId="44" xfId="0" applyFont="1" applyFill="1" applyBorder="1" applyAlignment="1" applyProtection="1">
      <alignment horizontal="center" vertical="center" wrapText="1"/>
    </xf>
    <xf numFmtId="0" fontId="3" fillId="5" borderId="44" xfId="0" applyFont="1" applyFill="1" applyBorder="1" applyAlignment="1" applyProtection="1">
      <alignment horizontal="center" vertical="center" textRotation="90" wrapText="1"/>
    </xf>
    <xf numFmtId="0" fontId="62" fillId="0" borderId="0" xfId="0" applyFont="1" applyFill="1" applyBorder="1" applyAlignment="1" applyProtection="1"/>
    <xf numFmtId="0" fontId="64" fillId="0" borderId="0" xfId="0" applyFont="1" applyFill="1" applyBorder="1" applyAlignment="1" applyProtection="1"/>
    <xf numFmtId="0" fontId="63" fillId="0" borderId="0" xfId="0" applyFont="1" applyFill="1" applyBorder="1" applyAlignment="1" applyProtection="1"/>
    <xf numFmtId="0" fontId="15" fillId="0" borderId="0" xfId="0" applyFont="1" applyFill="1" applyBorder="1" applyAlignment="1" applyProtection="1">
      <alignment vertical="center"/>
    </xf>
    <xf numFmtId="0" fontId="24" fillId="0" borderId="1" xfId="0" applyFont="1" applyFill="1" applyBorder="1" applyAlignment="1" applyProtection="1">
      <alignment horizontal="center" vertical="center" textRotation="90" wrapText="1"/>
    </xf>
    <xf numFmtId="0" fontId="30" fillId="0" borderId="1" xfId="0" applyFont="1" applyFill="1" applyBorder="1" applyAlignment="1" applyProtection="1">
      <alignment horizontal="center" vertical="center" textRotation="90" wrapText="1"/>
    </xf>
    <xf numFmtId="0" fontId="14" fillId="0" borderId="1" xfId="0" applyFont="1" applyFill="1" applyBorder="1" applyAlignment="1" applyProtection="1">
      <alignment horizontal="center" vertical="center" textRotation="90"/>
    </xf>
    <xf numFmtId="0" fontId="61" fillId="12" borderId="1" xfId="1" applyFont="1" applyFill="1" applyBorder="1" applyAlignment="1" applyProtection="1">
      <alignment horizontal="center" vertical="center" wrapText="1"/>
    </xf>
    <xf numFmtId="0" fontId="107" fillId="12" borderId="1" xfId="0" applyFont="1" applyFill="1" applyBorder="1" applyAlignment="1" applyProtection="1">
      <alignment horizontal="center" vertical="center" wrapText="1"/>
    </xf>
    <xf numFmtId="0" fontId="140" fillId="12" borderId="1" xfId="0" applyFont="1" applyFill="1" applyBorder="1" applyAlignment="1" applyProtection="1">
      <alignment horizontal="center" vertical="center" wrapText="1"/>
    </xf>
    <xf numFmtId="1" fontId="107" fillId="12" borderId="1" xfId="0" applyNumberFormat="1" applyFont="1" applyFill="1" applyBorder="1" applyAlignment="1" applyProtection="1">
      <alignment horizontal="center" vertical="center" wrapText="1"/>
    </xf>
    <xf numFmtId="0" fontId="101" fillId="12" borderId="1" xfId="0" applyFont="1" applyFill="1" applyBorder="1" applyAlignment="1" applyProtection="1">
      <alignment horizontal="center" vertical="center" wrapText="1"/>
    </xf>
    <xf numFmtId="0" fontId="15" fillId="12" borderId="1" xfId="0" applyFont="1" applyFill="1" applyBorder="1" applyAlignment="1" applyProtection="1">
      <alignment horizontal="center" vertical="center" wrapText="1"/>
    </xf>
    <xf numFmtId="0" fontId="107" fillId="0" borderId="1" xfId="0" applyFont="1" applyFill="1" applyBorder="1" applyAlignment="1" applyProtection="1">
      <alignment horizontal="center" vertical="center" wrapText="1"/>
    </xf>
    <xf numFmtId="164" fontId="101" fillId="0" borderId="1" xfId="0" applyNumberFormat="1" applyFont="1" applyFill="1" applyBorder="1" applyAlignment="1" applyProtection="1">
      <alignment horizontal="center" vertical="center" wrapText="1"/>
    </xf>
    <xf numFmtId="0" fontId="15" fillId="0" borderId="1" xfId="0" applyFont="1" applyFill="1" applyBorder="1" applyAlignment="1" applyProtection="1">
      <alignment horizontal="left" vertical="center" wrapText="1"/>
    </xf>
    <xf numFmtId="0" fontId="101" fillId="5" borderId="1" xfId="0" applyFont="1" applyFill="1" applyBorder="1" applyAlignment="1" applyProtection="1">
      <alignment horizontal="center" vertical="center" wrapText="1"/>
    </xf>
    <xf numFmtId="1" fontId="107" fillId="0" borderId="1" xfId="0" applyNumberFormat="1" applyFont="1" applyFill="1" applyBorder="1" applyAlignment="1" applyProtection="1">
      <alignment horizontal="center" vertical="center"/>
    </xf>
    <xf numFmtId="0" fontId="15" fillId="0" borderId="1" xfId="0" applyFont="1" applyFill="1" applyBorder="1" applyAlignment="1" applyProtection="1">
      <alignment vertical="center"/>
    </xf>
    <xf numFmtId="0" fontId="31" fillId="0" borderId="1" xfId="0" applyFont="1" applyFill="1" applyBorder="1" applyAlignment="1" applyProtection="1">
      <alignment vertical="center"/>
    </xf>
    <xf numFmtId="0" fontId="105" fillId="0" borderId="1" xfId="0" applyFont="1" applyFill="1" applyBorder="1" applyAlignment="1" applyProtection="1">
      <alignment vertical="center"/>
    </xf>
    <xf numFmtId="0" fontId="32" fillId="0" borderId="1" xfId="0" applyFont="1" applyFill="1" applyBorder="1" applyAlignment="1" applyProtection="1">
      <alignment horizontal="center" vertical="center"/>
    </xf>
    <xf numFmtId="0" fontId="26" fillId="0" borderId="1" xfId="0" applyFont="1" applyFill="1" applyBorder="1" applyAlignment="1" applyProtection="1">
      <alignment horizontal="center" vertical="center"/>
    </xf>
    <xf numFmtId="0" fontId="142" fillId="0" borderId="1" xfId="0" applyFont="1" applyFill="1" applyBorder="1" applyAlignment="1" applyProtection="1">
      <alignment horizontal="center" vertical="center"/>
    </xf>
    <xf numFmtId="9" fontId="72" fillId="0" borderId="0" xfId="4" applyFont="1" applyFill="1" applyBorder="1" applyAlignment="1" applyProtection="1">
      <alignment vertical="center" wrapText="1"/>
    </xf>
    <xf numFmtId="9" fontId="48" fillId="0" borderId="0" xfId="4" applyFont="1" applyBorder="1" applyAlignment="1" applyProtection="1">
      <alignment vertical="center" wrapText="1"/>
    </xf>
    <xf numFmtId="0" fontId="144" fillId="0" borderId="1" xfId="0" applyFont="1" applyFill="1" applyBorder="1" applyAlignment="1" applyProtection="1">
      <alignment vertical="center"/>
    </xf>
    <xf numFmtId="0" fontId="144" fillId="0" borderId="1" xfId="0" applyFont="1" applyFill="1" applyBorder="1" applyAlignment="1" applyProtection="1">
      <alignment vertical="center" wrapText="1"/>
    </xf>
    <xf numFmtId="0" fontId="18" fillId="0" borderId="1" xfId="0" applyFont="1" applyFill="1" applyBorder="1" applyAlignment="1" applyProtection="1">
      <alignment vertical="center"/>
    </xf>
    <xf numFmtId="0" fontId="11" fillId="0" borderId="0" xfId="0" applyFont="1" applyBorder="1" applyAlignment="1" applyProtection="1">
      <alignment vertical="center"/>
    </xf>
    <xf numFmtId="0" fontId="96" fillId="0" borderId="0" xfId="0" applyFont="1" applyBorder="1" applyAlignment="1" applyProtection="1">
      <alignment horizontal="center" vertical="center"/>
    </xf>
    <xf numFmtId="0" fontId="99" fillId="0" borderId="0" xfId="0" applyFont="1" applyBorder="1" applyAlignment="1" applyProtection="1">
      <alignment horizontal="center" vertical="center"/>
    </xf>
    <xf numFmtId="0" fontId="99" fillId="0" borderId="1" xfId="0" applyFont="1" applyFill="1" applyBorder="1" applyAlignment="1" applyProtection="1">
      <alignment horizontal="center" vertical="center"/>
    </xf>
    <xf numFmtId="0" fontId="6" fillId="0" borderId="1" xfId="0" applyFont="1" applyBorder="1" applyAlignment="1" applyProtection="1">
      <alignment horizontal="center" vertical="center"/>
    </xf>
    <xf numFmtId="0" fontId="6" fillId="0" borderId="1" xfId="0" applyFont="1" applyBorder="1" applyAlignment="1" applyProtection="1">
      <alignment horizontal="center" vertical="center" wrapText="1"/>
    </xf>
    <xf numFmtId="9" fontId="6" fillId="0" borderId="1" xfId="4" applyFont="1" applyBorder="1" applyAlignment="1" applyProtection="1">
      <alignment horizontal="center" vertical="center" wrapText="1"/>
    </xf>
    <xf numFmtId="0" fontId="15" fillId="0" borderId="1" xfId="0" applyFont="1" applyFill="1" applyBorder="1" applyAlignment="1" applyProtection="1">
      <alignment horizontal="center" vertical="center" wrapText="1"/>
    </xf>
    <xf numFmtId="0" fontId="14"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36" fillId="0" borderId="0" xfId="0" applyFont="1" applyFill="1" applyBorder="1" applyAlignment="1" applyProtection="1">
      <alignment vertical="center" wrapText="1"/>
    </xf>
    <xf numFmtId="0" fontId="0" fillId="0" borderId="1" xfId="0" applyBorder="1" applyProtection="1"/>
    <xf numFmtId="0" fontId="4" fillId="0" borderId="1" xfId="0" applyFont="1" applyBorder="1" applyAlignment="1" applyProtection="1">
      <alignment horizontal="center" vertical="center" wrapText="1"/>
    </xf>
    <xf numFmtId="0" fontId="100" fillId="0" borderId="1" xfId="0" applyFont="1" applyBorder="1" applyAlignment="1" applyProtection="1">
      <alignment horizontal="center" vertical="center" wrapText="1"/>
    </xf>
    <xf numFmtId="0" fontId="5" fillId="0" borderId="1" xfId="0" applyFont="1" applyBorder="1" applyAlignment="1" applyProtection="1">
      <alignment horizontal="left" vertical="center" wrapText="1"/>
    </xf>
    <xf numFmtId="0" fontId="98" fillId="0" borderId="1" xfId="0" applyFont="1" applyBorder="1" applyAlignment="1" applyProtection="1">
      <alignment horizontal="center" vertical="center" wrapText="1"/>
    </xf>
    <xf numFmtId="1" fontId="99" fillId="0" borderId="1" xfId="0" applyNumberFormat="1" applyFont="1" applyBorder="1" applyAlignment="1" applyProtection="1">
      <alignment horizontal="center" vertical="center"/>
    </xf>
    <xf numFmtId="0" fontId="100" fillId="0" borderId="1" xfId="0" applyFont="1" applyBorder="1" applyAlignment="1">
      <alignment horizontal="center" vertical="center" wrapText="1"/>
    </xf>
    <xf numFmtId="2" fontId="142" fillId="0" borderId="0" xfId="4" applyNumberFormat="1" applyFont="1" applyBorder="1" applyAlignment="1" applyProtection="1">
      <alignment vertical="center" wrapText="1"/>
    </xf>
    <xf numFmtId="9" fontId="148" fillId="0" borderId="0" xfId="4" applyFont="1" applyFill="1" applyBorder="1" applyAlignment="1" applyProtection="1">
      <alignment vertical="center" wrapText="1"/>
    </xf>
    <xf numFmtId="9" fontId="142" fillId="0" borderId="0" xfId="4" applyFont="1" applyBorder="1" applyAlignment="1" applyProtection="1">
      <alignment vertical="center" wrapText="1"/>
    </xf>
    <xf numFmtId="1" fontId="142" fillId="0" borderId="0" xfId="4" applyNumberFormat="1" applyFont="1" applyBorder="1" applyAlignment="1" applyProtection="1">
      <alignment vertical="center" wrapText="1"/>
    </xf>
    <xf numFmtId="9" fontId="142" fillId="0" borderId="0" xfId="4" applyFont="1" applyBorder="1" applyAlignment="1" applyProtection="1">
      <alignment horizontal="center" vertical="center" wrapText="1"/>
    </xf>
    <xf numFmtId="0" fontId="5" fillId="0" borderId="5" xfId="0" applyFont="1" applyFill="1" applyBorder="1" applyAlignment="1" applyProtection="1">
      <alignment horizontal="center" vertical="center"/>
    </xf>
    <xf numFmtId="0" fontId="6" fillId="0" borderId="0" xfId="0" applyFont="1" applyBorder="1" applyAlignment="1" applyProtection="1">
      <alignment vertical="center" wrapText="1"/>
    </xf>
    <xf numFmtId="0" fontId="142" fillId="0" borderId="0" xfId="0" applyFont="1" applyFill="1" applyBorder="1" applyAlignment="1" applyProtection="1">
      <alignment vertical="center"/>
    </xf>
    <xf numFmtId="9" fontId="62" fillId="0" borderId="0" xfId="4" applyFont="1" applyFill="1" applyBorder="1" applyAlignment="1" applyProtection="1">
      <alignment vertical="center"/>
    </xf>
    <xf numFmtId="9" fontId="148" fillId="0" borderId="0" xfId="4" applyFont="1" applyFill="1" applyBorder="1" applyAlignment="1" applyProtection="1">
      <alignment vertical="center"/>
    </xf>
    <xf numFmtId="9" fontId="3" fillId="0" borderId="0" xfId="4" applyFont="1" applyBorder="1" applyAlignment="1" applyProtection="1">
      <alignment vertical="center"/>
    </xf>
    <xf numFmtId="9" fontId="72" fillId="0" borderId="0" xfId="4" applyFont="1" applyFill="1" applyBorder="1" applyAlignment="1" applyProtection="1">
      <alignment horizontal="center" vertical="center" wrapText="1"/>
    </xf>
    <xf numFmtId="9" fontId="148" fillId="0" borderId="0" xfId="4" applyFont="1" applyFill="1" applyBorder="1" applyAlignment="1" applyProtection="1">
      <alignment horizontal="center" vertical="center" wrapText="1"/>
    </xf>
    <xf numFmtId="9" fontId="143" fillId="0" borderId="0" xfId="4" applyFont="1" applyBorder="1" applyAlignment="1" applyProtection="1">
      <alignment horizontal="center" vertical="center" wrapText="1"/>
    </xf>
    <xf numFmtId="1" fontId="142" fillId="0" borderId="0" xfId="4" applyNumberFormat="1" applyFont="1" applyBorder="1" applyAlignment="1" applyProtection="1">
      <alignment horizontal="center" vertical="center" wrapText="1"/>
    </xf>
    <xf numFmtId="0" fontId="28" fillId="0" borderId="0" xfId="0" applyFont="1" applyFill="1" applyBorder="1" applyAlignment="1" applyProtection="1">
      <alignment vertical="center"/>
    </xf>
    <xf numFmtId="9" fontId="0" fillId="0" borderId="5" xfId="4" applyFont="1" applyBorder="1" applyAlignment="1" applyProtection="1">
      <alignment horizontal="center" vertical="center"/>
    </xf>
    <xf numFmtId="9" fontId="142" fillId="0" borderId="1" xfId="4" applyFont="1" applyBorder="1" applyAlignment="1" applyProtection="1">
      <alignment horizontal="center" vertical="center" wrapText="1"/>
    </xf>
    <xf numFmtId="9" fontId="143" fillId="0" borderId="75" xfId="4" applyFont="1" applyBorder="1" applyAlignment="1" applyProtection="1">
      <alignment horizontal="center" vertical="center" wrapText="1"/>
    </xf>
    <xf numFmtId="0" fontId="6" fillId="0" borderId="5" xfId="0" applyFont="1" applyBorder="1" applyAlignment="1" applyProtection="1">
      <alignment horizontal="left" vertical="center"/>
    </xf>
    <xf numFmtId="1" fontId="142" fillId="0" borderId="1" xfId="4" applyNumberFormat="1" applyFont="1" applyBorder="1" applyAlignment="1" applyProtection="1">
      <alignment horizontal="center" vertical="center" wrapText="1"/>
    </xf>
    <xf numFmtId="1" fontId="142" fillId="0" borderId="75" xfId="4" applyNumberFormat="1" applyFont="1" applyBorder="1" applyAlignment="1" applyProtection="1">
      <alignment horizontal="center" vertical="center" wrapText="1"/>
    </xf>
    <xf numFmtId="0" fontId="6" fillId="0" borderId="6" xfId="0" applyFont="1" applyBorder="1" applyAlignment="1" applyProtection="1">
      <alignment horizontal="left" vertical="center"/>
    </xf>
    <xf numFmtId="0" fontId="0" fillId="0" borderId="5" xfId="0" applyBorder="1" applyProtection="1"/>
    <xf numFmtId="0" fontId="0" fillId="0" borderId="75" xfId="0" applyBorder="1" applyProtection="1"/>
    <xf numFmtId="1" fontId="97" fillId="0" borderId="75" xfId="0" applyNumberFormat="1" applyFont="1" applyBorder="1" applyAlignment="1" applyProtection="1">
      <alignment horizontal="center" vertical="center"/>
    </xf>
    <xf numFmtId="1" fontId="103" fillId="0" borderId="75" xfId="0" applyNumberFormat="1" applyFont="1" applyBorder="1" applyAlignment="1" applyProtection="1">
      <alignment horizontal="center" vertical="center"/>
    </xf>
    <xf numFmtId="0" fontId="5" fillId="0" borderId="5" xfId="0" applyFont="1" applyBorder="1" applyAlignment="1" applyProtection="1">
      <alignment vertical="center" wrapText="1"/>
    </xf>
    <xf numFmtId="0" fontId="102" fillId="0" borderId="75" xfId="0" applyFont="1" applyFill="1" applyBorder="1" applyAlignment="1" applyProtection="1">
      <alignment horizontal="center" vertical="center" wrapText="1"/>
    </xf>
    <xf numFmtId="0" fontId="13" fillId="0" borderId="75" xfId="0" applyFont="1" applyFill="1" applyBorder="1" applyAlignment="1" applyProtection="1">
      <alignment horizontal="center" vertical="center" wrapText="1"/>
    </xf>
    <xf numFmtId="0" fontId="96" fillId="0" borderId="75" xfId="0" applyFont="1" applyFill="1" applyBorder="1" applyAlignment="1" applyProtection="1">
      <alignment horizontal="center" vertical="center" wrapText="1"/>
    </xf>
    <xf numFmtId="0" fontId="74" fillId="0" borderId="5" xfId="0" applyFont="1" applyBorder="1" applyAlignment="1" applyProtection="1">
      <alignment horizontal="center" vertical="center"/>
    </xf>
    <xf numFmtId="0" fontId="101" fillId="0" borderId="75" xfId="0" applyFont="1" applyBorder="1" applyAlignment="1" applyProtection="1">
      <alignment horizontal="center" vertical="center" wrapText="1"/>
    </xf>
    <xf numFmtId="0" fontId="5" fillId="0" borderId="5" xfId="0" applyFont="1" applyBorder="1" applyAlignment="1" applyProtection="1">
      <alignment vertical="center"/>
    </xf>
    <xf numFmtId="0" fontId="97" fillId="0" borderId="75" xfId="0" applyFont="1" applyFill="1" applyBorder="1" applyAlignment="1" applyProtection="1">
      <alignment horizontal="center" vertical="center"/>
    </xf>
    <xf numFmtId="0" fontId="11" fillId="0" borderId="5" xfId="0" applyFont="1" applyBorder="1" applyAlignment="1" applyProtection="1">
      <alignment vertical="center"/>
    </xf>
    <xf numFmtId="0" fontId="11" fillId="0" borderId="6" xfId="0" applyFont="1" applyBorder="1" applyAlignment="1" applyProtection="1">
      <alignment vertical="center"/>
    </xf>
    <xf numFmtId="166" fontId="149" fillId="0" borderId="3" xfId="0" applyNumberFormat="1" applyFont="1" applyBorder="1" applyAlignment="1" applyProtection="1">
      <alignment horizontal="center"/>
    </xf>
    <xf numFmtId="166" fontId="149" fillId="0" borderId="81" xfId="0" applyNumberFormat="1" applyFont="1" applyBorder="1" applyAlignment="1" applyProtection="1">
      <alignment horizontal="center"/>
    </xf>
    <xf numFmtId="49" fontId="142" fillId="0" borderId="1" xfId="0" applyNumberFormat="1" applyFont="1" applyFill="1" applyBorder="1" applyAlignment="1" applyProtection="1">
      <alignment horizontal="center" vertical="center"/>
    </xf>
    <xf numFmtId="0" fontId="6" fillId="0" borderId="1" xfId="0" applyNumberFormat="1" applyFont="1" applyFill="1" applyBorder="1" applyAlignment="1" applyProtection="1">
      <alignment vertical="center"/>
    </xf>
    <xf numFmtId="0" fontId="15" fillId="0" borderId="1" xfId="0" applyFont="1" applyFill="1" applyBorder="1" applyAlignment="1" applyProtection="1">
      <alignment horizontal="center" vertical="center"/>
    </xf>
    <xf numFmtId="164" fontId="24" fillId="0" borderId="1" xfId="0" applyNumberFormat="1"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textRotation="90" wrapText="1"/>
    </xf>
    <xf numFmtId="0" fontId="36" fillId="6" borderId="15" xfId="0" applyFont="1" applyFill="1" applyBorder="1" applyAlignment="1" applyProtection="1">
      <alignment horizontal="center" vertical="center" textRotation="90" wrapText="1"/>
    </xf>
    <xf numFmtId="0" fontId="51" fillId="6" borderId="15" xfId="0" applyFont="1" applyFill="1" applyBorder="1" applyAlignment="1" applyProtection="1">
      <alignment horizontal="center" vertical="center" textRotation="90" wrapText="1"/>
    </xf>
    <xf numFmtId="0" fontId="36" fillId="6" borderId="39" xfId="0" applyFont="1" applyFill="1" applyBorder="1" applyAlignment="1" applyProtection="1">
      <alignment horizontal="center" vertical="center" textRotation="90" wrapText="1"/>
    </xf>
    <xf numFmtId="0" fontId="97" fillId="6" borderId="11"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77" xfId="0" applyFont="1" applyFill="1" applyBorder="1" applyAlignment="1" applyProtection="1">
      <alignment horizontal="center" vertical="center" wrapText="1"/>
    </xf>
    <xf numFmtId="0" fontId="4" fillId="6" borderId="13" xfId="0" applyFont="1" applyFill="1" applyBorder="1" applyAlignment="1" applyProtection="1">
      <alignment horizontal="center" vertical="center"/>
    </xf>
    <xf numFmtId="0" fontId="3" fillId="7" borderId="93" xfId="0" applyFont="1" applyFill="1" applyBorder="1" applyAlignment="1" applyProtection="1">
      <alignment horizontal="center" vertical="center"/>
    </xf>
    <xf numFmtId="0" fontId="3" fillId="7" borderId="94" xfId="0" applyFont="1" applyFill="1" applyBorder="1" applyAlignment="1" applyProtection="1">
      <alignment vertical="center"/>
    </xf>
    <xf numFmtId="0" fontId="6" fillId="7" borderId="94" xfId="0" applyFont="1" applyFill="1" applyBorder="1" applyAlignment="1" applyProtection="1">
      <alignment vertical="center"/>
    </xf>
    <xf numFmtId="0" fontId="3" fillId="7" borderId="95" xfId="0" applyFont="1" applyFill="1" applyBorder="1" applyAlignment="1" applyProtection="1">
      <alignment vertical="center"/>
    </xf>
    <xf numFmtId="0" fontId="3" fillId="7" borderId="96" xfId="0" applyFont="1" applyFill="1" applyBorder="1" applyAlignment="1" applyProtection="1">
      <alignment vertical="center"/>
    </xf>
    <xf numFmtId="0" fontId="112" fillId="0" borderId="0" xfId="0" applyFont="1" applyAlignment="1">
      <alignment horizontal="left"/>
    </xf>
    <xf numFmtId="0" fontId="3" fillId="9" borderId="80" xfId="0" applyFont="1" applyFill="1" applyBorder="1" applyAlignment="1" applyProtection="1">
      <alignment vertical="center"/>
    </xf>
    <xf numFmtId="0" fontId="3" fillId="12" borderId="44" xfId="0" applyFont="1" applyFill="1" applyBorder="1" applyAlignment="1" applyProtection="1">
      <alignment horizontal="center" vertical="center" textRotation="90" wrapText="1"/>
    </xf>
    <xf numFmtId="0" fontId="81" fillId="12" borderId="73" xfId="3" applyFont="1" applyFill="1" applyBorder="1" applyAlignment="1" applyProtection="1">
      <alignment horizontal="center" vertical="center" wrapText="1"/>
    </xf>
    <xf numFmtId="14" fontId="109" fillId="12" borderId="9" xfId="3" applyNumberFormat="1" applyFont="1" applyFill="1" applyBorder="1" applyAlignment="1" applyProtection="1">
      <alignment horizontal="center" vertical="top" wrapText="1"/>
    </xf>
    <xf numFmtId="0" fontId="109" fillId="12" borderId="1" xfId="3" applyFont="1" applyFill="1" applyBorder="1" applyAlignment="1" applyProtection="1">
      <alignment horizontal="center" vertical="center" wrapText="1"/>
    </xf>
    <xf numFmtId="0" fontId="109" fillId="12" borderId="3" xfId="3" applyFont="1" applyFill="1" applyBorder="1" applyAlignment="1" applyProtection="1">
      <alignment horizontal="center" vertical="center" wrapText="1"/>
    </xf>
    <xf numFmtId="0" fontId="3" fillId="9" borderId="43" xfId="0" applyFont="1" applyFill="1" applyBorder="1" applyAlignment="1" applyProtection="1">
      <alignment vertical="center"/>
    </xf>
    <xf numFmtId="0" fontId="4" fillId="9" borderId="1" xfId="0" applyFont="1" applyFill="1" applyBorder="1" applyAlignment="1" applyProtection="1">
      <alignment horizontal="center" vertical="center" wrapText="1"/>
    </xf>
    <xf numFmtId="0" fontId="3" fillId="9" borderId="1" xfId="0" applyFont="1" applyFill="1" applyBorder="1" applyAlignment="1" applyProtection="1">
      <alignment horizontal="center" vertical="center"/>
    </xf>
    <xf numFmtId="0" fontId="3" fillId="9" borderId="58" xfId="0" applyFont="1" applyFill="1" applyBorder="1" applyAlignment="1" applyProtection="1">
      <alignment horizontal="center" vertical="center"/>
    </xf>
    <xf numFmtId="0" fontId="161" fillId="5" borderId="1" xfId="3" applyFont="1" applyFill="1" applyBorder="1" applyAlignment="1" applyProtection="1">
      <alignment vertical="top" wrapText="1"/>
    </xf>
    <xf numFmtId="0" fontId="149" fillId="9" borderId="26" xfId="0" applyFont="1" applyFill="1" applyBorder="1" applyAlignment="1" applyProtection="1">
      <alignment horizontal="center" vertical="center"/>
    </xf>
    <xf numFmtId="0" fontId="149" fillId="9" borderId="48" xfId="0" applyFont="1" applyFill="1" applyBorder="1" applyAlignment="1" applyProtection="1">
      <alignment horizontal="center" vertical="center"/>
    </xf>
    <xf numFmtId="0" fontId="149" fillId="9" borderId="51" xfId="0" applyFont="1" applyFill="1" applyBorder="1" applyAlignment="1" applyProtection="1">
      <alignment horizontal="center" vertical="center"/>
    </xf>
    <xf numFmtId="0" fontId="162" fillId="5" borderId="1" xfId="3" applyFont="1" applyFill="1" applyBorder="1" applyAlignment="1" applyProtection="1">
      <alignment horizontal="center" vertical="center" wrapText="1"/>
    </xf>
    <xf numFmtId="0" fontId="156" fillId="5" borderId="44" xfId="0" applyFont="1" applyFill="1" applyBorder="1" applyAlignment="1" applyProtection="1">
      <alignment horizontal="center" vertical="center" textRotation="90" wrapText="1"/>
    </xf>
    <xf numFmtId="0" fontId="162" fillId="5" borderId="3" xfId="3" applyFont="1" applyFill="1" applyBorder="1" applyAlignment="1" applyProtection="1">
      <alignment horizontal="center" vertical="center" wrapText="1"/>
    </xf>
    <xf numFmtId="0" fontId="3" fillId="12" borderId="46" xfId="0" applyFont="1" applyFill="1" applyBorder="1" applyAlignment="1" applyProtection="1">
      <alignment horizontal="center" vertical="center" wrapText="1"/>
    </xf>
    <xf numFmtId="0" fontId="4" fillId="12" borderId="46" xfId="0" applyFont="1" applyFill="1" applyBorder="1" applyAlignment="1" applyProtection="1">
      <alignment horizontal="center" vertical="center" wrapText="1"/>
    </xf>
    <xf numFmtId="0" fontId="4" fillId="12" borderId="3"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xf>
    <xf numFmtId="0" fontId="140" fillId="0" borderId="1" xfId="0" applyFont="1" applyFill="1" applyBorder="1" applyAlignment="1" applyProtection="1">
      <alignment horizontal="center" vertical="center" wrapText="1"/>
    </xf>
    <xf numFmtId="0" fontId="3" fillId="13" borderId="44" xfId="0" applyFont="1" applyFill="1" applyBorder="1" applyAlignment="1" applyProtection="1">
      <alignment horizontal="center" vertical="center" textRotation="90" wrapText="1"/>
    </xf>
    <xf numFmtId="0" fontId="3" fillId="13" borderId="9" xfId="0" applyFont="1" applyFill="1" applyBorder="1" applyAlignment="1" applyProtection="1">
      <alignment horizontal="center" vertical="center"/>
    </xf>
    <xf numFmtId="0" fontId="6" fillId="13" borderId="1" xfId="0" applyFont="1" applyFill="1" applyBorder="1" applyAlignment="1" applyProtection="1">
      <alignment horizontal="center" vertical="center" textRotation="90" wrapText="1"/>
    </xf>
    <xf numFmtId="0" fontId="97" fillId="13" borderId="1" xfId="0" applyFont="1" applyFill="1" applyBorder="1" applyAlignment="1" applyProtection="1">
      <alignment horizontal="center" vertical="center" wrapText="1"/>
    </xf>
    <xf numFmtId="0" fontId="110" fillId="13" borderId="1" xfId="0" applyFont="1" applyFill="1" applyBorder="1" applyAlignment="1" applyProtection="1">
      <alignment horizontal="center" vertical="center" wrapText="1"/>
    </xf>
    <xf numFmtId="0" fontId="111" fillId="13" borderId="1" xfId="0" applyFont="1" applyFill="1" applyBorder="1" applyAlignment="1" applyProtection="1">
      <alignment horizontal="center" vertical="center" wrapText="1"/>
    </xf>
    <xf numFmtId="0" fontId="110" fillId="13" borderId="9" xfId="0" applyFont="1" applyFill="1" applyBorder="1" applyAlignment="1" applyProtection="1">
      <alignment horizontal="center" vertical="center" wrapText="1"/>
    </xf>
    <xf numFmtId="0" fontId="97" fillId="13" borderId="9" xfId="0" applyFont="1" applyFill="1" applyBorder="1" applyAlignment="1" applyProtection="1">
      <alignment horizontal="center" vertical="center" wrapText="1"/>
    </xf>
    <xf numFmtId="0" fontId="111" fillId="13" borderId="9" xfId="0" applyFont="1" applyFill="1" applyBorder="1" applyAlignment="1" applyProtection="1">
      <alignment horizontal="center" vertical="center" wrapText="1"/>
    </xf>
    <xf numFmtId="0" fontId="97" fillId="13" borderId="3" xfId="0" applyFont="1" applyFill="1" applyBorder="1" applyAlignment="1" applyProtection="1">
      <alignment horizontal="center" vertical="center" wrapText="1"/>
    </xf>
    <xf numFmtId="0" fontId="110" fillId="13" borderId="3" xfId="0" applyFont="1" applyFill="1" applyBorder="1" applyAlignment="1" applyProtection="1">
      <alignment horizontal="center" vertical="center" wrapText="1"/>
    </xf>
    <xf numFmtId="0" fontId="111" fillId="13" borderId="3" xfId="0" applyFont="1" applyFill="1" applyBorder="1" applyAlignment="1" applyProtection="1">
      <alignment horizontal="center" vertical="center" wrapText="1"/>
    </xf>
    <xf numFmtId="9" fontId="50" fillId="0" borderId="0" xfId="4" applyFont="1" applyBorder="1" applyAlignment="1" applyProtection="1">
      <alignment vertical="center"/>
    </xf>
    <xf numFmtId="0" fontId="149" fillId="0" borderId="1" xfId="0" applyFont="1" applyBorder="1" applyAlignment="1" applyProtection="1">
      <alignment horizontal="center" vertical="center"/>
    </xf>
    <xf numFmtId="1" fontId="165" fillId="12" borderId="1" xfId="0" applyNumberFormat="1" applyFont="1" applyFill="1" applyBorder="1" applyAlignment="1" applyProtection="1">
      <alignment horizontal="center" vertical="center" wrapText="1"/>
    </xf>
    <xf numFmtId="0" fontId="165" fillId="12" borderId="1" xfId="0" applyFont="1" applyFill="1" applyBorder="1" applyAlignment="1" applyProtection="1">
      <alignment horizontal="center" vertical="center" wrapText="1"/>
    </xf>
    <xf numFmtId="1" fontId="165" fillId="0" borderId="1" xfId="0" applyNumberFormat="1" applyFont="1" applyFill="1" applyBorder="1" applyAlignment="1" applyProtection="1">
      <alignment horizontal="center" vertical="center" wrapText="1"/>
    </xf>
    <xf numFmtId="0" fontId="165" fillId="0" borderId="1" xfId="0" applyFont="1" applyFill="1" applyBorder="1" applyAlignment="1" applyProtection="1">
      <alignment horizontal="center" vertical="center" wrapText="1"/>
    </xf>
    <xf numFmtId="1" fontId="49" fillId="0" borderId="1" xfId="0" applyNumberFormat="1" applyFont="1" applyFill="1" applyBorder="1" applyAlignment="1" applyProtection="1">
      <alignment horizontal="center" vertical="center" wrapText="1"/>
    </xf>
    <xf numFmtId="0" fontId="167" fillId="0" borderId="1" xfId="0" applyFont="1" applyFill="1" applyBorder="1" applyAlignment="1" applyProtection="1">
      <alignment horizontal="center" vertical="center" wrapText="1"/>
    </xf>
    <xf numFmtId="1" fontId="167" fillId="0" borderId="1" xfId="0" applyNumberFormat="1" applyFont="1" applyFill="1" applyBorder="1" applyAlignment="1" applyProtection="1">
      <alignment horizontal="center" vertical="center" wrapText="1"/>
    </xf>
    <xf numFmtId="0" fontId="0" fillId="0" borderId="1" xfId="0" applyBorder="1"/>
    <xf numFmtId="0" fontId="11" fillId="0" borderId="1" xfId="0" applyFont="1" applyFill="1" applyBorder="1" applyAlignment="1" applyProtection="1">
      <alignment vertical="center" wrapText="1"/>
    </xf>
    <xf numFmtId="0" fontId="46" fillId="0" borderId="1" xfId="0" applyFont="1" applyFill="1" applyBorder="1" applyAlignment="1" applyProtection="1">
      <alignment horizontal="right" vertical="center" wrapText="1"/>
    </xf>
    <xf numFmtId="0" fontId="0" fillId="0" borderId="1" xfId="0" applyFont="1" applyBorder="1"/>
    <xf numFmtId="0" fontId="0" fillId="0" borderId="0" xfId="0" applyBorder="1" applyAlignment="1"/>
    <xf numFmtId="0" fontId="0" fillId="0" borderId="103" xfId="0" applyBorder="1" applyAlignment="1"/>
    <xf numFmtId="14" fontId="149" fillId="0" borderId="104" xfId="0" applyNumberFormat="1" applyFont="1" applyFill="1" applyBorder="1" applyAlignment="1" applyProtection="1">
      <alignment horizontal="center"/>
    </xf>
    <xf numFmtId="0" fontId="0" fillId="0" borderId="104" xfId="0" applyBorder="1" applyAlignment="1"/>
    <xf numFmtId="0" fontId="159" fillId="0" borderId="105" xfId="0" applyFont="1" applyFill="1" applyBorder="1" applyAlignment="1" applyProtection="1"/>
    <xf numFmtId="0" fontId="96" fillId="0" borderId="5" xfId="0" applyFont="1" applyBorder="1" applyAlignment="1" applyProtection="1">
      <alignment horizontal="center" vertical="center"/>
    </xf>
    <xf numFmtId="0" fontId="96" fillId="0" borderId="1" xfId="0" applyFont="1" applyBorder="1" applyAlignment="1" applyProtection="1">
      <alignment horizontal="center" vertical="center"/>
    </xf>
    <xf numFmtId="14" fontId="96" fillId="0" borderId="1" xfId="0" applyNumberFormat="1" applyFont="1" applyBorder="1" applyAlignment="1" applyProtection="1">
      <alignment horizontal="center" vertical="center"/>
    </xf>
    <xf numFmtId="0" fontId="11" fillId="0" borderId="12" xfId="0" applyFont="1" applyFill="1" applyBorder="1" applyAlignment="1" applyProtection="1">
      <alignment vertical="center" wrapText="1"/>
    </xf>
    <xf numFmtId="0" fontId="19" fillId="0" borderId="0" xfId="0" applyFont="1" applyFill="1" applyBorder="1" applyAlignment="1" applyProtection="1">
      <alignment horizontal="center" vertical="center"/>
    </xf>
    <xf numFmtId="9" fontId="62" fillId="0" borderId="0" xfId="4" applyFont="1" applyFill="1" applyBorder="1" applyAlignment="1" applyProtection="1">
      <alignment horizontal="center" vertical="center"/>
    </xf>
    <xf numFmtId="9" fontId="62" fillId="0" borderId="113" xfId="4" applyFont="1" applyFill="1" applyBorder="1" applyAlignment="1" applyProtection="1">
      <alignment horizontal="center" vertical="center"/>
    </xf>
    <xf numFmtId="0" fontId="57" fillId="0" borderId="5" xfId="0" applyFont="1" applyFill="1" applyBorder="1" applyAlignment="1" applyProtection="1">
      <alignment horizontal="center" vertical="center"/>
    </xf>
    <xf numFmtId="0" fontId="6" fillId="0" borderId="75" xfId="0" applyFont="1" applyBorder="1" applyAlignment="1" applyProtection="1">
      <alignment horizontal="center" vertical="center" wrapText="1"/>
    </xf>
    <xf numFmtId="9" fontId="28" fillId="0" borderId="5" xfId="4" applyFont="1" applyFill="1" applyBorder="1" applyAlignment="1" applyProtection="1">
      <alignment vertical="center"/>
    </xf>
    <xf numFmtId="0" fontId="142" fillId="0" borderId="75" xfId="0" applyFont="1" applyFill="1" applyBorder="1" applyAlignment="1" applyProtection="1">
      <alignment horizontal="center" vertical="center"/>
    </xf>
    <xf numFmtId="0" fontId="141" fillId="0" borderId="5" xfId="0" applyFont="1" applyFill="1" applyBorder="1" applyAlignment="1" applyProtection="1">
      <alignment horizontal="center" vertical="center"/>
    </xf>
    <xf numFmtId="0" fontId="5" fillId="0" borderId="6" xfId="0" applyFont="1" applyFill="1" applyBorder="1" applyAlignment="1" applyProtection="1">
      <alignment horizontal="center" vertical="center"/>
    </xf>
    <xf numFmtId="2" fontId="142" fillId="0" borderId="3" xfId="0" applyNumberFormat="1" applyFont="1" applyFill="1" applyBorder="1" applyAlignment="1" applyProtection="1">
      <alignment horizontal="center" vertical="center"/>
    </xf>
    <xf numFmtId="2" fontId="142" fillId="0" borderId="81" xfId="0" applyNumberFormat="1" applyFont="1" applyFill="1" applyBorder="1" applyAlignment="1" applyProtection="1">
      <alignment horizontal="center" vertical="center"/>
    </xf>
    <xf numFmtId="2" fontId="142" fillId="0" borderId="3" xfId="4" applyNumberFormat="1" applyFont="1" applyBorder="1" applyAlignment="1" applyProtection="1">
      <alignment horizontal="center" vertical="center" wrapText="1"/>
    </xf>
    <xf numFmtId="2" fontId="142" fillId="0" borderId="81" xfId="4" applyNumberFormat="1" applyFont="1" applyBorder="1" applyAlignment="1" applyProtection="1">
      <alignment horizontal="center" vertical="center" wrapText="1"/>
    </xf>
    <xf numFmtId="0" fontId="49" fillId="0" borderId="1" xfId="0" applyFont="1" applyFill="1" applyBorder="1" applyAlignment="1" applyProtection="1">
      <alignment horizontal="center" vertical="center"/>
    </xf>
    <xf numFmtId="0" fontId="58" fillId="0" borderId="1" xfId="0" applyFont="1" applyFill="1" applyBorder="1" applyAlignment="1" applyProtection="1">
      <alignment horizontal="right" vertical="center"/>
    </xf>
    <xf numFmtId="0" fontId="168" fillId="0" borderId="1" xfId="0" applyFont="1" applyFill="1" applyBorder="1" applyAlignment="1" applyProtection="1">
      <alignment horizontal="right" vertical="center"/>
    </xf>
    <xf numFmtId="0" fontId="171" fillId="0" borderId="1"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11" fillId="0" borderId="1"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xf>
    <xf numFmtId="0" fontId="4" fillId="0" borderId="105" xfId="0" applyFont="1" applyFill="1" applyBorder="1" applyAlignment="1" applyProtection="1">
      <alignment horizontal="left"/>
    </xf>
    <xf numFmtId="0" fontId="4" fillId="0" borderId="17" xfId="0" applyFont="1" applyFill="1" applyBorder="1" applyAlignment="1" applyProtection="1">
      <alignment horizontal="left"/>
    </xf>
    <xf numFmtId="0" fontId="171" fillId="0" borderId="1"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11" fillId="0" borderId="1" xfId="0" applyFont="1" applyFill="1" applyBorder="1" applyAlignment="1" applyProtection="1">
      <alignment horizontal="center" vertical="center" wrapText="1"/>
    </xf>
    <xf numFmtId="0" fontId="168" fillId="0" borderId="1" xfId="0" applyFont="1" applyFill="1" applyBorder="1" applyAlignment="1" applyProtection="1">
      <alignment horizontal="right" vertical="center"/>
    </xf>
    <xf numFmtId="0" fontId="173" fillId="0" borderId="1" xfId="0" applyFont="1" applyFill="1" applyBorder="1" applyAlignment="1" applyProtection="1">
      <alignment horizontal="center" vertical="center" wrapText="1"/>
    </xf>
    <xf numFmtId="0" fontId="58" fillId="0" borderId="1" xfId="0" applyFont="1" applyFill="1" applyBorder="1" applyAlignment="1" applyProtection="1">
      <alignment horizontal="right" vertical="center"/>
    </xf>
    <xf numFmtId="0" fontId="0" fillId="0" borderId="91" xfId="0" applyBorder="1"/>
    <xf numFmtId="0" fontId="167" fillId="0" borderId="87" xfId="0" applyFont="1" applyFill="1" applyBorder="1" applyAlignment="1" applyProtection="1">
      <alignment horizontal="center" vertical="center" wrapText="1"/>
    </xf>
    <xf numFmtId="0" fontId="174" fillId="0" borderId="87" xfId="0" applyFont="1" applyFill="1" applyBorder="1" applyAlignment="1" applyProtection="1">
      <alignment horizontal="center" vertical="center" wrapText="1"/>
    </xf>
    <xf numFmtId="1" fontId="55" fillId="0" borderId="87" xfId="0" applyNumberFormat="1" applyFont="1" applyFill="1" applyBorder="1" applyAlignment="1" applyProtection="1">
      <alignment horizontal="center" vertical="center" wrapText="1"/>
    </xf>
    <xf numFmtId="0" fontId="56" fillId="0" borderId="87" xfId="0" applyFont="1" applyFill="1" applyBorder="1" applyAlignment="1" applyProtection="1">
      <alignment horizontal="center" vertical="center"/>
    </xf>
    <xf numFmtId="0" fontId="0" fillId="0" borderId="122" xfId="0" applyBorder="1"/>
    <xf numFmtId="0" fontId="0" fillId="0" borderId="89" xfId="0" applyBorder="1"/>
    <xf numFmtId="0" fontId="22" fillId="0" borderId="4" xfId="0" applyFont="1" applyFill="1" applyBorder="1" applyAlignment="1" applyProtection="1">
      <alignment horizontal="center" vertical="center"/>
    </xf>
    <xf numFmtId="9" fontId="148" fillId="0" borderId="4" xfId="4" applyFont="1" applyFill="1" applyBorder="1" applyAlignment="1" applyProtection="1">
      <alignment vertical="center"/>
    </xf>
    <xf numFmtId="2" fontId="104" fillId="0" borderId="3" xfId="0" applyNumberFormat="1" applyFont="1" applyBorder="1" applyAlignment="1" applyProtection="1">
      <alignment horizontal="center" vertical="center"/>
    </xf>
    <xf numFmtId="0" fontId="4" fillId="0" borderId="1" xfId="0" applyFont="1" applyFill="1" applyBorder="1" applyAlignment="1" applyProtection="1">
      <alignment wrapText="1"/>
    </xf>
    <xf numFmtId="0" fontId="51" fillId="0" borderId="1" xfId="0" applyFont="1" applyFill="1" applyBorder="1" applyAlignment="1" applyProtection="1">
      <alignment wrapText="1"/>
    </xf>
    <xf numFmtId="0" fontId="60" fillId="0" borderId="1" xfId="0" applyFont="1" applyFill="1" applyBorder="1" applyAlignment="1" applyProtection="1">
      <alignment wrapText="1"/>
    </xf>
    <xf numFmtId="0" fontId="175" fillId="0" borderId="3" xfId="0" applyFont="1" applyFill="1" applyBorder="1" applyAlignment="1" applyProtection="1">
      <alignment wrapText="1"/>
    </xf>
    <xf numFmtId="0" fontId="28" fillId="0" borderId="0" xfId="0" applyFont="1" applyFill="1" applyBorder="1" applyAlignment="1" applyProtection="1">
      <alignment horizontal="center" vertical="center"/>
    </xf>
    <xf numFmtId="0" fontId="105" fillId="0"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wrapText="1"/>
    </xf>
    <xf numFmtId="0" fontId="101" fillId="0" borderId="1" xfId="0" applyFont="1" applyFill="1" applyBorder="1" applyAlignment="1" applyProtection="1">
      <alignment horizontal="center" vertical="center"/>
    </xf>
    <xf numFmtId="0" fontId="14" fillId="0" borderId="9" xfId="0" applyFont="1" applyFill="1" applyBorder="1" applyAlignment="1" applyProtection="1">
      <alignment horizontal="center" vertical="center" wrapText="1"/>
    </xf>
    <xf numFmtId="0" fontId="5" fillId="0" borderId="1"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25" fillId="0" borderId="1" xfId="0" applyFont="1" applyFill="1" applyBorder="1" applyAlignment="1" applyProtection="1">
      <alignment horizontal="center" vertical="center" wrapText="1"/>
    </xf>
    <xf numFmtId="0" fontId="143" fillId="0" borderId="1" xfId="0" applyFont="1" applyFill="1" applyBorder="1" applyAlignment="1" applyProtection="1">
      <alignment horizontal="center" vertical="center"/>
    </xf>
    <xf numFmtId="0" fontId="179" fillId="0" borderId="1" xfId="0" applyFont="1" applyFill="1" applyBorder="1" applyAlignment="1" applyProtection="1">
      <alignment horizontal="center" vertical="center"/>
    </xf>
    <xf numFmtId="1" fontId="143" fillId="0" borderId="1" xfId="0" applyNumberFormat="1" applyFont="1" applyFill="1" applyBorder="1" applyAlignment="1" applyProtection="1">
      <alignment horizontal="center" vertical="center"/>
    </xf>
    <xf numFmtId="1" fontId="182" fillId="0" borderId="1" xfId="0" applyNumberFormat="1" applyFont="1" applyFill="1" applyBorder="1" applyAlignment="1" applyProtection="1">
      <alignment horizontal="center" vertical="center" wrapText="1"/>
    </xf>
    <xf numFmtId="2" fontId="182" fillId="0" borderId="1" xfId="0" applyNumberFormat="1" applyFont="1" applyFill="1" applyBorder="1" applyAlignment="1" applyProtection="1">
      <alignment horizontal="center" vertical="center" wrapText="1"/>
    </xf>
    <xf numFmtId="0" fontId="65" fillId="0" borderId="1" xfId="0" applyFont="1" applyBorder="1" applyAlignment="1">
      <alignment horizontal="center" vertical="center" wrapText="1"/>
    </xf>
    <xf numFmtId="1" fontId="20" fillId="12" borderId="1" xfId="0" applyNumberFormat="1" applyFont="1" applyFill="1" applyBorder="1" applyAlignment="1" applyProtection="1">
      <alignment horizontal="center" vertical="center"/>
    </xf>
    <xf numFmtId="1" fontId="106" fillId="0" borderId="1" xfId="0" applyNumberFormat="1" applyFont="1" applyFill="1" applyBorder="1" applyAlignment="1" applyProtection="1">
      <alignment horizontal="center" vertical="center"/>
    </xf>
    <xf numFmtId="0" fontId="33" fillId="0" borderId="1" xfId="0" applyFont="1" applyFill="1" applyBorder="1" applyAlignment="1" applyProtection="1">
      <alignment horizontal="center" vertical="center"/>
    </xf>
    <xf numFmtId="0" fontId="5" fillId="0" borderId="84" xfId="0" applyFont="1" applyFill="1" applyBorder="1" applyAlignment="1" applyProtection="1">
      <alignment vertical="center"/>
    </xf>
    <xf numFmtId="0" fontId="5" fillId="0" borderId="84" xfId="0" applyFont="1" applyFill="1" applyBorder="1" applyAlignment="1" applyProtection="1">
      <alignment horizontal="center" vertical="center"/>
    </xf>
    <xf numFmtId="0" fontId="5" fillId="0" borderId="85" xfId="0" applyFont="1" applyFill="1" applyBorder="1" applyAlignment="1" applyProtection="1">
      <alignment horizontal="center" vertical="center"/>
    </xf>
    <xf numFmtId="0" fontId="5" fillId="0" borderId="86" xfId="0" applyFont="1" applyFill="1" applyBorder="1" applyAlignment="1" applyProtection="1">
      <alignment horizontal="center" vertical="center"/>
    </xf>
    <xf numFmtId="0" fontId="22" fillId="0" borderId="87" xfId="0" applyFont="1" applyFill="1" applyBorder="1" applyAlignment="1" applyProtection="1">
      <alignment horizontal="center" vertical="center"/>
    </xf>
    <xf numFmtId="0" fontId="23" fillId="0" borderId="87" xfId="0" applyFont="1" applyFill="1" applyBorder="1" applyAlignment="1" applyProtection="1">
      <alignment horizontal="center" vertical="center"/>
    </xf>
    <xf numFmtId="0" fontId="25" fillId="0" borderId="87" xfId="0" applyFont="1" applyFill="1" applyBorder="1" applyAlignment="1" applyProtection="1">
      <alignment horizontal="center" vertical="center" wrapText="1"/>
    </xf>
    <xf numFmtId="0" fontId="29" fillId="0" borderId="87" xfId="0" applyFont="1" applyFill="1" applyBorder="1" applyAlignment="1" applyProtection="1">
      <alignment horizontal="center" vertical="center" wrapText="1"/>
    </xf>
    <xf numFmtId="0" fontId="20" fillId="12" borderId="86" xfId="0" applyFont="1" applyFill="1" applyBorder="1" applyAlignment="1" applyProtection="1">
      <alignment horizontal="center" vertical="center" wrapText="1"/>
    </xf>
    <xf numFmtId="0" fontId="13" fillId="0" borderId="87" xfId="0" applyFont="1" applyFill="1" applyBorder="1" applyAlignment="1" applyProtection="1">
      <alignment horizontal="center" vertical="center" wrapText="1"/>
    </xf>
    <xf numFmtId="0" fontId="101" fillId="0" borderId="86" xfId="0" applyFont="1" applyFill="1" applyBorder="1" applyAlignment="1" applyProtection="1">
      <alignment horizontal="center" vertical="center" wrapText="1"/>
    </xf>
    <xf numFmtId="0" fontId="14" fillId="0" borderId="87" xfId="0" applyFont="1" applyFill="1" applyBorder="1" applyAlignment="1" applyProtection="1">
      <alignment horizontal="left" vertical="center"/>
    </xf>
    <xf numFmtId="0" fontId="105" fillId="0" borderId="126" xfId="0" applyFont="1" applyFill="1" applyBorder="1" applyAlignment="1" applyProtection="1">
      <alignment horizontal="center" vertical="center"/>
    </xf>
    <xf numFmtId="0" fontId="144" fillId="0" borderId="126" xfId="0" applyFont="1" applyFill="1" applyBorder="1" applyAlignment="1" applyProtection="1">
      <alignment vertical="center" wrapText="1"/>
    </xf>
    <xf numFmtId="2" fontId="105" fillId="0" borderId="126" xfId="0" applyNumberFormat="1" applyFont="1" applyFill="1" applyBorder="1" applyAlignment="1" applyProtection="1">
      <alignment horizontal="center" vertical="center"/>
    </xf>
    <xf numFmtId="0" fontId="27" fillId="0" borderId="126" xfId="0" applyFont="1" applyFill="1" applyBorder="1" applyAlignment="1" applyProtection="1">
      <alignment vertical="center"/>
    </xf>
    <xf numFmtId="0" fontId="32" fillId="0" borderId="126" xfId="0" applyFont="1" applyFill="1" applyBorder="1" applyAlignment="1" applyProtection="1">
      <alignment horizontal="center" vertical="center"/>
    </xf>
    <xf numFmtId="0" fontId="15" fillId="0" borderId="9" xfId="0" applyFont="1" applyFill="1" applyBorder="1" applyAlignment="1" applyProtection="1">
      <alignment vertical="center"/>
    </xf>
    <xf numFmtId="0" fontId="101" fillId="0" borderId="130" xfId="0" applyFont="1" applyFill="1" applyBorder="1" applyAlignment="1" applyProtection="1">
      <alignment horizontal="center" vertical="center" wrapText="1"/>
    </xf>
    <xf numFmtId="0" fontId="101" fillId="0" borderId="131" xfId="0" applyFont="1" applyFill="1" applyBorder="1" applyAlignment="1" applyProtection="1">
      <alignment horizontal="center" vertical="center" wrapText="1"/>
    </xf>
    <xf numFmtId="0" fontId="107" fillId="0" borderId="131" xfId="0" applyFont="1" applyFill="1" applyBorder="1" applyAlignment="1" applyProtection="1">
      <alignment horizontal="center" vertical="center" wrapText="1"/>
    </xf>
    <xf numFmtId="164" fontId="101" fillId="0" borderId="131" xfId="0" applyNumberFormat="1" applyFont="1" applyFill="1" applyBorder="1" applyAlignment="1" applyProtection="1">
      <alignment horizontal="center" vertical="center" wrapText="1"/>
    </xf>
    <xf numFmtId="164" fontId="24" fillId="0" borderId="131" xfId="0" applyNumberFormat="1" applyFont="1" applyFill="1" applyBorder="1" applyAlignment="1" applyProtection="1">
      <alignment horizontal="center" vertical="center" wrapText="1"/>
    </xf>
    <xf numFmtId="0" fontId="15" fillId="0" borderId="131" xfId="0" applyFont="1" applyFill="1" applyBorder="1" applyAlignment="1" applyProtection="1">
      <alignment horizontal="left" vertical="center" wrapText="1"/>
    </xf>
    <xf numFmtId="0" fontId="140" fillId="0" borderId="131" xfId="0" applyFont="1" applyFill="1" applyBorder="1" applyAlignment="1" applyProtection="1">
      <alignment horizontal="center" vertical="center" wrapText="1"/>
    </xf>
    <xf numFmtId="1" fontId="165" fillId="0" borderId="131" xfId="0" applyNumberFormat="1" applyFont="1" applyFill="1" applyBorder="1" applyAlignment="1" applyProtection="1">
      <alignment horizontal="center" vertical="center" wrapText="1"/>
    </xf>
    <xf numFmtId="0" fontId="165" fillId="0" borderId="131" xfId="0" applyFont="1" applyFill="1" applyBorder="1" applyAlignment="1" applyProtection="1">
      <alignment horizontal="center" vertical="center" wrapText="1"/>
    </xf>
    <xf numFmtId="0" fontId="101" fillId="5" borderId="131" xfId="0" applyFont="1" applyFill="1" applyBorder="1" applyAlignment="1" applyProtection="1">
      <alignment horizontal="center" vertical="center" wrapText="1"/>
    </xf>
    <xf numFmtId="0" fontId="143" fillId="0" borderId="131" xfId="0" applyFont="1" applyFill="1" applyBorder="1" applyAlignment="1" applyProtection="1">
      <alignment horizontal="center" vertical="center"/>
    </xf>
    <xf numFmtId="0" fontId="179" fillId="0" borderId="131" xfId="0" applyFont="1" applyFill="1" applyBorder="1" applyAlignment="1" applyProtection="1">
      <alignment horizontal="center" vertical="center"/>
    </xf>
    <xf numFmtId="1" fontId="143" fillId="0" borderId="131" xfId="0" applyNumberFormat="1" applyFont="1" applyFill="1" applyBorder="1" applyAlignment="1" applyProtection="1">
      <alignment horizontal="center" vertical="center"/>
    </xf>
    <xf numFmtId="0" fontId="14" fillId="0" borderId="132" xfId="0" applyFont="1" applyFill="1" applyBorder="1" applyAlignment="1" applyProtection="1">
      <alignment horizontal="left" vertical="center"/>
    </xf>
    <xf numFmtId="0" fontId="183" fillId="0" borderId="9" xfId="0" applyFont="1" applyFill="1" applyBorder="1" applyAlignment="1" applyProtection="1">
      <alignment horizontal="center" vertical="center" wrapText="1"/>
    </xf>
    <xf numFmtId="0" fontId="157" fillId="0" borderId="1" xfId="0" applyFont="1" applyFill="1" applyBorder="1" applyAlignment="1" applyProtection="1">
      <alignment horizontal="center" vertical="center"/>
    </xf>
    <xf numFmtId="0" fontId="157" fillId="0" borderId="126" xfId="0" applyFont="1" applyFill="1" applyBorder="1" applyAlignment="1" applyProtection="1">
      <alignment horizontal="center" vertical="center"/>
    </xf>
    <xf numFmtId="0" fontId="0" fillId="0" borderId="0" xfId="0" applyAlignment="1">
      <alignment vertical="center"/>
    </xf>
    <xf numFmtId="0" fontId="4" fillId="0" borderId="1" xfId="0" applyFont="1" applyFill="1" applyBorder="1" applyAlignment="1" applyProtection="1">
      <alignment vertical="center" wrapText="1"/>
    </xf>
    <xf numFmtId="0" fontId="4" fillId="0" borderId="1" xfId="0" applyFont="1" applyFill="1" applyBorder="1" applyAlignment="1" applyProtection="1">
      <alignment horizontal="left" vertical="center"/>
    </xf>
    <xf numFmtId="0" fontId="4" fillId="0" borderId="1" xfId="0" applyFont="1" applyFill="1" applyBorder="1" applyAlignment="1" applyProtection="1">
      <alignment vertical="center"/>
    </xf>
    <xf numFmtId="0" fontId="51" fillId="0" borderId="1" xfId="0" applyFont="1" applyFill="1" applyBorder="1" applyAlignment="1" applyProtection="1">
      <alignment horizontal="left" vertical="center"/>
    </xf>
    <xf numFmtId="0" fontId="62" fillId="0" borderId="1" xfId="0" applyFont="1" applyFill="1" applyBorder="1" applyAlignment="1" applyProtection="1">
      <alignment vertical="center"/>
    </xf>
    <xf numFmtId="0" fontId="153" fillId="0" borderId="1" xfId="0" applyFont="1" applyFill="1" applyBorder="1" applyAlignment="1" applyProtection="1">
      <alignment vertical="center"/>
    </xf>
    <xf numFmtId="0" fontId="154" fillId="0" borderId="1" xfId="0" applyFont="1" applyFill="1" applyBorder="1" applyAlignment="1" applyProtection="1">
      <alignment horizontal="left" vertical="center"/>
    </xf>
    <xf numFmtId="0" fontId="4" fillId="0" borderId="1" xfId="0" applyFont="1" applyFill="1" applyBorder="1" applyAlignment="1" applyProtection="1">
      <alignment horizontal="center" vertical="center"/>
    </xf>
    <xf numFmtId="0" fontId="0" fillId="0" borderId="5" xfId="0" applyBorder="1" applyAlignment="1">
      <alignment vertical="center"/>
    </xf>
    <xf numFmtId="0" fontId="149" fillId="0" borderId="75" xfId="0" applyFont="1" applyBorder="1" applyAlignment="1">
      <alignment horizontal="center" vertical="center"/>
    </xf>
    <xf numFmtId="1" fontId="149" fillId="0" borderId="75" xfId="0" applyNumberFormat="1" applyFont="1" applyBorder="1" applyAlignment="1">
      <alignment horizontal="center" vertical="center"/>
    </xf>
    <xf numFmtId="0" fontId="0" fillId="0" borderId="5" xfId="0" applyBorder="1" applyAlignment="1">
      <alignment horizontal="center" vertical="center"/>
    </xf>
    <xf numFmtId="0" fontId="0" fillId="0" borderId="6" xfId="0" applyBorder="1" applyAlignment="1">
      <alignment vertical="center"/>
    </xf>
    <xf numFmtId="0" fontId="4" fillId="0" borderId="3" xfId="0" applyFont="1" applyFill="1" applyBorder="1" applyAlignment="1" applyProtection="1">
      <alignment horizontal="left" vertical="center" wrapText="1"/>
    </xf>
    <xf numFmtId="1" fontId="152" fillId="0" borderId="11" xfId="0" applyNumberFormat="1" applyFont="1" applyFill="1" applyBorder="1" applyAlignment="1" applyProtection="1">
      <alignment horizontal="center" vertical="center"/>
    </xf>
    <xf numFmtId="0" fontId="184" fillId="0" borderId="1" xfId="0" applyFont="1" applyBorder="1" applyAlignment="1">
      <alignment horizontal="center" vertical="center"/>
    </xf>
    <xf numFmtId="1" fontId="184" fillId="0" borderId="1" xfId="0" applyNumberFormat="1" applyFont="1" applyBorder="1" applyAlignment="1">
      <alignment horizontal="center" vertical="center"/>
    </xf>
    <xf numFmtId="0" fontId="186" fillId="0" borderId="1" xfId="0" applyFont="1" applyBorder="1" applyAlignment="1">
      <alignment horizontal="center" vertical="center"/>
    </xf>
    <xf numFmtId="1" fontId="186" fillId="0" borderId="1" xfId="0" applyNumberFormat="1" applyFont="1" applyBorder="1" applyAlignment="1">
      <alignment horizontal="center" vertical="center"/>
    </xf>
    <xf numFmtId="0" fontId="149" fillId="0" borderId="75" xfId="0" applyFont="1" applyFill="1" applyBorder="1" applyAlignment="1" applyProtection="1">
      <alignment horizontal="center" vertical="center"/>
    </xf>
    <xf numFmtId="0" fontId="157" fillId="0" borderId="1" xfId="0" applyFont="1" applyFill="1" applyBorder="1" applyAlignment="1" applyProtection="1">
      <alignment horizontal="center" vertical="center" textRotation="90" wrapText="1"/>
    </xf>
    <xf numFmtId="0" fontId="14" fillId="0" borderId="12" xfId="0" applyFont="1" applyFill="1" applyBorder="1" applyAlignment="1" applyProtection="1">
      <alignment horizontal="center" vertical="center" textRotation="90"/>
    </xf>
    <xf numFmtId="0" fontId="142" fillId="12" borderId="1" xfId="0" applyFont="1" applyFill="1" applyBorder="1" applyAlignment="1" applyProtection="1">
      <alignment horizontal="center" vertical="center" wrapText="1"/>
    </xf>
    <xf numFmtId="2" fontId="142" fillId="5" borderId="1" xfId="0" applyNumberFormat="1" applyFont="1" applyFill="1" applyBorder="1" applyAlignment="1" applyProtection="1">
      <alignment horizontal="center" vertical="center" wrapText="1"/>
    </xf>
    <xf numFmtId="0" fontId="187" fillId="0" borderId="15" xfId="0"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xf>
    <xf numFmtId="0" fontId="49" fillId="0" borderId="1" xfId="0" applyFont="1" applyFill="1" applyBorder="1" applyAlignment="1" applyProtection="1">
      <alignment horizontal="center" vertical="center"/>
    </xf>
    <xf numFmtId="0" fontId="56" fillId="0" borderId="87" xfId="0" applyFont="1" applyFill="1" applyBorder="1" applyAlignment="1" applyProtection="1">
      <alignment horizontal="center" vertical="center"/>
    </xf>
    <xf numFmtId="0" fontId="46" fillId="0" borderId="1" xfId="0" applyFont="1" applyFill="1" applyBorder="1" applyAlignment="1" applyProtection="1">
      <alignment horizontal="center" vertical="center" wrapText="1"/>
    </xf>
    <xf numFmtId="0" fontId="11" fillId="0" borderId="1" xfId="0" applyFont="1" applyFill="1" applyBorder="1" applyAlignment="1" applyProtection="1">
      <alignment horizontal="center" vertical="center" wrapText="1"/>
    </xf>
    <xf numFmtId="0" fontId="5" fillId="0" borderId="84" xfId="0" applyFont="1" applyFill="1" applyBorder="1" applyAlignment="1" applyProtection="1">
      <alignment horizontal="center" vertical="center"/>
    </xf>
    <xf numFmtId="0" fontId="5" fillId="0" borderId="1"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1" fontId="189" fillId="8" borderId="23" xfId="0" applyNumberFormat="1" applyFont="1" applyFill="1" applyBorder="1" applyAlignment="1" applyProtection="1">
      <alignment horizontal="center" vertical="center" wrapText="1"/>
    </xf>
    <xf numFmtId="1" fontId="190" fillId="4" borderId="20" xfId="0" applyNumberFormat="1" applyFont="1" applyFill="1" applyBorder="1" applyAlignment="1" applyProtection="1">
      <alignment horizontal="center" vertical="center" wrapText="1"/>
    </xf>
    <xf numFmtId="1" fontId="99" fillId="14" borderId="15" xfId="0" applyNumberFormat="1" applyFont="1" applyFill="1" applyBorder="1" applyAlignment="1" applyProtection="1">
      <alignment horizontal="center" vertical="center" wrapText="1"/>
    </xf>
    <xf numFmtId="1" fontId="99" fillId="6" borderId="136" xfId="0" applyNumberFormat="1" applyFont="1" applyFill="1" applyBorder="1" applyAlignment="1" applyProtection="1">
      <alignment horizontal="center" vertical="center" wrapText="1"/>
    </xf>
    <xf numFmtId="1" fontId="110" fillId="6" borderId="137" xfId="0" applyNumberFormat="1" applyFont="1" applyFill="1" applyBorder="1" applyAlignment="1" applyProtection="1">
      <alignment horizontal="center" vertical="center" wrapText="1"/>
    </xf>
    <xf numFmtId="1" fontId="99" fillId="6" borderId="137" xfId="0" applyNumberFormat="1" applyFont="1" applyFill="1" applyBorder="1" applyAlignment="1" applyProtection="1">
      <alignment horizontal="center" vertical="center" wrapText="1"/>
    </xf>
    <xf numFmtId="1" fontId="99" fillId="14" borderId="137" xfId="0" applyNumberFormat="1" applyFont="1" applyFill="1" applyBorder="1" applyAlignment="1" applyProtection="1">
      <alignment horizontal="center" vertical="center" wrapText="1"/>
    </xf>
    <xf numFmtId="1" fontId="99" fillId="4" borderId="36" xfId="0" applyNumberFormat="1" applyFont="1" applyFill="1" applyBorder="1" applyAlignment="1" applyProtection="1">
      <alignment horizontal="center" vertical="center" textRotation="90" wrapText="1"/>
    </xf>
    <xf numFmtId="1" fontId="103" fillId="4" borderId="37" xfId="0" applyNumberFormat="1" applyFont="1" applyFill="1" applyBorder="1" applyAlignment="1" applyProtection="1">
      <alignment horizontal="center" vertical="center" textRotation="90" wrapText="1"/>
    </xf>
    <xf numFmtId="1" fontId="99" fillId="4" borderId="37" xfId="0" applyNumberFormat="1" applyFont="1" applyFill="1" applyBorder="1" applyAlignment="1" applyProtection="1">
      <alignment horizontal="center" vertical="center" textRotation="90" wrapText="1"/>
    </xf>
    <xf numFmtId="1" fontId="99" fillId="2" borderId="37" xfId="0" applyNumberFormat="1" applyFont="1" applyFill="1" applyBorder="1" applyAlignment="1" applyProtection="1">
      <alignment horizontal="center" vertical="center" textRotation="90" wrapText="1"/>
    </xf>
    <xf numFmtId="1" fontId="103" fillId="6" borderId="138" xfId="0" applyNumberFormat="1" applyFont="1" applyFill="1" applyBorder="1" applyAlignment="1" applyProtection="1">
      <alignment horizontal="center" vertical="center" textRotation="90" wrapText="1"/>
    </xf>
    <xf numFmtId="1" fontId="110" fillId="14" borderId="39" xfId="0" applyNumberFormat="1" applyFont="1" applyFill="1" applyBorder="1" applyAlignment="1" applyProtection="1">
      <alignment horizontal="center" vertical="center" wrapText="1"/>
    </xf>
    <xf numFmtId="1" fontId="110" fillId="14" borderId="139" xfId="0" applyNumberFormat="1" applyFont="1" applyFill="1" applyBorder="1" applyAlignment="1" applyProtection="1">
      <alignment horizontal="center" vertical="center" wrapText="1"/>
    </xf>
    <xf numFmtId="166" fontId="191" fillId="0" borderId="15" xfId="0" applyNumberFormat="1" applyFont="1" applyFill="1" applyBorder="1" applyAlignment="1" applyProtection="1">
      <alignment horizontal="center" vertical="center" wrapText="1"/>
    </xf>
    <xf numFmtId="1" fontId="107" fillId="0" borderId="140" xfId="0" applyNumberFormat="1" applyFont="1" applyFill="1" applyBorder="1" applyAlignment="1" applyProtection="1">
      <alignment horizontal="center" vertical="center"/>
    </xf>
    <xf numFmtId="1" fontId="106" fillId="0" borderId="140" xfId="0" applyNumberFormat="1" applyFont="1" applyFill="1" applyBorder="1" applyAlignment="1" applyProtection="1">
      <alignment horizontal="center" vertical="center"/>
    </xf>
    <xf numFmtId="166" fontId="191" fillId="0" borderId="141" xfId="0" applyNumberFormat="1" applyFont="1" applyFill="1" applyBorder="1" applyAlignment="1" applyProtection="1">
      <alignment horizontal="center" vertical="center" wrapText="1"/>
    </xf>
    <xf numFmtId="2" fontId="182" fillId="0" borderId="140" xfId="0" applyNumberFormat="1" applyFont="1" applyFill="1" applyBorder="1" applyAlignment="1" applyProtection="1">
      <alignment horizontal="center" vertical="center" wrapText="1"/>
    </xf>
    <xf numFmtId="0" fontId="187" fillId="0" borderId="142" xfId="0" applyFont="1" applyFill="1" applyBorder="1" applyAlignment="1" applyProtection="1">
      <alignment horizontal="center" vertical="center" wrapText="1"/>
    </xf>
    <xf numFmtId="0" fontId="105" fillId="0"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wrapText="1"/>
    </xf>
    <xf numFmtId="0" fontId="101" fillId="0" borderId="1" xfId="0" applyFont="1" applyFill="1" applyBorder="1" applyAlignment="1" applyProtection="1">
      <alignment horizontal="center" vertical="center"/>
    </xf>
    <xf numFmtId="0" fontId="5" fillId="0" borderId="1" xfId="0" applyFont="1" applyFill="1" applyBorder="1" applyAlignment="1" applyProtection="1">
      <alignment horizontal="center" vertical="center"/>
    </xf>
    <xf numFmtId="0" fontId="19" fillId="0" borderId="0"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142" fillId="0" borderId="1" xfId="0" applyFont="1" applyFill="1" applyBorder="1" applyAlignment="1" applyProtection="1">
      <alignment horizontal="center" vertical="center"/>
    </xf>
    <xf numFmtId="0" fontId="49" fillId="0" borderId="1" xfId="0" applyFont="1" applyFill="1" applyBorder="1" applyAlignment="1" applyProtection="1">
      <alignment horizontal="center" vertical="center"/>
    </xf>
    <xf numFmtId="0" fontId="0" fillId="0" borderId="134" xfId="0" applyBorder="1" applyAlignment="1">
      <alignment horizontal="center"/>
    </xf>
    <xf numFmtId="0" fontId="0" fillId="0" borderId="135" xfId="0" applyBorder="1" applyAlignment="1">
      <alignment horizontal="center"/>
    </xf>
    <xf numFmtId="0" fontId="46" fillId="0" borderId="1" xfId="0" applyFont="1" applyFill="1" applyBorder="1" applyAlignment="1" applyProtection="1">
      <alignment horizontal="center" vertical="center" wrapText="1"/>
    </xf>
    <xf numFmtId="0" fontId="11" fillId="0" borderId="1" xfId="0" applyFont="1" applyFill="1" applyBorder="1" applyAlignment="1" applyProtection="1">
      <alignment horizontal="center" vertical="center" wrapText="1"/>
    </xf>
    <xf numFmtId="0" fontId="6" fillId="9" borderId="1" xfId="0" applyFont="1" applyFill="1" applyBorder="1" applyAlignment="1" applyProtection="1">
      <alignment horizontal="center" vertical="center" textRotation="90" wrapText="1"/>
    </xf>
    <xf numFmtId="0" fontId="97" fillId="9" borderId="1" xfId="0" applyFont="1" applyFill="1" applyBorder="1" applyAlignment="1" applyProtection="1">
      <alignment horizontal="center" vertical="center" wrapText="1"/>
    </xf>
    <xf numFmtId="0" fontId="110" fillId="9" borderId="1" xfId="0" applyFont="1" applyFill="1" applyBorder="1" applyAlignment="1" applyProtection="1">
      <alignment horizontal="center" vertical="center" wrapText="1"/>
    </xf>
    <xf numFmtId="0" fontId="111" fillId="9" borderId="1" xfId="0" applyFont="1" applyFill="1" applyBorder="1" applyAlignment="1" applyProtection="1">
      <alignment horizontal="center" vertical="center" wrapText="1"/>
    </xf>
    <xf numFmtId="0" fontId="110" fillId="9" borderId="9" xfId="0" applyFont="1" applyFill="1" applyBorder="1" applyAlignment="1" applyProtection="1">
      <alignment horizontal="center" vertical="center" wrapText="1"/>
    </xf>
    <xf numFmtId="0" fontId="111" fillId="9" borderId="9" xfId="0" applyFont="1" applyFill="1" applyBorder="1" applyAlignment="1" applyProtection="1">
      <alignment horizontal="center" vertical="center" wrapText="1"/>
    </xf>
    <xf numFmtId="0" fontId="97" fillId="9" borderId="3" xfId="0" applyFont="1" applyFill="1" applyBorder="1" applyAlignment="1" applyProtection="1">
      <alignment horizontal="center" vertical="center" wrapText="1"/>
    </xf>
    <xf numFmtId="0" fontId="110" fillId="9" borderId="3" xfId="0" applyFont="1" applyFill="1" applyBorder="1" applyAlignment="1" applyProtection="1">
      <alignment horizontal="center" vertical="center" wrapText="1"/>
    </xf>
    <xf numFmtId="0" fontId="111" fillId="9" borderId="3" xfId="0" applyFont="1" applyFill="1" applyBorder="1" applyAlignment="1" applyProtection="1">
      <alignment horizontal="center" vertical="center" wrapText="1"/>
    </xf>
    <xf numFmtId="0" fontId="5" fillId="0" borderId="1" xfId="0" applyFont="1" applyFill="1" applyBorder="1" applyAlignment="1" applyProtection="1">
      <alignment horizontal="center" vertical="center"/>
    </xf>
    <xf numFmtId="1" fontId="149" fillId="0" borderId="75" xfId="0" applyNumberFormat="1" applyFont="1" applyBorder="1" applyAlignment="1">
      <alignment horizontal="center" vertical="center"/>
    </xf>
    <xf numFmtId="0" fontId="4" fillId="0" borderId="1" xfId="0" applyFont="1" applyFill="1" applyBorder="1" applyAlignment="1" applyProtection="1">
      <alignment horizontal="left" vertical="center"/>
    </xf>
    <xf numFmtId="0" fontId="4" fillId="0" borderId="1" xfId="0" applyFont="1" applyFill="1" applyBorder="1" applyAlignment="1" applyProtection="1">
      <alignment horizontal="center" vertical="center"/>
    </xf>
    <xf numFmtId="0" fontId="0" fillId="0" borderId="4" xfId="0" applyBorder="1" applyAlignment="1">
      <alignment horizontal="center" vertical="center"/>
    </xf>
    <xf numFmtId="0" fontId="0" fillId="0" borderId="133" xfId="0" applyBorder="1" applyAlignment="1">
      <alignment horizontal="center" vertical="center"/>
    </xf>
    <xf numFmtId="0" fontId="77" fillId="0" borderId="0" xfId="0" applyFont="1" applyFill="1" applyBorder="1" applyAlignment="1">
      <alignment vertical="center"/>
    </xf>
    <xf numFmtId="0" fontId="0" fillId="0" borderId="145" xfId="0" applyBorder="1" applyAlignment="1">
      <alignment horizontal="center" vertical="center"/>
    </xf>
    <xf numFmtId="0" fontId="0" fillId="0" borderId="0" xfId="0" applyBorder="1" applyAlignment="1">
      <alignment horizontal="center" vertical="center"/>
    </xf>
    <xf numFmtId="1" fontId="100" fillId="9" borderId="1" xfId="0" applyNumberFormat="1" applyFont="1" applyFill="1" applyBorder="1" applyAlignment="1" applyProtection="1">
      <alignment horizontal="center" vertical="center"/>
    </xf>
    <xf numFmtId="0" fontId="149" fillId="0" borderId="17" xfId="0" applyFont="1" applyBorder="1" applyAlignment="1" applyProtection="1">
      <alignment horizontal="center" vertical="center"/>
    </xf>
    <xf numFmtId="0" fontId="4" fillId="0" borderId="17" xfId="0" applyFont="1" applyFill="1" applyBorder="1" applyAlignment="1" applyProtection="1">
      <alignment horizontal="center" vertical="center" wrapText="1"/>
    </xf>
    <xf numFmtId="0" fontId="4" fillId="0" borderId="17" xfId="0" applyFont="1" applyFill="1" applyBorder="1" applyAlignment="1" applyProtection="1">
      <alignment horizontal="center" vertical="center"/>
    </xf>
    <xf numFmtId="0" fontId="149" fillId="0" borderId="105" xfId="0" applyFont="1" applyFill="1" applyBorder="1" applyAlignment="1" applyProtection="1">
      <alignment horizontal="center" vertical="center"/>
    </xf>
    <xf numFmtId="0" fontId="4" fillId="0" borderId="106" xfId="0" applyFont="1" applyFill="1" applyBorder="1" applyAlignment="1" applyProtection="1">
      <alignment horizontal="center" vertical="center"/>
    </xf>
    <xf numFmtId="0" fontId="149" fillId="0" borderId="17" xfId="0" applyFont="1" applyBorder="1" applyAlignment="1">
      <alignment horizontal="center" vertical="center"/>
    </xf>
    <xf numFmtId="164" fontId="149" fillId="0" borderId="17" xfId="0" applyNumberFormat="1" applyFont="1" applyFill="1" applyBorder="1" applyAlignment="1" applyProtection="1">
      <alignment horizontal="center" vertical="center"/>
    </xf>
    <xf numFmtId="164" fontId="4" fillId="0" borderId="106" xfId="0" quotePrefix="1" applyNumberFormat="1" applyFont="1" applyFill="1" applyBorder="1" applyAlignment="1" applyProtection="1">
      <alignment horizontal="center" vertical="center"/>
    </xf>
    <xf numFmtId="0" fontId="4" fillId="0" borderId="105" xfId="0" applyFont="1" applyBorder="1" applyAlignment="1">
      <alignment horizontal="center" vertical="center"/>
    </xf>
    <xf numFmtId="0" fontId="4" fillId="0" borderId="107" xfId="0" applyFont="1" applyBorder="1" applyAlignment="1">
      <alignment horizontal="center" vertical="center"/>
    </xf>
    <xf numFmtId="164" fontId="149" fillId="8" borderId="107" xfId="0" applyNumberFormat="1" applyFont="1" applyFill="1" applyBorder="1" applyAlignment="1" applyProtection="1">
      <alignment horizontal="center" vertical="center"/>
    </xf>
    <xf numFmtId="0" fontId="0" fillId="8" borderId="107" xfId="0" applyFill="1" applyBorder="1" applyAlignment="1">
      <alignment horizontal="center" vertical="center"/>
    </xf>
    <xf numFmtId="0" fontId="141" fillId="8" borderId="107" xfId="0" applyFont="1" applyFill="1" applyBorder="1" applyAlignment="1">
      <alignment horizontal="center" vertical="center"/>
    </xf>
    <xf numFmtId="0" fontId="149" fillId="8" borderId="107" xfId="0" applyFont="1" applyFill="1" applyBorder="1" applyAlignment="1">
      <alignment horizontal="center" vertical="center"/>
    </xf>
    <xf numFmtId="1" fontId="149" fillId="8" borderId="107" xfId="0" applyNumberFormat="1" applyFont="1" applyFill="1" applyBorder="1" applyAlignment="1">
      <alignment horizontal="center" vertical="center"/>
    </xf>
    <xf numFmtId="164" fontId="160" fillId="8" borderId="107" xfId="0" applyNumberFormat="1" applyFont="1" applyFill="1" applyBorder="1" applyAlignment="1" applyProtection="1">
      <alignment horizontal="center" vertical="center"/>
    </xf>
    <xf numFmtId="0" fontId="149" fillId="8" borderId="107" xfId="0" applyFont="1" applyFill="1" applyBorder="1" applyAlignment="1" applyProtection="1">
      <alignment horizontal="center" vertical="center"/>
    </xf>
    <xf numFmtId="1" fontId="149" fillId="8" borderId="107" xfId="0" applyNumberFormat="1" applyFont="1" applyFill="1" applyBorder="1" applyAlignment="1" applyProtection="1">
      <alignment horizontal="center" vertical="center"/>
    </xf>
    <xf numFmtId="1" fontId="152" fillId="8" borderId="107" xfId="0" applyNumberFormat="1" applyFont="1" applyFill="1" applyBorder="1" applyAlignment="1" applyProtection="1">
      <alignment horizontal="center" vertical="center"/>
    </xf>
    <xf numFmtId="0" fontId="0" fillId="0" borderId="103" xfId="0" applyBorder="1" applyAlignment="1">
      <alignment vertical="center"/>
    </xf>
    <xf numFmtId="0" fontId="4" fillId="0" borderId="17" xfId="0" applyFont="1" applyFill="1" applyBorder="1" applyAlignment="1" applyProtection="1">
      <alignment horizontal="left" vertical="center"/>
    </xf>
    <xf numFmtId="0" fontId="0" fillId="0" borderId="104" xfId="0" applyBorder="1" applyAlignment="1">
      <alignment vertical="center"/>
    </xf>
    <xf numFmtId="0" fontId="4" fillId="0" borderId="105" xfId="0" applyFont="1" applyFill="1" applyBorder="1" applyAlignment="1" applyProtection="1">
      <alignment horizontal="left" vertical="center"/>
    </xf>
    <xf numFmtId="0" fontId="159" fillId="0" borderId="105" xfId="0" applyFont="1" applyFill="1" applyBorder="1" applyAlignment="1" applyProtection="1">
      <alignment vertical="center"/>
    </xf>
    <xf numFmtId="0" fontId="15" fillId="0" borderId="1" xfId="0" applyFont="1" applyFill="1" applyBorder="1" applyAlignment="1" applyProtection="1">
      <alignment horizontal="center" vertical="center" wrapText="1"/>
    </xf>
    <xf numFmtId="0" fontId="36" fillId="0" borderId="146" xfId="0" applyFont="1" applyFill="1" applyBorder="1" applyAlignment="1" applyProtection="1">
      <alignment vertical="center" wrapText="1"/>
    </xf>
    <xf numFmtId="0" fontId="36" fillId="0" borderId="147" xfId="0" applyFont="1" applyFill="1" applyBorder="1" applyAlignment="1" applyProtection="1">
      <alignment vertical="center" wrapText="1"/>
    </xf>
    <xf numFmtId="0" fontId="193" fillId="0" borderId="7" xfId="0" applyFont="1" applyFill="1" applyBorder="1" applyAlignment="1" applyProtection="1">
      <alignment horizontal="center" vertical="center" wrapText="1"/>
    </xf>
    <xf numFmtId="0" fontId="193" fillId="0" borderId="78" xfId="0" applyFont="1" applyFill="1" applyBorder="1" applyAlignment="1" applyProtection="1">
      <alignment horizontal="center" vertical="center" wrapText="1"/>
    </xf>
    <xf numFmtId="1" fontId="107" fillId="0" borderId="1" xfId="0" applyNumberFormat="1" applyFont="1" applyFill="1" applyBorder="1" applyAlignment="1" applyProtection="1">
      <alignment horizontal="center" vertical="center" wrapText="1"/>
    </xf>
    <xf numFmtId="1" fontId="107" fillId="0" borderId="131" xfId="0" applyNumberFormat="1" applyFont="1" applyFill="1" applyBorder="1" applyAlignment="1" applyProtection="1">
      <alignment horizontal="center" vertical="center" wrapText="1"/>
    </xf>
    <xf numFmtId="0" fontId="15" fillId="0" borderId="149" xfId="0" applyFont="1" applyFill="1" applyBorder="1" applyAlignment="1" applyProtection="1">
      <alignment horizontal="center" vertical="center" wrapText="1"/>
    </xf>
    <xf numFmtId="1" fontId="182" fillId="0" borderId="131" xfId="0" applyNumberFormat="1" applyFont="1" applyFill="1" applyBorder="1" applyAlignment="1" applyProtection="1">
      <alignment horizontal="center" vertical="center" wrapText="1"/>
    </xf>
    <xf numFmtId="0" fontId="3" fillId="4" borderId="1" xfId="0" applyFont="1" applyFill="1" applyBorder="1" applyAlignment="1" applyProtection="1">
      <alignment horizontal="center" vertical="center" wrapText="1"/>
    </xf>
    <xf numFmtId="0" fontId="136" fillId="0" borderId="0" xfId="0" applyFont="1" applyFill="1" applyBorder="1" applyAlignment="1" applyProtection="1">
      <alignment vertical="center" wrapText="1"/>
    </xf>
    <xf numFmtId="0" fontId="113" fillId="0" borderId="0" xfId="0" applyFont="1" applyFill="1" applyBorder="1" applyAlignment="1">
      <alignment horizontal="center" vertical="center" wrapText="1"/>
    </xf>
    <xf numFmtId="0" fontId="135" fillId="0" borderId="0" xfId="0" applyFont="1" applyFill="1" applyBorder="1" applyAlignment="1" applyProtection="1">
      <alignment vertical="center"/>
    </xf>
    <xf numFmtId="0" fontId="137" fillId="0" borderId="0" xfId="0" applyFont="1" applyFill="1" applyBorder="1" applyAlignment="1">
      <alignment horizontal="center" vertical="center" wrapText="1"/>
    </xf>
    <xf numFmtId="0" fontId="0" fillId="0" borderId="0" xfId="0" applyFill="1" applyBorder="1" applyAlignment="1" applyProtection="1">
      <alignment vertical="center"/>
    </xf>
    <xf numFmtId="0" fontId="0" fillId="0" borderId="0" xfId="0" applyFill="1" applyBorder="1" applyAlignment="1">
      <alignment vertical="center"/>
    </xf>
    <xf numFmtId="0" fontId="134" fillId="0" borderId="0" xfId="1" applyFont="1" applyFill="1" applyBorder="1" applyAlignment="1" applyProtection="1">
      <alignment horizontal="center" vertical="center"/>
    </xf>
    <xf numFmtId="0" fontId="76" fillId="0" borderId="0" xfId="0" applyFont="1" applyFill="1" applyBorder="1" applyAlignment="1" applyProtection="1">
      <alignment horizontal="left" vertical="center"/>
    </xf>
    <xf numFmtId="0" fontId="176" fillId="0" borderId="0" xfId="0" applyFont="1" applyFill="1" applyBorder="1" applyAlignment="1">
      <alignment horizontal="center" vertical="center" wrapText="1"/>
    </xf>
    <xf numFmtId="0" fontId="133" fillId="0" borderId="0" xfId="1" applyFont="1" applyFill="1" applyBorder="1" applyAlignment="1" applyProtection="1">
      <alignment horizontal="center" vertical="center"/>
    </xf>
    <xf numFmtId="0" fontId="115" fillId="0" borderId="0" xfId="0" applyFont="1" applyFill="1" applyBorder="1" applyAlignment="1">
      <alignment horizontal="left" vertical="center"/>
    </xf>
    <xf numFmtId="0" fontId="113" fillId="0" borderId="0" xfId="0" applyFont="1" applyFill="1" applyBorder="1" applyAlignment="1">
      <alignment horizontal="left" vertical="center" wrapText="1"/>
    </xf>
    <xf numFmtId="0" fontId="116" fillId="0" borderId="0" xfId="0" applyFont="1" applyFill="1" applyBorder="1" applyAlignment="1">
      <alignment horizontal="left" vertical="center" wrapText="1"/>
    </xf>
    <xf numFmtId="0" fontId="117" fillId="0" borderId="0" xfId="0" applyFont="1" applyFill="1" applyBorder="1" applyAlignment="1">
      <alignment horizontal="left" vertical="center" wrapText="1"/>
    </xf>
    <xf numFmtId="0" fontId="119" fillId="0" borderId="0" xfId="0" applyFont="1" applyFill="1" applyBorder="1" applyAlignment="1">
      <alignment horizontal="left" vertical="center"/>
    </xf>
    <xf numFmtId="0" fontId="120" fillId="0" borderId="0" xfId="0" applyFont="1" applyFill="1" applyBorder="1" applyAlignment="1">
      <alignment horizontal="left" vertical="center"/>
    </xf>
    <xf numFmtId="0" fontId="122" fillId="0" borderId="0" xfId="0" applyFont="1" applyFill="1" applyBorder="1" applyAlignment="1">
      <alignment horizontal="left" vertical="center"/>
    </xf>
    <xf numFmtId="0" fontId="123" fillId="0" borderId="0" xfId="0" applyFont="1" applyFill="1" applyBorder="1" applyAlignment="1">
      <alignment horizontal="left" vertical="center"/>
    </xf>
    <xf numFmtId="0" fontId="118" fillId="0" borderId="0" xfId="0" applyFont="1" applyFill="1" applyBorder="1" applyAlignment="1">
      <alignment vertical="center" wrapText="1"/>
    </xf>
    <xf numFmtId="0" fontId="114" fillId="0" borderId="0" xfId="0" applyFont="1" applyFill="1" applyBorder="1" applyAlignment="1">
      <alignment horizontal="left" vertical="center" wrapText="1"/>
    </xf>
    <xf numFmtId="0" fontId="114" fillId="0" borderId="0" xfId="0" applyFont="1" applyFill="1" applyBorder="1" applyAlignment="1">
      <alignment horizontal="left" vertical="center"/>
    </xf>
    <xf numFmtId="0" fontId="124" fillId="0" borderId="0" xfId="0" applyFont="1" applyFill="1" applyBorder="1" applyAlignment="1">
      <alignment horizontal="left" vertical="center"/>
    </xf>
    <xf numFmtId="0" fontId="117" fillId="0" borderId="0" xfId="0" applyFont="1" applyFill="1" applyBorder="1" applyAlignment="1">
      <alignment horizontal="left" vertical="center"/>
    </xf>
    <xf numFmtId="0" fontId="126" fillId="0" borderId="0" xfId="0" applyFont="1" applyFill="1" applyBorder="1" applyAlignment="1">
      <alignment horizontal="left" vertical="center"/>
    </xf>
    <xf numFmtId="0" fontId="113" fillId="0" borderId="0" xfId="0" applyFont="1" applyFill="1" applyBorder="1" applyAlignment="1">
      <alignment horizontal="left" vertical="center"/>
    </xf>
    <xf numFmtId="0" fontId="128" fillId="0" borderId="0" xfId="0" applyFont="1" applyFill="1" applyBorder="1" applyAlignment="1">
      <alignment horizontal="left" vertical="center" wrapText="1"/>
    </xf>
    <xf numFmtId="0" fontId="129" fillId="0" borderId="0" xfId="0" applyFont="1" applyFill="1" applyBorder="1" applyAlignment="1">
      <alignment horizontal="left" vertical="center" wrapText="1"/>
    </xf>
    <xf numFmtId="0" fontId="127" fillId="0" borderId="0" xfId="0" applyFont="1" applyFill="1" applyBorder="1" applyAlignment="1">
      <alignment horizontal="left" vertical="center"/>
    </xf>
    <xf numFmtId="0" fontId="121" fillId="0" borderId="0" xfId="0" applyFont="1" applyFill="1" applyBorder="1" applyAlignment="1">
      <alignment horizontal="left" vertical="center"/>
    </xf>
    <xf numFmtId="0" fontId="121" fillId="0" borderId="0" xfId="0" applyFont="1" applyFill="1" applyBorder="1" applyAlignment="1">
      <alignment horizontal="center" vertical="center" wrapText="1"/>
    </xf>
    <xf numFmtId="0" fontId="131" fillId="0" borderId="0" xfId="0" applyFont="1" applyFill="1" applyBorder="1" applyAlignment="1">
      <alignment horizontal="left" vertical="center"/>
    </xf>
    <xf numFmtId="0" fontId="121" fillId="0" borderId="0" xfId="0" applyFont="1" applyFill="1" applyBorder="1" applyAlignment="1">
      <alignment horizontal="left" vertical="center" wrapText="1"/>
    </xf>
    <xf numFmtId="0" fontId="130" fillId="0" borderId="0" xfId="0" applyFont="1" applyFill="1" applyBorder="1" applyAlignment="1">
      <alignment horizontal="left" vertical="center" wrapText="1"/>
    </xf>
    <xf numFmtId="0" fontId="131" fillId="0" borderId="0" xfId="0" applyFont="1" applyFill="1" applyBorder="1" applyAlignment="1">
      <alignment horizontal="left" vertical="center" wrapText="1"/>
    </xf>
    <xf numFmtId="0" fontId="132" fillId="0" borderId="0" xfId="0" applyFont="1" applyFill="1" applyBorder="1" applyAlignment="1">
      <alignment horizontal="left" vertical="center"/>
    </xf>
    <xf numFmtId="0" fontId="125" fillId="8" borderId="1" xfId="0" applyFont="1" applyFill="1" applyBorder="1" applyAlignment="1">
      <alignment horizontal="center" vertical="center" wrapText="1"/>
    </xf>
    <xf numFmtId="0" fontId="218" fillId="8" borderId="11" xfId="0" applyFont="1" applyFill="1" applyBorder="1" applyAlignment="1">
      <alignment horizontal="center" vertical="center" wrapText="1"/>
    </xf>
    <xf numFmtId="0" fontId="218" fillId="8" borderId="7" xfId="0" applyFont="1" applyFill="1" applyBorder="1" applyAlignment="1">
      <alignment horizontal="center" vertical="center" wrapText="1"/>
    </xf>
    <xf numFmtId="0" fontId="218" fillId="8" borderId="12" xfId="0" applyFont="1" applyFill="1" applyBorder="1" applyAlignment="1">
      <alignment horizontal="center" vertical="center" wrapText="1"/>
    </xf>
    <xf numFmtId="0" fontId="215" fillId="0" borderId="1" xfId="0" applyFont="1" applyBorder="1" applyAlignment="1">
      <alignment vertical="center" wrapText="1"/>
    </xf>
    <xf numFmtId="0" fontId="215" fillId="0" borderId="45" xfId="0" applyFont="1" applyBorder="1" applyAlignment="1">
      <alignment horizontal="left" vertical="center" wrapText="1"/>
    </xf>
    <xf numFmtId="0" fontId="215" fillId="0" borderId="46" xfId="0" applyFont="1" applyBorder="1" applyAlignment="1">
      <alignment horizontal="left" vertical="center" wrapText="1"/>
    </xf>
    <xf numFmtId="0" fontId="215" fillId="0" borderId="150" xfId="0" applyFont="1" applyBorder="1" applyAlignment="1">
      <alignment horizontal="left" vertical="center" wrapText="1"/>
    </xf>
    <xf numFmtId="0" fontId="215" fillId="0" borderId="13" xfId="0" applyFont="1" applyBorder="1" applyAlignment="1">
      <alignment horizontal="left" vertical="center" wrapText="1"/>
    </xf>
    <xf numFmtId="0" fontId="215" fillId="0" borderId="14" xfId="0" applyFont="1" applyBorder="1" applyAlignment="1">
      <alignment horizontal="left" vertical="center" wrapText="1"/>
    </xf>
    <xf numFmtId="0" fontId="215" fillId="0" borderId="73" xfId="0" applyFont="1" applyBorder="1" applyAlignment="1">
      <alignment horizontal="left" vertical="center" wrapText="1"/>
    </xf>
    <xf numFmtId="0" fontId="65" fillId="0" borderId="1" xfId="0" applyFont="1" applyBorder="1" applyAlignment="1">
      <alignment vertical="center" wrapText="1"/>
    </xf>
    <xf numFmtId="0" fontId="225" fillId="0" borderId="1" xfId="0" applyFont="1" applyBorder="1" applyAlignment="1">
      <alignment vertical="center" wrapText="1"/>
    </xf>
    <xf numFmtId="0" fontId="214" fillId="0" borderId="1" xfId="0" applyFont="1" applyBorder="1" applyAlignment="1">
      <alignment vertical="center" wrapText="1"/>
    </xf>
    <xf numFmtId="0" fontId="194" fillId="0" borderId="45" xfId="0" applyNumberFormat="1" applyFont="1" applyFill="1" applyBorder="1" applyAlignment="1" applyProtection="1">
      <alignment horizontal="left" vertical="center" wrapText="1"/>
    </xf>
    <xf numFmtId="0" fontId="194" fillId="0" borderId="46" xfId="0" applyNumberFormat="1" applyFont="1" applyFill="1" applyBorder="1" applyAlignment="1" applyProtection="1">
      <alignment horizontal="left" vertical="center" wrapText="1"/>
    </xf>
    <xf numFmtId="0" fontId="194" fillId="0" borderId="150" xfId="0" applyNumberFormat="1" applyFont="1" applyFill="1" applyBorder="1" applyAlignment="1" applyProtection="1">
      <alignment horizontal="left" vertical="center" wrapText="1"/>
    </xf>
    <xf numFmtId="0" fontId="194" fillId="0" borderId="151" xfId="0" applyNumberFormat="1" applyFont="1" applyFill="1" applyBorder="1" applyAlignment="1" applyProtection="1">
      <alignment horizontal="left" vertical="center" wrapText="1"/>
    </xf>
    <xf numFmtId="0" fontId="194" fillId="0" borderId="0" xfId="0" applyNumberFormat="1" applyFont="1" applyFill="1" applyBorder="1" applyAlignment="1" applyProtection="1">
      <alignment horizontal="left" vertical="center" wrapText="1"/>
    </xf>
    <xf numFmtId="0" fontId="194" fillId="0" borderId="51" xfId="0" applyNumberFormat="1" applyFont="1" applyFill="1" applyBorder="1" applyAlignment="1" applyProtection="1">
      <alignment horizontal="left" vertical="center" wrapText="1"/>
    </xf>
    <xf numFmtId="0" fontId="194" fillId="0" borderId="13" xfId="0" applyNumberFormat="1" applyFont="1" applyFill="1" applyBorder="1" applyAlignment="1" applyProtection="1">
      <alignment horizontal="left" vertical="center" wrapText="1"/>
    </xf>
    <xf numFmtId="0" fontId="194" fillId="0" borderId="14" xfId="0" applyNumberFormat="1" applyFont="1" applyFill="1" applyBorder="1" applyAlignment="1" applyProtection="1">
      <alignment horizontal="left" vertical="center" wrapText="1"/>
    </xf>
    <xf numFmtId="0" fontId="194" fillId="0" borderId="73" xfId="0" applyNumberFormat="1" applyFont="1" applyFill="1" applyBorder="1" applyAlignment="1" applyProtection="1">
      <alignment horizontal="left" vertical="center" wrapText="1"/>
    </xf>
    <xf numFmtId="0" fontId="204" fillId="11" borderId="1" xfId="0" applyFont="1" applyFill="1" applyBorder="1" applyAlignment="1">
      <alignment horizontal="center" vertical="center" wrapText="1"/>
    </xf>
    <xf numFmtId="0" fontId="194" fillId="0" borderId="1" xfId="1" applyFont="1" applyFill="1" applyBorder="1" applyAlignment="1" applyProtection="1">
      <alignment horizontal="center" vertical="center" wrapText="1"/>
    </xf>
    <xf numFmtId="0" fontId="199" fillId="8" borderId="11" xfId="1" applyFont="1" applyFill="1" applyBorder="1" applyAlignment="1" applyProtection="1">
      <alignment horizontal="center" vertical="center" wrapText="1"/>
    </xf>
    <xf numFmtId="0" fontId="199" fillId="8" borderId="7" xfId="1" applyFont="1" applyFill="1" applyBorder="1" applyAlignment="1" applyProtection="1">
      <alignment horizontal="center" vertical="center" wrapText="1"/>
    </xf>
    <xf numFmtId="0" fontId="199" fillId="8" borderId="12" xfId="1" applyFont="1" applyFill="1" applyBorder="1" applyAlignment="1" applyProtection="1">
      <alignment horizontal="center" vertical="center" wrapText="1"/>
    </xf>
    <xf numFmtId="0" fontId="197" fillId="0" borderId="45" xfId="1" applyFont="1" applyFill="1" applyBorder="1" applyAlignment="1" applyProtection="1">
      <alignment horizontal="left" vertical="center" wrapText="1"/>
    </xf>
    <xf numFmtId="0" fontId="197" fillId="0" borderId="46" xfId="1" applyFont="1" applyFill="1" applyBorder="1" applyAlignment="1" applyProtection="1">
      <alignment horizontal="left" vertical="center" wrapText="1"/>
    </xf>
    <xf numFmtId="0" fontId="197" fillId="0" borderId="150" xfId="1" applyFont="1" applyFill="1" applyBorder="1" applyAlignment="1" applyProtection="1">
      <alignment horizontal="left" vertical="center" wrapText="1"/>
    </xf>
    <xf numFmtId="0" fontId="197" fillId="0" borderId="13" xfId="1" applyFont="1" applyFill="1" applyBorder="1" applyAlignment="1" applyProtection="1">
      <alignment horizontal="left" vertical="center" wrapText="1"/>
    </xf>
    <xf numFmtId="0" fontId="197" fillId="0" borderId="14" xfId="1" applyFont="1" applyFill="1" applyBorder="1" applyAlignment="1" applyProtection="1">
      <alignment horizontal="left" vertical="center" wrapText="1"/>
    </xf>
    <xf numFmtId="0" fontId="197" fillId="0" borderId="73" xfId="1" applyFont="1" applyFill="1" applyBorder="1" applyAlignment="1" applyProtection="1">
      <alignment horizontal="left" vertical="center" wrapText="1"/>
    </xf>
    <xf numFmtId="0" fontId="205" fillId="0" borderId="45" xfId="1" applyFont="1" applyFill="1" applyBorder="1" applyAlignment="1" applyProtection="1">
      <alignment horizontal="left" vertical="center" wrapText="1"/>
    </xf>
    <xf numFmtId="0" fontId="205" fillId="0" borderId="46" xfId="1" applyFont="1" applyFill="1" applyBorder="1" applyAlignment="1" applyProtection="1">
      <alignment horizontal="left" vertical="center" wrapText="1"/>
    </xf>
    <xf numFmtId="0" fontId="205" fillId="0" borderId="150" xfId="1" applyFont="1" applyFill="1" applyBorder="1" applyAlignment="1" applyProtection="1">
      <alignment horizontal="left" vertical="center" wrapText="1"/>
    </xf>
    <xf numFmtId="0" fontId="205" fillId="0" borderId="13" xfId="1" applyFont="1" applyFill="1" applyBorder="1" applyAlignment="1" applyProtection="1">
      <alignment horizontal="left" vertical="center" wrapText="1"/>
    </xf>
    <xf numFmtId="0" fontId="205" fillId="0" borderId="14" xfId="1" applyFont="1" applyFill="1" applyBorder="1" applyAlignment="1" applyProtection="1">
      <alignment horizontal="left" vertical="center" wrapText="1"/>
    </xf>
    <xf numFmtId="0" fontId="205" fillId="0" borderId="73" xfId="1" applyFont="1" applyFill="1" applyBorder="1" applyAlignment="1" applyProtection="1">
      <alignment horizontal="left" vertical="center" wrapText="1"/>
    </xf>
    <xf numFmtId="0" fontId="205" fillId="0" borderId="1" xfId="1" applyFont="1" applyFill="1" applyBorder="1" applyAlignment="1" applyProtection="1">
      <alignment vertical="center" wrapText="1"/>
    </xf>
    <xf numFmtId="0" fontId="76" fillId="0" borderId="1" xfId="0" applyFont="1" applyFill="1" applyBorder="1" applyAlignment="1" applyProtection="1">
      <alignment vertical="center" wrapText="1"/>
    </xf>
    <xf numFmtId="0" fontId="206" fillId="0" borderId="1" xfId="0" applyFont="1" applyFill="1" applyBorder="1" applyAlignment="1" applyProtection="1">
      <alignment vertical="center" wrapText="1"/>
    </xf>
    <xf numFmtId="0" fontId="194" fillId="6" borderId="45" xfId="0" applyFont="1" applyFill="1" applyBorder="1" applyAlignment="1" applyProtection="1">
      <alignment horizontal="center" vertical="center" wrapText="1"/>
    </xf>
    <xf numFmtId="0" fontId="194" fillId="6" borderId="46" xfId="0" applyFont="1" applyFill="1" applyBorder="1" applyAlignment="1" applyProtection="1">
      <alignment horizontal="center" vertical="center" wrapText="1"/>
    </xf>
    <xf numFmtId="0" fontId="194" fillId="6" borderId="150" xfId="0" applyFont="1" applyFill="1" applyBorder="1" applyAlignment="1" applyProtection="1">
      <alignment horizontal="center" vertical="center" wrapText="1"/>
    </xf>
    <xf numFmtId="0" fontId="194" fillId="6" borderId="13" xfId="0" applyFont="1" applyFill="1" applyBorder="1" applyAlignment="1" applyProtection="1">
      <alignment horizontal="center" vertical="center" wrapText="1"/>
    </xf>
    <xf numFmtId="0" fontId="194" fillId="6" borderId="14" xfId="0" applyFont="1" applyFill="1" applyBorder="1" applyAlignment="1" applyProtection="1">
      <alignment horizontal="center" vertical="center" wrapText="1"/>
    </xf>
    <xf numFmtId="0" fontId="194" fillId="6" borderId="73" xfId="0" applyFont="1" applyFill="1" applyBorder="1" applyAlignment="1" applyProtection="1">
      <alignment horizontal="center" vertical="center" wrapText="1"/>
    </xf>
    <xf numFmtId="0" fontId="195" fillId="6" borderId="45" xfId="0" applyFont="1" applyFill="1" applyBorder="1" applyAlignment="1" applyProtection="1">
      <alignment horizontal="center" vertical="center" wrapText="1"/>
    </xf>
    <xf numFmtId="0" fontId="195" fillId="6" borderId="46" xfId="0" applyFont="1" applyFill="1" applyBorder="1" applyAlignment="1" applyProtection="1">
      <alignment horizontal="center" vertical="center" wrapText="1"/>
    </xf>
    <xf numFmtId="0" fontId="195" fillId="6" borderId="150" xfId="0" applyFont="1" applyFill="1" applyBorder="1" applyAlignment="1" applyProtection="1">
      <alignment horizontal="center" vertical="center" wrapText="1"/>
    </xf>
    <xf numFmtId="0" fontId="195" fillId="6" borderId="151" xfId="0" applyFont="1" applyFill="1" applyBorder="1" applyAlignment="1" applyProtection="1">
      <alignment horizontal="center" vertical="center" wrapText="1"/>
    </xf>
    <xf numFmtId="0" fontId="195" fillId="6" borderId="0" xfId="0" applyFont="1" applyFill="1" applyBorder="1" applyAlignment="1" applyProtection="1">
      <alignment horizontal="center" vertical="center" wrapText="1"/>
    </xf>
    <xf numFmtId="0" fontId="195" fillId="6" borderId="51" xfId="0" applyFont="1" applyFill="1" applyBorder="1" applyAlignment="1" applyProtection="1">
      <alignment horizontal="center" vertical="center" wrapText="1"/>
    </xf>
    <xf numFmtId="0" fontId="195" fillId="6" borderId="13" xfId="0" applyFont="1" applyFill="1" applyBorder="1" applyAlignment="1" applyProtection="1">
      <alignment horizontal="center" vertical="center" wrapText="1"/>
    </xf>
    <xf numFmtId="0" fontId="195" fillId="6" borderId="14" xfId="0" applyFont="1" applyFill="1" applyBorder="1" applyAlignment="1" applyProtection="1">
      <alignment horizontal="center" vertical="center" wrapText="1"/>
    </xf>
    <xf numFmtId="0" fontId="195" fillId="6" borderId="73" xfId="0" applyFont="1" applyFill="1" applyBorder="1" applyAlignment="1" applyProtection="1">
      <alignment horizontal="center" vertical="center" wrapText="1"/>
    </xf>
    <xf numFmtId="0" fontId="196" fillId="7" borderId="1" xfId="0" applyFont="1" applyFill="1" applyBorder="1" applyAlignment="1" applyProtection="1">
      <alignment horizontal="center" vertical="center" wrapText="1"/>
    </xf>
    <xf numFmtId="0" fontId="197" fillId="4" borderId="44" xfId="0" applyFont="1" applyFill="1" applyBorder="1" applyAlignment="1" applyProtection="1">
      <alignment horizontal="center" vertical="center" wrapText="1"/>
    </xf>
    <xf numFmtId="0" fontId="197" fillId="4" borderId="111" xfId="0" applyFont="1" applyFill="1" applyBorder="1" applyAlignment="1" applyProtection="1">
      <alignment horizontal="center" vertical="center" wrapText="1"/>
    </xf>
    <xf numFmtId="0" fontId="197" fillId="4" borderId="9" xfId="0" applyFont="1" applyFill="1" applyBorder="1" applyAlignment="1" applyProtection="1">
      <alignment horizontal="center" vertical="center" wrapText="1"/>
    </xf>
    <xf numFmtId="0" fontId="198" fillId="6" borderId="45" xfId="0" applyFont="1" applyFill="1" applyBorder="1" applyAlignment="1">
      <alignment horizontal="center" vertical="center" wrapText="1"/>
    </xf>
    <xf numFmtId="0" fontId="198" fillId="6" borderId="46" xfId="0" applyFont="1" applyFill="1" applyBorder="1" applyAlignment="1">
      <alignment horizontal="center" vertical="center" wrapText="1"/>
    </xf>
    <xf numFmtId="0" fontId="198" fillId="6" borderId="150" xfId="0" applyFont="1" applyFill="1" applyBorder="1" applyAlignment="1">
      <alignment horizontal="center" vertical="center" wrapText="1"/>
    </xf>
    <xf numFmtId="0" fontId="198" fillId="6" borderId="13" xfId="0" applyFont="1" applyFill="1" applyBorder="1" applyAlignment="1">
      <alignment horizontal="center" vertical="center" wrapText="1"/>
    </xf>
    <xf numFmtId="0" fontId="198" fillId="6" borderId="14" xfId="0" applyFont="1" applyFill="1" applyBorder="1" applyAlignment="1">
      <alignment horizontal="center" vertical="center" wrapText="1"/>
    </xf>
    <xf numFmtId="0" fontId="198" fillId="6" borderId="73" xfId="0" applyFont="1" applyFill="1" applyBorder="1" applyAlignment="1">
      <alignment horizontal="center" vertical="center" wrapText="1"/>
    </xf>
    <xf numFmtId="0" fontId="199" fillId="0" borderId="45" xfId="0" applyFont="1" applyFill="1" applyBorder="1" applyAlignment="1" applyProtection="1">
      <alignment horizontal="left" vertical="center" wrapText="1"/>
    </xf>
    <xf numFmtId="0" fontId="199" fillId="0" borderId="46" xfId="0" applyFont="1" applyFill="1" applyBorder="1" applyAlignment="1" applyProtection="1">
      <alignment horizontal="left" vertical="center" wrapText="1"/>
    </xf>
    <xf numFmtId="0" fontId="199" fillId="0" borderId="150" xfId="0" applyFont="1" applyFill="1" applyBorder="1" applyAlignment="1" applyProtection="1">
      <alignment horizontal="left" vertical="center" wrapText="1"/>
    </xf>
    <xf numFmtId="0" fontId="199" fillId="0" borderId="151" xfId="0" applyFont="1" applyFill="1" applyBorder="1" applyAlignment="1" applyProtection="1">
      <alignment horizontal="left" vertical="center" wrapText="1"/>
    </xf>
    <xf numFmtId="0" fontId="199" fillId="0" borderId="0" xfId="0" applyFont="1" applyFill="1" applyBorder="1" applyAlignment="1" applyProtection="1">
      <alignment horizontal="left" vertical="center" wrapText="1"/>
    </xf>
    <xf numFmtId="0" fontId="199" fillId="0" borderId="51" xfId="0" applyFont="1" applyFill="1" applyBorder="1" applyAlignment="1" applyProtection="1">
      <alignment horizontal="left" vertical="center" wrapText="1"/>
    </xf>
    <xf numFmtId="0" fontId="199" fillId="0" borderId="13" xfId="0" applyFont="1" applyFill="1" applyBorder="1" applyAlignment="1" applyProtection="1">
      <alignment horizontal="left" vertical="center" wrapText="1"/>
    </xf>
    <xf numFmtId="0" fontId="199" fillId="0" borderId="14" xfId="0" applyFont="1" applyFill="1" applyBorder="1" applyAlignment="1" applyProtection="1">
      <alignment horizontal="left" vertical="center" wrapText="1"/>
    </xf>
    <xf numFmtId="0" fontId="199" fillId="0" borderId="73" xfId="0" applyFont="1" applyFill="1" applyBorder="1" applyAlignment="1" applyProtection="1">
      <alignment horizontal="left" vertical="center" wrapText="1"/>
    </xf>
    <xf numFmtId="0" fontId="198" fillId="0" borderId="45" xfId="0" applyFont="1" applyBorder="1" applyAlignment="1">
      <alignment horizontal="left" vertical="center" wrapText="1"/>
    </xf>
    <xf numFmtId="0" fontId="198" fillId="0" borderId="46" xfId="0" applyFont="1" applyBorder="1" applyAlignment="1">
      <alignment horizontal="left" vertical="center" wrapText="1"/>
    </xf>
    <xf numFmtId="0" fontId="198" fillId="0" borderId="150" xfId="0" applyFont="1" applyBorder="1" applyAlignment="1">
      <alignment horizontal="left" vertical="center" wrapText="1"/>
    </xf>
    <xf numFmtId="0" fontId="198" fillId="0" borderId="151" xfId="0" applyFont="1" applyBorder="1" applyAlignment="1">
      <alignment horizontal="left" vertical="center" wrapText="1"/>
    </xf>
    <xf numFmtId="0" fontId="198" fillId="0" borderId="0" xfId="0" applyFont="1" applyBorder="1" applyAlignment="1">
      <alignment horizontal="left" vertical="center" wrapText="1"/>
    </xf>
    <xf numFmtId="0" fontId="198" fillId="0" borderId="51" xfId="0" applyFont="1" applyBorder="1" applyAlignment="1">
      <alignment horizontal="left" vertical="center" wrapText="1"/>
    </xf>
    <xf numFmtId="0" fontId="198" fillId="0" borderId="13" xfId="0" applyFont="1" applyBorder="1" applyAlignment="1">
      <alignment horizontal="left" vertical="center" wrapText="1"/>
    </xf>
    <xf numFmtId="0" fontId="198" fillId="0" borderId="14" xfId="0" applyFont="1" applyBorder="1" applyAlignment="1">
      <alignment horizontal="left" vertical="center" wrapText="1"/>
    </xf>
    <xf numFmtId="0" fontId="198" fillId="0" borderId="73" xfId="0" applyFont="1" applyBorder="1" applyAlignment="1">
      <alignment horizontal="left" vertical="center" wrapText="1"/>
    </xf>
    <xf numFmtId="0" fontId="208" fillId="0" borderId="45" xfId="0" applyFont="1" applyBorder="1" applyAlignment="1">
      <alignment horizontal="left" vertical="center" wrapText="1"/>
    </xf>
    <xf numFmtId="0" fontId="208" fillId="0" borderId="46" xfId="0" applyFont="1" applyBorder="1" applyAlignment="1">
      <alignment horizontal="left" vertical="center" wrapText="1"/>
    </xf>
    <xf numFmtId="0" fontId="208" fillId="0" borderId="150" xfId="0" applyFont="1" applyBorder="1" applyAlignment="1">
      <alignment horizontal="left" vertical="center" wrapText="1"/>
    </xf>
    <xf numFmtId="0" fontId="208" fillId="0" borderId="13" xfId="0" applyFont="1" applyBorder="1" applyAlignment="1">
      <alignment horizontal="left" vertical="center" wrapText="1"/>
    </xf>
    <xf numFmtId="0" fontId="208" fillId="0" borderId="14" xfId="0" applyFont="1" applyBorder="1" applyAlignment="1">
      <alignment horizontal="left" vertical="center" wrapText="1"/>
    </xf>
    <xf numFmtId="0" fontId="208" fillId="0" borderId="73" xfId="0" applyFont="1" applyBorder="1" applyAlignment="1">
      <alignment horizontal="left" vertical="center" wrapText="1"/>
    </xf>
    <xf numFmtId="0" fontId="209" fillId="0" borderId="45" xfId="0" applyFont="1" applyBorder="1" applyAlignment="1">
      <alignment horizontal="left" vertical="center" wrapText="1"/>
    </xf>
    <xf numFmtId="0" fontId="209" fillId="0" borderId="46" xfId="0" applyFont="1" applyBorder="1" applyAlignment="1">
      <alignment horizontal="left" vertical="center" wrapText="1"/>
    </xf>
    <xf numFmtId="0" fontId="209" fillId="0" borderId="150" xfId="0" applyFont="1" applyBorder="1" applyAlignment="1">
      <alignment horizontal="left" vertical="center" wrapText="1"/>
    </xf>
    <xf numFmtId="0" fontId="209" fillId="0" borderId="13" xfId="0" applyFont="1" applyBorder="1" applyAlignment="1">
      <alignment horizontal="left" vertical="center" wrapText="1"/>
    </xf>
    <xf numFmtId="0" fontId="209" fillId="0" borderId="14" xfId="0" applyFont="1" applyBorder="1" applyAlignment="1">
      <alignment horizontal="left" vertical="center" wrapText="1"/>
    </xf>
    <xf numFmtId="0" fontId="209" fillId="0" borderId="73" xfId="0" applyFont="1" applyBorder="1" applyAlignment="1">
      <alignment horizontal="left" vertical="center" wrapText="1"/>
    </xf>
    <xf numFmtId="0" fontId="86" fillId="0" borderId="45" xfId="0" applyFont="1" applyBorder="1" applyAlignment="1">
      <alignment horizontal="left" vertical="center" wrapText="1"/>
    </xf>
    <xf numFmtId="0" fontId="86" fillId="0" borderId="46" xfId="0" applyFont="1" applyBorder="1" applyAlignment="1">
      <alignment horizontal="left" vertical="center" wrapText="1"/>
    </xf>
    <xf numFmtId="0" fontId="86" fillId="0" borderId="150" xfId="0" applyFont="1" applyBorder="1" applyAlignment="1">
      <alignment horizontal="left" vertical="center" wrapText="1"/>
    </xf>
    <xf numFmtId="0" fontId="86" fillId="0" borderId="13" xfId="0" applyFont="1" applyBorder="1" applyAlignment="1">
      <alignment horizontal="left" vertical="center" wrapText="1"/>
    </xf>
    <xf numFmtId="0" fontId="86" fillId="0" borderId="14" xfId="0" applyFont="1" applyBorder="1" applyAlignment="1">
      <alignment horizontal="left" vertical="center" wrapText="1"/>
    </xf>
    <xf numFmtId="0" fontId="86" fillId="0" borderId="73" xfId="0" applyFont="1" applyBorder="1" applyAlignment="1">
      <alignment horizontal="left" vertical="center" wrapText="1"/>
    </xf>
    <xf numFmtId="0" fontId="207" fillId="8" borderId="11" xfId="0" applyFont="1" applyFill="1" applyBorder="1" applyAlignment="1">
      <alignment horizontal="center" vertical="center" wrapText="1"/>
    </xf>
    <xf numFmtId="0" fontId="207" fillId="8" borderId="7" xfId="0" applyFont="1" applyFill="1" applyBorder="1" applyAlignment="1">
      <alignment horizontal="center" vertical="center" wrapText="1"/>
    </xf>
    <xf numFmtId="0" fontId="207" fillId="8" borderId="12" xfId="0" applyFont="1" applyFill="1" applyBorder="1" applyAlignment="1">
      <alignment horizontal="center" vertical="center" wrapText="1"/>
    </xf>
    <xf numFmtId="0" fontId="210" fillId="8" borderId="11" xfId="0" applyFont="1" applyFill="1" applyBorder="1" applyAlignment="1">
      <alignment horizontal="center" vertical="center" wrapText="1"/>
    </xf>
    <xf numFmtId="0" fontId="210" fillId="8" borderId="7" xfId="0" applyFont="1" applyFill="1" applyBorder="1" applyAlignment="1">
      <alignment horizontal="center" vertical="center" wrapText="1"/>
    </xf>
    <xf numFmtId="0" fontId="210" fillId="8" borderId="12" xfId="0" applyFont="1" applyFill="1" applyBorder="1" applyAlignment="1">
      <alignment horizontal="center" vertical="center" wrapText="1"/>
    </xf>
    <xf numFmtId="0" fontId="213" fillId="0" borderId="45" xfId="0" applyFont="1" applyBorder="1" applyAlignment="1">
      <alignment horizontal="left" vertical="center" wrapText="1"/>
    </xf>
    <xf numFmtId="0" fontId="213" fillId="0" borderId="46" xfId="0" applyFont="1" applyBorder="1" applyAlignment="1">
      <alignment horizontal="left" vertical="center" wrapText="1"/>
    </xf>
    <xf numFmtId="0" fontId="213" fillId="0" borderId="150" xfId="0" applyFont="1" applyBorder="1" applyAlignment="1">
      <alignment horizontal="left" vertical="center" wrapText="1"/>
    </xf>
    <xf numFmtId="0" fontId="213" fillId="0" borderId="13" xfId="0" applyFont="1" applyBorder="1" applyAlignment="1">
      <alignment horizontal="left" vertical="center" wrapText="1"/>
    </xf>
    <xf numFmtId="0" fontId="213" fillId="0" borderId="14" xfId="0" applyFont="1" applyBorder="1" applyAlignment="1">
      <alignment horizontal="left" vertical="center" wrapText="1"/>
    </xf>
    <xf numFmtId="0" fontId="213" fillId="0" borderId="73" xfId="0" applyFont="1" applyBorder="1" applyAlignment="1">
      <alignment horizontal="left" vertical="center" wrapText="1"/>
    </xf>
    <xf numFmtId="0" fontId="208" fillId="0" borderId="1" xfId="0" applyFont="1" applyBorder="1" applyAlignment="1">
      <alignment vertical="center" wrapText="1"/>
    </xf>
    <xf numFmtId="0" fontId="196" fillId="0" borderId="45" xfId="1" applyFont="1" applyFill="1" applyBorder="1" applyAlignment="1" applyProtection="1">
      <alignment horizontal="center" vertical="center" wrapText="1"/>
    </xf>
    <xf numFmtId="0" fontId="196" fillId="0" borderId="46" xfId="1" applyFont="1" applyFill="1" applyBorder="1" applyAlignment="1" applyProtection="1">
      <alignment horizontal="center" vertical="center" wrapText="1"/>
    </xf>
    <xf numFmtId="0" fontId="196" fillId="0" borderId="150" xfId="1" applyFont="1" applyFill="1" applyBorder="1" applyAlignment="1" applyProtection="1">
      <alignment horizontal="center" vertical="center" wrapText="1"/>
    </xf>
    <xf numFmtId="0" fontId="196" fillId="0" borderId="13" xfId="1" applyFont="1" applyFill="1" applyBorder="1" applyAlignment="1" applyProtection="1">
      <alignment horizontal="center" vertical="center" wrapText="1"/>
    </xf>
    <xf numFmtId="0" fontId="196" fillId="0" borderId="14" xfId="1" applyFont="1" applyFill="1" applyBorder="1" applyAlignment="1" applyProtection="1">
      <alignment horizontal="center" vertical="center" wrapText="1"/>
    </xf>
    <xf numFmtId="0" fontId="196" fillId="0" borderId="73" xfId="1" applyFont="1" applyFill="1" applyBorder="1" applyAlignment="1" applyProtection="1">
      <alignment horizontal="center" vertical="center" wrapText="1"/>
    </xf>
    <xf numFmtId="0" fontId="199" fillId="8" borderId="11" xfId="0" applyFont="1" applyFill="1" applyBorder="1" applyAlignment="1">
      <alignment horizontal="center" vertical="center" wrapText="1"/>
    </xf>
    <xf numFmtId="0" fontId="199" fillId="8" borderId="7" xfId="0" applyFont="1" applyFill="1" applyBorder="1" applyAlignment="1">
      <alignment horizontal="center" vertical="center" wrapText="1"/>
    </xf>
    <xf numFmtId="0" fontId="199" fillId="8" borderId="12" xfId="0" applyFont="1" applyFill="1" applyBorder="1" applyAlignment="1">
      <alignment horizontal="center" vertical="center" wrapText="1"/>
    </xf>
    <xf numFmtId="0" fontId="213" fillId="0" borderId="1" xfId="0" applyFont="1" applyBorder="1" applyAlignment="1">
      <alignment vertical="center" wrapText="1"/>
    </xf>
    <xf numFmtId="0" fontId="208" fillId="0" borderId="151" xfId="0" applyFont="1" applyBorder="1" applyAlignment="1">
      <alignment horizontal="left" vertical="center" wrapText="1"/>
    </xf>
    <xf numFmtId="0" fontId="208" fillId="0" borderId="0" xfId="0" applyFont="1" applyBorder="1" applyAlignment="1">
      <alignment horizontal="left" vertical="center" wrapText="1"/>
    </xf>
    <xf numFmtId="0" fontId="208" fillId="0" borderId="51" xfId="0" applyFont="1" applyBorder="1" applyAlignment="1">
      <alignment horizontal="left" vertical="center" wrapText="1"/>
    </xf>
    <xf numFmtId="0" fontId="219" fillId="0" borderId="45" xfId="0" applyFont="1" applyBorder="1" applyAlignment="1">
      <alignment horizontal="left" vertical="center" wrapText="1"/>
    </xf>
    <xf numFmtId="0" fontId="219" fillId="0" borderId="46" xfId="0" applyFont="1" applyBorder="1" applyAlignment="1">
      <alignment horizontal="left" vertical="center" wrapText="1"/>
    </xf>
    <xf numFmtId="0" fontId="219" fillId="0" borderId="150" xfId="0" applyFont="1" applyBorder="1" applyAlignment="1">
      <alignment horizontal="left" vertical="center" wrapText="1"/>
    </xf>
    <xf numFmtId="0" fontId="219" fillId="0" borderId="13" xfId="0" applyFont="1" applyBorder="1" applyAlignment="1">
      <alignment horizontal="left" vertical="center" wrapText="1"/>
    </xf>
    <xf numFmtId="0" fontId="219" fillId="0" borderId="14" xfId="0" applyFont="1" applyBorder="1" applyAlignment="1">
      <alignment horizontal="left" vertical="center" wrapText="1"/>
    </xf>
    <xf numFmtId="0" fontId="219" fillId="0" borderId="73" xfId="0" applyFont="1" applyBorder="1" applyAlignment="1">
      <alignment horizontal="left" vertical="center" wrapText="1"/>
    </xf>
    <xf numFmtId="0" fontId="222" fillId="8" borderId="11" xfId="0" applyFont="1" applyFill="1" applyBorder="1" applyAlignment="1">
      <alignment horizontal="center" vertical="center" wrapText="1"/>
    </xf>
    <xf numFmtId="0" fontId="222" fillId="8" borderId="7" xfId="0" applyFont="1" applyFill="1" applyBorder="1" applyAlignment="1">
      <alignment horizontal="center" vertical="center" wrapText="1"/>
    </xf>
    <xf numFmtId="0" fontId="222" fillId="8" borderId="12" xfId="0" applyFont="1" applyFill="1" applyBorder="1" applyAlignment="1">
      <alignment horizontal="center" vertical="center" wrapText="1"/>
    </xf>
    <xf numFmtId="0" fontId="223" fillId="0" borderId="45" xfId="0" applyFont="1" applyBorder="1" applyAlignment="1">
      <alignment horizontal="left" vertical="center" wrapText="1"/>
    </xf>
    <xf numFmtId="0" fontId="223" fillId="0" borderId="46" xfId="0" applyFont="1" applyBorder="1" applyAlignment="1">
      <alignment horizontal="left" vertical="center" wrapText="1"/>
    </xf>
    <xf numFmtId="0" fontId="223" fillId="0" borderId="150" xfId="0" applyFont="1" applyBorder="1" applyAlignment="1">
      <alignment horizontal="left" vertical="center" wrapText="1"/>
    </xf>
    <xf numFmtId="0" fontId="223" fillId="0" borderId="13" xfId="0" applyFont="1" applyBorder="1" applyAlignment="1">
      <alignment horizontal="left" vertical="center" wrapText="1"/>
    </xf>
    <xf numFmtId="0" fontId="223" fillId="0" borderId="14" xfId="0" applyFont="1" applyBorder="1" applyAlignment="1">
      <alignment horizontal="left" vertical="center" wrapText="1"/>
    </xf>
    <xf numFmtId="0" fontId="223" fillId="0" borderId="73" xfId="0" applyFont="1" applyBorder="1" applyAlignment="1">
      <alignment horizontal="left" vertical="center" wrapText="1"/>
    </xf>
    <xf numFmtId="0" fontId="223" fillId="0" borderId="1" xfId="0" applyFont="1" applyBorder="1" applyAlignment="1">
      <alignment vertical="center" wrapText="1"/>
    </xf>
    <xf numFmtId="0" fontId="22" fillId="4" borderId="35" xfId="0" applyFont="1" applyFill="1" applyBorder="1" applyAlignment="1" applyProtection="1">
      <alignment horizontal="center" vertical="center" wrapText="1"/>
    </xf>
    <xf numFmtId="0" fontId="22" fillId="4" borderId="31" xfId="0" applyFont="1" applyFill="1" applyBorder="1" applyAlignment="1" applyProtection="1">
      <alignment horizontal="center" vertical="center" wrapText="1"/>
    </xf>
    <xf numFmtId="0" fontId="52" fillId="8" borderId="33" xfId="0" applyFont="1" applyFill="1" applyBorder="1" applyAlignment="1" applyProtection="1">
      <alignment horizontal="center" vertical="center" wrapText="1"/>
    </xf>
    <xf numFmtId="0" fontId="52" fillId="8" borderId="34" xfId="0" applyFont="1" applyFill="1" applyBorder="1" applyAlignment="1" applyProtection="1">
      <alignment horizontal="center" vertical="center" wrapText="1"/>
    </xf>
    <xf numFmtId="0" fontId="22" fillId="4" borderId="29" xfId="0" applyFont="1" applyFill="1" applyBorder="1" applyAlignment="1" applyProtection="1">
      <alignment horizontal="center" vertical="center" wrapText="1"/>
    </xf>
    <xf numFmtId="0" fontId="22" fillId="4" borderId="30" xfId="0" applyFont="1" applyFill="1" applyBorder="1" applyAlignment="1" applyProtection="1">
      <alignment horizontal="center" vertical="center" wrapText="1"/>
    </xf>
    <xf numFmtId="0" fontId="4" fillId="4" borderId="44" xfId="0" applyFont="1" applyFill="1" applyBorder="1" applyAlignment="1" applyProtection="1">
      <alignment horizontal="center" vertical="center" textRotation="90" wrapText="1"/>
    </xf>
    <xf numFmtId="0" fontId="4" fillId="4" borderId="9" xfId="0" applyFont="1" applyFill="1" applyBorder="1" applyAlignment="1" applyProtection="1">
      <alignment horizontal="center" vertical="center" textRotation="90" wrapText="1"/>
    </xf>
    <xf numFmtId="0" fontId="4" fillId="6" borderId="44" xfId="0" applyFont="1" applyFill="1" applyBorder="1" applyAlignment="1" applyProtection="1">
      <alignment horizontal="center" vertical="center" textRotation="90" wrapText="1"/>
    </xf>
    <xf numFmtId="0" fontId="4" fillId="6" borderId="9" xfId="0" applyFont="1" applyFill="1" applyBorder="1" applyAlignment="1" applyProtection="1">
      <alignment horizontal="center" vertical="center" textRotation="90" wrapText="1"/>
    </xf>
    <xf numFmtId="0" fontId="4" fillId="6" borderId="45" xfId="0" applyFont="1" applyFill="1" applyBorder="1" applyAlignment="1" applyProtection="1">
      <alignment horizontal="center" vertical="center" textRotation="90" wrapText="1"/>
    </xf>
    <xf numFmtId="0" fontId="4" fillId="6" borderId="13" xfId="0" applyFont="1" applyFill="1" applyBorder="1" applyAlignment="1" applyProtection="1">
      <alignment horizontal="center" vertical="center" textRotation="90" wrapText="1"/>
    </xf>
    <xf numFmtId="0" fontId="139" fillId="11" borderId="13" xfId="1" applyFont="1" applyFill="1" applyBorder="1" applyAlignment="1" applyProtection="1">
      <alignment horizontal="center" vertical="center" wrapText="1"/>
    </xf>
    <xf numFmtId="0" fontId="139" fillId="0" borderId="14" xfId="1" applyFont="1" applyBorder="1" applyAlignment="1" applyProtection="1"/>
    <xf numFmtId="0" fontId="139" fillId="0" borderId="73" xfId="1" applyFont="1" applyBorder="1" applyAlignment="1" applyProtection="1"/>
    <xf numFmtId="0" fontId="4" fillId="6" borderId="2" xfId="0" applyFont="1" applyFill="1" applyBorder="1" applyAlignment="1" applyProtection="1">
      <alignment horizontal="center" vertical="center"/>
    </xf>
    <xf numFmtId="0" fontId="5" fillId="13" borderId="1" xfId="0" applyFont="1" applyFill="1" applyBorder="1" applyAlignment="1" applyProtection="1">
      <alignment horizontal="center" vertical="center" wrapText="1"/>
    </xf>
    <xf numFmtId="0" fontId="3" fillId="6" borderId="1" xfId="0" applyFont="1" applyFill="1" applyBorder="1" applyAlignment="1" applyProtection="1">
      <alignment horizontal="center" vertical="center" wrapText="1"/>
    </xf>
    <xf numFmtId="0" fontId="3" fillId="13" borderId="2" xfId="0" applyFont="1" applyFill="1" applyBorder="1" applyAlignment="1" applyProtection="1">
      <alignment horizontal="center" vertical="center"/>
    </xf>
    <xf numFmtId="0" fontId="4" fillId="4" borderId="2" xfId="0" applyFont="1" applyFill="1" applyBorder="1" applyAlignment="1" applyProtection="1">
      <alignment horizontal="center" vertical="center"/>
    </xf>
    <xf numFmtId="0" fontId="3" fillId="6" borderId="10" xfId="0" applyFont="1" applyFill="1" applyBorder="1" applyAlignment="1" applyProtection="1">
      <alignment horizontal="center" vertical="center"/>
    </xf>
    <xf numFmtId="0" fontId="3" fillId="6" borderId="52" xfId="0" applyFont="1" applyFill="1" applyBorder="1" applyAlignment="1" applyProtection="1">
      <alignment horizontal="center" vertical="center"/>
    </xf>
    <xf numFmtId="0" fontId="3" fillId="6" borderId="53" xfId="0" applyFont="1" applyFill="1" applyBorder="1" applyAlignment="1" applyProtection="1">
      <alignment horizontal="center" vertical="center"/>
    </xf>
    <xf numFmtId="0" fontId="97" fillId="9" borderId="10" xfId="0" applyFont="1" applyFill="1" applyBorder="1" applyAlignment="1" applyProtection="1">
      <alignment horizontal="center" vertical="center"/>
    </xf>
    <xf numFmtId="0" fontId="97" fillId="9" borderId="52" xfId="0" applyFont="1" applyFill="1" applyBorder="1" applyAlignment="1" applyProtection="1">
      <alignment horizontal="center" vertical="center"/>
    </xf>
    <xf numFmtId="0" fontId="97" fillId="9" borderId="53" xfId="0" applyFont="1" applyFill="1" applyBorder="1" applyAlignment="1" applyProtection="1">
      <alignment horizontal="center" vertical="center"/>
    </xf>
    <xf numFmtId="0" fontId="3" fillId="9" borderId="2" xfId="0" applyFont="1" applyFill="1" applyBorder="1" applyAlignment="1" applyProtection="1">
      <alignment horizontal="center" vertical="center"/>
    </xf>
    <xf numFmtId="0" fontId="5" fillId="6" borderId="2" xfId="0" applyFont="1" applyFill="1" applyBorder="1" applyAlignment="1" applyProtection="1">
      <alignment horizontal="center" vertical="center"/>
    </xf>
    <xf numFmtId="0" fontId="5" fillId="6" borderId="10" xfId="0" applyFont="1" applyFill="1" applyBorder="1" applyAlignment="1" applyProtection="1">
      <alignment horizontal="center" vertical="center"/>
    </xf>
    <xf numFmtId="0" fontId="3" fillId="6" borderId="11" xfId="0" applyFont="1" applyFill="1" applyBorder="1" applyAlignment="1" applyProtection="1">
      <alignment horizontal="center" vertical="center" wrapText="1"/>
    </xf>
    <xf numFmtId="0" fontId="7" fillId="6" borderId="15" xfId="0" applyFont="1" applyFill="1" applyBorder="1" applyAlignment="1" applyProtection="1">
      <alignment horizontal="center" vertical="center" wrapText="1"/>
    </xf>
    <xf numFmtId="0" fontId="50" fillId="8" borderId="15" xfId="0" applyFont="1" applyFill="1" applyBorder="1" applyAlignment="1" applyProtection="1">
      <alignment horizontal="center" vertical="center" textRotation="90" wrapText="1"/>
    </xf>
    <xf numFmtId="0" fontId="7" fillId="4" borderId="15" xfId="0" applyFont="1" applyFill="1" applyBorder="1" applyAlignment="1" applyProtection="1">
      <alignment horizontal="center" vertical="center" textRotation="90" wrapText="1"/>
    </xf>
    <xf numFmtId="0" fontId="3" fillId="5" borderId="68" xfId="0" applyFont="1" applyFill="1" applyBorder="1" applyAlignment="1" applyProtection="1">
      <alignment horizontal="center" vertical="center"/>
    </xf>
    <xf numFmtId="0" fontId="3" fillId="5" borderId="47" xfId="0" applyFont="1" applyFill="1" applyBorder="1" applyAlignment="1" applyProtection="1">
      <alignment horizontal="center" vertical="center"/>
    </xf>
    <xf numFmtId="0" fontId="3" fillId="5" borderId="69" xfId="0" applyFont="1" applyFill="1" applyBorder="1" applyAlignment="1" applyProtection="1">
      <alignment horizontal="center" vertical="center"/>
    </xf>
    <xf numFmtId="0" fontId="3" fillId="5" borderId="71" xfId="0" applyFont="1" applyFill="1" applyBorder="1" applyAlignment="1" applyProtection="1">
      <alignment horizontal="center" vertical="center"/>
    </xf>
    <xf numFmtId="0" fontId="3" fillId="5" borderId="52" xfId="0" applyFont="1" applyFill="1" applyBorder="1" applyAlignment="1" applyProtection="1">
      <alignment horizontal="center" vertical="center"/>
    </xf>
    <xf numFmtId="0" fontId="3" fillId="5" borderId="72" xfId="0" applyFont="1" applyFill="1" applyBorder="1" applyAlignment="1" applyProtection="1">
      <alignment horizontal="center" vertical="center"/>
    </xf>
    <xf numFmtId="0" fontId="50" fillId="8" borderId="23" xfId="0" applyFont="1" applyFill="1" applyBorder="1" applyAlignment="1" applyProtection="1">
      <alignment horizontal="center" vertical="center" textRotation="90" wrapText="1"/>
    </xf>
    <xf numFmtId="0" fontId="7" fillId="6" borderId="39" xfId="0" applyFont="1" applyFill="1" applyBorder="1" applyAlignment="1" applyProtection="1">
      <alignment horizontal="center" vertical="center" wrapText="1"/>
    </xf>
    <xf numFmtId="0" fontId="7" fillId="4" borderId="20" xfId="0" applyFont="1" applyFill="1" applyBorder="1" applyAlignment="1" applyProtection="1">
      <alignment horizontal="center" vertical="center" textRotation="90" wrapText="1"/>
    </xf>
    <xf numFmtId="0" fontId="7" fillId="6" borderId="38" xfId="0" applyFont="1" applyFill="1" applyBorder="1" applyAlignment="1" applyProtection="1">
      <alignment horizontal="center" vertical="center" wrapText="1"/>
    </xf>
    <xf numFmtId="0" fontId="5" fillId="9" borderId="97" xfId="0" applyFont="1" applyFill="1" applyBorder="1" applyAlignment="1" applyProtection="1">
      <alignment horizontal="center" vertical="center" wrapText="1"/>
    </xf>
    <xf numFmtId="0" fontId="5" fillId="9" borderId="66" xfId="0" applyFont="1" applyFill="1" applyBorder="1" applyAlignment="1" applyProtection="1">
      <alignment horizontal="center" vertical="center" wrapText="1"/>
    </xf>
    <xf numFmtId="0" fontId="3" fillId="9" borderId="98" xfId="0" applyFont="1" applyFill="1" applyBorder="1" applyAlignment="1" applyProtection="1">
      <alignment horizontal="center" vertical="center" wrapText="1"/>
      <protection locked="0"/>
    </xf>
    <xf numFmtId="0" fontId="3" fillId="9" borderId="66" xfId="0" applyFont="1" applyFill="1" applyBorder="1" applyAlignment="1" applyProtection="1">
      <alignment horizontal="center" vertical="center" wrapText="1"/>
      <protection locked="0"/>
    </xf>
    <xf numFmtId="0" fontId="3" fillId="9" borderId="99" xfId="0" applyFont="1" applyFill="1" applyBorder="1" applyAlignment="1" applyProtection="1">
      <alignment horizontal="center" vertical="center" wrapText="1"/>
      <protection locked="0"/>
    </xf>
    <xf numFmtId="0" fontId="5" fillId="6" borderId="1" xfId="0" applyFont="1" applyFill="1" applyBorder="1" applyAlignment="1" applyProtection="1">
      <alignment horizontal="center" vertical="center" wrapText="1"/>
    </xf>
    <xf numFmtId="0" fontId="3" fillId="4" borderId="1" xfId="0" applyFont="1" applyFill="1" applyBorder="1" applyAlignment="1" applyProtection="1">
      <alignment horizontal="center" vertical="center" wrapText="1"/>
    </xf>
    <xf numFmtId="0" fontId="3" fillId="13" borderId="1" xfId="0" applyFont="1" applyFill="1" applyBorder="1" applyAlignment="1" applyProtection="1">
      <alignment horizontal="center" vertical="center" wrapText="1"/>
    </xf>
    <xf numFmtId="0" fontId="5" fillId="6" borderId="44" xfId="0" applyFont="1" applyFill="1" applyBorder="1" applyAlignment="1" applyProtection="1">
      <alignment horizontal="center" vertical="center" textRotation="90" wrapText="1"/>
    </xf>
    <xf numFmtId="0" fontId="5" fillId="6" borderId="9" xfId="0" applyFont="1" applyFill="1" applyBorder="1" applyAlignment="1" applyProtection="1">
      <alignment horizontal="center" vertical="center" textRotation="90" wrapText="1"/>
    </xf>
    <xf numFmtId="0" fontId="5" fillId="13" borderId="44" xfId="0" applyFont="1" applyFill="1" applyBorder="1" applyAlignment="1" applyProtection="1">
      <alignment horizontal="center" vertical="center" textRotation="90" wrapText="1"/>
    </xf>
    <xf numFmtId="0" fontId="5" fillId="13" borderId="9" xfId="0" applyFont="1" applyFill="1" applyBorder="1" applyAlignment="1" applyProtection="1">
      <alignment horizontal="center" vertical="center" textRotation="90" wrapText="1"/>
    </xf>
    <xf numFmtId="0" fontId="3" fillId="9" borderId="1" xfId="0" applyFont="1" applyFill="1" applyBorder="1" applyAlignment="1" applyProtection="1">
      <alignment horizontal="center" vertical="center"/>
    </xf>
    <xf numFmtId="0" fontId="6" fillId="9" borderId="11" xfId="0" applyFont="1" applyFill="1" applyBorder="1" applyAlignment="1" applyProtection="1">
      <alignment horizontal="center" vertical="center" wrapText="1"/>
    </xf>
    <xf numFmtId="0" fontId="6" fillId="9" borderId="12" xfId="0" applyFont="1" applyFill="1" applyBorder="1" applyAlignment="1" applyProtection="1">
      <alignment horizontal="center" vertical="center" wrapText="1"/>
    </xf>
    <xf numFmtId="0" fontId="97" fillId="6" borderId="11" xfId="0" applyFont="1" applyFill="1" applyBorder="1" applyAlignment="1" applyProtection="1">
      <alignment horizontal="center" vertical="center"/>
    </xf>
    <xf numFmtId="0" fontId="97" fillId="6" borderId="7" xfId="0" applyFont="1" applyFill="1" applyBorder="1" applyAlignment="1" applyProtection="1">
      <alignment horizontal="center" vertical="center"/>
    </xf>
    <xf numFmtId="0" fontId="97" fillId="6" borderId="12" xfId="0" applyFont="1" applyFill="1" applyBorder="1" applyAlignment="1" applyProtection="1">
      <alignment horizontal="center" vertical="center"/>
    </xf>
    <xf numFmtId="14" fontId="97" fillId="9" borderId="11" xfId="0" applyNumberFormat="1" applyFont="1" applyFill="1" applyBorder="1" applyAlignment="1" applyProtection="1">
      <alignment horizontal="center" vertical="center" wrapText="1"/>
    </xf>
    <xf numFmtId="14" fontId="97" fillId="9" borderId="7" xfId="0" applyNumberFormat="1" applyFont="1" applyFill="1" applyBorder="1" applyAlignment="1" applyProtection="1">
      <alignment horizontal="center" vertical="center" wrapText="1"/>
    </xf>
    <xf numFmtId="14" fontId="97" fillId="9" borderId="12" xfId="0" applyNumberFormat="1" applyFont="1" applyFill="1" applyBorder="1" applyAlignment="1" applyProtection="1">
      <alignment horizontal="center" vertical="center" wrapText="1"/>
    </xf>
    <xf numFmtId="0" fontId="3" fillId="9" borderId="1" xfId="0" applyFont="1" applyFill="1" applyBorder="1" applyAlignment="1" applyProtection="1">
      <alignment horizontal="center" vertical="center" wrapText="1"/>
    </xf>
    <xf numFmtId="0" fontId="5" fillId="9" borderId="44" xfId="0" applyFont="1" applyFill="1" applyBorder="1" applyAlignment="1" applyProtection="1">
      <alignment horizontal="center" vertical="center" textRotation="90" wrapText="1"/>
    </xf>
    <xf numFmtId="0" fontId="5" fillId="9" borderId="9" xfId="0" applyFont="1" applyFill="1" applyBorder="1" applyAlignment="1" applyProtection="1">
      <alignment horizontal="center" vertical="center" textRotation="90" wrapText="1"/>
    </xf>
    <xf numFmtId="0" fontId="5" fillId="9" borderId="1" xfId="0" applyFont="1" applyFill="1" applyBorder="1" applyAlignment="1" applyProtection="1">
      <alignment horizontal="center" vertical="center" wrapText="1"/>
    </xf>
    <xf numFmtId="0" fontId="93" fillId="10" borderId="0" xfId="0" applyFont="1" applyFill="1" applyAlignment="1" applyProtection="1">
      <alignment horizontal="center" vertical="center" wrapText="1"/>
    </xf>
    <xf numFmtId="0" fontId="93" fillId="10" borderId="64" xfId="0" applyFont="1" applyFill="1" applyBorder="1" applyAlignment="1" applyProtection="1">
      <alignment horizontal="center" vertical="center" wrapText="1"/>
    </xf>
    <xf numFmtId="0" fontId="95" fillId="5" borderId="59" xfId="0" applyFont="1" applyFill="1" applyBorder="1" applyAlignment="1" applyProtection="1">
      <alignment horizontal="center" vertical="center" wrapText="1"/>
    </xf>
    <xf numFmtId="0" fontId="92" fillId="5" borderId="59" xfId="0" applyFont="1" applyFill="1" applyBorder="1" applyAlignment="1" applyProtection="1">
      <alignment horizontal="center" vertical="center" wrapText="1"/>
    </xf>
    <xf numFmtId="0" fontId="90" fillId="5" borderId="59" xfId="0" applyFont="1" applyFill="1" applyBorder="1" applyAlignment="1" applyProtection="1">
      <alignment horizontal="center" vertical="center" wrapText="1"/>
    </xf>
    <xf numFmtId="0" fontId="94" fillId="5" borderId="59" xfId="0" applyFont="1" applyFill="1" applyBorder="1" applyAlignment="1" applyProtection="1">
      <alignment horizontal="center" vertical="center" wrapText="1"/>
    </xf>
    <xf numFmtId="0" fontId="87" fillId="10" borderId="59" xfId="0" applyFont="1" applyFill="1" applyBorder="1" applyAlignment="1">
      <alignment horizontal="center" vertical="center"/>
    </xf>
    <xf numFmtId="0" fontId="87" fillId="10" borderId="62" xfId="0" applyFont="1" applyFill="1" applyBorder="1" applyAlignment="1">
      <alignment horizontal="center" vertical="center"/>
    </xf>
    <xf numFmtId="0" fontId="87" fillId="10" borderId="61" xfId="0" applyFont="1" applyFill="1" applyBorder="1" applyAlignment="1">
      <alignment horizontal="center" vertical="center"/>
    </xf>
    <xf numFmtId="0" fontId="88" fillId="10" borderId="63" xfId="0" applyFont="1" applyFill="1" applyBorder="1" applyAlignment="1" applyProtection="1">
      <alignment horizontal="center" vertical="center" wrapText="1"/>
    </xf>
    <xf numFmtId="0" fontId="88" fillId="10" borderId="60" xfId="0" applyFont="1" applyFill="1" applyBorder="1" applyAlignment="1" applyProtection="1">
      <alignment horizontal="center" vertical="center" wrapText="1"/>
    </xf>
    <xf numFmtId="0" fontId="87" fillId="10" borderId="63" xfId="0" applyFont="1" applyFill="1" applyBorder="1" applyAlignment="1">
      <alignment horizontal="center" vertical="center"/>
    </xf>
    <xf numFmtId="0" fontId="87" fillId="10" borderId="60" xfId="0" applyFont="1" applyFill="1" applyBorder="1" applyAlignment="1">
      <alignment horizontal="center" vertical="center"/>
    </xf>
    <xf numFmtId="0" fontId="142" fillId="0" borderId="126" xfId="0" applyFont="1" applyFill="1" applyBorder="1" applyAlignment="1" applyProtection="1">
      <alignment horizontal="center" vertical="center" wrapText="1"/>
    </xf>
    <xf numFmtId="0" fontId="146" fillId="0" borderId="126" xfId="0" applyFont="1" applyFill="1" applyBorder="1" applyAlignment="1" applyProtection="1">
      <alignment horizontal="center"/>
    </xf>
    <xf numFmtId="0" fontId="142" fillId="0" borderId="126" xfId="0" applyFont="1" applyFill="1" applyBorder="1" applyAlignment="1" applyProtection="1">
      <alignment horizontal="center" vertical="center"/>
    </xf>
    <xf numFmtId="0" fontId="185" fillId="0" borderId="9" xfId="0" applyFont="1" applyFill="1" applyBorder="1" applyAlignment="1" applyProtection="1">
      <alignment horizontal="center" vertical="center"/>
    </xf>
    <xf numFmtId="0" fontId="142" fillId="0" borderId="1" xfId="0" applyFont="1" applyFill="1" applyBorder="1" applyAlignment="1" applyProtection="1">
      <alignment horizontal="center" vertical="center"/>
    </xf>
    <xf numFmtId="0" fontId="18" fillId="0" borderId="1" xfId="0" applyFont="1" applyFill="1" applyBorder="1" applyAlignment="1" applyProtection="1">
      <alignment horizontal="center"/>
    </xf>
    <xf numFmtId="0" fontId="145" fillId="0" borderId="1" xfId="0" applyFont="1" applyFill="1" applyBorder="1" applyAlignment="1" applyProtection="1">
      <alignment horizontal="center"/>
    </xf>
    <xf numFmtId="0" fontId="31" fillId="0" borderId="9"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xf>
    <xf numFmtId="0" fontId="6" fillId="0" borderId="9" xfId="0" applyFont="1" applyFill="1" applyBorder="1" applyAlignment="1" applyProtection="1">
      <alignment horizontal="center" vertical="center" wrapText="1"/>
    </xf>
    <xf numFmtId="0" fontId="142" fillId="0" borderId="1" xfId="0" applyFont="1" applyFill="1" applyBorder="1" applyAlignment="1" applyProtection="1">
      <alignment horizontal="center" vertical="center" wrapText="1"/>
    </xf>
    <xf numFmtId="0" fontId="14" fillId="0" borderId="1" xfId="0" applyFont="1" applyFill="1" applyBorder="1" applyAlignment="1" applyProtection="1">
      <alignment horizontal="center" vertical="center" textRotation="90" wrapText="1"/>
    </xf>
    <xf numFmtId="0" fontId="53" fillId="0" borderId="1" xfId="0" applyFont="1" applyFill="1" applyBorder="1" applyAlignment="1" applyProtection="1">
      <alignment horizontal="center" vertical="center" textRotation="90" wrapText="1"/>
    </xf>
    <xf numFmtId="0" fontId="54" fillId="0" borderId="1" xfId="0" applyFont="1" applyFill="1" applyBorder="1" applyAlignment="1" applyProtection="1">
      <alignment horizontal="center" vertical="center" textRotation="90" wrapText="1"/>
    </xf>
    <xf numFmtId="0" fontId="4" fillId="0" borderId="1" xfId="0" applyFont="1" applyFill="1" applyBorder="1" applyAlignment="1" applyProtection="1">
      <alignment horizontal="center" vertical="center" wrapText="1"/>
    </xf>
    <xf numFmtId="0" fontId="5" fillId="0" borderId="84" xfId="0" applyFont="1" applyFill="1" applyBorder="1" applyAlignment="1" applyProtection="1">
      <alignment horizontal="center" vertical="center"/>
    </xf>
    <xf numFmtId="0" fontId="5" fillId="0" borderId="1" xfId="0" applyFont="1" applyFill="1" applyBorder="1" applyAlignment="1" applyProtection="1">
      <alignment horizontal="center" vertical="center"/>
    </xf>
    <xf numFmtId="9" fontId="72" fillId="0" borderId="74" xfId="4" applyFont="1" applyFill="1" applyBorder="1" applyAlignment="1" applyProtection="1">
      <alignment horizontal="center" vertical="center" wrapText="1"/>
    </xf>
    <xf numFmtId="9" fontId="72" fillId="0" borderId="2" xfId="4" applyFont="1" applyFill="1" applyBorder="1" applyAlignment="1" applyProtection="1">
      <alignment horizontal="center" vertical="center" wrapText="1"/>
    </xf>
    <xf numFmtId="9" fontId="72" fillId="0" borderId="5" xfId="4" applyFont="1" applyFill="1" applyBorder="1" applyAlignment="1" applyProtection="1">
      <alignment horizontal="center" vertical="center" wrapText="1"/>
    </xf>
    <xf numFmtId="9" fontId="72" fillId="0" borderId="1" xfId="4" applyFont="1" applyFill="1" applyBorder="1" applyAlignment="1" applyProtection="1">
      <alignment horizontal="center" vertical="center" wrapText="1"/>
    </xf>
    <xf numFmtId="9" fontId="148" fillId="0" borderId="2" xfId="4" applyFont="1" applyFill="1" applyBorder="1" applyAlignment="1" applyProtection="1">
      <alignment horizontal="center" vertical="center" wrapText="1"/>
    </xf>
    <xf numFmtId="9" fontId="148" fillId="0" borderId="82" xfId="4" applyFont="1" applyFill="1" applyBorder="1" applyAlignment="1" applyProtection="1">
      <alignment horizontal="center" vertical="center" wrapText="1"/>
    </xf>
    <xf numFmtId="9" fontId="148" fillId="0" borderId="1" xfId="4" applyFont="1" applyFill="1" applyBorder="1" applyAlignment="1" applyProtection="1">
      <alignment horizontal="center" vertical="center" wrapText="1"/>
    </xf>
    <xf numFmtId="9" fontId="148" fillId="0" borderId="75" xfId="4"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9" fontId="62" fillId="0" borderId="112" xfId="4" applyFont="1" applyFill="1" applyBorder="1" applyAlignment="1" applyProtection="1">
      <alignment horizontal="center" vertical="center"/>
    </xf>
    <xf numFmtId="9" fontId="62" fillId="0" borderId="80" xfId="4" applyFont="1" applyFill="1" applyBorder="1" applyAlignment="1" applyProtection="1">
      <alignment horizontal="center" vertical="center"/>
    </xf>
    <xf numFmtId="9" fontId="62" fillId="0" borderId="4" xfId="4" applyFont="1" applyFill="1" applyBorder="1" applyAlignment="1" applyProtection="1">
      <alignment horizontal="center" vertical="center"/>
    </xf>
    <xf numFmtId="9" fontId="62" fillId="0" borderId="0" xfId="4" applyFont="1" applyFill="1" applyBorder="1" applyAlignment="1" applyProtection="1">
      <alignment horizontal="center" vertical="center"/>
    </xf>
    <xf numFmtId="9" fontId="62" fillId="0" borderId="116" xfId="4" applyFont="1" applyFill="1" applyBorder="1" applyAlignment="1" applyProtection="1">
      <alignment horizontal="center" vertical="center"/>
    </xf>
    <xf numFmtId="9" fontId="62" fillId="0" borderId="14" xfId="4" applyFont="1" applyFill="1" applyBorder="1" applyAlignment="1" applyProtection="1">
      <alignment horizontal="center" vertical="center"/>
    </xf>
    <xf numFmtId="9" fontId="50" fillId="0" borderId="80" xfId="4" applyFont="1" applyBorder="1" applyAlignment="1" applyProtection="1">
      <alignment horizontal="center" vertical="center"/>
    </xf>
    <xf numFmtId="9" fontId="50" fillId="0" borderId="114" xfId="4" applyFont="1" applyBorder="1" applyAlignment="1" applyProtection="1">
      <alignment horizontal="center" vertical="center"/>
    </xf>
    <xf numFmtId="9" fontId="50" fillId="0" borderId="0" xfId="4" applyFont="1" applyBorder="1" applyAlignment="1" applyProtection="1">
      <alignment horizontal="center" vertical="center"/>
    </xf>
    <xf numFmtId="9" fontId="50" fillId="0" borderId="115" xfId="4" applyFont="1" applyBorder="1" applyAlignment="1" applyProtection="1">
      <alignment horizontal="center" vertical="center"/>
    </xf>
    <xf numFmtId="9" fontId="50" fillId="0" borderId="14" xfId="4" applyFont="1" applyBorder="1" applyAlignment="1" applyProtection="1">
      <alignment horizontal="center" vertical="center"/>
    </xf>
    <xf numFmtId="9" fontId="50" fillId="0" borderId="117" xfId="4" applyFont="1" applyBorder="1" applyAlignment="1" applyProtection="1">
      <alignment horizontal="center" vertical="center"/>
    </xf>
    <xf numFmtId="0" fontId="3" fillId="0" borderId="84" xfId="0" applyFont="1" applyFill="1" applyBorder="1" applyAlignment="1" applyProtection="1">
      <alignment horizontal="center" vertical="center"/>
    </xf>
    <xf numFmtId="0" fontId="3" fillId="0" borderId="1" xfId="0" applyFont="1" applyFill="1" applyBorder="1" applyAlignment="1" applyProtection="1">
      <alignment horizontal="center" vertical="center"/>
    </xf>
    <xf numFmtId="0" fontId="25" fillId="0" borderId="11" xfId="0"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xf>
    <xf numFmtId="0" fontId="25" fillId="0" borderId="12" xfId="0" applyFont="1" applyFill="1" applyBorder="1" applyAlignment="1" applyProtection="1">
      <alignment horizontal="center" vertical="center" wrapText="1"/>
    </xf>
    <xf numFmtId="0" fontId="21" fillId="0" borderId="128" xfId="0" applyFont="1" applyFill="1" applyBorder="1" applyAlignment="1" applyProtection="1">
      <alignment horizontal="center" vertical="center"/>
    </xf>
    <xf numFmtId="0" fontId="21" fillId="0" borderId="9" xfId="0" applyFont="1" applyFill="1" applyBorder="1" applyAlignment="1" applyProtection="1">
      <alignment horizontal="center" vertical="center"/>
    </xf>
    <xf numFmtId="0" fontId="146" fillId="0" borderId="86" xfId="0" applyFont="1" applyFill="1" applyBorder="1" applyAlignment="1" applyProtection="1">
      <alignment horizontal="right"/>
    </xf>
    <xf numFmtId="0" fontId="146" fillId="0" borderId="1" xfId="0" applyFont="1" applyFill="1" applyBorder="1" applyAlignment="1" applyProtection="1">
      <alignment horizontal="right"/>
    </xf>
    <xf numFmtId="0" fontId="18" fillId="0" borderId="86" xfId="0" applyFont="1" applyFill="1" applyBorder="1" applyAlignment="1" applyProtection="1">
      <alignment horizontal="right"/>
    </xf>
    <xf numFmtId="0" fontId="18" fillId="0" borderId="1" xfId="0" applyFont="1" applyFill="1" applyBorder="1" applyAlignment="1" applyProtection="1">
      <alignment horizontal="right"/>
    </xf>
    <xf numFmtId="0" fontId="147" fillId="0" borderId="86" xfId="0" applyFont="1" applyFill="1" applyBorder="1" applyAlignment="1" applyProtection="1">
      <alignment horizontal="right" vertical="center"/>
    </xf>
    <xf numFmtId="0" fontId="147" fillId="0" borderId="1" xfId="0" applyFont="1" applyFill="1" applyBorder="1" applyAlignment="1" applyProtection="1">
      <alignment horizontal="right" vertical="center"/>
    </xf>
    <xf numFmtId="0" fontId="147" fillId="0" borderId="127" xfId="0" applyFont="1" applyFill="1" applyBorder="1" applyAlignment="1" applyProtection="1">
      <alignment horizontal="right" vertical="center"/>
    </xf>
    <xf numFmtId="0" fontId="147" fillId="0" borderId="126" xfId="0" applyFont="1" applyFill="1" applyBorder="1" applyAlignment="1" applyProtection="1">
      <alignment horizontal="right" vertical="center"/>
    </xf>
    <xf numFmtId="0" fontId="105" fillId="0" borderId="1" xfId="0" applyFont="1" applyFill="1" applyBorder="1" applyAlignment="1" applyProtection="1">
      <alignment horizontal="center" vertical="center"/>
    </xf>
    <xf numFmtId="2" fontId="108" fillId="0" borderId="126" xfId="0" applyNumberFormat="1" applyFont="1" applyFill="1" applyBorder="1" applyAlignment="1" applyProtection="1">
      <alignment horizontal="center" vertical="center"/>
    </xf>
    <xf numFmtId="0" fontId="101" fillId="0"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wrapText="1"/>
    </xf>
    <xf numFmtId="0" fontId="105" fillId="0" borderId="126" xfId="0" applyFont="1" applyFill="1" applyBorder="1" applyAlignment="1" applyProtection="1">
      <alignment horizontal="center" vertical="center"/>
    </xf>
    <xf numFmtId="0" fontId="14" fillId="5" borderId="1" xfId="0" applyFont="1" applyFill="1" applyBorder="1" applyAlignment="1" applyProtection="1">
      <alignment horizontal="center" vertical="center" textRotation="90" wrapText="1"/>
    </xf>
    <xf numFmtId="0" fontId="13" fillId="5" borderId="1" xfId="0" applyFont="1" applyFill="1" applyBorder="1" applyAlignment="1" applyProtection="1">
      <alignment horizontal="center" vertical="center" textRotation="90" wrapText="1"/>
    </xf>
    <xf numFmtId="0" fontId="6" fillId="0" borderId="1" xfId="0" applyFont="1" applyFill="1" applyBorder="1" applyAlignment="1" applyProtection="1">
      <alignment horizontal="center" vertical="center"/>
    </xf>
    <xf numFmtId="0" fontId="18" fillId="0" borderId="1" xfId="0" applyFont="1" applyFill="1" applyBorder="1" applyAlignment="1" applyProtection="1">
      <alignment horizontal="center" vertical="center" textRotation="90" wrapText="1"/>
    </xf>
    <xf numFmtId="0" fontId="15" fillId="0" borderId="1" xfId="0" applyFont="1" applyFill="1" applyBorder="1" applyAlignment="1" applyProtection="1">
      <alignment horizontal="center" vertical="center" textRotation="90" wrapText="1"/>
    </xf>
    <xf numFmtId="0" fontId="177" fillId="12" borderId="1" xfId="1" applyFont="1" applyFill="1" applyBorder="1" applyAlignment="1" applyProtection="1">
      <alignment horizontal="center" vertical="center" wrapText="1"/>
    </xf>
    <xf numFmtId="0" fontId="15" fillId="0" borderId="1" xfId="0" applyFont="1" applyFill="1" applyBorder="1" applyAlignment="1" applyProtection="1">
      <alignment horizontal="center" vertical="center" wrapText="1"/>
    </xf>
    <xf numFmtId="0" fontId="14" fillId="0" borderId="1" xfId="0" applyFont="1" applyFill="1" applyBorder="1" applyAlignment="1" applyProtection="1">
      <alignment horizontal="center" vertical="center" wrapText="1"/>
    </xf>
    <xf numFmtId="0" fontId="14" fillId="0" borderId="86" xfId="0" applyFont="1" applyFill="1" applyBorder="1" applyAlignment="1" applyProtection="1">
      <alignment horizontal="center" vertical="center" textRotation="90" wrapText="1"/>
    </xf>
    <xf numFmtId="0" fontId="54" fillId="0" borderId="86" xfId="0" applyFont="1" applyFill="1" applyBorder="1" applyAlignment="1" applyProtection="1">
      <alignment horizontal="center"/>
    </xf>
    <xf numFmtId="0" fontId="54" fillId="0" borderId="1" xfId="0" applyFont="1" applyFill="1" applyBorder="1" applyAlignment="1" applyProtection="1">
      <alignment horizontal="center"/>
    </xf>
    <xf numFmtId="0" fontId="5" fillId="0" borderId="83" xfId="0" applyFont="1" applyFill="1" applyBorder="1" applyAlignment="1" applyProtection="1">
      <alignment horizontal="center" vertical="center"/>
    </xf>
    <xf numFmtId="0" fontId="6" fillId="0" borderId="86" xfId="0" applyFont="1" applyFill="1" applyBorder="1" applyAlignment="1" applyProtection="1">
      <alignment horizontal="center" vertical="center"/>
    </xf>
    <xf numFmtId="14" fontId="180" fillId="0" borderId="9" xfId="0" applyNumberFormat="1" applyFont="1" applyFill="1" applyBorder="1" applyAlignment="1" applyProtection="1">
      <alignment horizontal="center" vertical="center" wrapText="1"/>
    </xf>
    <xf numFmtId="14" fontId="180" fillId="0" borderId="129"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xf>
    <xf numFmtId="0" fontId="180" fillId="0" borderId="87" xfId="0" applyNumberFormat="1" applyFont="1" applyFill="1" applyBorder="1" applyAlignment="1" applyProtection="1">
      <alignment horizontal="center" vertical="center" wrapText="1"/>
    </xf>
    <xf numFmtId="0" fontId="180" fillId="0" borderId="126" xfId="0" applyNumberFormat="1" applyFont="1" applyFill="1" applyBorder="1" applyAlignment="1" applyProtection="1">
      <alignment horizontal="center" vertical="center" wrapText="1"/>
    </xf>
    <xf numFmtId="0" fontId="180" fillId="0" borderId="88" xfId="0" applyNumberFormat="1" applyFont="1" applyFill="1" applyBorder="1" applyAlignment="1" applyProtection="1">
      <alignment horizontal="center" vertical="center" wrapText="1"/>
    </xf>
    <xf numFmtId="0" fontId="181" fillId="0" borderId="1" xfId="0" applyFont="1" applyBorder="1" applyAlignment="1">
      <alignment horizontal="center" vertical="center" wrapText="1"/>
    </xf>
    <xf numFmtId="0" fontId="57" fillId="0" borderId="12" xfId="0" applyFont="1" applyFill="1" applyBorder="1" applyAlignment="1" applyProtection="1">
      <alignment horizontal="right" vertical="center"/>
    </xf>
    <xf numFmtId="0" fontId="57" fillId="0" borderId="1" xfId="0" applyFont="1" applyFill="1" applyBorder="1" applyAlignment="1" applyProtection="1">
      <alignment horizontal="right" vertical="center"/>
    </xf>
    <xf numFmtId="0" fontId="166" fillId="0" borderId="1" xfId="0" applyFont="1" applyFill="1" applyBorder="1" applyAlignment="1" applyProtection="1">
      <alignment horizontal="center" vertical="center"/>
    </xf>
    <xf numFmtId="0" fontId="166" fillId="0" borderId="87" xfId="0" applyFont="1" applyFill="1" applyBorder="1" applyAlignment="1" applyProtection="1">
      <alignment horizontal="center" vertical="center"/>
    </xf>
    <xf numFmtId="0" fontId="58" fillId="0" borderId="12" xfId="0" applyFont="1" applyFill="1" applyBorder="1" applyAlignment="1" applyProtection="1">
      <alignment vertical="center" wrapText="1"/>
    </xf>
    <xf numFmtId="0" fontId="58" fillId="0" borderId="1" xfId="0" applyFont="1" applyFill="1" applyBorder="1" applyAlignment="1" applyProtection="1">
      <alignment vertical="center" wrapText="1"/>
    </xf>
    <xf numFmtId="0" fontId="49" fillId="0" borderId="1" xfId="0" applyFont="1" applyFill="1" applyBorder="1" applyAlignment="1" applyProtection="1">
      <alignment horizontal="center" vertical="center"/>
    </xf>
    <xf numFmtId="0" fontId="49" fillId="0" borderId="87" xfId="0" applyFont="1" applyFill="1" applyBorder="1" applyAlignment="1" applyProtection="1">
      <alignment horizontal="center" vertical="center"/>
    </xf>
    <xf numFmtId="0" fontId="58" fillId="0" borderId="12" xfId="0" applyFont="1" applyFill="1" applyBorder="1" applyAlignment="1" applyProtection="1">
      <alignment horizontal="left" vertical="center"/>
    </xf>
    <xf numFmtId="0" fontId="58" fillId="0" borderId="1" xfId="0" applyFont="1" applyFill="1" applyBorder="1" applyAlignment="1" applyProtection="1">
      <alignment horizontal="left" vertical="center"/>
    </xf>
    <xf numFmtId="0" fontId="172" fillId="0" borderId="12" xfId="0" applyFont="1" applyFill="1" applyBorder="1" applyAlignment="1" applyProtection="1">
      <alignment horizontal="left" vertical="center"/>
    </xf>
    <xf numFmtId="0" fontId="172" fillId="0" borderId="1" xfId="0" applyFont="1" applyFill="1" applyBorder="1" applyAlignment="1" applyProtection="1">
      <alignment horizontal="left" vertical="center"/>
    </xf>
    <xf numFmtId="0" fontId="54" fillId="0" borderId="12" xfId="0" applyFont="1" applyFill="1" applyBorder="1" applyAlignment="1" applyProtection="1">
      <alignment horizontal="left" vertical="center"/>
    </xf>
    <xf numFmtId="0" fontId="54" fillId="0" borderId="1" xfId="0" applyFont="1" applyFill="1" applyBorder="1" applyAlignment="1" applyProtection="1">
      <alignment horizontal="left" vertical="center"/>
    </xf>
    <xf numFmtId="0" fontId="58" fillId="0" borderId="12" xfId="0" applyFont="1" applyFill="1" applyBorder="1" applyAlignment="1" applyProtection="1">
      <alignment horizontal="right" vertical="center"/>
    </xf>
    <xf numFmtId="0" fontId="58" fillId="0" borderId="1" xfId="0" applyFont="1" applyFill="1" applyBorder="1" applyAlignment="1" applyProtection="1">
      <alignment horizontal="right" vertical="center"/>
    </xf>
    <xf numFmtId="0" fontId="169" fillId="0" borderId="1" xfId="0" applyFont="1" applyFill="1" applyBorder="1" applyAlignment="1" applyProtection="1">
      <alignment horizontal="center" vertical="center" wrapText="1"/>
    </xf>
    <xf numFmtId="0" fontId="169" fillId="0" borderId="87" xfId="0" applyFont="1" applyFill="1" applyBorder="1" applyAlignment="1" applyProtection="1">
      <alignment horizontal="center" vertical="center" wrapText="1"/>
    </xf>
    <xf numFmtId="0" fontId="58" fillId="0" borderId="7" xfId="0" applyFont="1" applyFill="1" applyBorder="1" applyAlignment="1" applyProtection="1">
      <alignment horizontal="left" vertical="center"/>
    </xf>
    <xf numFmtId="0" fontId="56" fillId="0" borderId="1" xfId="0" applyFont="1" applyFill="1" applyBorder="1" applyAlignment="1" applyProtection="1">
      <alignment horizontal="center" vertical="center"/>
    </xf>
    <xf numFmtId="0" fontId="56" fillId="0" borderId="87" xfId="0" applyFont="1" applyFill="1" applyBorder="1" applyAlignment="1" applyProtection="1">
      <alignment horizontal="center" vertical="center"/>
    </xf>
    <xf numFmtId="0" fontId="168" fillId="0" borderId="12" xfId="0" applyFont="1" applyFill="1" applyBorder="1" applyAlignment="1" applyProtection="1">
      <alignment horizontal="right" vertical="center"/>
    </xf>
    <xf numFmtId="0" fontId="168" fillId="0" borderId="1" xfId="0" applyFont="1" applyFill="1" applyBorder="1" applyAlignment="1" applyProtection="1">
      <alignment horizontal="right" vertical="center"/>
    </xf>
    <xf numFmtId="0" fontId="0" fillId="0" borderId="92" xfId="0" applyBorder="1" applyAlignment="1">
      <alignment horizontal="center"/>
    </xf>
    <xf numFmtId="0" fontId="0" fillId="0" borderId="121" xfId="0" applyBorder="1" applyAlignment="1">
      <alignment horizontal="center"/>
    </xf>
    <xf numFmtId="0" fontId="58" fillId="0" borderId="12" xfId="0" applyFont="1" applyFill="1" applyBorder="1" applyAlignment="1" applyProtection="1">
      <alignment horizontal="center" vertical="center"/>
    </xf>
    <xf numFmtId="0" fontId="54" fillId="0" borderId="12" xfId="0" applyFont="1" applyBorder="1" applyAlignment="1">
      <alignment horizontal="left" vertical="center"/>
    </xf>
    <xf numFmtId="0" fontId="54" fillId="0" borderId="1" xfId="0" applyFont="1" applyBorder="1" applyAlignment="1">
      <alignment horizontal="left" vertical="center"/>
    </xf>
    <xf numFmtId="164" fontId="171" fillId="0" borderId="1" xfId="0" applyNumberFormat="1" applyFont="1" applyFill="1" applyBorder="1" applyAlignment="1" applyProtection="1">
      <alignment horizontal="left" vertical="center"/>
    </xf>
    <xf numFmtId="164" fontId="171" fillId="0" borderId="87" xfId="0" applyNumberFormat="1"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52" fillId="0" borderId="1" xfId="0" applyFont="1" applyFill="1" applyBorder="1" applyAlignment="1" applyProtection="1">
      <alignment horizontal="center" vertical="center" wrapText="1"/>
    </xf>
    <xf numFmtId="1" fontId="39" fillId="0" borderId="87" xfId="0" applyNumberFormat="1" applyFont="1" applyFill="1" applyBorder="1" applyAlignment="1" applyProtection="1">
      <alignment horizontal="center" vertical="center" wrapText="1"/>
    </xf>
    <xf numFmtId="0" fontId="11" fillId="0" borderId="1"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wrapText="1"/>
    </xf>
    <xf numFmtId="0" fontId="58" fillId="0" borderId="87" xfId="0" applyFont="1" applyFill="1" applyBorder="1" applyAlignment="1" applyProtection="1">
      <alignment horizontal="left" vertical="center"/>
    </xf>
    <xf numFmtId="0" fontId="171" fillId="0" borderId="1" xfId="0" applyFont="1" applyFill="1" applyBorder="1" applyAlignment="1" applyProtection="1">
      <alignment horizontal="left" vertical="center"/>
    </xf>
    <xf numFmtId="0" fontId="171" fillId="0" borderId="87" xfId="0" applyFont="1" applyFill="1" applyBorder="1" applyAlignment="1" applyProtection="1">
      <alignment horizontal="left" vertical="center"/>
    </xf>
    <xf numFmtId="0" fontId="5" fillId="0" borderId="119" xfId="0" applyFont="1" applyFill="1" applyBorder="1" applyAlignment="1" applyProtection="1">
      <alignment vertical="center" wrapText="1"/>
    </xf>
    <xf numFmtId="0" fontId="5" fillId="0" borderId="120" xfId="0" applyFont="1" applyFill="1" applyBorder="1" applyAlignment="1" applyProtection="1">
      <alignment vertical="center" wrapText="1"/>
    </xf>
    <xf numFmtId="0" fontId="49" fillId="0" borderId="120" xfId="0" applyFont="1" applyFill="1" applyBorder="1" applyAlignment="1" applyProtection="1">
      <alignment horizontal="center" vertical="center"/>
    </xf>
    <xf numFmtId="0" fontId="49" fillId="0" borderId="123" xfId="0" applyFont="1" applyFill="1" applyBorder="1" applyAlignment="1" applyProtection="1">
      <alignment horizontal="center" vertical="center"/>
    </xf>
    <xf numFmtId="0" fontId="5" fillId="0" borderId="124" xfId="0" applyFont="1" applyFill="1" applyBorder="1" applyAlignment="1" applyProtection="1">
      <alignment horizontal="center" vertical="center" wrapText="1"/>
    </xf>
    <xf numFmtId="0" fontId="5" fillId="0" borderId="118" xfId="0" applyFont="1" applyFill="1" applyBorder="1" applyAlignment="1" applyProtection="1">
      <alignment horizontal="center" vertical="center" wrapText="1"/>
    </xf>
    <xf numFmtId="0" fontId="5" fillId="0" borderId="125" xfId="0" applyFont="1" applyFill="1" applyBorder="1" applyAlignment="1" applyProtection="1">
      <alignment horizontal="center" vertical="center" wrapText="1"/>
    </xf>
    <xf numFmtId="0" fontId="51" fillId="0" borderId="86" xfId="0"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wrapText="1"/>
    </xf>
    <xf numFmtId="0" fontId="51" fillId="0" borderId="87" xfId="0" applyFont="1" applyFill="1" applyBorder="1" applyAlignment="1" applyProtection="1">
      <alignment horizontal="center" vertical="center" wrapText="1"/>
    </xf>
    <xf numFmtId="0" fontId="58" fillId="0" borderId="1" xfId="0" applyFont="1" applyFill="1" applyBorder="1" applyAlignment="1" applyProtection="1">
      <alignment horizontal="center" vertical="center"/>
    </xf>
    <xf numFmtId="0" fontId="164" fillId="0" borderId="1" xfId="0" applyFont="1" applyFill="1" applyBorder="1" applyAlignment="1" applyProtection="1">
      <alignment horizontal="left" vertical="center"/>
    </xf>
    <xf numFmtId="0" fontId="164" fillId="0" borderId="87" xfId="0" applyFont="1" applyFill="1" applyBorder="1" applyAlignment="1" applyProtection="1">
      <alignment horizontal="left" vertical="center"/>
    </xf>
    <xf numFmtId="0" fontId="57" fillId="0" borderId="12" xfId="0" applyFont="1" applyFill="1" applyBorder="1" applyAlignment="1" applyProtection="1">
      <alignment vertical="center"/>
    </xf>
    <xf numFmtId="0" fontId="57" fillId="0" borderId="1" xfId="0" applyFont="1" applyFill="1" applyBorder="1" applyAlignment="1" applyProtection="1">
      <alignment vertical="center"/>
    </xf>
    <xf numFmtId="0" fontId="170" fillId="0" borderId="12" xfId="0" applyFont="1" applyFill="1" applyBorder="1" applyAlignment="1" applyProtection="1">
      <alignment vertical="center" wrapText="1"/>
    </xf>
    <xf numFmtId="0" fontId="170" fillId="0" borderId="1" xfId="0" applyFont="1" applyFill="1" applyBorder="1" applyAlignment="1" applyProtection="1">
      <alignment vertical="center" wrapText="1"/>
    </xf>
    <xf numFmtId="0" fontId="5" fillId="0" borderId="90" xfId="0" applyFont="1" applyFill="1" applyBorder="1" applyAlignment="1" applyProtection="1">
      <alignment vertical="center" wrapText="1"/>
    </xf>
    <xf numFmtId="0" fontId="5" fillId="0" borderId="126" xfId="0" applyFont="1" applyFill="1" applyBorder="1" applyAlignment="1" applyProtection="1">
      <alignment vertical="center" wrapText="1"/>
    </xf>
    <xf numFmtId="0" fontId="49" fillId="0" borderId="126" xfId="0" applyFont="1" applyFill="1" applyBorder="1" applyAlignment="1" applyProtection="1">
      <alignment horizontal="center" vertical="center"/>
    </xf>
    <xf numFmtId="0" fontId="49" fillId="0" borderId="88" xfId="0" applyFont="1" applyFill="1" applyBorder="1" applyAlignment="1" applyProtection="1">
      <alignment horizontal="center" vertical="center"/>
    </xf>
    <xf numFmtId="0" fontId="5" fillId="0" borderId="83" xfId="0" applyFont="1" applyFill="1" applyBorder="1" applyAlignment="1" applyProtection="1">
      <alignment horizontal="center" vertical="center" wrapText="1"/>
    </xf>
    <xf numFmtId="0" fontId="5" fillId="0" borderId="84" xfId="0" applyFont="1" applyFill="1" applyBorder="1" applyAlignment="1" applyProtection="1">
      <alignment horizontal="center" vertical="center" wrapText="1"/>
    </xf>
    <xf numFmtId="0" fontId="5" fillId="0" borderId="85" xfId="0" applyFont="1" applyFill="1" applyBorder="1" applyAlignment="1" applyProtection="1">
      <alignment horizontal="center" vertical="center" wrapText="1"/>
    </xf>
    <xf numFmtId="1" fontId="4" fillId="0" borderId="1" xfId="0" applyNumberFormat="1" applyFont="1" applyFill="1" applyBorder="1" applyAlignment="1" applyProtection="1">
      <alignment horizontal="center" vertical="center"/>
    </xf>
    <xf numFmtId="1" fontId="4" fillId="0" borderId="75" xfId="0" applyNumberFormat="1" applyFont="1" applyFill="1" applyBorder="1" applyAlignment="1" applyProtection="1">
      <alignment horizontal="center" vertical="center"/>
    </xf>
    <xf numFmtId="1" fontId="149" fillId="0" borderId="1" xfId="0" applyNumberFormat="1" applyFont="1" applyBorder="1" applyAlignment="1">
      <alignment horizontal="center" vertical="center"/>
    </xf>
    <xf numFmtId="1" fontId="149" fillId="0" borderId="75" xfId="0" applyNumberFormat="1" applyFont="1" applyBorder="1" applyAlignment="1">
      <alignment horizontal="center" vertical="center"/>
    </xf>
    <xf numFmtId="14" fontId="149" fillId="0" borderId="3" xfId="0" applyNumberFormat="1" applyFont="1" applyFill="1" applyBorder="1" applyAlignment="1" applyProtection="1">
      <alignment horizontal="center" vertical="center" wrapText="1"/>
    </xf>
    <xf numFmtId="14" fontId="149" fillId="0" borderId="81" xfId="0" applyNumberFormat="1" applyFont="1" applyFill="1" applyBorder="1" applyAlignment="1" applyProtection="1">
      <alignment horizontal="center" vertical="center" wrapText="1"/>
    </xf>
    <xf numFmtId="0" fontId="4" fillId="0" borderId="74" xfId="0" applyFont="1" applyFill="1" applyBorder="1" applyAlignment="1" applyProtection="1">
      <alignment horizontal="center" vertical="center" wrapText="1"/>
    </xf>
    <xf numFmtId="0" fontId="4" fillId="0" borderId="2" xfId="0" applyFont="1" applyFill="1" applyBorder="1" applyAlignment="1" applyProtection="1">
      <alignment horizontal="center" vertical="center" wrapText="1"/>
    </xf>
    <xf numFmtId="0" fontId="4" fillId="0" borderId="82" xfId="0" applyFont="1" applyFill="1" applyBorder="1" applyAlignment="1" applyProtection="1">
      <alignment horizontal="center" vertical="center" wrapText="1"/>
    </xf>
    <xf numFmtId="0" fontId="50" fillId="0" borderId="5" xfId="0" applyFont="1" applyFill="1" applyBorder="1" applyAlignment="1" applyProtection="1">
      <alignment horizontal="center" vertical="center" wrapText="1"/>
    </xf>
    <xf numFmtId="0" fontId="50" fillId="0" borderId="1" xfId="0" applyFont="1" applyFill="1" applyBorder="1" applyAlignment="1" applyProtection="1">
      <alignment horizontal="center" vertical="center" wrapText="1"/>
    </xf>
    <xf numFmtId="0" fontId="50" fillId="0" borderId="75" xfId="0" applyFont="1" applyFill="1" applyBorder="1" applyAlignment="1" applyProtection="1">
      <alignment horizontal="center" vertical="center" wrapText="1"/>
    </xf>
    <xf numFmtId="0" fontId="149" fillId="0" borderId="1" xfId="0" applyFont="1" applyBorder="1" applyAlignment="1" applyProtection="1">
      <alignment horizontal="left" vertical="center"/>
    </xf>
    <xf numFmtId="0" fontId="149" fillId="0" borderId="75" xfId="0" applyFont="1" applyBorder="1" applyAlignment="1" applyProtection="1">
      <alignment horizontal="left" vertical="center"/>
    </xf>
    <xf numFmtId="0" fontId="4" fillId="0" borderId="1" xfId="0" applyFont="1" applyFill="1" applyBorder="1" applyAlignment="1" applyProtection="1">
      <alignment horizontal="left" vertical="center"/>
    </xf>
    <xf numFmtId="0" fontId="4" fillId="0" borderId="75" xfId="0" applyFont="1" applyFill="1" applyBorder="1" applyAlignment="1" applyProtection="1">
      <alignment horizontal="left" vertical="center"/>
    </xf>
    <xf numFmtId="0" fontId="149" fillId="0" borderId="1" xfId="0" applyFont="1" applyFill="1" applyBorder="1" applyAlignment="1" applyProtection="1">
      <alignment horizontal="left" vertical="center"/>
    </xf>
    <xf numFmtId="0" fontId="149" fillId="0" borderId="75" xfId="0" applyFont="1" applyFill="1" applyBorder="1" applyAlignment="1" applyProtection="1">
      <alignment horizontal="left" vertical="center"/>
    </xf>
    <xf numFmtId="164" fontId="149" fillId="0" borderId="1" xfId="0" applyNumberFormat="1" applyFont="1" applyFill="1" applyBorder="1" applyAlignment="1" applyProtection="1">
      <alignment horizontal="left" vertical="center"/>
    </xf>
    <xf numFmtId="164" fontId="149" fillId="0" borderId="75" xfId="0" applyNumberFormat="1" applyFont="1" applyFill="1" applyBorder="1" applyAlignment="1" applyProtection="1">
      <alignment horizontal="left" vertical="center"/>
    </xf>
    <xf numFmtId="164" fontId="4" fillId="0" borderId="1" xfId="0" applyNumberFormat="1" applyFont="1" applyFill="1" applyBorder="1" applyAlignment="1" applyProtection="1">
      <alignment horizontal="left" vertical="center"/>
    </xf>
    <xf numFmtId="164" fontId="4" fillId="0" borderId="75" xfId="0" applyNumberFormat="1" applyFont="1" applyFill="1" applyBorder="1" applyAlignment="1" applyProtection="1">
      <alignment horizontal="left" vertical="center"/>
    </xf>
    <xf numFmtId="0" fontId="4" fillId="0" borderId="1" xfId="0" applyFont="1" applyFill="1" applyBorder="1" applyAlignment="1" applyProtection="1">
      <alignment horizontal="center" vertical="center"/>
    </xf>
    <xf numFmtId="0" fontId="4" fillId="0" borderId="75" xfId="0" applyFont="1" applyFill="1" applyBorder="1" applyAlignment="1" applyProtection="1">
      <alignment horizontal="center" vertical="center"/>
    </xf>
    <xf numFmtId="1" fontId="149" fillId="0" borderId="11" xfId="0" applyNumberFormat="1" applyFont="1" applyBorder="1" applyAlignment="1">
      <alignment horizontal="center" vertical="center"/>
    </xf>
    <xf numFmtId="1" fontId="149" fillId="0" borderId="7" xfId="0" applyNumberFormat="1" applyFont="1" applyBorder="1" applyAlignment="1">
      <alignment horizontal="center" vertical="center"/>
    </xf>
    <xf numFmtId="1" fontId="149" fillId="0" borderId="76" xfId="0" applyNumberFormat="1" applyFont="1" applyBorder="1" applyAlignment="1">
      <alignment horizontal="center" vertical="center"/>
    </xf>
    <xf numFmtId="14" fontId="149" fillId="0" borderId="77" xfId="0" applyNumberFormat="1" applyFont="1" applyFill="1" applyBorder="1" applyAlignment="1" applyProtection="1">
      <alignment horizontal="center" vertical="center" wrapText="1"/>
    </xf>
    <xf numFmtId="14" fontId="149" fillId="0" borderId="78" xfId="0" applyNumberFormat="1" applyFont="1" applyFill="1" applyBorder="1" applyAlignment="1" applyProtection="1">
      <alignment horizontal="center" vertical="center" wrapText="1"/>
    </xf>
    <xf numFmtId="14" fontId="149" fillId="0" borderId="79" xfId="0" applyNumberFormat="1" applyFont="1" applyFill="1" applyBorder="1" applyAlignment="1" applyProtection="1">
      <alignment horizontal="center" vertical="center" wrapText="1"/>
    </xf>
    <xf numFmtId="1" fontId="4" fillId="0" borderId="11" xfId="0" applyNumberFormat="1" applyFont="1" applyFill="1" applyBorder="1" applyAlignment="1" applyProtection="1">
      <alignment horizontal="center" vertical="center"/>
    </xf>
    <xf numFmtId="1" fontId="4" fillId="0" borderId="7" xfId="0" applyNumberFormat="1" applyFont="1" applyFill="1" applyBorder="1" applyAlignment="1" applyProtection="1">
      <alignment horizontal="center" vertical="center"/>
    </xf>
    <xf numFmtId="1" fontId="4" fillId="0" borderId="76" xfId="0" applyNumberFormat="1" applyFont="1" applyFill="1" applyBorder="1" applyAlignment="1" applyProtection="1">
      <alignment horizontal="center" vertical="center"/>
    </xf>
    <xf numFmtId="0" fontId="149" fillId="0" borderId="11" xfId="0" applyFont="1" applyFill="1" applyBorder="1" applyAlignment="1" applyProtection="1">
      <alignment horizontal="left" vertical="center"/>
    </xf>
    <xf numFmtId="0" fontId="149" fillId="0" borderId="7" xfId="0" applyFont="1" applyFill="1" applyBorder="1" applyAlignment="1" applyProtection="1">
      <alignment horizontal="left" vertical="center"/>
    </xf>
    <xf numFmtId="0" fontId="149" fillId="0" borderId="76" xfId="0" applyFont="1" applyFill="1" applyBorder="1" applyAlignment="1" applyProtection="1">
      <alignment horizontal="left" vertical="center"/>
    </xf>
    <xf numFmtId="164" fontId="149" fillId="0" borderId="11" xfId="0" applyNumberFormat="1" applyFont="1" applyFill="1" applyBorder="1" applyAlignment="1" applyProtection="1">
      <alignment horizontal="left" vertical="center"/>
    </xf>
    <xf numFmtId="164" fontId="149" fillId="0" borderId="7" xfId="0" applyNumberFormat="1" applyFont="1" applyFill="1" applyBorder="1" applyAlignment="1" applyProtection="1">
      <alignment horizontal="left" vertical="center"/>
    </xf>
    <xf numFmtId="164" fontId="149" fillId="0" borderId="76" xfId="0" applyNumberFormat="1" applyFont="1" applyFill="1" applyBorder="1" applyAlignment="1" applyProtection="1">
      <alignment horizontal="left" vertical="center"/>
    </xf>
    <xf numFmtId="164" fontId="4" fillId="0" borderId="11" xfId="0" applyNumberFormat="1" applyFont="1" applyFill="1" applyBorder="1" applyAlignment="1" applyProtection="1">
      <alignment horizontal="left" vertical="center"/>
    </xf>
    <xf numFmtId="164" fontId="4" fillId="0" borderId="7" xfId="0" applyNumberFormat="1" applyFont="1" applyFill="1" applyBorder="1" applyAlignment="1" applyProtection="1">
      <alignment horizontal="left" vertical="center"/>
    </xf>
    <xf numFmtId="164" fontId="4" fillId="0" borderId="76" xfId="0" applyNumberFormat="1" applyFont="1" applyFill="1" applyBorder="1" applyAlignment="1" applyProtection="1">
      <alignment horizontal="left" vertical="center"/>
    </xf>
    <xf numFmtId="0" fontId="4" fillId="0" borderId="11" xfId="0" applyFont="1" applyFill="1" applyBorder="1" applyAlignment="1" applyProtection="1">
      <alignment horizontal="center" vertical="center"/>
    </xf>
    <xf numFmtId="0" fontId="4" fillId="0" borderId="7" xfId="0" applyFont="1" applyFill="1" applyBorder="1" applyAlignment="1" applyProtection="1">
      <alignment horizontal="center" vertical="center"/>
    </xf>
    <xf numFmtId="0" fontId="4" fillId="0" borderId="76" xfId="0" applyFont="1" applyFill="1" applyBorder="1" applyAlignment="1" applyProtection="1">
      <alignment horizontal="center" vertical="center"/>
    </xf>
    <xf numFmtId="0" fontId="4" fillId="0" borderId="11" xfId="0" applyFont="1" applyFill="1" applyBorder="1" applyAlignment="1" applyProtection="1">
      <alignment horizontal="left" vertical="center"/>
    </xf>
    <xf numFmtId="0" fontId="4" fillId="0" borderId="7" xfId="0" applyFont="1" applyFill="1" applyBorder="1" applyAlignment="1" applyProtection="1">
      <alignment horizontal="left" vertical="center"/>
    </xf>
    <xf numFmtId="0" fontId="4" fillId="0" borderId="76" xfId="0" applyFont="1" applyFill="1" applyBorder="1" applyAlignment="1" applyProtection="1">
      <alignment horizontal="left" vertical="center"/>
    </xf>
    <xf numFmtId="0" fontId="4" fillId="0" borderId="71" xfId="0" applyFont="1" applyFill="1" applyBorder="1" applyAlignment="1" applyProtection="1">
      <alignment horizontal="center" vertical="center" wrapText="1"/>
    </xf>
    <xf numFmtId="0" fontId="4" fillId="0" borderId="52" xfId="0" applyFont="1" applyFill="1" applyBorder="1" applyAlignment="1" applyProtection="1">
      <alignment horizontal="center" vertical="center" wrapText="1"/>
    </xf>
    <xf numFmtId="0" fontId="4" fillId="0" borderId="72" xfId="0" applyFont="1" applyFill="1" applyBorder="1" applyAlignment="1" applyProtection="1">
      <alignment horizontal="center" vertical="center" wrapText="1"/>
    </xf>
    <xf numFmtId="0" fontId="50" fillId="0" borderId="143" xfId="0" applyFont="1" applyFill="1" applyBorder="1" applyAlignment="1" applyProtection="1">
      <alignment horizontal="center" vertical="center" wrapText="1"/>
    </xf>
    <xf numFmtId="0" fontId="50" fillId="0" borderId="46" xfId="0" applyFont="1" applyFill="1" applyBorder="1" applyAlignment="1" applyProtection="1">
      <alignment horizontal="center" vertical="center" wrapText="1"/>
    </xf>
    <xf numFmtId="0" fontId="50" fillId="0" borderId="144" xfId="0"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wrapText="1"/>
    </xf>
    <xf numFmtId="0" fontId="50" fillId="0" borderId="14" xfId="0"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wrapText="1"/>
    </xf>
    <xf numFmtId="0" fontId="149" fillId="0" borderId="11" xfId="0" applyFont="1" applyBorder="1" applyAlignment="1" applyProtection="1">
      <alignment horizontal="left" vertical="center"/>
    </xf>
    <xf numFmtId="0" fontId="149" fillId="0" borderId="7" xfId="0" applyFont="1" applyBorder="1" applyAlignment="1" applyProtection="1">
      <alignment horizontal="left" vertical="center"/>
    </xf>
    <xf numFmtId="0" fontId="149" fillId="0" borderId="76" xfId="0" applyFont="1" applyBorder="1" applyAlignment="1" applyProtection="1">
      <alignment horizontal="left" vertical="center"/>
    </xf>
    <xf numFmtId="0" fontId="36" fillId="0" borderId="7" xfId="0" applyFont="1" applyFill="1" applyBorder="1" applyAlignment="1" applyProtection="1">
      <alignment horizontal="right" vertical="center" wrapText="1"/>
    </xf>
    <xf numFmtId="0" fontId="36" fillId="0" borderId="12" xfId="0" applyFont="1" applyFill="1" applyBorder="1" applyAlignment="1" applyProtection="1">
      <alignment horizontal="right" vertical="center" wrapText="1"/>
    </xf>
    <xf numFmtId="0" fontId="36" fillId="0" borderId="78" xfId="0" applyFont="1" applyFill="1" applyBorder="1" applyAlignment="1" applyProtection="1">
      <alignment horizontal="right" vertical="center" wrapText="1"/>
    </xf>
    <xf numFmtId="0" fontId="36" fillId="0" borderId="148" xfId="0" applyFont="1" applyFill="1" applyBorder="1" applyAlignment="1" applyProtection="1">
      <alignment horizontal="right" vertical="center" wrapText="1"/>
    </xf>
    <xf numFmtId="0" fontId="3" fillId="0" borderId="11" xfId="0" applyFont="1" applyFill="1" applyBorder="1" applyAlignment="1" applyProtection="1">
      <alignment horizontal="center" wrapText="1"/>
    </xf>
    <xf numFmtId="0" fontId="3" fillId="0" borderId="7" xfId="0" applyFont="1" applyFill="1" applyBorder="1" applyAlignment="1" applyProtection="1">
      <alignment horizontal="center" wrapText="1"/>
    </xf>
    <xf numFmtId="0" fontId="3" fillId="0" borderId="76" xfId="0" applyFont="1" applyFill="1" applyBorder="1" applyAlignment="1" applyProtection="1">
      <alignment horizontal="center" wrapText="1"/>
    </xf>
    <xf numFmtId="0" fontId="3" fillId="0" borderId="77" xfId="0" applyFont="1" applyFill="1" applyBorder="1" applyAlignment="1" applyProtection="1">
      <alignment horizontal="center" wrapText="1"/>
    </xf>
    <xf numFmtId="0" fontId="3" fillId="0" borderId="78" xfId="0" applyFont="1" applyFill="1" applyBorder="1" applyAlignment="1" applyProtection="1">
      <alignment horizontal="center" wrapText="1"/>
    </xf>
    <xf numFmtId="0" fontId="3" fillId="0" borderId="79" xfId="0" applyFont="1" applyFill="1" applyBorder="1" applyAlignment="1" applyProtection="1">
      <alignment horizontal="center" wrapText="1"/>
    </xf>
    <xf numFmtId="0" fontId="97" fillId="0" borderId="11" xfId="0" applyFont="1" applyBorder="1" applyAlignment="1" applyProtection="1">
      <alignment horizontal="center" vertical="center" wrapText="1"/>
    </xf>
    <xf numFmtId="0" fontId="97" fillId="0" borderId="12" xfId="0" applyFont="1" applyBorder="1" applyAlignment="1" applyProtection="1">
      <alignment horizontal="center" vertical="center" wrapText="1"/>
    </xf>
    <xf numFmtId="0" fontId="5" fillId="0" borderId="1" xfId="0" applyFont="1" applyBorder="1" applyAlignment="1" applyProtection="1">
      <alignment horizontal="center" vertical="center" textRotation="90" wrapText="1"/>
    </xf>
    <xf numFmtId="0" fontId="4" fillId="0" borderId="5" xfId="0" applyFont="1" applyBorder="1" applyAlignment="1" applyProtection="1">
      <alignment horizontal="center" vertical="center" wrapText="1"/>
    </xf>
    <xf numFmtId="0" fontId="4" fillId="0" borderId="1" xfId="0" applyFont="1" applyBorder="1" applyAlignment="1" applyProtection="1">
      <alignment horizontal="center" vertical="center" wrapText="1"/>
    </xf>
    <xf numFmtId="0" fontId="4" fillId="0" borderId="5" xfId="0" applyFont="1" applyBorder="1" applyAlignment="1" applyProtection="1">
      <alignment horizontal="center" vertical="center" textRotation="90" wrapText="1"/>
    </xf>
    <xf numFmtId="0" fontId="4" fillId="0" borderId="1" xfId="0" applyFont="1" applyBorder="1" applyAlignment="1" applyProtection="1">
      <alignment horizontal="center" vertical="center" textRotation="90" wrapText="1"/>
    </xf>
    <xf numFmtId="0" fontId="97" fillId="0" borderId="2" xfId="0" applyFont="1" applyBorder="1" applyAlignment="1" applyProtection="1">
      <alignment horizontal="center" vertical="center" wrapText="1"/>
    </xf>
    <xf numFmtId="0" fontId="97" fillId="0" borderId="82" xfId="0" applyFont="1" applyBorder="1" applyAlignment="1" applyProtection="1">
      <alignment horizontal="center" vertical="center" wrapText="1"/>
    </xf>
    <xf numFmtId="0" fontId="66" fillId="0" borderId="5" xfId="1" applyFont="1" applyFill="1" applyBorder="1" applyAlignment="1" applyProtection="1">
      <alignment horizontal="center" vertical="center" wrapText="1"/>
    </xf>
    <xf numFmtId="0" fontId="66" fillId="0" borderId="1" xfId="1" applyFont="1" applyFill="1" applyBorder="1" applyAlignment="1" applyProtection="1">
      <alignment horizontal="center" vertical="center" wrapText="1"/>
    </xf>
    <xf numFmtId="0" fontId="66" fillId="0" borderId="75" xfId="1" applyFont="1" applyFill="1" applyBorder="1" applyAlignment="1" applyProtection="1">
      <alignment horizontal="center" vertical="center" wrapText="1"/>
    </xf>
    <xf numFmtId="0" fontId="148" fillId="0" borderId="1" xfId="0" applyFont="1" applyFill="1" applyBorder="1" applyAlignment="1" applyProtection="1">
      <alignment horizontal="center" vertical="center" wrapText="1"/>
    </xf>
    <xf numFmtId="0" fontId="148" fillId="0" borderId="75" xfId="0" applyFont="1" applyFill="1" applyBorder="1" applyAlignment="1" applyProtection="1">
      <alignment horizontal="center" vertical="center" wrapText="1"/>
    </xf>
    <xf numFmtId="0" fontId="4" fillId="0" borderId="5" xfId="0" applyFont="1" applyBorder="1" applyAlignment="1" applyProtection="1">
      <alignment horizontal="center" vertical="center"/>
    </xf>
    <xf numFmtId="0" fontId="4" fillId="0" borderId="1" xfId="0" applyFont="1" applyBorder="1" applyAlignment="1" applyProtection="1">
      <alignment horizontal="center" vertical="center"/>
    </xf>
    <xf numFmtId="0" fontId="62" fillId="0" borderId="1" xfId="0" applyFont="1" applyFill="1" applyBorder="1" applyAlignment="1" applyProtection="1">
      <alignment horizontal="center" vertical="center" wrapText="1"/>
    </xf>
    <xf numFmtId="0" fontId="73" fillId="0" borderId="74" xfId="0" applyFont="1" applyBorder="1" applyAlignment="1" applyProtection="1">
      <alignment horizontal="center" vertical="center"/>
    </xf>
    <xf numFmtId="0" fontId="73" fillId="0" borderId="2" xfId="0" applyFont="1" applyBorder="1" applyAlignment="1" applyProtection="1">
      <alignment horizontal="center" vertical="center"/>
    </xf>
    <xf numFmtId="0" fontId="73" fillId="0" borderId="82" xfId="0" applyFont="1" applyBorder="1" applyAlignment="1" applyProtection="1">
      <alignment horizontal="center" vertical="center"/>
    </xf>
    <xf numFmtId="0" fontId="5" fillId="0" borderId="1" xfId="0" applyFont="1" applyBorder="1" applyAlignment="1" applyProtection="1">
      <alignment horizontal="center" vertical="center" wrapText="1"/>
    </xf>
    <xf numFmtId="0" fontId="3" fillId="0" borderId="74" xfId="0" applyFont="1" applyBorder="1" applyAlignment="1" applyProtection="1">
      <alignment horizontal="center" vertical="center" wrapText="1"/>
    </xf>
    <xf numFmtId="0" fontId="3" fillId="0" borderId="2" xfId="0" applyFont="1" applyBorder="1" applyAlignment="1" applyProtection="1">
      <alignment horizontal="center" vertical="center" wrapText="1"/>
    </xf>
    <xf numFmtId="0" fontId="4" fillId="0" borderId="2" xfId="0" applyFont="1" applyBorder="1" applyAlignment="1" applyProtection="1">
      <alignment horizontal="center" vertical="center" wrapText="1"/>
    </xf>
    <xf numFmtId="0" fontId="4" fillId="0" borderId="44" xfId="0" applyFont="1" applyBorder="1" applyAlignment="1" applyProtection="1">
      <alignment horizontal="center" vertical="center" wrapText="1"/>
    </xf>
    <xf numFmtId="0" fontId="4" fillId="0" borderId="111" xfId="0" applyFont="1" applyBorder="1" applyAlignment="1" applyProtection="1">
      <alignment horizontal="center" vertical="center" wrapText="1"/>
    </xf>
    <xf numFmtId="0" fontId="4" fillId="0" borderId="9" xfId="0" applyFont="1" applyBorder="1" applyAlignment="1" applyProtection="1">
      <alignment horizontal="center" vertical="center" wrapText="1"/>
    </xf>
    <xf numFmtId="0" fontId="5" fillId="0" borderId="75" xfId="0" applyFont="1" applyBorder="1" applyAlignment="1" applyProtection="1">
      <alignment horizontal="center" vertical="center" textRotation="90" wrapText="1"/>
    </xf>
    <xf numFmtId="0" fontId="4" fillId="0" borderId="105" xfId="0" applyFont="1" applyFill="1" applyBorder="1" applyAlignment="1" applyProtection="1">
      <alignment horizontal="left" wrapText="1"/>
    </xf>
    <xf numFmtId="0" fontId="4" fillId="0" borderId="106" xfId="0" applyFont="1" applyFill="1" applyBorder="1" applyAlignment="1" applyProtection="1">
      <alignment horizontal="left" wrapText="1"/>
    </xf>
    <xf numFmtId="0" fontId="4" fillId="0" borderId="17" xfId="0" applyFont="1" applyFill="1" applyBorder="1" applyAlignment="1" applyProtection="1">
      <alignment horizontal="center" vertical="center" wrapText="1"/>
    </xf>
    <xf numFmtId="0" fontId="4" fillId="0" borderId="17" xfId="0" applyFont="1" applyFill="1" applyBorder="1" applyAlignment="1" applyProtection="1">
      <alignment horizontal="center" vertical="center"/>
    </xf>
    <xf numFmtId="0" fontId="5" fillId="0" borderId="19" xfId="0" applyFont="1" applyFill="1" applyBorder="1" applyAlignment="1" applyProtection="1">
      <alignment horizontal="center" vertical="center" wrapText="1"/>
    </xf>
    <xf numFmtId="0" fontId="5" fillId="0" borderId="16" xfId="0" applyFont="1" applyFill="1" applyBorder="1" applyAlignment="1" applyProtection="1">
      <alignment horizontal="center" vertical="center" wrapText="1"/>
    </xf>
    <xf numFmtId="14" fontId="149" fillId="0" borderId="105" xfId="0" applyNumberFormat="1" applyFont="1" applyFill="1" applyBorder="1" applyAlignment="1" applyProtection="1">
      <alignment horizontal="center" vertical="center"/>
    </xf>
    <xf numFmtId="0" fontId="149" fillId="0" borderId="106" xfId="0" applyFont="1" applyFill="1" applyBorder="1" applyAlignment="1" applyProtection="1">
      <alignment horizontal="center" vertical="center"/>
    </xf>
    <xf numFmtId="0" fontId="5" fillId="0" borderId="17" xfId="0" applyFont="1" applyFill="1" applyBorder="1" applyAlignment="1" applyProtection="1">
      <alignment horizontal="center" vertical="center" wrapText="1"/>
    </xf>
    <xf numFmtId="0" fontId="5" fillId="0" borderId="104" xfId="0" applyFont="1" applyFill="1" applyBorder="1" applyAlignment="1" applyProtection="1">
      <alignment horizontal="center" vertical="center" wrapText="1"/>
    </xf>
    <xf numFmtId="0" fontId="4" fillId="0" borderId="104" xfId="0" applyFont="1" applyFill="1" applyBorder="1" applyAlignment="1" applyProtection="1">
      <alignment horizontal="center" vertical="center" wrapText="1"/>
    </xf>
    <xf numFmtId="1" fontId="149" fillId="0" borderId="105" xfId="0" applyNumberFormat="1" applyFont="1" applyBorder="1" applyAlignment="1">
      <alignment horizontal="center" vertical="center"/>
    </xf>
    <xf numFmtId="1" fontId="149" fillId="0" borderId="106" xfId="0" applyNumberFormat="1" applyFont="1" applyBorder="1" applyAlignment="1">
      <alignment horizontal="center" vertical="center"/>
    </xf>
    <xf numFmtId="0" fontId="50" fillId="0" borderId="17" xfId="0" applyFont="1" applyFill="1" applyBorder="1" applyAlignment="1" applyProtection="1">
      <alignment horizontal="center" wrapText="1"/>
    </xf>
    <xf numFmtId="0" fontId="50" fillId="0" borderId="104" xfId="0" applyFont="1" applyFill="1" applyBorder="1" applyAlignment="1" applyProtection="1">
      <alignment horizontal="center" wrapText="1"/>
    </xf>
    <xf numFmtId="0" fontId="4" fillId="0" borderId="17" xfId="0" applyFont="1" applyFill="1" applyBorder="1" applyAlignment="1" applyProtection="1">
      <alignment horizontal="left"/>
    </xf>
    <xf numFmtId="0" fontId="4" fillId="0" borderId="104" xfId="0" applyFont="1" applyFill="1" applyBorder="1" applyAlignment="1" applyProtection="1">
      <alignment horizontal="left"/>
    </xf>
    <xf numFmtId="0" fontId="4" fillId="0" borderId="100" xfId="0" applyFont="1" applyFill="1" applyBorder="1" applyAlignment="1" applyProtection="1">
      <alignment horizontal="center" wrapText="1"/>
    </xf>
    <xf numFmtId="0" fontId="4" fillId="0" borderId="101" xfId="0" applyFont="1" applyFill="1" applyBorder="1" applyAlignment="1" applyProtection="1">
      <alignment horizontal="center" wrapText="1"/>
    </xf>
    <xf numFmtId="0" fontId="4" fillId="0" borderId="102" xfId="0" applyFont="1" applyFill="1" applyBorder="1" applyAlignment="1" applyProtection="1">
      <alignment horizontal="center" wrapText="1"/>
    </xf>
    <xf numFmtId="0" fontId="159" fillId="0" borderId="103" xfId="0" applyFont="1" applyFill="1" applyBorder="1" applyAlignment="1" applyProtection="1">
      <alignment horizontal="center" wrapText="1"/>
    </xf>
    <xf numFmtId="0" fontId="159" fillId="0" borderId="17" xfId="0" applyFont="1" applyFill="1" applyBorder="1" applyAlignment="1" applyProtection="1">
      <alignment horizontal="center" wrapText="1"/>
    </xf>
    <xf numFmtId="0" fontId="159" fillId="0" borderId="104" xfId="0" applyFont="1" applyFill="1" applyBorder="1" applyAlignment="1" applyProtection="1">
      <alignment horizontal="center" wrapText="1"/>
    </xf>
    <xf numFmtId="0" fontId="4" fillId="0" borderId="17" xfId="0" applyFont="1" applyFill="1" applyBorder="1" applyAlignment="1" applyProtection="1">
      <alignment horizontal="left" wrapText="1"/>
    </xf>
    <xf numFmtId="0" fontId="4" fillId="0" borderId="104" xfId="0" applyFont="1" applyFill="1" applyBorder="1" applyAlignment="1" applyProtection="1">
      <alignment horizontal="left" wrapText="1"/>
    </xf>
    <xf numFmtId="0" fontId="4" fillId="0" borderId="105" xfId="0" applyFont="1" applyFill="1" applyBorder="1" applyAlignment="1" applyProtection="1">
      <alignment horizontal="left"/>
    </xf>
    <xf numFmtId="0" fontId="4" fillId="0" borderId="107" xfId="0" applyFont="1" applyFill="1" applyBorder="1" applyAlignment="1" applyProtection="1">
      <alignment horizontal="left"/>
    </xf>
    <xf numFmtId="0" fontId="4" fillId="0" borderId="106" xfId="0" applyFont="1" applyFill="1" applyBorder="1" applyAlignment="1" applyProtection="1">
      <alignment horizontal="left"/>
    </xf>
    <xf numFmtId="1" fontId="4" fillId="0" borderId="17" xfId="0" applyNumberFormat="1" applyFont="1" applyFill="1" applyBorder="1" applyAlignment="1" applyProtection="1">
      <alignment horizontal="center" vertical="center"/>
    </xf>
    <xf numFmtId="1" fontId="4" fillId="0" borderId="17" xfId="0" applyNumberFormat="1" applyFont="1" applyFill="1" applyBorder="1" applyAlignment="1" applyProtection="1">
      <alignment horizontal="center"/>
    </xf>
    <xf numFmtId="1" fontId="4" fillId="0" borderId="104" xfId="0" applyNumberFormat="1" applyFont="1" applyFill="1" applyBorder="1" applyAlignment="1" applyProtection="1">
      <alignment horizontal="center"/>
    </xf>
    <xf numFmtId="1" fontId="4" fillId="8" borderId="19" xfId="0" applyNumberFormat="1" applyFont="1" applyFill="1" applyBorder="1" applyAlignment="1" applyProtection="1">
      <alignment horizontal="left" vertical="center"/>
    </xf>
    <xf numFmtId="1" fontId="4" fillId="8" borderId="17" xfId="0" applyNumberFormat="1" applyFont="1" applyFill="1" applyBorder="1" applyAlignment="1" applyProtection="1">
      <alignment horizontal="left" vertical="center"/>
    </xf>
    <xf numFmtId="1" fontId="4" fillId="8" borderId="104" xfId="0" applyNumberFormat="1" applyFont="1" applyFill="1" applyBorder="1" applyAlignment="1" applyProtection="1">
      <alignment horizontal="left" vertical="center"/>
    </xf>
    <xf numFmtId="0" fontId="4" fillId="0" borderId="108" xfId="0" applyFont="1" applyFill="1" applyBorder="1" applyAlignment="1" applyProtection="1">
      <alignment horizontal="center"/>
    </xf>
    <xf numFmtId="0" fontId="4" fillId="0" borderId="109" xfId="0" applyFont="1" applyFill="1" applyBorder="1" applyAlignment="1" applyProtection="1">
      <alignment horizontal="center"/>
    </xf>
    <xf numFmtId="0" fontId="0" fillId="0" borderId="103" xfId="0" applyBorder="1" applyAlignment="1">
      <alignment horizontal="center"/>
    </xf>
    <xf numFmtId="0" fontId="0" fillId="0" borderId="17" xfId="0" applyBorder="1" applyAlignment="1">
      <alignment horizontal="center"/>
    </xf>
    <xf numFmtId="0" fontId="4" fillId="0" borderId="17" xfId="0" applyFont="1" applyFill="1" applyBorder="1" applyAlignment="1" applyProtection="1">
      <alignment horizontal="left" vertical="center"/>
    </xf>
    <xf numFmtId="0" fontId="4" fillId="0" borderId="104" xfId="0" applyFont="1" applyFill="1" applyBorder="1" applyAlignment="1" applyProtection="1">
      <alignment horizontal="left" vertical="center"/>
    </xf>
    <xf numFmtId="0" fontId="4" fillId="0" borderId="109" xfId="0" applyFont="1" applyFill="1" applyBorder="1" applyAlignment="1" applyProtection="1">
      <alignment horizontal="center" vertical="center"/>
    </xf>
    <xf numFmtId="0" fontId="154" fillId="0" borderId="109" xfId="0" applyFont="1" applyFill="1" applyBorder="1" applyAlignment="1" applyProtection="1">
      <alignment horizontal="center"/>
    </xf>
    <xf numFmtId="0" fontId="154" fillId="0" borderId="110" xfId="0" applyFont="1" applyFill="1" applyBorder="1" applyAlignment="1" applyProtection="1">
      <alignment horizontal="center"/>
    </xf>
    <xf numFmtId="164" fontId="4" fillId="0" borderId="17" xfId="0" applyNumberFormat="1" applyFont="1" applyFill="1" applyBorder="1" applyAlignment="1" applyProtection="1">
      <alignment horizontal="left" vertical="center"/>
    </xf>
    <xf numFmtId="164" fontId="4" fillId="0" borderId="104" xfId="0" applyNumberFormat="1" applyFont="1" applyFill="1" applyBorder="1" applyAlignment="1" applyProtection="1">
      <alignment horizontal="left" vertical="center"/>
    </xf>
    <xf numFmtId="0" fontId="159" fillId="0" borderId="103" xfId="0" applyFont="1" applyFill="1" applyBorder="1" applyAlignment="1" applyProtection="1">
      <alignment horizontal="center" vertical="center" wrapText="1"/>
    </xf>
    <xf numFmtId="0" fontId="159" fillId="0" borderId="17" xfId="0" applyFont="1" applyFill="1" applyBorder="1" applyAlignment="1" applyProtection="1">
      <alignment horizontal="center" vertical="center" wrapText="1"/>
    </xf>
    <xf numFmtId="0" fontId="159" fillId="0" borderId="104" xfId="0" applyFont="1" applyFill="1" applyBorder="1" applyAlignment="1" applyProtection="1">
      <alignment horizontal="center" vertical="center" wrapText="1"/>
    </xf>
    <xf numFmtId="0" fontId="4" fillId="0" borderId="103" xfId="0" applyFont="1" applyFill="1" applyBorder="1" applyAlignment="1" applyProtection="1">
      <alignment horizontal="center" vertical="center" wrapText="1"/>
    </xf>
    <xf numFmtId="0" fontId="149" fillId="0" borderId="17" xfId="0" applyFont="1" applyFill="1" applyBorder="1" applyAlignment="1" applyProtection="1">
      <alignment horizontal="left"/>
    </xf>
    <xf numFmtId="0" fontId="149" fillId="0" borderId="104" xfId="0" applyFont="1" applyFill="1" applyBorder="1" applyAlignment="1" applyProtection="1">
      <alignment horizontal="left"/>
    </xf>
    <xf numFmtId="0" fontId="149" fillId="0" borderId="17" xfId="0" applyFont="1" applyBorder="1" applyAlignment="1">
      <alignment horizontal="left"/>
    </xf>
    <xf numFmtId="0" fontId="149" fillId="0" borderId="104" xfId="0" applyFont="1" applyBorder="1" applyAlignment="1">
      <alignment horizontal="left"/>
    </xf>
    <xf numFmtId="164" fontId="149" fillId="0" borderId="17" xfId="0" applyNumberFormat="1" applyFont="1" applyFill="1" applyBorder="1" applyAlignment="1" applyProtection="1">
      <alignment horizontal="left"/>
    </xf>
    <xf numFmtId="164" fontId="149" fillId="0" borderId="104" xfId="0" applyNumberFormat="1" applyFont="1" applyFill="1" applyBorder="1" applyAlignment="1" applyProtection="1">
      <alignment horizontal="left"/>
    </xf>
    <xf numFmtId="164" fontId="4" fillId="0" borderId="17" xfId="0" applyNumberFormat="1" applyFont="1" applyFill="1" applyBorder="1" applyAlignment="1" applyProtection="1">
      <alignment horizontal="left"/>
    </xf>
    <xf numFmtId="164" fontId="4" fillId="0" borderId="104" xfId="0" applyNumberFormat="1" applyFont="1" applyFill="1" applyBorder="1" applyAlignment="1" applyProtection="1">
      <alignment horizontal="left"/>
    </xf>
    <xf numFmtId="0" fontId="157" fillId="0" borderId="17" xfId="0" applyFont="1" applyFill="1" applyBorder="1" applyAlignment="1" applyProtection="1">
      <alignment horizontal="left"/>
    </xf>
    <xf numFmtId="0" fontId="157" fillId="0" borderId="104" xfId="0" applyFont="1" applyFill="1" applyBorder="1" applyAlignment="1" applyProtection="1">
      <alignment horizontal="left"/>
    </xf>
    <xf numFmtId="0" fontId="4" fillId="0" borderId="17" xfId="0" applyFont="1" applyFill="1" applyBorder="1" applyAlignment="1" applyProtection="1">
      <alignment horizontal="center"/>
    </xf>
    <xf numFmtId="0" fontId="4" fillId="0" borderId="104" xfId="0" applyFont="1" applyFill="1" applyBorder="1" applyAlignment="1" applyProtection="1">
      <alignment horizontal="center"/>
    </xf>
    <xf numFmtId="0" fontId="4" fillId="0" borderId="103" xfId="0" applyFont="1" applyFill="1" applyBorder="1" applyAlignment="1" applyProtection="1">
      <alignment horizontal="center" wrapText="1"/>
    </xf>
    <xf numFmtId="0" fontId="4" fillId="0" borderId="17" xfId="0" applyFont="1" applyFill="1" applyBorder="1" applyAlignment="1" applyProtection="1">
      <alignment horizontal="center" wrapText="1"/>
    </xf>
    <xf numFmtId="0" fontId="4" fillId="0" borderId="104" xfId="0" applyFont="1" applyFill="1" applyBorder="1" applyAlignment="1" applyProtection="1">
      <alignment horizontal="center" wrapText="1"/>
    </xf>
    <xf numFmtId="1" fontId="4" fillId="8" borderId="19" xfId="0" applyNumberFormat="1" applyFont="1" applyFill="1" applyBorder="1" applyAlignment="1" applyProtection="1">
      <alignment horizontal="left"/>
    </xf>
    <xf numFmtId="1" fontId="4" fillId="8" borderId="17" xfId="0" applyNumberFormat="1" applyFont="1" applyFill="1" applyBorder="1" applyAlignment="1" applyProtection="1">
      <alignment horizontal="left"/>
    </xf>
    <xf numFmtId="1" fontId="4" fillId="8" borderId="104" xfId="0" applyNumberFormat="1" applyFont="1" applyFill="1" applyBorder="1" applyAlignment="1" applyProtection="1">
      <alignment horizontal="left"/>
    </xf>
    <xf numFmtId="14" fontId="149" fillId="0" borderId="17" xfId="0" applyNumberFormat="1" applyFont="1" applyFill="1" applyBorder="1" applyAlignment="1" applyProtection="1">
      <alignment horizontal="center" vertical="center"/>
    </xf>
    <xf numFmtId="0" fontId="149" fillId="0" borderId="17" xfId="0" applyFont="1" applyFill="1" applyBorder="1" applyAlignment="1" applyProtection="1">
      <alignment horizontal="center" vertical="center"/>
    </xf>
  </cellXfs>
  <cellStyles count="550">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Hyperlink" xfId="1" builtinId="8"/>
    <cellStyle name="Normal" xfId="0" builtinId="0"/>
    <cellStyle name="Normal 2 2" xfId="2"/>
    <cellStyle name="Normal_Sheet1" xfId="3"/>
    <cellStyle name="Percent" xfId="4" builtinId="5"/>
  </cellStyles>
  <dxfs count="12155">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FF0000"/>
      </font>
    </dxf>
    <dxf>
      <font>
        <color rgb="FF008000"/>
      </font>
    </dxf>
    <dxf>
      <font>
        <color rgb="FF0000FF"/>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rgb="FF008000"/>
      </font>
      <fill>
        <patternFill patternType="none">
          <fgColor indexed="64"/>
          <bgColor auto="1"/>
        </patternFill>
      </fill>
    </dxf>
    <dxf>
      <font>
        <color rgb="FFFF0000"/>
      </font>
    </dxf>
    <dxf>
      <font>
        <color rgb="FF008000"/>
      </font>
    </dxf>
    <dxf>
      <font>
        <color rgb="FF0000FF"/>
      </font>
    </dxf>
    <dxf>
      <font>
        <color rgb="FFFF0000"/>
      </font>
    </dxf>
    <dxf>
      <font>
        <color rgb="FFFF0000"/>
      </font>
    </dxf>
    <dxf>
      <font>
        <color rgb="FFFF0000"/>
      </font>
    </dxf>
    <dxf>
      <font>
        <color theme="0"/>
      </font>
    </dxf>
    <dxf>
      <font>
        <color theme="0"/>
      </font>
    </dxf>
    <dxf>
      <font>
        <color theme="0"/>
      </font>
    </dxf>
    <dxf>
      <font>
        <color rgb="FFEA2719"/>
      </font>
    </dxf>
    <dxf>
      <font>
        <color rgb="FF211CE9"/>
      </font>
      <fill>
        <patternFill patternType="none">
          <fgColor indexed="64"/>
          <bgColor auto="1"/>
        </patternFill>
      </fill>
    </dxf>
    <dxf>
      <font>
        <color rgb="FFFF0000"/>
      </font>
    </dxf>
    <dxf>
      <font>
        <color rgb="FF0000FF"/>
      </font>
    </dxf>
    <dxf>
      <font>
        <color theme="0"/>
      </font>
      <fill>
        <patternFill patternType="none">
          <bgColor indexed="65"/>
        </patternFill>
      </fill>
    </dxf>
    <dxf>
      <font>
        <condense val="0"/>
        <extend val="0"/>
        <color rgb="FF9C0006"/>
      </font>
      <fill>
        <patternFill>
          <bgColor rgb="FFFFC7CE"/>
        </patternFill>
      </fill>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008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008000"/>
      </font>
    </dxf>
    <dxf>
      <font>
        <color rgb="FF0000FF"/>
      </font>
    </dxf>
    <dxf>
      <font>
        <color rgb="FFFF0000"/>
      </font>
    </dxf>
    <dxf>
      <font>
        <color rgb="FFFF0000"/>
      </font>
    </dxf>
    <dxf>
      <font>
        <color rgb="FFFF0000"/>
      </font>
    </dxf>
    <dxf>
      <font>
        <color rgb="FF008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theme="0"/>
      </font>
    </dxf>
    <dxf>
      <font>
        <color rgb="FF0000FF"/>
      </font>
    </dxf>
    <dxf>
      <font>
        <color rgb="FFFF0000"/>
      </font>
    </dxf>
    <dxf>
      <font>
        <color rgb="FF008000"/>
      </font>
    </dxf>
    <dxf>
      <font>
        <color theme="0"/>
      </font>
    </dxf>
    <dxf>
      <font>
        <color rgb="FF0000FF"/>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008000"/>
      </font>
    </dxf>
    <dxf>
      <font>
        <color rgb="FF0000FF"/>
      </font>
    </dxf>
    <dxf>
      <font>
        <color rgb="FFFF0000"/>
      </font>
    </dxf>
    <dxf>
      <font>
        <color rgb="FFFF0000"/>
      </font>
    </dxf>
    <dxf>
      <font>
        <color rgb="FFFF0000"/>
      </font>
    </dxf>
    <dxf>
      <font>
        <color rgb="FF008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theme="0"/>
      </font>
    </dxf>
    <dxf>
      <font>
        <color rgb="FF0000FF"/>
      </font>
    </dxf>
    <dxf>
      <font>
        <color rgb="FFFF0000"/>
      </font>
    </dxf>
    <dxf>
      <font>
        <color rgb="FF008000"/>
      </font>
    </dxf>
    <dxf>
      <font>
        <color theme="0"/>
      </font>
    </dxf>
    <dxf>
      <font>
        <color rgb="FF0000FF"/>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0000FF"/>
      </font>
    </dxf>
    <dxf>
      <font>
        <color rgb="FFFF0000"/>
      </font>
    </dxf>
    <dxf>
      <font>
        <color rgb="FF008000"/>
      </font>
    </dxf>
    <dxf>
      <font>
        <color theme="0"/>
      </font>
    </dxf>
    <dxf>
      <font>
        <color rgb="FF0000FF"/>
      </font>
    </dxf>
    <dxf>
      <font>
        <color theme="0"/>
      </font>
    </dxf>
    <dxf>
      <font>
        <color rgb="FF0000FF"/>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008000"/>
      </font>
    </dxf>
    <dxf>
      <font>
        <color rgb="FF0000FF"/>
      </font>
    </dxf>
    <dxf>
      <font>
        <color rgb="FFFF0000"/>
      </font>
    </dxf>
    <dxf>
      <font>
        <color rgb="FFFF0000"/>
      </font>
    </dxf>
    <dxf>
      <font>
        <color rgb="FFFF0000"/>
      </font>
    </dxf>
    <dxf>
      <font>
        <color rgb="FF008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theme="0"/>
      </font>
    </dxf>
    <dxf>
      <font>
        <color rgb="FF0000FF"/>
      </font>
    </dxf>
    <dxf>
      <font>
        <color rgb="FFFF0000"/>
      </font>
    </dxf>
    <dxf>
      <font>
        <color rgb="FF008000"/>
      </font>
    </dxf>
    <dxf>
      <font>
        <color theme="0"/>
      </font>
    </dxf>
    <dxf>
      <font>
        <color rgb="FF0000FF"/>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008000"/>
      </font>
    </dxf>
    <dxf>
      <font>
        <color rgb="FF0000FF"/>
      </font>
    </dxf>
    <dxf>
      <font>
        <color rgb="FFFF0000"/>
      </font>
    </dxf>
    <dxf>
      <font>
        <color rgb="FFFF0000"/>
      </font>
    </dxf>
    <dxf>
      <font>
        <color rgb="FFFF0000"/>
      </font>
    </dxf>
    <dxf>
      <font>
        <color rgb="FF008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theme="0"/>
      </font>
    </dxf>
    <dxf>
      <font>
        <color rgb="FF0000FF"/>
      </font>
    </dxf>
    <dxf>
      <font>
        <color rgb="FFFF0000"/>
      </font>
    </dxf>
    <dxf>
      <font>
        <color rgb="FF008000"/>
      </font>
    </dxf>
    <dxf>
      <font>
        <color theme="0"/>
      </font>
    </dxf>
    <dxf>
      <font>
        <color rgb="FF0000FF"/>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008000"/>
      </font>
    </dxf>
    <dxf>
      <font>
        <color rgb="FF0000FF"/>
      </font>
    </dxf>
    <dxf>
      <font>
        <color rgb="FFFF0000"/>
      </font>
    </dxf>
    <dxf>
      <font>
        <color rgb="FFFF0000"/>
      </font>
    </dxf>
    <dxf>
      <font>
        <color rgb="FFFF0000"/>
      </font>
    </dxf>
    <dxf>
      <font>
        <color rgb="FF008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theme="0"/>
      </font>
    </dxf>
    <dxf>
      <font>
        <color rgb="FF0000FF"/>
      </font>
    </dxf>
    <dxf>
      <font>
        <color rgb="FFFF0000"/>
      </font>
    </dxf>
    <dxf>
      <font>
        <color rgb="FF008000"/>
      </font>
    </dxf>
    <dxf>
      <font>
        <color theme="0"/>
      </font>
    </dxf>
    <dxf>
      <font>
        <color rgb="FF0000FF"/>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008000"/>
      </font>
    </dxf>
    <dxf>
      <font>
        <color rgb="FF0000FF"/>
      </font>
    </dxf>
    <dxf>
      <font>
        <color rgb="FFFF0000"/>
      </font>
    </dxf>
    <dxf>
      <font>
        <color rgb="FFFF0000"/>
      </font>
    </dxf>
    <dxf>
      <font>
        <color rgb="FFFF0000"/>
      </font>
    </dxf>
    <dxf>
      <font>
        <color rgb="FF008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theme="0"/>
      </font>
    </dxf>
    <dxf>
      <font>
        <color rgb="FF0000FF"/>
      </font>
    </dxf>
    <dxf>
      <font>
        <color rgb="FFFF0000"/>
      </font>
    </dxf>
    <dxf>
      <font>
        <color rgb="FF008000"/>
      </font>
    </dxf>
    <dxf>
      <font>
        <color theme="0"/>
      </font>
    </dxf>
    <dxf>
      <font>
        <color rgb="FF0000FF"/>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0000FF"/>
      </font>
    </dxf>
    <dxf>
      <font>
        <color rgb="FFFF0000"/>
      </font>
    </dxf>
    <dxf>
      <font>
        <color rgb="FF008000"/>
      </font>
    </dxf>
    <dxf>
      <font>
        <color theme="0"/>
      </font>
    </dxf>
    <dxf>
      <font>
        <color rgb="FF0000FF"/>
      </font>
    </dxf>
    <dxf>
      <font>
        <color theme="0"/>
      </font>
    </dxf>
    <dxf>
      <font>
        <color rgb="FF0000FF"/>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008000"/>
      </font>
    </dxf>
    <dxf>
      <font>
        <color rgb="FF0000FF"/>
      </font>
    </dxf>
    <dxf>
      <font>
        <color rgb="FFFF0000"/>
      </font>
    </dxf>
    <dxf>
      <font>
        <color rgb="FFFF0000"/>
      </font>
    </dxf>
    <dxf>
      <font>
        <color rgb="FFFF0000"/>
      </font>
    </dxf>
    <dxf>
      <font>
        <color rgb="FF008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theme="0"/>
      </font>
    </dxf>
    <dxf>
      <font>
        <color rgb="FF0000FF"/>
      </font>
    </dxf>
    <dxf>
      <font>
        <color rgb="FFFF0000"/>
      </font>
    </dxf>
    <dxf>
      <font>
        <color rgb="FF008000"/>
      </font>
    </dxf>
    <dxf>
      <font>
        <color theme="0"/>
      </font>
    </dxf>
    <dxf>
      <font>
        <color rgb="FF0000FF"/>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rgb="FFFF0000"/>
      </font>
    </dxf>
    <dxf>
      <font>
        <color rgb="FF008000"/>
      </font>
    </dxf>
    <dxf>
      <font>
        <color rgb="FF0000FF"/>
      </font>
    </dxf>
    <dxf>
      <font>
        <color rgb="FFFF0000"/>
      </font>
    </dxf>
    <dxf>
      <font>
        <color rgb="FFFF0000"/>
      </font>
    </dxf>
    <dxf>
      <font>
        <color rgb="FFFF0000"/>
      </font>
    </dxf>
    <dxf>
      <font>
        <color rgb="FF00800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theme="0"/>
      </font>
    </dxf>
    <dxf>
      <font>
        <color rgb="FF0000FF"/>
      </font>
    </dxf>
    <dxf>
      <font>
        <color rgb="FFFF0000"/>
      </font>
    </dxf>
    <dxf>
      <font>
        <color rgb="FF008000"/>
      </font>
    </dxf>
    <dxf>
      <font>
        <color theme="0"/>
      </font>
    </dxf>
    <dxf>
      <font>
        <color rgb="FF0000FF"/>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rgb="FF0000FF"/>
      </font>
    </dxf>
    <dxf>
      <font>
        <color rgb="FFFF0000"/>
      </font>
    </dxf>
    <dxf>
      <font>
        <color rgb="FF00800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rgb="FF008000"/>
      </font>
    </dxf>
    <dxf>
      <font>
        <color rgb="FF0000FF"/>
      </font>
    </dxf>
    <dxf>
      <font>
        <color theme="0"/>
      </font>
    </dxf>
    <dxf>
      <font>
        <color rgb="FF0000FF"/>
      </font>
    </dxf>
    <dxf>
      <font>
        <color theme="0"/>
      </font>
    </dxf>
    <dxf>
      <font>
        <color rgb="FFFF000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dxf>
    <dxf>
      <font>
        <color theme="0"/>
      </font>
    </dxf>
    <dxf>
      <font>
        <color rgb="FFFF0000"/>
      </font>
    </dxf>
    <dxf>
      <font>
        <color rgb="FF008000"/>
      </font>
    </dxf>
    <dxf>
      <font>
        <color rgb="FF0000FF"/>
      </font>
    </dxf>
    <dxf>
      <font>
        <color theme="0"/>
      </font>
    </dxf>
    <dxf>
      <font>
        <color rgb="FF0000FF"/>
      </font>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dxf>
    <dxf>
      <font>
        <color rgb="FF9C0006"/>
      </font>
      <fill>
        <patternFill>
          <bgColor rgb="FFFFC7CE"/>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rgb="FFFF0000"/>
      </font>
    </dxf>
    <dxf>
      <font>
        <color rgb="FF0000FF"/>
      </font>
    </dxf>
    <dxf>
      <font>
        <color rgb="FFFF33CC"/>
      </font>
      <fill>
        <patternFill patternType="none">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auto="1"/>
      </font>
    </dxf>
    <dxf>
      <font>
        <color rgb="FFFF0000"/>
      </font>
    </dxf>
    <dxf>
      <font>
        <color theme="0"/>
      </font>
    </dxf>
    <dxf>
      <font>
        <color rgb="FF0000FF"/>
      </font>
    </dxf>
    <dxf>
      <font>
        <b val="0"/>
        <i val="0"/>
        <color rgb="FF008000"/>
      </font>
    </dxf>
    <dxf>
      <font>
        <color rgb="FFFF0000"/>
      </font>
    </dxf>
    <dxf>
      <font>
        <color rgb="FFFF6600"/>
      </font>
      <fill>
        <patternFill patternType="solid">
          <fgColor indexed="64"/>
          <bgColor theme="0"/>
        </patternFill>
      </fill>
    </dxf>
    <dxf>
      <font>
        <color rgb="FFFF33CC"/>
      </font>
    </dxf>
    <dxf>
      <font>
        <color rgb="FFFF0000"/>
      </font>
    </dxf>
    <dxf>
      <font>
        <color rgb="FF0000FF"/>
      </font>
    </dxf>
    <dxf>
      <font>
        <color rgb="FFFF0000"/>
      </font>
      <fill>
        <patternFill patternType="none">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rgb="FFFF6600"/>
      </font>
      <fill>
        <patternFill patternType="solid">
          <fgColor indexed="64"/>
          <bgColor theme="0"/>
        </patternFill>
      </fill>
    </dxf>
    <dxf>
      <font>
        <color rgb="FFFF33CC"/>
      </font>
    </dxf>
    <dxf>
      <font>
        <color rgb="FFFF0000"/>
      </font>
    </dxf>
    <dxf>
      <font>
        <color rgb="FF0000FF"/>
      </font>
    </dxf>
    <dxf>
      <font>
        <color rgb="FFFF0000"/>
      </font>
      <fill>
        <patternFill patternType="none">
          <bgColor auto="1"/>
        </patternFill>
      </fill>
    </dxf>
    <dxf>
      <font>
        <color rgb="FFFF6600"/>
      </font>
      <fill>
        <patternFill patternType="solid">
          <fgColor indexed="64"/>
          <bgColor theme="0"/>
        </patternFill>
      </fill>
    </dxf>
    <dxf>
      <font>
        <color rgb="FFFF33CC"/>
      </font>
    </dxf>
    <dxf>
      <font>
        <color rgb="FFFF0000"/>
      </font>
    </dxf>
    <dxf>
      <font>
        <color rgb="FF0000FF"/>
      </font>
    </dxf>
    <dxf>
      <font>
        <color rgb="FFFF0000"/>
      </font>
      <fill>
        <patternFill patternType="none">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theme="0"/>
      </font>
    </dxf>
    <dxf>
      <font>
        <color theme="0"/>
      </font>
      <fill>
        <patternFill patternType="none">
          <fgColor indexed="64"/>
          <bgColor auto="1"/>
        </patternFill>
      </fill>
    </dxf>
    <dxf>
      <font>
        <color rgb="FFFF33CC"/>
      </font>
    </dxf>
    <dxf>
      <font>
        <color rgb="FFFF0000"/>
      </font>
    </dxf>
    <dxf>
      <font>
        <color theme="0"/>
      </font>
    </dxf>
    <dxf>
      <font>
        <color rgb="FFFF0000"/>
      </font>
    </dxf>
    <dxf>
      <font>
        <color rgb="FF0000FF"/>
      </font>
    </dxf>
    <dxf>
      <font>
        <color rgb="FFFF33CC"/>
      </font>
      <fill>
        <patternFill patternType="none">
          <bgColor auto="1"/>
        </patternFill>
      </fill>
    </dxf>
    <dxf>
      <font>
        <color rgb="FF0000FF"/>
      </font>
    </dxf>
    <dxf>
      <font>
        <color rgb="FFFF0000"/>
      </font>
      <fill>
        <patternFill patternType="none">
          <bgColor auto="1"/>
        </patternFill>
      </fill>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theme="6" tint="0.79998168889431442"/>
      </font>
    </dxf>
    <dxf>
      <font>
        <color rgb="FFFFFFCC"/>
      </font>
    </dxf>
    <dxf>
      <font>
        <color rgb="FF0000FF"/>
      </font>
    </dxf>
    <dxf>
      <font>
        <color rgb="FFFF0000"/>
      </font>
    </dxf>
    <dxf>
      <font>
        <color rgb="FF008000"/>
      </font>
    </dxf>
    <dxf>
      <font>
        <color theme="0"/>
      </font>
    </dxf>
    <dxf>
      <font>
        <color theme="6" tint="0.79998168889431442"/>
      </font>
    </dxf>
    <dxf>
      <font>
        <color rgb="FFFFFFCC"/>
      </font>
    </dxf>
  </dxfs>
  <tableStyles count="0" defaultTableStyle="TableStyleMedium9" defaultPivotStyle="PivotStyleLight16"/>
  <colors>
    <mruColors>
      <color rgb="FF0000FF"/>
      <color rgb="FFCC99FF"/>
      <color rgb="FFFFFFCC"/>
      <color rgb="FF008000"/>
      <color rgb="FF6699FF"/>
      <color rgb="FF00CC00"/>
      <color rgb="FFFF33CC"/>
      <color rgb="FF66FF66"/>
      <color rgb="FFFF66CC"/>
      <color rgb="FFFFFF99"/>
    </mruColors>
  </colors>
</styleSheet>
</file>

<file path=xl/_rels/workbook.xml.rels><?xml version="1.0" encoding="UTF-8" standalone="yes"?>
<Relationships xmlns="http://schemas.openxmlformats.org/package/2006/relationships"><Relationship Id="rId11" Type="http://schemas.openxmlformats.org/officeDocument/2006/relationships/sharedStrings" Target="sharedStrings.xml"/><Relationship Id="rId12"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theme" Target="theme/theme1.xml"/><Relationship Id="rId1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0</xdr:row>
      <xdr:rowOff>19050</xdr:rowOff>
    </xdr:from>
    <xdr:to>
      <xdr:col>10</xdr:col>
      <xdr:colOff>406400</xdr:colOff>
      <xdr:row>1</xdr:row>
      <xdr:rowOff>209338</xdr:rowOff>
    </xdr:to>
    <xdr:pic>
      <xdr:nvPicPr>
        <xdr:cNvPr id="2" name="Picture 3" descr="saraswati 2.jpg"/>
        <xdr:cNvPicPr>
          <a:picLocks noChangeAspect="1"/>
        </xdr:cNvPicPr>
      </xdr:nvPicPr>
      <xdr:blipFill>
        <a:blip xmlns:r="http://schemas.openxmlformats.org/officeDocument/2006/relationships" r:embed="rId1"/>
        <a:srcRect/>
        <a:stretch>
          <a:fillRect/>
        </a:stretch>
      </xdr:blipFill>
      <xdr:spPr bwMode="auto">
        <a:xfrm>
          <a:off x="5080000" y="19050"/>
          <a:ext cx="406400" cy="401108"/>
        </a:xfrm>
        <a:prstGeom prst="rect">
          <a:avLst/>
        </a:prstGeom>
        <a:noFill/>
        <a:ln w="9525">
          <a:noFill/>
          <a:miter lim="800000"/>
          <a:headEnd/>
          <a:tailEnd/>
        </a:ln>
      </xdr:spPr>
    </xdr:pic>
    <xdr:clientData/>
  </xdr:twoCellAnchor>
  <xdr:twoCellAnchor editAs="oneCell">
    <xdr:from>
      <xdr:col>22</xdr:col>
      <xdr:colOff>368300</xdr:colOff>
      <xdr:row>0</xdr:row>
      <xdr:rowOff>6350</xdr:rowOff>
    </xdr:from>
    <xdr:to>
      <xdr:col>23</xdr:col>
      <xdr:colOff>414020</xdr:colOff>
      <xdr:row>1</xdr:row>
      <xdr:rowOff>196638</xdr:rowOff>
    </xdr:to>
    <xdr:pic>
      <xdr:nvPicPr>
        <xdr:cNvPr id="10" name="Picture 3" descr="saraswati 2.jpg"/>
        <xdr:cNvPicPr>
          <a:picLocks noChangeAspect="1"/>
        </xdr:cNvPicPr>
      </xdr:nvPicPr>
      <xdr:blipFill>
        <a:blip xmlns:r="http://schemas.openxmlformats.org/officeDocument/2006/relationships" r:embed="rId1"/>
        <a:srcRect/>
        <a:stretch>
          <a:fillRect/>
        </a:stretch>
      </xdr:blipFill>
      <xdr:spPr bwMode="auto">
        <a:xfrm>
          <a:off x="10604500" y="6350"/>
          <a:ext cx="406400" cy="401108"/>
        </a:xfrm>
        <a:prstGeom prst="rect">
          <a:avLst/>
        </a:prstGeom>
        <a:noFill/>
        <a:ln w="9525">
          <a:noFill/>
          <a:miter lim="800000"/>
          <a:headEnd/>
          <a:tailEnd/>
        </a:ln>
      </xdr:spPr>
    </xdr:pic>
    <xdr:clientData/>
  </xdr:twoCellAnchor>
  <xdr:twoCellAnchor editAs="oneCell">
    <xdr:from>
      <xdr:col>10</xdr:col>
      <xdr:colOff>0</xdr:colOff>
      <xdr:row>30</xdr:row>
      <xdr:rowOff>44450</xdr:rowOff>
    </xdr:from>
    <xdr:to>
      <xdr:col>10</xdr:col>
      <xdr:colOff>406400</xdr:colOff>
      <xdr:row>32</xdr:row>
      <xdr:rowOff>21378</xdr:rowOff>
    </xdr:to>
    <xdr:pic>
      <xdr:nvPicPr>
        <xdr:cNvPr id="11" name="Picture 3" descr="saraswati 2.jpg"/>
        <xdr:cNvPicPr>
          <a:picLocks noChangeAspect="1"/>
        </xdr:cNvPicPr>
      </xdr:nvPicPr>
      <xdr:blipFill>
        <a:blip xmlns:r="http://schemas.openxmlformats.org/officeDocument/2006/relationships" r:embed="rId1"/>
        <a:srcRect/>
        <a:stretch>
          <a:fillRect/>
        </a:stretch>
      </xdr:blipFill>
      <xdr:spPr bwMode="auto">
        <a:xfrm>
          <a:off x="5080000" y="7042150"/>
          <a:ext cx="406400" cy="401108"/>
        </a:xfrm>
        <a:prstGeom prst="rect">
          <a:avLst/>
        </a:prstGeom>
        <a:noFill/>
        <a:ln w="9525">
          <a:noFill/>
          <a:miter lim="800000"/>
          <a:headEnd/>
          <a:tailEnd/>
        </a:ln>
      </xdr:spPr>
    </xdr:pic>
    <xdr:clientData/>
  </xdr:twoCellAnchor>
  <xdr:twoCellAnchor editAs="oneCell">
    <xdr:from>
      <xdr:col>22</xdr:col>
      <xdr:colOff>368300</xdr:colOff>
      <xdr:row>30</xdr:row>
      <xdr:rowOff>31750</xdr:rowOff>
    </xdr:from>
    <xdr:to>
      <xdr:col>23</xdr:col>
      <xdr:colOff>414020</xdr:colOff>
      <xdr:row>32</xdr:row>
      <xdr:rowOff>8678</xdr:rowOff>
    </xdr:to>
    <xdr:pic>
      <xdr:nvPicPr>
        <xdr:cNvPr id="12" name="Picture 3" descr="saraswati 2.jpg"/>
        <xdr:cNvPicPr>
          <a:picLocks noChangeAspect="1"/>
        </xdr:cNvPicPr>
      </xdr:nvPicPr>
      <xdr:blipFill>
        <a:blip xmlns:r="http://schemas.openxmlformats.org/officeDocument/2006/relationships" r:embed="rId1"/>
        <a:srcRect/>
        <a:stretch>
          <a:fillRect/>
        </a:stretch>
      </xdr:blipFill>
      <xdr:spPr bwMode="auto">
        <a:xfrm>
          <a:off x="10604500" y="7029450"/>
          <a:ext cx="406400" cy="401108"/>
        </a:xfrm>
        <a:prstGeom prst="rect">
          <a:avLst/>
        </a:prstGeom>
        <a:noFill/>
        <a:ln w="9525">
          <a:noFill/>
          <a:miter lim="800000"/>
          <a:headEnd/>
          <a:tailEnd/>
        </a:ln>
      </xdr:spPr>
    </xdr:pic>
    <xdr:clientData/>
  </xdr:twoCellAnchor>
  <xdr:twoCellAnchor editAs="oneCell">
    <xdr:from>
      <xdr:col>10</xdr:col>
      <xdr:colOff>0</xdr:colOff>
      <xdr:row>60</xdr:row>
      <xdr:rowOff>19050</xdr:rowOff>
    </xdr:from>
    <xdr:to>
      <xdr:col>10</xdr:col>
      <xdr:colOff>406400</xdr:colOff>
      <xdr:row>61</xdr:row>
      <xdr:rowOff>209338</xdr:rowOff>
    </xdr:to>
    <xdr:pic>
      <xdr:nvPicPr>
        <xdr:cNvPr id="13" name="Picture 3" descr="saraswati 2.jpg"/>
        <xdr:cNvPicPr>
          <a:picLocks noChangeAspect="1"/>
        </xdr:cNvPicPr>
      </xdr:nvPicPr>
      <xdr:blipFill>
        <a:blip xmlns:r="http://schemas.openxmlformats.org/officeDocument/2006/relationships" r:embed="rId1"/>
        <a:srcRect/>
        <a:stretch>
          <a:fillRect/>
        </a:stretch>
      </xdr:blipFill>
      <xdr:spPr bwMode="auto">
        <a:xfrm>
          <a:off x="5080000" y="19050"/>
          <a:ext cx="406400" cy="401108"/>
        </a:xfrm>
        <a:prstGeom prst="rect">
          <a:avLst/>
        </a:prstGeom>
        <a:noFill/>
        <a:ln w="9525">
          <a:noFill/>
          <a:miter lim="800000"/>
          <a:headEnd/>
          <a:tailEnd/>
        </a:ln>
      </xdr:spPr>
    </xdr:pic>
    <xdr:clientData/>
  </xdr:twoCellAnchor>
  <xdr:twoCellAnchor editAs="oneCell">
    <xdr:from>
      <xdr:col>22</xdr:col>
      <xdr:colOff>368300</xdr:colOff>
      <xdr:row>60</xdr:row>
      <xdr:rowOff>6350</xdr:rowOff>
    </xdr:from>
    <xdr:to>
      <xdr:col>23</xdr:col>
      <xdr:colOff>414020</xdr:colOff>
      <xdr:row>61</xdr:row>
      <xdr:rowOff>196638</xdr:rowOff>
    </xdr:to>
    <xdr:pic>
      <xdr:nvPicPr>
        <xdr:cNvPr id="14" name="Picture 3" descr="saraswati 2.jpg"/>
        <xdr:cNvPicPr>
          <a:picLocks noChangeAspect="1"/>
        </xdr:cNvPicPr>
      </xdr:nvPicPr>
      <xdr:blipFill>
        <a:blip xmlns:r="http://schemas.openxmlformats.org/officeDocument/2006/relationships" r:embed="rId1"/>
        <a:srcRect/>
        <a:stretch>
          <a:fillRect/>
        </a:stretch>
      </xdr:blipFill>
      <xdr:spPr bwMode="auto">
        <a:xfrm>
          <a:off x="10604500" y="6350"/>
          <a:ext cx="406400" cy="401108"/>
        </a:xfrm>
        <a:prstGeom prst="rect">
          <a:avLst/>
        </a:prstGeom>
        <a:noFill/>
        <a:ln w="9525">
          <a:noFill/>
          <a:miter lim="800000"/>
          <a:headEnd/>
          <a:tailEnd/>
        </a:ln>
      </xdr:spPr>
    </xdr:pic>
    <xdr:clientData/>
  </xdr:twoCellAnchor>
  <xdr:twoCellAnchor editAs="oneCell">
    <xdr:from>
      <xdr:col>10</xdr:col>
      <xdr:colOff>0</xdr:colOff>
      <xdr:row>90</xdr:row>
      <xdr:rowOff>44450</xdr:rowOff>
    </xdr:from>
    <xdr:to>
      <xdr:col>10</xdr:col>
      <xdr:colOff>406400</xdr:colOff>
      <xdr:row>92</xdr:row>
      <xdr:rowOff>21378</xdr:rowOff>
    </xdr:to>
    <xdr:pic>
      <xdr:nvPicPr>
        <xdr:cNvPr id="15" name="Picture 3" descr="saraswati 2.jpg"/>
        <xdr:cNvPicPr>
          <a:picLocks noChangeAspect="1"/>
        </xdr:cNvPicPr>
      </xdr:nvPicPr>
      <xdr:blipFill>
        <a:blip xmlns:r="http://schemas.openxmlformats.org/officeDocument/2006/relationships" r:embed="rId1"/>
        <a:srcRect/>
        <a:stretch>
          <a:fillRect/>
        </a:stretch>
      </xdr:blipFill>
      <xdr:spPr bwMode="auto">
        <a:xfrm>
          <a:off x="5080000" y="7042150"/>
          <a:ext cx="406400" cy="401108"/>
        </a:xfrm>
        <a:prstGeom prst="rect">
          <a:avLst/>
        </a:prstGeom>
        <a:noFill/>
        <a:ln w="9525">
          <a:noFill/>
          <a:miter lim="800000"/>
          <a:headEnd/>
          <a:tailEnd/>
        </a:ln>
      </xdr:spPr>
    </xdr:pic>
    <xdr:clientData/>
  </xdr:twoCellAnchor>
  <xdr:twoCellAnchor editAs="oneCell">
    <xdr:from>
      <xdr:col>22</xdr:col>
      <xdr:colOff>368300</xdr:colOff>
      <xdr:row>90</xdr:row>
      <xdr:rowOff>31750</xdr:rowOff>
    </xdr:from>
    <xdr:to>
      <xdr:col>23</xdr:col>
      <xdr:colOff>414020</xdr:colOff>
      <xdr:row>92</xdr:row>
      <xdr:rowOff>8678</xdr:rowOff>
    </xdr:to>
    <xdr:pic>
      <xdr:nvPicPr>
        <xdr:cNvPr id="16" name="Picture 3" descr="saraswati 2.jpg"/>
        <xdr:cNvPicPr>
          <a:picLocks noChangeAspect="1"/>
        </xdr:cNvPicPr>
      </xdr:nvPicPr>
      <xdr:blipFill>
        <a:blip xmlns:r="http://schemas.openxmlformats.org/officeDocument/2006/relationships" r:embed="rId1"/>
        <a:srcRect/>
        <a:stretch>
          <a:fillRect/>
        </a:stretch>
      </xdr:blipFill>
      <xdr:spPr bwMode="auto">
        <a:xfrm>
          <a:off x="10604500" y="7029450"/>
          <a:ext cx="406400" cy="401108"/>
        </a:xfrm>
        <a:prstGeom prst="rect">
          <a:avLst/>
        </a:prstGeom>
        <a:noFill/>
        <a:ln w="9525">
          <a:noFill/>
          <a:miter lim="800000"/>
          <a:headEnd/>
          <a:tailEnd/>
        </a:ln>
      </xdr:spPr>
    </xdr:pic>
    <xdr:clientData/>
  </xdr:twoCellAnchor>
  <xdr:twoCellAnchor editAs="oneCell">
    <xdr:from>
      <xdr:col>10</xdr:col>
      <xdr:colOff>0</xdr:colOff>
      <xdr:row>120</xdr:row>
      <xdr:rowOff>44450</xdr:rowOff>
    </xdr:from>
    <xdr:to>
      <xdr:col>10</xdr:col>
      <xdr:colOff>406400</xdr:colOff>
      <xdr:row>122</xdr:row>
      <xdr:rowOff>21378</xdr:rowOff>
    </xdr:to>
    <xdr:pic>
      <xdr:nvPicPr>
        <xdr:cNvPr id="17" name="Picture 3" descr="saraswati 2.jpg"/>
        <xdr:cNvPicPr>
          <a:picLocks noChangeAspect="1"/>
        </xdr:cNvPicPr>
      </xdr:nvPicPr>
      <xdr:blipFill>
        <a:blip xmlns:r="http://schemas.openxmlformats.org/officeDocument/2006/relationships" r:embed="rId1"/>
        <a:srcRect/>
        <a:stretch>
          <a:fillRect/>
        </a:stretch>
      </xdr:blipFill>
      <xdr:spPr bwMode="auto">
        <a:xfrm>
          <a:off x="5207000" y="21037550"/>
          <a:ext cx="406400" cy="401108"/>
        </a:xfrm>
        <a:prstGeom prst="rect">
          <a:avLst/>
        </a:prstGeom>
        <a:noFill/>
        <a:ln w="9525">
          <a:noFill/>
          <a:miter lim="800000"/>
          <a:headEnd/>
          <a:tailEnd/>
        </a:ln>
      </xdr:spPr>
    </xdr:pic>
    <xdr:clientData/>
  </xdr:twoCellAnchor>
  <xdr:twoCellAnchor editAs="oneCell">
    <xdr:from>
      <xdr:col>22</xdr:col>
      <xdr:colOff>368300</xdr:colOff>
      <xdr:row>120</xdr:row>
      <xdr:rowOff>31750</xdr:rowOff>
    </xdr:from>
    <xdr:to>
      <xdr:col>23</xdr:col>
      <xdr:colOff>414020</xdr:colOff>
      <xdr:row>122</xdr:row>
      <xdr:rowOff>8678</xdr:rowOff>
    </xdr:to>
    <xdr:pic>
      <xdr:nvPicPr>
        <xdr:cNvPr id="18" name="Picture 3" descr="saraswati 2.jpg"/>
        <xdr:cNvPicPr>
          <a:picLocks noChangeAspect="1"/>
        </xdr:cNvPicPr>
      </xdr:nvPicPr>
      <xdr:blipFill>
        <a:blip xmlns:r="http://schemas.openxmlformats.org/officeDocument/2006/relationships" r:embed="rId1"/>
        <a:srcRect/>
        <a:stretch>
          <a:fillRect/>
        </a:stretch>
      </xdr:blipFill>
      <xdr:spPr bwMode="auto">
        <a:xfrm>
          <a:off x="10731500" y="21024850"/>
          <a:ext cx="406400" cy="401108"/>
        </a:xfrm>
        <a:prstGeom prst="rect">
          <a:avLst/>
        </a:prstGeom>
        <a:noFill/>
        <a:ln w="9525">
          <a:noFill/>
          <a:miter lim="800000"/>
          <a:headEnd/>
          <a:tailEnd/>
        </a:ln>
      </xdr:spPr>
    </xdr:pic>
    <xdr:clientData/>
  </xdr:twoCellAnchor>
  <xdr:twoCellAnchor editAs="oneCell">
    <xdr:from>
      <xdr:col>10</xdr:col>
      <xdr:colOff>0</xdr:colOff>
      <xdr:row>150</xdr:row>
      <xdr:rowOff>19050</xdr:rowOff>
    </xdr:from>
    <xdr:to>
      <xdr:col>10</xdr:col>
      <xdr:colOff>406400</xdr:colOff>
      <xdr:row>151</xdr:row>
      <xdr:rowOff>209337</xdr:rowOff>
    </xdr:to>
    <xdr:pic>
      <xdr:nvPicPr>
        <xdr:cNvPr id="29" name="Picture 3" descr="saraswati 2.jpg"/>
        <xdr:cNvPicPr>
          <a:picLocks noChangeAspect="1"/>
        </xdr:cNvPicPr>
      </xdr:nvPicPr>
      <xdr:blipFill>
        <a:blip xmlns:r="http://schemas.openxmlformats.org/officeDocument/2006/relationships" r:embed="rId1"/>
        <a:srcRect/>
        <a:stretch>
          <a:fillRect/>
        </a:stretch>
      </xdr:blipFill>
      <xdr:spPr bwMode="auto">
        <a:xfrm>
          <a:off x="5207000" y="19050"/>
          <a:ext cx="406400" cy="405341"/>
        </a:xfrm>
        <a:prstGeom prst="rect">
          <a:avLst/>
        </a:prstGeom>
        <a:noFill/>
        <a:ln w="9525">
          <a:noFill/>
          <a:miter lim="800000"/>
          <a:headEnd/>
          <a:tailEnd/>
        </a:ln>
      </xdr:spPr>
    </xdr:pic>
    <xdr:clientData/>
  </xdr:twoCellAnchor>
  <xdr:twoCellAnchor editAs="oneCell">
    <xdr:from>
      <xdr:col>22</xdr:col>
      <xdr:colOff>368300</xdr:colOff>
      <xdr:row>150</xdr:row>
      <xdr:rowOff>6350</xdr:rowOff>
    </xdr:from>
    <xdr:to>
      <xdr:col>23</xdr:col>
      <xdr:colOff>414020</xdr:colOff>
      <xdr:row>151</xdr:row>
      <xdr:rowOff>196637</xdr:rowOff>
    </xdr:to>
    <xdr:pic>
      <xdr:nvPicPr>
        <xdr:cNvPr id="30" name="Picture 3" descr="saraswati 2.jpg"/>
        <xdr:cNvPicPr>
          <a:picLocks noChangeAspect="1"/>
        </xdr:cNvPicPr>
      </xdr:nvPicPr>
      <xdr:blipFill>
        <a:blip xmlns:r="http://schemas.openxmlformats.org/officeDocument/2006/relationships" r:embed="rId1"/>
        <a:srcRect/>
        <a:stretch>
          <a:fillRect/>
        </a:stretch>
      </xdr:blipFill>
      <xdr:spPr bwMode="auto">
        <a:xfrm>
          <a:off x="10731500" y="6350"/>
          <a:ext cx="406400" cy="405341"/>
        </a:xfrm>
        <a:prstGeom prst="rect">
          <a:avLst/>
        </a:prstGeom>
        <a:noFill/>
        <a:ln w="9525">
          <a:noFill/>
          <a:miter lim="800000"/>
          <a:headEnd/>
          <a:tailEnd/>
        </a:ln>
      </xdr:spPr>
    </xdr:pic>
    <xdr:clientData/>
  </xdr:twoCellAnchor>
  <xdr:twoCellAnchor editAs="oneCell">
    <xdr:from>
      <xdr:col>10</xdr:col>
      <xdr:colOff>0</xdr:colOff>
      <xdr:row>180</xdr:row>
      <xdr:rowOff>44450</xdr:rowOff>
    </xdr:from>
    <xdr:to>
      <xdr:col>10</xdr:col>
      <xdr:colOff>406400</xdr:colOff>
      <xdr:row>182</xdr:row>
      <xdr:rowOff>21378</xdr:rowOff>
    </xdr:to>
    <xdr:pic>
      <xdr:nvPicPr>
        <xdr:cNvPr id="31" name="Picture 3" descr="saraswati 2.jpg"/>
        <xdr:cNvPicPr>
          <a:picLocks noChangeAspect="1"/>
        </xdr:cNvPicPr>
      </xdr:nvPicPr>
      <xdr:blipFill>
        <a:blip xmlns:r="http://schemas.openxmlformats.org/officeDocument/2006/relationships" r:embed="rId1"/>
        <a:srcRect/>
        <a:stretch>
          <a:fillRect/>
        </a:stretch>
      </xdr:blipFill>
      <xdr:spPr bwMode="auto">
        <a:xfrm>
          <a:off x="5207000" y="7164917"/>
          <a:ext cx="406400" cy="405341"/>
        </a:xfrm>
        <a:prstGeom prst="rect">
          <a:avLst/>
        </a:prstGeom>
        <a:noFill/>
        <a:ln w="9525">
          <a:noFill/>
          <a:miter lim="800000"/>
          <a:headEnd/>
          <a:tailEnd/>
        </a:ln>
      </xdr:spPr>
    </xdr:pic>
    <xdr:clientData/>
  </xdr:twoCellAnchor>
  <xdr:twoCellAnchor editAs="oneCell">
    <xdr:from>
      <xdr:col>22</xdr:col>
      <xdr:colOff>368300</xdr:colOff>
      <xdr:row>180</xdr:row>
      <xdr:rowOff>31750</xdr:rowOff>
    </xdr:from>
    <xdr:to>
      <xdr:col>23</xdr:col>
      <xdr:colOff>414020</xdr:colOff>
      <xdr:row>182</xdr:row>
      <xdr:rowOff>8678</xdr:rowOff>
    </xdr:to>
    <xdr:pic>
      <xdr:nvPicPr>
        <xdr:cNvPr id="32" name="Picture 3" descr="saraswati 2.jpg"/>
        <xdr:cNvPicPr>
          <a:picLocks noChangeAspect="1"/>
        </xdr:cNvPicPr>
      </xdr:nvPicPr>
      <xdr:blipFill>
        <a:blip xmlns:r="http://schemas.openxmlformats.org/officeDocument/2006/relationships" r:embed="rId1"/>
        <a:srcRect/>
        <a:stretch>
          <a:fillRect/>
        </a:stretch>
      </xdr:blipFill>
      <xdr:spPr bwMode="auto">
        <a:xfrm>
          <a:off x="10731500" y="7152217"/>
          <a:ext cx="406400" cy="405341"/>
        </a:xfrm>
        <a:prstGeom prst="rect">
          <a:avLst/>
        </a:prstGeom>
        <a:noFill/>
        <a:ln w="9525">
          <a:noFill/>
          <a:miter lim="800000"/>
          <a:headEnd/>
          <a:tailEnd/>
        </a:ln>
      </xdr:spPr>
    </xdr:pic>
    <xdr:clientData/>
  </xdr:twoCellAnchor>
  <xdr:twoCellAnchor editAs="oneCell">
    <xdr:from>
      <xdr:col>10</xdr:col>
      <xdr:colOff>0</xdr:colOff>
      <xdr:row>210</xdr:row>
      <xdr:rowOff>19050</xdr:rowOff>
    </xdr:from>
    <xdr:to>
      <xdr:col>10</xdr:col>
      <xdr:colOff>406400</xdr:colOff>
      <xdr:row>211</xdr:row>
      <xdr:rowOff>209339</xdr:rowOff>
    </xdr:to>
    <xdr:pic>
      <xdr:nvPicPr>
        <xdr:cNvPr id="33" name="Picture 3" descr="saraswati 2.jpg"/>
        <xdr:cNvPicPr>
          <a:picLocks noChangeAspect="1"/>
        </xdr:cNvPicPr>
      </xdr:nvPicPr>
      <xdr:blipFill>
        <a:blip xmlns:r="http://schemas.openxmlformats.org/officeDocument/2006/relationships" r:embed="rId1"/>
        <a:srcRect/>
        <a:stretch>
          <a:fillRect/>
        </a:stretch>
      </xdr:blipFill>
      <xdr:spPr bwMode="auto">
        <a:xfrm>
          <a:off x="5207000" y="14259983"/>
          <a:ext cx="406400" cy="405342"/>
        </a:xfrm>
        <a:prstGeom prst="rect">
          <a:avLst/>
        </a:prstGeom>
        <a:noFill/>
        <a:ln w="9525">
          <a:noFill/>
          <a:miter lim="800000"/>
          <a:headEnd/>
          <a:tailEnd/>
        </a:ln>
      </xdr:spPr>
    </xdr:pic>
    <xdr:clientData/>
  </xdr:twoCellAnchor>
  <xdr:twoCellAnchor editAs="oneCell">
    <xdr:from>
      <xdr:col>22</xdr:col>
      <xdr:colOff>368300</xdr:colOff>
      <xdr:row>210</xdr:row>
      <xdr:rowOff>6350</xdr:rowOff>
    </xdr:from>
    <xdr:to>
      <xdr:col>23</xdr:col>
      <xdr:colOff>414020</xdr:colOff>
      <xdr:row>211</xdr:row>
      <xdr:rowOff>196639</xdr:rowOff>
    </xdr:to>
    <xdr:pic>
      <xdr:nvPicPr>
        <xdr:cNvPr id="34" name="Picture 3" descr="saraswati 2.jpg"/>
        <xdr:cNvPicPr>
          <a:picLocks noChangeAspect="1"/>
        </xdr:cNvPicPr>
      </xdr:nvPicPr>
      <xdr:blipFill>
        <a:blip xmlns:r="http://schemas.openxmlformats.org/officeDocument/2006/relationships" r:embed="rId1"/>
        <a:srcRect/>
        <a:stretch>
          <a:fillRect/>
        </a:stretch>
      </xdr:blipFill>
      <xdr:spPr bwMode="auto">
        <a:xfrm>
          <a:off x="10731500" y="14247283"/>
          <a:ext cx="406400" cy="405342"/>
        </a:xfrm>
        <a:prstGeom prst="rect">
          <a:avLst/>
        </a:prstGeom>
        <a:noFill/>
        <a:ln w="9525">
          <a:noFill/>
          <a:miter lim="800000"/>
          <a:headEnd/>
          <a:tailEnd/>
        </a:ln>
      </xdr:spPr>
    </xdr:pic>
    <xdr:clientData/>
  </xdr:twoCellAnchor>
  <xdr:twoCellAnchor editAs="oneCell">
    <xdr:from>
      <xdr:col>10</xdr:col>
      <xdr:colOff>0</xdr:colOff>
      <xdr:row>240</xdr:row>
      <xdr:rowOff>44450</xdr:rowOff>
    </xdr:from>
    <xdr:to>
      <xdr:col>10</xdr:col>
      <xdr:colOff>406400</xdr:colOff>
      <xdr:row>242</xdr:row>
      <xdr:rowOff>21377</xdr:rowOff>
    </xdr:to>
    <xdr:pic>
      <xdr:nvPicPr>
        <xdr:cNvPr id="35" name="Picture 3" descr="saraswati 2.jpg"/>
        <xdr:cNvPicPr>
          <a:picLocks noChangeAspect="1"/>
        </xdr:cNvPicPr>
      </xdr:nvPicPr>
      <xdr:blipFill>
        <a:blip xmlns:r="http://schemas.openxmlformats.org/officeDocument/2006/relationships" r:embed="rId1"/>
        <a:srcRect/>
        <a:stretch>
          <a:fillRect/>
        </a:stretch>
      </xdr:blipFill>
      <xdr:spPr bwMode="auto">
        <a:xfrm>
          <a:off x="5207000" y="21405850"/>
          <a:ext cx="406400" cy="405341"/>
        </a:xfrm>
        <a:prstGeom prst="rect">
          <a:avLst/>
        </a:prstGeom>
        <a:noFill/>
        <a:ln w="9525">
          <a:noFill/>
          <a:miter lim="800000"/>
          <a:headEnd/>
          <a:tailEnd/>
        </a:ln>
      </xdr:spPr>
    </xdr:pic>
    <xdr:clientData/>
  </xdr:twoCellAnchor>
  <xdr:twoCellAnchor editAs="oneCell">
    <xdr:from>
      <xdr:col>22</xdr:col>
      <xdr:colOff>368300</xdr:colOff>
      <xdr:row>240</xdr:row>
      <xdr:rowOff>31750</xdr:rowOff>
    </xdr:from>
    <xdr:to>
      <xdr:col>23</xdr:col>
      <xdr:colOff>414020</xdr:colOff>
      <xdr:row>242</xdr:row>
      <xdr:rowOff>8677</xdr:rowOff>
    </xdr:to>
    <xdr:pic>
      <xdr:nvPicPr>
        <xdr:cNvPr id="36" name="Picture 3" descr="saraswati 2.jpg"/>
        <xdr:cNvPicPr>
          <a:picLocks noChangeAspect="1"/>
        </xdr:cNvPicPr>
      </xdr:nvPicPr>
      <xdr:blipFill>
        <a:blip xmlns:r="http://schemas.openxmlformats.org/officeDocument/2006/relationships" r:embed="rId1"/>
        <a:srcRect/>
        <a:stretch>
          <a:fillRect/>
        </a:stretch>
      </xdr:blipFill>
      <xdr:spPr bwMode="auto">
        <a:xfrm>
          <a:off x="10731500" y="21393150"/>
          <a:ext cx="406400" cy="405341"/>
        </a:xfrm>
        <a:prstGeom prst="rect">
          <a:avLst/>
        </a:prstGeom>
        <a:noFill/>
        <a:ln w="9525">
          <a:noFill/>
          <a:miter lim="800000"/>
          <a:headEnd/>
          <a:tailEnd/>
        </a:ln>
      </xdr:spPr>
    </xdr:pic>
    <xdr:clientData/>
  </xdr:twoCellAnchor>
  <xdr:twoCellAnchor editAs="oneCell">
    <xdr:from>
      <xdr:col>10</xdr:col>
      <xdr:colOff>0</xdr:colOff>
      <xdr:row>270</xdr:row>
      <xdr:rowOff>44450</xdr:rowOff>
    </xdr:from>
    <xdr:to>
      <xdr:col>10</xdr:col>
      <xdr:colOff>406400</xdr:colOff>
      <xdr:row>272</xdr:row>
      <xdr:rowOff>21378</xdr:rowOff>
    </xdr:to>
    <xdr:pic>
      <xdr:nvPicPr>
        <xdr:cNvPr id="37" name="Picture 3" descr="saraswati 2.jpg"/>
        <xdr:cNvPicPr>
          <a:picLocks noChangeAspect="1"/>
        </xdr:cNvPicPr>
      </xdr:nvPicPr>
      <xdr:blipFill>
        <a:blip xmlns:r="http://schemas.openxmlformats.org/officeDocument/2006/relationships" r:embed="rId1"/>
        <a:srcRect/>
        <a:stretch>
          <a:fillRect/>
        </a:stretch>
      </xdr:blipFill>
      <xdr:spPr bwMode="auto">
        <a:xfrm>
          <a:off x="5207000" y="28526317"/>
          <a:ext cx="406400" cy="405341"/>
        </a:xfrm>
        <a:prstGeom prst="rect">
          <a:avLst/>
        </a:prstGeom>
        <a:noFill/>
        <a:ln w="9525">
          <a:noFill/>
          <a:miter lim="800000"/>
          <a:headEnd/>
          <a:tailEnd/>
        </a:ln>
      </xdr:spPr>
    </xdr:pic>
    <xdr:clientData/>
  </xdr:twoCellAnchor>
  <xdr:twoCellAnchor editAs="oneCell">
    <xdr:from>
      <xdr:col>22</xdr:col>
      <xdr:colOff>368300</xdr:colOff>
      <xdr:row>270</xdr:row>
      <xdr:rowOff>31750</xdr:rowOff>
    </xdr:from>
    <xdr:to>
      <xdr:col>23</xdr:col>
      <xdr:colOff>414020</xdr:colOff>
      <xdr:row>272</xdr:row>
      <xdr:rowOff>8678</xdr:rowOff>
    </xdr:to>
    <xdr:pic>
      <xdr:nvPicPr>
        <xdr:cNvPr id="38" name="Picture 3" descr="saraswati 2.jpg"/>
        <xdr:cNvPicPr>
          <a:picLocks noChangeAspect="1"/>
        </xdr:cNvPicPr>
      </xdr:nvPicPr>
      <xdr:blipFill>
        <a:blip xmlns:r="http://schemas.openxmlformats.org/officeDocument/2006/relationships" r:embed="rId1"/>
        <a:srcRect/>
        <a:stretch>
          <a:fillRect/>
        </a:stretch>
      </xdr:blipFill>
      <xdr:spPr bwMode="auto">
        <a:xfrm>
          <a:off x="10731500" y="28513617"/>
          <a:ext cx="406400" cy="405341"/>
        </a:xfrm>
        <a:prstGeom prst="rect">
          <a:avLst/>
        </a:prstGeom>
        <a:noFill/>
        <a:ln w="9525">
          <a:noFill/>
          <a:miter lim="800000"/>
          <a:headEnd/>
          <a:tailEnd/>
        </a:ln>
      </xdr:spPr>
    </xdr:pic>
    <xdr:clientData/>
  </xdr:twoCellAnchor>
  <xdr:twoCellAnchor editAs="oneCell">
    <xdr:from>
      <xdr:col>10</xdr:col>
      <xdr:colOff>0</xdr:colOff>
      <xdr:row>300</xdr:row>
      <xdr:rowOff>19050</xdr:rowOff>
    </xdr:from>
    <xdr:to>
      <xdr:col>10</xdr:col>
      <xdr:colOff>406400</xdr:colOff>
      <xdr:row>301</xdr:row>
      <xdr:rowOff>209338</xdr:rowOff>
    </xdr:to>
    <xdr:pic>
      <xdr:nvPicPr>
        <xdr:cNvPr id="52"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19050"/>
          <a:ext cx="406400" cy="403648"/>
        </a:xfrm>
        <a:prstGeom prst="rect">
          <a:avLst/>
        </a:prstGeom>
        <a:noFill/>
        <a:ln w="9525">
          <a:noFill/>
          <a:miter lim="800000"/>
          <a:headEnd/>
          <a:tailEnd/>
        </a:ln>
      </xdr:spPr>
    </xdr:pic>
    <xdr:clientData/>
  </xdr:twoCellAnchor>
  <xdr:twoCellAnchor editAs="oneCell">
    <xdr:from>
      <xdr:col>22</xdr:col>
      <xdr:colOff>368300</xdr:colOff>
      <xdr:row>300</xdr:row>
      <xdr:rowOff>6350</xdr:rowOff>
    </xdr:from>
    <xdr:to>
      <xdr:col>23</xdr:col>
      <xdr:colOff>414020</xdr:colOff>
      <xdr:row>301</xdr:row>
      <xdr:rowOff>196638</xdr:rowOff>
    </xdr:to>
    <xdr:pic>
      <xdr:nvPicPr>
        <xdr:cNvPr id="53"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6350"/>
          <a:ext cx="411480" cy="403648"/>
        </a:xfrm>
        <a:prstGeom prst="rect">
          <a:avLst/>
        </a:prstGeom>
        <a:noFill/>
        <a:ln w="9525">
          <a:noFill/>
          <a:miter lim="800000"/>
          <a:headEnd/>
          <a:tailEnd/>
        </a:ln>
      </xdr:spPr>
    </xdr:pic>
    <xdr:clientData/>
  </xdr:twoCellAnchor>
  <xdr:twoCellAnchor editAs="oneCell">
    <xdr:from>
      <xdr:col>10</xdr:col>
      <xdr:colOff>0</xdr:colOff>
      <xdr:row>330</xdr:row>
      <xdr:rowOff>44450</xdr:rowOff>
    </xdr:from>
    <xdr:to>
      <xdr:col>10</xdr:col>
      <xdr:colOff>406400</xdr:colOff>
      <xdr:row>332</xdr:row>
      <xdr:rowOff>21378</xdr:rowOff>
    </xdr:to>
    <xdr:pic>
      <xdr:nvPicPr>
        <xdr:cNvPr id="54"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7115810"/>
          <a:ext cx="406400" cy="403648"/>
        </a:xfrm>
        <a:prstGeom prst="rect">
          <a:avLst/>
        </a:prstGeom>
        <a:noFill/>
        <a:ln w="9525">
          <a:noFill/>
          <a:miter lim="800000"/>
          <a:headEnd/>
          <a:tailEnd/>
        </a:ln>
      </xdr:spPr>
    </xdr:pic>
    <xdr:clientData/>
  </xdr:twoCellAnchor>
  <xdr:twoCellAnchor editAs="oneCell">
    <xdr:from>
      <xdr:col>22</xdr:col>
      <xdr:colOff>368300</xdr:colOff>
      <xdr:row>330</xdr:row>
      <xdr:rowOff>31750</xdr:rowOff>
    </xdr:from>
    <xdr:to>
      <xdr:col>23</xdr:col>
      <xdr:colOff>414020</xdr:colOff>
      <xdr:row>332</xdr:row>
      <xdr:rowOff>8678</xdr:rowOff>
    </xdr:to>
    <xdr:pic>
      <xdr:nvPicPr>
        <xdr:cNvPr id="55"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7103110"/>
          <a:ext cx="411480" cy="403648"/>
        </a:xfrm>
        <a:prstGeom prst="rect">
          <a:avLst/>
        </a:prstGeom>
        <a:noFill/>
        <a:ln w="9525">
          <a:noFill/>
          <a:miter lim="800000"/>
          <a:headEnd/>
          <a:tailEnd/>
        </a:ln>
      </xdr:spPr>
    </xdr:pic>
    <xdr:clientData/>
  </xdr:twoCellAnchor>
  <xdr:twoCellAnchor editAs="oneCell">
    <xdr:from>
      <xdr:col>10</xdr:col>
      <xdr:colOff>0</xdr:colOff>
      <xdr:row>360</xdr:row>
      <xdr:rowOff>19050</xdr:rowOff>
    </xdr:from>
    <xdr:to>
      <xdr:col>10</xdr:col>
      <xdr:colOff>406400</xdr:colOff>
      <xdr:row>361</xdr:row>
      <xdr:rowOff>209338</xdr:rowOff>
    </xdr:to>
    <xdr:pic>
      <xdr:nvPicPr>
        <xdr:cNvPr id="56"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14161770"/>
          <a:ext cx="406400" cy="403648"/>
        </a:xfrm>
        <a:prstGeom prst="rect">
          <a:avLst/>
        </a:prstGeom>
        <a:noFill/>
        <a:ln w="9525">
          <a:noFill/>
          <a:miter lim="800000"/>
          <a:headEnd/>
          <a:tailEnd/>
        </a:ln>
      </xdr:spPr>
    </xdr:pic>
    <xdr:clientData/>
  </xdr:twoCellAnchor>
  <xdr:twoCellAnchor editAs="oneCell">
    <xdr:from>
      <xdr:col>22</xdr:col>
      <xdr:colOff>368300</xdr:colOff>
      <xdr:row>360</xdr:row>
      <xdr:rowOff>6350</xdr:rowOff>
    </xdr:from>
    <xdr:to>
      <xdr:col>23</xdr:col>
      <xdr:colOff>414020</xdr:colOff>
      <xdr:row>361</xdr:row>
      <xdr:rowOff>196638</xdr:rowOff>
    </xdr:to>
    <xdr:pic>
      <xdr:nvPicPr>
        <xdr:cNvPr id="57"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14149070"/>
          <a:ext cx="411480" cy="403648"/>
        </a:xfrm>
        <a:prstGeom prst="rect">
          <a:avLst/>
        </a:prstGeom>
        <a:noFill/>
        <a:ln w="9525">
          <a:noFill/>
          <a:miter lim="800000"/>
          <a:headEnd/>
          <a:tailEnd/>
        </a:ln>
      </xdr:spPr>
    </xdr:pic>
    <xdr:clientData/>
  </xdr:twoCellAnchor>
  <xdr:twoCellAnchor editAs="oneCell">
    <xdr:from>
      <xdr:col>10</xdr:col>
      <xdr:colOff>0</xdr:colOff>
      <xdr:row>390</xdr:row>
      <xdr:rowOff>44450</xdr:rowOff>
    </xdr:from>
    <xdr:to>
      <xdr:col>10</xdr:col>
      <xdr:colOff>406400</xdr:colOff>
      <xdr:row>392</xdr:row>
      <xdr:rowOff>21378</xdr:rowOff>
    </xdr:to>
    <xdr:pic>
      <xdr:nvPicPr>
        <xdr:cNvPr id="58"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21258530"/>
          <a:ext cx="406400" cy="403648"/>
        </a:xfrm>
        <a:prstGeom prst="rect">
          <a:avLst/>
        </a:prstGeom>
        <a:noFill/>
        <a:ln w="9525">
          <a:noFill/>
          <a:miter lim="800000"/>
          <a:headEnd/>
          <a:tailEnd/>
        </a:ln>
      </xdr:spPr>
    </xdr:pic>
    <xdr:clientData/>
  </xdr:twoCellAnchor>
  <xdr:twoCellAnchor editAs="oneCell">
    <xdr:from>
      <xdr:col>22</xdr:col>
      <xdr:colOff>368300</xdr:colOff>
      <xdr:row>390</xdr:row>
      <xdr:rowOff>31750</xdr:rowOff>
    </xdr:from>
    <xdr:to>
      <xdr:col>23</xdr:col>
      <xdr:colOff>414020</xdr:colOff>
      <xdr:row>392</xdr:row>
      <xdr:rowOff>8678</xdr:rowOff>
    </xdr:to>
    <xdr:pic>
      <xdr:nvPicPr>
        <xdr:cNvPr id="59"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21245830"/>
          <a:ext cx="411480" cy="403648"/>
        </a:xfrm>
        <a:prstGeom prst="rect">
          <a:avLst/>
        </a:prstGeom>
        <a:noFill/>
        <a:ln w="9525">
          <a:noFill/>
          <a:miter lim="800000"/>
          <a:headEnd/>
          <a:tailEnd/>
        </a:ln>
      </xdr:spPr>
    </xdr:pic>
    <xdr:clientData/>
  </xdr:twoCellAnchor>
  <xdr:twoCellAnchor editAs="oneCell">
    <xdr:from>
      <xdr:col>10</xdr:col>
      <xdr:colOff>0</xdr:colOff>
      <xdr:row>420</xdr:row>
      <xdr:rowOff>44450</xdr:rowOff>
    </xdr:from>
    <xdr:to>
      <xdr:col>10</xdr:col>
      <xdr:colOff>406400</xdr:colOff>
      <xdr:row>422</xdr:row>
      <xdr:rowOff>21378</xdr:rowOff>
    </xdr:to>
    <xdr:pic>
      <xdr:nvPicPr>
        <xdr:cNvPr id="60"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28329890"/>
          <a:ext cx="406400" cy="403648"/>
        </a:xfrm>
        <a:prstGeom prst="rect">
          <a:avLst/>
        </a:prstGeom>
        <a:noFill/>
        <a:ln w="9525">
          <a:noFill/>
          <a:miter lim="800000"/>
          <a:headEnd/>
          <a:tailEnd/>
        </a:ln>
      </xdr:spPr>
    </xdr:pic>
    <xdr:clientData/>
  </xdr:twoCellAnchor>
  <xdr:twoCellAnchor editAs="oneCell">
    <xdr:from>
      <xdr:col>22</xdr:col>
      <xdr:colOff>368300</xdr:colOff>
      <xdr:row>420</xdr:row>
      <xdr:rowOff>31750</xdr:rowOff>
    </xdr:from>
    <xdr:to>
      <xdr:col>23</xdr:col>
      <xdr:colOff>414020</xdr:colOff>
      <xdr:row>422</xdr:row>
      <xdr:rowOff>8678</xdr:rowOff>
    </xdr:to>
    <xdr:pic>
      <xdr:nvPicPr>
        <xdr:cNvPr id="61"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28317190"/>
          <a:ext cx="411480" cy="403648"/>
        </a:xfrm>
        <a:prstGeom prst="rect">
          <a:avLst/>
        </a:prstGeom>
        <a:noFill/>
        <a:ln w="9525">
          <a:noFill/>
          <a:miter lim="800000"/>
          <a:headEnd/>
          <a:tailEnd/>
        </a:ln>
      </xdr:spPr>
    </xdr:pic>
    <xdr:clientData/>
  </xdr:twoCellAnchor>
  <xdr:twoCellAnchor editAs="oneCell">
    <xdr:from>
      <xdr:col>10</xdr:col>
      <xdr:colOff>0</xdr:colOff>
      <xdr:row>450</xdr:row>
      <xdr:rowOff>19050</xdr:rowOff>
    </xdr:from>
    <xdr:to>
      <xdr:col>10</xdr:col>
      <xdr:colOff>406400</xdr:colOff>
      <xdr:row>451</xdr:row>
      <xdr:rowOff>209337</xdr:rowOff>
    </xdr:to>
    <xdr:pic>
      <xdr:nvPicPr>
        <xdr:cNvPr id="62"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35375850"/>
          <a:ext cx="406400" cy="403647"/>
        </a:xfrm>
        <a:prstGeom prst="rect">
          <a:avLst/>
        </a:prstGeom>
        <a:noFill/>
        <a:ln w="9525">
          <a:noFill/>
          <a:miter lim="800000"/>
          <a:headEnd/>
          <a:tailEnd/>
        </a:ln>
      </xdr:spPr>
    </xdr:pic>
    <xdr:clientData/>
  </xdr:twoCellAnchor>
  <xdr:twoCellAnchor editAs="oneCell">
    <xdr:from>
      <xdr:col>22</xdr:col>
      <xdr:colOff>368300</xdr:colOff>
      <xdr:row>450</xdr:row>
      <xdr:rowOff>6350</xdr:rowOff>
    </xdr:from>
    <xdr:to>
      <xdr:col>23</xdr:col>
      <xdr:colOff>414020</xdr:colOff>
      <xdr:row>451</xdr:row>
      <xdr:rowOff>196637</xdr:rowOff>
    </xdr:to>
    <xdr:pic>
      <xdr:nvPicPr>
        <xdr:cNvPr id="63"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35363150"/>
          <a:ext cx="411480" cy="403647"/>
        </a:xfrm>
        <a:prstGeom prst="rect">
          <a:avLst/>
        </a:prstGeom>
        <a:noFill/>
        <a:ln w="9525">
          <a:noFill/>
          <a:miter lim="800000"/>
          <a:headEnd/>
          <a:tailEnd/>
        </a:ln>
      </xdr:spPr>
    </xdr:pic>
    <xdr:clientData/>
  </xdr:twoCellAnchor>
  <xdr:twoCellAnchor editAs="oneCell">
    <xdr:from>
      <xdr:col>10</xdr:col>
      <xdr:colOff>0</xdr:colOff>
      <xdr:row>480</xdr:row>
      <xdr:rowOff>44450</xdr:rowOff>
    </xdr:from>
    <xdr:to>
      <xdr:col>10</xdr:col>
      <xdr:colOff>406400</xdr:colOff>
      <xdr:row>482</xdr:row>
      <xdr:rowOff>21378</xdr:rowOff>
    </xdr:to>
    <xdr:pic>
      <xdr:nvPicPr>
        <xdr:cNvPr id="64"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42472610"/>
          <a:ext cx="406400" cy="403648"/>
        </a:xfrm>
        <a:prstGeom prst="rect">
          <a:avLst/>
        </a:prstGeom>
        <a:noFill/>
        <a:ln w="9525">
          <a:noFill/>
          <a:miter lim="800000"/>
          <a:headEnd/>
          <a:tailEnd/>
        </a:ln>
      </xdr:spPr>
    </xdr:pic>
    <xdr:clientData/>
  </xdr:twoCellAnchor>
  <xdr:twoCellAnchor editAs="oneCell">
    <xdr:from>
      <xdr:col>22</xdr:col>
      <xdr:colOff>368300</xdr:colOff>
      <xdr:row>480</xdr:row>
      <xdr:rowOff>31750</xdr:rowOff>
    </xdr:from>
    <xdr:to>
      <xdr:col>23</xdr:col>
      <xdr:colOff>414020</xdr:colOff>
      <xdr:row>482</xdr:row>
      <xdr:rowOff>8678</xdr:rowOff>
    </xdr:to>
    <xdr:pic>
      <xdr:nvPicPr>
        <xdr:cNvPr id="65"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42459910"/>
          <a:ext cx="411480" cy="403648"/>
        </a:xfrm>
        <a:prstGeom prst="rect">
          <a:avLst/>
        </a:prstGeom>
        <a:noFill/>
        <a:ln w="9525">
          <a:noFill/>
          <a:miter lim="800000"/>
          <a:headEnd/>
          <a:tailEnd/>
        </a:ln>
      </xdr:spPr>
    </xdr:pic>
    <xdr:clientData/>
  </xdr:twoCellAnchor>
  <xdr:twoCellAnchor editAs="oneCell">
    <xdr:from>
      <xdr:col>10</xdr:col>
      <xdr:colOff>0</xdr:colOff>
      <xdr:row>510</xdr:row>
      <xdr:rowOff>19050</xdr:rowOff>
    </xdr:from>
    <xdr:to>
      <xdr:col>10</xdr:col>
      <xdr:colOff>406400</xdr:colOff>
      <xdr:row>511</xdr:row>
      <xdr:rowOff>209339</xdr:rowOff>
    </xdr:to>
    <xdr:pic>
      <xdr:nvPicPr>
        <xdr:cNvPr id="66"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49518570"/>
          <a:ext cx="406400" cy="403649"/>
        </a:xfrm>
        <a:prstGeom prst="rect">
          <a:avLst/>
        </a:prstGeom>
        <a:noFill/>
        <a:ln w="9525">
          <a:noFill/>
          <a:miter lim="800000"/>
          <a:headEnd/>
          <a:tailEnd/>
        </a:ln>
      </xdr:spPr>
    </xdr:pic>
    <xdr:clientData/>
  </xdr:twoCellAnchor>
  <xdr:twoCellAnchor editAs="oneCell">
    <xdr:from>
      <xdr:col>22</xdr:col>
      <xdr:colOff>368300</xdr:colOff>
      <xdr:row>510</xdr:row>
      <xdr:rowOff>6350</xdr:rowOff>
    </xdr:from>
    <xdr:to>
      <xdr:col>23</xdr:col>
      <xdr:colOff>414020</xdr:colOff>
      <xdr:row>511</xdr:row>
      <xdr:rowOff>196639</xdr:rowOff>
    </xdr:to>
    <xdr:pic>
      <xdr:nvPicPr>
        <xdr:cNvPr id="67"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49505870"/>
          <a:ext cx="411480" cy="403649"/>
        </a:xfrm>
        <a:prstGeom prst="rect">
          <a:avLst/>
        </a:prstGeom>
        <a:noFill/>
        <a:ln w="9525">
          <a:noFill/>
          <a:miter lim="800000"/>
          <a:headEnd/>
          <a:tailEnd/>
        </a:ln>
      </xdr:spPr>
    </xdr:pic>
    <xdr:clientData/>
  </xdr:twoCellAnchor>
  <xdr:twoCellAnchor editAs="oneCell">
    <xdr:from>
      <xdr:col>10</xdr:col>
      <xdr:colOff>0</xdr:colOff>
      <xdr:row>540</xdr:row>
      <xdr:rowOff>44450</xdr:rowOff>
    </xdr:from>
    <xdr:to>
      <xdr:col>10</xdr:col>
      <xdr:colOff>406400</xdr:colOff>
      <xdr:row>542</xdr:row>
      <xdr:rowOff>21377</xdr:rowOff>
    </xdr:to>
    <xdr:pic>
      <xdr:nvPicPr>
        <xdr:cNvPr id="68"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56615330"/>
          <a:ext cx="406400" cy="403647"/>
        </a:xfrm>
        <a:prstGeom prst="rect">
          <a:avLst/>
        </a:prstGeom>
        <a:noFill/>
        <a:ln w="9525">
          <a:noFill/>
          <a:miter lim="800000"/>
          <a:headEnd/>
          <a:tailEnd/>
        </a:ln>
      </xdr:spPr>
    </xdr:pic>
    <xdr:clientData/>
  </xdr:twoCellAnchor>
  <xdr:twoCellAnchor editAs="oneCell">
    <xdr:from>
      <xdr:col>22</xdr:col>
      <xdr:colOff>368300</xdr:colOff>
      <xdr:row>540</xdr:row>
      <xdr:rowOff>31750</xdr:rowOff>
    </xdr:from>
    <xdr:to>
      <xdr:col>23</xdr:col>
      <xdr:colOff>414020</xdr:colOff>
      <xdr:row>542</xdr:row>
      <xdr:rowOff>8677</xdr:rowOff>
    </xdr:to>
    <xdr:pic>
      <xdr:nvPicPr>
        <xdr:cNvPr id="69"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56602630"/>
          <a:ext cx="411480" cy="403647"/>
        </a:xfrm>
        <a:prstGeom prst="rect">
          <a:avLst/>
        </a:prstGeom>
        <a:noFill/>
        <a:ln w="9525">
          <a:noFill/>
          <a:miter lim="800000"/>
          <a:headEnd/>
          <a:tailEnd/>
        </a:ln>
      </xdr:spPr>
    </xdr:pic>
    <xdr:clientData/>
  </xdr:twoCellAnchor>
  <xdr:twoCellAnchor editAs="oneCell">
    <xdr:from>
      <xdr:col>10</xdr:col>
      <xdr:colOff>0</xdr:colOff>
      <xdr:row>570</xdr:row>
      <xdr:rowOff>44450</xdr:rowOff>
    </xdr:from>
    <xdr:to>
      <xdr:col>10</xdr:col>
      <xdr:colOff>406400</xdr:colOff>
      <xdr:row>572</xdr:row>
      <xdr:rowOff>21378</xdr:rowOff>
    </xdr:to>
    <xdr:pic>
      <xdr:nvPicPr>
        <xdr:cNvPr id="70"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63686690"/>
          <a:ext cx="406400" cy="403648"/>
        </a:xfrm>
        <a:prstGeom prst="rect">
          <a:avLst/>
        </a:prstGeom>
        <a:noFill/>
        <a:ln w="9525">
          <a:noFill/>
          <a:miter lim="800000"/>
          <a:headEnd/>
          <a:tailEnd/>
        </a:ln>
      </xdr:spPr>
    </xdr:pic>
    <xdr:clientData/>
  </xdr:twoCellAnchor>
  <xdr:twoCellAnchor editAs="oneCell">
    <xdr:from>
      <xdr:col>22</xdr:col>
      <xdr:colOff>368300</xdr:colOff>
      <xdr:row>570</xdr:row>
      <xdr:rowOff>31750</xdr:rowOff>
    </xdr:from>
    <xdr:to>
      <xdr:col>23</xdr:col>
      <xdr:colOff>414020</xdr:colOff>
      <xdr:row>572</xdr:row>
      <xdr:rowOff>8678</xdr:rowOff>
    </xdr:to>
    <xdr:pic>
      <xdr:nvPicPr>
        <xdr:cNvPr id="71"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63673990"/>
          <a:ext cx="411480" cy="403648"/>
        </a:xfrm>
        <a:prstGeom prst="rect">
          <a:avLst/>
        </a:prstGeom>
        <a:noFill/>
        <a:ln w="9525">
          <a:noFill/>
          <a:miter lim="800000"/>
          <a:headEnd/>
          <a:tailEnd/>
        </a:ln>
      </xdr:spPr>
    </xdr:pic>
    <xdr:clientData/>
  </xdr:twoCellAnchor>
  <xdr:twoCellAnchor editAs="oneCell">
    <xdr:from>
      <xdr:col>10</xdr:col>
      <xdr:colOff>0</xdr:colOff>
      <xdr:row>600</xdr:row>
      <xdr:rowOff>19050</xdr:rowOff>
    </xdr:from>
    <xdr:to>
      <xdr:col>10</xdr:col>
      <xdr:colOff>406400</xdr:colOff>
      <xdr:row>601</xdr:row>
      <xdr:rowOff>209338</xdr:rowOff>
    </xdr:to>
    <xdr:pic>
      <xdr:nvPicPr>
        <xdr:cNvPr id="72"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19050"/>
          <a:ext cx="406400" cy="403648"/>
        </a:xfrm>
        <a:prstGeom prst="rect">
          <a:avLst/>
        </a:prstGeom>
        <a:noFill/>
        <a:ln w="9525">
          <a:noFill/>
          <a:miter lim="800000"/>
          <a:headEnd/>
          <a:tailEnd/>
        </a:ln>
      </xdr:spPr>
    </xdr:pic>
    <xdr:clientData/>
  </xdr:twoCellAnchor>
  <xdr:twoCellAnchor editAs="oneCell">
    <xdr:from>
      <xdr:col>22</xdr:col>
      <xdr:colOff>368300</xdr:colOff>
      <xdr:row>600</xdr:row>
      <xdr:rowOff>6350</xdr:rowOff>
    </xdr:from>
    <xdr:to>
      <xdr:col>23</xdr:col>
      <xdr:colOff>414020</xdr:colOff>
      <xdr:row>601</xdr:row>
      <xdr:rowOff>196638</xdr:rowOff>
    </xdr:to>
    <xdr:pic>
      <xdr:nvPicPr>
        <xdr:cNvPr id="73"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6350"/>
          <a:ext cx="411480" cy="403648"/>
        </a:xfrm>
        <a:prstGeom prst="rect">
          <a:avLst/>
        </a:prstGeom>
        <a:noFill/>
        <a:ln w="9525">
          <a:noFill/>
          <a:miter lim="800000"/>
          <a:headEnd/>
          <a:tailEnd/>
        </a:ln>
      </xdr:spPr>
    </xdr:pic>
    <xdr:clientData/>
  </xdr:twoCellAnchor>
  <xdr:twoCellAnchor editAs="oneCell">
    <xdr:from>
      <xdr:col>10</xdr:col>
      <xdr:colOff>0</xdr:colOff>
      <xdr:row>630</xdr:row>
      <xdr:rowOff>44450</xdr:rowOff>
    </xdr:from>
    <xdr:to>
      <xdr:col>10</xdr:col>
      <xdr:colOff>406400</xdr:colOff>
      <xdr:row>632</xdr:row>
      <xdr:rowOff>21378</xdr:rowOff>
    </xdr:to>
    <xdr:pic>
      <xdr:nvPicPr>
        <xdr:cNvPr id="74"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7115810"/>
          <a:ext cx="406400" cy="403648"/>
        </a:xfrm>
        <a:prstGeom prst="rect">
          <a:avLst/>
        </a:prstGeom>
        <a:noFill/>
        <a:ln w="9525">
          <a:noFill/>
          <a:miter lim="800000"/>
          <a:headEnd/>
          <a:tailEnd/>
        </a:ln>
      </xdr:spPr>
    </xdr:pic>
    <xdr:clientData/>
  </xdr:twoCellAnchor>
  <xdr:twoCellAnchor editAs="oneCell">
    <xdr:from>
      <xdr:col>22</xdr:col>
      <xdr:colOff>368300</xdr:colOff>
      <xdr:row>630</xdr:row>
      <xdr:rowOff>31750</xdr:rowOff>
    </xdr:from>
    <xdr:to>
      <xdr:col>23</xdr:col>
      <xdr:colOff>414020</xdr:colOff>
      <xdr:row>632</xdr:row>
      <xdr:rowOff>8678</xdr:rowOff>
    </xdr:to>
    <xdr:pic>
      <xdr:nvPicPr>
        <xdr:cNvPr id="75"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7103110"/>
          <a:ext cx="411480" cy="403648"/>
        </a:xfrm>
        <a:prstGeom prst="rect">
          <a:avLst/>
        </a:prstGeom>
        <a:noFill/>
        <a:ln w="9525">
          <a:noFill/>
          <a:miter lim="800000"/>
          <a:headEnd/>
          <a:tailEnd/>
        </a:ln>
      </xdr:spPr>
    </xdr:pic>
    <xdr:clientData/>
  </xdr:twoCellAnchor>
  <xdr:twoCellAnchor editAs="oneCell">
    <xdr:from>
      <xdr:col>10</xdr:col>
      <xdr:colOff>0</xdr:colOff>
      <xdr:row>660</xdr:row>
      <xdr:rowOff>19050</xdr:rowOff>
    </xdr:from>
    <xdr:to>
      <xdr:col>10</xdr:col>
      <xdr:colOff>406400</xdr:colOff>
      <xdr:row>661</xdr:row>
      <xdr:rowOff>209338</xdr:rowOff>
    </xdr:to>
    <xdr:pic>
      <xdr:nvPicPr>
        <xdr:cNvPr id="76"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14161770"/>
          <a:ext cx="406400" cy="403648"/>
        </a:xfrm>
        <a:prstGeom prst="rect">
          <a:avLst/>
        </a:prstGeom>
        <a:noFill/>
        <a:ln w="9525">
          <a:noFill/>
          <a:miter lim="800000"/>
          <a:headEnd/>
          <a:tailEnd/>
        </a:ln>
      </xdr:spPr>
    </xdr:pic>
    <xdr:clientData/>
  </xdr:twoCellAnchor>
  <xdr:twoCellAnchor editAs="oneCell">
    <xdr:from>
      <xdr:col>22</xdr:col>
      <xdr:colOff>368300</xdr:colOff>
      <xdr:row>660</xdr:row>
      <xdr:rowOff>6350</xdr:rowOff>
    </xdr:from>
    <xdr:to>
      <xdr:col>23</xdr:col>
      <xdr:colOff>414020</xdr:colOff>
      <xdr:row>661</xdr:row>
      <xdr:rowOff>196638</xdr:rowOff>
    </xdr:to>
    <xdr:pic>
      <xdr:nvPicPr>
        <xdr:cNvPr id="77"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14149070"/>
          <a:ext cx="411480" cy="403648"/>
        </a:xfrm>
        <a:prstGeom prst="rect">
          <a:avLst/>
        </a:prstGeom>
        <a:noFill/>
        <a:ln w="9525">
          <a:noFill/>
          <a:miter lim="800000"/>
          <a:headEnd/>
          <a:tailEnd/>
        </a:ln>
      </xdr:spPr>
    </xdr:pic>
    <xdr:clientData/>
  </xdr:twoCellAnchor>
  <xdr:twoCellAnchor editAs="oneCell">
    <xdr:from>
      <xdr:col>10</xdr:col>
      <xdr:colOff>0</xdr:colOff>
      <xdr:row>690</xdr:row>
      <xdr:rowOff>44450</xdr:rowOff>
    </xdr:from>
    <xdr:to>
      <xdr:col>10</xdr:col>
      <xdr:colOff>406400</xdr:colOff>
      <xdr:row>692</xdr:row>
      <xdr:rowOff>21378</xdr:rowOff>
    </xdr:to>
    <xdr:pic>
      <xdr:nvPicPr>
        <xdr:cNvPr id="78"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21258530"/>
          <a:ext cx="406400" cy="403648"/>
        </a:xfrm>
        <a:prstGeom prst="rect">
          <a:avLst/>
        </a:prstGeom>
        <a:noFill/>
        <a:ln w="9525">
          <a:noFill/>
          <a:miter lim="800000"/>
          <a:headEnd/>
          <a:tailEnd/>
        </a:ln>
      </xdr:spPr>
    </xdr:pic>
    <xdr:clientData/>
  </xdr:twoCellAnchor>
  <xdr:twoCellAnchor editAs="oneCell">
    <xdr:from>
      <xdr:col>22</xdr:col>
      <xdr:colOff>368300</xdr:colOff>
      <xdr:row>690</xdr:row>
      <xdr:rowOff>31750</xdr:rowOff>
    </xdr:from>
    <xdr:to>
      <xdr:col>23</xdr:col>
      <xdr:colOff>414020</xdr:colOff>
      <xdr:row>692</xdr:row>
      <xdr:rowOff>8678</xdr:rowOff>
    </xdr:to>
    <xdr:pic>
      <xdr:nvPicPr>
        <xdr:cNvPr id="79"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21245830"/>
          <a:ext cx="411480" cy="403648"/>
        </a:xfrm>
        <a:prstGeom prst="rect">
          <a:avLst/>
        </a:prstGeom>
        <a:noFill/>
        <a:ln w="9525">
          <a:noFill/>
          <a:miter lim="800000"/>
          <a:headEnd/>
          <a:tailEnd/>
        </a:ln>
      </xdr:spPr>
    </xdr:pic>
    <xdr:clientData/>
  </xdr:twoCellAnchor>
  <xdr:twoCellAnchor editAs="oneCell">
    <xdr:from>
      <xdr:col>10</xdr:col>
      <xdr:colOff>0</xdr:colOff>
      <xdr:row>720</xdr:row>
      <xdr:rowOff>44450</xdr:rowOff>
    </xdr:from>
    <xdr:to>
      <xdr:col>10</xdr:col>
      <xdr:colOff>406400</xdr:colOff>
      <xdr:row>722</xdr:row>
      <xdr:rowOff>21378</xdr:rowOff>
    </xdr:to>
    <xdr:pic>
      <xdr:nvPicPr>
        <xdr:cNvPr id="80"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28329890"/>
          <a:ext cx="406400" cy="403648"/>
        </a:xfrm>
        <a:prstGeom prst="rect">
          <a:avLst/>
        </a:prstGeom>
        <a:noFill/>
        <a:ln w="9525">
          <a:noFill/>
          <a:miter lim="800000"/>
          <a:headEnd/>
          <a:tailEnd/>
        </a:ln>
      </xdr:spPr>
    </xdr:pic>
    <xdr:clientData/>
  </xdr:twoCellAnchor>
  <xdr:twoCellAnchor editAs="oneCell">
    <xdr:from>
      <xdr:col>22</xdr:col>
      <xdr:colOff>368300</xdr:colOff>
      <xdr:row>720</xdr:row>
      <xdr:rowOff>31750</xdr:rowOff>
    </xdr:from>
    <xdr:to>
      <xdr:col>23</xdr:col>
      <xdr:colOff>414020</xdr:colOff>
      <xdr:row>722</xdr:row>
      <xdr:rowOff>8678</xdr:rowOff>
    </xdr:to>
    <xdr:pic>
      <xdr:nvPicPr>
        <xdr:cNvPr id="81"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28317190"/>
          <a:ext cx="411480" cy="403648"/>
        </a:xfrm>
        <a:prstGeom prst="rect">
          <a:avLst/>
        </a:prstGeom>
        <a:noFill/>
        <a:ln w="9525">
          <a:noFill/>
          <a:miter lim="800000"/>
          <a:headEnd/>
          <a:tailEnd/>
        </a:ln>
      </xdr:spPr>
    </xdr:pic>
    <xdr:clientData/>
  </xdr:twoCellAnchor>
  <xdr:twoCellAnchor editAs="oneCell">
    <xdr:from>
      <xdr:col>10</xdr:col>
      <xdr:colOff>0</xdr:colOff>
      <xdr:row>750</xdr:row>
      <xdr:rowOff>19050</xdr:rowOff>
    </xdr:from>
    <xdr:to>
      <xdr:col>10</xdr:col>
      <xdr:colOff>406400</xdr:colOff>
      <xdr:row>751</xdr:row>
      <xdr:rowOff>209337</xdr:rowOff>
    </xdr:to>
    <xdr:pic>
      <xdr:nvPicPr>
        <xdr:cNvPr id="82"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35375850"/>
          <a:ext cx="406400" cy="403647"/>
        </a:xfrm>
        <a:prstGeom prst="rect">
          <a:avLst/>
        </a:prstGeom>
        <a:noFill/>
        <a:ln w="9525">
          <a:noFill/>
          <a:miter lim="800000"/>
          <a:headEnd/>
          <a:tailEnd/>
        </a:ln>
      </xdr:spPr>
    </xdr:pic>
    <xdr:clientData/>
  </xdr:twoCellAnchor>
  <xdr:twoCellAnchor editAs="oneCell">
    <xdr:from>
      <xdr:col>22</xdr:col>
      <xdr:colOff>368300</xdr:colOff>
      <xdr:row>750</xdr:row>
      <xdr:rowOff>6350</xdr:rowOff>
    </xdr:from>
    <xdr:to>
      <xdr:col>23</xdr:col>
      <xdr:colOff>414020</xdr:colOff>
      <xdr:row>751</xdr:row>
      <xdr:rowOff>196637</xdr:rowOff>
    </xdr:to>
    <xdr:pic>
      <xdr:nvPicPr>
        <xdr:cNvPr id="83"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35363150"/>
          <a:ext cx="411480" cy="403647"/>
        </a:xfrm>
        <a:prstGeom prst="rect">
          <a:avLst/>
        </a:prstGeom>
        <a:noFill/>
        <a:ln w="9525">
          <a:noFill/>
          <a:miter lim="800000"/>
          <a:headEnd/>
          <a:tailEnd/>
        </a:ln>
      </xdr:spPr>
    </xdr:pic>
    <xdr:clientData/>
  </xdr:twoCellAnchor>
  <xdr:twoCellAnchor editAs="oneCell">
    <xdr:from>
      <xdr:col>10</xdr:col>
      <xdr:colOff>0</xdr:colOff>
      <xdr:row>780</xdr:row>
      <xdr:rowOff>44450</xdr:rowOff>
    </xdr:from>
    <xdr:to>
      <xdr:col>10</xdr:col>
      <xdr:colOff>406400</xdr:colOff>
      <xdr:row>782</xdr:row>
      <xdr:rowOff>21378</xdr:rowOff>
    </xdr:to>
    <xdr:pic>
      <xdr:nvPicPr>
        <xdr:cNvPr id="84"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42472610"/>
          <a:ext cx="406400" cy="403648"/>
        </a:xfrm>
        <a:prstGeom prst="rect">
          <a:avLst/>
        </a:prstGeom>
        <a:noFill/>
        <a:ln w="9525">
          <a:noFill/>
          <a:miter lim="800000"/>
          <a:headEnd/>
          <a:tailEnd/>
        </a:ln>
      </xdr:spPr>
    </xdr:pic>
    <xdr:clientData/>
  </xdr:twoCellAnchor>
  <xdr:twoCellAnchor editAs="oneCell">
    <xdr:from>
      <xdr:col>22</xdr:col>
      <xdr:colOff>368300</xdr:colOff>
      <xdr:row>780</xdr:row>
      <xdr:rowOff>31750</xdr:rowOff>
    </xdr:from>
    <xdr:to>
      <xdr:col>23</xdr:col>
      <xdr:colOff>414020</xdr:colOff>
      <xdr:row>782</xdr:row>
      <xdr:rowOff>8678</xdr:rowOff>
    </xdr:to>
    <xdr:pic>
      <xdr:nvPicPr>
        <xdr:cNvPr id="85"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42459910"/>
          <a:ext cx="411480" cy="403648"/>
        </a:xfrm>
        <a:prstGeom prst="rect">
          <a:avLst/>
        </a:prstGeom>
        <a:noFill/>
        <a:ln w="9525">
          <a:noFill/>
          <a:miter lim="800000"/>
          <a:headEnd/>
          <a:tailEnd/>
        </a:ln>
      </xdr:spPr>
    </xdr:pic>
    <xdr:clientData/>
  </xdr:twoCellAnchor>
  <xdr:twoCellAnchor editAs="oneCell">
    <xdr:from>
      <xdr:col>10</xdr:col>
      <xdr:colOff>0</xdr:colOff>
      <xdr:row>810</xdr:row>
      <xdr:rowOff>19050</xdr:rowOff>
    </xdr:from>
    <xdr:to>
      <xdr:col>10</xdr:col>
      <xdr:colOff>406400</xdr:colOff>
      <xdr:row>811</xdr:row>
      <xdr:rowOff>209339</xdr:rowOff>
    </xdr:to>
    <xdr:pic>
      <xdr:nvPicPr>
        <xdr:cNvPr id="86"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49518570"/>
          <a:ext cx="406400" cy="403649"/>
        </a:xfrm>
        <a:prstGeom prst="rect">
          <a:avLst/>
        </a:prstGeom>
        <a:noFill/>
        <a:ln w="9525">
          <a:noFill/>
          <a:miter lim="800000"/>
          <a:headEnd/>
          <a:tailEnd/>
        </a:ln>
      </xdr:spPr>
    </xdr:pic>
    <xdr:clientData/>
  </xdr:twoCellAnchor>
  <xdr:twoCellAnchor editAs="oneCell">
    <xdr:from>
      <xdr:col>22</xdr:col>
      <xdr:colOff>368300</xdr:colOff>
      <xdr:row>810</xdr:row>
      <xdr:rowOff>6350</xdr:rowOff>
    </xdr:from>
    <xdr:to>
      <xdr:col>23</xdr:col>
      <xdr:colOff>414020</xdr:colOff>
      <xdr:row>811</xdr:row>
      <xdr:rowOff>196639</xdr:rowOff>
    </xdr:to>
    <xdr:pic>
      <xdr:nvPicPr>
        <xdr:cNvPr id="87"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49505870"/>
          <a:ext cx="411480" cy="403649"/>
        </a:xfrm>
        <a:prstGeom prst="rect">
          <a:avLst/>
        </a:prstGeom>
        <a:noFill/>
        <a:ln w="9525">
          <a:noFill/>
          <a:miter lim="800000"/>
          <a:headEnd/>
          <a:tailEnd/>
        </a:ln>
      </xdr:spPr>
    </xdr:pic>
    <xdr:clientData/>
  </xdr:twoCellAnchor>
  <xdr:twoCellAnchor editAs="oneCell">
    <xdr:from>
      <xdr:col>10</xdr:col>
      <xdr:colOff>0</xdr:colOff>
      <xdr:row>840</xdr:row>
      <xdr:rowOff>44450</xdr:rowOff>
    </xdr:from>
    <xdr:to>
      <xdr:col>10</xdr:col>
      <xdr:colOff>406400</xdr:colOff>
      <xdr:row>842</xdr:row>
      <xdr:rowOff>21377</xdr:rowOff>
    </xdr:to>
    <xdr:pic>
      <xdr:nvPicPr>
        <xdr:cNvPr id="88"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56615330"/>
          <a:ext cx="406400" cy="403647"/>
        </a:xfrm>
        <a:prstGeom prst="rect">
          <a:avLst/>
        </a:prstGeom>
        <a:noFill/>
        <a:ln w="9525">
          <a:noFill/>
          <a:miter lim="800000"/>
          <a:headEnd/>
          <a:tailEnd/>
        </a:ln>
      </xdr:spPr>
    </xdr:pic>
    <xdr:clientData/>
  </xdr:twoCellAnchor>
  <xdr:twoCellAnchor editAs="oneCell">
    <xdr:from>
      <xdr:col>22</xdr:col>
      <xdr:colOff>368300</xdr:colOff>
      <xdr:row>840</xdr:row>
      <xdr:rowOff>31750</xdr:rowOff>
    </xdr:from>
    <xdr:to>
      <xdr:col>23</xdr:col>
      <xdr:colOff>414020</xdr:colOff>
      <xdr:row>842</xdr:row>
      <xdr:rowOff>8677</xdr:rowOff>
    </xdr:to>
    <xdr:pic>
      <xdr:nvPicPr>
        <xdr:cNvPr id="89"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56602630"/>
          <a:ext cx="411480" cy="403647"/>
        </a:xfrm>
        <a:prstGeom prst="rect">
          <a:avLst/>
        </a:prstGeom>
        <a:noFill/>
        <a:ln w="9525">
          <a:noFill/>
          <a:miter lim="800000"/>
          <a:headEnd/>
          <a:tailEnd/>
        </a:ln>
      </xdr:spPr>
    </xdr:pic>
    <xdr:clientData/>
  </xdr:twoCellAnchor>
  <xdr:twoCellAnchor editAs="oneCell">
    <xdr:from>
      <xdr:col>10</xdr:col>
      <xdr:colOff>0</xdr:colOff>
      <xdr:row>870</xdr:row>
      <xdr:rowOff>44450</xdr:rowOff>
    </xdr:from>
    <xdr:to>
      <xdr:col>10</xdr:col>
      <xdr:colOff>406400</xdr:colOff>
      <xdr:row>872</xdr:row>
      <xdr:rowOff>21378</xdr:rowOff>
    </xdr:to>
    <xdr:pic>
      <xdr:nvPicPr>
        <xdr:cNvPr id="90"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63686690"/>
          <a:ext cx="406400" cy="403648"/>
        </a:xfrm>
        <a:prstGeom prst="rect">
          <a:avLst/>
        </a:prstGeom>
        <a:noFill/>
        <a:ln w="9525">
          <a:noFill/>
          <a:miter lim="800000"/>
          <a:headEnd/>
          <a:tailEnd/>
        </a:ln>
      </xdr:spPr>
    </xdr:pic>
    <xdr:clientData/>
  </xdr:twoCellAnchor>
  <xdr:twoCellAnchor editAs="oneCell">
    <xdr:from>
      <xdr:col>22</xdr:col>
      <xdr:colOff>368300</xdr:colOff>
      <xdr:row>870</xdr:row>
      <xdr:rowOff>31750</xdr:rowOff>
    </xdr:from>
    <xdr:to>
      <xdr:col>23</xdr:col>
      <xdr:colOff>414020</xdr:colOff>
      <xdr:row>872</xdr:row>
      <xdr:rowOff>8678</xdr:rowOff>
    </xdr:to>
    <xdr:pic>
      <xdr:nvPicPr>
        <xdr:cNvPr id="91"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63673990"/>
          <a:ext cx="411480" cy="403648"/>
        </a:xfrm>
        <a:prstGeom prst="rect">
          <a:avLst/>
        </a:prstGeom>
        <a:noFill/>
        <a:ln w="9525">
          <a:noFill/>
          <a:miter lim="800000"/>
          <a:headEnd/>
          <a:tailEnd/>
        </a:ln>
      </xdr:spPr>
    </xdr:pic>
    <xdr:clientData/>
  </xdr:twoCellAnchor>
  <xdr:twoCellAnchor editAs="oneCell">
    <xdr:from>
      <xdr:col>10</xdr:col>
      <xdr:colOff>0</xdr:colOff>
      <xdr:row>900</xdr:row>
      <xdr:rowOff>19050</xdr:rowOff>
    </xdr:from>
    <xdr:to>
      <xdr:col>10</xdr:col>
      <xdr:colOff>406400</xdr:colOff>
      <xdr:row>901</xdr:row>
      <xdr:rowOff>209338</xdr:rowOff>
    </xdr:to>
    <xdr:pic>
      <xdr:nvPicPr>
        <xdr:cNvPr id="92"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70732650"/>
          <a:ext cx="406400" cy="403648"/>
        </a:xfrm>
        <a:prstGeom prst="rect">
          <a:avLst/>
        </a:prstGeom>
        <a:noFill/>
        <a:ln w="9525">
          <a:noFill/>
          <a:miter lim="800000"/>
          <a:headEnd/>
          <a:tailEnd/>
        </a:ln>
      </xdr:spPr>
    </xdr:pic>
    <xdr:clientData/>
  </xdr:twoCellAnchor>
  <xdr:twoCellAnchor editAs="oneCell">
    <xdr:from>
      <xdr:col>22</xdr:col>
      <xdr:colOff>368300</xdr:colOff>
      <xdr:row>900</xdr:row>
      <xdr:rowOff>6350</xdr:rowOff>
    </xdr:from>
    <xdr:to>
      <xdr:col>23</xdr:col>
      <xdr:colOff>414020</xdr:colOff>
      <xdr:row>901</xdr:row>
      <xdr:rowOff>196638</xdr:rowOff>
    </xdr:to>
    <xdr:pic>
      <xdr:nvPicPr>
        <xdr:cNvPr id="93"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70719950"/>
          <a:ext cx="411480" cy="403648"/>
        </a:xfrm>
        <a:prstGeom prst="rect">
          <a:avLst/>
        </a:prstGeom>
        <a:noFill/>
        <a:ln w="9525">
          <a:noFill/>
          <a:miter lim="800000"/>
          <a:headEnd/>
          <a:tailEnd/>
        </a:ln>
      </xdr:spPr>
    </xdr:pic>
    <xdr:clientData/>
  </xdr:twoCellAnchor>
  <xdr:twoCellAnchor editAs="oneCell">
    <xdr:from>
      <xdr:col>10</xdr:col>
      <xdr:colOff>0</xdr:colOff>
      <xdr:row>930</xdr:row>
      <xdr:rowOff>44450</xdr:rowOff>
    </xdr:from>
    <xdr:to>
      <xdr:col>10</xdr:col>
      <xdr:colOff>406400</xdr:colOff>
      <xdr:row>932</xdr:row>
      <xdr:rowOff>21378</xdr:rowOff>
    </xdr:to>
    <xdr:pic>
      <xdr:nvPicPr>
        <xdr:cNvPr id="94"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77829410"/>
          <a:ext cx="406400" cy="403648"/>
        </a:xfrm>
        <a:prstGeom prst="rect">
          <a:avLst/>
        </a:prstGeom>
        <a:noFill/>
        <a:ln w="9525">
          <a:noFill/>
          <a:miter lim="800000"/>
          <a:headEnd/>
          <a:tailEnd/>
        </a:ln>
      </xdr:spPr>
    </xdr:pic>
    <xdr:clientData/>
  </xdr:twoCellAnchor>
  <xdr:twoCellAnchor editAs="oneCell">
    <xdr:from>
      <xdr:col>22</xdr:col>
      <xdr:colOff>368300</xdr:colOff>
      <xdr:row>930</xdr:row>
      <xdr:rowOff>31750</xdr:rowOff>
    </xdr:from>
    <xdr:to>
      <xdr:col>23</xdr:col>
      <xdr:colOff>414020</xdr:colOff>
      <xdr:row>932</xdr:row>
      <xdr:rowOff>8678</xdr:rowOff>
    </xdr:to>
    <xdr:pic>
      <xdr:nvPicPr>
        <xdr:cNvPr id="95"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77816710"/>
          <a:ext cx="411480" cy="403648"/>
        </a:xfrm>
        <a:prstGeom prst="rect">
          <a:avLst/>
        </a:prstGeom>
        <a:noFill/>
        <a:ln w="9525">
          <a:noFill/>
          <a:miter lim="800000"/>
          <a:headEnd/>
          <a:tailEnd/>
        </a:ln>
      </xdr:spPr>
    </xdr:pic>
    <xdr:clientData/>
  </xdr:twoCellAnchor>
  <xdr:twoCellAnchor editAs="oneCell">
    <xdr:from>
      <xdr:col>10</xdr:col>
      <xdr:colOff>0</xdr:colOff>
      <xdr:row>960</xdr:row>
      <xdr:rowOff>19050</xdr:rowOff>
    </xdr:from>
    <xdr:to>
      <xdr:col>10</xdr:col>
      <xdr:colOff>406400</xdr:colOff>
      <xdr:row>961</xdr:row>
      <xdr:rowOff>209338</xdr:rowOff>
    </xdr:to>
    <xdr:pic>
      <xdr:nvPicPr>
        <xdr:cNvPr id="96"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84875370"/>
          <a:ext cx="406400" cy="403648"/>
        </a:xfrm>
        <a:prstGeom prst="rect">
          <a:avLst/>
        </a:prstGeom>
        <a:noFill/>
        <a:ln w="9525">
          <a:noFill/>
          <a:miter lim="800000"/>
          <a:headEnd/>
          <a:tailEnd/>
        </a:ln>
      </xdr:spPr>
    </xdr:pic>
    <xdr:clientData/>
  </xdr:twoCellAnchor>
  <xdr:twoCellAnchor editAs="oneCell">
    <xdr:from>
      <xdr:col>22</xdr:col>
      <xdr:colOff>368300</xdr:colOff>
      <xdr:row>960</xdr:row>
      <xdr:rowOff>6350</xdr:rowOff>
    </xdr:from>
    <xdr:to>
      <xdr:col>23</xdr:col>
      <xdr:colOff>414020</xdr:colOff>
      <xdr:row>961</xdr:row>
      <xdr:rowOff>196638</xdr:rowOff>
    </xdr:to>
    <xdr:pic>
      <xdr:nvPicPr>
        <xdr:cNvPr id="97"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84862670"/>
          <a:ext cx="411480" cy="403648"/>
        </a:xfrm>
        <a:prstGeom prst="rect">
          <a:avLst/>
        </a:prstGeom>
        <a:noFill/>
        <a:ln w="9525">
          <a:noFill/>
          <a:miter lim="800000"/>
          <a:headEnd/>
          <a:tailEnd/>
        </a:ln>
      </xdr:spPr>
    </xdr:pic>
    <xdr:clientData/>
  </xdr:twoCellAnchor>
  <xdr:twoCellAnchor editAs="oneCell">
    <xdr:from>
      <xdr:col>10</xdr:col>
      <xdr:colOff>0</xdr:colOff>
      <xdr:row>990</xdr:row>
      <xdr:rowOff>44450</xdr:rowOff>
    </xdr:from>
    <xdr:to>
      <xdr:col>10</xdr:col>
      <xdr:colOff>406400</xdr:colOff>
      <xdr:row>992</xdr:row>
      <xdr:rowOff>21378</xdr:rowOff>
    </xdr:to>
    <xdr:pic>
      <xdr:nvPicPr>
        <xdr:cNvPr id="98"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91972130"/>
          <a:ext cx="406400" cy="403648"/>
        </a:xfrm>
        <a:prstGeom prst="rect">
          <a:avLst/>
        </a:prstGeom>
        <a:noFill/>
        <a:ln w="9525">
          <a:noFill/>
          <a:miter lim="800000"/>
          <a:headEnd/>
          <a:tailEnd/>
        </a:ln>
      </xdr:spPr>
    </xdr:pic>
    <xdr:clientData/>
  </xdr:twoCellAnchor>
  <xdr:twoCellAnchor editAs="oneCell">
    <xdr:from>
      <xdr:col>22</xdr:col>
      <xdr:colOff>368300</xdr:colOff>
      <xdr:row>990</xdr:row>
      <xdr:rowOff>31750</xdr:rowOff>
    </xdr:from>
    <xdr:to>
      <xdr:col>23</xdr:col>
      <xdr:colOff>414020</xdr:colOff>
      <xdr:row>992</xdr:row>
      <xdr:rowOff>8678</xdr:rowOff>
    </xdr:to>
    <xdr:pic>
      <xdr:nvPicPr>
        <xdr:cNvPr id="99"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91959430"/>
          <a:ext cx="411480" cy="403648"/>
        </a:xfrm>
        <a:prstGeom prst="rect">
          <a:avLst/>
        </a:prstGeom>
        <a:noFill/>
        <a:ln w="9525">
          <a:noFill/>
          <a:miter lim="800000"/>
          <a:headEnd/>
          <a:tailEnd/>
        </a:ln>
      </xdr:spPr>
    </xdr:pic>
    <xdr:clientData/>
  </xdr:twoCellAnchor>
  <xdr:twoCellAnchor editAs="oneCell">
    <xdr:from>
      <xdr:col>10</xdr:col>
      <xdr:colOff>0</xdr:colOff>
      <xdr:row>1020</xdr:row>
      <xdr:rowOff>44450</xdr:rowOff>
    </xdr:from>
    <xdr:to>
      <xdr:col>10</xdr:col>
      <xdr:colOff>406400</xdr:colOff>
      <xdr:row>1022</xdr:row>
      <xdr:rowOff>21378</xdr:rowOff>
    </xdr:to>
    <xdr:pic>
      <xdr:nvPicPr>
        <xdr:cNvPr id="100"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99043490"/>
          <a:ext cx="406400" cy="403648"/>
        </a:xfrm>
        <a:prstGeom prst="rect">
          <a:avLst/>
        </a:prstGeom>
        <a:noFill/>
        <a:ln w="9525">
          <a:noFill/>
          <a:miter lim="800000"/>
          <a:headEnd/>
          <a:tailEnd/>
        </a:ln>
      </xdr:spPr>
    </xdr:pic>
    <xdr:clientData/>
  </xdr:twoCellAnchor>
  <xdr:twoCellAnchor editAs="oneCell">
    <xdr:from>
      <xdr:col>22</xdr:col>
      <xdr:colOff>368300</xdr:colOff>
      <xdr:row>1020</xdr:row>
      <xdr:rowOff>31750</xdr:rowOff>
    </xdr:from>
    <xdr:to>
      <xdr:col>23</xdr:col>
      <xdr:colOff>414020</xdr:colOff>
      <xdr:row>1022</xdr:row>
      <xdr:rowOff>8678</xdr:rowOff>
    </xdr:to>
    <xdr:pic>
      <xdr:nvPicPr>
        <xdr:cNvPr id="101"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99030790"/>
          <a:ext cx="411480" cy="403648"/>
        </a:xfrm>
        <a:prstGeom prst="rect">
          <a:avLst/>
        </a:prstGeom>
        <a:noFill/>
        <a:ln w="9525">
          <a:noFill/>
          <a:miter lim="800000"/>
          <a:headEnd/>
          <a:tailEnd/>
        </a:ln>
      </xdr:spPr>
    </xdr:pic>
    <xdr:clientData/>
  </xdr:twoCellAnchor>
  <xdr:twoCellAnchor editAs="oneCell">
    <xdr:from>
      <xdr:col>10</xdr:col>
      <xdr:colOff>0</xdr:colOff>
      <xdr:row>1050</xdr:row>
      <xdr:rowOff>19050</xdr:rowOff>
    </xdr:from>
    <xdr:to>
      <xdr:col>10</xdr:col>
      <xdr:colOff>406400</xdr:colOff>
      <xdr:row>1051</xdr:row>
      <xdr:rowOff>209337</xdr:rowOff>
    </xdr:to>
    <xdr:pic>
      <xdr:nvPicPr>
        <xdr:cNvPr id="102"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106089450"/>
          <a:ext cx="406400" cy="403647"/>
        </a:xfrm>
        <a:prstGeom prst="rect">
          <a:avLst/>
        </a:prstGeom>
        <a:noFill/>
        <a:ln w="9525">
          <a:noFill/>
          <a:miter lim="800000"/>
          <a:headEnd/>
          <a:tailEnd/>
        </a:ln>
      </xdr:spPr>
    </xdr:pic>
    <xdr:clientData/>
  </xdr:twoCellAnchor>
  <xdr:twoCellAnchor editAs="oneCell">
    <xdr:from>
      <xdr:col>22</xdr:col>
      <xdr:colOff>368300</xdr:colOff>
      <xdr:row>1050</xdr:row>
      <xdr:rowOff>6350</xdr:rowOff>
    </xdr:from>
    <xdr:to>
      <xdr:col>23</xdr:col>
      <xdr:colOff>414020</xdr:colOff>
      <xdr:row>1051</xdr:row>
      <xdr:rowOff>196637</xdr:rowOff>
    </xdr:to>
    <xdr:pic>
      <xdr:nvPicPr>
        <xdr:cNvPr id="103"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106076750"/>
          <a:ext cx="411480" cy="403647"/>
        </a:xfrm>
        <a:prstGeom prst="rect">
          <a:avLst/>
        </a:prstGeom>
        <a:noFill/>
        <a:ln w="9525">
          <a:noFill/>
          <a:miter lim="800000"/>
          <a:headEnd/>
          <a:tailEnd/>
        </a:ln>
      </xdr:spPr>
    </xdr:pic>
    <xdr:clientData/>
  </xdr:twoCellAnchor>
  <xdr:twoCellAnchor editAs="oneCell">
    <xdr:from>
      <xdr:col>10</xdr:col>
      <xdr:colOff>0</xdr:colOff>
      <xdr:row>1080</xdr:row>
      <xdr:rowOff>44450</xdr:rowOff>
    </xdr:from>
    <xdr:to>
      <xdr:col>10</xdr:col>
      <xdr:colOff>406400</xdr:colOff>
      <xdr:row>1082</xdr:row>
      <xdr:rowOff>21378</xdr:rowOff>
    </xdr:to>
    <xdr:pic>
      <xdr:nvPicPr>
        <xdr:cNvPr id="104"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113186210"/>
          <a:ext cx="406400" cy="403648"/>
        </a:xfrm>
        <a:prstGeom prst="rect">
          <a:avLst/>
        </a:prstGeom>
        <a:noFill/>
        <a:ln w="9525">
          <a:noFill/>
          <a:miter lim="800000"/>
          <a:headEnd/>
          <a:tailEnd/>
        </a:ln>
      </xdr:spPr>
    </xdr:pic>
    <xdr:clientData/>
  </xdr:twoCellAnchor>
  <xdr:twoCellAnchor editAs="oneCell">
    <xdr:from>
      <xdr:col>22</xdr:col>
      <xdr:colOff>368300</xdr:colOff>
      <xdr:row>1080</xdr:row>
      <xdr:rowOff>31750</xdr:rowOff>
    </xdr:from>
    <xdr:to>
      <xdr:col>23</xdr:col>
      <xdr:colOff>414020</xdr:colOff>
      <xdr:row>1082</xdr:row>
      <xdr:rowOff>8678</xdr:rowOff>
    </xdr:to>
    <xdr:pic>
      <xdr:nvPicPr>
        <xdr:cNvPr id="105"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113173510"/>
          <a:ext cx="411480" cy="403648"/>
        </a:xfrm>
        <a:prstGeom prst="rect">
          <a:avLst/>
        </a:prstGeom>
        <a:noFill/>
        <a:ln w="9525">
          <a:noFill/>
          <a:miter lim="800000"/>
          <a:headEnd/>
          <a:tailEnd/>
        </a:ln>
      </xdr:spPr>
    </xdr:pic>
    <xdr:clientData/>
  </xdr:twoCellAnchor>
  <xdr:twoCellAnchor editAs="oneCell">
    <xdr:from>
      <xdr:col>10</xdr:col>
      <xdr:colOff>0</xdr:colOff>
      <xdr:row>1110</xdr:row>
      <xdr:rowOff>19050</xdr:rowOff>
    </xdr:from>
    <xdr:to>
      <xdr:col>10</xdr:col>
      <xdr:colOff>406400</xdr:colOff>
      <xdr:row>1111</xdr:row>
      <xdr:rowOff>209339</xdr:rowOff>
    </xdr:to>
    <xdr:pic>
      <xdr:nvPicPr>
        <xdr:cNvPr id="106"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120232170"/>
          <a:ext cx="406400" cy="403649"/>
        </a:xfrm>
        <a:prstGeom prst="rect">
          <a:avLst/>
        </a:prstGeom>
        <a:noFill/>
        <a:ln w="9525">
          <a:noFill/>
          <a:miter lim="800000"/>
          <a:headEnd/>
          <a:tailEnd/>
        </a:ln>
      </xdr:spPr>
    </xdr:pic>
    <xdr:clientData/>
  </xdr:twoCellAnchor>
  <xdr:twoCellAnchor editAs="oneCell">
    <xdr:from>
      <xdr:col>22</xdr:col>
      <xdr:colOff>368300</xdr:colOff>
      <xdr:row>1110</xdr:row>
      <xdr:rowOff>6350</xdr:rowOff>
    </xdr:from>
    <xdr:to>
      <xdr:col>23</xdr:col>
      <xdr:colOff>414020</xdr:colOff>
      <xdr:row>1111</xdr:row>
      <xdr:rowOff>196639</xdr:rowOff>
    </xdr:to>
    <xdr:pic>
      <xdr:nvPicPr>
        <xdr:cNvPr id="107"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120219470"/>
          <a:ext cx="411480" cy="403649"/>
        </a:xfrm>
        <a:prstGeom prst="rect">
          <a:avLst/>
        </a:prstGeom>
        <a:noFill/>
        <a:ln w="9525">
          <a:noFill/>
          <a:miter lim="800000"/>
          <a:headEnd/>
          <a:tailEnd/>
        </a:ln>
      </xdr:spPr>
    </xdr:pic>
    <xdr:clientData/>
  </xdr:twoCellAnchor>
  <xdr:twoCellAnchor editAs="oneCell">
    <xdr:from>
      <xdr:col>10</xdr:col>
      <xdr:colOff>0</xdr:colOff>
      <xdr:row>1140</xdr:row>
      <xdr:rowOff>44450</xdr:rowOff>
    </xdr:from>
    <xdr:to>
      <xdr:col>10</xdr:col>
      <xdr:colOff>406400</xdr:colOff>
      <xdr:row>1142</xdr:row>
      <xdr:rowOff>21377</xdr:rowOff>
    </xdr:to>
    <xdr:pic>
      <xdr:nvPicPr>
        <xdr:cNvPr id="108"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127328930"/>
          <a:ext cx="406400" cy="403647"/>
        </a:xfrm>
        <a:prstGeom prst="rect">
          <a:avLst/>
        </a:prstGeom>
        <a:noFill/>
        <a:ln w="9525">
          <a:noFill/>
          <a:miter lim="800000"/>
          <a:headEnd/>
          <a:tailEnd/>
        </a:ln>
      </xdr:spPr>
    </xdr:pic>
    <xdr:clientData/>
  </xdr:twoCellAnchor>
  <xdr:twoCellAnchor editAs="oneCell">
    <xdr:from>
      <xdr:col>22</xdr:col>
      <xdr:colOff>368300</xdr:colOff>
      <xdr:row>1140</xdr:row>
      <xdr:rowOff>31750</xdr:rowOff>
    </xdr:from>
    <xdr:to>
      <xdr:col>23</xdr:col>
      <xdr:colOff>414020</xdr:colOff>
      <xdr:row>1142</xdr:row>
      <xdr:rowOff>8677</xdr:rowOff>
    </xdr:to>
    <xdr:pic>
      <xdr:nvPicPr>
        <xdr:cNvPr id="109"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127316230"/>
          <a:ext cx="411480" cy="403647"/>
        </a:xfrm>
        <a:prstGeom prst="rect">
          <a:avLst/>
        </a:prstGeom>
        <a:noFill/>
        <a:ln w="9525">
          <a:noFill/>
          <a:miter lim="800000"/>
          <a:headEnd/>
          <a:tailEnd/>
        </a:ln>
      </xdr:spPr>
    </xdr:pic>
    <xdr:clientData/>
  </xdr:twoCellAnchor>
  <xdr:twoCellAnchor editAs="oneCell">
    <xdr:from>
      <xdr:col>10</xdr:col>
      <xdr:colOff>0</xdr:colOff>
      <xdr:row>1170</xdr:row>
      <xdr:rowOff>44450</xdr:rowOff>
    </xdr:from>
    <xdr:to>
      <xdr:col>10</xdr:col>
      <xdr:colOff>406400</xdr:colOff>
      <xdr:row>1172</xdr:row>
      <xdr:rowOff>21378</xdr:rowOff>
    </xdr:to>
    <xdr:pic>
      <xdr:nvPicPr>
        <xdr:cNvPr id="110"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134400290"/>
          <a:ext cx="406400" cy="403648"/>
        </a:xfrm>
        <a:prstGeom prst="rect">
          <a:avLst/>
        </a:prstGeom>
        <a:noFill/>
        <a:ln w="9525">
          <a:noFill/>
          <a:miter lim="800000"/>
          <a:headEnd/>
          <a:tailEnd/>
        </a:ln>
      </xdr:spPr>
    </xdr:pic>
    <xdr:clientData/>
  </xdr:twoCellAnchor>
  <xdr:twoCellAnchor editAs="oneCell">
    <xdr:from>
      <xdr:col>22</xdr:col>
      <xdr:colOff>368300</xdr:colOff>
      <xdr:row>1170</xdr:row>
      <xdr:rowOff>31750</xdr:rowOff>
    </xdr:from>
    <xdr:to>
      <xdr:col>23</xdr:col>
      <xdr:colOff>414020</xdr:colOff>
      <xdr:row>1172</xdr:row>
      <xdr:rowOff>8678</xdr:rowOff>
    </xdr:to>
    <xdr:pic>
      <xdr:nvPicPr>
        <xdr:cNvPr id="111"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134387590"/>
          <a:ext cx="411480" cy="403648"/>
        </a:xfrm>
        <a:prstGeom prst="rect">
          <a:avLst/>
        </a:prstGeom>
        <a:noFill/>
        <a:ln w="9525">
          <a:noFill/>
          <a:miter lim="800000"/>
          <a:headEnd/>
          <a:tailEnd/>
        </a:ln>
      </xdr:spPr>
    </xdr:pic>
    <xdr:clientData/>
  </xdr:twoCellAnchor>
  <xdr:twoCellAnchor editAs="oneCell">
    <xdr:from>
      <xdr:col>10</xdr:col>
      <xdr:colOff>0</xdr:colOff>
      <xdr:row>1200</xdr:row>
      <xdr:rowOff>19050</xdr:rowOff>
    </xdr:from>
    <xdr:to>
      <xdr:col>10</xdr:col>
      <xdr:colOff>406400</xdr:colOff>
      <xdr:row>1201</xdr:row>
      <xdr:rowOff>209338</xdr:rowOff>
    </xdr:to>
    <xdr:pic>
      <xdr:nvPicPr>
        <xdr:cNvPr id="112"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19050"/>
          <a:ext cx="406400" cy="403648"/>
        </a:xfrm>
        <a:prstGeom prst="rect">
          <a:avLst/>
        </a:prstGeom>
        <a:noFill/>
        <a:ln w="9525">
          <a:noFill/>
          <a:miter lim="800000"/>
          <a:headEnd/>
          <a:tailEnd/>
        </a:ln>
      </xdr:spPr>
    </xdr:pic>
    <xdr:clientData/>
  </xdr:twoCellAnchor>
  <xdr:twoCellAnchor editAs="oneCell">
    <xdr:from>
      <xdr:col>22</xdr:col>
      <xdr:colOff>368300</xdr:colOff>
      <xdr:row>1200</xdr:row>
      <xdr:rowOff>6350</xdr:rowOff>
    </xdr:from>
    <xdr:to>
      <xdr:col>23</xdr:col>
      <xdr:colOff>414020</xdr:colOff>
      <xdr:row>1201</xdr:row>
      <xdr:rowOff>196638</xdr:rowOff>
    </xdr:to>
    <xdr:pic>
      <xdr:nvPicPr>
        <xdr:cNvPr id="113"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6350"/>
          <a:ext cx="411480" cy="403648"/>
        </a:xfrm>
        <a:prstGeom prst="rect">
          <a:avLst/>
        </a:prstGeom>
        <a:noFill/>
        <a:ln w="9525">
          <a:noFill/>
          <a:miter lim="800000"/>
          <a:headEnd/>
          <a:tailEnd/>
        </a:ln>
      </xdr:spPr>
    </xdr:pic>
    <xdr:clientData/>
  </xdr:twoCellAnchor>
  <xdr:twoCellAnchor editAs="oneCell">
    <xdr:from>
      <xdr:col>10</xdr:col>
      <xdr:colOff>0</xdr:colOff>
      <xdr:row>1230</xdr:row>
      <xdr:rowOff>44450</xdr:rowOff>
    </xdr:from>
    <xdr:to>
      <xdr:col>10</xdr:col>
      <xdr:colOff>406400</xdr:colOff>
      <xdr:row>1232</xdr:row>
      <xdr:rowOff>21378</xdr:rowOff>
    </xdr:to>
    <xdr:pic>
      <xdr:nvPicPr>
        <xdr:cNvPr id="114"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7115810"/>
          <a:ext cx="406400" cy="403648"/>
        </a:xfrm>
        <a:prstGeom prst="rect">
          <a:avLst/>
        </a:prstGeom>
        <a:noFill/>
        <a:ln w="9525">
          <a:noFill/>
          <a:miter lim="800000"/>
          <a:headEnd/>
          <a:tailEnd/>
        </a:ln>
      </xdr:spPr>
    </xdr:pic>
    <xdr:clientData/>
  </xdr:twoCellAnchor>
  <xdr:twoCellAnchor editAs="oneCell">
    <xdr:from>
      <xdr:col>22</xdr:col>
      <xdr:colOff>368300</xdr:colOff>
      <xdr:row>1230</xdr:row>
      <xdr:rowOff>31750</xdr:rowOff>
    </xdr:from>
    <xdr:to>
      <xdr:col>23</xdr:col>
      <xdr:colOff>414020</xdr:colOff>
      <xdr:row>1232</xdr:row>
      <xdr:rowOff>8678</xdr:rowOff>
    </xdr:to>
    <xdr:pic>
      <xdr:nvPicPr>
        <xdr:cNvPr id="115"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7103110"/>
          <a:ext cx="411480" cy="403648"/>
        </a:xfrm>
        <a:prstGeom prst="rect">
          <a:avLst/>
        </a:prstGeom>
        <a:noFill/>
        <a:ln w="9525">
          <a:noFill/>
          <a:miter lim="800000"/>
          <a:headEnd/>
          <a:tailEnd/>
        </a:ln>
      </xdr:spPr>
    </xdr:pic>
    <xdr:clientData/>
  </xdr:twoCellAnchor>
  <xdr:twoCellAnchor editAs="oneCell">
    <xdr:from>
      <xdr:col>10</xdr:col>
      <xdr:colOff>0</xdr:colOff>
      <xdr:row>1260</xdr:row>
      <xdr:rowOff>19050</xdr:rowOff>
    </xdr:from>
    <xdr:to>
      <xdr:col>10</xdr:col>
      <xdr:colOff>406400</xdr:colOff>
      <xdr:row>1261</xdr:row>
      <xdr:rowOff>209338</xdr:rowOff>
    </xdr:to>
    <xdr:pic>
      <xdr:nvPicPr>
        <xdr:cNvPr id="116"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14161770"/>
          <a:ext cx="406400" cy="403648"/>
        </a:xfrm>
        <a:prstGeom prst="rect">
          <a:avLst/>
        </a:prstGeom>
        <a:noFill/>
        <a:ln w="9525">
          <a:noFill/>
          <a:miter lim="800000"/>
          <a:headEnd/>
          <a:tailEnd/>
        </a:ln>
      </xdr:spPr>
    </xdr:pic>
    <xdr:clientData/>
  </xdr:twoCellAnchor>
  <xdr:twoCellAnchor editAs="oneCell">
    <xdr:from>
      <xdr:col>22</xdr:col>
      <xdr:colOff>368300</xdr:colOff>
      <xdr:row>1260</xdr:row>
      <xdr:rowOff>6350</xdr:rowOff>
    </xdr:from>
    <xdr:to>
      <xdr:col>23</xdr:col>
      <xdr:colOff>414020</xdr:colOff>
      <xdr:row>1261</xdr:row>
      <xdr:rowOff>196638</xdr:rowOff>
    </xdr:to>
    <xdr:pic>
      <xdr:nvPicPr>
        <xdr:cNvPr id="117"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14149070"/>
          <a:ext cx="411480" cy="403648"/>
        </a:xfrm>
        <a:prstGeom prst="rect">
          <a:avLst/>
        </a:prstGeom>
        <a:noFill/>
        <a:ln w="9525">
          <a:noFill/>
          <a:miter lim="800000"/>
          <a:headEnd/>
          <a:tailEnd/>
        </a:ln>
      </xdr:spPr>
    </xdr:pic>
    <xdr:clientData/>
  </xdr:twoCellAnchor>
  <xdr:twoCellAnchor editAs="oneCell">
    <xdr:from>
      <xdr:col>10</xdr:col>
      <xdr:colOff>0</xdr:colOff>
      <xdr:row>1290</xdr:row>
      <xdr:rowOff>44450</xdr:rowOff>
    </xdr:from>
    <xdr:to>
      <xdr:col>10</xdr:col>
      <xdr:colOff>406400</xdr:colOff>
      <xdr:row>1292</xdr:row>
      <xdr:rowOff>21378</xdr:rowOff>
    </xdr:to>
    <xdr:pic>
      <xdr:nvPicPr>
        <xdr:cNvPr id="118"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21258530"/>
          <a:ext cx="406400" cy="403648"/>
        </a:xfrm>
        <a:prstGeom prst="rect">
          <a:avLst/>
        </a:prstGeom>
        <a:noFill/>
        <a:ln w="9525">
          <a:noFill/>
          <a:miter lim="800000"/>
          <a:headEnd/>
          <a:tailEnd/>
        </a:ln>
      </xdr:spPr>
    </xdr:pic>
    <xdr:clientData/>
  </xdr:twoCellAnchor>
  <xdr:twoCellAnchor editAs="oneCell">
    <xdr:from>
      <xdr:col>22</xdr:col>
      <xdr:colOff>368300</xdr:colOff>
      <xdr:row>1290</xdr:row>
      <xdr:rowOff>31750</xdr:rowOff>
    </xdr:from>
    <xdr:to>
      <xdr:col>23</xdr:col>
      <xdr:colOff>414020</xdr:colOff>
      <xdr:row>1292</xdr:row>
      <xdr:rowOff>8678</xdr:rowOff>
    </xdr:to>
    <xdr:pic>
      <xdr:nvPicPr>
        <xdr:cNvPr id="119"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21245830"/>
          <a:ext cx="411480" cy="403648"/>
        </a:xfrm>
        <a:prstGeom prst="rect">
          <a:avLst/>
        </a:prstGeom>
        <a:noFill/>
        <a:ln w="9525">
          <a:noFill/>
          <a:miter lim="800000"/>
          <a:headEnd/>
          <a:tailEnd/>
        </a:ln>
      </xdr:spPr>
    </xdr:pic>
    <xdr:clientData/>
  </xdr:twoCellAnchor>
  <xdr:twoCellAnchor editAs="oneCell">
    <xdr:from>
      <xdr:col>10</xdr:col>
      <xdr:colOff>0</xdr:colOff>
      <xdr:row>1320</xdr:row>
      <xdr:rowOff>44450</xdr:rowOff>
    </xdr:from>
    <xdr:to>
      <xdr:col>10</xdr:col>
      <xdr:colOff>406400</xdr:colOff>
      <xdr:row>1322</xdr:row>
      <xdr:rowOff>21378</xdr:rowOff>
    </xdr:to>
    <xdr:pic>
      <xdr:nvPicPr>
        <xdr:cNvPr id="120"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28329890"/>
          <a:ext cx="406400" cy="403648"/>
        </a:xfrm>
        <a:prstGeom prst="rect">
          <a:avLst/>
        </a:prstGeom>
        <a:noFill/>
        <a:ln w="9525">
          <a:noFill/>
          <a:miter lim="800000"/>
          <a:headEnd/>
          <a:tailEnd/>
        </a:ln>
      </xdr:spPr>
    </xdr:pic>
    <xdr:clientData/>
  </xdr:twoCellAnchor>
  <xdr:twoCellAnchor editAs="oneCell">
    <xdr:from>
      <xdr:col>22</xdr:col>
      <xdr:colOff>368300</xdr:colOff>
      <xdr:row>1320</xdr:row>
      <xdr:rowOff>31750</xdr:rowOff>
    </xdr:from>
    <xdr:to>
      <xdr:col>23</xdr:col>
      <xdr:colOff>414020</xdr:colOff>
      <xdr:row>1322</xdr:row>
      <xdr:rowOff>8678</xdr:rowOff>
    </xdr:to>
    <xdr:pic>
      <xdr:nvPicPr>
        <xdr:cNvPr id="121"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28317190"/>
          <a:ext cx="411480" cy="403648"/>
        </a:xfrm>
        <a:prstGeom prst="rect">
          <a:avLst/>
        </a:prstGeom>
        <a:noFill/>
        <a:ln w="9525">
          <a:noFill/>
          <a:miter lim="800000"/>
          <a:headEnd/>
          <a:tailEnd/>
        </a:ln>
      </xdr:spPr>
    </xdr:pic>
    <xdr:clientData/>
  </xdr:twoCellAnchor>
  <xdr:twoCellAnchor editAs="oneCell">
    <xdr:from>
      <xdr:col>10</xdr:col>
      <xdr:colOff>0</xdr:colOff>
      <xdr:row>1350</xdr:row>
      <xdr:rowOff>19050</xdr:rowOff>
    </xdr:from>
    <xdr:to>
      <xdr:col>10</xdr:col>
      <xdr:colOff>406400</xdr:colOff>
      <xdr:row>1351</xdr:row>
      <xdr:rowOff>209337</xdr:rowOff>
    </xdr:to>
    <xdr:pic>
      <xdr:nvPicPr>
        <xdr:cNvPr id="122"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35375850"/>
          <a:ext cx="406400" cy="403647"/>
        </a:xfrm>
        <a:prstGeom prst="rect">
          <a:avLst/>
        </a:prstGeom>
        <a:noFill/>
        <a:ln w="9525">
          <a:noFill/>
          <a:miter lim="800000"/>
          <a:headEnd/>
          <a:tailEnd/>
        </a:ln>
      </xdr:spPr>
    </xdr:pic>
    <xdr:clientData/>
  </xdr:twoCellAnchor>
  <xdr:twoCellAnchor editAs="oneCell">
    <xdr:from>
      <xdr:col>22</xdr:col>
      <xdr:colOff>368300</xdr:colOff>
      <xdr:row>1350</xdr:row>
      <xdr:rowOff>6350</xdr:rowOff>
    </xdr:from>
    <xdr:to>
      <xdr:col>23</xdr:col>
      <xdr:colOff>414020</xdr:colOff>
      <xdr:row>1351</xdr:row>
      <xdr:rowOff>196637</xdr:rowOff>
    </xdr:to>
    <xdr:pic>
      <xdr:nvPicPr>
        <xdr:cNvPr id="123"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35363150"/>
          <a:ext cx="411480" cy="403647"/>
        </a:xfrm>
        <a:prstGeom prst="rect">
          <a:avLst/>
        </a:prstGeom>
        <a:noFill/>
        <a:ln w="9525">
          <a:noFill/>
          <a:miter lim="800000"/>
          <a:headEnd/>
          <a:tailEnd/>
        </a:ln>
      </xdr:spPr>
    </xdr:pic>
    <xdr:clientData/>
  </xdr:twoCellAnchor>
  <xdr:twoCellAnchor editAs="oneCell">
    <xdr:from>
      <xdr:col>10</xdr:col>
      <xdr:colOff>0</xdr:colOff>
      <xdr:row>1380</xdr:row>
      <xdr:rowOff>44450</xdr:rowOff>
    </xdr:from>
    <xdr:to>
      <xdr:col>10</xdr:col>
      <xdr:colOff>406400</xdr:colOff>
      <xdr:row>1382</xdr:row>
      <xdr:rowOff>21378</xdr:rowOff>
    </xdr:to>
    <xdr:pic>
      <xdr:nvPicPr>
        <xdr:cNvPr id="124"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42472610"/>
          <a:ext cx="406400" cy="403648"/>
        </a:xfrm>
        <a:prstGeom prst="rect">
          <a:avLst/>
        </a:prstGeom>
        <a:noFill/>
        <a:ln w="9525">
          <a:noFill/>
          <a:miter lim="800000"/>
          <a:headEnd/>
          <a:tailEnd/>
        </a:ln>
      </xdr:spPr>
    </xdr:pic>
    <xdr:clientData/>
  </xdr:twoCellAnchor>
  <xdr:twoCellAnchor editAs="oneCell">
    <xdr:from>
      <xdr:col>22</xdr:col>
      <xdr:colOff>368300</xdr:colOff>
      <xdr:row>1380</xdr:row>
      <xdr:rowOff>31750</xdr:rowOff>
    </xdr:from>
    <xdr:to>
      <xdr:col>23</xdr:col>
      <xdr:colOff>414020</xdr:colOff>
      <xdr:row>1382</xdr:row>
      <xdr:rowOff>8678</xdr:rowOff>
    </xdr:to>
    <xdr:pic>
      <xdr:nvPicPr>
        <xdr:cNvPr id="125"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42459910"/>
          <a:ext cx="411480" cy="403648"/>
        </a:xfrm>
        <a:prstGeom prst="rect">
          <a:avLst/>
        </a:prstGeom>
        <a:noFill/>
        <a:ln w="9525">
          <a:noFill/>
          <a:miter lim="800000"/>
          <a:headEnd/>
          <a:tailEnd/>
        </a:ln>
      </xdr:spPr>
    </xdr:pic>
    <xdr:clientData/>
  </xdr:twoCellAnchor>
  <xdr:twoCellAnchor editAs="oneCell">
    <xdr:from>
      <xdr:col>10</xdr:col>
      <xdr:colOff>0</xdr:colOff>
      <xdr:row>1410</xdr:row>
      <xdr:rowOff>19050</xdr:rowOff>
    </xdr:from>
    <xdr:to>
      <xdr:col>10</xdr:col>
      <xdr:colOff>406400</xdr:colOff>
      <xdr:row>1411</xdr:row>
      <xdr:rowOff>209339</xdr:rowOff>
    </xdr:to>
    <xdr:pic>
      <xdr:nvPicPr>
        <xdr:cNvPr id="126"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49518570"/>
          <a:ext cx="406400" cy="403649"/>
        </a:xfrm>
        <a:prstGeom prst="rect">
          <a:avLst/>
        </a:prstGeom>
        <a:noFill/>
        <a:ln w="9525">
          <a:noFill/>
          <a:miter lim="800000"/>
          <a:headEnd/>
          <a:tailEnd/>
        </a:ln>
      </xdr:spPr>
    </xdr:pic>
    <xdr:clientData/>
  </xdr:twoCellAnchor>
  <xdr:twoCellAnchor editAs="oneCell">
    <xdr:from>
      <xdr:col>22</xdr:col>
      <xdr:colOff>368300</xdr:colOff>
      <xdr:row>1410</xdr:row>
      <xdr:rowOff>6350</xdr:rowOff>
    </xdr:from>
    <xdr:to>
      <xdr:col>23</xdr:col>
      <xdr:colOff>414020</xdr:colOff>
      <xdr:row>1411</xdr:row>
      <xdr:rowOff>196639</xdr:rowOff>
    </xdr:to>
    <xdr:pic>
      <xdr:nvPicPr>
        <xdr:cNvPr id="127"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49505870"/>
          <a:ext cx="411480" cy="403649"/>
        </a:xfrm>
        <a:prstGeom prst="rect">
          <a:avLst/>
        </a:prstGeom>
        <a:noFill/>
        <a:ln w="9525">
          <a:noFill/>
          <a:miter lim="800000"/>
          <a:headEnd/>
          <a:tailEnd/>
        </a:ln>
      </xdr:spPr>
    </xdr:pic>
    <xdr:clientData/>
  </xdr:twoCellAnchor>
  <xdr:twoCellAnchor editAs="oneCell">
    <xdr:from>
      <xdr:col>10</xdr:col>
      <xdr:colOff>0</xdr:colOff>
      <xdr:row>1440</xdr:row>
      <xdr:rowOff>44450</xdr:rowOff>
    </xdr:from>
    <xdr:to>
      <xdr:col>10</xdr:col>
      <xdr:colOff>406400</xdr:colOff>
      <xdr:row>1442</xdr:row>
      <xdr:rowOff>21377</xdr:rowOff>
    </xdr:to>
    <xdr:pic>
      <xdr:nvPicPr>
        <xdr:cNvPr id="128"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56615330"/>
          <a:ext cx="406400" cy="403647"/>
        </a:xfrm>
        <a:prstGeom prst="rect">
          <a:avLst/>
        </a:prstGeom>
        <a:noFill/>
        <a:ln w="9525">
          <a:noFill/>
          <a:miter lim="800000"/>
          <a:headEnd/>
          <a:tailEnd/>
        </a:ln>
      </xdr:spPr>
    </xdr:pic>
    <xdr:clientData/>
  </xdr:twoCellAnchor>
  <xdr:twoCellAnchor editAs="oneCell">
    <xdr:from>
      <xdr:col>22</xdr:col>
      <xdr:colOff>368300</xdr:colOff>
      <xdr:row>1440</xdr:row>
      <xdr:rowOff>31750</xdr:rowOff>
    </xdr:from>
    <xdr:to>
      <xdr:col>23</xdr:col>
      <xdr:colOff>414020</xdr:colOff>
      <xdr:row>1442</xdr:row>
      <xdr:rowOff>8677</xdr:rowOff>
    </xdr:to>
    <xdr:pic>
      <xdr:nvPicPr>
        <xdr:cNvPr id="129"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56602630"/>
          <a:ext cx="411480" cy="403647"/>
        </a:xfrm>
        <a:prstGeom prst="rect">
          <a:avLst/>
        </a:prstGeom>
        <a:noFill/>
        <a:ln w="9525">
          <a:noFill/>
          <a:miter lim="800000"/>
          <a:headEnd/>
          <a:tailEnd/>
        </a:ln>
      </xdr:spPr>
    </xdr:pic>
    <xdr:clientData/>
  </xdr:twoCellAnchor>
  <xdr:twoCellAnchor editAs="oneCell">
    <xdr:from>
      <xdr:col>10</xdr:col>
      <xdr:colOff>0</xdr:colOff>
      <xdr:row>1470</xdr:row>
      <xdr:rowOff>44450</xdr:rowOff>
    </xdr:from>
    <xdr:to>
      <xdr:col>10</xdr:col>
      <xdr:colOff>406400</xdr:colOff>
      <xdr:row>1472</xdr:row>
      <xdr:rowOff>21378</xdr:rowOff>
    </xdr:to>
    <xdr:pic>
      <xdr:nvPicPr>
        <xdr:cNvPr id="130" name="Picture 3" descr="saraswati 2.jpg"/>
        <xdr:cNvPicPr>
          <a:picLocks noChangeAspect="1"/>
        </xdr:cNvPicPr>
      </xdr:nvPicPr>
      <xdr:blipFill>
        <a:blip xmlns:r="http://schemas.openxmlformats.org/officeDocument/2006/relationships" r:embed="rId1"/>
        <a:srcRect/>
        <a:stretch>
          <a:fillRect/>
        </a:stretch>
      </xdr:blipFill>
      <xdr:spPr bwMode="auto">
        <a:xfrm>
          <a:off x="5252720" y="63686690"/>
          <a:ext cx="406400" cy="403648"/>
        </a:xfrm>
        <a:prstGeom prst="rect">
          <a:avLst/>
        </a:prstGeom>
        <a:noFill/>
        <a:ln w="9525">
          <a:noFill/>
          <a:miter lim="800000"/>
          <a:headEnd/>
          <a:tailEnd/>
        </a:ln>
      </xdr:spPr>
    </xdr:pic>
    <xdr:clientData/>
  </xdr:twoCellAnchor>
  <xdr:twoCellAnchor editAs="oneCell">
    <xdr:from>
      <xdr:col>22</xdr:col>
      <xdr:colOff>368300</xdr:colOff>
      <xdr:row>1470</xdr:row>
      <xdr:rowOff>31750</xdr:rowOff>
    </xdr:from>
    <xdr:to>
      <xdr:col>23</xdr:col>
      <xdr:colOff>414020</xdr:colOff>
      <xdr:row>1472</xdr:row>
      <xdr:rowOff>8678</xdr:rowOff>
    </xdr:to>
    <xdr:pic>
      <xdr:nvPicPr>
        <xdr:cNvPr id="131" name="Picture 3" descr="saraswati 2.jpg"/>
        <xdr:cNvPicPr>
          <a:picLocks noChangeAspect="1"/>
        </xdr:cNvPicPr>
      </xdr:nvPicPr>
      <xdr:blipFill>
        <a:blip xmlns:r="http://schemas.openxmlformats.org/officeDocument/2006/relationships" r:embed="rId1"/>
        <a:srcRect/>
        <a:stretch>
          <a:fillRect/>
        </a:stretch>
      </xdr:blipFill>
      <xdr:spPr bwMode="auto">
        <a:xfrm>
          <a:off x="10822940" y="63673990"/>
          <a:ext cx="411480" cy="403648"/>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203205</xdr:colOff>
      <xdr:row>0</xdr:row>
      <xdr:rowOff>109008</xdr:rowOff>
    </xdr:from>
    <xdr:to>
      <xdr:col>13</xdr:col>
      <xdr:colOff>612780</xdr:colOff>
      <xdr:row>2</xdr:row>
      <xdr:rowOff>85168</xdr:rowOff>
    </xdr:to>
    <xdr:pic>
      <xdr:nvPicPr>
        <xdr:cNvPr id="5" name="Picture 77" descr="saraswati 2.jpg"/>
        <xdr:cNvPicPr>
          <a:picLocks noChangeAspect="1"/>
        </xdr:cNvPicPr>
      </xdr:nvPicPr>
      <xdr:blipFill>
        <a:blip xmlns:r="http://schemas.openxmlformats.org/officeDocument/2006/relationships" r:embed="rId1"/>
        <a:srcRect/>
        <a:stretch>
          <a:fillRect/>
        </a:stretch>
      </xdr:blipFill>
      <xdr:spPr bwMode="auto">
        <a:xfrm>
          <a:off x="9076272" y="109008"/>
          <a:ext cx="409575" cy="382560"/>
        </a:xfrm>
        <a:prstGeom prst="rect">
          <a:avLst/>
        </a:prstGeom>
        <a:noFill/>
        <a:ln w="9525">
          <a:noFill/>
          <a:miter lim="800000"/>
          <a:headEnd/>
          <a:tailEnd/>
        </a:ln>
      </xdr:spPr>
    </xdr:pic>
    <xdr:clientData/>
  </xdr:twoCellAnchor>
  <xdr:twoCellAnchor editAs="oneCell">
    <xdr:from>
      <xdr:col>6</xdr:col>
      <xdr:colOff>237073</xdr:colOff>
      <xdr:row>0</xdr:row>
      <xdr:rowOff>109008</xdr:rowOff>
    </xdr:from>
    <xdr:to>
      <xdr:col>6</xdr:col>
      <xdr:colOff>646648</xdr:colOff>
      <xdr:row>2</xdr:row>
      <xdr:rowOff>85168</xdr:rowOff>
    </xdr:to>
    <xdr:pic>
      <xdr:nvPicPr>
        <xdr:cNvPr id="56"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109008"/>
          <a:ext cx="409575" cy="382560"/>
        </a:xfrm>
        <a:prstGeom prst="rect">
          <a:avLst/>
        </a:prstGeom>
        <a:noFill/>
        <a:ln w="9525">
          <a:noFill/>
          <a:miter lim="800000"/>
          <a:headEnd/>
          <a:tailEnd/>
        </a:ln>
      </xdr:spPr>
    </xdr:pic>
    <xdr:clientData/>
  </xdr:twoCellAnchor>
  <xdr:twoCellAnchor editAs="oneCell">
    <xdr:from>
      <xdr:col>13</xdr:col>
      <xdr:colOff>203205</xdr:colOff>
      <xdr:row>32</xdr:row>
      <xdr:rowOff>109008</xdr:rowOff>
    </xdr:from>
    <xdr:to>
      <xdr:col>13</xdr:col>
      <xdr:colOff>612780</xdr:colOff>
      <xdr:row>34</xdr:row>
      <xdr:rowOff>85168</xdr:rowOff>
    </xdr:to>
    <xdr:pic>
      <xdr:nvPicPr>
        <xdr:cNvPr id="69"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09008"/>
          <a:ext cx="409575" cy="382560"/>
        </a:xfrm>
        <a:prstGeom prst="rect">
          <a:avLst/>
        </a:prstGeom>
        <a:noFill/>
        <a:ln w="9525">
          <a:noFill/>
          <a:miter lim="800000"/>
          <a:headEnd/>
          <a:tailEnd/>
        </a:ln>
      </xdr:spPr>
    </xdr:pic>
    <xdr:clientData/>
  </xdr:twoCellAnchor>
  <xdr:twoCellAnchor editAs="oneCell">
    <xdr:from>
      <xdr:col>6</xdr:col>
      <xdr:colOff>237073</xdr:colOff>
      <xdr:row>32</xdr:row>
      <xdr:rowOff>109008</xdr:rowOff>
    </xdr:from>
    <xdr:to>
      <xdr:col>6</xdr:col>
      <xdr:colOff>646648</xdr:colOff>
      <xdr:row>34</xdr:row>
      <xdr:rowOff>85168</xdr:rowOff>
    </xdr:to>
    <xdr:pic>
      <xdr:nvPicPr>
        <xdr:cNvPr id="71"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109008"/>
          <a:ext cx="409575" cy="382560"/>
        </a:xfrm>
        <a:prstGeom prst="rect">
          <a:avLst/>
        </a:prstGeom>
        <a:noFill/>
        <a:ln w="9525">
          <a:noFill/>
          <a:miter lim="800000"/>
          <a:headEnd/>
          <a:tailEnd/>
        </a:ln>
      </xdr:spPr>
    </xdr:pic>
    <xdr:clientData/>
  </xdr:twoCellAnchor>
  <xdr:twoCellAnchor editAs="oneCell">
    <xdr:from>
      <xdr:col>13</xdr:col>
      <xdr:colOff>203205</xdr:colOff>
      <xdr:row>64</xdr:row>
      <xdr:rowOff>109008</xdr:rowOff>
    </xdr:from>
    <xdr:to>
      <xdr:col>13</xdr:col>
      <xdr:colOff>612780</xdr:colOff>
      <xdr:row>66</xdr:row>
      <xdr:rowOff>85168</xdr:rowOff>
    </xdr:to>
    <xdr:pic>
      <xdr:nvPicPr>
        <xdr:cNvPr id="73"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09008"/>
          <a:ext cx="409575" cy="382560"/>
        </a:xfrm>
        <a:prstGeom prst="rect">
          <a:avLst/>
        </a:prstGeom>
        <a:noFill/>
        <a:ln w="9525">
          <a:noFill/>
          <a:miter lim="800000"/>
          <a:headEnd/>
          <a:tailEnd/>
        </a:ln>
      </xdr:spPr>
    </xdr:pic>
    <xdr:clientData/>
  </xdr:twoCellAnchor>
  <xdr:twoCellAnchor editAs="oneCell">
    <xdr:from>
      <xdr:col>6</xdr:col>
      <xdr:colOff>237073</xdr:colOff>
      <xdr:row>64</xdr:row>
      <xdr:rowOff>109008</xdr:rowOff>
    </xdr:from>
    <xdr:to>
      <xdr:col>6</xdr:col>
      <xdr:colOff>646648</xdr:colOff>
      <xdr:row>66</xdr:row>
      <xdr:rowOff>85168</xdr:rowOff>
    </xdr:to>
    <xdr:pic>
      <xdr:nvPicPr>
        <xdr:cNvPr id="74"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109008"/>
          <a:ext cx="409575" cy="382560"/>
        </a:xfrm>
        <a:prstGeom prst="rect">
          <a:avLst/>
        </a:prstGeom>
        <a:noFill/>
        <a:ln w="9525">
          <a:noFill/>
          <a:miter lim="800000"/>
          <a:headEnd/>
          <a:tailEnd/>
        </a:ln>
      </xdr:spPr>
    </xdr:pic>
    <xdr:clientData/>
  </xdr:twoCellAnchor>
  <xdr:twoCellAnchor editAs="oneCell">
    <xdr:from>
      <xdr:col>13</xdr:col>
      <xdr:colOff>203205</xdr:colOff>
      <xdr:row>96</xdr:row>
      <xdr:rowOff>109008</xdr:rowOff>
    </xdr:from>
    <xdr:to>
      <xdr:col>13</xdr:col>
      <xdr:colOff>612780</xdr:colOff>
      <xdr:row>98</xdr:row>
      <xdr:rowOff>85168</xdr:rowOff>
    </xdr:to>
    <xdr:pic>
      <xdr:nvPicPr>
        <xdr:cNvPr id="76"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6933141"/>
          <a:ext cx="409575" cy="382560"/>
        </a:xfrm>
        <a:prstGeom prst="rect">
          <a:avLst/>
        </a:prstGeom>
        <a:noFill/>
        <a:ln w="9525">
          <a:noFill/>
          <a:miter lim="800000"/>
          <a:headEnd/>
          <a:tailEnd/>
        </a:ln>
      </xdr:spPr>
    </xdr:pic>
    <xdr:clientData/>
  </xdr:twoCellAnchor>
  <xdr:twoCellAnchor editAs="oneCell">
    <xdr:from>
      <xdr:col>6</xdr:col>
      <xdr:colOff>237073</xdr:colOff>
      <xdr:row>96</xdr:row>
      <xdr:rowOff>109008</xdr:rowOff>
    </xdr:from>
    <xdr:to>
      <xdr:col>6</xdr:col>
      <xdr:colOff>646648</xdr:colOff>
      <xdr:row>98</xdr:row>
      <xdr:rowOff>85168</xdr:rowOff>
    </xdr:to>
    <xdr:pic>
      <xdr:nvPicPr>
        <xdr:cNvPr id="78"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6933141"/>
          <a:ext cx="409575" cy="382560"/>
        </a:xfrm>
        <a:prstGeom prst="rect">
          <a:avLst/>
        </a:prstGeom>
        <a:noFill/>
        <a:ln w="9525">
          <a:noFill/>
          <a:miter lim="800000"/>
          <a:headEnd/>
          <a:tailEnd/>
        </a:ln>
      </xdr:spPr>
    </xdr:pic>
    <xdr:clientData/>
  </xdr:twoCellAnchor>
  <xdr:twoCellAnchor editAs="oneCell">
    <xdr:from>
      <xdr:col>13</xdr:col>
      <xdr:colOff>203205</xdr:colOff>
      <xdr:row>128</xdr:row>
      <xdr:rowOff>109008</xdr:rowOff>
    </xdr:from>
    <xdr:to>
      <xdr:col>13</xdr:col>
      <xdr:colOff>612780</xdr:colOff>
      <xdr:row>130</xdr:row>
      <xdr:rowOff>85168</xdr:rowOff>
    </xdr:to>
    <xdr:pic>
      <xdr:nvPicPr>
        <xdr:cNvPr id="80"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20581408"/>
          <a:ext cx="409575" cy="382560"/>
        </a:xfrm>
        <a:prstGeom prst="rect">
          <a:avLst/>
        </a:prstGeom>
        <a:noFill/>
        <a:ln w="9525">
          <a:noFill/>
          <a:miter lim="800000"/>
          <a:headEnd/>
          <a:tailEnd/>
        </a:ln>
      </xdr:spPr>
    </xdr:pic>
    <xdr:clientData/>
  </xdr:twoCellAnchor>
  <xdr:twoCellAnchor editAs="oneCell">
    <xdr:from>
      <xdr:col>6</xdr:col>
      <xdr:colOff>237073</xdr:colOff>
      <xdr:row>128</xdr:row>
      <xdr:rowOff>109008</xdr:rowOff>
    </xdr:from>
    <xdr:to>
      <xdr:col>6</xdr:col>
      <xdr:colOff>646648</xdr:colOff>
      <xdr:row>130</xdr:row>
      <xdr:rowOff>85168</xdr:rowOff>
    </xdr:to>
    <xdr:pic>
      <xdr:nvPicPr>
        <xdr:cNvPr id="82" name="Picture 81" descr="saraswati 2.jpg"/>
        <xdr:cNvPicPr>
          <a:picLocks noChangeAspect="1"/>
        </xdr:cNvPicPr>
      </xdr:nvPicPr>
      <xdr:blipFill>
        <a:blip xmlns:r="http://schemas.openxmlformats.org/officeDocument/2006/relationships" r:embed="rId1"/>
        <a:srcRect/>
        <a:stretch>
          <a:fillRect/>
        </a:stretch>
      </xdr:blipFill>
      <xdr:spPr bwMode="auto">
        <a:xfrm>
          <a:off x="3793073" y="20581408"/>
          <a:ext cx="409575" cy="382560"/>
        </a:xfrm>
        <a:prstGeom prst="rect">
          <a:avLst/>
        </a:prstGeom>
        <a:noFill/>
        <a:ln w="9525">
          <a:noFill/>
          <a:miter lim="800000"/>
          <a:headEnd/>
          <a:tailEnd/>
        </a:ln>
      </xdr:spPr>
    </xdr:pic>
    <xdr:clientData/>
  </xdr:twoCellAnchor>
  <xdr:twoCellAnchor editAs="oneCell">
    <xdr:from>
      <xdr:col>13</xdr:col>
      <xdr:colOff>203205</xdr:colOff>
      <xdr:row>160</xdr:row>
      <xdr:rowOff>109008</xdr:rowOff>
    </xdr:from>
    <xdr:to>
      <xdr:col>13</xdr:col>
      <xdr:colOff>612780</xdr:colOff>
      <xdr:row>162</xdr:row>
      <xdr:rowOff>85168</xdr:rowOff>
    </xdr:to>
    <xdr:pic>
      <xdr:nvPicPr>
        <xdr:cNvPr id="84"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09008"/>
          <a:ext cx="409575" cy="382560"/>
        </a:xfrm>
        <a:prstGeom prst="rect">
          <a:avLst/>
        </a:prstGeom>
        <a:noFill/>
        <a:ln w="9525">
          <a:noFill/>
          <a:miter lim="800000"/>
          <a:headEnd/>
          <a:tailEnd/>
        </a:ln>
      </xdr:spPr>
    </xdr:pic>
    <xdr:clientData/>
  </xdr:twoCellAnchor>
  <xdr:twoCellAnchor editAs="oneCell">
    <xdr:from>
      <xdr:col>6</xdr:col>
      <xdr:colOff>237073</xdr:colOff>
      <xdr:row>160</xdr:row>
      <xdr:rowOff>109008</xdr:rowOff>
    </xdr:from>
    <xdr:to>
      <xdr:col>6</xdr:col>
      <xdr:colOff>646648</xdr:colOff>
      <xdr:row>162</xdr:row>
      <xdr:rowOff>85168</xdr:rowOff>
    </xdr:to>
    <xdr:pic>
      <xdr:nvPicPr>
        <xdr:cNvPr id="86"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109008"/>
          <a:ext cx="409575" cy="382560"/>
        </a:xfrm>
        <a:prstGeom prst="rect">
          <a:avLst/>
        </a:prstGeom>
        <a:noFill/>
        <a:ln w="9525">
          <a:noFill/>
          <a:miter lim="800000"/>
          <a:headEnd/>
          <a:tailEnd/>
        </a:ln>
      </xdr:spPr>
    </xdr:pic>
    <xdr:clientData/>
  </xdr:twoCellAnchor>
  <xdr:twoCellAnchor editAs="oneCell">
    <xdr:from>
      <xdr:col>13</xdr:col>
      <xdr:colOff>203205</xdr:colOff>
      <xdr:row>192</xdr:row>
      <xdr:rowOff>109008</xdr:rowOff>
    </xdr:from>
    <xdr:to>
      <xdr:col>13</xdr:col>
      <xdr:colOff>612780</xdr:colOff>
      <xdr:row>194</xdr:row>
      <xdr:rowOff>85168</xdr:rowOff>
    </xdr:to>
    <xdr:pic>
      <xdr:nvPicPr>
        <xdr:cNvPr id="88"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6933141"/>
          <a:ext cx="409575" cy="382560"/>
        </a:xfrm>
        <a:prstGeom prst="rect">
          <a:avLst/>
        </a:prstGeom>
        <a:noFill/>
        <a:ln w="9525">
          <a:noFill/>
          <a:miter lim="800000"/>
          <a:headEnd/>
          <a:tailEnd/>
        </a:ln>
      </xdr:spPr>
    </xdr:pic>
    <xdr:clientData/>
  </xdr:twoCellAnchor>
  <xdr:twoCellAnchor editAs="oneCell">
    <xdr:from>
      <xdr:col>6</xdr:col>
      <xdr:colOff>237073</xdr:colOff>
      <xdr:row>192</xdr:row>
      <xdr:rowOff>109008</xdr:rowOff>
    </xdr:from>
    <xdr:to>
      <xdr:col>6</xdr:col>
      <xdr:colOff>646648</xdr:colOff>
      <xdr:row>194</xdr:row>
      <xdr:rowOff>85168</xdr:rowOff>
    </xdr:to>
    <xdr:pic>
      <xdr:nvPicPr>
        <xdr:cNvPr id="90"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6933141"/>
          <a:ext cx="409575" cy="382560"/>
        </a:xfrm>
        <a:prstGeom prst="rect">
          <a:avLst/>
        </a:prstGeom>
        <a:noFill/>
        <a:ln w="9525">
          <a:noFill/>
          <a:miter lim="800000"/>
          <a:headEnd/>
          <a:tailEnd/>
        </a:ln>
      </xdr:spPr>
    </xdr:pic>
    <xdr:clientData/>
  </xdr:twoCellAnchor>
  <xdr:twoCellAnchor editAs="oneCell">
    <xdr:from>
      <xdr:col>13</xdr:col>
      <xdr:colOff>203205</xdr:colOff>
      <xdr:row>224</xdr:row>
      <xdr:rowOff>109008</xdr:rowOff>
    </xdr:from>
    <xdr:to>
      <xdr:col>13</xdr:col>
      <xdr:colOff>612780</xdr:colOff>
      <xdr:row>226</xdr:row>
      <xdr:rowOff>85168</xdr:rowOff>
    </xdr:to>
    <xdr:pic>
      <xdr:nvPicPr>
        <xdr:cNvPr id="92"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3757275"/>
          <a:ext cx="409575" cy="382560"/>
        </a:xfrm>
        <a:prstGeom prst="rect">
          <a:avLst/>
        </a:prstGeom>
        <a:noFill/>
        <a:ln w="9525">
          <a:noFill/>
          <a:miter lim="800000"/>
          <a:headEnd/>
          <a:tailEnd/>
        </a:ln>
      </xdr:spPr>
    </xdr:pic>
    <xdr:clientData/>
  </xdr:twoCellAnchor>
  <xdr:twoCellAnchor editAs="oneCell">
    <xdr:from>
      <xdr:col>6</xdr:col>
      <xdr:colOff>237073</xdr:colOff>
      <xdr:row>224</xdr:row>
      <xdr:rowOff>109008</xdr:rowOff>
    </xdr:from>
    <xdr:to>
      <xdr:col>6</xdr:col>
      <xdr:colOff>646648</xdr:colOff>
      <xdr:row>226</xdr:row>
      <xdr:rowOff>85168</xdr:rowOff>
    </xdr:to>
    <xdr:pic>
      <xdr:nvPicPr>
        <xdr:cNvPr id="94"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13757275"/>
          <a:ext cx="409575" cy="382560"/>
        </a:xfrm>
        <a:prstGeom prst="rect">
          <a:avLst/>
        </a:prstGeom>
        <a:noFill/>
        <a:ln w="9525">
          <a:noFill/>
          <a:miter lim="800000"/>
          <a:headEnd/>
          <a:tailEnd/>
        </a:ln>
      </xdr:spPr>
    </xdr:pic>
    <xdr:clientData/>
  </xdr:twoCellAnchor>
  <xdr:twoCellAnchor editAs="oneCell">
    <xdr:from>
      <xdr:col>13</xdr:col>
      <xdr:colOff>203205</xdr:colOff>
      <xdr:row>256</xdr:row>
      <xdr:rowOff>109008</xdr:rowOff>
    </xdr:from>
    <xdr:to>
      <xdr:col>13</xdr:col>
      <xdr:colOff>612780</xdr:colOff>
      <xdr:row>258</xdr:row>
      <xdr:rowOff>85168</xdr:rowOff>
    </xdr:to>
    <xdr:pic>
      <xdr:nvPicPr>
        <xdr:cNvPr id="96"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20581408"/>
          <a:ext cx="409575" cy="382560"/>
        </a:xfrm>
        <a:prstGeom prst="rect">
          <a:avLst/>
        </a:prstGeom>
        <a:noFill/>
        <a:ln w="9525">
          <a:noFill/>
          <a:miter lim="800000"/>
          <a:headEnd/>
          <a:tailEnd/>
        </a:ln>
      </xdr:spPr>
    </xdr:pic>
    <xdr:clientData/>
  </xdr:twoCellAnchor>
  <xdr:twoCellAnchor editAs="oneCell">
    <xdr:from>
      <xdr:col>6</xdr:col>
      <xdr:colOff>237073</xdr:colOff>
      <xdr:row>256</xdr:row>
      <xdr:rowOff>109008</xdr:rowOff>
    </xdr:from>
    <xdr:to>
      <xdr:col>6</xdr:col>
      <xdr:colOff>646648</xdr:colOff>
      <xdr:row>258</xdr:row>
      <xdr:rowOff>85168</xdr:rowOff>
    </xdr:to>
    <xdr:pic>
      <xdr:nvPicPr>
        <xdr:cNvPr id="98" name="Picture 97" descr="saraswati 2.jpg"/>
        <xdr:cNvPicPr>
          <a:picLocks noChangeAspect="1"/>
        </xdr:cNvPicPr>
      </xdr:nvPicPr>
      <xdr:blipFill>
        <a:blip xmlns:r="http://schemas.openxmlformats.org/officeDocument/2006/relationships" r:embed="rId1"/>
        <a:srcRect/>
        <a:stretch>
          <a:fillRect/>
        </a:stretch>
      </xdr:blipFill>
      <xdr:spPr bwMode="auto">
        <a:xfrm>
          <a:off x="3793073" y="20581408"/>
          <a:ext cx="409575" cy="382560"/>
        </a:xfrm>
        <a:prstGeom prst="rect">
          <a:avLst/>
        </a:prstGeom>
        <a:noFill/>
        <a:ln w="9525">
          <a:noFill/>
          <a:miter lim="800000"/>
          <a:headEnd/>
          <a:tailEnd/>
        </a:ln>
      </xdr:spPr>
    </xdr:pic>
    <xdr:clientData/>
  </xdr:twoCellAnchor>
  <xdr:twoCellAnchor editAs="oneCell">
    <xdr:from>
      <xdr:col>13</xdr:col>
      <xdr:colOff>203205</xdr:colOff>
      <xdr:row>288</xdr:row>
      <xdr:rowOff>109008</xdr:rowOff>
    </xdr:from>
    <xdr:to>
      <xdr:col>13</xdr:col>
      <xdr:colOff>612780</xdr:colOff>
      <xdr:row>290</xdr:row>
      <xdr:rowOff>85168</xdr:rowOff>
    </xdr:to>
    <xdr:pic>
      <xdr:nvPicPr>
        <xdr:cNvPr id="100"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27405541"/>
          <a:ext cx="409575" cy="382560"/>
        </a:xfrm>
        <a:prstGeom prst="rect">
          <a:avLst/>
        </a:prstGeom>
        <a:noFill/>
        <a:ln w="9525">
          <a:noFill/>
          <a:miter lim="800000"/>
          <a:headEnd/>
          <a:tailEnd/>
        </a:ln>
      </xdr:spPr>
    </xdr:pic>
    <xdr:clientData/>
  </xdr:twoCellAnchor>
  <xdr:twoCellAnchor editAs="oneCell">
    <xdr:from>
      <xdr:col>6</xdr:col>
      <xdr:colOff>237073</xdr:colOff>
      <xdr:row>288</xdr:row>
      <xdr:rowOff>109008</xdr:rowOff>
    </xdr:from>
    <xdr:to>
      <xdr:col>6</xdr:col>
      <xdr:colOff>646648</xdr:colOff>
      <xdr:row>290</xdr:row>
      <xdr:rowOff>85168</xdr:rowOff>
    </xdr:to>
    <xdr:pic>
      <xdr:nvPicPr>
        <xdr:cNvPr id="102" name="Picture 101" descr="saraswati 2.jpg"/>
        <xdr:cNvPicPr>
          <a:picLocks noChangeAspect="1"/>
        </xdr:cNvPicPr>
      </xdr:nvPicPr>
      <xdr:blipFill>
        <a:blip xmlns:r="http://schemas.openxmlformats.org/officeDocument/2006/relationships" r:embed="rId1"/>
        <a:srcRect/>
        <a:stretch>
          <a:fillRect/>
        </a:stretch>
      </xdr:blipFill>
      <xdr:spPr bwMode="auto">
        <a:xfrm>
          <a:off x="3793073" y="27405541"/>
          <a:ext cx="409575" cy="382560"/>
        </a:xfrm>
        <a:prstGeom prst="rect">
          <a:avLst/>
        </a:prstGeom>
        <a:noFill/>
        <a:ln w="9525">
          <a:noFill/>
          <a:miter lim="800000"/>
          <a:headEnd/>
          <a:tailEnd/>
        </a:ln>
      </xdr:spPr>
    </xdr:pic>
    <xdr:clientData/>
  </xdr:twoCellAnchor>
  <xdr:twoCellAnchor editAs="oneCell">
    <xdr:from>
      <xdr:col>13</xdr:col>
      <xdr:colOff>203205</xdr:colOff>
      <xdr:row>320</xdr:row>
      <xdr:rowOff>109008</xdr:rowOff>
    </xdr:from>
    <xdr:to>
      <xdr:col>13</xdr:col>
      <xdr:colOff>612780</xdr:colOff>
      <xdr:row>322</xdr:row>
      <xdr:rowOff>85168</xdr:rowOff>
    </xdr:to>
    <xdr:pic>
      <xdr:nvPicPr>
        <xdr:cNvPr id="104"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47877941"/>
          <a:ext cx="409575" cy="382560"/>
        </a:xfrm>
        <a:prstGeom prst="rect">
          <a:avLst/>
        </a:prstGeom>
        <a:noFill/>
        <a:ln w="9525">
          <a:noFill/>
          <a:miter lim="800000"/>
          <a:headEnd/>
          <a:tailEnd/>
        </a:ln>
      </xdr:spPr>
    </xdr:pic>
    <xdr:clientData/>
  </xdr:twoCellAnchor>
  <xdr:twoCellAnchor editAs="oneCell">
    <xdr:from>
      <xdr:col>6</xdr:col>
      <xdr:colOff>237073</xdr:colOff>
      <xdr:row>320</xdr:row>
      <xdr:rowOff>109008</xdr:rowOff>
    </xdr:from>
    <xdr:to>
      <xdr:col>6</xdr:col>
      <xdr:colOff>646648</xdr:colOff>
      <xdr:row>322</xdr:row>
      <xdr:rowOff>85168</xdr:rowOff>
    </xdr:to>
    <xdr:pic>
      <xdr:nvPicPr>
        <xdr:cNvPr id="106"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47877941"/>
          <a:ext cx="409575" cy="382560"/>
        </a:xfrm>
        <a:prstGeom prst="rect">
          <a:avLst/>
        </a:prstGeom>
        <a:noFill/>
        <a:ln w="9525">
          <a:noFill/>
          <a:miter lim="800000"/>
          <a:headEnd/>
          <a:tailEnd/>
        </a:ln>
      </xdr:spPr>
    </xdr:pic>
    <xdr:clientData/>
  </xdr:twoCellAnchor>
  <xdr:twoCellAnchor editAs="oneCell">
    <xdr:from>
      <xdr:col>13</xdr:col>
      <xdr:colOff>203205</xdr:colOff>
      <xdr:row>352</xdr:row>
      <xdr:rowOff>109008</xdr:rowOff>
    </xdr:from>
    <xdr:to>
      <xdr:col>13</xdr:col>
      <xdr:colOff>612780</xdr:colOff>
      <xdr:row>354</xdr:row>
      <xdr:rowOff>85168</xdr:rowOff>
    </xdr:to>
    <xdr:pic>
      <xdr:nvPicPr>
        <xdr:cNvPr id="108"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54702075"/>
          <a:ext cx="409575" cy="382560"/>
        </a:xfrm>
        <a:prstGeom prst="rect">
          <a:avLst/>
        </a:prstGeom>
        <a:noFill/>
        <a:ln w="9525">
          <a:noFill/>
          <a:miter lim="800000"/>
          <a:headEnd/>
          <a:tailEnd/>
        </a:ln>
      </xdr:spPr>
    </xdr:pic>
    <xdr:clientData/>
  </xdr:twoCellAnchor>
  <xdr:twoCellAnchor editAs="oneCell">
    <xdr:from>
      <xdr:col>6</xdr:col>
      <xdr:colOff>237073</xdr:colOff>
      <xdr:row>352</xdr:row>
      <xdr:rowOff>109008</xdr:rowOff>
    </xdr:from>
    <xdr:to>
      <xdr:col>6</xdr:col>
      <xdr:colOff>646648</xdr:colOff>
      <xdr:row>354</xdr:row>
      <xdr:rowOff>85168</xdr:rowOff>
    </xdr:to>
    <xdr:pic>
      <xdr:nvPicPr>
        <xdr:cNvPr id="110" name="Picture 109" descr="saraswati 2.jpg"/>
        <xdr:cNvPicPr>
          <a:picLocks noChangeAspect="1"/>
        </xdr:cNvPicPr>
      </xdr:nvPicPr>
      <xdr:blipFill>
        <a:blip xmlns:r="http://schemas.openxmlformats.org/officeDocument/2006/relationships" r:embed="rId1"/>
        <a:srcRect/>
        <a:stretch>
          <a:fillRect/>
        </a:stretch>
      </xdr:blipFill>
      <xdr:spPr bwMode="auto">
        <a:xfrm>
          <a:off x="3793073" y="54702075"/>
          <a:ext cx="409575" cy="382560"/>
        </a:xfrm>
        <a:prstGeom prst="rect">
          <a:avLst/>
        </a:prstGeom>
        <a:noFill/>
        <a:ln w="9525">
          <a:noFill/>
          <a:miter lim="800000"/>
          <a:headEnd/>
          <a:tailEnd/>
        </a:ln>
      </xdr:spPr>
    </xdr:pic>
    <xdr:clientData/>
  </xdr:twoCellAnchor>
  <xdr:twoCellAnchor editAs="oneCell">
    <xdr:from>
      <xdr:col>13</xdr:col>
      <xdr:colOff>203205</xdr:colOff>
      <xdr:row>384</xdr:row>
      <xdr:rowOff>109008</xdr:rowOff>
    </xdr:from>
    <xdr:to>
      <xdr:col>13</xdr:col>
      <xdr:colOff>612780</xdr:colOff>
      <xdr:row>386</xdr:row>
      <xdr:rowOff>85168</xdr:rowOff>
    </xdr:to>
    <xdr:pic>
      <xdr:nvPicPr>
        <xdr:cNvPr id="112"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61526208"/>
          <a:ext cx="409575" cy="382560"/>
        </a:xfrm>
        <a:prstGeom prst="rect">
          <a:avLst/>
        </a:prstGeom>
        <a:noFill/>
        <a:ln w="9525">
          <a:noFill/>
          <a:miter lim="800000"/>
          <a:headEnd/>
          <a:tailEnd/>
        </a:ln>
      </xdr:spPr>
    </xdr:pic>
    <xdr:clientData/>
  </xdr:twoCellAnchor>
  <xdr:twoCellAnchor editAs="oneCell">
    <xdr:from>
      <xdr:col>6</xdr:col>
      <xdr:colOff>237073</xdr:colOff>
      <xdr:row>384</xdr:row>
      <xdr:rowOff>109008</xdr:rowOff>
    </xdr:from>
    <xdr:to>
      <xdr:col>6</xdr:col>
      <xdr:colOff>646648</xdr:colOff>
      <xdr:row>386</xdr:row>
      <xdr:rowOff>85168</xdr:rowOff>
    </xdr:to>
    <xdr:pic>
      <xdr:nvPicPr>
        <xdr:cNvPr id="114" name="Picture 113" descr="saraswati 2.jpg"/>
        <xdr:cNvPicPr>
          <a:picLocks noChangeAspect="1"/>
        </xdr:cNvPicPr>
      </xdr:nvPicPr>
      <xdr:blipFill>
        <a:blip xmlns:r="http://schemas.openxmlformats.org/officeDocument/2006/relationships" r:embed="rId1"/>
        <a:srcRect/>
        <a:stretch>
          <a:fillRect/>
        </a:stretch>
      </xdr:blipFill>
      <xdr:spPr bwMode="auto">
        <a:xfrm>
          <a:off x="3793073" y="61526208"/>
          <a:ext cx="409575" cy="382560"/>
        </a:xfrm>
        <a:prstGeom prst="rect">
          <a:avLst/>
        </a:prstGeom>
        <a:noFill/>
        <a:ln w="9525">
          <a:noFill/>
          <a:miter lim="800000"/>
          <a:headEnd/>
          <a:tailEnd/>
        </a:ln>
      </xdr:spPr>
    </xdr:pic>
    <xdr:clientData/>
  </xdr:twoCellAnchor>
  <xdr:twoCellAnchor editAs="oneCell">
    <xdr:from>
      <xdr:col>13</xdr:col>
      <xdr:colOff>203205</xdr:colOff>
      <xdr:row>416</xdr:row>
      <xdr:rowOff>109008</xdr:rowOff>
    </xdr:from>
    <xdr:to>
      <xdr:col>13</xdr:col>
      <xdr:colOff>612780</xdr:colOff>
      <xdr:row>418</xdr:row>
      <xdr:rowOff>85168</xdr:rowOff>
    </xdr:to>
    <xdr:pic>
      <xdr:nvPicPr>
        <xdr:cNvPr id="116"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09008"/>
          <a:ext cx="409575" cy="382560"/>
        </a:xfrm>
        <a:prstGeom prst="rect">
          <a:avLst/>
        </a:prstGeom>
        <a:noFill/>
        <a:ln w="9525">
          <a:noFill/>
          <a:miter lim="800000"/>
          <a:headEnd/>
          <a:tailEnd/>
        </a:ln>
      </xdr:spPr>
    </xdr:pic>
    <xdr:clientData/>
  </xdr:twoCellAnchor>
  <xdr:twoCellAnchor editAs="oneCell">
    <xdr:from>
      <xdr:col>6</xdr:col>
      <xdr:colOff>237073</xdr:colOff>
      <xdr:row>416</xdr:row>
      <xdr:rowOff>109008</xdr:rowOff>
    </xdr:from>
    <xdr:to>
      <xdr:col>6</xdr:col>
      <xdr:colOff>646648</xdr:colOff>
      <xdr:row>418</xdr:row>
      <xdr:rowOff>85168</xdr:rowOff>
    </xdr:to>
    <xdr:pic>
      <xdr:nvPicPr>
        <xdr:cNvPr id="118"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109008"/>
          <a:ext cx="409575" cy="382560"/>
        </a:xfrm>
        <a:prstGeom prst="rect">
          <a:avLst/>
        </a:prstGeom>
        <a:noFill/>
        <a:ln w="9525">
          <a:noFill/>
          <a:miter lim="800000"/>
          <a:headEnd/>
          <a:tailEnd/>
        </a:ln>
      </xdr:spPr>
    </xdr:pic>
    <xdr:clientData/>
  </xdr:twoCellAnchor>
  <xdr:twoCellAnchor editAs="oneCell">
    <xdr:from>
      <xdr:col>13</xdr:col>
      <xdr:colOff>203205</xdr:colOff>
      <xdr:row>448</xdr:row>
      <xdr:rowOff>109008</xdr:rowOff>
    </xdr:from>
    <xdr:to>
      <xdr:col>13</xdr:col>
      <xdr:colOff>612780</xdr:colOff>
      <xdr:row>450</xdr:row>
      <xdr:rowOff>85168</xdr:rowOff>
    </xdr:to>
    <xdr:pic>
      <xdr:nvPicPr>
        <xdr:cNvPr id="120"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6933141"/>
          <a:ext cx="409575" cy="382560"/>
        </a:xfrm>
        <a:prstGeom prst="rect">
          <a:avLst/>
        </a:prstGeom>
        <a:noFill/>
        <a:ln w="9525">
          <a:noFill/>
          <a:miter lim="800000"/>
          <a:headEnd/>
          <a:tailEnd/>
        </a:ln>
      </xdr:spPr>
    </xdr:pic>
    <xdr:clientData/>
  </xdr:twoCellAnchor>
  <xdr:twoCellAnchor editAs="oneCell">
    <xdr:from>
      <xdr:col>6</xdr:col>
      <xdr:colOff>237073</xdr:colOff>
      <xdr:row>448</xdr:row>
      <xdr:rowOff>109008</xdr:rowOff>
    </xdr:from>
    <xdr:to>
      <xdr:col>6</xdr:col>
      <xdr:colOff>646648</xdr:colOff>
      <xdr:row>450</xdr:row>
      <xdr:rowOff>85168</xdr:rowOff>
    </xdr:to>
    <xdr:pic>
      <xdr:nvPicPr>
        <xdr:cNvPr id="122"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6933141"/>
          <a:ext cx="409575" cy="382560"/>
        </a:xfrm>
        <a:prstGeom prst="rect">
          <a:avLst/>
        </a:prstGeom>
        <a:noFill/>
        <a:ln w="9525">
          <a:noFill/>
          <a:miter lim="800000"/>
          <a:headEnd/>
          <a:tailEnd/>
        </a:ln>
      </xdr:spPr>
    </xdr:pic>
    <xdr:clientData/>
  </xdr:twoCellAnchor>
  <xdr:twoCellAnchor editAs="oneCell">
    <xdr:from>
      <xdr:col>13</xdr:col>
      <xdr:colOff>203205</xdr:colOff>
      <xdr:row>480</xdr:row>
      <xdr:rowOff>109008</xdr:rowOff>
    </xdr:from>
    <xdr:to>
      <xdr:col>13</xdr:col>
      <xdr:colOff>612780</xdr:colOff>
      <xdr:row>482</xdr:row>
      <xdr:rowOff>85168</xdr:rowOff>
    </xdr:to>
    <xdr:pic>
      <xdr:nvPicPr>
        <xdr:cNvPr id="124"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3757275"/>
          <a:ext cx="409575" cy="382560"/>
        </a:xfrm>
        <a:prstGeom prst="rect">
          <a:avLst/>
        </a:prstGeom>
        <a:noFill/>
        <a:ln w="9525">
          <a:noFill/>
          <a:miter lim="800000"/>
          <a:headEnd/>
          <a:tailEnd/>
        </a:ln>
      </xdr:spPr>
    </xdr:pic>
    <xdr:clientData/>
  </xdr:twoCellAnchor>
  <xdr:twoCellAnchor editAs="oneCell">
    <xdr:from>
      <xdr:col>6</xdr:col>
      <xdr:colOff>237073</xdr:colOff>
      <xdr:row>480</xdr:row>
      <xdr:rowOff>109008</xdr:rowOff>
    </xdr:from>
    <xdr:to>
      <xdr:col>6</xdr:col>
      <xdr:colOff>646648</xdr:colOff>
      <xdr:row>482</xdr:row>
      <xdr:rowOff>85168</xdr:rowOff>
    </xdr:to>
    <xdr:pic>
      <xdr:nvPicPr>
        <xdr:cNvPr id="125"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13757275"/>
          <a:ext cx="409575" cy="382560"/>
        </a:xfrm>
        <a:prstGeom prst="rect">
          <a:avLst/>
        </a:prstGeom>
        <a:noFill/>
        <a:ln w="9525">
          <a:noFill/>
          <a:miter lim="800000"/>
          <a:headEnd/>
          <a:tailEnd/>
        </a:ln>
      </xdr:spPr>
    </xdr:pic>
    <xdr:clientData/>
  </xdr:twoCellAnchor>
  <xdr:twoCellAnchor editAs="oneCell">
    <xdr:from>
      <xdr:col>13</xdr:col>
      <xdr:colOff>203205</xdr:colOff>
      <xdr:row>512</xdr:row>
      <xdr:rowOff>109008</xdr:rowOff>
    </xdr:from>
    <xdr:to>
      <xdr:col>13</xdr:col>
      <xdr:colOff>612780</xdr:colOff>
      <xdr:row>514</xdr:row>
      <xdr:rowOff>85168</xdr:rowOff>
    </xdr:to>
    <xdr:pic>
      <xdr:nvPicPr>
        <xdr:cNvPr id="126"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20581408"/>
          <a:ext cx="409575" cy="382560"/>
        </a:xfrm>
        <a:prstGeom prst="rect">
          <a:avLst/>
        </a:prstGeom>
        <a:noFill/>
        <a:ln w="9525">
          <a:noFill/>
          <a:miter lim="800000"/>
          <a:headEnd/>
          <a:tailEnd/>
        </a:ln>
      </xdr:spPr>
    </xdr:pic>
    <xdr:clientData/>
  </xdr:twoCellAnchor>
  <xdr:twoCellAnchor editAs="oneCell">
    <xdr:from>
      <xdr:col>6</xdr:col>
      <xdr:colOff>237073</xdr:colOff>
      <xdr:row>512</xdr:row>
      <xdr:rowOff>109008</xdr:rowOff>
    </xdr:from>
    <xdr:to>
      <xdr:col>6</xdr:col>
      <xdr:colOff>646648</xdr:colOff>
      <xdr:row>514</xdr:row>
      <xdr:rowOff>85168</xdr:rowOff>
    </xdr:to>
    <xdr:pic>
      <xdr:nvPicPr>
        <xdr:cNvPr id="127" name="Picture 126" descr="saraswati 2.jpg"/>
        <xdr:cNvPicPr>
          <a:picLocks noChangeAspect="1"/>
        </xdr:cNvPicPr>
      </xdr:nvPicPr>
      <xdr:blipFill>
        <a:blip xmlns:r="http://schemas.openxmlformats.org/officeDocument/2006/relationships" r:embed="rId1"/>
        <a:srcRect/>
        <a:stretch>
          <a:fillRect/>
        </a:stretch>
      </xdr:blipFill>
      <xdr:spPr bwMode="auto">
        <a:xfrm>
          <a:off x="3793073" y="20581408"/>
          <a:ext cx="409575" cy="382560"/>
        </a:xfrm>
        <a:prstGeom prst="rect">
          <a:avLst/>
        </a:prstGeom>
        <a:noFill/>
        <a:ln w="9525">
          <a:noFill/>
          <a:miter lim="800000"/>
          <a:headEnd/>
          <a:tailEnd/>
        </a:ln>
      </xdr:spPr>
    </xdr:pic>
    <xdr:clientData/>
  </xdr:twoCellAnchor>
  <xdr:twoCellAnchor editAs="oneCell">
    <xdr:from>
      <xdr:col>13</xdr:col>
      <xdr:colOff>203205</xdr:colOff>
      <xdr:row>544</xdr:row>
      <xdr:rowOff>109008</xdr:rowOff>
    </xdr:from>
    <xdr:to>
      <xdr:col>13</xdr:col>
      <xdr:colOff>612780</xdr:colOff>
      <xdr:row>546</xdr:row>
      <xdr:rowOff>85168</xdr:rowOff>
    </xdr:to>
    <xdr:pic>
      <xdr:nvPicPr>
        <xdr:cNvPr id="128"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27405541"/>
          <a:ext cx="409575" cy="382560"/>
        </a:xfrm>
        <a:prstGeom prst="rect">
          <a:avLst/>
        </a:prstGeom>
        <a:noFill/>
        <a:ln w="9525">
          <a:noFill/>
          <a:miter lim="800000"/>
          <a:headEnd/>
          <a:tailEnd/>
        </a:ln>
      </xdr:spPr>
    </xdr:pic>
    <xdr:clientData/>
  </xdr:twoCellAnchor>
  <xdr:twoCellAnchor editAs="oneCell">
    <xdr:from>
      <xdr:col>6</xdr:col>
      <xdr:colOff>237073</xdr:colOff>
      <xdr:row>544</xdr:row>
      <xdr:rowOff>109008</xdr:rowOff>
    </xdr:from>
    <xdr:to>
      <xdr:col>6</xdr:col>
      <xdr:colOff>646648</xdr:colOff>
      <xdr:row>546</xdr:row>
      <xdr:rowOff>85168</xdr:rowOff>
    </xdr:to>
    <xdr:pic>
      <xdr:nvPicPr>
        <xdr:cNvPr id="129" name="Picture 128" descr="saraswati 2.jpg"/>
        <xdr:cNvPicPr>
          <a:picLocks noChangeAspect="1"/>
        </xdr:cNvPicPr>
      </xdr:nvPicPr>
      <xdr:blipFill>
        <a:blip xmlns:r="http://schemas.openxmlformats.org/officeDocument/2006/relationships" r:embed="rId1"/>
        <a:srcRect/>
        <a:stretch>
          <a:fillRect/>
        </a:stretch>
      </xdr:blipFill>
      <xdr:spPr bwMode="auto">
        <a:xfrm>
          <a:off x="3793073" y="27405541"/>
          <a:ext cx="409575" cy="382560"/>
        </a:xfrm>
        <a:prstGeom prst="rect">
          <a:avLst/>
        </a:prstGeom>
        <a:noFill/>
        <a:ln w="9525">
          <a:noFill/>
          <a:miter lim="800000"/>
          <a:headEnd/>
          <a:tailEnd/>
        </a:ln>
      </xdr:spPr>
    </xdr:pic>
    <xdr:clientData/>
  </xdr:twoCellAnchor>
  <xdr:twoCellAnchor editAs="oneCell">
    <xdr:from>
      <xdr:col>13</xdr:col>
      <xdr:colOff>203205</xdr:colOff>
      <xdr:row>576</xdr:row>
      <xdr:rowOff>109008</xdr:rowOff>
    </xdr:from>
    <xdr:to>
      <xdr:col>13</xdr:col>
      <xdr:colOff>612780</xdr:colOff>
      <xdr:row>578</xdr:row>
      <xdr:rowOff>85168</xdr:rowOff>
    </xdr:to>
    <xdr:pic>
      <xdr:nvPicPr>
        <xdr:cNvPr id="130"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34229675"/>
          <a:ext cx="409575" cy="382560"/>
        </a:xfrm>
        <a:prstGeom prst="rect">
          <a:avLst/>
        </a:prstGeom>
        <a:noFill/>
        <a:ln w="9525">
          <a:noFill/>
          <a:miter lim="800000"/>
          <a:headEnd/>
          <a:tailEnd/>
        </a:ln>
      </xdr:spPr>
    </xdr:pic>
    <xdr:clientData/>
  </xdr:twoCellAnchor>
  <xdr:twoCellAnchor editAs="oneCell">
    <xdr:from>
      <xdr:col>6</xdr:col>
      <xdr:colOff>237073</xdr:colOff>
      <xdr:row>576</xdr:row>
      <xdr:rowOff>109008</xdr:rowOff>
    </xdr:from>
    <xdr:to>
      <xdr:col>6</xdr:col>
      <xdr:colOff>646648</xdr:colOff>
      <xdr:row>578</xdr:row>
      <xdr:rowOff>85168</xdr:rowOff>
    </xdr:to>
    <xdr:pic>
      <xdr:nvPicPr>
        <xdr:cNvPr id="131"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34229675"/>
          <a:ext cx="409575" cy="382560"/>
        </a:xfrm>
        <a:prstGeom prst="rect">
          <a:avLst/>
        </a:prstGeom>
        <a:noFill/>
        <a:ln w="9525">
          <a:noFill/>
          <a:miter lim="800000"/>
          <a:headEnd/>
          <a:tailEnd/>
        </a:ln>
      </xdr:spPr>
    </xdr:pic>
    <xdr:clientData/>
  </xdr:twoCellAnchor>
  <xdr:twoCellAnchor editAs="oneCell">
    <xdr:from>
      <xdr:col>13</xdr:col>
      <xdr:colOff>203205</xdr:colOff>
      <xdr:row>608</xdr:row>
      <xdr:rowOff>109008</xdr:rowOff>
    </xdr:from>
    <xdr:to>
      <xdr:col>13</xdr:col>
      <xdr:colOff>612780</xdr:colOff>
      <xdr:row>610</xdr:row>
      <xdr:rowOff>85168</xdr:rowOff>
    </xdr:to>
    <xdr:pic>
      <xdr:nvPicPr>
        <xdr:cNvPr id="132"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41053808"/>
          <a:ext cx="409575" cy="382560"/>
        </a:xfrm>
        <a:prstGeom prst="rect">
          <a:avLst/>
        </a:prstGeom>
        <a:noFill/>
        <a:ln w="9525">
          <a:noFill/>
          <a:miter lim="800000"/>
          <a:headEnd/>
          <a:tailEnd/>
        </a:ln>
      </xdr:spPr>
    </xdr:pic>
    <xdr:clientData/>
  </xdr:twoCellAnchor>
  <xdr:twoCellAnchor editAs="oneCell">
    <xdr:from>
      <xdr:col>6</xdr:col>
      <xdr:colOff>237073</xdr:colOff>
      <xdr:row>608</xdr:row>
      <xdr:rowOff>109008</xdr:rowOff>
    </xdr:from>
    <xdr:to>
      <xdr:col>6</xdr:col>
      <xdr:colOff>646648</xdr:colOff>
      <xdr:row>610</xdr:row>
      <xdr:rowOff>85168</xdr:rowOff>
    </xdr:to>
    <xdr:pic>
      <xdr:nvPicPr>
        <xdr:cNvPr id="133"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41053808"/>
          <a:ext cx="409575" cy="382560"/>
        </a:xfrm>
        <a:prstGeom prst="rect">
          <a:avLst/>
        </a:prstGeom>
        <a:noFill/>
        <a:ln w="9525">
          <a:noFill/>
          <a:miter lim="800000"/>
          <a:headEnd/>
          <a:tailEnd/>
        </a:ln>
      </xdr:spPr>
    </xdr:pic>
    <xdr:clientData/>
  </xdr:twoCellAnchor>
  <xdr:twoCellAnchor editAs="oneCell">
    <xdr:from>
      <xdr:col>13</xdr:col>
      <xdr:colOff>203205</xdr:colOff>
      <xdr:row>640</xdr:row>
      <xdr:rowOff>109008</xdr:rowOff>
    </xdr:from>
    <xdr:to>
      <xdr:col>13</xdr:col>
      <xdr:colOff>612780</xdr:colOff>
      <xdr:row>642</xdr:row>
      <xdr:rowOff>85168</xdr:rowOff>
    </xdr:to>
    <xdr:pic>
      <xdr:nvPicPr>
        <xdr:cNvPr id="134"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47877941"/>
          <a:ext cx="409575" cy="382560"/>
        </a:xfrm>
        <a:prstGeom prst="rect">
          <a:avLst/>
        </a:prstGeom>
        <a:noFill/>
        <a:ln w="9525">
          <a:noFill/>
          <a:miter lim="800000"/>
          <a:headEnd/>
          <a:tailEnd/>
        </a:ln>
      </xdr:spPr>
    </xdr:pic>
    <xdr:clientData/>
  </xdr:twoCellAnchor>
  <xdr:twoCellAnchor editAs="oneCell">
    <xdr:from>
      <xdr:col>6</xdr:col>
      <xdr:colOff>237073</xdr:colOff>
      <xdr:row>640</xdr:row>
      <xdr:rowOff>109008</xdr:rowOff>
    </xdr:from>
    <xdr:to>
      <xdr:col>6</xdr:col>
      <xdr:colOff>646648</xdr:colOff>
      <xdr:row>642</xdr:row>
      <xdr:rowOff>85168</xdr:rowOff>
    </xdr:to>
    <xdr:pic>
      <xdr:nvPicPr>
        <xdr:cNvPr id="135"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47877941"/>
          <a:ext cx="409575" cy="382560"/>
        </a:xfrm>
        <a:prstGeom prst="rect">
          <a:avLst/>
        </a:prstGeom>
        <a:noFill/>
        <a:ln w="9525">
          <a:noFill/>
          <a:miter lim="800000"/>
          <a:headEnd/>
          <a:tailEnd/>
        </a:ln>
      </xdr:spPr>
    </xdr:pic>
    <xdr:clientData/>
  </xdr:twoCellAnchor>
  <xdr:twoCellAnchor editAs="oneCell">
    <xdr:from>
      <xdr:col>13</xdr:col>
      <xdr:colOff>203205</xdr:colOff>
      <xdr:row>672</xdr:row>
      <xdr:rowOff>109008</xdr:rowOff>
    </xdr:from>
    <xdr:to>
      <xdr:col>13</xdr:col>
      <xdr:colOff>612780</xdr:colOff>
      <xdr:row>674</xdr:row>
      <xdr:rowOff>85168</xdr:rowOff>
    </xdr:to>
    <xdr:pic>
      <xdr:nvPicPr>
        <xdr:cNvPr id="136"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54702075"/>
          <a:ext cx="409575" cy="382560"/>
        </a:xfrm>
        <a:prstGeom prst="rect">
          <a:avLst/>
        </a:prstGeom>
        <a:noFill/>
        <a:ln w="9525">
          <a:noFill/>
          <a:miter lim="800000"/>
          <a:headEnd/>
          <a:tailEnd/>
        </a:ln>
      </xdr:spPr>
    </xdr:pic>
    <xdr:clientData/>
  </xdr:twoCellAnchor>
  <xdr:twoCellAnchor editAs="oneCell">
    <xdr:from>
      <xdr:col>6</xdr:col>
      <xdr:colOff>237073</xdr:colOff>
      <xdr:row>672</xdr:row>
      <xdr:rowOff>109008</xdr:rowOff>
    </xdr:from>
    <xdr:to>
      <xdr:col>6</xdr:col>
      <xdr:colOff>646648</xdr:colOff>
      <xdr:row>674</xdr:row>
      <xdr:rowOff>85168</xdr:rowOff>
    </xdr:to>
    <xdr:pic>
      <xdr:nvPicPr>
        <xdr:cNvPr id="137" name="Picture 136" descr="saraswati 2.jpg"/>
        <xdr:cNvPicPr>
          <a:picLocks noChangeAspect="1"/>
        </xdr:cNvPicPr>
      </xdr:nvPicPr>
      <xdr:blipFill>
        <a:blip xmlns:r="http://schemas.openxmlformats.org/officeDocument/2006/relationships" r:embed="rId1"/>
        <a:srcRect/>
        <a:stretch>
          <a:fillRect/>
        </a:stretch>
      </xdr:blipFill>
      <xdr:spPr bwMode="auto">
        <a:xfrm>
          <a:off x="3793073" y="54702075"/>
          <a:ext cx="409575" cy="382560"/>
        </a:xfrm>
        <a:prstGeom prst="rect">
          <a:avLst/>
        </a:prstGeom>
        <a:noFill/>
        <a:ln w="9525">
          <a:noFill/>
          <a:miter lim="800000"/>
          <a:headEnd/>
          <a:tailEnd/>
        </a:ln>
      </xdr:spPr>
    </xdr:pic>
    <xdr:clientData/>
  </xdr:twoCellAnchor>
  <xdr:twoCellAnchor editAs="oneCell">
    <xdr:from>
      <xdr:col>13</xdr:col>
      <xdr:colOff>203205</xdr:colOff>
      <xdr:row>704</xdr:row>
      <xdr:rowOff>109008</xdr:rowOff>
    </xdr:from>
    <xdr:to>
      <xdr:col>13</xdr:col>
      <xdr:colOff>612780</xdr:colOff>
      <xdr:row>706</xdr:row>
      <xdr:rowOff>85168</xdr:rowOff>
    </xdr:to>
    <xdr:pic>
      <xdr:nvPicPr>
        <xdr:cNvPr id="138"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61526208"/>
          <a:ext cx="409575" cy="382560"/>
        </a:xfrm>
        <a:prstGeom prst="rect">
          <a:avLst/>
        </a:prstGeom>
        <a:noFill/>
        <a:ln w="9525">
          <a:noFill/>
          <a:miter lim="800000"/>
          <a:headEnd/>
          <a:tailEnd/>
        </a:ln>
      </xdr:spPr>
    </xdr:pic>
    <xdr:clientData/>
  </xdr:twoCellAnchor>
  <xdr:twoCellAnchor editAs="oneCell">
    <xdr:from>
      <xdr:col>6</xdr:col>
      <xdr:colOff>237073</xdr:colOff>
      <xdr:row>704</xdr:row>
      <xdr:rowOff>109008</xdr:rowOff>
    </xdr:from>
    <xdr:to>
      <xdr:col>6</xdr:col>
      <xdr:colOff>646648</xdr:colOff>
      <xdr:row>706</xdr:row>
      <xdr:rowOff>85168</xdr:rowOff>
    </xdr:to>
    <xdr:pic>
      <xdr:nvPicPr>
        <xdr:cNvPr id="139" name="Picture 138" descr="saraswati 2.jpg"/>
        <xdr:cNvPicPr>
          <a:picLocks noChangeAspect="1"/>
        </xdr:cNvPicPr>
      </xdr:nvPicPr>
      <xdr:blipFill>
        <a:blip xmlns:r="http://schemas.openxmlformats.org/officeDocument/2006/relationships" r:embed="rId1"/>
        <a:srcRect/>
        <a:stretch>
          <a:fillRect/>
        </a:stretch>
      </xdr:blipFill>
      <xdr:spPr bwMode="auto">
        <a:xfrm>
          <a:off x="3793073" y="61526208"/>
          <a:ext cx="409575" cy="382560"/>
        </a:xfrm>
        <a:prstGeom prst="rect">
          <a:avLst/>
        </a:prstGeom>
        <a:noFill/>
        <a:ln w="9525">
          <a:noFill/>
          <a:miter lim="800000"/>
          <a:headEnd/>
          <a:tailEnd/>
        </a:ln>
      </xdr:spPr>
    </xdr:pic>
    <xdr:clientData/>
  </xdr:twoCellAnchor>
  <xdr:twoCellAnchor editAs="oneCell">
    <xdr:from>
      <xdr:col>13</xdr:col>
      <xdr:colOff>203205</xdr:colOff>
      <xdr:row>736</xdr:row>
      <xdr:rowOff>109008</xdr:rowOff>
    </xdr:from>
    <xdr:to>
      <xdr:col>13</xdr:col>
      <xdr:colOff>612780</xdr:colOff>
      <xdr:row>738</xdr:row>
      <xdr:rowOff>85168</xdr:rowOff>
    </xdr:to>
    <xdr:pic>
      <xdr:nvPicPr>
        <xdr:cNvPr id="140"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68350341"/>
          <a:ext cx="409575" cy="382560"/>
        </a:xfrm>
        <a:prstGeom prst="rect">
          <a:avLst/>
        </a:prstGeom>
        <a:noFill/>
        <a:ln w="9525">
          <a:noFill/>
          <a:miter lim="800000"/>
          <a:headEnd/>
          <a:tailEnd/>
        </a:ln>
      </xdr:spPr>
    </xdr:pic>
    <xdr:clientData/>
  </xdr:twoCellAnchor>
  <xdr:twoCellAnchor editAs="oneCell">
    <xdr:from>
      <xdr:col>6</xdr:col>
      <xdr:colOff>237073</xdr:colOff>
      <xdr:row>736</xdr:row>
      <xdr:rowOff>109008</xdr:rowOff>
    </xdr:from>
    <xdr:to>
      <xdr:col>6</xdr:col>
      <xdr:colOff>646648</xdr:colOff>
      <xdr:row>738</xdr:row>
      <xdr:rowOff>85168</xdr:rowOff>
    </xdr:to>
    <xdr:pic>
      <xdr:nvPicPr>
        <xdr:cNvPr id="141"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68350341"/>
          <a:ext cx="409575" cy="382560"/>
        </a:xfrm>
        <a:prstGeom prst="rect">
          <a:avLst/>
        </a:prstGeom>
        <a:noFill/>
        <a:ln w="9525">
          <a:noFill/>
          <a:miter lim="800000"/>
          <a:headEnd/>
          <a:tailEnd/>
        </a:ln>
      </xdr:spPr>
    </xdr:pic>
    <xdr:clientData/>
  </xdr:twoCellAnchor>
  <xdr:twoCellAnchor editAs="oneCell">
    <xdr:from>
      <xdr:col>13</xdr:col>
      <xdr:colOff>203205</xdr:colOff>
      <xdr:row>768</xdr:row>
      <xdr:rowOff>109008</xdr:rowOff>
    </xdr:from>
    <xdr:to>
      <xdr:col>13</xdr:col>
      <xdr:colOff>612780</xdr:colOff>
      <xdr:row>770</xdr:row>
      <xdr:rowOff>85168</xdr:rowOff>
    </xdr:to>
    <xdr:pic>
      <xdr:nvPicPr>
        <xdr:cNvPr id="142"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75174475"/>
          <a:ext cx="409575" cy="382560"/>
        </a:xfrm>
        <a:prstGeom prst="rect">
          <a:avLst/>
        </a:prstGeom>
        <a:noFill/>
        <a:ln w="9525">
          <a:noFill/>
          <a:miter lim="800000"/>
          <a:headEnd/>
          <a:tailEnd/>
        </a:ln>
      </xdr:spPr>
    </xdr:pic>
    <xdr:clientData/>
  </xdr:twoCellAnchor>
  <xdr:twoCellAnchor editAs="oneCell">
    <xdr:from>
      <xdr:col>6</xdr:col>
      <xdr:colOff>237073</xdr:colOff>
      <xdr:row>768</xdr:row>
      <xdr:rowOff>109008</xdr:rowOff>
    </xdr:from>
    <xdr:to>
      <xdr:col>6</xdr:col>
      <xdr:colOff>646648</xdr:colOff>
      <xdr:row>770</xdr:row>
      <xdr:rowOff>85168</xdr:rowOff>
    </xdr:to>
    <xdr:pic>
      <xdr:nvPicPr>
        <xdr:cNvPr id="143" name="Picture 142" descr="saraswati 2.jpg"/>
        <xdr:cNvPicPr>
          <a:picLocks noChangeAspect="1"/>
        </xdr:cNvPicPr>
      </xdr:nvPicPr>
      <xdr:blipFill>
        <a:blip xmlns:r="http://schemas.openxmlformats.org/officeDocument/2006/relationships" r:embed="rId1"/>
        <a:srcRect/>
        <a:stretch>
          <a:fillRect/>
        </a:stretch>
      </xdr:blipFill>
      <xdr:spPr bwMode="auto">
        <a:xfrm>
          <a:off x="3793073" y="75174475"/>
          <a:ext cx="409575" cy="382560"/>
        </a:xfrm>
        <a:prstGeom prst="rect">
          <a:avLst/>
        </a:prstGeom>
        <a:noFill/>
        <a:ln w="9525">
          <a:noFill/>
          <a:miter lim="800000"/>
          <a:headEnd/>
          <a:tailEnd/>
        </a:ln>
      </xdr:spPr>
    </xdr:pic>
    <xdr:clientData/>
  </xdr:twoCellAnchor>
  <xdr:twoCellAnchor editAs="oneCell">
    <xdr:from>
      <xdr:col>13</xdr:col>
      <xdr:colOff>203205</xdr:colOff>
      <xdr:row>800</xdr:row>
      <xdr:rowOff>109008</xdr:rowOff>
    </xdr:from>
    <xdr:to>
      <xdr:col>13</xdr:col>
      <xdr:colOff>612780</xdr:colOff>
      <xdr:row>802</xdr:row>
      <xdr:rowOff>85168</xdr:rowOff>
    </xdr:to>
    <xdr:pic>
      <xdr:nvPicPr>
        <xdr:cNvPr id="144"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09008"/>
          <a:ext cx="409575" cy="382560"/>
        </a:xfrm>
        <a:prstGeom prst="rect">
          <a:avLst/>
        </a:prstGeom>
        <a:noFill/>
        <a:ln w="9525">
          <a:noFill/>
          <a:miter lim="800000"/>
          <a:headEnd/>
          <a:tailEnd/>
        </a:ln>
      </xdr:spPr>
    </xdr:pic>
    <xdr:clientData/>
  </xdr:twoCellAnchor>
  <xdr:twoCellAnchor editAs="oneCell">
    <xdr:from>
      <xdr:col>6</xdr:col>
      <xdr:colOff>237073</xdr:colOff>
      <xdr:row>800</xdr:row>
      <xdr:rowOff>109008</xdr:rowOff>
    </xdr:from>
    <xdr:to>
      <xdr:col>6</xdr:col>
      <xdr:colOff>646648</xdr:colOff>
      <xdr:row>802</xdr:row>
      <xdr:rowOff>85168</xdr:rowOff>
    </xdr:to>
    <xdr:pic>
      <xdr:nvPicPr>
        <xdr:cNvPr id="145"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109008"/>
          <a:ext cx="409575" cy="382560"/>
        </a:xfrm>
        <a:prstGeom prst="rect">
          <a:avLst/>
        </a:prstGeom>
        <a:noFill/>
        <a:ln w="9525">
          <a:noFill/>
          <a:miter lim="800000"/>
          <a:headEnd/>
          <a:tailEnd/>
        </a:ln>
      </xdr:spPr>
    </xdr:pic>
    <xdr:clientData/>
  </xdr:twoCellAnchor>
  <xdr:twoCellAnchor editAs="oneCell">
    <xdr:from>
      <xdr:col>13</xdr:col>
      <xdr:colOff>203205</xdr:colOff>
      <xdr:row>832</xdr:row>
      <xdr:rowOff>109008</xdr:rowOff>
    </xdr:from>
    <xdr:to>
      <xdr:col>13</xdr:col>
      <xdr:colOff>612780</xdr:colOff>
      <xdr:row>834</xdr:row>
      <xdr:rowOff>85168</xdr:rowOff>
    </xdr:to>
    <xdr:pic>
      <xdr:nvPicPr>
        <xdr:cNvPr id="146"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6933141"/>
          <a:ext cx="409575" cy="382560"/>
        </a:xfrm>
        <a:prstGeom prst="rect">
          <a:avLst/>
        </a:prstGeom>
        <a:noFill/>
        <a:ln w="9525">
          <a:noFill/>
          <a:miter lim="800000"/>
          <a:headEnd/>
          <a:tailEnd/>
        </a:ln>
      </xdr:spPr>
    </xdr:pic>
    <xdr:clientData/>
  </xdr:twoCellAnchor>
  <xdr:twoCellAnchor editAs="oneCell">
    <xdr:from>
      <xdr:col>6</xdr:col>
      <xdr:colOff>237073</xdr:colOff>
      <xdr:row>832</xdr:row>
      <xdr:rowOff>109008</xdr:rowOff>
    </xdr:from>
    <xdr:to>
      <xdr:col>6</xdr:col>
      <xdr:colOff>646648</xdr:colOff>
      <xdr:row>834</xdr:row>
      <xdr:rowOff>85168</xdr:rowOff>
    </xdr:to>
    <xdr:pic>
      <xdr:nvPicPr>
        <xdr:cNvPr id="147"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6933141"/>
          <a:ext cx="409575" cy="382560"/>
        </a:xfrm>
        <a:prstGeom prst="rect">
          <a:avLst/>
        </a:prstGeom>
        <a:noFill/>
        <a:ln w="9525">
          <a:noFill/>
          <a:miter lim="800000"/>
          <a:headEnd/>
          <a:tailEnd/>
        </a:ln>
      </xdr:spPr>
    </xdr:pic>
    <xdr:clientData/>
  </xdr:twoCellAnchor>
  <xdr:twoCellAnchor editAs="oneCell">
    <xdr:from>
      <xdr:col>13</xdr:col>
      <xdr:colOff>203205</xdr:colOff>
      <xdr:row>864</xdr:row>
      <xdr:rowOff>109008</xdr:rowOff>
    </xdr:from>
    <xdr:to>
      <xdr:col>13</xdr:col>
      <xdr:colOff>612780</xdr:colOff>
      <xdr:row>866</xdr:row>
      <xdr:rowOff>85168</xdr:rowOff>
    </xdr:to>
    <xdr:pic>
      <xdr:nvPicPr>
        <xdr:cNvPr id="148"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3757275"/>
          <a:ext cx="409575" cy="382560"/>
        </a:xfrm>
        <a:prstGeom prst="rect">
          <a:avLst/>
        </a:prstGeom>
        <a:noFill/>
        <a:ln w="9525">
          <a:noFill/>
          <a:miter lim="800000"/>
          <a:headEnd/>
          <a:tailEnd/>
        </a:ln>
      </xdr:spPr>
    </xdr:pic>
    <xdr:clientData/>
  </xdr:twoCellAnchor>
  <xdr:twoCellAnchor editAs="oneCell">
    <xdr:from>
      <xdr:col>6</xdr:col>
      <xdr:colOff>237073</xdr:colOff>
      <xdr:row>864</xdr:row>
      <xdr:rowOff>109008</xdr:rowOff>
    </xdr:from>
    <xdr:to>
      <xdr:col>6</xdr:col>
      <xdr:colOff>646648</xdr:colOff>
      <xdr:row>866</xdr:row>
      <xdr:rowOff>85168</xdr:rowOff>
    </xdr:to>
    <xdr:pic>
      <xdr:nvPicPr>
        <xdr:cNvPr id="149"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13757275"/>
          <a:ext cx="409575" cy="382560"/>
        </a:xfrm>
        <a:prstGeom prst="rect">
          <a:avLst/>
        </a:prstGeom>
        <a:noFill/>
        <a:ln w="9525">
          <a:noFill/>
          <a:miter lim="800000"/>
          <a:headEnd/>
          <a:tailEnd/>
        </a:ln>
      </xdr:spPr>
    </xdr:pic>
    <xdr:clientData/>
  </xdr:twoCellAnchor>
  <xdr:twoCellAnchor editAs="oneCell">
    <xdr:from>
      <xdr:col>13</xdr:col>
      <xdr:colOff>203205</xdr:colOff>
      <xdr:row>896</xdr:row>
      <xdr:rowOff>109008</xdr:rowOff>
    </xdr:from>
    <xdr:to>
      <xdr:col>13</xdr:col>
      <xdr:colOff>612780</xdr:colOff>
      <xdr:row>898</xdr:row>
      <xdr:rowOff>85168</xdr:rowOff>
    </xdr:to>
    <xdr:pic>
      <xdr:nvPicPr>
        <xdr:cNvPr id="150"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20581408"/>
          <a:ext cx="409575" cy="382560"/>
        </a:xfrm>
        <a:prstGeom prst="rect">
          <a:avLst/>
        </a:prstGeom>
        <a:noFill/>
        <a:ln w="9525">
          <a:noFill/>
          <a:miter lim="800000"/>
          <a:headEnd/>
          <a:tailEnd/>
        </a:ln>
      </xdr:spPr>
    </xdr:pic>
    <xdr:clientData/>
  </xdr:twoCellAnchor>
  <xdr:twoCellAnchor editAs="oneCell">
    <xdr:from>
      <xdr:col>6</xdr:col>
      <xdr:colOff>237073</xdr:colOff>
      <xdr:row>896</xdr:row>
      <xdr:rowOff>109008</xdr:rowOff>
    </xdr:from>
    <xdr:to>
      <xdr:col>6</xdr:col>
      <xdr:colOff>646648</xdr:colOff>
      <xdr:row>898</xdr:row>
      <xdr:rowOff>85168</xdr:rowOff>
    </xdr:to>
    <xdr:pic>
      <xdr:nvPicPr>
        <xdr:cNvPr id="151" name="Picture 150" descr="saraswati 2.jpg"/>
        <xdr:cNvPicPr>
          <a:picLocks noChangeAspect="1"/>
        </xdr:cNvPicPr>
      </xdr:nvPicPr>
      <xdr:blipFill>
        <a:blip xmlns:r="http://schemas.openxmlformats.org/officeDocument/2006/relationships" r:embed="rId1"/>
        <a:srcRect/>
        <a:stretch>
          <a:fillRect/>
        </a:stretch>
      </xdr:blipFill>
      <xdr:spPr bwMode="auto">
        <a:xfrm>
          <a:off x="3793073" y="20581408"/>
          <a:ext cx="409575" cy="382560"/>
        </a:xfrm>
        <a:prstGeom prst="rect">
          <a:avLst/>
        </a:prstGeom>
        <a:noFill/>
        <a:ln w="9525">
          <a:noFill/>
          <a:miter lim="800000"/>
          <a:headEnd/>
          <a:tailEnd/>
        </a:ln>
      </xdr:spPr>
    </xdr:pic>
    <xdr:clientData/>
  </xdr:twoCellAnchor>
  <xdr:twoCellAnchor editAs="oneCell">
    <xdr:from>
      <xdr:col>13</xdr:col>
      <xdr:colOff>203205</xdr:colOff>
      <xdr:row>928</xdr:row>
      <xdr:rowOff>109008</xdr:rowOff>
    </xdr:from>
    <xdr:to>
      <xdr:col>13</xdr:col>
      <xdr:colOff>612780</xdr:colOff>
      <xdr:row>930</xdr:row>
      <xdr:rowOff>85168</xdr:rowOff>
    </xdr:to>
    <xdr:pic>
      <xdr:nvPicPr>
        <xdr:cNvPr id="152"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27405541"/>
          <a:ext cx="409575" cy="382560"/>
        </a:xfrm>
        <a:prstGeom prst="rect">
          <a:avLst/>
        </a:prstGeom>
        <a:noFill/>
        <a:ln w="9525">
          <a:noFill/>
          <a:miter lim="800000"/>
          <a:headEnd/>
          <a:tailEnd/>
        </a:ln>
      </xdr:spPr>
    </xdr:pic>
    <xdr:clientData/>
  </xdr:twoCellAnchor>
  <xdr:twoCellAnchor editAs="oneCell">
    <xdr:from>
      <xdr:col>6</xdr:col>
      <xdr:colOff>237073</xdr:colOff>
      <xdr:row>928</xdr:row>
      <xdr:rowOff>109008</xdr:rowOff>
    </xdr:from>
    <xdr:to>
      <xdr:col>6</xdr:col>
      <xdr:colOff>646648</xdr:colOff>
      <xdr:row>930</xdr:row>
      <xdr:rowOff>85168</xdr:rowOff>
    </xdr:to>
    <xdr:pic>
      <xdr:nvPicPr>
        <xdr:cNvPr id="153" name="Picture 152" descr="saraswati 2.jpg"/>
        <xdr:cNvPicPr>
          <a:picLocks noChangeAspect="1"/>
        </xdr:cNvPicPr>
      </xdr:nvPicPr>
      <xdr:blipFill>
        <a:blip xmlns:r="http://schemas.openxmlformats.org/officeDocument/2006/relationships" r:embed="rId1"/>
        <a:srcRect/>
        <a:stretch>
          <a:fillRect/>
        </a:stretch>
      </xdr:blipFill>
      <xdr:spPr bwMode="auto">
        <a:xfrm>
          <a:off x="3793073" y="27405541"/>
          <a:ext cx="409575" cy="382560"/>
        </a:xfrm>
        <a:prstGeom prst="rect">
          <a:avLst/>
        </a:prstGeom>
        <a:noFill/>
        <a:ln w="9525">
          <a:noFill/>
          <a:miter lim="800000"/>
          <a:headEnd/>
          <a:tailEnd/>
        </a:ln>
      </xdr:spPr>
    </xdr:pic>
    <xdr:clientData/>
  </xdr:twoCellAnchor>
  <xdr:twoCellAnchor editAs="oneCell">
    <xdr:from>
      <xdr:col>13</xdr:col>
      <xdr:colOff>203205</xdr:colOff>
      <xdr:row>960</xdr:row>
      <xdr:rowOff>109008</xdr:rowOff>
    </xdr:from>
    <xdr:to>
      <xdr:col>13</xdr:col>
      <xdr:colOff>612780</xdr:colOff>
      <xdr:row>962</xdr:row>
      <xdr:rowOff>85168</xdr:rowOff>
    </xdr:to>
    <xdr:pic>
      <xdr:nvPicPr>
        <xdr:cNvPr id="154"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34229675"/>
          <a:ext cx="409575" cy="382560"/>
        </a:xfrm>
        <a:prstGeom prst="rect">
          <a:avLst/>
        </a:prstGeom>
        <a:noFill/>
        <a:ln w="9525">
          <a:noFill/>
          <a:miter lim="800000"/>
          <a:headEnd/>
          <a:tailEnd/>
        </a:ln>
      </xdr:spPr>
    </xdr:pic>
    <xdr:clientData/>
  </xdr:twoCellAnchor>
  <xdr:twoCellAnchor editAs="oneCell">
    <xdr:from>
      <xdr:col>6</xdr:col>
      <xdr:colOff>237073</xdr:colOff>
      <xdr:row>960</xdr:row>
      <xdr:rowOff>109008</xdr:rowOff>
    </xdr:from>
    <xdr:to>
      <xdr:col>6</xdr:col>
      <xdr:colOff>646648</xdr:colOff>
      <xdr:row>962</xdr:row>
      <xdr:rowOff>85168</xdr:rowOff>
    </xdr:to>
    <xdr:pic>
      <xdr:nvPicPr>
        <xdr:cNvPr id="155"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34229675"/>
          <a:ext cx="409575" cy="382560"/>
        </a:xfrm>
        <a:prstGeom prst="rect">
          <a:avLst/>
        </a:prstGeom>
        <a:noFill/>
        <a:ln w="9525">
          <a:noFill/>
          <a:miter lim="800000"/>
          <a:headEnd/>
          <a:tailEnd/>
        </a:ln>
      </xdr:spPr>
    </xdr:pic>
    <xdr:clientData/>
  </xdr:twoCellAnchor>
  <xdr:twoCellAnchor editAs="oneCell">
    <xdr:from>
      <xdr:col>13</xdr:col>
      <xdr:colOff>203205</xdr:colOff>
      <xdr:row>992</xdr:row>
      <xdr:rowOff>109008</xdr:rowOff>
    </xdr:from>
    <xdr:to>
      <xdr:col>13</xdr:col>
      <xdr:colOff>612780</xdr:colOff>
      <xdr:row>994</xdr:row>
      <xdr:rowOff>85168</xdr:rowOff>
    </xdr:to>
    <xdr:pic>
      <xdr:nvPicPr>
        <xdr:cNvPr id="156"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41053808"/>
          <a:ext cx="409575" cy="382560"/>
        </a:xfrm>
        <a:prstGeom prst="rect">
          <a:avLst/>
        </a:prstGeom>
        <a:noFill/>
        <a:ln w="9525">
          <a:noFill/>
          <a:miter lim="800000"/>
          <a:headEnd/>
          <a:tailEnd/>
        </a:ln>
      </xdr:spPr>
    </xdr:pic>
    <xdr:clientData/>
  </xdr:twoCellAnchor>
  <xdr:twoCellAnchor editAs="oneCell">
    <xdr:from>
      <xdr:col>6</xdr:col>
      <xdr:colOff>237073</xdr:colOff>
      <xdr:row>992</xdr:row>
      <xdr:rowOff>109008</xdr:rowOff>
    </xdr:from>
    <xdr:to>
      <xdr:col>6</xdr:col>
      <xdr:colOff>646648</xdr:colOff>
      <xdr:row>994</xdr:row>
      <xdr:rowOff>85168</xdr:rowOff>
    </xdr:to>
    <xdr:pic>
      <xdr:nvPicPr>
        <xdr:cNvPr id="157"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41053808"/>
          <a:ext cx="409575" cy="382560"/>
        </a:xfrm>
        <a:prstGeom prst="rect">
          <a:avLst/>
        </a:prstGeom>
        <a:noFill/>
        <a:ln w="9525">
          <a:noFill/>
          <a:miter lim="800000"/>
          <a:headEnd/>
          <a:tailEnd/>
        </a:ln>
      </xdr:spPr>
    </xdr:pic>
    <xdr:clientData/>
  </xdr:twoCellAnchor>
  <xdr:twoCellAnchor editAs="oneCell">
    <xdr:from>
      <xdr:col>13</xdr:col>
      <xdr:colOff>203205</xdr:colOff>
      <xdr:row>1024</xdr:row>
      <xdr:rowOff>109008</xdr:rowOff>
    </xdr:from>
    <xdr:to>
      <xdr:col>13</xdr:col>
      <xdr:colOff>612780</xdr:colOff>
      <xdr:row>1026</xdr:row>
      <xdr:rowOff>85168</xdr:rowOff>
    </xdr:to>
    <xdr:pic>
      <xdr:nvPicPr>
        <xdr:cNvPr id="158"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47877941"/>
          <a:ext cx="409575" cy="382560"/>
        </a:xfrm>
        <a:prstGeom prst="rect">
          <a:avLst/>
        </a:prstGeom>
        <a:noFill/>
        <a:ln w="9525">
          <a:noFill/>
          <a:miter lim="800000"/>
          <a:headEnd/>
          <a:tailEnd/>
        </a:ln>
      </xdr:spPr>
    </xdr:pic>
    <xdr:clientData/>
  </xdr:twoCellAnchor>
  <xdr:twoCellAnchor editAs="oneCell">
    <xdr:from>
      <xdr:col>6</xdr:col>
      <xdr:colOff>237073</xdr:colOff>
      <xdr:row>1024</xdr:row>
      <xdr:rowOff>109008</xdr:rowOff>
    </xdr:from>
    <xdr:to>
      <xdr:col>6</xdr:col>
      <xdr:colOff>646648</xdr:colOff>
      <xdr:row>1026</xdr:row>
      <xdr:rowOff>85168</xdr:rowOff>
    </xdr:to>
    <xdr:pic>
      <xdr:nvPicPr>
        <xdr:cNvPr id="159"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47877941"/>
          <a:ext cx="409575" cy="382560"/>
        </a:xfrm>
        <a:prstGeom prst="rect">
          <a:avLst/>
        </a:prstGeom>
        <a:noFill/>
        <a:ln w="9525">
          <a:noFill/>
          <a:miter lim="800000"/>
          <a:headEnd/>
          <a:tailEnd/>
        </a:ln>
      </xdr:spPr>
    </xdr:pic>
    <xdr:clientData/>
  </xdr:twoCellAnchor>
  <xdr:twoCellAnchor editAs="oneCell">
    <xdr:from>
      <xdr:col>13</xdr:col>
      <xdr:colOff>203205</xdr:colOff>
      <xdr:row>1056</xdr:row>
      <xdr:rowOff>109008</xdr:rowOff>
    </xdr:from>
    <xdr:to>
      <xdr:col>13</xdr:col>
      <xdr:colOff>612780</xdr:colOff>
      <xdr:row>1058</xdr:row>
      <xdr:rowOff>85168</xdr:rowOff>
    </xdr:to>
    <xdr:pic>
      <xdr:nvPicPr>
        <xdr:cNvPr id="160"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54702075"/>
          <a:ext cx="409575" cy="382560"/>
        </a:xfrm>
        <a:prstGeom prst="rect">
          <a:avLst/>
        </a:prstGeom>
        <a:noFill/>
        <a:ln w="9525">
          <a:noFill/>
          <a:miter lim="800000"/>
          <a:headEnd/>
          <a:tailEnd/>
        </a:ln>
      </xdr:spPr>
    </xdr:pic>
    <xdr:clientData/>
  </xdr:twoCellAnchor>
  <xdr:twoCellAnchor editAs="oneCell">
    <xdr:from>
      <xdr:col>6</xdr:col>
      <xdr:colOff>237073</xdr:colOff>
      <xdr:row>1056</xdr:row>
      <xdr:rowOff>109008</xdr:rowOff>
    </xdr:from>
    <xdr:to>
      <xdr:col>6</xdr:col>
      <xdr:colOff>646648</xdr:colOff>
      <xdr:row>1058</xdr:row>
      <xdr:rowOff>85168</xdr:rowOff>
    </xdr:to>
    <xdr:pic>
      <xdr:nvPicPr>
        <xdr:cNvPr id="161" name="Picture 160" descr="saraswati 2.jpg"/>
        <xdr:cNvPicPr>
          <a:picLocks noChangeAspect="1"/>
        </xdr:cNvPicPr>
      </xdr:nvPicPr>
      <xdr:blipFill>
        <a:blip xmlns:r="http://schemas.openxmlformats.org/officeDocument/2006/relationships" r:embed="rId1"/>
        <a:srcRect/>
        <a:stretch>
          <a:fillRect/>
        </a:stretch>
      </xdr:blipFill>
      <xdr:spPr bwMode="auto">
        <a:xfrm>
          <a:off x="3793073" y="54702075"/>
          <a:ext cx="409575" cy="382560"/>
        </a:xfrm>
        <a:prstGeom prst="rect">
          <a:avLst/>
        </a:prstGeom>
        <a:noFill/>
        <a:ln w="9525">
          <a:noFill/>
          <a:miter lim="800000"/>
          <a:headEnd/>
          <a:tailEnd/>
        </a:ln>
      </xdr:spPr>
    </xdr:pic>
    <xdr:clientData/>
  </xdr:twoCellAnchor>
  <xdr:twoCellAnchor editAs="oneCell">
    <xdr:from>
      <xdr:col>13</xdr:col>
      <xdr:colOff>203205</xdr:colOff>
      <xdr:row>1088</xdr:row>
      <xdr:rowOff>109008</xdr:rowOff>
    </xdr:from>
    <xdr:to>
      <xdr:col>13</xdr:col>
      <xdr:colOff>612780</xdr:colOff>
      <xdr:row>1090</xdr:row>
      <xdr:rowOff>85168</xdr:rowOff>
    </xdr:to>
    <xdr:pic>
      <xdr:nvPicPr>
        <xdr:cNvPr id="162"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61526208"/>
          <a:ext cx="409575" cy="382560"/>
        </a:xfrm>
        <a:prstGeom prst="rect">
          <a:avLst/>
        </a:prstGeom>
        <a:noFill/>
        <a:ln w="9525">
          <a:noFill/>
          <a:miter lim="800000"/>
          <a:headEnd/>
          <a:tailEnd/>
        </a:ln>
      </xdr:spPr>
    </xdr:pic>
    <xdr:clientData/>
  </xdr:twoCellAnchor>
  <xdr:twoCellAnchor editAs="oneCell">
    <xdr:from>
      <xdr:col>6</xdr:col>
      <xdr:colOff>237073</xdr:colOff>
      <xdr:row>1088</xdr:row>
      <xdr:rowOff>109008</xdr:rowOff>
    </xdr:from>
    <xdr:to>
      <xdr:col>6</xdr:col>
      <xdr:colOff>646648</xdr:colOff>
      <xdr:row>1090</xdr:row>
      <xdr:rowOff>85168</xdr:rowOff>
    </xdr:to>
    <xdr:pic>
      <xdr:nvPicPr>
        <xdr:cNvPr id="163" name="Picture 162" descr="saraswati 2.jpg"/>
        <xdr:cNvPicPr>
          <a:picLocks noChangeAspect="1"/>
        </xdr:cNvPicPr>
      </xdr:nvPicPr>
      <xdr:blipFill>
        <a:blip xmlns:r="http://schemas.openxmlformats.org/officeDocument/2006/relationships" r:embed="rId1"/>
        <a:srcRect/>
        <a:stretch>
          <a:fillRect/>
        </a:stretch>
      </xdr:blipFill>
      <xdr:spPr bwMode="auto">
        <a:xfrm>
          <a:off x="3793073" y="61526208"/>
          <a:ext cx="409575" cy="382560"/>
        </a:xfrm>
        <a:prstGeom prst="rect">
          <a:avLst/>
        </a:prstGeom>
        <a:noFill/>
        <a:ln w="9525">
          <a:noFill/>
          <a:miter lim="800000"/>
          <a:headEnd/>
          <a:tailEnd/>
        </a:ln>
      </xdr:spPr>
    </xdr:pic>
    <xdr:clientData/>
  </xdr:twoCellAnchor>
  <xdr:twoCellAnchor editAs="oneCell">
    <xdr:from>
      <xdr:col>13</xdr:col>
      <xdr:colOff>203205</xdr:colOff>
      <xdr:row>1120</xdr:row>
      <xdr:rowOff>109008</xdr:rowOff>
    </xdr:from>
    <xdr:to>
      <xdr:col>13</xdr:col>
      <xdr:colOff>612780</xdr:colOff>
      <xdr:row>1122</xdr:row>
      <xdr:rowOff>85168</xdr:rowOff>
    </xdr:to>
    <xdr:pic>
      <xdr:nvPicPr>
        <xdr:cNvPr id="164"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68350341"/>
          <a:ext cx="409575" cy="382560"/>
        </a:xfrm>
        <a:prstGeom prst="rect">
          <a:avLst/>
        </a:prstGeom>
        <a:noFill/>
        <a:ln w="9525">
          <a:noFill/>
          <a:miter lim="800000"/>
          <a:headEnd/>
          <a:tailEnd/>
        </a:ln>
      </xdr:spPr>
    </xdr:pic>
    <xdr:clientData/>
  </xdr:twoCellAnchor>
  <xdr:twoCellAnchor editAs="oneCell">
    <xdr:from>
      <xdr:col>6</xdr:col>
      <xdr:colOff>237073</xdr:colOff>
      <xdr:row>1120</xdr:row>
      <xdr:rowOff>109008</xdr:rowOff>
    </xdr:from>
    <xdr:to>
      <xdr:col>6</xdr:col>
      <xdr:colOff>646648</xdr:colOff>
      <xdr:row>1122</xdr:row>
      <xdr:rowOff>85168</xdr:rowOff>
    </xdr:to>
    <xdr:pic>
      <xdr:nvPicPr>
        <xdr:cNvPr id="165"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68350341"/>
          <a:ext cx="409575" cy="382560"/>
        </a:xfrm>
        <a:prstGeom prst="rect">
          <a:avLst/>
        </a:prstGeom>
        <a:noFill/>
        <a:ln w="9525">
          <a:noFill/>
          <a:miter lim="800000"/>
          <a:headEnd/>
          <a:tailEnd/>
        </a:ln>
      </xdr:spPr>
    </xdr:pic>
    <xdr:clientData/>
  </xdr:twoCellAnchor>
  <xdr:twoCellAnchor editAs="oneCell">
    <xdr:from>
      <xdr:col>13</xdr:col>
      <xdr:colOff>203205</xdr:colOff>
      <xdr:row>1152</xdr:row>
      <xdr:rowOff>109008</xdr:rowOff>
    </xdr:from>
    <xdr:to>
      <xdr:col>13</xdr:col>
      <xdr:colOff>612780</xdr:colOff>
      <xdr:row>1154</xdr:row>
      <xdr:rowOff>85168</xdr:rowOff>
    </xdr:to>
    <xdr:pic>
      <xdr:nvPicPr>
        <xdr:cNvPr id="166"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75174475"/>
          <a:ext cx="409575" cy="382560"/>
        </a:xfrm>
        <a:prstGeom prst="rect">
          <a:avLst/>
        </a:prstGeom>
        <a:noFill/>
        <a:ln w="9525">
          <a:noFill/>
          <a:miter lim="800000"/>
          <a:headEnd/>
          <a:tailEnd/>
        </a:ln>
      </xdr:spPr>
    </xdr:pic>
    <xdr:clientData/>
  </xdr:twoCellAnchor>
  <xdr:twoCellAnchor editAs="oneCell">
    <xdr:from>
      <xdr:col>6</xdr:col>
      <xdr:colOff>237073</xdr:colOff>
      <xdr:row>1152</xdr:row>
      <xdr:rowOff>109008</xdr:rowOff>
    </xdr:from>
    <xdr:to>
      <xdr:col>6</xdr:col>
      <xdr:colOff>646648</xdr:colOff>
      <xdr:row>1154</xdr:row>
      <xdr:rowOff>85168</xdr:rowOff>
    </xdr:to>
    <xdr:pic>
      <xdr:nvPicPr>
        <xdr:cNvPr id="167" name="Picture 166" descr="saraswati 2.jpg"/>
        <xdr:cNvPicPr>
          <a:picLocks noChangeAspect="1"/>
        </xdr:cNvPicPr>
      </xdr:nvPicPr>
      <xdr:blipFill>
        <a:blip xmlns:r="http://schemas.openxmlformats.org/officeDocument/2006/relationships" r:embed="rId1"/>
        <a:srcRect/>
        <a:stretch>
          <a:fillRect/>
        </a:stretch>
      </xdr:blipFill>
      <xdr:spPr bwMode="auto">
        <a:xfrm>
          <a:off x="3793073" y="75174475"/>
          <a:ext cx="409575" cy="382560"/>
        </a:xfrm>
        <a:prstGeom prst="rect">
          <a:avLst/>
        </a:prstGeom>
        <a:noFill/>
        <a:ln w="9525">
          <a:noFill/>
          <a:miter lim="800000"/>
          <a:headEnd/>
          <a:tailEnd/>
        </a:ln>
      </xdr:spPr>
    </xdr:pic>
    <xdr:clientData/>
  </xdr:twoCellAnchor>
  <xdr:twoCellAnchor editAs="oneCell">
    <xdr:from>
      <xdr:col>13</xdr:col>
      <xdr:colOff>203205</xdr:colOff>
      <xdr:row>1184</xdr:row>
      <xdr:rowOff>109008</xdr:rowOff>
    </xdr:from>
    <xdr:to>
      <xdr:col>13</xdr:col>
      <xdr:colOff>612780</xdr:colOff>
      <xdr:row>1186</xdr:row>
      <xdr:rowOff>85168</xdr:rowOff>
    </xdr:to>
    <xdr:pic>
      <xdr:nvPicPr>
        <xdr:cNvPr id="168"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81998608"/>
          <a:ext cx="409575" cy="382560"/>
        </a:xfrm>
        <a:prstGeom prst="rect">
          <a:avLst/>
        </a:prstGeom>
        <a:noFill/>
        <a:ln w="9525">
          <a:noFill/>
          <a:miter lim="800000"/>
          <a:headEnd/>
          <a:tailEnd/>
        </a:ln>
      </xdr:spPr>
    </xdr:pic>
    <xdr:clientData/>
  </xdr:twoCellAnchor>
  <xdr:twoCellAnchor editAs="oneCell">
    <xdr:from>
      <xdr:col>6</xdr:col>
      <xdr:colOff>237073</xdr:colOff>
      <xdr:row>1184</xdr:row>
      <xdr:rowOff>109008</xdr:rowOff>
    </xdr:from>
    <xdr:to>
      <xdr:col>6</xdr:col>
      <xdr:colOff>646648</xdr:colOff>
      <xdr:row>1186</xdr:row>
      <xdr:rowOff>85168</xdr:rowOff>
    </xdr:to>
    <xdr:pic>
      <xdr:nvPicPr>
        <xdr:cNvPr id="169" name="Picture 168" descr="saraswati 2.jpg"/>
        <xdr:cNvPicPr>
          <a:picLocks noChangeAspect="1"/>
        </xdr:cNvPicPr>
      </xdr:nvPicPr>
      <xdr:blipFill>
        <a:blip xmlns:r="http://schemas.openxmlformats.org/officeDocument/2006/relationships" r:embed="rId1"/>
        <a:srcRect/>
        <a:stretch>
          <a:fillRect/>
        </a:stretch>
      </xdr:blipFill>
      <xdr:spPr bwMode="auto">
        <a:xfrm>
          <a:off x="3793073" y="81998608"/>
          <a:ext cx="409575" cy="382560"/>
        </a:xfrm>
        <a:prstGeom prst="rect">
          <a:avLst/>
        </a:prstGeom>
        <a:noFill/>
        <a:ln w="9525">
          <a:noFill/>
          <a:miter lim="800000"/>
          <a:headEnd/>
          <a:tailEnd/>
        </a:ln>
      </xdr:spPr>
    </xdr:pic>
    <xdr:clientData/>
  </xdr:twoCellAnchor>
  <xdr:twoCellAnchor editAs="oneCell">
    <xdr:from>
      <xdr:col>13</xdr:col>
      <xdr:colOff>203205</xdr:colOff>
      <xdr:row>1216</xdr:row>
      <xdr:rowOff>109008</xdr:rowOff>
    </xdr:from>
    <xdr:to>
      <xdr:col>13</xdr:col>
      <xdr:colOff>612780</xdr:colOff>
      <xdr:row>1218</xdr:row>
      <xdr:rowOff>85168</xdr:rowOff>
    </xdr:to>
    <xdr:pic>
      <xdr:nvPicPr>
        <xdr:cNvPr id="170"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88822741"/>
          <a:ext cx="409575" cy="382560"/>
        </a:xfrm>
        <a:prstGeom prst="rect">
          <a:avLst/>
        </a:prstGeom>
        <a:noFill/>
        <a:ln w="9525">
          <a:noFill/>
          <a:miter lim="800000"/>
          <a:headEnd/>
          <a:tailEnd/>
        </a:ln>
      </xdr:spPr>
    </xdr:pic>
    <xdr:clientData/>
  </xdr:twoCellAnchor>
  <xdr:twoCellAnchor editAs="oneCell">
    <xdr:from>
      <xdr:col>6</xdr:col>
      <xdr:colOff>237073</xdr:colOff>
      <xdr:row>1216</xdr:row>
      <xdr:rowOff>109008</xdr:rowOff>
    </xdr:from>
    <xdr:to>
      <xdr:col>6</xdr:col>
      <xdr:colOff>646648</xdr:colOff>
      <xdr:row>1218</xdr:row>
      <xdr:rowOff>85168</xdr:rowOff>
    </xdr:to>
    <xdr:pic>
      <xdr:nvPicPr>
        <xdr:cNvPr id="171"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88822741"/>
          <a:ext cx="409575" cy="382560"/>
        </a:xfrm>
        <a:prstGeom prst="rect">
          <a:avLst/>
        </a:prstGeom>
        <a:noFill/>
        <a:ln w="9525">
          <a:noFill/>
          <a:miter lim="800000"/>
          <a:headEnd/>
          <a:tailEnd/>
        </a:ln>
      </xdr:spPr>
    </xdr:pic>
    <xdr:clientData/>
  </xdr:twoCellAnchor>
  <xdr:twoCellAnchor editAs="oneCell">
    <xdr:from>
      <xdr:col>13</xdr:col>
      <xdr:colOff>203205</xdr:colOff>
      <xdr:row>1248</xdr:row>
      <xdr:rowOff>109008</xdr:rowOff>
    </xdr:from>
    <xdr:to>
      <xdr:col>13</xdr:col>
      <xdr:colOff>612780</xdr:colOff>
      <xdr:row>1250</xdr:row>
      <xdr:rowOff>85168</xdr:rowOff>
    </xdr:to>
    <xdr:pic>
      <xdr:nvPicPr>
        <xdr:cNvPr id="172"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95646875"/>
          <a:ext cx="409575" cy="382560"/>
        </a:xfrm>
        <a:prstGeom prst="rect">
          <a:avLst/>
        </a:prstGeom>
        <a:noFill/>
        <a:ln w="9525">
          <a:noFill/>
          <a:miter lim="800000"/>
          <a:headEnd/>
          <a:tailEnd/>
        </a:ln>
      </xdr:spPr>
    </xdr:pic>
    <xdr:clientData/>
  </xdr:twoCellAnchor>
  <xdr:twoCellAnchor editAs="oneCell">
    <xdr:from>
      <xdr:col>6</xdr:col>
      <xdr:colOff>237073</xdr:colOff>
      <xdr:row>1248</xdr:row>
      <xdr:rowOff>109008</xdr:rowOff>
    </xdr:from>
    <xdr:to>
      <xdr:col>6</xdr:col>
      <xdr:colOff>646648</xdr:colOff>
      <xdr:row>1250</xdr:row>
      <xdr:rowOff>85168</xdr:rowOff>
    </xdr:to>
    <xdr:pic>
      <xdr:nvPicPr>
        <xdr:cNvPr id="173"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95646875"/>
          <a:ext cx="409575" cy="382560"/>
        </a:xfrm>
        <a:prstGeom prst="rect">
          <a:avLst/>
        </a:prstGeom>
        <a:noFill/>
        <a:ln w="9525">
          <a:noFill/>
          <a:miter lim="800000"/>
          <a:headEnd/>
          <a:tailEnd/>
        </a:ln>
      </xdr:spPr>
    </xdr:pic>
    <xdr:clientData/>
  </xdr:twoCellAnchor>
  <xdr:twoCellAnchor editAs="oneCell">
    <xdr:from>
      <xdr:col>13</xdr:col>
      <xdr:colOff>203205</xdr:colOff>
      <xdr:row>1280</xdr:row>
      <xdr:rowOff>109008</xdr:rowOff>
    </xdr:from>
    <xdr:to>
      <xdr:col>13</xdr:col>
      <xdr:colOff>612780</xdr:colOff>
      <xdr:row>1282</xdr:row>
      <xdr:rowOff>85168</xdr:rowOff>
    </xdr:to>
    <xdr:pic>
      <xdr:nvPicPr>
        <xdr:cNvPr id="174"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02471008"/>
          <a:ext cx="409575" cy="382560"/>
        </a:xfrm>
        <a:prstGeom prst="rect">
          <a:avLst/>
        </a:prstGeom>
        <a:noFill/>
        <a:ln w="9525">
          <a:noFill/>
          <a:miter lim="800000"/>
          <a:headEnd/>
          <a:tailEnd/>
        </a:ln>
      </xdr:spPr>
    </xdr:pic>
    <xdr:clientData/>
  </xdr:twoCellAnchor>
  <xdr:twoCellAnchor editAs="oneCell">
    <xdr:from>
      <xdr:col>6</xdr:col>
      <xdr:colOff>237073</xdr:colOff>
      <xdr:row>1280</xdr:row>
      <xdr:rowOff>109008</xdr:rowOff>
    </xdr:from>
    <xdr:to>
      <xdr:col>6</xdr:col>
      <xdr:colOff>646648</xdr:colOff>
      <xdr:row>1282</xdr:row>
      <xdr:rowOff>85168</xdr:rowOff>
    </xdr:to>
    <xdr:pic>
      <xdr:nvPicPr>
        <xdr:cNvPr id="175"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102471008"/>
          <a:ext cx="409575" cy="382560"/>
        </a:xfrm>
        <a:prstGeom prst="rect">
          <a:avLst/>
        </a:prstGeom>
        <a:noFill/>
        <a:ln w="9525">
          <a:noFill/>
          <a:miter lim="800000"/>
          <a:headEnd/>
          <a:tailEnd/>
        </a:ln>
      </xdr:spPr>
    </xdr:pic>
    <xdr:clientData/>
  </xdr:twoCellAnchor>
  <xdr:twoCellAnchor editAs="oneCell">
    <xdr:from>
      <xdr:col>13</xdr:col>
      <xdr:colOff>203205</xdr:colOff>
      <xdr:row>1312</xdr:row>
      <xdr:rowOff>109008</xdr:rowOff>
    </xdr:from>
    <xdr:to>
      <xdr:col>13</xdr:col>
      <xdr:colOff>612780</xdr:colOff>
      <xdr:row>1314</xdr:row>
      <xdr:rowOff>85168</xdr:rowOff>
    </xdr:to>
    <xdr:pic>
      <xdr:nvPicPr>
        <xdr:cNvPr id="176"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09295141"/>
          <a:ext cx="409575" cy="382560"/>
        </a:xfrm>
        <a:prstGeom prst="rect">
          <a:avLst/>
        </a:prstGeom>
        <a:noFill/>
        <a:ln w="9525">
          <a:noFill/>
          <a:miter lim="800000"/>
          <a:headEnd/>
          <a:tailEnd/>
        </a:ln>
      </xdr:spPr>
    </xdr:pic>
    <xdr:clientData/>
  </xdr:twoCellAnchor>
  <xdr:twoCellAnchor editAs="oneCell">
    <xdr:from>
      <xdr:col>6</xdr:col>
      <xdr:colOff>237073</xdr:colOff>
      <xdr:row>1312</xdr:row>
      <xdr:rowOff>109008</xdr:rowOff>
    </xdr:from>
    <xdr:to>
      <xdr:col>6</xdr:col>
      <xdr:colOff>646648</xdr:colOff>
      <xdr:row>1314</xdr:row>
      <xdr:rowOff>85168</xdr:rowOff>
    </xdr:to>
    <xdr:pic>
      <xdr:nvPicPr>
        <xdr:cNvPr id="177" name="Picture 176" descr="saraswati 2.jpg"/>
        <xdr:cNvPicPr>
          <a:picLocks noChangeAspect="1"/>
        </xdr:cNvPicPr>
      </xdr:nvPicPr>
      <xdr:blipFill>
        <a:blip xmlns:r="http://schemas.openxmlformats.org/officeDocument/2006/relationships" r:embed="rId1"/>
        <a:srcRect/>
        <a:stretch>
          <a:fillRect/>
        </a:stretch>
      </xdr:blipFill>
      <xdr:spPr bwMode="auto">
        <a:xfrm>
          <a:off x="3793073" y="109295141"/>
          <a:ext cx="409575" cy="382560"/>
        </a:xfrm>
        <a:prstGeom prst="rect">
          <a:avLst/>
        </a:prstGeom>
        <a:noFill/>
        <a:ln w="9525">
          <a:noFill/>
          <a:miter lim="800000"/>
          <a:headEnd/>
          <a:tailEnd/>
        </a:ln>
      </xdr:spPr>
    </xdr:pic>
    <xdr:clientData/>
  </xdr:twoCellAnchor>
  <xdr:twoCellAnchor editAs="oneCell">
    <xdr:from>
      <xdr:col>13</xdr:col>
      <xdr:colOff>203205</xdr:colOff>
      <xdr:row>1344</xdr:row>
      <xdr:rowOff>109008</xdr:rowOff>
    </xdr:from>
    <xdr:to>
      <xdr:col>13</xdr:col>
      <xdr:colOff>612780</xdr:colOff>
      <xdr:row>1346</xdr:row>
      <xdr:rowOff>85168</xdr:rowOff>
    </xdr:to>
    <xdr:pic>
      <xdr:nvPicPr>
        <xdr:cNvPr id="178"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16119275"/>
          <a:ext cx="409575" cy="382560"/>
        </a:xfrm>
        <a:prstGeom prst="rect">
          <a:avLst/>
        </a:prstGeom>
        <a:noFill/>
        <a:ln w="9525">
          <a:noFill/>
          <a:miter lim="800000"/>
          <a:headEnd/>
          <a:tailEnd/>
        </a:ln>
      </xdr:spPr>
    </xdr:pic>
    <xdr:clientData/>
  </xdr:twoCellAnchor>
  <xdr:twoCellAnchor editAs="oneCell">
    <xdr:from>
      <xdr:col>6</xdr:col>
      <xdr:colOff>237073</xdr:colOff>
      <xdr:row>1344</xdr:row>
      <xdr:rowOff>109008</xdr:rowOff>
    </xdr:from>
    <xdr:to>
      <xdr:col>6</xdr:col>
      <xdr:colOff>646648</xdr:colOff>
      <xdr:row>1346</xdr:row>
      <xdr:rowOff>85168</xdr:rowOff>
    </xdr:to>
    <xdr:pic>
      <xdr:nvPicPr>
        <xdr:cNvPr id="179" name="Picture 178" descr="saraswati 2.jpg"/>
        <xdr:cNvPicPr>
          <a:picLocks noChangeAspect="1"/>
        </xdr:cNvPicPr>
      </xdr:nvPicPr>
      <xdr:blipFill>
        <a:blip xmlns:r="http://schemas.openxmlformats.org/officeDocument/2006/relationships" r:embed="rId1"/>
        <a:srcRect/>
        <a:stretch>
          <a:fillRect/>
        </a:stretch>
      </xdr:blipFill>
      <xdr:spPr bwMode="auto">
        <a:xfrm>
          <a:off x="3793073" y="116119275"/>
          <a:ext cx="409575" cy="382560"/>
        </a:xfrm>
        <a:prstGeom prst="rect">
          <a:avLst/>
        </a:prstGeom>
        <a:noFill/>
        <a:ln w="9525">
          <a:noFill/>
          <a:miter lim="800000"/>
          <a:headEnd/>
          <a:tailEnd/>
        </a:ln>
      </xdr:spPr>
    </xdr:pic>
    <xdr:clientData/>
  </xdr:twoCellAnchor>
  <xdr:twoCellAnchor editAs="oneCell">
    <xdr:from>
      <xdr:col>13</xdr:col>
      <xdr:colOff>203205</xdr:colOff>
      <xdr:row>1376</xdr:row>
      <xdr:rowOff>109008</xdr:rowOff>
    </xdr:from>
    <xdr:to>
      <xdr:col>13</xdr:col>
      <xdr:colOff>612780</xdr:colOff>
      <xdr:row>1378</xdr:row>
      <xdr:rowOff>85168</xdr:rowOff>
    </xdr:to>
    <xdr:pic>
      <xdr:nvPicPr>
        <xdr:cNvPr id="180"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22943408"/>
          <a:ext cx="409575" cy="382560"/>
        </a:xfrm>
        <a:prstGeom prst="rect">
          <a:avLst/>
        </a:prstGeom>
        <a:noFill/>
        <a:ln w="9525">
          <a:noFill/>
          <a:miter lim="800000"/>
          <a:headEnd/>
          <a:tailEnd/>
        </a:ln>
      </xdr:spPr>
    </xdr:pic>
    <xdr:clientData/>
  </xdr:twoCellAnchor>
  <xdr:twoCellAnchor editAs="oneCell">
    <xdr:from>
      <xdr:col>6</xdr:col>
      <xdr:colOff>237073</xdr:colOff>
      <xdr:row>1376</xdr:row>
      <xdr:rowOff>109008</xdr:rowOff>
    </xdr:from>
    <xdr:to>
      <xdr:col>6</xdr:col>
      <xdr:colOff>646648</xdr:colOff>
      <xdr:row>1378</xdr:row>
      <xdr:rowOff>85168</xdr:rowOff>
    </xdr:to>
    <xdr:pic>
      <xdr:nvPicPr>
        <xdr:cNvPr id="181"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122943408"/>
          <a:ext cx="409575" cy="382560"/>
        </a:xfrm>
        <a:prstGeom prst="rect">
          <a:avLst/>
        </a:prstGeom>
        <a:noFill/>
        <a:ln w="9525">
          <a:noFill/>
          <a:miter lim="800000"/>
          <a:headEnd/>
          <a:tailEnd/>
        </a:ln>
      </xdr:spPr>
    </xdr:pic>
    <xdr:clientData/>
  </xdr:twoCellAnchor>
  <xdr:twoCellAnchor editAs="oneCell">
    <xdr:from>
      <xdr:col>13</xdr:col>
      <xdr:colOff>203205</xdr:colOff>
      <xdr:row>1408</xdr:row>
      <xdr:rowOff>109008</xdr:rowOff>
    </xdr:from>
    <xdr:to>
      <xdr:col>13</xdr:col>
      <xdr:colOff>612780</xdr:colOff>
      <xdr:row>1410</xdr:row>
      <xdr:rowOff>85168</xdr:rowOff>
    </xdr:to>
    <xdr:pic>
      <xdr:nvPicPr>
        <xdr:cNvPr id="182"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29767541"/>
          <a:ext cx="409575" cy="382560"/>
        </a:xfrm>
        <a:prstGeom prst="rect">
          <a:avLst/>
        </a:prstGeom>
        <a:noFill/>
        <a:ln w="9525">
          <a:noFill/>
          <a:miter lim="800000"/>
          <a:headEnd/>
          <a:tailEnd/>
        </a:ln>
      </xdr:spPr>
    </xdr:pic>
    <xdr:clientData/>
  </xdr:twoCellAnchor>
  <xdr:twoCellAnchor editAs="oneCell">
    <xdr:from>
      <xdr:col>6</xdr:col>
      <xdr:colOff>237073</xdr:colOff>
      <xdr:row>1408</xdr:row>
      <xdr:rowOff>109008</xdr:rowOff>
    </xdr:from>
    <xdr:to>
      <xdr:col>6</xdr:col>
      <xdr:colOff>646648</xdr:colOff>
      <xdr:row>1410</xdr:row>
      <xdr:rowOff>85168</xdr:rowOff>
    </xdr:to>
    <xdr:pic>
      <xdr:nvPicPr>
        <xdr:cNvPr id="183"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129767541"/>
          <a:ext cx="409575" cy="382560"/>
        </a:xfrm>
        <a:prstGeom prst="rect">
          <a:avLst/>
        </a:prstGeom>
        <a:noFill/>
        <a:ln w="9525">
          <a:noFill/>
          <a:miter lim="800000"/>
          <a:headEnd/>
          <a:tailEnd/>
        </a:ln>
      </xdr:spPr>
    </xdr:pic>
    <xdr:clientData/>
  </xdr:twoCellAnchor>
  <xdr:twoCellAnchor editAs="oneCell">
    <xdr:from>
      <xdr:col>13</xdr:col>
      <xdr:colOff>203205</xdr:colOff>
      <xdr:row>1440</xdr:row>
      <xdr:rowOff>109008</xdr:rowOff>
    </xdr:from>
    <xdr:to>
      <xdr:col>13</xdr:col>
      <xdr:colOff>612780</xdr:colOff>
      <xdr:row>1442</xdr:row>
      <xdr:rowOff>85168</xdr:rowOff>
    </xdr:to>
    <xdr:pic>
      <xdr:nvPicPr>
        <xdr:cNvPr id="184"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36591675"/>
          <a:ext cx="409575" cy="382560"/>
        </a:xfrm>
        <a:prstGeom prst="rect">
          <a:avLst/>
        </a:prstGeom>
        <a:noFill/>
        <a:ln w="9525">
          <a:noFill/>
          <a:miter lim="800000"/>
          <a:headEnd/>
          <a:tailEnd/>
        </a:ln>
      </xdr:spPr>
    </xdr:pic>
    <xdr:clientData/>
  </xdr:twoCellAnchor>
  <xdr:twoCellAnchor editAs="oneCell">
    <xdr:from>
      <xdr:col>6</xdr:col>
      <xdr:colOff>237073</xdr:colOff>
      <xdr:row>1440</xdr:row>
      <xdr:rowOff>109008</xdr:rowOff>
    </xdr:from>
    <xdr:to>
      <xdr:col>6</xdr:col>
      <xdr:colOff>646648</xdr:colOff>
      <xdr:row>1442</xdr:row>
      <xdr:rowOff>85168</xdr:rowOff>
    </xdr:to>
    <xdr:pic>
      <xdr:nvPicPr>
        <xdr:cNvPr id="185"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136591675"/>
          <a:ext cx="409575" cy="382560"/>
        </a:xfrm>
        <a:prstGeom prst="rect">
          <a:avLst/>
        </a:prstGeom>
        <a:noFill/>
        <a:ln w="9525">
          <a:noFill/>
          <a:miter lim="800000"/>
          <a:headEnd/>
          <a:tailEnd/>
        </a:ln>
      </xdr:spPr>
    </xdr:pic>
    <xdr:clientData/>
  </xdr:twoCellAnchor>
  <xdr:twoCellAnchor editAs="oneCell">
    <xdr:from>
      <xdr:col>13</xdr:col>
      <xdr:colOff>203205</xdr:colOff>
      <xdr:row>1472</xdr:row>
      <xdr:rowOff>109008</xdr:rowOff>
    </xdr:from>
    <xdr:to>
      <xdr:col>13</xdr:col>
      <xdr:colOff>612780</xdr:colOff>
      <xdr:row>1474</xdr:row>
      <xdr:rowOff>85168</xdr:rowOff>
    </xdr:to>
    <xdr:pic>
      <xdr:nvPicPr>
        <xdr:cNvPr id="186"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43415808"/>
          <a:ext cx="409575" cy="382560"/>
        </a:xfrm>
        <a:prstGeom prst="rect">
          <a:avLst/>
        </a:prstGeom>
        <a:noFill/>
        <a:ln w="9525">
          <a:noFill/>
          <a:miter lim="800000"/>
          <a:headEnd/>
          <a:tailEnd/>
        </a:ln>
      </xdr:spPr>
    </xdr:pic>
    <xdr:clientData/>
  </xdr:twoCellAnchor>
  <xdr:twoCellAnchor editAs="oneCell">
    <xdr:from>
      <xdr:col>6</xdr:col>
      <xdr:colOff>237073</xdr:colOff>
      <xdr:row>1472</xdr:row>
      <xdr:rowOff>109008</xdr:rowOff>
    </xdr:from>
    <xdr:to>
      <xdr:col>6</xdr:col>
      <xdr:colOff>646648</xdr:colOff>
      <xdr:row>1474</xdr:row>
      <xdr:rowOff>85168</xdr:rowOff>
    </xdr:to>
    <xdr:pic>
      <xdr:nvPicPr>
        <xdr:cNvPr id="187" name="Picture 186" descr="saraswati 2.jpg"/>
        <xdr:cNvPicPr>
          <a:picLocks noChangeAspect="1"/>
        </xdr:cNvPicPr>
      </xdr:nvPicPr>
      <xdr:blipFill>
        <a:blip xmlns:r="http://schemas.openxmlformats.org/officeDocument/2006/relationships" r:embed="rId1"/>
        <a:srcRect/>
        <a:stretch>
          <a:fillRect/>
        </a:stretch>
      </xdr:blipFill>
      <xdr:spPr bwMode="auto">
        <a:xfrm>
          <a:off x="3793073" y="143415808"/>
          <a:ext cx="409575" cy="382560"/>
        </a:xfrm>
        <a:prstGeom prst="rect">
          <a:avLst/>
        </a:prstGeom>
        <a:noFill/>
        <a:ln w="9525">
          <a:noFill/>
          <a:miter lim="800000"/>
          <a:headEnd/>
          <a:tailEnd/>
        </a:ln>
      </xdr:spPr>
    </xdr:pic>
    <xdr:clientData/>
  </xdr:twoCellAnchor>
  <xdr:twoCellAnchor editAs="oneCell">
    <xdr:from>
      <xdr:col>13</xdr:col>
      <xdr:colOff>203205</xdr:colOff>
      <xdr:row>1504</xdr:row>
      <xdr:rowOff>109008</xdr:rowOff>
    </xdr:from>
    <xdr:to>
      <xdr:col>13</xdr:col>
      <xdr:colOff>612780</xdr:colOff>
      <xdr:row>1506</xdr:row>
      <xdr:rowOff>85168</xdr:rowOff>
    </xdr:to>
    <xdr:pic>
      <xdr:nvPicPr>
        <xdr:cNvPr id="188"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50239941"/>
          <a:ext cx="409575" cy="382560"/>
        </a:xfrm>
        <a:prstGeom prst="rect">
          <a:avLst/>
        </a:prstGeom>
        <a:noFill/>
        <a:ln w="9525">
          <a:noFill/>
          <a:miter lim="800000"/>
          <a:headEnd/>
          <a:tailEnd/>
        </a:ln>
      </xdr:spPr>
    </xdr:pic>
    <xdr:clientData/>
  </xdr:twoCellAnchor>
  <xdr:twoCellAnchor editAs="oneCell">
    <xdr:from>
      <xdr:col>6</xdr:col>
      <xdr:colOff>237073</xdr:colOff>
      <xdr:row>1504</xdr:row>
      <xdr:rowOff>109008</xdr:rowOff>
    </xdr:from>
    <xdr:to>
      <xdr:col>6</xdr:col>
      <xdr:colOff>646648</xdr:colOff>
      <xdr:row>1506</xdr:row>
      <xdr:rowOff>85168</xdr:rowOff>
    </xdr:to>
    <xdr:pic>
      <xdr:nvPicPr>
        <xdr:cNvPr id="189" name="Picture 188" descr="saraswati 2.jpg"/>
        <xdr:cNvPicPr>
          <a:picLocks noChangeAspect="1"/>
        </xdr:cNvPicPr>
      </xdr:nvPicPr>
      <xdr:blipFill>
        <a:blip xmlns:r="http://schemas.openxmlformats.org/officeDocument/2006/relationships" r:embed="rId1"/>
        <a:srcRect/>
        <a:stretch>
          <a:fillRect/>
        </a:stretch>
      </xdr:blipFill>
      <xdr:spPr bwMode="auto">
        <a:xfrm>
          <a:off x="3793073" y="150239941"/>
          <a:ext cx="409575" cy="382560"/>
        </a:xfrm>
        <a:prstGeom prst="rect">
          <a:avLst/>
        </a:prstGeom>
        <a:noFill/>
        <a:ln w="9525">
          <a:noFill/>
          <a:miter lim="800000"/>
          <a:headEnd/>
          <a:tailEnd/>
        </a:ln>
      </xdr:spPr>
    </xdr:pic>
    <xdr:clientData/>
  </xdr:twoCellAnchor>
  <xdr:twoCellAnchor editAs="oneCell">
    <xdr:from>
      <xdr:col>13</xdr:col>
      <xdr:colOff>203205</xdr:colOff>
      <xdr:row>1536</xdr:row>
      <xdr:rowOff>109008</xdr:rowOff>
    </xdr:from>
    <xdr:to>
      <xdr:col>13</xdr:col>
      <xdr:colOff>612780</xdr:colOff>
      <xdr:row>1538</xdr:row>
      <xdr:rowOff>85168</xdr:rowOff>
    </xdr:to>
    <xdr:pic>
      <xdr:nvPicPr>
        <xdr:cNvPr id="190"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57064075"/>
          <a:ext cx="409575" cy="382560"/>
        </a:xfrm>
        <a:prstGeom prst="rect">
          <a:avLst/>
        </a:prstGeom>
        <a:noFill/>
        <a:ln w="9525">
          <a:noFill/>
          <a:miter lim="800000"/>
          <a:headEnd/>
          <a:tailEnd/>
        </a:ln>
      </xdr:spPr>
    </xdr:pic>
    <xdr:clientData/>
  </xdr:twoCellAnchor>
  <xdr:twoCellAnchor editAs="oneCell">
    <xdr:from>
      <xdr:col>6</xdr:col>
      <xdr:colOff>237073</xdr:colOff>
      <xdr:row>1536</xdr:row>
      <xdr:rowOff>109008</xdr:rowOff>
    </xdr:from>
    <xdr:to>
      <xdr:col>6</xdr:col>
      <xdr:colOff>646648</xdr:colOff>
      <xdr:row>1538</xdr:row>
      <xdr:rowOff>85168</xdr:rowOff>
    </xdr:to>
    <xdr:pic>
      <xdr:nvPicPr>
        <xdr:cNvPr id="191" name="Picture 77" descr="saraswati 2.jpg"/>
        <xdr:cNvPicPr>
          <a:picLocks noChangeAspect="1"/>
        </xdr:cNvPicPr>
      </xdr:nvPicPr>
      <xdr:blipFill>
        <a:blip xmlns:r="http://schemas.openxmlformats.org/officeDocument/2006/relationships" r:embed="rId1"/>
        <a:srcRect/>
        <a:stretch>
          <a:fillRect/>
        </a:stretch>
      </xdr:blipFill>
      <xdr:spPr bwMode="auto">
        <a:xfrm>
          <a:off x="3793073" y="157064075"/>
          <a:ext cx="409575" cy="382560"/>
        </a:xfrm>
        <a:prstGeom prst="rect">
          <a:avLst/>
        </a:prstGeom>
        <a:noFill/>
        <a:ln w="9525">
          <a:noFill/>
          <a:miter lim="800000"/>
          <a:headEnd/>
          <a:tailEnd/>
        </a:ln>
      </xdr:spPr>
    </xdr:pic>
    <xdr:clientData/>
  </xdr:twoCellAnchor>
  <xdr:twoCellAnchor editAs="oneCell">
    <xdr:from>
      <xdr:col>13</xdr:col>
      <xdr:colOff>203205</xdr:colOff>
      <xdr:row>1568</xdr:row>
      <xdr:rowOff>109008</xdr:rowOff>
    </xdr:from>
    <xdr:to>
      <xdr:col>13</xdr:col>
      <xdr:colOff>612780</xdr:colOff>
      <xdr:row>1570</xdr:row>
      <xdr:rowOff>85168</xdr:rowOff>
    </xdr:to>
    <xdr:pic>
      <xdr:nvPicPr>
        <xdr:cNvPr id="192" name="Picture 77" descr="saraswati 2.jpg"/>
        <xdr:cNvPicPr>
          <a:picLocks noChangeAspect="1"/>
        </xdr:cNvPicPr>
      </xdr:nvPicPr>
      <xdr:blipFill>
        <a:blip xmlns:r="http://schemas.openxmlformats.org/officeDocument/2006/relationships" r:embed="rId1"/>
        <a:srcRect/>
        <a:stretch>
          <a:fillRect/>
        </a:stretch>
      </xdr:blipFill>
      <xdr:spPr bwMode="auto">
        <a:xfrm>
          <a:off x="8043338" y="163888208"/>
          <a:ext cx="409575" cy="382560"/>
        </a:xfrm>
        <a:prstGeom prst="rect">
          <a:avLst/>
        </a:prstGeom>
        <a:noFill/>
        <a:ln w="9525">
          <a:noFill/>
          <a:miter lim="800000"/>
          <a:headEnd/>
          <a:tailEnd/>
        </a:ln>
      </xdr:spPr>
    </xdr:pic>
    <xdr:clientData/>
  </xdr:twoCellAnchor>
  <xdr:twoCellAnchor editAs="oneCell">
    <xdr:from>
      <xdr:col>6</xdr:col>
      <xdr:colOff>237073</xdr:colOff>
      <xdr:row>1568</xdr:row>
      <xdr:rowOff>109008</xdr:rowOff>
    </xdr:from>
    <xdr:to>
      <xdr:col>6</xdr:col>
      <xdr:colOff>646648</xdr:colOff>
      <xdr:row>1570</xdr:row>
      <xdr:rowOff>85168</xdr:rowOff>
    </xdr:to>
    <xdr:pic>
      <xdr:nvPicPr>
        <xdr:cNvPr id="193" name="Picture 192" descr="saraswati 2.jpg"/>
        <xdr:cNvPicPr>
          <a:picLocks noChangeAspect="1"/>
        </xdr:cNvPicPr>
      </xdr:nvPicPr>
      <xdr:blipFill>
        <a:blip xmlns:r="http://schemas.openxmlformats.org/officeDocument/2006/relationships" r:embed="rId1"/>
        <a:srcRect/>
        <a:stretch>
          <a:fillRect/>
        </a:stretch>
      </xdr:blipFill>
      <xdr:spPr bwMode="auto">
        <a:xfrm>
          <a:off x="3793073" y="163888208"/>
          <a:ext cx="409575" cy="38256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2429935</xdr:colOff>
      <xdr:row>22</xdr:row>
      <xdr:rowOff>0</xdr:rowOff>
    </xdr:from>
    <xdr:to>
      <xdr:col>2</xdr:col>
      <xdr:colOff>8469</xdr:colOff>
      <xdr:row>23</xdr:row>
      <xdr:rowOff>164542</xdr:rowOff>
    </xdr:to>
    <xdr:pic>
      <xdr:nvPicPr>
        <xdr:cNvPr id="3" name="Picture 77" descr="saraswati 2.jpg"/>
        <xdr:cNvPicPr>
          <a:picLocks noChangeAspect="1"/>
        </xdr:cNvPicPr>
      </xdr:nvPicPr>
      <xdr:blipFill>
        <a:blip xmlns:r="http://schemas.openxmlformats.org/officeDocument/2006/relationships" r:embed="rId1"/>
        <a:srcRect/>
        <a:stretch>
          <a:fillRect/>
        </a:stretch>
      </xdr:blipFill>
      <xdr:spPr bwMode="auto">
        <a:xfrm>
          <a:off x="8360835" y="220133"/>
          <a:ext cx="352425" cy="359276"/>
        </a:xfrm>
        <a:prstGeom prst="rect">
          <a:avLst/>
        </a:prstGeom>
        <a:noFill/>
        <a:ln w="9525">
          <a:noFill/>
          <a:miter lim="800000"/>
          <a:headEnd/>
          <a:tailEnd/>
        </a:ln>
      </xdr:spPr>
    </xdr:pic>
    <xdr:clientData/>
  </xdr:twoCellAnchor>
  <xdr:twoCellAnchor editAs="oneCell">
    <xdr:from>
      <xdr:col>7</xdr:col>
      <xdr:colOff>261406</xdr:colOff>
      <xdr:row>0</xdr:row>
      <xdr:rowOff>42334</xdr:rowOff>
    </xdr:from>
    <xdr:to>
      <xdr:col>7</xdr:col>
      <xdr:colOff>648756</xdr:colOff>
      <xdr:row>2</xdr:row>
      <xdr:rowOff>20609</xdr:rowOff>
    </xdr:to>
    <xdr:pic>
      <xdr:nvPicPr>
        <xdr:cNvPr id="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680073" y="42334"/>
          <a:ext cx="415925" cy="418542"/>
        </a:xfrm>
        <a:prstGeom prst="rect">
          <a:avLst/>
        </a:prstGeom>
        <a:noFill/>
        <a:ln w="9525">
          <a:noFill/>
          <a:miter lim="800000"/>
          <a:headEnd/>
          <a:tailEnd/>
        </a:ln>
      </xdr:spPr>
    </xdr:pic>
    <xdr:clientData/>
  </xdr:twoCellAnchor>
  <xdr:twoCellAnchor editAs="oneCell">
    <xdr:from>
      <xdr:col>1</xdr:col>
      <xdr:colOff>2429935</xdr:colOff>
      <xdr:row>66</xdr:row>
      <xdr:rowOff>0</xdr:rowOff>
    </xdr:from>
    <xdr:to>
      <xdr:col>2</xdr:col>
      <xdr:colOff>8469</xdr:colOff>
      <xdr:row>67</xdr:row>
      <xdr:rowOff>164544</xdr:rowOff>
    </xdr:to>
    <xdr:pic>
      <xdr:nvPicPr>
        <xdr:cNvPr id="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4842933"/>
          <a:ext cx="7409" cy="395260"/>
        </a:xfrm>
        <a:prstGeom prst="rect">
          <a:avLst/>
        </a:prstGeom>
        <a:noFill/>
        <a:ln w="9525">
          <a:noFill/>
          <a:miter lim="800000"/>
          <a:headEnd/>
          <a:tailEnd/>
        </a:ln>
      </xdr:spPr>
    </xdr:pic>
    <xdr:clientData/>
  </xdr:twoCellAnchor>
  <xdr:twoCellAnchor editAs="oneCell">
    <xdr:from>
      <xdr:col>7</xdr:col>
      <xdr:colOff>261406</xdr:colOff>
      <xdr:row>44</xdr:row>
      <xdr:rowOff>42334</xdr:rowOff>
    </xdr:from>
    <xdr:to>
      <xdr:col>7</xdr:col>
      <xdr:colOff>648756</xdr:colOff>
      <xdr:row>46</xdr:row>
      <xdr:rowOff>20610</xdr:rowOff>
    </xdr:to>
    <xdr:pic>
      <xdr:nvPicPr>
        <xdr:cNvPr id="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42334"/>
          <a:ext cx="387350" cy="439709"/>
        </a:xfrm>
        <a:prstGeom prst="rect">
          <a:avLst/>
        </a:prstGeom>
        <a:noFill/>
        <a:ln w="9525">
          <a:noFill/>
          <a:miter lim="800000"/>
          <a:headEnd/>
          <a:tailEnd/>
        </a:ln>
      </xdr:spPr>
    </xdr:pic>
    <xdr:clientData/>
  </xdr:twoCellAnchor>
  <xdr:twoCellAnchor editAs="oneCell">
    <xdr:from>
      <xdr:col>1</xdr:col>
      <xdr:colOff>2429935</xdr:colOff>
      <xdr:row>110</xdr:row>
      <xdr:rowOff>0</xdr:rowOff>
    </xdr:from>
    <xdr:to>
      <xdr:col>2</xdr:col>
      <xdr:colOff>8469</xdr:colOff>
      <xdr:row>111</xdr:row>
      <xdr:rowOff>164544</xdr:rowOff>
    </xdr:to>
    <xdr:pic>
      <xdr:nvPicPr>
        <xdr:cNvPr id="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4842933"/>
          <a:ext cx="7409" cy="395260"/>
        </a:xfrm>
        <a:prstGeom prst="rect">
          <a:avLst/>
        </a:prstGeom>
        <a:noFill/>
        <a:ln w="9525">
          <a:noFill/>
          <a:miter lim="800000"/>
          <a:headEnd/>
          <a:tailEnd/>
        </a:ln>
      </xdr:spPr>
    </xdr:pic>
    <xdr:clientData/>
  </xdr:twoCellAnchor>
  <xdr:twoCellAnchor editAs="oneCell">
    <xdr:from>
      <xdr:col>7</xdr:col>
      <xdr:colOff>261406</xdr:colOff>
      <xdr:row>88</xdr:row>
      <xdr:rowOff>42334</xdr:rowOff>
    </xdr:from>
    <xdr:to>
      <xdr:col>7</xdr:col>
      <xdr:colOff>648756</xdr:colOff>
      <xdr:row>90</xdr:row>
      <xdr:rowOff>20610</xdr:rowOff>
    </xdr:to>
    <xdr:pic>
      <xdr:nvPicPr>
        <xdr:cNvPr id="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42334"/>
          <a:ext cx="387350" cy="439709"/>
        </a:xfrm>
        <a:prstGeom prst="rect">
          <a:avLst/>
        </a:prstGeom>
        <a:noFill/>
        <a:ln w="9525">
          <a:noFill/>
          <a:miter lim="800000"/>
          <a:headEnd/>
          <a:tailEnd/>
        </a:ln>
      </xdr:spPr>
    </xdr:pic>
    <xdr:clientData/>
  </xdr:twoCellAnchor>
  <xdr:twoCellAnchor editAs="oneCell">
    <xdr:from>
      <xdr:col>1</xdr:col>
      <xdr:colOff>2429935</xdr:colOff>
      <xdr:row>154</xdr:row>
      <xdr:rowOff>0</xdr:rowOff>
    </xdr:from>
    <xdr:to>
      <xdr:col>2</xdr:col>
      <xdr:colOff>8469</xdr:colOff>
      <xdr:row>155</xdr:row>
      <xdr:rowOff>164542</xdr:rowOff>
    </xdr:to>
    <xdr:pic>
      <xdr:nvPicPr>
        <xdr:cNvPr id="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4308667"/>
          <a:ext cx="7409" cy="395260"/>
        </a:xfrm>
        <a:prstGeom prst="rect">
          <a:avLst/>
        </a:prstGeom>
        <a:noFill/>
        <a:ln w="9525">
          <a:noFill/>
          <a:miter lim="800000"/>
          <a:headEnd/>
          <a:tailEnd/>
        </a:ln>
      </xdr:spPr>
    </xdr:pic>
    <xdr:clientData/>
  </xdr:twoCellAnchor>
  <xdr:twoCellAnchor editAs="oneCell">
    <xdr:from>
      <xdr:col>7</xdr:col>
      <xdr:colOff>261406</xdr:colOff>
      <xdr:row>132</xdr:row>
      <xdr:rowOff>42334</xdr:rowOff>
    </xdr:from>
    <xdr:to>
      <xdr:col>7</xdr:col>
      <xdr:colOff>648756</xdr:colOff>
      <xdr:row>134</xdr:row>
      <xdr:rowOff>20609</xdr:rowOff>
    </xdr:to>
    <xdr:pic>
      <xdr:nvPicPr>
        <xdr:cNvPr id="1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9508067"/>
          <a:ext cx="387350" cy="439709"/>
        </a:xfrm>
        <a:prstGeom prst="rect">
          <a:avLst/>
        </a:prstGeom>
        <a:noFill/>
        <a:ln w="9525">
          <a:noFill/>
          <a:miter lim="800000"/>
          <a:headEnd/>
          <a:tailEnd/>
        </a:ln>
      </xdr:spPr>
    </xdr:pic>
    <xdr:clientData/>
  </xdr:twoCellAnchor>
  <xdr:twoCellAnchor editAs="oneCell">
    <xdr:from>
      <xdr:col>1</xdr:col>
      <xdr:colOff>2429935</xdr:colOff>
      <xdr:row>198</xdr:row>
      <xdr:rowOff>0</xdr:rowOff>
    </xdr:from>
    <xdr:to>
      <xdr:col>2</xdr:col>
      <xdr:colOff>8469</xdr:colOff>
      <xdr:row>199</xdr:row>
      <xdr:rowOff>164544</xdr:rowOff>
    </xdr:to>
    <xdr:pic>
      <xdr:nvPicPr>
        <xdr:cNvPr id="1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33240133"/>
          <a:ext cx="7409" cy="395260"/>
        </a:xfrm>
        <a:prstGeom prst="rect">
          <a:avLst/>
        </a:prstGeom>
        <a:noFill/>
        <a:ln w="9525">
          <a:noFill/>
          <a:miter lim="800000"/>
          <a:headEnd/>
          <a:tailEnd/>
        </a:ln>
      </xdr:spPr>
    </xdr:pic>
    <xdr:clientData/>
  </xdr:twoCellAnchor>
  <xdr:twoCellAnchor editAs="oneCell">
    <xdr:from>
      <xdr:col>7</xdr:col>
      <xdr:colOff>261406</xdr:colOff>
      <xdr:row>176</xdr:row>
      <xdr:rowOff>42334</xdr:rowOff>
    </xdr:from>
    <xdr:to>
      <xdr:col>7</xdr:col>
      <xdr:colOff>648756</xdr:colOff>
      <xdr:row>178</xdr:row>
      <xdr:rowOff>20610</xdr:rowOff>
    </xdr:to>
    <xdr:pic>
      <xdr:nvPicPr>
        <xdr:cNvPr id="1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28439534"/>
          <a:ext cx="387350" cy="439709"/>
        </a:xfrm>
        <a:prstGeom prst="rect">
          <a:avLst/>
        </a:prstGeom>
        <a:noFill/>
        <a:ln w="9525">
          <a:noFill/>
          <a:miter lim="800000"/>
          <a:headEnd/>
          <a:tailEnd/>
        </a:ln>
      </xdr:spPr>
    </xdr:pic>
    <xdr:clientData/>
  </xdr:twoCellAnchor>
  <xdr:twoCellAnchor editAs="oneCell">
    <xdr:from>
      <xdr:col>1</xdr:col>
      <xdr:colOff>2429935</xdr:colOff>
      <xdr:row>242</xdr:row>
      <xdr:rowOff>0</xdr:rowOff>
    </xdr:from>
    <xdr:to>
      <xdr:col>2</xdr:col>
      <xdr:colOff>8469</xdr:colOff>
      <xdr:row>243</xdr:row>
      <xdr:rowOff>164544</xdr:rowOff>
    </xdr:to>
    <xdr:pic>
      <xdr:nvPicPr>
        <xdr:cNvPr id="1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4842933"/>
          <a:ext cx="7409" cy="395260"/>
        </a:xfrm>
        <a:prstGeom prst="rect">
          <a:avLst/>
        </a:prstGeom>
        <a:noFill/>
        <a:ln w="9525">
          <a:noFill/>
          <a:miter lim="800000"/>
          <a:headEnd/>
          <a:tailEnd/>
        </a:ln>
      </xdr:spPr>
    </xdr:pic>
    <xdr:clientData/>
  </xdr:twoCellAnchor>
  <xdr:twoCellAnchor editAs="oneCell">
    <xdr:from>
      <xdr:col>7</xdr:col>
      <xdr:colOff>261406</xdr:colOff>
      <xdr:row>220</xdr:row>
      <xdr:rowOff>42334</xdr:rowOff>
    </xdr:from>
    <xdr:to>
      <xdr:col>7</xdr:col>
      <xdr:colOff>648756</xdr:colOff>
      <xdr:row>222</xdr:row>
      <xdr:rowOff>20610</xdr:rowOff>
    </xdr:to>
    <xdr:pic>
      <xdr:nvPicPr>
        <xdr:cNvPr id="1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42334"/>
          <a:ext cx="387350" cy="439709"/>
        </a:xfrm>
        <a:prstGeom prst="rect">
          <a:avLst/>
        </a:prstGeom>
        <a:noFill/>
        <a:ln w="9525">
          <a:noFill/>
          <a:miter lim="800000"/>
          <a:headEnd/>
          <a:tailEnd/>
        </a:ln>
      </xdr:spPr>
    </xdr:pic>
    <xdr:clientData/>
  </xdr:twoCellAnchor>
  <xdr:twoCellAnchor editAs="oneCell">
    <xdr:from>
      <xdr:col>1</xdr:col>
      <xdr:colOff>2429935</xdr:colOff>
      <xdr:row>286</xdr:row>
      <xdr:rowOff>0</xdr:rowOff>
    </xdr:from>
    <xdr:to>
      <xdr:col>2</xdr:col>
      <xdr:colOff>8469</xdr:colOff>
      <xdr:row>287</xdr:row>
      <xdr:rowOff>164543</xdr:rowOff>
    </xdr:to>
    <xdr:pic>
      <xdr:nvPicPr>
        <xdr:cNvPr id="1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4308667"/>
          <a:ext cx="7409" cy="395260"/>
        </a:xfrm>
        <a:prstGeom prst="rect">
          <a:avLst/>
        </a:prstGeom>
        <a:noFill/>
        <a:ln w="9525">
          <a:noFill/>
          <a:miter lim="800000"/>
          <a:headEnd/>
          <a:tailEnd/>
        </a:ln>
      </xdr:spPr>
    </xdr:pic>
    <xdr:clientData/>
  </xdr:twoCellAnchor>
  <xdr:twoCellAnchor editAs="oneCell">
    <xdr:from>
      <xdr:col>7</xdr:col>
      <xdr:colOff>261406</xdr:colOff>
      <xdr:row>264</xdr:row>
      <xdr:rowOff>42334</xdr:rowOff>
    </xdr:from>
    <xdr:to>
      <xdr:col>7</xdr:col>
      <xdr:colOff>648756</xdr:colOff>
      <xdr:row>266</xdr:row>
      <xdr:rowOff>20610</xdr:rowOff>
    </xdr:to>
    <xdr:pic>
      <xdr:nvPicPr>
        <xdr:cNvPr id="1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9508067"/>
          <a:ext cx="387350" cy="439709"/>
        </a:xfrm>
        <a:prstGeom prst="rect">
          <a:avLst/>
        </a:prstGeom>
        <a:noFill/>
        <a:ln w="9525">
          <a:noFill/>
          <a:miter lim="800000"/>
          <a:headEnd/>
          <a:tailEnd/>
        </a:ln>
      </xdr:spPr>
    </xdr:pic>
    <xdr:clientData/>
  </xdr:twoCellAnchor>
  <xdr:twoCellAnchor editAs="oneCell">
    <xdr:from>
      <xdr:col>1</xdr:col>
      <xdr:colOff>2429935</xdr:colOff>
      <xdr:row>330</xdr:row>
      <xdr:rowOff>0</xdr:rowOff>
    </xdr:from>
    <xdr:to>
      <xdr:col>2</xdr:col>
      <xdr:colOff>8469</xdr:colOff>
      <xdr:row>331</xdr:row>
      <xdr:rowOff>164544</xdr:rowOff>
    </xdr:to>
    <xdr:pic>
      <xdr:nvPicPr>
        <xdr:cNvPr id="1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23774400"/>
          <a:ext cx="7409" cy="395260"/>
        </a:xfrm>
        <a:prstGeom prst="rect">
          <a:avLst/>
        </a:prstGeom>
        <a:noFill/>
        <a:ln w="9525">
          <a:noFill/>
          <a:miter lim="800000"/>
          <a:headEnd/>
          <a:tailEnd/>
        </a:ln>
      </xdr:spPr>
    </xdr:pic>
    <xdr:clientData/>
  </xdr:twoCellAnchor>
  <xdr:twoCellAnchor editAs="oneCell">
    <xdr:from>
      <xdr:col>7</xdr:col>
      <xdr:colOff>261406</xdr:colOff>
      <xdr:row>308</xdr:row>
      <xdr:rowOff>42334</xdr:rowOff>
    </xdr:from>
    <xdr:to>
      <xdr:col>7</xdr:col>
      <xdr:colOff>648756</xdr:colOff>
      <xdr:row>310</xdr:row>
      <xdr:rowOff>20611</xdr:rowOff>
    </xdr:to>
    <xdr:pic>
      <xdr:nvPicPr>
        <xdr:cNvPr id="1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8973801"/>
          <a:ext cx="387350" cy="439709"/>
        </a:xfrm>
        <a:prstGeom prst="rect">
          <a:avLst/>
        </a:prstGeom>
        <a:noFill/>
        <a:ln w="9525">
          <a:noFill/>
          <a:miter lim="800000"/>
          <a:headEnd/>
          <a:tailEnd/>
        </a:ln>
      </xdr:spPr>
    </xdr:pic>
    <xdr:clientData/>
  </xdr:twoCellAnchor>
  <xdr:twoCellAnchor editAs="oneCell">
    <xdr:from>
      <xdr:col>1</xdr:col>
      <xdr:colOff>2429935</xdr:colOff>
      <xdr:row>374</xdr:row>
      <xdr:rowOff>0</xdr:rowOff>
    </xdr:from>
    <xdr:to>
      <xdr:col>2</xdr:col>
      <xdr:colOff>8469</xdr:colOff>
      <xdr:row>375</xdr:row>
      <xdr:rowOff>164544</xdr:rowOff>
    </xdr:to>
    <xdr:pic>
      <xdr:nvPicPr>
        <xdr:cNvPr id="1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33240133"/>
          <a:ext cx="7409" cy="395260"/>
        </a:xfrm>
        <a:prstGeom prst="rect">
          <a:avLst/>
        </a:prstGeom>
        <a:noFill/>
        <a:ln w="9525">
          <a:noFill/>
          <a:miter lim="800000"/>
          <a:headEnd/>
          <a:tailEnd/>
        </a:ln>
      </xdr:spPr>
    </xdr:pic>
    <xdr:clientData/>
  </xdr:twoCellAnchor>
  <xdr:twoCellAnchor editAs="oneCell">
    <xdr:from>
      <xdr:col>7</xdr:col>
      <xdr:colOff>261406</xdr:colOff>
      <xdr:row>352</xdr:row>
      <xdr:rowOff>42334</xdr:rowOff>
    </xdr:from>
    <xdr:to>
      <xdr:col>7</xdr:col>
      <xdr:colOff>648756</xdr:colOff>
      <xdr:row>354</xdr:row>
      <xdr:rowOff>20610</xdr:rowOff>
    </xdr:to>
    <xdr:pic>
      <xdr:nvPicPr>
        <xdr:cNvPr id="2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28439534"/>
          <a:ext cx="387350" cy="439709"/>
        </a:xfrm>
        <a:prstGeom prst="rect">
          <a:avLst/>
        </a:prstGeom>
        <a:noFill/>
        <a:ln w="9525">
          <a:noFill/>
          <a:miter lim="800000"/>
          <a:headEnd/>
          <a:tailEnd/>
        </a:ln>
      </xdr:spPr>
    </xdr:pic>
    <xdr:clientData/>
  </xdr:twoCellAnchor>
  <xdr:twoCellAnchor editAs="oneCell">
    <xdr:from>
      <xdr:col>1</xdr:col>
      <xdr:colOff>2429935</xdr:colOff>
      <xdr:row>418</xdr:row>
      <xdr:rowOff>0</xdr:rowOff>
    </xdr:from>
    <xdr:to>
      <xdr:col>2</xdr:col>
      <xdr:colOff>8469</xdr:colOff>
      <xdr:row>419</xdr:row>
      <xdr:rowOff>164543</xdr:rowOff>
    </xdr:to>
    <xdr:pic>
      <xdr:nvPicPr>
        <xdr:cNvPr id="2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42705867"/>
          <a:ext cx="7409" cy="395260"/>
        </a:xfrm>
        <a:prstGeom prst="rect">
          <a:avLst/>
        </a:prstGeom>
        <a:noFill/>
        <a:ln w="9525">
          <a:noFill/>
          <a:miter lim="800000"/>
          <a:headEnd/>
          <a:tailEnd/>
        </a:ln>
      </xdr:spPr>
    </xdr:pic>
    <xdr:clientData/>
  </xdr:twoCellAnchor>
  <xdr:twoCellAnchor editAs="oneCell">
    <xdr:from>
      <xdr:col>7</xdr:col>
      <xdr:colOff>261406</xdr:colOff>
      <xdr:row>396</xdr:row>
      <xdr:rowOff>42334</xdr:rowOff>
    </xdr:from>
    <xdr:to>
      <xdr:col>7</xdr:col>
      <xdr:colOff>648756</xdr:colOff>
      <xdr:row>398</xdr:row>
      <xdr:rowOff>20610</xdr:rowOff>
    </xdr:to>
    <xdr:pic>
      <xdr:nvPicPr>
        <xdr:cNvPr id="2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37905267"/>
          <a:ext cx="387350" cy="439709"/>
        </a:xfrm>
        <a:prstGeom prst="rect">
          <a:avLst/>
        </a:prstGeom>
        <a:noFill/>
        <a:ln w="9525">
          <a:noFill/>
          <a:miter lim="800000"/>
          <a:headEnd/>
          <a:tailEnd/>
        </a:ln>
      </xdr:spPr>
    </xdr:pic>
    <xdr:clientData/>
  </xdr:twoCellAnchor>
  <xdr:twoCellAnchor editAs="oneCell">
    <xdr:from>
      <xdr:col>1</xdr:col>
      <xdr:colOff>2429935</xdr:colOff>
      <xdr:row>462</xdr:row>
      <xdr:rowOff>0</xdr:rowOff>
    </xdr:from>
    <xdr:to>
      <xdr:col>2</xdr:col>
      <xdr:colOff>8469</xdr:colOff>
      <xdr:row>463</xdr:row>
      <xdr:rowOff>164544</xdr:rowOff>
    </xdr:to>
    <xdr:pic>
      <xdr:nvPicPr>
        <xdr:cNvPr id="2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4842933"/>
          <a:ext cx="7409" cy="395260"/>
        </a:xfrm>
        <a:prstGeom prst="rect">
          <a:avLst/>
        </a:prstGeom>
        <a:noFill/>
        <a:ln w="9525">
          <a:noFill/>
          <a:miter lim="800000"/>
          <a:headEnd/>
          <a:tailEnd/>
        </a:ln>
      </xdr:spPr>
    </xdr:pic>
    <xdr:clientData/>
  </xdr:twoCellAnchor>
  <xdr:twoCellAnchor editAs="oneCell">
    <xdr:from>
      <xdr:col>7</xdr:col>
      <xdr:colOff>261406</xdr:colOff>
      <xdr:row>440</xdr:row>
      <xdr:rowOff>42334</xdr:rowOff>
    </xdr:from>
    <xdr:to>
      <xdr:col>7</xdr:col>
      <xdr:colOff>648756</xdr:colOff>
      <xdr:row>442</xdr:row>
      <xdr:rowOff>20611</xdr:rowOff>
    </xdr:to>
    <xdr:pic>
      <xdr:nvPicPr>
        <xdr:cNvPr id="2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42334"/>
          <a:ext cx="387350" cy="439709"/>
        </a:xfrm>
        <a:prstGeom prst="rect">
          <a:avLst/>
        </a:prstGeom>
        <a:noFill/>
        <a:ln w="9525">
          <a:noFill/>
          <a:miter lim="800000"/>
          <a:headEnd/>
          <a:tailEnd/>
        </a:ln>
      </xdr:spPr>
    </xdr:pic>
    <xdr:clientData/>
  </xdr:twoCellAnchor>
  <xdr:twoCellAnchor editAs="oneCell">
    <xdr:from>
      <xdr:col>1</xdr:col>
      <xdr:colOff>2429935</xdr:colOff>
      <xdr:row>506</xdr:row>
      <xdr:rowOff>0</xdr:rowOff>
    </xdr:from>
    <xdr:to>
      <xdr:col>2</xdr:col>
      <xdr:colOff>8469</xdr:colOff>
      <xdr:row>507</xdr:row>
      <xdr:rowOff>164543</xdr:rowOff>
    </xdr:to>
    <xdr:pic>
      <xdr:nvPicPr>
        <xdr:cNvPr id="2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4308667"/>
          <a:ext cx="7409" cy="395260"/>
        </a:xfrm>
        <a:prstGeom prst="rect">
          <a:avLst/>
        </a:prstGeom>
        <a:noFill/>
        <a:ln w="9525">
          <a:noFill/>
          <a:miter lim="800000"/>
          <a:headEnd/>
          <a:tailEnd/>
        </a:ln>
      </xdr:spPr>
    </xdr:pic>
    <xdr:clientData/>
  </xdr:twoCellAnchor>
  <xdr:twoCellAnchor editAs="oneCell">
    <xdr:from>
      <xdr:col>7</xdr:col>
      <xdr:colOff>261406</xdr:colOff>
      <xdr:row>484</xdr:row>
      <xdr:rowOff>42334</xdr:rowOff>
    </xdr:from>
    <xdr:to>
      <xdr:col>7</xdr:col>
      <xdr:colOff>648756</xdr:colOff>
      <xdr:row>486</xdr:row>
      <xdr:rowOff>20609</xdr:rowOff>
    </xdr:to>
    <xdr:pic>
      <xdr:nvPicPr>
        <xdr:cNvPr id="2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9508067"/>
          <a:ext cx="387350" cy="439709"/>
        </a:xfrm>
        <a:prstGeom prst="rect">
          <a:avLst/>
        </a:prstGeom>
        <a:noFill/>
        <a:ln w="9525">
          <a:noFill/>
          <a:miter lim="800000"/>
          <a:headEnd/>
          <a:tailEnd/>
        </a:ln>
      </xdr:spPr>
    </xdr:pic>
    <xdr:clientData/>
  </xdr:twoCellAnchor>
  <xdr:twoCellAnchor editAs="oneCell">
    <xdr:from>
      <xdr:col>1</xdr:col>
      <xdr:colOff>2429935</xdr:colOff>
      <xdr:row>550</xdr:row>
      <xdr:rowOff>0</xdr:rowOff>
    </xdr:from>
    <xdr:to>
      <xdr:col>2</xdr:col>
      <xdr:colOff>8469</xdr:colOff>
      <xdr:row>551</xdr:row>
      <xdr:rowOff>164543</xdr:rowOff>
    </xdr:to>
    <xdr:pic>
      <xdr:nvPicPr>
        <xdr:cNvPr id="2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23774400"/>
          <a:ext cx="7409" cy="395260"/>
        </a:xfrm>
        <a:prstGeom prst="rect">
          <a:avLst/>
        </a:prstGeom>
        <a:noFill/>
        <a:ln w="9525">
          <a:noFill/>
          <a:miter lim="800000"/>
          <a:headEnd/>
          <a:tailEnd/>
        </a:ln>
      </xdr:spPr>
    </xdr:pic>
    <xdr:clientData/>
  </xdr:twoCellAnchor>
  <xdr:twoCellAnchor editAs="oneCell">
    <xdr:from>
      <xdr:col>7</xdr:col>
      <xdr:colOff>261406</xdr:colOff>
      <xdr:row>528</xdr:row>
      <xdr:rowOff>42334</xdr:rowOff>
    </xdr:from>
    <xdr:to>
      <xdr:col>7</xdr:col>
      <xdr:colOff>648756</xdr:colOff>
      <xdr:row>530</xdr:row>
      <xdr:rowOff>20609</xdr:rowOff>
    </xdr:to>
    <xdr:pic>
      <xdr:nvPicPr>
        <xdr:cNvPr id="2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8973801"/>
          <a:ext cx="387350" cy="439709"/>
        </a:xfrm>
        <a:prstGeom prst="rect">
          <a:avLst/>
        </a:prstGeom>
        <a:noFill/>
        <a:ln w="9525">
          <a:noFill/>
          <a:miter lim="800000"/>
          <a:headEnd/>
          <a:tailEnd/>
        </a:ln>
      </xdr:spPr>
    </xdr:pic>
    <xdr:clientData/>
  </xdr:twoCellAnchor>
  <xdr:twoCellAnchor editAs="oneCell">
    <xdr:from>
      <xdr:col>1</xdr:col>
      <xdr:colOff>2429935</xdr:colOff>
      <xdr:row>594</xdr:row>
      <xdr:rowOff>0</xdr:rowOff>
    </xdr:from>
    <xdr:to>
      <xdr:col>2</xdr:col>
      <xdr:colOff>8469</xdr:colOff>
      <xdr:row>595</xdr:row>
      <xdr:rowOff>164544</xdr:rowOff>
    </xdr:to>
    <xdr:pic>
      <xdr:nvPicPr>
        <xdr:cNvPr id="2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33240133"/>
          <a:ext cx="7409" cy="395260"/>
        </a:xfrm>
        <a:prstGeom prst="rect">
          <a:avLst/>
        </a:prstGeom>
        <a:noFill/>
        <a:ln w="9525">
          <a:noFill/>
          <a:miter lim="800000"/>
          <a:headEnd/>
          <a:tailEnd/>
        </a:ln>
      </xdr:spPr>
    </xdr:pic>
    <xdr:clientData/>
  </xdr:twoCellAnchor>
  <xdr:twoCellAnchor editAs="oneCell">
    <xdr:from>
      <xdr:col>7</xdr:col>
      <xdr:colOff>261406</xdr:colOff>
      <xdr:row>572</xdr:row>
      <xdr:rowOff>42334</xdr:rowOff>
    </xdr:from>
    <xdr:to>
      <xdr:col>7</xdr:col>
      <xdr:colOff>648756</xdr:colOff>
      <xdr:row>574</xdr:row>
      <xdr:rowOff>20611</xdr:rowOff>
    </xdr:to>
    <xdr:pic>
      <xdr:nvPicPr>
        <xdr:cNvPr id="3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28439534"/>
          <a:ext cx="387350" cy="439709"/>
        </a:xfrm>
        <a:prstGeom prst="rect">
          <a:avLst/>
        </a:prstGeom>
        <a:noFill/>
        <a:ln w="9525">
          <a:noFill/>
          <a:miter lim="800000"/>
          <a:headEnd/>
          <a:tailEnd/>
        </a:ln>
      </xdr:spPr>
    </xdr:pic>
    <xdr:clientData/>
  </xdr:twoCellAnchor>
  <xdr:twoCellAnchor editAs="oneCell">
    <xdr:from>
      <xdr:col>1</xdr:col>
      <xdr:colOff>2429935</xdr:colOff>
      <xdr:row>638</xdr:row>
      <xdr:rowOff>0</xdr:rowOff>
    </xdr:from>
    <xdr:to>
      <xdr:col>2</xdr:col>
      <xdr:colOff>8469</xdr:colOff>
      <xdr:row>639</xdr:row>
      <xdr:rowOff>164543</xdr:rowOff>
    </xdr:to>
    <xdr:pic>
      <xdr:nvPicPr>
        <xdr:cNvPr id="3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42705867"/>
          <a:ext cx="7409" cy="395260"/>
        </a:xfrm>
        <a:prstGeom prst="rect">
          <a:avLst/>
        </a:prstGeom>
        <a:noFill/>
        <a:ln w="9525">
          <a:noFill/>
          <a:miter lim="800000"/>
          <a:headEnd/>
          <a:tailEnd/>
        </a:ln>
      </xdr:spPr>
    </xdr:pic>
    <xdr:clientData/>
  </xdr:twoCellAnchor>
  <xdr:twoCellAnchor editAs="oneCell">
    <xdr:from>
      <xdr:col>7</xdr:col>
      <xdr:colOff>261406</xdr:colOff>
      <xdr:row>616</xdr:row>
      <xdr:rowOff>42334</xdr:rowOff>
    </xdr:from>
    <xdr:to>
      <xdr:col>7</xdr:col>
      <xdr:colOff>648756</xdr:colOff>
      <xdr:row>618</xdr:row>
      <xdr:rowOff>20609</xdr:rowOff>
    </xdr:to>
    <xdr:pic>
      <xdr:nvPicPr>
        <xdr:cNvPr id="3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37905267"/>
          <a:ext cx="387350" cy="439709"/>
        </a:xfrm>
        <a:prstGeom prst="rect">
          <a:avLst/>
        </a:prstGeom>
        <a:noFill/>
        <a:ln w="9525">
          <a:noFill/>
          <a:miter lim="800000"/>
          <a:headEnd/>
          <a:tailEnd/>
        </a:ln>
      </xdr:spPr>
    </xdr:pic>
    <xdr:clientData/>
  </xdr:twoCellAnchor>
  <xdr:twoCellAnchor editAs="oneCell">
    <xdr:from>
      <xdr:col>1</xdr:col>
      <xdr:colOff>2429935</xdr:colOff>
      <xdr:row>682</xdr:row>
      <xdr:rowOff>0</xdr:rowOff>
    </xdr:from>
    <xdr:to>
      <xdr:col>2</xdr:col>
      <xdr:colOff>8469</xdr:colOff>
      <xdr:row>683</xdr:row>
      <xdr:rowOff>164543</xdr:rowOff>
    </xdr:to>
    <xdr:pic>
      <xdr:nvPicPr>
        <xdr:cNvPr id="3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52332467"/>
          <a:ext cx="7409" cy="395260"/>
        </a:xfrm>
        <a:prstGeom prst="rect">
          <a:avLst/>
        </a:prstGeom>
        <a:noFill/>
        <a:ln w="9525">
          <a:noFill/>
          <a:miter lim="800000"/>
          <a:headEnd/>
          <a:tailEnd/>
        </a:ln>
      </xdr:spPr>
    </xdr:pic>
    <xdr:clientData/>
  </xdr:twoCellAnchor>
  <xdr:twoCellAnchor editAs="oneCell">
    <xdr:from>
      <xdr:col>7</xdr:col>
      <xdr:colOff>261406</xdr:colOff>
      <xdr:row>660</xdr:row>
      <xdr:rowOff>42334</xdr:rowOff>
    </xdr:from>
    <xdr:to>
      <xdr:col>7</xdr:col>
      <xdr:colOff>648756</xdr:colOff>
      <xdr:row>662</xdr:row>
      <xdr:rowOff>20609</xdr:rowOff>
    </xdr:to>
    <xdr:pic>
      <xdr:nvPicPr>
        <xdr:cNvPr id="3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47371001"/>
          <a:ext cx="387350" cy="439709"/>
        </a:xfrm>
        <a:prstGeom prst="rect">
          <a:avLst/>
        </a:prstGeom>
        <a:noFill/>
        <a:ln w="9525">
          <a:noFill/>
          <a:miter lim="800000"/>
          <a:headEnd/>
          <a:tailEnd/>
        </a:ln>
      </xdr:spPr>
    </xdr:pic>
    <xdr:clientData/>
  </xdr:twoCellAnchor>
  <xdr:twoCellAnchor editAs="oneCell">
    <xdr:from>
      <xdr:col>1</xdr:col>
      <xdr:colOff>2429935</xdr:colOff>
      <xdr:row>726</xdr:row>
      <xdr:rowOff>0</xdr:rowOff>
    </xdr:from>
    <xdr:to>
      <xdr:col>2</xdr:col>
      <xdr:colOff>8469</xdr:colOff>
      <xdr:row>727</xdr:row>
      <xdr:rowOff>164544</xdr:rowOff>
    </xdr:to>
    <xdr:pic>
      <xdr:nvPicPr>
        <xdr:cNvPr id="3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61959067"/>
          <a:ext cx="7409" cy="395260"/>
        </a:xfrm>
        <a:prstGeom prst="rect">
          <a:avLst/>
        </a:prstGeom>
        <a:noFill/>
        <a:ln w="9525">
          <a:noFill/>
          <a:miter lim="800000"/>
          <a:headEnd/>
          <a:tailEnd/>
        </a:ln>
      </xdr:spPr>
    </xdr:pic>
    <xdr:clientData/>
  </xdr:twoCellAnchor>
  <xdr:twoCellAnchor editAs="oneCell">
    <xdr:from>
      <xdr:col>7</xdr:col>
      <xdr:colOff>261406</xdr:colOff>
      <xdr:row>704</xdr:row>
      <xdr:rowOff>42334</xdr:rowOff>
    </xdr:from>
    <xdr:to>
      <xdr:col>7</xdr:col>
      <xdr:colOff>648756</xdr:colOff>
      <xdr:row>706</xdr:row>
      <xdr:rowOff>20611</xdr:rowOff>
    </xdr:to>
    <xdr:pic>
      <xdr:nvPicPr>
        <xdr:cNvPr id="3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56997601"/>
          <a:ext cx="387350" cy="439709"/>
        </a:xfrm>
        <a:prstGeom prst="rect">
          <a:avLst/>
        </a:prstGeom>
        <a:noFill/>
        <a:ln w="9525">
          <a:noFill/>
          <a:miter lim="800000"/>
          <a:headEnd/>
          <a:tailEnd/>
        </a:ln>
      </xdr:spPr>
    </xdr:pic>
    <xdr:clientData/>
  </xdr:twoCellAnchor>
  <xdr:twoCellAnchor editAs="oneCell">
    <xdr:from>
      <xdr:col>1</xdr:col>
      <xdr:colOff>2429935</xdr:colOff>
      <xdr:row>770</xdr:row>
      <xdr:rowOff>0</xdr:rowOff>
    </xdr:from>
    <xdr:to>
      <xdr:col>2</xdr:col>
      <xdr:colOff>8469</xdr:colOff>
      <xdr:row>771</xdr:row>
      <xdr:rowOff>164543</xdr:rowOff>
    </xdr:to>
    <xdr:pic>
      <xdr:nvPicPr>
        <xdr:cNvPr id="3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71585667"/>
          <a:ext cx="7409" cy="395260"/>
        </a:xfrm>
        <a:prstGeom prst="rect">
          <a:avLst/>
        </a:prstGeom>
        <a:noFill/>
        <a:ln w="9525">
          <a:noFill/>
          <a:miter lim="800000"/>
          <a:headEnd/>
          <a:tailEnd/>
        </a:ln>
      </xdr:spPr>
    </xdr:pic>
    <xdr:clientData/>
  </xdr:twoCellAnchor>
  <xdr:twoCellAnchor editAs="oneCell">
    <xdr:from>
      <xdr:col>7</xdr:col>
      <xdr:colOff>261406</xdr:colOff>
      <xdr:row>748</xdr:row>
      <xdr:rowOff>42334</xdr:rowOff>
    </xdr:from>
    <xdr:to>
      <xdr:col>7</xdr:col>
      <xdr:colOff>648756</xdr:colOff>
      <xdr:row>750</xdr:row>
      <xdr:rowOff>20609</xdr:rowOff>
    </xdr:to>
    <xdr:pic>
      <xdr:nvPicPr>
        <xdr:cNvPr id="3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66624201"/>
          <a:ext cx="387350" cy="439709"/>
        </a:xfrm>
        <a:prstGeom prst="rect">
          <a:avLst/>
        </a:prstGeom>
        <a:noFill/>
        <a:ln w="9525">
          <a:noFill/>
          <a:miter lim="800000"/>
          <a:headEnd/>
          <a:tailEnd/>
        </a:ln>
      </xdr:spPr>
    </xdr:pic>
    <xdr:clientData/>
  </xdr:twoCellAnchor>
  <xdr:twoCellAnchor editAs="oneCell">
    <xdr:from>
      <xdr:col>1</xdr:col>
      <xdr:colOff>2429935</xdr:colOff>
      <xdr:row>814</xdr:row>
      <xdr:rowOff>0</xdr:rowOff>
    </xdr:from>
    <xdr:to>
      <xdr:col>2</xdr:col>
      <xdr:colOff>8469</xdr:colOff>
      <xdr:row>815</xdr:row>
      <xdr:rowOff>164543</xdr:rowOff>
    </xdr:to>
    <xdr:pic>
      <xdr:nvPicPr>
        <xdr:cNvPr id="3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81212267"/>
          <a:ext cx="7409" cy="395260"/>
        </a:xfrm>
        <a:prstGeom prst="rect">
          <a:avLst/>
        </a:prstGeom>
        <a:noFill/>
        <a:ln w="9525">
          <a:noFill/>
          <a:miter lim="800000"/>
          <a:headEnd/>
          <a:tailEnd/>
        </a:ln>
      </xdr:spPr>
    </xdr:pic>
    <xdr:clientData/>
  </xdr:twoCellAnchor>
  <xdr:twoCellAnchor editAs="oneCell">
    <xdr:from>
      <xdr:col>7</xdr:col>
      <xdr:colOff>261406</xdr:colOff>
      <xdr:row>792</xdr:row>
      <xdr:rowOff>42334</xdr:rowOff>
    </xdr:from>
    <xdr:to>
      <xdr:col>7</xdr:col>
      <xdr:colOff>648756</xdr:colOff>
      <xdr:row>794</xdr:row>
      <xdr:rowOff>20609</xdr:rowOff>
    </xdr:to>
    <xdr:pic>
      <xdr:nvPicPr>
        <xdr:cNvPr id="4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76250801"/>
          <a:ext cx="387350" cy="439709"/>
        </a:xfrm>
        <a:prstGeom prst="rect">
          <a:avLst/>
        </a:prstGeom>
        <a:noFill/>
        <a:ln w="9525">
          <a:noFill/>
          <a:miter lim="800000"/>
          <a:headEnd/>
          <a:tailEnd/>
        </a:ln>
      </xdr:spPr>
    </xdr:pic>
    <xdr:clientData/>
  </xdr:twoCellAnchor>
  <xdr:twoCellAnchor editAs="oneCell">
    <xdr:from>
      <xdr:col>1</xdr:col>
      <xdr:colOff>2429935</xdr:colOff>
      <xdr:row>858</xdr:row>
      <xdr:rowOff>0</xdr:rowOff>
    </xdr:from>
    <xdr:to>
      <xdr:col>2</xdr:col>
      <xdr:colOff>8469</xdr:colOff>
      <xdr:row>859</xdr:row>
      <xdr:rowOff>164544</xdr:rowOff>
    </xdr:to>
    <xdr:pic>
      <xdr:nvPicPr>
        <xdr:cNvPr id="4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90838867"/>
          <a:ext cx="7409" cy="395260"/>
        </a:xfrm>
        <a:prstGeom prst="rect">
          <a:avLst/>
        </a:prstGeom>
        <a:noFill/>
        <a:ln w="9525">
          <a:noFill/>
          <a:miter lim="800000"/>
          <a:headEnd/>
          <a:tailEnd/>
        </a:ln>
      </xdr:spPr>
    </xdr:pic>
    <xdr:clientData/>
  </xdr:twoCellAnchor>
  <xdr:twoCellAnchor editAs="oneCell">
    <xdr:from>
      <xdr:col>7</xdr:col>
      <xdr:colOff>261406</xdr:colOff>
      <xdr:row>836</xdr:row>
      <xdr:rowOff>42334</xdr:rowOff>
    </xdr:from>
    <xdr:to>
      <xdr:col>7</xdr:col>
      <xdr:colOff>648756</xdr:colOff>
      <xdr:row>838</xdr:row>
      <xdr:rowOff>20611</xdr:rowOff>
    </xdr:to>
    <xdr:pic>
      <xdr:nvPicPr>
        <xdr:cNvPr id="4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85877401"/>
          <a:ext cx="387350" cy="439709"/>
        </a:xfrm>
        <a:prstGeom prst="rect">
          <a:avLst/>
        </a:prstGeom>
        <a:noFill/>
        <a:ln w="9525">
          <a:noFill/>
          <a:miter lim="800000"/>
          <a:headEnd/>
          <a:tailEnd/>
        </a:ln>
      </xdr:spPr>
    </xdr:pic>
    <xdr:clientData/>
  </xdr:twoCellAnchor>
  <xdr:twoCellAnchor editAs="oneCell">
    <xdr:from>
      <xdr:col>1</xdr:col>
      <xdr:colOff>2429935</xdr:colOff>
      <xdr:row>902</xdr:row>
      <xdr:rowOff>0</xdr:rowOff>
    </xdr:from>
    <xdr:to>
      <xdr:col>2</xdr:col>
      <xdr:colOff>8469</xdr:colOff>
      <xdr:row>903</xdr:row>
      <xdr:rowOff>164543</xdr:rowOff>
    </xdr:to>
    <xdr:pic>
      <xdr:nvPicPr>
        <xdr:cNvPr id="4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4842933"/>
          <a:ext cx="7409" cy="395260"/>
        </a:xfrm>
        <a:prstGeom prst="rect">
          <a:avLst/>
        </a:prstGeom>
        <a:noFill/>
        <a:ln w="9525">
          <a:noFill/>
          <a:miter lim="800000"/>
          <a:headEnd/>
          <a:tailEnd/>
        </a:ln>
      </xdr:spPr>
    </xdr:pic>
    <xdr:clientData/>
  </xdr:twoCellAnchor>
  <xdr:twoCellAnchor editAs="oneCell">
    <xdr:from>
      <xdr:col>7</xdr:col>
      <xdr:colOff>261406</xdr:colOff>
      <xdr:row>880</xdr:row>
      <xdr:rowOff>42334</xdr:rowOff>
    </xdr:from>
    <xdr:to>
      <xdr:col>7</xdr:col>
      <xdr:colOff>648756</xdr:colOff>
      <xdr:row>882</xdr:row>
      <xdr:rowOff>20609</xdr:rowOff>
    </xdr:to>
    <xdr:pic>
      <xdr:nvPicPr>
        <xdr:cNvPr id="4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42334"/>
          <a:ext cx="387350" cy="439709"/>
        </a:xfrm>
        <a:prstGeom prst="rect">
          <a:avLst/>
        </a:prstGeom>
        <a:noFill/>
        <a:ln w="9525">
          <a:noFill/>
          <a:miter lim="800000"/>
          <a:headEnd/>
          <a:tailEnd/>
        </a:ln>
      </xdr:spPr>
    </xdr:pic>
    <xdr:clientData/>
  </xdr:twoCellAnchor>
  <xdr:twoCellAnchor editAs="oneCell">
    <xdr:from>
      <xdr:col>1</xdr:col>
      <xdr:colOff>2429935</xdr:colOff>
      <xdr:row>946</xdr:row>
      <xdr:rowOff>0</xdr:rowOff>
    </xdr:from>
    <xdr:to>
      <xdr:col>2</xdr:col>
      <xdr:colOff>8469</xdr:colOff>
      <xdr:row>947</xdr:row>
      <xdr:rowOff>164543</xdr:rowOff>
    </xdr:to>
    <xdr:pic>
      <xdr:nvPicPr>
        <xdr:cNvPr id="4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4308667"/>
          <a:ext cx="7409" cy="395260"/>
        </a:xfrm>
        <a:prstGeom prst="rect">
          <a:avLst/>
        </a:prstGeom>
        <a:noFill/>
        <a:ln w="9525">
          <a:noFill/>
          <a:miter lim="800000"/>
          <a:headEnd/>
          <a:tailEnd/>
        </a:ln>
      </xdr:spPr>
    </xdr:pic>
    <xdr:clientData/>
  </xdr:twoCellAnchor>
  <xdr:twoCellAnchor editAs="oneCell">
    <xdr:from>
      <xdr:col>7</xdr:col>
      <xdr:colOff>261406</xdr:colOff>
      <xdr:row>924</xdr:row>
      <xdr:rowOff>42334</xdr:rowOff>
    </xdr:from>
    <xdr:to>
      <xdr:col>7</xdr:col>
      <xdr:colOff>648756</xdr:colOff>
      <xdr:row>926</xdr:row>
      <xdr:rowOff>20609</xdr:rowOff>
    </xdr:to>
    <xdr:pic>
      <xdr:nvPicPr>
        <xdr:cNvPr id="4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9508067"/>
          <a:ext cx="387350" cy="439709"/>
        </a:xfrm>
        <a:prstGeom prst="rect">
          <a:avLst/>
        </a:prstGeom>
        <a:noFill/>
        <a:ln w="9525">
          <a:noFill/>
          <a:miter lim="800000"/>
          <a:headEnd/>
          <a:tailEnd/>
        </a:ln>
      </xdr:spPr>
    </xdr:pic>
    <xdr:clientData/>
  </xdr:twoCellAnchor>
  <xdr:twoCellAnchor editAs="oneCell">
    <xdr:from>
      <xdr:col>1</xdr:col>
      <xdr:colOff>2429935</xdr:colOff>
      <xdr:row>990</xdr:row>
      <xdr:rowOff>0</xdr:rowOff>
    </xdr:from>
    <xdr:to>
      <xdr:col>2</xdr:col>
      <xdr:colOff>8469</xdr:colOff>
      <xdr:row>991</xdr:row>
      <xdr:rowOff>164544</xdr:rowOff>
    </xdr:to>
    <xdr:pic>
      <xdr:nvPicPr>
        <xdr:cNvPr id="4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23774400"/>
          <a:ext cx="7409" cy="395260"/>
        </a:xfrm>
        <a:prstGeom prst="rect">
          <a:avLst/>
        </a:prstGeom>
        <a:noFill/>
        <a:ln w="9525">
          <a:noFill/>
          <a:miter lim="800000"/>
          <a:headEnd/>
          <a:tailEnd/>
        </a:ln>
      </xdr:spPr>
    </xdr:pic>
    <xdr:clientData/>
  </xdr:twoCellAnchor>
  <xdr:twoCellAnchor editAs="oneCell">
    <xdr:from>
      <xdr:col>7</xdr:col>
      <xdr:colOff>261406</xdr:colOff>
      <xdr:row>968</xdr:row>
      <xdr:rowOff>42334</xdr:rowOff>
    </xdr:from>
    <xdr:to>
      <xdr:col>7</xdr:col>
      <xdr:colOff>648756</xdr:colOff>
      <xdr:row>970</xdr:row>
      <xdr:rowOff>20611</xdr:rowOff>
    </xdr:to>
    <xdr:pic>
      <xdr:nvPicPr>
        <xdr:cNvPr id="4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8973801"/>
          <a:ext cx="387350" cy="439709"/>
        </a:xfrm>
        <a:prstGeom prst="rect">
          <a:avLst/>
        </a:prstGeom>
        <a:noFill/>
        <a:ln w="9525">
          <a:noFill/>
          <a:miter lim="800000"/>
          <a:headEnd/>
          <a:tailEnd/>
        </a:ln>
      </xdr:spPr>
    </xdr:pic>
    <xdr:clientData/>
  </xdr:twoCellAnchor>
  <xdr:twoCellAnchor editAs="oneCell">
    <xdr:from>
      <xdr:col>1</xdr:col>
      <xdr:colOff>2429935</xdr:colOff>
      <xdr:row>1034</xdr:row>
      <xdr:rowOff>0</xdr:rowOff>
    </xdr:from>
    <xdr:to>
      <xdr:col>2</xdr:col>
      <xdr:colOff>8469</xdr:colOff>
      <xdr:row>1035</xdr:row>
      <xdr:rowOff>164543</xdr:rowOff>
    </xdr:to>
    <xdr:pic>
      <xdr:nvPicPr>
        <xdr:cNvPr id="4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33240133"/>
          <a:ext cx="7409" cy="395260"/>
        </a:xfrm>
        <a:prstGeom prst="rect">
          <a:avLst/>
        </a:prstGeom>
        <a:noFill/>
        <a:ln w="9525">
          <a:noFill/>
          <a:miter lim="800000"/>
          <a:headEnd/>
          <a:tailEnd/>
        </a:ln>
      </xdr:spPr>
    </xdr:pic>
    <xdr:clientData/>
  </xdr:twoCellAnchor>
  <xdr:twoCellAnchor editAs="oneCell">
    <xdr:from>
      <xdr:col>7</xdr:col>
      <xdr:colOff>261406</xdr:colOff>
      <xdr:row>1012</xdr:row>
      <xdr:rowOff>42334</xdr:rowOff>
    </xdr:from>
    <xdr:to>
      <xdr:col>7</xdr:col>
      <xdr:colOff>648756</xdr:colOff>
      <xdr:row>1014</xdr:row>
      <xdr:rowOff>20609</xdr:rowOff>
    </xdr:to>
    <xdr:pic>
      <xdr:nvPicPr>
        <xdr:cNvPr id="5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28439534"/>
          <a:ext cx="387350" cy="439709"/>
        </a:xfrm>
        <a:prstGeom prst="rect">
          <a:avLst/>
        </a:prstGeom>
        <a:noFill/>
        <a:ln w="9525">
          <a:noFill/>
          <a:miter lim="800000"/>
          <a:headEnd/>
          <a:tailEnd/>
        </a:ln>
      </xdr:spPr>
    </xdr:pic>
    <xdr:clientData/>
  </xdr:twoCellAnchor>
  <xdr:twoCellAnchor editAs="oneCell">
    <xdr:from>
      <xdr:col>1</xdr:col>
      <xdr:colOff>2429935</xdr:colOff>
      <xdr:row>1078</xdr:row>
      <xdr:rowOff>0</xdr:rowOff>
    </xdr:from>
    <xdr:to>
      <xdr:col>2</xdr:col>
      <xdr:colOff>8469</xdr:colOff>
      <xdr:row>1079</xdr:row>
      <xdr:rowOff>164543</xdr:rowOff>
    </xdr:to>
    <xdr:pic>
      <xdr:nvPicPr>
        <xdr:cNvPr id="5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42705867"/>
          <a:ext cx="7409" cy="395260"/>
        </a:xfrm>
        <a:prstGeom prst="rect">
          <a:avLst/>
        </a:prstGeom>
        <a:noFill/>
        <a:ln w="9525">
          <a:noFill/>
          <a:miter lim="800000"/>
          <a:headEnd/>
          <a:tailEnd/>
        </a:ln>
      </xdr:spPr>
    </xdr:pic>
    <xdr:clientData/>
  </xdr:twoCellAnchor>
  <xdr:twoCellAnchor editAs="oneCell">
    <xdr:from>
      <xdr:col>7</xdr:col>
      <xdr:colOff>261406</xdr:colOff>
      <xdr:row>1056</xdr:row>
      <xdr:rowOff>42334</xdr:rowOff>
    </xdr:from>
    <xdr:to>
      <xdr:col>7</xdr:col>
      <xdr:colOff>648756</xdr:colOff>
      <xdr:row>1058</xdr:row>
      <xdr:rowOff>20609</xdr:rowOff>
    </xdr:to>
    <xdr:pic>
      <xdr:nvPicPr>
        <xdr:cNvPr id="5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37905267"/>
          <a:ext cx="387350" cy="439709"/>
        </a:xfrm>
        <a:prstGeom prst="rect">
          <a:avLst/>
        </a:prstGeom>
        <a:noFill/>
        <a:ln w="9525">
          <a:noFill/>
          <a:miter lim="800000"/>
          <a:headEnd/>
          <a:tailEnd/>
        </a:ln>
      </xdr:spPr>
    </xdr:pic>
    <xdr:clientData/>
  </xdr:twoCellAnchor>
  <xdr:twoCellAnchor editAs="oneCell">
    <xdr:from>
      <xdr:col>1</xdr:col>
      <xdr:colOff>2429935</xdr:colOff>
      <xdr:row>1122</xdr:row>
      <xdr:rowOff>0</xdr:rowOff>
    </xdr:from>
    <xdr:to>
      <xdr:col>2</xdr:col>
      <xdr:colOff>8469</xdr:colOff>
      <xdr:row>1123</xdr:row>
      <xdr:rowOff>164544</xdr:rowOff>
    </xdr:to>
    <xdr:pic>
      <xdr:nvPicPr>
        <xdr:cNvPr id="5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52332467"/>
          <a:ext cx="7409" cy="395260"/>
        </a:xfrm>
        <a:prstGeom prst="rect">
          <a:avLst/>
        </a:prstGeom>
        <a:noFill/>
        <a:ln w="9525">
          <a:noFill/>
          <a:miter lim="800000"/>
          <a:headEnd/>
          <a:tailEnd/>
        </a:ln>
      </xdr:spPr>
    </xdr:pic>
    <xdr:clientData/>
  </xdr:twoCellAnchor>
  <xdr:twoCellAnchor editAs="oneCell">
    <xdr:from>
      <xdr:col>7</xdr:col>
      <xdr:colOff>261406</xdr:colOff>
      <xdr:row>1100</xdr:row>
      <xdr:rowOff>42334</xdr:rowOff>
    </xdr:from>
    <xdr:to>
      <xdr:col>7</xdr:col>
      <xdr:colOff>648756</xdr:colOff>
      <xdr:row>1102</xdr:row>
      <xdr:rowOff>20611</xdr:rowOff>
    </xdr:to>
    <xdr:pic>
      <xdr:nvPicPr>
        <xdr:cNvPr id="5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47371001"/>
          <a:ext cx="387350" cy="439709"/>
        </a:xfrm>
        <a:prstGeom prst="rect">
          <a:avLst/>
        </a:prstGeom>
        <a:noFill/>
        <a:ln w="9525">
          <a:noFill/>
          <a:miter lim="800000"/>
          <a:headEnd/>
          <a:tailEnd/>
        </a:ln>
      </xdr:spPr>
    </xdr:pic>
    <xdr:clientData/>
  </xdr:twoCellAnchor>
  <xdr:twoCellAnchor editAs="oneCell">
    <xdr:from>
      <xdr:col>1</xdr:col>
      <xdr:colOff>2429935</xdr:colOff>
      <xdr:row>1166</xdr:row>
      <xdr:rowOff>0</xdr:rowOff>
    </xdr:from>
    <xdr:to>
      <xdr:col>2</xdr:col>
      <xdr:colOff>8469</xdr:colOff>
      <xdr:row>1167</xdr:row>
      <xdr:rowOff>164543</xdr:rowOff>
    </xdr:to>
    <xdr:pic>
      <xdr:nvPicPr>
        <xdr:cNvPr id="5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61959067"/>
          <a:ext cx="7409" cy="395260"/>
        </a:xfrm>
        <a:prstGeom prst="rect">
          <a:avLst/>
        </a:prstGeom>
        <a:noFill/>
        <a:ln w="9525">
          <a:noFill/>
          <a:miter lim="800000"/>
          <a:headEnd/>
          <a:tailEnd/>
        </a:ln>
      </xdr:spPr>
    </xdr:pic>
    <xdr:clientData/>
  </xdr:twoCellAnchor>
  <xdr:twoCellAnchor editAs="oneCell">
    <xdr:from>
      <xdr:col>7</xdr:col>
      <xdr:colOff>261406</xdr:colOff>
      <xdr:row>1144</xdr:row>
      <xdr:rowOff>42334</xdr:rowOff>
    </xdr:from>
    <xdr:to>
      <xdr:col>7</xdr:col>
      <xdr:colOff>648756</xdr:colOff>
      <xdr:row>1146</xdr:row>
      <xdr:rowOff>20609</xdr:rowOff>
    </xdr:to>
    <xdr:pic>
      <xdr:nvPicPr>
        <xdr:cNvPr id="5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56997601"/>
          <a:ext cx="387350" cy="439709"/>
        </a:xfrm>
        <a:prstGeom prst="rect">
          <a:avLst/>
        </a:prstGeom>
        <a:noFill/>
        <a:ln w="9525">
          <a:noFill/>
          <a:miter lim="800000"/>
          <a:headEnd/>
          <a:tailEnd/>
        </a:ln>
      </xdr:spPr>
    </xdr:pic>
    <xdr:clientData/>
  </xdr:twoCellAnchor>
  <xdr:twoCellAnchor editAs="oneCell">
    <xdr:from>
      <xdr:col>1</xdr:col>
      <xdr:colOff>2429935</xdr:colOff>
      <xdr:row>1210</xdr:row>
      <xdr:rowOff>0</xdr:rowOff>
    </xdr:from>
    <xdr:to>
      <xdr:col>2</xdr:col>
      <xdr:colOff>8469</xdr:colOff>
      <xdr:row>1211</xdr:row>
      <xdr:rowOff>164543</xdr:rowOff>
    </xdr:to>
    <xdr:pic>
      <xdr:nvPicPr>
        <xdr:cNvPr id="5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71585667"/>
          <a:ext cx="7409" cy="395260"/>
        </a:xfrm>
        <a:prstGeom prst="rect">
          <a:avLst/>
        </a:prstGeom>
        <a:noFill/>
        <a:ln w="9525">
          <a:noFill/>
          <a:miter lim="800000"/>
          <a:headEnd/>
          <a:tailEnd/>
        </a:ln>
      </xdr:spPr>
    </xdr:pic>
    <xdr:clientData/>
  </xdr:twoCellAnchor>
  <xdr:twoCellAnchor editAs="oneCell">
    <xdr:from>
      <xdr:col>7</xdr:col>
      <xdr:colOff>261406</xdr:colOff>
      <xdr:row>1188</xdr:row>
      <xdr:rowOff>42334</xdr:rowOff>
    </xdr:from>
    <xdr:to>
      <xdr:col>7</xdr:col>
      <xdr:colOff>648756</xdr:colOff>
      <xdr:row>1190</xdr:row>
      <xdr:rowOff>20609</xdr:rowOff>
    </xdr:to>
    <xdr:pic>
      <xdr:nvPicPr>
        <xdr:cNvPr id="5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66624201"/>
          <a:ext cx="387350" cy="439709"/>
        </a:xfrm>
        <a:prstGeom prst="rect">
          <a:avLst/>
        </a:prstGeom>
        <a:noFill/>
        <a:ln w="9525">
          <a:noFill/>
          <a:miter lim="800000"/>
          <a:headEnd/>
          <a:tailEnd/>
        </a:ln>
      </xdr:spPr>
    </xdr:pic>
    <xdr:clientData/>
  </xdr:twoCellAnchor>
  <xdr:twoCellAnchor editAs="oneCell">
    <xdr:from>
      <xdr:col>1</xdr:col>
      <xdr:colOff>2429935</xdr:colOff>
      <xdr:row>1254</xdr:row>
      <xdr:rowOff>0</xdr:rowOff>
    </xdr:from>
    <xdr:to>
      <xdr:col>2</xdr:col>
      <xdr:colOff>8469</xdr:colOff>
      <xdr:row>1255</xdr:row>
      <xdr:rowOff>164544</xdr:rowOff>
    </xdr:to>
    <xdr:pic>
      <xdr:nvPicPr>
        <xdr:cNvPr id="5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81212267"/>
          <a:ext cx="7409" cy="395260"/>
        </a:xfrm>
        <a:prstGeom prst="rect">
          <a:avLst/>
        </a:prstGeom>
        <a:noFill/>
        <a:ln w="9525">
          <a:noFill/>
          <a:miter lim="800000"/>
          <a:headEnd/>
          <a:tailEnd/>
        </a:ln>
      </xdr:spPr>
    </xdr:pic>
    <xdr:clientData/>
  </xdr:twoCellAnchor>
  <xdr:twoCellAnchor editAs="oneCell">
    <xdr:from>
      <xdr:col>7</xdr:col>
      <xdr:colOff>261406</xdr:colOff>
      <xdr:row>1232</xdr:row>
      <xdr:rowOff>42334</xdr:rowOff>
    </xdr:from>
    <xdr:to>
      <xdr:col>7</xdr:col>
      <xdr:colOff>648756</xdr:colOff>
      <xdr:row>1234</xdr:row>
      <xdr:rowOff>20611</xdr:rowOff>
    </xdr:to>
    <xdr:pic>
      <xdr:nvPicPr>
        <xdr:cNvPr id="6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76250801"/>
          <a:ext cx="387350" cy="439709"/>
        </a:xfrm>
        <a:prstGeom prst="rect">
          <a:avLst/>
        </a:prstGeom>
        <a:noFill/>
        <a:ln w="9525">
          <a:noFill/>
          <a:miter lim="800000"/>
          <a:headEnd/>
          <a:tailEnd/>
        </a:ln>
      </xdr:spPr>
    </xdr:pic>
    <xdr:clientData/>
  </xdr:twoCellAnchor>
  <xdr:twoCellAnchor editAs="oneCell">
    <xdr:from>
      <xdr:col>1</xdr:col>
      <xdr:colOff>2429935</xdr:colOff>
      <xdr:row>1298</xdr:row>
      <xdr:rowOff>0</xdr:rowOff>
    </xdr:from>
    <xdr:to>
      <xdr:col>2</xdr:col>
      <xdr:colOff>8469</xdr:colOff>
      <xdr:row>1299</xdr:row>
      <xdr:rowOff>164543</xdr:rowOff>
    </xdr:to>
    <xdr:pic>
      <xdr:nvPicPr>
        <xdr:cNvPr id="6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90838867"/>
          <a:ext cx="7409" cy="395260"/>
        </a:xfrm>
        <a:prstGeom prst="rect">
          <a:avLst/>
        </a:prstGeom>
        <a:noFill/>
        <a:ln w="9525">
          <a:noFill/>
          <a:miter lim="800000"/>
          <a:headEnd/>
          <a:tailEnd/>
        </a:ln>
      </xdr:spPr>
    </xdr:pic>
    <xdr:clientData/>
  </xdr:twoCellAnchor>
  <xdr:twoCellAnchor editAs="oneCell">
    <xdr:from>
      <xdr:col>7</xdr:col>
      <xdr:colOff>261406</xdr:colOff>
      <xdr:row>1276</xdr:row>
      <xdr:rowOff>42334</xdr:rowOff>
    </xdr:from>
    <xdr:to>
      <xdr:col>7</xdr:col>
      <xdr:colOff>648756</xdr:colOff>
      <xdr:row>1278</xdr:row>
      <xdr:rowOff>20609</xdr:rowOff>
    </xdr:to>
    <xdr:pic>
      <xdr:nvPicPr>
        <xdr:cNvPr id="6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85877401"/>
          <a:ext cx="387350" cy="439709"/>
        </a:xfrm>
        <a:prstGeom prst="rect">
          <a:avLst/>
        </a:prstGeom>
        <a:noFill/>
        <a:ln w="9525">
          <a:noFill/>
          <a:miter lim="800000"/>
          <a:headEnd/>
          <a:tailEnd/>
        </a:ln>
      </xdr:spPr>
    </xdr:pic>
    <xdr:clientData/>
  </xdr:twoCellAnchor>
  <xdr:twoCellAnchor editAs="oneCell">
    <xdr:from>
      <xdr:col>1</xdr:col>
      <xdr:colOff>2429935</xdr:colOff>
      <xdr:row>1342</xdr:row>
      <xdr:rowOff>0</xdr:rowOff>
    </xdr:from>
    <xdr:to>
      <xdr:col>2</xdr:col>
      <xdr:colOff>8469</xdr:colOff>
      <xdr:row>1343</xdr:row>
      <xdr:rowOff>164543</xdr:rowOff>
    </xdr:to>
    <xdr:pic>
      <xdr:nvPicPr>
        <xdr:cNvPr id="6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00304600"/>
          <a:ext cx="7409" cy="395260"/>
        </a:xfrm>
        <a:prstGeom prst="rect">
          <a:avLst/>
        </a:prstGeom>
        <a:noFill/>
        <a:ln w="9525">
          <a:noFill/>
          <a:miter lim="800000"/>
          <a:headEnd/>
          <a:tailEnd/>
        </a:ln>
      </xdr:spPr>
    </xdr:pic>
    <xdr:clientData/>
  </xdr:twoCellAnchor>
  <xdr:twoCellAnchor editAs="oneCell">
    <xdr:from>
      <xdr:col>7</xdr:col>
      <xdr:colOff>261406</xdr:colOff>
      <xdr:row>1320</xdr:row>
      <xdr:rowOff>42334</xdr:rowOff>
    </xdr:from>
    <xdr:to>
      <xdr:col>7</xdr:col>
      <xdr:colOff>648756</xdr:colOff>
      <xdr:row>1322</xdr:row>
      <xdr:rowOff>20609</xdr:rowOff>
    </xdr:to>
    <xdr:pic>
      <xdr:nvPicPr>
        <xdr:cNvPr id="6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95504001"/>
          <a:ext cx="387350" cy="439709"/>
        </a:xfrm>
        <a:prstGeom prst="rect">
          <a:avLst/>
        </a:prstGeom>
        <a:noFill/>
        <a:ln w="9525">
          <a:noFill/>
          <a:miter lim="800000"/>
          <a:headEnd/>
          <a:tailEnd/>
        </a:ln>
      </xdr:spPr>
    </xdr:pic>
    <xdr:clientData/>
  </xdr:twoCellAnchor>
  <xdr:twoCellAnchor editAs="oneCell">
    <xdr:from>
      <xdr:col>1</xdr:col>
      <xdr:colOff>2429935</xdr:colOff>
      <xdr:row>1386</xdr:row>
      <xdr:rowOff>0</xdr:rowOff>
    </xdr:from>
    <xdr:to>
      <xdr:col>2</xdr:col>
      <xdr:colOff>8469</xdr:colOff>
      <xdr:row>1387</xdr:row>
      <xdr:rowOff>164544</xdr:rowOff>
    </xdr:to>
    <xdr:pic>
      <xdr:nvPicPr>
        <xdr:cNvPr id="6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09770333"/>
          <a:ext cx="7409" cy="395260"/>
        </a:xfrm>
        <a:prstGeom prst="rect">
          <a:avLst/>
        </a:prstGeom>
        <a:noFill/>
        <a:ln w="9525">
          <a:noFill/>
          <a:miter lim="800000"/>
          <a:headEnd/>
          <a:tailEnd/>
        </a:ln>
      </xdr:spPr>
    </xdr:pic>
    <xdr:clientData/>
  </xdr:twoCellAnchor>
  <xdr:twoCellAnchor editAs="oneCell">
    <xdr:from>
      <xdr:col>7</xdr:col>
      <xdr:colOff>261406</xdr:colOff>
      <xdr:row>1364</xdr:row>
      <xdr:rowOff>42334</xdr:rowOff>
    </xdr:from>
    <xdr:to>
      <xdr:col>7</xdr:col>
      <xdr:colOff>648756</xdr:colOff>
      <xdr:row>1366</xdr:row>
      <xdr:rowOff>20611</xdr:rowOff>
    </xdr:to>
    <xdr:pic>
      <xdr:nvPicPr>
        <xdr:cNvPr id="6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04969734"/>
          <a:ext cx="387350" cy="439709"/>
        </a:xfrm>
        <a:prstGeom prst="rect">
          <a:avLst/>
        </a:prstGeom>
        <a:noFill/>
        <a:ln w="9525">
          <a:noFill/>
          <a:miter lim="800000"/>
          <a:headEnd/>
          <a:tailEnd/>
        </a:ln>
      </xdr:spPr>
    </xdr:pic>
    <xdr:clientData/>
  </xdr:twoCellAnchor>
  <xdr:twoCellAnchor editAs="oneCell">
    <xdr:from>
      <xdr:col>1</xdr:col>
      <xdr:colOff>2429935</xdr:colOff>
      <xdr:row>1430</xdr:row>
      <xdr:rowOff>0</xdr:rowOff>
    </xdr:from>
    <xdr:to>
      <xdr:col>2</xdr:col>
      <xdr:colOff>8469</xdr:colOff>
      <xdr:row>1431</xdr:row>
      <xdr:rowOff>164543</xdr:rowOff>
    </xdr:to>
    <xdr:pic>
      <xdr:nvPicPr>
        <xdr:cNvPr id="6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19236067"/>
          <a:ext cx="7409" cy="395260"/>
        </a:xfrm>
        <a:prstGeom prst="rect">
          <a:avLst/>
        </a:prstGeom>
        <a:noFill/>
        <a:ln w="9525">
          <a:noFill/>
          <a:miter lim="800000"/>
          <a:headEnd/>
          <a:tailEnd/>
        </a:ln>
      </xdr:spPr>
    </xdr:pic>
    <xdr:clientData/>
  </xdr:twoCellAnchor>
  <xdr:twoCellAnchor editAs="oneCell">
    <xdr:from>
      <xdr:col>7</xdr:col>
      <xdr:colOff>261406</xdr:colOff>
      <xdr:row>1408</xdr:row>
      <xdr:rowOff>42334</xdr:rowOff>
    </xdr:from>
    <xdr:to>
      <xdr:col>7</xdr:col>
      <xdr:colOff>648756</xdr:colOff>
      <xdr:row>1410</xdr:row>
      <xdr:rowOff>20609</xdr:rowOff>
    </xdr:to>
    <xdr:pic>
      <xdr:nvPicPr>
        <xdr:cNvPr id="6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14435467"/>
          <a:ext cx="387350" cy="439709"/>
        </a:xfrm>
        <a:prstGeom prst="rect">
          <a:avLst/>
        </a:prstGeom>
        <a:noFill/>
        <a:ln w="9525">
          <a:noFill/>
          <a:miter lim="800000"/>
          <a:headEnd/>
          <a:tailEnd/>
        </a:ln>
      </xdr:spPr>
    </xdr:pic>
    <xdr:clientData/>
  </xdr:twoCellAnchor>
  <xdr:twoCellAnchor editAs="oneCell">
    <xdr:from>
      <xdr:col>1</xdr:col>
      <xdr:colOff>2429935</xdr:colOff>
      <xdr:row>1474</xdr:row>
      <xdr:rowOff>0</xdr:rowOff>
    </xdr:from>
    <xdr:to>
      <xdr:col>2</xdr:col>
      <xdr:colOff>8469</xdr:colOff>
      <xdr:row>1475</xdr:row>
      <xdr:rowOff>164543</xdr:rowOff>
    </xdr:to>
    <xdr:pic>
      <xdr:nvPicPr>
        <xdr:cNvPr id="6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28701800"/>
          <a:ext cx="7409" cy="395260"/>
        </a:xfrm>
        <a:prstGeom prst="rect">
          <a:avLst/>
        </a:prstGeom>
        <a:noFill/>
        <a:ln w="9525">
          <a:noFill/>
          <a:miter lim="800000"/>
          <a:headEnd/>
          <a:tailEnd/>
        </a:ln>
      </xdr:spPr>
    </xdr:pic>
    <xdr:clientData/>
  </xdr:twoCellAnchor>
  <xdr:twoCellAnchor editAs="oneCell">
    <xdr:from>
      <xdr:col>7</xdr:col>
      <xdr:colOff>261406</xdr:colOff>
      <xdr:row>1452</xdr:row>
      <xdr:rowOff>42334</xdr:rowOff>
    </xdr:from>
    <xdr:to>
      <xdr:col>7</xdr:col>
      <xdr:colOff>648756</xdr:colOff>
      <xdr:row>1454</xdr:row>
      <xdr:rowOff>20609</xdr:rowOff>
    </xdr:to>
    <xdr:pic>
      <xdr:nvPicPr>
        <xdr:cNvPr id="7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23901201"/>
          <a:ext cx="387350" cy="439709"/>
        </a:xfrm>
        <a:prstGeom prst="rect">
          <a:avLst/>
        </a:prstGeom>
        <a:noFill/>
        <a:ln w="9525">
          <a:noFill/>
          <a:miter lim="800000"/>
          <a:headEnd/>
          <a:tailEnd/>
        </a:ln>
      </xdr:spPr>
    </xdr:pic>
    <xdr:clientData/>
  </xdr:twoCellAnchor>
  <xdr:twoCellAnchor editAs="oneCell">
    <xdr:from>
      <xdr:col>1</xdr:col>
      <xdr:colOff>2429935</xdr:colOff>
      <xdr:row>1518</xdr:row>
      <xdr:rowOff>0</xdr:rowOff>
    </xdr:from>
    <xdr:to>
      <xdr:col>2</xdr:col>
      <xdr:colOff>8469</xdr:colOff>
      <xdr:row>1519</xdr:row>
      <xdr:rowOff>164544</xdr:rowOff>
    </xdr:to>
    <xdr:pic>
      <xdr:nvPicPr>
        <xdr:cNvPr id="7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38167533"/>
          <a:ext cx="7409" cy="395260"/>
        </a:xfrm>
        <a:prstGeom prst="rect">
          <a:avLst/>
        </a:prstGeom>
        <a:noFill/>
        <a:ln w="9525">
          <a:noFill/>
          <a:miter lim="800000"/>
          <a:headEnd/>
          <a:tailEnd/>
        </a:ln>
      </xdr:spPr>
    </xdr:pic>
    <xdr:clientData/>
  </xdr:twoCellAnchor>
  <xdr:twoCellAnchor editAs="oneCell">
    <xdr:from>
      <xdr:col>7</xdr:col>
      <xdr:colOff>261406</xdr:colOff>
      <xdr:row>1496</xdr:row>
      <xdr:rowOff>42334</xdr:rowOff>
    </xdr:from>
    <xdr:to>
      <xdr:col>7</xdr:col>
      <xdr:colOff>648756</xdr:colOff>
      <xdr:row>1498</xdr:row>
      <xdr:rowOff>20611</xdr:rowOff>
    </xdr:to>
    <xdr:pic>
      <xdr:nvPicPr>
        <xdr:cNvPr id="7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33366934"/>
          <a:ext cx="387350" cy="439709"/>
        </a:xfrm>
        <a:prstGeom prst="rect">
          <a:avLst/>
        </a:prstGeom>
        <a:noFill/>
        <a:ln w="9525">
          <a:noFill/>
          <a:miter lim="800000"/>
          <a:headEnd/>
          <a:tailEnd/>
        </a:ln>
      </xdr:spPr>
    </xdr:pic>
    <xdr:clientData/>
  </xdr:twoCellAnchor>
  <xdr:twoCellAnchor editAs="oneCell">
    <xdr:from>
      <xdr:col>1</xdr:col>
      <xdr:colOff>2429935</xdr:colOff>
      <xdr:row>1562</xdr:row>
      <xdr:rowOff>0</xdr:rowOff>
    </xdr:from>
    <xdr:to>
      <xdr:col>2</xdr:col>
      <xdr:colOff>8469</xdr:colOff>
      <xdr:row>1563</xdr:row>
      <xdr:rowOff>164543</xdr:rowOff>
    </xdr:to>
    <xdr:pic>
      <xdr:nvPicPr>
        <xdr:cNvPr id="7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47633267"/>
          <a:ext cx="7409" cy="395260"/>
        </a:xfrm>
        <a:prstGeom prst="rect">
          <a:avLst/>
        </a:prstGeom>
        <a:noFill/>
        <a:ln w="9525">
          <a:noFill/>
          <a:miter lim="800000"/>
          <a:headEnd/>
          <a:tailEnd/>
        </a:ln>
      </xdr:spPr>
    </xdr:pic>
    <xdr:clientData/>
  </xdr:twoCellAnchor>
  <xdr:twoCellAnchor editAs="oneCell">
    <xdr:from>
      <xdr:col>7</xdr:col>
      <xdr:colOff>261406</xdr:colOff>
      <xdr:row>1540</xdr:row>
      <xdr:rowOff>42334</xdr:rowOff>
    </xdr:from>
    <xdr:to>
      <xdr:col>7</xdr:col>
      <xdr:colOff>648756</xdr:colOff>
      <xdr:row>1542</xdr:row>
      <xdr:rowOff>20609</xdr:rowOff>
    </xdr:to>
    <xdr:pic>
      <xdr:nvPicPr>
        <xdr:cNvPr id="7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42832667"/>
          <a:ext cx="387350" cy="439709"/>
        </a:xfrm>
        <a:prstGeom prst="rect">
          <a:avLst/>
        </a:prstGeom>
        <a:noFill/>
        <a:ln w="9525">
          <a:noFill/>
          <a:miter lim="800000"/>
          <a:headEnd/>
          <a:tailEnd/>
        </a:ln>
      </xdr:spPr>
    </xdr:pic>
    <xdr:clientData/>
  </xdr:twoCellAnchor>
  <xdr:twoCellAnchor editAs="oneCell">
    <xdr:from>
      <xdr:col>1</xdr:col>
      <xdr:colOff>2429935</xdr:colOff>
      <xdr:row>1606</xdr:row>
      <xdr:rowOff>0</xdr:rowOff>
    </xdr:from>
    <xdr:to>
      <xdr:col>2</xdr:col>
      <xdr:colOff>8469</xdr:colOff>
      <xdr:row>1607</xdr:row>
      <xdr:rowOff>164543</xdr:rowOff>
    </xdr:to>
    <xdr:pic>
      <xdr:nvPicPr>
        <xdr:cNvPr id="7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57099000"/>
          <a:ext cx="7409" cy="395260"/>
        </a:xfrm>
        <a:prstGeom prst="rect">
          <a:avLst/>
        </a:prstGeom>
        <a:noFill/>
        <a:ln w="9525">
          <a:noFill/>
          <a:miter lim="800000"/>
          <a:headEnd/>
          <a:tailEnd/>
        </a:ln>
      </xdr:spPr>
    </xdr:pic>
    <xdr:clientData/>
  </xdr:twoCellAnchor>
  <xdr:twoCellAnchor editAs="oneCell">
    <xdr:from>
      <xdr:col>7</xdr:col>
      <xdr:colOff>261406</xdr:colOff>
      <xdr:row>1584</xdr:row>
      <xdr:rowOff>42334</xdr:rowOff>
    </xdr:from>
    <xdr:to>
      <xdr:col>7</xdr:col>
      <xdr:colOff>648756</xdr:colOff>
      <xdr:row>1586</xdr:row>
      <xdr:rowOff>20609</xdr:rowOff>
    </xdr:to>
    <xdr:pic>
      <xdr:nvPicPr>
        <xdr:cNvPr id="7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52298401"/>
          <a:ext cx="387350" cy="439709"/>
        </a:xfrm>
        <a:prstGeom prst="rect">
          <a:avLst/>
        </a:prstGeom>
        <a:noFill/>
        <a:ln w="9525">
          <a:noFill/>
          <a:miter lim="800000"/>
          <a:headEnd/>
          <a:tailEnd/>
        </a:ln>
      </xdr:spPr>
    </xdr:pic>
    <xdr:clientData/>
  </xdr:twoCellAnchor>
  <xdr:twoCellAnchor editAs="oneCell">
    <xdr:from>
      <xdr:col>1</xdr:col>
      <xdr:colOff>2429935</xdr:colOff>
      <xdr:row>1650</xdr:row>
      <xdr:rowOff>0</xdr:rowOff>
    </xdr:from>
    <xdr:to>
      <xdr:col>2</xdr:col>
      <xdr:colOff>8469</xdr:colOff>
      <xdr:row>1651</xdr:row>
      <xdr:rowOff>164544</xdr:rowOff>
    </xdr:to>
    <xdr:pic>
      <xdr:nvPicPr>
        <xdr:cNvPr id="7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66564733"/>
          <a:ext cx="7409" cy="395260"/>
        </a:xfrm>
        <a:prstGeom prst="rect">
          <a:avLst/>
        </a:prstGeom>
        <a:noFill/>
        <a:ln w="9525">
          <a:noFill/>
          <a:miter lim="800000"/>
          <a:headEnd/>
          <a:tailEnd/>
        </a:ln>
      </xdr:spPr>
    </xdr:pic>
    <xdr:clientData/>
  </xdr:twoCellAnchor>
  <xdr:twoCellAnchor editAs="oneCell">
    <xdr:from>
      <xdr:col>7</xdr:col>
      <xdr:colOff>261406</xdr:colOff>
      <xdr:row>1628</xdr:row>
      <xdr:rowOff>42334</xdr:rowOff>
    </xdr:from>
    <xdr:to>
      <xdr:col>7</xdr:col>
      <xdr:colOff>648756</xdr:colOff>
      <xdr:row>1630</xdr:row>
      <xdr:rowOff>20611</xdr:rowOff>
    </xdr:to>
    <xdr:pic>
      <xdr:nvPicPr>
        <xdr:cNvPr id="7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61764134"/>
          <a:ext cx="387350" cy="439709"/>
        </a:xfrm>
        <a:prstGeom prst="rect">
          <a:avLst/>
        </a:prstGeom>
        <a:noFill/>
        <a:ln w="9525">
          <a:noFill/>
          <a:miter lim="800000"/>
          <a:headEnd/>
          <a:tailEnd/>
        </a:ln>
      </xdr:spPr>
    </xdr:pic>
    <xdr:clientData/>
  </xdr:twoCellAnchor>
  <xdr:twoCellAnchor editAs="oneCell">
    <xdr:from>
      <xdr:col>1</xdr:col>
      <xdr:colOff>2429935</xdr:colOff>
      <xdr:row>1694</xdr:row>
      <xdr:rowOff>0</xdr:rowOff>
    </xdr:from>
    <xdr:to>
      <xdr:col>2</xdr:col>
      <xdr:colOff>8469</xdr:colOff>
      <xdr:row>1695</xdr:row>
      <xdr:rowOff>164543</xdr:rowOff>
    </xdr:to>
    <xdr:pic>
      <xdr:nvPicPr>
        <xdr:cNvPr id="7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76030467"/>
          <a:ext cx="7409" cy="395260"/>
        </a:xfrm>
        <a:prstGeom prst="rect">
          <a:avLst/>
        </a:prstGeom>
        <a:noFill/>
        <a:ln w="9525">
          <a:noFill/>
          <a:miter lim="800000"/>
          <a:headEnd/>
          <a:tailEnd/>
        </a:ln>
      </xdr:spPr>
    </xdr:pic>
    <xdr:clientData/>
  </xdr:twoCellAnchor>
  <xdr:twoCellAnchor editAs="oneCell">
    <xdr:from>
      <xdr:col>7</xdr:col>
      <xdr:colOff>261406</xdr:colOff>
      <xdr:row>1672</xdr:row>
      <xdr:rowOff>42334</xdr:rowOff>
    </xdr:from>
    <xdr:to>
      <xdr:col>7</xdr:col>
      <xdr:colOff>648756</xdr:colOff>
      <xdr:row>1674</xdr:row>
      <xdr:rowOff>20609</xdr:rowOff>
    </xdr:to>
    <xdr:pic>
      <xdr:nvPicPr>
        <xdr:cNvPr id="8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71229867"/>
          <a:ext cx="387350" cy="439709"/>
        </a:xfrm>
        <a:prstGeom prst="rect">
          <a:avLst/>
        </a:prstGeom>
        <a:noFill/>
        <a:ln w="9525">
          <a:noFill/>
          <a:miter lim="800000"/>
          <a:headEnd/>
          <a:tailEnd/>
        </a:ln>
      </xdr:spPr>
    </xdr:pic>
    <xdr:clientData/>
  </xdr:twoCellAnchor>
  <xdr:twoCellAnchor editAs="oneCell">
    <xdr:from>
      <xdr:col>1</xdr:col>
      <xdr:colOff>2429935</xdr:colOff>
      <xdr:row>1738</xdr:row>
      <xdr:rowOff>0</xdr:rowOff>
    </xdr:from>
    <xdr:to>
      <xdr:col>2</xdr:col>
      <xdr:colOff>8469</xdr:colOff>
      <xdr:row>1739</xdr:row>
      <xdr:rowOff>164543</xdr:rowOff>
    </xdr:to>
    <xdr:pic>
      <xdr:nvPicPr>
        <xdr:cNvPr id="8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85496200"/>
          <a:ext cx="7409" cy="395260"/>
        </a:xfrm>
        <a:prstGeom prst="rect">
          <a:avLst/>
        </a:prstGeom>
        <a:noFill/>
        <a:ln w="9525">
          <a:noFill/>
          <a:miter lim="800000"/>
          <a:headEnd/>
          <a:tailEnd/>
        </a:ln>
      </xdr:spPr>
    </xdr:pic>
    <xdr:clientData/>
  </xdr:twoCellAnchor>
  <xdr:twoCellAnchor editAs="oneCell">
    <xdr:from>
      <xdr:col>7</xdr:col>
      <xdr:colOff>261406</xdr:colOff>
      <xdr:row>1716</xdr:row>
      <xdr:rowOff>42334</xdr:rowOff>
    </xdr:from>
    <xdr:to>
      <xdr:col>7</xdr:col>
      <xdr:colOff>648756</xdr:colOff>
      <xdr:row>1718</xdr:row>
      <xdr:rowOff>20609</xdr:rowOff>
    </xdr:to>
    <xdr:pic>
      <xdr:nvPicPr>
        <xdr:cNvPr id="8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80695601"/>
          <a:ext cx="387350" cy="439709"/>
        </a:xfrm>
        <a:prstGeom prst="rect">
          <a:avLst/>
        </a:prstGeom>
        <a:noFill/>
        <a:ln w="9525">
          <a:noFill/>
          <a:miter lim="800000"/>
          <a:headEnd/>
          <a:tailEnd/>
        </a:ln>
      </xdr:spPr>
    </xdr:pic>
    <xdr:clientData/>
  </xdr:twoCellAnchor>
  <xdr:twoCellAnchor editAs="oneCell">
    <xdr:from>
      <xdr:col>1</xdr:col>
      <xdr:colOff>2429935</xdr:colOff>
      <xdr:row>1782</xdr:row>
      <xdr:rowOff>0</xdr:rowOff>
    </xdr:from>
    <xdr:to>
      <xdr:col>2</xdr:col>
      <xdr:colOff>8469</xdr:colOff>
      <xdr:row>1783</xdr:row>
      <xdr:rowOff>164544</xdr:rowOff>
    </xdr:to>
    <xdr:pic>
      <xdr:nvPicPr>
        <xdr:cNvPr id="8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4842933"/>
          <a:ext cx="7409" cy="395260"/>
        </a:xfrm>
        <a:prstGeom prst="rect">
          <a:avLst/>
        </a:prstGeom>
        <a:noFill/>
        <a:ln w="9525">
          <a:noFill/>
          <a:miter lim="800000"/>
          <a:headEnd/>
          <a:tailEnd/>
        </a:ln>
      </xdr:spPr>
    </xdr:pic>
    <xdr:clientData/>
  </xdr:twoCellAnchor>
  <xdr:twoCellAnchor editAs="oneCell">
    <xdr:from>
      <xdr:col>7</xdr:col>
      <xdr:colOff>261406</xdr:colOff>
      <xdr:row>1760</xdr:row>
      <xdr:rowOff>42334</xdr:rowOff>
    </xdr:from>
    <xdr:to>
      <xdr:col>7</xdr:col>
      <xdr:colOff>648756</xdr:colOff>
      <xdr:row>1762</xdr:row>
      <xdr:rowOff>20611</xdr:rowOff>
    </xdr:to>
    <xdr:pic>
      <xdr:nvPicPr>
        <xdr:cNvPr id="8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42334"/>
          <a:ext cx="387350" cy="439709"/>
        </a:xfrm>
        <a:prstGeom prst="rect">
          <a:avLst/>
        </a:prstGeom>
        <a:noFill/>
        <a:ln w="9525">
          <a:noFill/>
          <a:miter lim="800000"/>
          <a:headEnd/>
          <a:tailEnd/>
        </a:ln>
      </xdr:spPr>
    </xdr:pic>
    <xdr:clientData/>
  </xdr:twoCellAnchor>
  <xdr:twoCellAnchor editAs="oneCell">
    <xdr:from>
      <xdr:col>1</xdr:col>
      <xdr:colOff>2429935</xdr:colOff>
      <xdr:row>1826</xdr:row>
      <xdr:rowOff>0</xdr:rowOff>
    </xdr:from>
    <xdr:to>
      <xdr:col>2</xdr:col>
      <xdr:colOff>8469</xdr:colOff>
      <xdr:row>1827</xdr:row>
      <xdr:rowOff>164543</xdr:rowOff>
    </xdr:to>
    <xdr:pic>
      <xdr:nvPicPr>
        <xdr:cNvPr id="8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4308667"/>
          <a:ext cx="7409" cy="395260"/>
        </a:xfrm>
        <a:prstGeom prst="rect">
          <a:avLst/>
        </a:prstGeom>
        <a:noFill/>
        <a:ln w="9525">
          <a:noFill/>
          <a:miter lim="800000"/>
          <a:headEnd/>
          <a:tailEnd/>
        </a:ln>
      </xdr:spPr>
    </xdr:pic>
    <xdr:clientData/>
  </xdr:twoCellAnchor>
  <xdr:twoCellAnchor editAs="oneCell">
    <xdr:from>
      <xdr:col>7</xdr:col>
      <xdr:colOff>261406</xdr:colOff>
      <xdr:row>1804</xdr:row>
      <xdr:rowOff>42334</xdr:rowOff>
    </xdr:from>
    <xdr:to>
      <xdr:col>7</xdr:col>
      <xdr:colOff>648756</xdr:colOff>
      <xdr:row>1806</xdr:row>
      <xdr:rowOff>20609</xdr:rowOff>
    </xdr:to>
    <xdr:pic>
      <xdr:nvPicPr>
        <xdr:cNvPr id="8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9508067"/>
          <a:ext cx="387350" cy="439709"/>
        </a:xfrm>
        <a:prstGeom prst="rect">
          <a:avLst/>
        </a:prstGeom>
        <a:noFill/>
        <a:ln w="9525">
          <a:noFill/>
          <a:miter lim="800000"/>
          <a:headEnd/>
          <a:tailEnd/>
        </a:ln>
      </xdr:spPr>
    </xdr:pic>
    <xdr:clientData/>
  </xdr:twoCellAnchor>
  <xdr:twoCellAnchor editAs="oneCell">
    <xdr:from>
      <xdr:col>1</xdr:col>
      <xdr:colOff>2429935</xdr:colOff>
      <xdr:row>1870</xdr:row>
      <xdr:rowOff>0</xdr:rowOff>
    </xdr:from>
    <xdr:to>
      <xdr:col>2</xdr:col>
      <xdr:colOff>8469</xdr:colOff>
      <xdr:row>1871</xdr:row>
      <xdr:rowOff>164543</xdr:rowOff>
    </xdr:to>
    <xdr:pic>
      <xdr:nvPicPr>
        <xdr:cNvPr id="8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23774400"/>
          <a:ext cx="7409" cy="395260"/>
        </a:xfrm>
        <a:prstGeom prst="rect">
          <a:avLst/>
        </a:prstGeom>
        <a:noFill/>
        <a:ln w="9525">
          <a:noFill/>
          <a:miter lim="800000"/>
          <a:headEnd/>
          <a:tailEnd/>
        </a:ln>
      </xdr:spPr>
    </xdr:pic>
    <xdr:clientData/>
  </xdr:twoCellAnchor>
  <xdr:twoCellAnchor editAs="oneCell">
    <xdr:from>
      <xdr:col>7</xdr:col>
      <xdr:colOff>261406</xdr:colOff>
      <xdr:row>1848</xdr:row>
      <xdr:rowOff>42334</xdr:rowOff>
    </xdr:from>
    <xdr:to>
      <xdr:col>7</xdr:col>
      <xdr:colOff>648756</xdr:colOff>
      <xdr:row>1850</xdr:row>
      <xdr:rowOff>20609</xdr:rowOff>
    </xdr:to>
    <xdr:pic>
      <xdr:nvPicPr>
        <xdr:cNvPr id="8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8973801"/>
          <a:ext cx="387350" cy="439709"/>
        </a:xfrm>
        <a:prstGeom prst="rect">
          <a:avLst/>
        </a:prstGeom>
        <a:noFill/>
        <a:ln w="9525">
          <a:noFill/>
          <a:miter lim="800000"/>
          <a:headEnd/>
          <a:tailEnd/>
        </a:ln>
      </xdr:spPr>
    </xdr:pic>
    <xdr:clientData/>
  </xdr:twoCellAnchor>
  <xdr:twoCellAnchor editAs="oneCell">
    <xdr:from>
      <xdr:col>1</xdr:col>
      <xdr:colOff>2429935</xdr:colOff>
      <xdr:row>1914</xdr:row>
      <xdr:rowOff>0</xdr:rowOff>
    </xdr:from>
    <xdr:to>
      <xdr:col>2</xdr:col>
      <xdr:colOff>8469</xdr:colOff>
      <xdr:row>1915</xdr:row>
      <xdr:rowOff>164544</xdr:rowOff>
    </xdr:to>
    <xdr:pic>
      <xdr:nvPicPr>
        <xdr:cNvPr id="8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33240133"/>
          <a:ext cx="7409" cy="395260"/>
        </a:xfrm>
        <a:prstGeom prst="rect">
          <a:avLst/>
        </a:prstGeom>
        <a:noFill/>
        <a:ln w="9525">
          <a:noFill/>
          <a:miter lim="800000"/>
          <a:headEnd/>
          <a:tailEnd/>
        </a:ln>
      </xdr:spPr>
    </xdr:pic>
    <xdr:clientData/>
  </xdr:twoCellAnchor>
  <xdr:twoCellAnchor editAs="oneCell">
    <xdr:from>
      <xdr:col>7</xdr:col>
      <xdr:colOff>261406</xdr:colOff>
      <xdr:row>1892</xdr:row>
      <xdr:rowOff>42334</xdr:rowOff>
    </xdr:from>
    <xdr:to>
      <xdr:col>7</xdr:col>
      <xdr:colOff>648756</xdr:colOff>
      <xdr:row>1894</xdr:row>
      <xdr:rowOff>20611</xdr:rowOff>
    </xdr:to>
    <xdr:pic>
      <xdr:nvPicPr>
        <xdr:cNvPr id="9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28439534"/>
          <a:ext cx="387350" cy="439709"/>
        </a:xfrm>
        <a:prstGeom prst="rect">
          <a:avLst/>
        </a:prstGeom>
        <a:noFill/>
        <a:ln w="9525">
          <a:noFill/>
          <a:miter lim="800000"/>
          <a:headEnd/>
          <a:tailEnd/>
        </a:ln>
      </xdr:spPr>
    </xdr:pic>
    <xdr:clientData/>
  </xdr:twoCellAnchor>
  <xdr:twoCellAnchor editAs="oneCell">
    <xdr:from>
      <xdr:col>1</xdr:col>
      <xdr:colOff>2429935</xdr:colOff>
      <xdr:row>1958</xdr:row>
      <xdr:rowOff>0</xdr:rowOff>
    </xdr:from>
    <xdr:to>
      <xdr:col>2</xdr:col>
      <xdr:colOff>8469</xdr:colOff>
      <xdr:row>1959</xdr:row>
      <xdr:rowOff>164543</xdr:rowOff>
    </xdr:to>
    <xdr:pic>
      <xdr:nvPicPr>
        <xdr:cNvPr id="9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42705867"/>
          <a:ext cx="7409" cy="395260"/>
        </a:xfrm>
        <a:prstGeom prst="rect">
          <a:avLst/>
        </a:prstGeom>
        <a:noFill/>
        <a:ln w="9525">
          <a:noFill/>
          <a:miter lim="800000"/>
          <a:headEnd/>
          <a:tailEnd/>
        </a:ln>
      </xdr:spPr>
    </xdr:pic>
    <xdr:clientData/>
  </xdr:twoCellAnchor>
  <xdr:twoCellAnchor editAs="oneCell">
    <xdr:from>
      <xdr:col>7</xdr:col>
      <xdr:colOff>261406</xdr:colOff>
      <xdr:row>1936</xdr:row>
      <xdr:rowOff>42334</xdr:rowOff>
    </xdr:from>
    <xdr:to>
      <xdr:col>7</xdr:col>
      <xdr:colOff>648756</xdr:colOff>
      <xdr:row>1938</xdr:row>
      <xdr:rowOff>20609</xdr:rowOff>
    </xdr:to>
    <xdr:pic>
      <xdr:nvPicPr>
        <xdr:cNvPr id="9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37905267"/>
          <a:ext cx="387350" cy="439709"/>
        </a:xfrm>
        <a:prstGeom prst="rect">
          <a:avLst/>
        </a:prstGeom>
        <a:noFill/>
        <a:ln w="9525">
          <a:noFill/>
          <a:miter lim="800000"/>
          <a:headEnd/>
          <a:tailEnd/>
        </a:ln>
      </xdr:spPr>
    </xdr:pic>
    <xdr:clientData/>
  </xdr:twoCellAnchor>
  <xdr:twoCellAnchor editAs="oneCell">
    <xdr:from>
      <xdr:col>1</xdr:col>
      <xdr:colOff>2429935</xdr:colOff>
      <xdr:row>2002</xdr:row>
      <xdr:rowOff>0</xdr:rowOff>
    </xdr:from>
    <xdr:to>
      <xdr:col>2</xdr:col>
      <xdr:colOff>8469</xdr:colOff>
      <xdr:row>2003</xdr:row>
      <xdr:rowOff>164543</xdr:rowOff>
    </xdr:to>
    <xdr:pic>
      <xdr:nvPicPr>
        <xdr:cNvPr id="9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52332467"/>
          <a:ext cx="7409" cy="395260"/>
        </a:xfrm>
        <a:prstGeom prst="rect">
          <a:avLst/>
        </a:prstGeom>
        <a:noFill/>
        <a:ln w="9525">
          <a:noFill/>
          <a:miter lim="800000"/>
          <a:headEnd/>
          <a:tailEnd/>
        </a:ln>
      </xdr:spPr>
    </xdr:pic>
    <xdr:clientData/>
  </xdr:twoCellAnchor>
  <xdr:twoCellAnchor editAs="oneCell">
    <xdr:from>
      <xdr:col>7</xdr:col>
      <xdr:colOff>261406</xdr:colOff>
      <xdr:row>1980</xdr:row>
      <xdr:rowOff>42334</xdr:rowOff>
    </xdr:from>
    <xdr:to>
      <xdr:col>7</xdr:col>
      <xdr:colOff>648756</xdr:colOff>
      <xdr:row>1982</xdr:row>
      <xdr:rowOff>20609</xdr:rowOff>
    </xdr:to>
    <xdr:pic>
      <xdr:nvPicPr>
        <xdr:cNvPr id="9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47371001"/>
          <a:ext cx="387350" cy="439709"/>
        </a:xfrm>
        <a:prstGeom prst="rect">
          <a:avLst/>
        </a:prstGeom>
        <a:noFill/>
        <a:ln w="9525">
          <a:noFill/>
          <a:miter lim="800000"/>
          <a:headEnd/>
          <a:tailEnd/>
        </a:ln>
      </xdr:spPr>
    </xdr:pic>
    <xdr:clientData/>
  </xdr:twoCellAnchor>
  <xdr:twoCellAnchor editAs="oneCell">
    <xdr:from>
      <xdr:col>1</xdr:col>
      <xdr:colOff>2429935</xdr:colOff>
      <xdr:row>2046</xdr:row>
      <xdr:rowOff>0</xdr:rowOff>
    </xdr:from>
    <xdr:to>
      <xdr:col>2</xdr:col>
      <xdr:colOff>8469</xdr:colOff>
      <xdr:row>2047</xdr:row>
      <xdr:rowOff>164544</xdr:rowOff>
    </xdr:to>
    <xdr:pic>
      <xdr:nvPicPr>
        <xdr:cNvPr id="9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61959067"/>
          <a:ext cx="7409" cy="395260"/>
        </a:xfrm>
        <a:prstGeom prst="rect">
          <a:avLst/>
        </a:prstGeom>
        <a:noFill/>
        <a:ln w="9525">
          <a:noFill/>
          <a:miter lim="800000"/>
          <a:headEnd/>
          <a:tailEnd/>
        </a:ln>
      </xdr:spPr>
    </xdr:pic>
    <xdr:clientData/>
  </xdr:twoCellAnchor>
  <xdr:twoCellAnchor editAs="oneCell">
    <xdr:from>
      <xdr:col>7</xdr:col>
      <xdr:colOff>261406</xdr:colOff>
      <xdr:row>2024</xdr:row>
      <xdr:rowOff>42334</xdr:rowOff>
    </xdr:from>
    <xdr:to>
      <xdr:col>7</xdr:col>
      <xdr:colOff>648756</xdr:colOff>
      <xdr:row>2026</xdr:row>
      <xdr:rowOff>20611</xdr:rowOff>
    </xdr:to>
    <xdr:pic>
      <xdr:nvPicPr>
        <xdr:cNvPr id="9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56997601"/>
          <a:ext cx="387350" cy="439709"/>
        </a:xfrm>
        <a:prstGeom prst="rect">
          <a:avLst/>
        </a:prstGeom>
        <a:noFill/>
        <a:ln w="9525">
          <a:noFill/>
          <a:miter lim="800000"/>
          <a:headEnd/>
          <a:tailEnd/>
        </a:ln>
      </xdr:spPr>
    </xdr:pic>
    <xdr:clientData/>
  </xdr:twoCellAnchor>
  <xdr:twoCellAnchor editAs="oneCell">
    <xdr:from>
      <xdr:col>1</xdr:col>
      <xdr:colOff>2429935</xdr:colOff>
      <xdr:row>2090</xdr:row>
      <xdr:rowOff>0</xdr:rowOff>
    </xdr:from>
    <xdr:to>
      <xdr:col>2</xdr:col>
      <xdr:colOff>8469</xdr:colOff>
      <xdr:row>2091</xdr:row>
      <xdr:rowOff>164543</xdr:rowOff>
    </xdr:to>
    <xdr:pic>
      <xdr:nvPicPr>
        <xdr:cNvPr id="9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71585667"/>
          <a:ext cx="7409" cy="395260"/>
        </a:xfrm>
        <a:prstGeom prst="rect">
          <a:avLst/>
        </a:prstGeom>
        <a:noFill/>
        <a:ln w="9525">
          <a:noFill/>
          <a:miter lim="800000"/>
          <a:headEnd/>
          <a:tailEnd/>
        </a:ln>
      </xdr:spPr>
    </xdr:pic>
    <xdr:clientData/>
  </xdr:twoCellAnchor>
  <xdr:twoCellAnchor editAs="oneCell">
    <xdr:from>
      <xdr:col>7</xdr:col>
      <xdr:colOff>261406</xdr:colOff>
      <xdr:row>2068</xdr:row>
      <xdr:rowOff>42334</xdr:rowOff>
    </xdr:from>
    <xdr:to>
      <xdr:col>7</xdr:col>
      <xdr:colOff>648756</xdr:colOff>
      <xdr:row>2070</xdr:row>
      <xdr:rowOff>20609</xdr:rowOff>
    </xdr:to>
    <xdr:pic>
      <xdr:nvPicPr>
        <xdr:cNvPr id="9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66624201"/>
          <a:ext cx="387350" cy="439709"/>
        </a:xfrm>
        <a:prstGeom prst="rect">
          <a:avLst/>
        </a:prstGeom>
        <a:noFill/>
        <a:ln w="9525">
          <a:noFill/>
          <a:miter lim="800000"/>
          <a:headEnd/>
          <a:tailEnd/>
        </a:ln>
      </xdr:spPr>
    </xdr:pic>
    <xdr:clientData/>
  </xdr:twoCellAnchor>
  <xdr:twoCellAnchor editAs="oneCell">
    <xdr:from>
      <xdr:col>1</xdr:col>
      <xdr:colOff>2429935</xdr:colOff>
      <xdr:row>2134</xdr:row>
      <xdr:rowOff>0</xdr:rowOff>
    </xdr:from>
    <xdr:to>
      <xdr:col>2</xdr:col>
      <xdr:colOff>8469</xdr:colOff>
      <xdr:row>2135</xdr:row>
      <xdr:rowOff>164543</xdr:rowOff>
    </xdr:to>
    <xdr:pic>
      <xdr:nvPicPr>
        <xdr:cNvPr id="9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81212267"/>
          <a:ext cx="7409" cy="395260"/>
        </a:xfrm>
        <a:prstGeom prst="rect">
          <a:avLst/>
        </a:prstGeom>
        <a:noFill/>
        <a:ln w="9525">
          <a:noFill/>
          <a:miter lim="800000"/>
          <a:headEnd/>
          <a:tailEnd/>
        </a:ln>
      </xdr:spPr>
    </xdr:pic>
    <xdr:clientData/>
  </xdr:twoCellAnchor>
  <xdr:twoCellAnchor editAs="oneCell">
    <xdr:from>
      <xdr:col>7</xdr:col>
      <xdr:colOff>261406</xdr:colOff>
      <xdr:row>2112</xdr:row>
      <xdr:rowOff>42334</xdr:rowOff>
    </xdr:from>
    <xdr:to>
      <xdr:col>7</xdr:col>
      <xdr:colOff>648756</xdr:colOff>
      <xdr:row>2114</xdr:row>
      <xdr:rowOff>20609</xdr:rowOff>
    </xdr:to>
    <xdr:pic>
      <xdr:nvPicPr>
        <xdr:cNvPr id="10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76250801"/>
          <a:ext cx="387350" cy="439709"/>
        </a:xfrm>
        <a:prstGeom prst="rect">
          <a:avLst/>
        </a:prstGeom>
        <a:noFill/>
        <a:ln w="9525">
          <a:noFill/>
          <a:miter lim="800000"/>
          <a:headEnd/>
          <a:tailEnd/>
        </a:ln>
      </xdr:spPr>
    </xdr:pic>
    <xdr:clientData/>
  </xdr:twoCellAnchor>
  <xdr:twoCellAnchor editAs="oneCell">
    <xdr:from>
      <xdr:col>1</xdr:col>
      <xdr:colOff>2429935</xdr:colOff>
      <xdr:row>2178</xdr:row>
      <xdr:rowOff>0</xdr:rowOff>
    </xdr:from>
    <xdr:to>
      <xdr:col>2</xdr:col>
      <xdr:colOff>8469</xdr:colOff>
      <xdr:row>2179</xdr:row>
      <xdr:rowOff>164544</xdr:rowOff>
    </xdr:to>
    <xdr:pic>
      <xdr:nvPicPr>
        <xdr:cNvPr id="10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90838867"/>
          <a:ext cx="7409" cy="395260"/>
        </a:xfrm>
        <a:prstGeom prst="rect">
          <a:avLst/>
        </a:prstGeom>
        <a:noFill/>
        <a:ln w="9525">
          <a:noFill/>
          <a:miter lim="800000"/>
          <a:headEnd/>
          <a:tailEnd/>
        </a:ln>
      </xdr:spPr>
    </xdr:pic>
    <xdr:clientData/>
  </xdr:twoCellAnchor>
  <xdr:twoCellAnchor editAs="oneCell">
    <xdr:from>
      <xdr:col>7</xdr:col>
      <xdr:colOff>261406</xdr:colOff>
      <xdr:row>2156</xdr:row>
      <xdr:rowOff>42334</xdr:rowOff>
    </xdr:from>
    <xdr:to>
      <xdr:col>7</xdr:col>
      <xdr:colOff>648756</xdr:colOff>
      <xdr:row>2158</xdr:row>
      <xdr:rowOff>20611</xdr:rowOff>
    </xdr:to>
    <xdr:pic>
      <xdr:nvPicPr>
        <xdr:cNvPr id="10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85877401"/>
          <a:ext cx="387350" cy="439709"/>
        </a:xfrm>
        <a:prstGeom prst="rect">
          <a:avLst/>
        </a:prstGeom>
        <a:noFill/>
        <a:ln w="9525">
          <a:noFill/>
          <a:miter lim="800000"/>
          <a:headEnd/>
          <a:tailEnd/>
        </a:ln>
      </xdr:spPr>
    </xdr:pic>
    <xdr:clientData/>
  </xdr:twoCellAnchor>
  <xdr:twoCellAnchor editAs="oneCell">
    <xdr:from>
      <xdr:col>1</xdr:col>
      <xdr:colOff>2429935</xdr:colOff>
      <xdr:row>2222</xdr:row>
      <xdr:rowOff>0</xdr:rowOff>
    </xdr:from>
    <xdr:to>
      <xdr:col>2</xdr:col>
      <xdr:colOff>8469</xdr:colOff>
      <xdr:row>2223</xdr:row>
      <xdr:rowOff>164543</xdr:rowOff>
    </xdr:to>
    <xdr:pic>
      <xdr:nvPicPr>
        <xdr:cNvPr id="10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00304600"/>
          <a:ext cx="7409" cy="395260"/>
        </a:xfrm>
        <a:prstGeom prst="rect">
          <a:avLst/>
        </a:prstGeom>
        <a:noFill/>
        <a:ln w="9525">
          <a:noFill/>
          <a:miter lim="800000"/>
          <a:headEnd/>
          <a:tailEnd/>
        </a:ln>
      </xdr:spPr>
    </xdr:pic>
    <xdr:clientData/>
  </xdr:twoCellAnchor>
  <xdr:twoCellAnchor editAs="oneCell">
    <xdr:from>
      <xdr:col>7</xdr:col>
      <xdr:colOff>261406</xdr:colOff>
      <xdr:row>2200</xdr:row>
      <xdr:rowOff>42334</xdr:rowOff>
    </xdr:from>
    <xdr:to>
      <xdr:col>7</xdr:col>
      <xdr:colOff>648756</xdr:colOff>
      <xdr:row>2202</xdr:row>
      <xdr:rowOff>20609</xdr:rowOff>
    </xdr:to>
    <xdr:pic>
      <xdr:nvPicPr>
        <xdr:cNvPr id="10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95504001"/>
          <a:ext cx="387350" cy="439709"/>
        </a:xfrm>
        <a:prstGeom prst="rect">
          <a:avLst/>
        </a:prstGeom>
        <a:noFill/>
        <a:ln w="9525">
          <a:noFill/>
          <a:miter lim="800000"/>
          <a:headEnd/>
          <a:tailEnd/>
        </a:ln>
      </xdr:spPr>
    </xdr:pic>
    <xdr:clientData/>
  </xdr:twoCellAnchor>
  <xdr:twoCellAnchor editAs="oneCell">
    <xdr:from>
      <xdr:col>1</xdr:col>
      <xdr:colOff>2429935</xdr:colOff>
      <xdr:row>2266</xdr:row>
      <xdr:rowOff>0</xdr:rowOff>
    </xdr:from>
    <xdr:to>
      <xdr:col>2</xdr:col>
      <xdr:colOff>8469</xdr:colOff>
      <xdr:row>2267</xdr:row>
      <xdr:rowOff>164543</xdr:rowOff>
    </xdr:to>
    <xdr:pic>
      <xdr:nvPicPr>
        <xdr:cNvPr id="10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09770333"/>
          <a:ext cx="7409" cy="395260"/>
        </a:xfrm>
        <a:prstGeom prst="rect">
          <a:avLst/>
        </a:prstGeom>
        <a:noFill/>
        <a:ln w="9525">
          <a:noFill/>
          <a:miter lim="800000"/>
          <a:headEnd/>
          <a:tailEnd/>
        </a:ln>
      </xdr:spPr>
    </xdr:pic>
    <xdr:clientData/>
  </xdr:twoCellAnchor>
  <xdr:twoCellAnchor editAs="oneCell">
    <xdr:from>
      <xdr:col>7</xdr:col>
      <xdr:colOff>261406</xdr:colOff>
      <xdr:row>2244</xdr:row>
      <xdr:rowOff>42334</xdr:rowOff>
    </xdr:from>
    <xdr:to>
      <xdr:col>7</xdr:col>
      <xdr:colOff>648756</xdr:colOff>
      <xdr:row>2246</xdr:row>
      <xdr:rowOff>20609</xdr:rowOff>
    </xdr:to>
    <xdr:pic>
      <xdr:nvPicPr>
        <xdr:cNvPr id="10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04969734"/>
          <a:ext cx="387350" cy="439709"/>
        </a:xfrm>
        <a:prstGeom prst="rect">
          <a:avLst/>
        </a:prstGeom>
        <a:noFill/>
        <a:ln w="9525">
          <a:noFill/>
          <a:miter lim="800000"/>
          <a:headEnd/>
          <a:tailEnd/>
        </a:ln>
      </xdr:spPr>
    </xdr:pic>
    <xdr:clientData/>
  </xdr:twoCellAnchor>
  <xdr:twoCellAnchor editAs="oneCell">
    <xdr:from>
      <xdr:col>1</xdr:col>
      <xdr:colOff>2429935</xdr:colOff>
      <xdr:row>2310</xdr:row>
      <xdr:rowOff>0</xdr:rowOff>
    </xdr:from>
    <xdr:to>
      <xdr:col>2</xdr:col>
      <xdr:colOff>8469</xdr:colOff>
      <xdr:row>2311</xdr:row>
      <xdr:rowOff>164544</xdr:rowOff>
    </xdr:to>
    <xdr:pic>
      <xdr:nvPicPr>
        <xdr:cNvPr id="10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19236067"/>
          <a:ext cx="7409" cy="395260"/>
        </a:xfrm>
        <a:prstGeom prst="rect">
          <a:avLst/>
        </a:prstGeom>
        <a:noFill/>
        <a:ln w="9525">
          <a:noFill/>
          <a:miter lim="800000"/>
          <a:headEnd/>
          <a:tailEnd/>
        </a:ln>
      </xdr:spPr>
    </xdr:pic>
    <xdr:clientData/>
  </xdr:twoCellAnchor>
  <xdr:twoCellAnchor editAs="oneCell">
    <xdr:from>
      <xdr:col>7</xdr:col>
      <xdr:colOff>261406</xdr:colOff>
      <xdr:row>2288</xdr:row>
      <xdr:rowOff>42334</xdr:rowOff>
    </xdr:from>
    <xdr:to>
      <xdr:col>7</xdr:col>
      <xdr:colOff>648756</xdr:colOff>
      <xdr:row>2290</xdr:row>
      <xdr:rowOff>20611</xdr:rowOff>
    </xdr:to>
    <xdr:pic>
      <xdr:nvPicPr>
        <xdr:cNvPr id="10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14435467"/>
          <a:ext cx="387350" cy="439709"/>
        </a:xfrm>
        <a:prstGeom prst="rect">
          <a:avLst/>
        </a:prstGeom>
        <a:noFill/>
        <a:ln w="9525">
          <a:noFill/>
          <a:miter lim="800000"/>
          <a:headEnd/>
          <a:tailEnd/>
        </a:ln>
      </xdr:spPr>
    </xdr:pic>
    <xdr:clientData/>
  </xdr:twoCellAnchor>
  <xdr:twoCellAnchor editAs="oneCell">
    <xdr:from>
      <xdr:col>1</xdr:col>
      <xdr:colOff>2429935</xdr:colOff>
      <xdr:row>2354</xdr:row>
      <xdr:rowOff>0</xdr:rowOff>
    </xdr:from>
    <xdr:to>
      <xdr:col>2</xdr:col>
      <xdr:colOff>8469</xdr:colOff>
      <xdr:row>2355</xdr:row>
      <xdr:rowOff>164543</xdr:rowOff>
    </xdr:to>
    <xdr:pic>
      <xdr:nvPicPr>
        <xdr:cNvPr id="10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28701800"/>
          <a:ext cx="7409" cy="395260"/>
        </a:xfrm>
        <a:prstGeom prst="rect">
          <a:avLst/>
        </a:prstGeom>
        <a:noFill/>
        <a:ln w="9525">
          <a:noFill/>
          <a:miter lim="800000"/>
          <a:headEnd/>
          <a:tailEnd/>
        </a:ln>
      </xdr:spPr>
    </xdr:pic>
    <xdr:clientData/>
  </xdr:twoCellAnchor>
  <xdr:twoCellAnchor editAs="oneCell">
    <xdr:from>
      <xdr:col>7</xdr:col>
      <xdr:colOff>261406</xdr:colOff>
      <xdr:row>2332</xdr:row>
      <xdr:rowOff>42334</xdr:rowOff>
    </xdr:from>
    <xdr:to>
      <xdr:col>7</xdr:col>
      <xdr:colOff>648756</xdr:colOff>
      <xdr:row>2334</xdr:row>
      <xdr:rowOff>20609</xdr:rowOff>
    </xdr:to>
    <xdr:pic>
      <xdr:nvPicPr>
        <xdr:cNvPr id="11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23901201"/>
          <a:ext cx="387350" cy="439709"/>
        </a:xfrm>
        <a:prstGeom prst="rect">
          <a:avLst/>
        </a:prstGeom>
        <a:noFill/>
        <a:ln w="9525">
          <a:noFill/>
          <a:miter lim="800000"/>
          <a:headEnd/>
          <a:tailEnd/>
        </a:ln>
      </xdr:spPr>
    </xdr:pic>
    <xdr:clientData/>
  </xdr:twoCellAnchor>
  <xdr:twoCellAnchor editAs="oneCell">
    <xdr:from>
      <xdr:col>1</xdr:col>
      <xdr:colOff>2429935</xdr:colOff>
      <xdr:row>2398</xdr:row>
      <xdr:rowOff>0</xdr:rowOff>
    </xdr:from>
    <xdr:to>
      <xdr:col>2</xdr:col>
      <xdr:colOff>8469</xdr:colOff>
      <xdr:row>2399</xdr:row>
      <xdr:rowOff>164543</xdr:rowOff>
    </xdr:to>
    <xdr:pic>
      <xdr:nvPicPr>
        <xdr:cNvPr id="11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38167533"/>
          <a:ext cx="7409" cy="395260"/>
        </a:xfrm>
        <a:prstGeom prst="rect">
          <a:avLst/>
        </a:prstGeom>
        <a:noFill/>
        <a:ln w="9525">
          <a:noFill/>
          <a:miter lim="800000"/>
          <a:headEnd/>
          <a:tailEnd/>
        </a:ln>
      </xdr:spPr>
    </xdr:pic>
    <xdr:clientData/>
  </xdr:twoCellAnchor>
  <xdr:twoCellAnchor editAs="oneCell">
    <xdr:from>
      <xdr:col>7</xdr:col>
      <xdr:colOff>261406</xdr:colOff>
      <xdr:row>2376</xdr:row>
      <xdr:rowOff>42334</xdr:rowOff>
    </xdr:from>
    <xdr:to>
      <xdr:col>7</xdr:col>
      <xdr:colOff>648756</xdr:colOff>
      <xdr:row>2378</xdr:row>
      <xdr:rowOff>20609</xdr:rowOff>
    </xdr:to>
    <xdr:pic>
      <xdr:nvPicPr>
        <xdr:cNvPr id="11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33366934"/>
          <a:ext cx="387350" cy="439709"/>
        </a:xfrm>
        <a:prstGeom prst="rect">
          <a:avLst/>
        </a:prstGeom>
        <a:noFill/>
        <a:ln w="9525">
          <a:noFill/>
          <a:miter lim="800000"/>
          <a:headEnd/>
          <a:tailEnd/>
        </a:ln>
      </xdr:spPr>
    </xdr:pic>
    <xdr:clientData/>
  </xdr:twoCellAnchor>
  <xdr:twoCellAnchor editAs="oneCell">
    <xdr:from>
      <xdr:col>1</xdr:col>
      <xdr:colOff>2429935</xdr:colOff>
      <xdr:row>2442</xdr:row>
      <xdr:rowOff>0</xdr:rowOff>
    </xdr:from>
    <xdr:to>
      <xdr:col>2</xdr:col>
      <xdr:colOff>8469</xdr:colOff>
      <xdr:row>2443</xdr:row>
      <xdr:rowOff>164544</xdr:rowOff>
    </xdr:to>
    <xdr:pic>
      <xdr:nvPicPr>
        <xdr:cNvPr id="11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47633267"/>
          <a:ext cx="7409" cy="395260"/>
        </a:xfrm>
        <a:prstGeom prst="rect">
          <a:avLst/>
        </a:prstGeom>
        <a:noFill/>
        <a:ln w="9525">
          <a:noFill/>
          <a:miter lim="800000"/>
          <a:headEnd/>
          <a:tailEnd/>
        </a:ln>
      </xdr:spPr>
    </xdr:pic>
    <xdr:clientData/>
  </xdr:twoCellAnchor>
  <xdr:twoCellAnchor editAs="oneCell">
    <xdr:from>
      <xdr:col>7</xdr:col>
      <xdr:colOff>261406</xdr:colOff>
      <xdr:row>2420</xdr:row>
      <xdr:rowOff>42334</xdr:rowOff>
    </xdr:from>
    <xdr:to>
      <xdr:col>7</xdr:col>
      <xdr:colOff>648756</xdr:colOff>
      <xdr:row>2422</xdr:row>
      <xdr:rowOff>20611</xdr:rowOff>
    </xdr:to>
    <xdr:pic>
      <xdr:nvPicPr>
        <xdr:cNvPr id="11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42832667"/>
          <a:ext cx="387350" cy="439709"/>
        </a:xfrm>
        <a:prstGeom prst="rect">
          <a:avLst/>
        </a:prstGeom>
        <a:noFill/>
        <a:ln w="9525">
          <a:noFill/>
          <a:miter lim="800000"/>
          <a:headEnd/>
          <a:tailEnd/>
        </a:ln>
      </xdr:spPr>
    </xdr:pic>
    <xdr:clientData/>
  </xdr:twoCellAnchor>
  <xdr:twoCellAnchor editAs="oneCell">
    <xdr:from>
      <xdr:col>1</xdr:col>
      <xdr:colOff>2429935</xdr:colOff>
      <xdr:row>2486</xdr:row>
      <xdr:rowOff>0</xdr:rowOff>
    </xdr:from>
    <xdr:to>
      <xdr:col>2</xdr:col>
      <xdr:colOff>8469</xdr:colOff>
      <xdr:row>2487</xdr:row>
      <xdr:rowOff>164543</xdr:rowOff>
    </xdr:to>
    <xdr:pic>
      <xdr:nvPicPr>
        <xdr:cNvPr id="11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57099000"/>
          <a:ext cx="7409" cy="395260"/>
        </a:xfrm>
        <a:prstGeom prst="rect">
          <a:avLst/>
        </a:prstGeom>
        <a:noFill/>
        <a:ln w="9525">
          <a:noFill/>
          <a:miter lim="800000"/>
          <a:headEnd/>
          <a:tailEnd/>
        </a:ln>
      </xdr:spPr>
    </xdr:pic>
    <xdr:clientData/>
  </xdr:twoCellAnchor>
  <xdr:twoCellAnchor editAs="oneCell">
    <xdr:from>
      <xdr:col>7</xdr:col>
      <xdr:colOff>261406</xdr:colOff>
      <xdr:row>2464</xdr:row>
      <xdr:rowOff>42334</xdr:rowOff>
    </xdr:from>
    <xdr:to>
      <xdr:col>7</xdr:col>
      <xdr:colOff>648756</xdr:colOff>
      <xdr:row>2466</xdr:row>
      <xdr:rowOff>20609</xdr:rowOff>
    </xdr:to>
    <xdr:pic>
      <xdr:nvPicPr>
        <xdr:cNvPr id="11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52298401"/>
          <a:ext cx="387350" cy="439709"/>
        </a:xfrm>
        <a:prstGeom prst="rect">
          <a:avLst/>
        </a:prstGeom>
        <a:noFill/>
        <a:ln w="9525">
          <a:noFill/>
          <a:miter lim="800000"/>
          <a:headEnd/>
          <a:tailEnd/>
        </a:ln>
      </xdr:spPr>
    </xdr:pic>
    <xdr:clientData/>
  </xdr:twoCellAnchor>
  <xdr:twoCellAnchor editAs="oneCell">
    <xdr:from>
      <xdr:col>1</xdr:col>
      <xdr:colOff>2429935</xdr:colOff>
      <xdr:row>2530</xdr:row>
      <xdr:rowOff>0</xdr:rowOff>
    </xdr:from>
    <xdr:to>
      <xdr:col>2</xdr:col>
      <xdr:colOff>8469</xdr:colOff>
      <xdr:row>2531</xdr:row>
      <xdr:rowOff>164543</xdr:rowOff>
    </xdr:to>
    <xdr:pic>
      <xdr:nvPicPr>
        <xdr:cNvPr id="11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66564733"/>
          <a:ext cx="7409" cy="395260"/>
        </a:xfrm>
        <a:prstGeom prst="rect">
          <a:avLst/>
        </a:prstGeom>
        <a:noFill/>
        <a:ln w="9525">
          <a:noFill/>
          <a:miter lim="800000"/>
          <a:headEnd/>
          <a:tailEnd/>
        </a:ln>
      </xdr:spPr>
    </xdr:pic>
    <xdr:clientData/>
  </xdr:twoCellAnchor>
  <xdr:twoCellAnchor editAs="oneCell">
    <xdr:from>
      <xdr:col>7</xdr:col>
      <xdr:colOff>261406</xdr:colOff>
      <xdr:row>2508</xdr:row>
      <xdr:rowOff>42334</xdr:rowOff>
    </xdr:from>
    <xdr:to>
      <xdr:col>7</xdr:col>
      <xdr:colOff>648756</xdr:colOff>
      <xdr:row>2510</xdr:row>
      <xdr:rowOff>20609</xdr:rowOff>
    </xdr:to>
    <xdr:pic>
      <xdr:nvPicPr>
        <xdr:cNvPr id="11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61764134"/>
          <a:ext cx="387350" cy="439709"/>
        </a:xfrm>
        <a:prstGeom prst="rect">
          <a:avLst/>
        </a:prstGeom>
        <a:noFill/>
        <a:ln w="9525">
          <a:noFill/>
          <a:miter lim="800000"/>
          <a:headEnd/>
          <a:tailEnd/>
        </a:ln>
      </xdr:spPr>
    </xdr:pic>
    <xdr:clientData/>
  </xdr:twoCellAnchor>
  <xdr:twoCellAnchor editAs="oneCell">
    <xdr:from>
      <xdr:col>1</xdr:col>
      <xdr:colOff>2429935</xdr:colOff>
      <xdr:row>2574</xdr:row>
      <xdr:rowOff>0</xdr:rowOff>
    </xdr:from>
    <xdr:to>
      <xdr:col>2</xdr:col>
      <xdr:colOff>8469</xdr:colOff>
      <xdr:row>2575</xdr:row>
      <xdr:rowOff>164544</xdr:rowOff>
    </xdr:to>
    <xdr:pic>
      <xdr:nvPicPr>
        <xdr:cNvPr id="11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76030467"/>
          <a:ext cx="7409" cy="395260"/>
        </a:xfrm>
        <a:prstGeom prst="rect">
          <a:avLst/>
        </a:prstGeom>
        <a:noFill/>
        <a:ln w="9525">
          <a:noFill/>
          <a:miter lim="800000"/>
          <a:headEnd/>
          <a:tailEnd/>
        </a:ln>
      </xdr:spPr>
    </xdr:pic>
    <xdr:clientData/>
  </xdr:twoCellAnchor>
  <xdr:twoCellAnchor editAs="oneCell">
    <xdr:from>
      <xdr:col>7</xdr:col>
      <xdr:colOff>261406</xdr:colOff>
      <xdr:row>2552</xdr:row>
      <xdr:rowOff>42334</xdr:rowOff>
    </xdr:from>
    <xdr:to>
      <xdr:col>7</xdr:col>
      <xdr:colOff>648756</xdr:colOff>
      <xdr:row>2554</xdr:row>
      <xdr:rowOff>20611</xdr:rowOff>
    </xdr:to>
    <xdr:pic>
      <xdr:nvPicPr>
        <xdr:cNvPr id="12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71229867"/>
          <a:ext cx="387350" cy="439709"/>
        </a:xfrm>
        <a:prstGeom prst="rect">
          <a:avLst/>
        </a:prstGeom>
        <a:noFill/>
        <a:ln w="9525">
          <a:noFill/>
          <a:miter lim="800000"/>
          <a:headEnd/>
          <a:tailEnd/>
        </a:ln>
      </xdr:spPr>
    </xdr:pic>
    <xdr:clientData/>
  </xdr:twoCellAnchor>
  <xdr:twoCellAnchor editAs="oneCell">
    <xdr:from>
      <xdr:col>1</xdr:col>
      <xdr:colOff>2429935</xdr:colOff>
      <xdr:row>2618</xdr:row>
      <xdr:rowOff>0</xdr:rowOff>
    </xdr:from>
    <xdr:to>
      <xdr:col>2</xdr:col>
      <xdr:colOff>8469</xdr:colOff>
      <xdr:row>2619</xdr:row>
      <xdr:rowOff>164543</xdr:rowOff>
    </xdr:to>
    <xdr:pic>
      <xdr:nvPicPr>
        <xdr:cNvPr id="12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85496200"/>
          <a:ext cx="7409" cy="395260"/>
        </a:xfrm>
        <a:prstGeom prst="rect">
          <a:avLst/>
        </a:prstGeom>
        <a:noFill/>
        <a:ln w="9525">
          <a:noFill/>
          <a:miter lim="800000"/>
          <a:headEnd/>
          <a:tailEnd/>
        </a:ln>
      </xdr:spPr>
    </xdr:pic>
    <xdr:clientData/>
  </xdr:twoCellAnchor>
  <xdr:twoCellAnchor editAs="oneCell">
    <xdr:from>
      <xdr:col>7</xdr:col>
      <xdr:colOff>261406</xdr:colOff>
      <xdr:row>2596</xdr:row>
      <xdr:rowOff>42334</xdr:rowOff>
    </xdr:from>
    <xdr:to>
      <xdr:col>7</xdr:col>
      <xdr:colOff>648756</xdr:colOff>
      <xdr:row>2598</xdr:row>
      <xdr:rowOff>20609</xdr:rowOff>
    </xdr:to>
    <xdr:pic>
      <xdr:nvPicPr>
        <xdr:cNvPr id="12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80695601"/>
          <a:ext cx="387350" cy="439709"/>
        </a:xfrm>
        <a:prstGeom prst="rect">
          <a:avLst/>
        </a:prstGeom>
        <a:noFill/>
        <a:ln w="9525">
          <a:noFill/>
          <a:miter lim="800000"/>
          <a:headEnd/>
          <a:tailEnd/>
        </a:ln>
      </xdr:spPr>
    </xdr:pic>
    <xdr:clientData/>
  </xdr:twoCellAnchor>
  <xdr:twoCellAnchor editAs="oneCell">
    <xdr:from>
      <xdr:col>1</xdr:col>
      <xdr:colOff>2429935</xdr:colOff>
      <xdr:row>2662</xdr:row>
      <xdr:rowOff>0</xdr:rowOff>
    </xdr:from>
    <xdr:to>
      <xdr:col>2</xdr:col>
      <xdr:colOff>8469</xdr:colOff>
      <xdr:row>2663</xdr:row>
      <xdr:rowOff>164543</xdr:rowOff>
    </xdr:to>
    <xdr:pic>
      <xdr:nvPicPr>
        <xdr:cNvPr id="12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194961933"/>
          <a:ext cx="7409" cy="395260"/>
        </a:xfrm>
        <a:prstGeom prst="rect">
          <a:avLst/>
        </a:prstGeom>
        <a:noFill/>
        <a:ln w="9525">
          <a:noFill/>
          <a:miter lim="800000"/>
          <a:headEnd/>
          <a:tailEnd/>
        </a:ln>
      </xdr:spPr>
    </xdr:pic>
    <xdr:clientData/>
  </xdr:twoCellAnchor>
  <xdr:twoCellAnchor editAs="oneCell">
    <xdr:from>
      <xdr:col>7</xdr:col>
      <xdr:colOff>261406</xdr:colOff>
      <xdr:row>2640</xdr:row>
      <xdr:rowOff>42334</xdr:rowOff>
    </xdr:from>
    <xdr:to>
      <xdr:col>7</xdr:col>
      <xdr:colOff>648756</xdr:colOff>
      <xdr:row>2642</xdr:row>
      <xdr:rowOff>20609</xdr:rowOff>
    </xdr:to>
    <xdr:pic>
      <xdr:nvPicPr>
        <xdr:cNvPr id="12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90161334"/>
          <a:ext cx="387350" cy="439709"/>
        </a:xfrm>
        <a:prstGeom prst="rect">
          <a:avLst/>
        </a:prstGeom>
        <a:noFill/>
        <a:ln w="9525">
          <a:noFill/>
          <a:miter lim="800000"/>
          <a:headEnd/>
          <a:tailEnd/>
        </a:ln>
      </xdr:spPr>
    </xdr:pic>
    <xdr:clientData/>
  </xdr:twoCellAnchor>
  <xdr:twoCellAnchor editAs="oneCell">
    <xdr:from>
      <xdr:col>1</xdr:col>
      <xdr:colOff>2429935</xdr:colOff>
      <xdr:row>2706</xdr:row>
      <xdr:rowOff>0</xdr:rowOff>
    </xdr:from>
    <xdr:to>
      <xdr:col>2</xdr:col>
      <xdr:colOff>8469</xdr:colOff>
      <xdr:row>2707</xdr:row>
      <xdr:rowOff>164544</xdr:rowOff>
    </xdr:to>
    <xdr:pic>
      <xdr:nvPicPr>
        <xdr:cNvPr id="12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204427667"/>
          <a:ext cx="7409" cy="395260"/>
        </a:xfrm>
        <a:prstGeom prst="rect">
          <a:avLst/>
        </a:prstGeom>
        <a:noFill/>
        <a:ln w="9525">
          <a:noFill/>
          <a:miter lim="800000"/>
          <a:headEnd/>
          <a:tailEnd/>
        </a:ln>
      </xdr:spPr>
    </xdr:pic>
    <xdr:clientData/>
  </xdr:twoCellAnchor>
  <xdr:twoCellAnchor editAs="oneCell">
    <xdr:from>
      <xdr:col>7</xdr:col>
      <xdr:colOff>261406</xdr:colOff>
      <xdr:row>2684</xdr:row>
      <xdr:rowOff>42334</xdr:rowOff>
    </xdr:from>
    <xdr:to>
      <xdr:col>7</xdr:col>
      <xdr:colOff>648756</xdr:colOff>
      <xdr:row>2686</xdr:row>
      <xdr:rowOff>20611</xdr:rowOff>
    </xdr:to>
    <xdr:pic>
      <xdr:nvPicPr>
        <xdr:cNvPr id="12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199627067"/>
          <a:ext cx="387350" cy="439709"/>
        </a:xfrm>
        <a:prstGeom prst="rect">
          <a:avLst/>
        </a:prstGeom>
        <a:noFill/>
        <a:ln w="9525">
          <a:noFill/>
          <a:miter lim="800000"/>
          <a:headEnd/>
          <a:tailEnd/>
        </a:ln>
      </xdr:spPr>
    </xdr:pic>
    <xdr:clientData/>
  </xdr:twoCellAnchor>
  <xdr:twoCellAnchor editAs="oneCell">
    <xdr:from>
      <xdr:col>1</xdr:col>
      <xdr:colOff>2429935</xdr:colOff>
      <xdr:row>2750</xdr:row>
      <xdr:rowOff>0</xdr:rowOff>
    </xdr:from>
    <xdr:to>
      <xdr:col>2</xdr:col>
      <xdr:colOff>8469</xdr:colOff>
      <xdr:row>2751</xdr:row>
      <xdr:rowOff>164543</xdr:rowOff>
    </xdr:to>
    <xdr:pic>
      <xdr:nvPicPr>
        <xdr:cNvPr id="12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213893400"/>
          <a:ext cx="7409" cy="395260"/>
        </a:xfrm>
        <a:prstGeom prst="rect">
          <a:avLst/>
        </a:prstGeom>
        <a:noFill/>
        <a:ln w="9525">
          <a:noFill/>
          <a:miter lim="800000"/>
          <a:headEnd/>
          <a:tailEnd/>
        </a:ln>
      </xdr:spPr>
    </xdr:pic>
    <xdr:clientData/>
  </xdr:twoCellAnchor>
  <xdr:twoCellAnchor editAs="oneCell">
    <xdr:from>
      <xdr:col>7</xdr:col>
      <xdr:colOff>261406</xdr:colOff>
      <xdr:row>2728</xdr:row>
      <xdr:rowOff>42334</xdr:rowOff>
    </xdr:from>
    <xdr:to>
      <xdr:col>7</xdr:col>
      <xdr:colOff>648756</xdr:colOff>
      <xdr:row>2730</xdr:row>
      <xdr:rowOff>20609</xdr:rowOff>
    </xdr:to>
    <xdr:pic>
      <xdr:nvPicPr>
        <xdr:cNvPr id="12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209092801"/>
          <a:ext cx="387350" cy="439709"/>
        </a:xfrm>
        <a:prstGeom prst="rect">
          <a:avLst/>
        </a:prstGeom>
        <a:noFill/>
        <a:ln w="9525">
          <a:noFill/>
          <a:miter lim="800000"/>
          <a:headEnd/>
          <a:tailEnd/>
        </a:ln>
      </xdr:spPr>
    </xdr:pic>
    <xdr:clientData/>
  </xdr:twoCellAnchor>
  <xdr:twoCellAnchor editAs="oneCell">
    <xdr:from>
      <xdr:col>1</xdr:col>
      <xdr:colOff>2429935</xdr:colOff>
      <xdr:row>2794</xdr:row>
      <xdr:rowOff>0</xdr:rowOff>
    </xdr:from>
    <xdr:to>
      <xdr:col>2</xdr:col>
      <xdr:colOff>8469</xdr:colOff>
      <xdr:row>2795</xdr:row>
      <xdr:rowOff>164543</xdr:rowOff>
    </xdr:to>
    <xdr:pic>
      <xdr:nvPicPr>
        <xdr:cNvPr id="12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223359133"/>
          <a:ext cx="7409" cy="395260"/>
        </a:xfrm>
        <a:prstGeom prst="rect">
          <a:avLst/>
        </a:prstGeom>
        <a:noFill/>
        <a:ln w="9525">
          <a:noFill/>
          <a:miter lim="800000"/>
          <a:headEnd/>
          <a:tailEnd/>
        </a:ln>
      </xdr:spPr>
    </xdr:pic>
    <xdr:clientData/>
  </xdr:twoCellAnchor>
  <xdr:twoCellAnchor editAs="oneCell">
    <xdr:from>
      <xdr:col>7</xdr:col>
      <xdr:colOff>261406</xdr:colOff>
      <xdr:row>2772</xdr:row>
      <xdr:rowOff>42334</xdr:rowOff>
    </xdr:from>
    <xdr:to>
      <xdr:col>7</xdr:col>
      <xdr:colOff>648756</xdr:colOff>
      <xdr:row>2774</xdr:row>
      <xdr:rowOff>20609</xdr:rowOff>
    </xdr:to>
    <xdr:pic>
      <xdr:nvPicPr>
        <xdr:cNvPr id="13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218558534"/>
          <a:ext cx="387350" cy="439709"/>
        </a:xfrm>
        <a:prstGeom prst="rect">
          <a:avLst/>
        </a:prstGeom>
        <a:noFill/>
        <a:ln w="9525">
          <a:noFill/>
          <a:miter lim="800000"/>
          <a:headEnd/>
          <a:tailEnd/>
        </a:ln>
      </xdr:spPr>
    </xdr:pic>
    <xdr:clientData/>
  </xdr:twoCellAnchor>
  <xdr:twoCellAnchor editAs="oneCell">
    <xdr:from>
      <xdr:col>1</xdr:col>
      <xdr:colOff>2429935</xdr:colOff>
      <xdr:row>2838</xdr:row>
      <xdr:rowOff>0</xdr:rowOff>
    </xdr:from>
    <xdr:to>
      <xdr:col>2</xdr:col>
      <xdr:colOff>8469</xdr:colOff>
      <xdr:row>2839</xdr:row>
      <xdr:rowOff>164544</xdr:rowOff>
    </xdr:to>
    <xdr:pic>
      <xdr:nvPicPr>
        <xdr:cNvPr id="13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232824867"/>
          <a:ext cx="7409" cy="395260"/>
        </a:xfrm>
        <a:prstGeom prst="rect">
          <a:avLst/>
        </a:prstGeom>
        <a:noFill/>
        <a:ln w="9525">
          <a:noFill/>
          <a:miter lim="800000"/>
          <a:headEnd/>
          <a:tailEnd/>
        </a:ln>
      </xdr:spPr>
    </xdr:pic>
    <xdr:clientData/>
  </xdr:twoCellAnchor>
  <xdr:twoCellAnchor editAs="oneCell">
    <xdr:from>
      <xdr:col>7</xdr:col>
      <xdr:colOff>261406</xdr:colOff>
      <xdr:row>2816</xdr:row>
      <xdr:rowOff>42334</xdr:rowOff>
    </xdr:from>
    <xdr:to>
      <xdr:col>7</xdr:col>
      <xdr:colOff>648756</xdr:colOff>
      <xdr:row>2818</xdr:row>
      <xdr:rowOff>20611</xdr:rowOff>
    </xdr:to>
    <xdr:pic>
      <xdr:nvPicPr>
        <xdr:cNvPr id="13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228024267"/>
          <a:ext cx="387350" cy="439709"/>
        </a:xfrm>
        <a:prstGeom prst="rect">
          <a:avLst/>
        </a:prstGeom>
        <a:noFill/>
        <a:ln w="9525">
          <a:noFill/>
          <a:miter lim="800000"/>
          <a:headEnd/>
          <a:tailEnd/>
        </a:ln>
      </xdr:spPr>
    </xdr:pic>
    <xdr:clientData/>
  </xdr:twoCellAnchor>
  <xdr:twoCellAnchor editAs="oneCell">
    <xdr:from>
      <xdr:col>1</xdr:col>
      <xdr:colOff>2429935</xdr:colOff>
      <xdr:row>2882</xdr:row>
      <xdr:rowOff>0</xdr:rowOff>
    </xdr:from>
    <xdr:to>
      <xdr:col>2</xdr:col>
      <xdr:colOff>8469</xdr:colOff>
      <xdr:row>2883</xdr:row>
      <xdr:rowOff>164543</xdr:rowOff>
    </xdr:to>
    <xdr:pic>
      <xdr:nvPicPr>
        <xdr:cNvPr id="13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242290600"/>
          <a:ext cx="7409" cy="395260"/>
        </a:xfrm>
        <a:prstGeom prst="rect">
          <a:avLst/>
        </a:prstGeom>
        <a:noFill/>
        <a:ln w="9525">
          <a:noFill/>
          <a:miter lim="800000"/>
          <a:headEnd/>
          <a:tailEnd/>
        </a:ln>
      </xdr:spPr>
    </xdr:pic>
    <xdr:clientData/>
  </xdr:twoCellAnchor>
  <xdr:twoCellAnchor editAs="oneCell">
    <xdr:from>
      <xdr:col>7</xdr:col>
      <xdr:colOff>261406</xdr:colOff>
      <xdr:row>2860</xdr:row>
      <xdr:rowOff>42334</xdr:rowOff>
    </xdr:from>
    <xdr:to>
      <xdr:col>7</xdr:col>
      <xdr:colOff>648756</xdr:colOff>
      <xdr:row>2862</xdr:row>
      <xdr:rowOff>20609</xdr:rowOff>
    </xdr:to>
    <xdr:pic>
      <xdr:nvPicPr>
        <xdr:cNvPr id="13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237490001"/>
          <a:ext cx="387350" cy="439709"/>
        </a:xfrm>
        <a:prstGeom prst="rect">
          <a:avLst/>
        </a:prstGeom>
        <a:noFill/>
        <a:ln w="9525">
          <a:noFill/>
          <a:miter lim="800000"/>
          <a:headEnd/>
          <a:tailEnd/>
        </a:ln>
      </xdr:spPr>
    </xdr:pic>
    <xdr:clientData/>
  </xdr:twoCellAnchor>
  <xdr:twoCellAnchor editAs="oneCell">
    <xdr:from>
      <xdr:col>1</xdr:col>
      <xdr:colOff>2429935</xdr:colOff>
      <xdr:row>2926</xdr:row>
      <xdr:rowOff>0</xdr:rowOff>
    </xdr:from>
    <xdr:to>
      <xdr:col>2</xdr:col>
      <xdr:colOff>8469</xdr:colOff>
      <xdr:row>2927</xdr:row>
      <xdr:rowOff>164543</xdr:rowOff>
    </xdr:to>
    <xdr:pic>
      <xdr:nvPicPr>
        <xdr:cNvPr id="13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251756333"/>
          <a:ext cx="7409" cy="395260"/>
        </a:xfrm>
        <a:prstGeom prst="rect">
          <a:avLst/>
        </a:prstGeom>
        <a:noFill/>
        <a:ln w="9525">
          <a:noFill/>
          <a:miter lim="800000"/>
          <a:headEnd/>
          <a:tailEnd/>
        </a:ln>
      </xdr:spPr>
    </xdr:pic>
    <xdr:clientData/>
  </xdr:twoCellAnchor>
  <xdr:twoCellAnchor editAs="oneCell">
    <xdr:from>
      <xdr:col>7</xdr:col>
      <xdr:colOff>261406</xdr:colOff>
      <xdr:row>2904</xdr:row>
      <xdr:rowOff>42334</xdr:rowOff>
    </xdr:from>
    <xdr:to>
      <xdr:col>7</xdr:col>
      <xdr:colOff>648756</xdr:colOff>
      <xdr:row>2906</xdr:row>
      <xdr:rowOff>20609</xdr:rowOff>
    </xdr:to>
    <xdr:pic>
      <xdr:nvPicPr>
        <xdr:cNvPr id="13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246955734"/>
          <a:ext cx="387350" cy="439709"/>
        </a:xfrm>
        <a:prstGeom prst="rect">
          <a:avLst/>
        </a:prstGeom>
        <a:noFill/>
        <a:ln w="9525">
          <a:noFill/>
          <a:miter lim="800000"/>
          <a:headEnd/>
          <a:tailEnd/>
        </a:ln>
      </xdr:spPr>
    </xdr:pic>
    <xdr:clientData/>
  </xdr:twoCellAnchor>
  <xdr:twoCellAnchor editAs="oneCell">
    <xdr:from>
      <xdr:col>1</xdr:col>
      <xdr:colOff>2429935</xdr:colOff>
      <xdr:row>2970</xdr:row>
      <xdr:rowOff>0</xdr:rowOff>
    </xdr:from>
    <xdr:to>
      <xdr:col>2</xdr:col>
      <xdr:colOff>8469</xdr:colOff>
      <xdr:row>2971</xdr:row>
      <xdr:rowOff>164544</xdr:rowOff>
    </xdr:to>
    <xdr:pic>
      <xdr:nvPicPr>
        <xdr:cNvPr id="13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261222067"/>
          <a:ext cx="7409" cy="395260"/>
        </a:xfrm>
        <a:prstGeom prst="rect">
          <a:avLst/>
        </a:prstGeom>
        <a:noFill/>
        <a:ln w="9525">
          <a:noFill/>
          <a:miter lim="800000"/>
          <a:headEnd/>
          <a:tailEnd/>
        </a:ln>
      </xdr:spPr>
    </xdr:pic>
    <xdr:clientData/>
  </xdr:twoCellAnchor>
  <xdr:twoCellAnchor editAs="oneCell">
    <xdr:from>
      <xdr:col>7</xdr:col>
      <xdr:colOff>261406</xdr:colOff>
      <xdr:row>2948</xdr:row>
      <xdr:rowOff>42334</xdr:rowOff>
    </xdr:from>
    <xdr:to>
      <xdr:col>7</xdr:col>
      <xdr:colOff>648756</xdr:colOff>
      <xdr:row>2950</xdr:row>
      <xdr:rowOff>20611</xdr:rowOff>
    </xdr:to>
    <xdr:pic>
      <xdr:nvPicPr>
        <xdr:cNvPr id="13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256421467"/>
          <a:ext cx="387350" cy="439709"/>
        </a:xfrm>
        <a:prstGeom prst="rect">
          <a:avLst/>
        </a:prstGeom>
        <a:noFill/>
        <a:ln w="9525">
          <a:noFill/>
          <a:miter lim="800000"/>
          <a:headEnd/>
          <a:tailEnd/>
        </a:ln>
      </xdr:spPr>
    </xdr:pic>
    <xdr:clientData/>
  </xdr:twoCellAnchor>
  <xdr:twoCellAnchor editAs="oneCell">
    <xdr:from>
      <xdr:col>1</xdr:col>
      <xdr:colOff>2429935</xdr:colOff>
      <xdr:row>3014</xdr:row>
      <xdr:rowOff>0</xdr:rowOff>
    </xdr:from>
    <xdr:to>
      <xdr:col>2</xdr:col>
      <xdr:colOff>8469</xdr:colOff>
      <xdr:row>3015</xdr:row>
      <xdr:rowOff>164543</xdr:rowOff>
    </xdr:to>
    <xdr:pic>
      <xdr:nvPicPr>
        <xdr:cNvPr id="13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270687800"/>
          <a:ext cx="7409" cy="395260"/>
        </a:xfrm>
        <a:prstGeom prst="rect">
          <a:avLst/>
        </a:prstGeom>
        <a:noFill/>
        <a:ln w="9525">
          <a:noFill/>
          <a:miter lim="800000"/>
          <a:headEnd/>
          <a:tailEnd/>
        </a:ln>
      </xdr:spPr>
    </xdr:pic>
    <xdr:clientData/>
  </xdr:twoCellAnchor>
  <xdr:twoCellAnchor editAs="oneCell">
    <xdr:from>
      <xdr:col>7</xdr:col>
      <xdr:colOff>261406</xdr:colOff>
      <xdr:row>2992</xdr:row>
      <xdr:rowOff>42334</xdr:rowOff>
    </xdr:from>
    <xdr:to>
      <xdr:col>7</xdr:col>
      <xdr:colOff>648756</xdr:colOff>
      <xdr:row>2994</xdr:row>
      <xdr:rowOff>20609</xdr:rowOff>
    </xdr:to>
    <xdr:pic>
      <xdr:nvPicPr>
        <xdr:cNvPr id="14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265887201"/>
          <a:ext cx="387350" cy="439709"/>
        </a:xfrm>
        <a:prstGeom prst="rect">
          <a:avLst/>
        </a:prstGeom>
        <a:noFill/>
        <a:ln w="9525">
          <a:noFill/>
          <a:miter lim="800000"/>
          <a:headEnd/>
          <a:tailEnd/>
        </a:ln>
      </xdr:spPr>
    </xdr:pic>
    <xdr:clientData/>
  </xdr:twoCellAnchor>
  <xdr:twoCellAnchor editAs="oneCell">
    <xdr:from>
      <xdr:col>1</xdr:col>
      <xdr:colOff>2429935</xdr:colOff>
      <xdr:row>3058</xdr:row>
      <xdr:rowOff>0</xdr:rowOff>
    </xdr:from>
    <xdr:to>
      <xdr:col>2</xdr:col>
      <xdr:colOff>8469</xdr:colOff>
      <xdr:row>3059</xdr:row>
      <xdr:rowOff>164543</xdr:rowOff>
    </xdr:to>
    <xdr:pic>
      <xdr:nvPicPr>
        <xdr:cNvPr id="14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280153533"/>
          <a:ext cx="7409" cy="395260"/>
        </a:xfrm>
        <a:prstGeom prst="rect">
          <a:avLst/>
        </a:prstGeom>
        <a:noFill/>
        <a:ln w="9525">
          <a:noFill/>
          <a:miter lim="800000"/>
          <a:headEnd/>
          <a:tailEnd/>
        </a:ln>
      </xdr:spPr>
    </xdr:pic>
    <xdr:clientData/>
  </xdr:twoCellAnchor>
  <xdr:twoCellAnchor editAs="oneCell">
    <xdr:from>
      <xdr:col>7</xdr:col>
      <xdr:colOff>261406</xdr:colOff>
      <xdr:row>3036</xdr:row>
      <xdr:rowOff>42334</xdr:rowOff>
    </xdr:from>
    <xdr:to>
      <xdr:col>7</xdr:col>
      <xdr:colOff>648756</xdr:colOff>
      <xdr:row>3038</xdr:row>
      <xdr:rowOff>20609</xdr:rowOff>
    </xdr:to>
    <xdr:pic>
      <xdr:nvPicPr>
        <xdr:cNvPr id="14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275352934"/>
          <a:ext cx="387350" cy="439709"/>
        </a:xfrm>
        <a:prstGeom prst="rect">
          <a:avLst/>
        </a:prstGeom>
        <a:noFill/>
        <a:ln w="9525">
          <a:noFill/>
          <a:miter lim="800000"/>
          <a:headEnd/>
          <a:tailEnd/>
        </a:ln>
      </xdr:spPr>
    </xdr:pic>
    <xdr:clientData/>
  </xdr:twoCellAnchor>
  <xdr:twoCellAnchor editAs="oneCell">
    <xdr:from>
      <xdr:col>1</xdr:col>
      <xdr:colOff>2429935</xdr:colOff>
      <xdr:row>3102</xdr:row>
      <xdr:rowOff>0</xdr:rowOff>
    </xdr:from>
    <xdr:to>
      <xdr:col>2</xdr:col>
      <xdr:colOff>8469</xdr:colOff>
      <xdr:row>3103</xdr:row>
      <xdr:rowOff>164544</xdr:rowOff>
    </xdr:to>
    <xdr:pic>
      <xdr:nvPicPr>
        <xdr:cNvPr id="14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289619267"/>
          <a:ext cx="7409" cy="395260"/>
        </a:xfrm>
        <a:prstGeom prst="rect">
          <a:avLst/>
        </a:prstGeom>
        <a:noFill/>
        <a:ln w="9525">
          <a:noFill/>
          <a:miter lim="800000"/>
          <a:headEnd/>
          <a:tailEnd/>
        </a:ln>
      </xdr:spPr>
    </xdr:pic>
    <xdr:clientData/>
  </xdr:twoCellAnchor>
  <xdr:twoCellAnchor editAs="oneCell">
    <xdr:from>
      <xdr:col>7</xdr:col>
      <xdr:colOff>261406</xdr:colOff>
      <xdr:row>3080</xdr:row>
      <xdr:rowOff>42334</xdr:rowOff>
    </xdr:from>
    <xdr:to>
      <xdr:col>7</xdr:col>
      <xdr:colOff>648756</xdr:colOff>
      <xdr:row>3082</xdr:row>
      <xdr:rowOff>20611</xdr:rowOff>
    </xdr:to>
    <xdr:pic>
      <xdr:nvPicPr>
        <xdr:cNvPr id="14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284818667"/>
          <a:ext cx="387350" cy="439709"/>
        </a:xfrm>
        <a:prstGeom prst="rect">
          <a:avLst/>
        </a:prstGeom>
        <a:noFill/>
        <a:ln w="9525">
          <a:noFill/>
          <a:miter lim="800000"/>
          <a:headEnd/>
          <a:tailEnd/>
        </a:ln>
      </xdr:spPr>
    </xdr:pic>
    <xdr:clientData/>
  </xdr:twoCellAnchor>
  <xdr:twoCellAnchor editAs="oneCell">
    <xdr:from>
      <xdr:col>1</xdr:col>
      <xdr:colOff>2429935</xdr:colOff>
      <xdr:row>3146</xdr:row>
      <xdr:rowOff>0</xdr:rowOff>
    </xdr:from>
    <xdr:to>
      <xdr:col>2</xdr:col>
      <xdr:colOff>8469</xdr:colOff>
      <xdr:row>3147</xdr:row>
      <xdr:rowOff>164543</xdr:rowOff>
    </xdr:to>
    <xdr:pic>
      <xdr:nvPicPr>
        <xdr:cNvPr id="14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299085000"/>
          <a:ext cx="7409" cy="395260"/>
        </a:xfrm>
        <a:prstGeom prst="rect">
          <a:avLst/>
        </a:prstGeom>
        <a:noFill/>
        <a:ln w="9525">
          <a:noFill/>
          <a:miter lim="800000"/>
          <a:headEnd/>
          <a:tailEnd/>
        </a:ln>
      </xdr:spPr>
    </xdr:pic>
    <xdr:clientData/>
  </xdr:twoCellAnchor>
  <xdr:twoCellAnchor editAs="oneCell">
    <xdr:from>
      <xdr:col>7</xdr:col>
      <xdr:colOff>261406</xdr:colOff>
      <xdr:row>3124</xdr:row>
      <xdr:rowOff>42334</xdr:rowOff>
    </xdr:from>
    <xdr:to>
      <xdr:col>7</xdr:col>
      <xdr:colOff>648756</xdr:colOff>
      <xdr:row>3126</xdr:row>
      <xdr:rowOff>20609</xdr:rowOff>
    </xdr:to>
    <xdr:pic>
      <xdr:nvPicPr>
        <xdr:cNvPr id="14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294284401"/>
          <a:ext cx="387350" cy="439709"/>
        </a:xfrm>
        <a:prstGeom prst="rect">
          <a:avLst/>
        </a:prstGeom>
        <a:noFill/>
        <a:ln w="9525">
          <a:noFill/>
          <a:miter lim="800000"/>
          <a:headEnd/>
          <a:tailEnd/>
        </a:ln>
      </xdr:spPr>
    </xdr:pic>
    <xdr:clientData/>
  </xdr:twoCellAnchor>
  <xdr:twoCellAnchor editAs="oneCell">
    <xdr:from>
      <xdr:col>1</xdr:col>
      <xdr:colOff>2429935</xdr:colOff>
      <xdr:row>3190</xdr:row>
      <xdr:rowOff>0</xdr:rowOff>
    </xdr:from>
    <xdr:to>
      <xdr:col>2</xdr:col>
      <xdr:colOff>8469</xdr:colOff>
      <xdr:row>3191</xdr:row>
      <xdr:rowOff>164543</xdr:rowOff>
    </xdr:to>
    <xdr:pic>
      <xdr:nvPicPr>
        <xdr:cNvPr id="14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308550733"/>
          <a:ext cx="7409" cy="395260"/>
        </a:xfrm>
        <a:prstGeom prst="rect">
          <a:avLst/>
        </a:prstGeom>
        <a:noFill/>
        <a:ln w="9525">
          <a:noFill/>
          <a:miter lim="800000"/>
          <a:headEnd/>
          <a:tailEnd/>
        </a:ln>
      </xdr:spPr>
    </xdr:pic>
    <xdr:clientData/>
  </xdr:twoCellAnchor>
  <xdr:twoCellAnchor editAs="oneCell">
    <xdr:from>
      <xdr:col>7</xdr:col>
      <xdr:colOff>261406</xdr:colOff>
      <xdr:row>3168</xdr:row>
      <xdr:rowOff>42334</xdr:rowOff>
    </xdr:from>
    <xdr:to>
      <xdr:col>7</xdr:col>
      <xdr:colOff>648756</xdr:colOff>
      <xdr:row>3170</xdr:row>
      <xdr:rowOff>20609</xdr:rowOff>
    </xdr:to>
    <xdr:pic>
      <xdr:nvPicPr>
        <xdr:cNvPr id="14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303750134"/>
          <a:ext cx="387350" cy="439709"/>
        </a:xfrm>
        <a:prstGeom prst="rect">
          <a:avLst/>
        </a:prstGeom>
        <a:noFill/>
        <a:ln w="9525">
          <a:noFill/>
          <a:miter lim="800000"/>
          <a:headEnd/>
          <a:tailEnd/>
        </a:ln>
      </xdr:spPr>
    </xdr:pic>
    <xdr:clientData/>
  </xdr:twoCellAnchor>
  <xdr:twoCellAnchor editAs="oneCell">
    <xdr:from>
      <xdr:col>1</xdr:col>
      <xdr:colOff>2429935</xdr:colOff>
      <xdr:row>3234</xdr:row>
      <xdr:rowOff>0</xdr:rowOff>
    </xdr:from>
    <xdr:to>
      <xdr:col>2</xdr:col>
      <xdr:colOff>8469</xdr:colOff>
      <xdr:row>3235</xdr:row>
      <xdr:rowOff>164544</xdr:rowOff>
    </xdr:to>
    <xdr:pic>
      <xdr:nvPicPr>
        <xdr:cNvPr id="14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318016467"/>
          <a:ext cx="7409" cy="395260"/>
        </a:xfrm>
        <a:prstGeom prst="rect">
          <a:avLst/>
        </a:prstGeom>
        <a:noFill/>
        <a:ln w="9525">
          <a:noFill/>
          <a:miter lim="800000"/>
          <a:headEnd/>
          <a:tailEnd/>
        </a:ln>
      </xdr:spPr>
    </xdr:pic>
    <xdr:clientData/>
  </xdr:twoCellAnchor>
  <xdr:twoCellAnchor editAs="oneCell">
    <xdr:from>
      <xdr:col>7</xdr:col>
      <xdr:colOff>261406</xdr:colOff>
      <xdr:row>3212</xdr:row>
      <xdr:rowOff>42334</xdr:rowOff>
    </xdr:from>
    <xdr:to>
      <xdr:col>7</xdr:col>
      <xdr:colOff>648756</xdr:colOff>
      <xdr:row>3214</xdr:row>
      <xdr:rowOff>20611</xdr:rowOff>
    </xdr:to>
    <xdr:pic>
      <xdr:nvPicPr>
        <xdr:cNvPr id="15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313215867"/>
          <a:ext cx="387350" cy="439709"/>
        </a:xfrm>
        <a:prstGeom prst="rect">
          <a:avLst/>
        </a:prstGeom>
        <a:noFill/>
        <a:ln w="9525">
          <a:noFill/>
          <a:miter lim="800000"/>
          <a:headEnd/>
          <a:tailEnd/>
        </a:ln>
      </xdr:spPr>
    </xdr:pic>
    <xdr:clientData/>
  </xdr:twoCellAnchor>
  <xdr:twoCellAnchor editAs="oneCell">
    <xdr:from>
      <xdr:col>1</xdr:col>
      <xdr:colOff>2429935</xdr:colOff>
      <xdr:row>3278</xdr:row>
      <xdr:rowOff>0</xdr:rowOff>
    </xdr:from>
    <xdr:to>
      <xdr:col>2</xdr:col>
      <xdr:colOff>8469</xdr:colOff>
      <xdr:row>3279</xdr:row>
      <xdr:rowOff>164543</xdr:rowOff>
    </xdr:to>
    <xdr:pic>
      <xdr:nvPicPr>
        <xdr:cNvPr id="15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327482200"/>
          <a:ext cx="7409" cy="395260"/>
        </a:xfrm>
        <a:prstGeom prst="rect">
          <a:avLst/>
        </a:prstGeom>
        <a:noFill/>
        <a:ln w="9525">
          <a:noFill/>
          <a:miter lim="800000"/>
          <a:headEnd/>
          <a:tailEnd/>
        </a:ln>
      </xdr:spPr>
    </xdr:pic>
    <xdr:clientData/>
  </xdr:twoCellAnchor>
  <xdr:twoCellAnchor editAs="oneCell">
    <xdr:from>
      <xdr:col>7</xdr:col>
      <xdr:colOff>261406</xdr:colOff>
      <xdr:row>3256</xdr:row>
      <xdr:rowOff>42334</xdr:rowOff>
    </xdr:from>
    <xdr:to>
      <xdr:col>7</xdr:col>
      <xdr:colOff>648756</xdr:colOff>
      <xdr:row>3258</xdr:row>
      <xdr:rowOff>20609</xdr:rowOff>
    </xdr:to>
    <xdr:pic>
      <xdr:nvPicPr>
        <xdr:cNvPr id="15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322681601"/>
          <a:ext cx="387350" cy="439709"/>
        </a:xfrm>
        <a:prstGeom prst="rect">
          <a:avLst/>
        </a:prstGeom>
        <a:noFill/>
        <a:ln w="9525">
          <a:noFill/>
          <a:miter lim="800000"/>
          <a:headEnd/>
          <a:tailEnd/>
        </a:ln>
      </xdr:spPr>
    </xdr:pic>
    <xdr:clientData/>
  </xdr:twoCellAnchor>
  <xdr:twoCellAnchor editAs="oneCell">
    <xdr:from>
      <xdr:col>1</xdr:col>
      <xdr:colOff>2429935</xdr:colOff>
      <xdr:row>3322</xdr:row>
      <xdr:rowOff>0</xdr:rowOff>
    </xdr:from>
    <xdr:to>
      <xdr:col>2</xdr:col>
      <xdr:colOff>8469</xdr:colOff>
      <xdr:row>3323</xdr:row>
      <xdr:rowOff>164543</xdr:rowOff>
    </xdr:to>
    <xdr:pic>
      <xdr:nvPicPr>
        <xdr:cNvPr id="15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336947933"/>
          <a:ext cx="7409" cy="395260"/>
        </a:xfrm>
        <a:prstGeom prst="rect">
          <a:avLst/>
        </a:prstGeom>
        <a:noFill/>
        <a:ln w="9525">
          <a:noFill/>
          <a:miter lim="800000"/>
          <a:headEnd/>
          <a:tailEnd/>
        </a:ln>
      </xdr:spPr>
    </xdr:pic>
    <xdr:clientData/>
  </xdr:twoCellAnchor>
  <xdr:twoCellAnchor editAs="oneCell">
    <xdr:from>
      <xdr:col>7</xdr:col>
      <xdr:colOff>261406</xdr:colOff>
      <xdr:row>3300</xdr:row>
      <xdr:rowOff>42334</xdr:rowOff>
    </xdr:from>
    <xdr:to>
      <xdr:col>7</xdr:col>
      <xdr:colOff>648756</xdr:colOff>
      <xdr:row>3302</xdr:row>
      <xdr:rowOff>20609</xdr:rowOff>
    </xdr:to>
    <xdr:pic>
      <xdr:nvPicPr>
        <xdr:cNvPr id="15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332147334"/>
          <a:ext cx="387350" cy="439709"/>
        </a:xfrm>
        <a:prstGeom prst="rect">
          <a:avLst/>
        </a:prstGeom>
        <a:noFill/>
        <a:ln w="9525">
          <a:noFill/>
          <a:miter lim="800000"/>
          <a:headEnd/>
          <a:tailEnd/>
        </a:ln>
      </xdr:spPr>
    </xdr:pic>
    <xdr:clientData/>
  </xdr:twoCellAnchor>
  <xdr:twoCellAnchor editAs="oneCell">
    <xdr:from>
      <xdr:col>1</xdr:col>
      <xdr:colOff>2429935</xdr:colOff>
      <xdr:row>3366</xdr:row>
      <xdr:rowOff>0</xdr:rowOff>
    </xdr:from>
    <xdr:to>
      <xdr:col>2</xdr:col>
      <xdr:colOff>8469</xdr:colOff>
      <xdr:row>3367</xdr:row>
      <xdr:rowOff>164544</xdr:rowOff>
    </xdr:to>
    <xdr:pic>
      <xdr:nvPicPr>
        <xdr:cNvPr id="15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346413667"/>
          <a:ext cx="7409" cy="395260"/>
        </a:xfrm>
        <a:prstGeom prst="rect">
          <a:avLst/>
        </a:prstGeom>
        <a:noFill/>
        <a:ln w="9525">
          <a:noFill/>
          <a:miter lim="800000"/>
          <a:headEnd/>
          <a:tailEnd/>
        </a:ln>
      </xdr:spPr>
    </xdr:pic>
    <xdr:clientData/>
  </xdr:twoCellAnchor>
  <xdr:twoCellAnchor editAs="oneCell">
    <xdr:from>
      <xdr:col>7</xdr:col>
      <xdr:colOff>261406</xdr:colOff>
      <xdr:row>3344</xdr:row>
      <xdr:rowOff>42334</xdr:rowOff>
    </xdr:from>
    <xdr:to>
      <xdr:col>7</xdr:col>
      <xdr:colOff>648756</xdr:colOff>
      <xdr:row>3346</xdr:row>
      <xdr:rowOff>20611</xdr:rowOff>
    </xdr:to>
    <xdr:pic>
      <xdr:nvPicPr>
        <xdr:cNvPr id="15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341613067"/>
          <a:ext cx="387350" cy="439709"/>
        </a:xfrm>
        <a:prstGeom prst="rect">
          <a:avLst/>
        </a:prstGeom>
        <a:noFill/>
        <a:ln w="9525">
          <a:noFill/>
          <a:miter lim="800000"/>
          <a:headEnd/>
          <a:tailEnd/>
        </a:ln>
      </xdr:spPr>
    </xdr:pic>
    <xdr:clientData/>
  </xdr:twoCellAnchor>
  <xdr:twoCellAnchor editAs="oneCell">
    <xdr:from>
      <xdr:col>1</xdr:col>
      <xdr:colOff>2429935</xdr:colOff>
      <xdr:row>3410</xdr:row>
      <xdr:rowOff>0</xdr:rowOff>
    </xdr:from>
    <xdr:to>
      <xdr:col>2</xdr:col>
      <xdr:colOff>8469</xdr:colOff>
      <xdr:row>3411</xdr:row>
      <xdr:rowOff>164543</xdr:rowOff>
    </xdr:to>
    <xdr:pic>
      <xdr:nvPicPr>
        <xdr:cNvPr id="15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355879400"/>
          <a:ext cx="7409" cy="395260"/>
        </a:xfrm>
        <a:prstGeom prst="rect">
          <a:avLst/>
        </a:prstGeom>
        <a:noFill/>
        <a:ln w="9525">
          <a:noFill/>
          <a:miter lim="800000"/>
          <a:headEnd/>
          <a:tailEnd/>
        </a:ln>
      </xdr:spPr>
    </xdr:pic>
    <xdr:clientData/>
  </xdr:twoCellAnchor>
  <xdr:twoCellAnchor editAs="oneCell">
    <xdr:from>
      <xdr:col>7</xdr:col>
      <xdr:colOff>261406</xdr:colOff>
      <xdr:row>3388</xdr:row>
      <xdr:rowOff>42334</xdr:rowOff>
    </xdr:from>
    <xdr:to>
      <xdr:col>7</xdr:col>
      <xdr:colOff>648756</xdr:colOff>
      <xdr:row>3390</xdr:row>
      <xdr:rowOff>20609</xdr:rowOff>
    </xdr:to>
    <xdr:pic>
      <xdr:nvPicPr>
        <xdr:cNvPr id="158" name="Picture 157" descr="saraswati 2.jpg"/>
        <xdr:cNvPicPr>
          <a:picLocks noChangeAspect="1"/>
        </xdr:cNvPicPr>
      </xdr:nvPicPr>
      <xdr:blipFill>
        <a:blip xmlns:r="http://schemas.openxmlformats.org/officeDocument/2006/relationships" r:embed="rId1"/>
        <a:srcRect/>
        <a:stretch>
          <a:fillRect/>
        </a:stretch>
      </xdr:blipFill>
      <xdr:spPr bwMode="auto">
        <a:xfrm flipH="1">
          <a:off x="5925606" y="351078801"/>
          <a:ext cx="387350" cy="439709"/>
        </a:xfrm>
        <a:prstGeom prst="rect">
          <a:avLst/>
        </a:prstGeom>
        <a:noFill/>
        <a:ln w="9525">
          <a:noFill/>
          <a:miter lim="800000"/>
          <a:headEnd/>
          <a:tailEnd/>
        </a:ln>
      </xdr:spPr>
    </xdr:pic>
    <xdr:clientData/>
  </xdr:twoCellAnchor>
  <xdr:twoCellAnchor editAs="oneCell">
    <xdr:from>
      <xdr:col>1</xdr:col>
      <xdr:colOff>2429935</xdr:colOff>
      <xdr:row>3454</xdr:row>
      <xdr:rowOff>0</xdr:rowOff>
    </xdr:from>
    <xdr:to>
      <xdr:col>2</xdr:col>
      <xdr:colOff>8469</xdr:colOff>
      <xdr:row>3455</xdr:row>
      <xdr:rowOff>164543</xdr:rowOff>
    </xdr:to>
    <xdr:pic>
      <xdr:nvPicPr>
        <xdr:cNvPr id="15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365345133"/>
          <a:ext cx="7409" cy="395260"/>
        </a:xfrm>
        <a:prstGeom prst="rect">
          <a:avLst/>
        </a:prstGeom>
        <a:noFill/>
        <a:ln w="9525">
          <a:noFill/>
          <a:miter lim="800000"/>
          <a:headEnd/>
          <a:tailEnd/>
        </a:ln>
      </xdr:spPr>
    </xdr:pic>
    <xdr:clientData/>
  </xdr:twoCellAnchor>
  <xdr:twoCellAnchor editAs="oneCell">
    <xdr:from>
      <xdr:col>7</xdr:col>
      <xdr:colOff>261406</xdr:colOff>
      <xdr:row>3432</xdr:row>
      <xdr:rowOff>42334</xdr:rowOff>
    </xdr:from>
    <xdr:to>
      <xdr:col>7</xdr:col>
      <xdr:colOff>648756</xdr:colOff>
      <xdr:row>3434</xdr:row>
      <xdr:rowOff>20609</xdr:rowOff>
    </xdr:to>
    <xdr:pic>
      <xdr:nvPicPr>
        <xdr:cNvPr id="16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360544534"/>
          <a:ext cx="387350" cy="439709"/>
        </a:xfrm>
        <a:prstGeom prst="rect">
          <a:avLst/>
        </a:prstGeom>
        <a:noFill/>
        <a:ln w="9525">
          <a:noFill/>
          <a:miter lim="800000"/>
          <a:headEnd/>
          <a:tailEnd/>
        </a:ln>
      </xdr:spPr>
    </xdr:pic>
    <xdr:clientData/>
  </xdr:twoCellAnchor>
  <xdr:twoCellAnchor editAs="oneCell">
    <xdr:from>
      <xdr:col>1</xdr:col>
      <xdr:colOff>2429935</xdr:colOff>
      <xdr:row>3498</xdr:row>
      <xdr:rowOff>0</xdr:rowOff>
    </xdr:from>
    <xdr:to>
      <xdr:col>2</xdr:col>
      <xdr:colOff>8469</xdr:colOff>
      <xdr:row>3499</xdr:row>
      <xdr:rowOff>164544</xdr:rowOff>
    </xdr:to>
    <xdr:pic>
      <xdr:nvPicPr>
        <xdr:cNvPr id="16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374810867"/>
          <a:ext cx="7409" cy="395260"/>
        </a:xfrm>
        <a:prstGeom prst="rect">
          <a:avLst/>
        </a:prstGeom>
        <a:noFill/>
        <a:ln w="9525">
          <a:noFill/>
          <a:miter lim="800000"/>
          <a:headEnd/>
          <a:tailEnd/>
        </a:ln>
      </xdr:spPr>
    </xdr:pic>
    <xdr:clientData/>
  </xdr:twoCellAnchor>
  <xdr:twoCellAnchor editAs="oneCell">
    <xdr:from>
      <xdr:col>7</xdr:col>
      <xdr:colOff>261406</xdr:colOff>
      <xdr:row>3476</xdr:row>
      <xdr:rowOff>42334</xdr:rowOff>
    </xdr:from>
    <xdr:to>
      <xdr:col>7</xdr:col>
      <xdr:colOff>648756</xdr:colOff>
      <xdr:row>3478</xdr:row>
      <xdr:rowOff>20611</xdr:rowOff>
    </xdr:to>
    <xdr:pic>
      <xdr:nvPicPr>
        <xdr:cNvPr id="16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370010267"/>
          <a:ext cx="387350" cy="439709"/>
        </a:xfrm>
        <a:prstGeom prst="rect">
          <a:avLst/>
        </a:prstGeom>
        <a:noFill/>
        <a:ln w="9525">
          <a:noFill/>
          <a:miter lim="800000"/>
          <a:headEnd/>
          <a:tailEnd/>
        </a:ln>
      </xdr:spPr>
    </xdr:pic>
    <xdr:clientData/>
  </xdr:twoCellAnchor>
  <xdr:twoCellAnchor editAs="oneCell">
    <xdr:from>
      <xdr:col>1</xdr:col>
      <xdr:colOff>2429935</xdr:colOff>
      <xdr:row>3542</xdr:row>
      <xdr:rowOff>0</xdr:rowOff>
    </xdr:from>
    <xdr:to>
      <xdr:col>2</xdr:col>
      <xdr:colOff>8469</xdr:colOff>
      <xdr:row>3543</xdr:row>
      <xdr:rowOff>164543</xdr:rowOff>
    </xdr:to>
    <xdr:pic>
      <xdr:nvPicPr>
        <xdr:cNvPr id="16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573591267"/>
          <a:ext cx="7409" cy="395260"/>
        </a:xfrm>
        <a:prstGeom prst="rect">
          <a:avLst/>
        </a:prstGeom>
        <a:noFill/>
        <a:ln w="9525">
          <a:noFill/>
          <a:miter lim="800000"/>
          <a:headEnd/>
          <a:tailEnd/>
        </a:ln>
      </xdr:spPr>
    </xdr:pic>
    <xdr:clientData/>
  </xdr:twoCellAnchor>
  <xdr:twoCellAnchor editAs="oneCell">
    <xdr:from>
      <xdr:col>7</xdr:col>
      <xdr:colOff>261406</xdr:colOff>
      <xdr:row>3520</xdr:row>
      <xdr:rowOff>42334</xdr:rowOff>
    </xdr:from>
    <xdr:to>
      <xdr:col>7</xdr:col>
      <xdr:colOff>648756</xdr:colOff>
      <xdr:row>3522</xdr:row>
      <xdr:rowOff>20609</xdr:rowOff>
    </xdr:to>
    <xdr:pic>
      <xdr:nvPicPr>
        <xdr:cNvPr id="16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568790667"/>
          <a:ext cx="387350" cy="439709"/>
        </a:xfrm>
        <a:prstGeom prst="rect">
          <a:avLst/>
        </a:prstGeom>
        <a:noFill/>
        <a:ln w="9525">
          <a:noFill/>
          <a:miter lim="800000"/>
          <a:headEnd/>
          <a:tailEnd/>
        </a:ln>
      </xdr:spPr>
    </xdr:pic>
    <xdr:clientData/>
  </xdr:twoCellAnchor>
  <xdr:twoCellAnchor editAs="oneCell">
    <xdr:from>
      <xdr:col>1</xdr:col>
      <xdr:colOff>2429935</xdr:colOff>
      <xdr:row>3586</xdr:row>
      <xdr:rowOff>0</xdr:rowOff>
    </xdr:from>
    <xdr:to>
      <xdr:col>2</xdr:col>
      <xdr:colOff>8469</xdr:colOff>
      <xdr:row>3587</xdr:row>
      <xdr:rowOff>164543</xdr:rowOff>
    </xdr:to>
    <xdr:pic>
      <xdr:nvPicPr>
        <xdr:cNvPr id="16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583057000"/>
          <a:ext cx="7409" cy="395260"/>
        </a:xfrm>
        <a:prstGeom prst="rect">
          <a:avLst/>
        </a:prstGeom>
        <a:noFill/>
        <a:ln w="9525">
          <a:noFill/>
          <a:miter lim="800000"/>
          <a:headEnd/>
          <a:tailEnd/>
        </a:ln>
      </xdr:spPr>
    </xdr:pic>
    <xdr:clientData/>
  </xdr:twoCellAnchor>
  <xdr:twoCellAnchor editAs="oneCell">
    <xdr:from>
      <xdr:col>7</xdr:col>
      <xdr:colOff>261406</xdr:colOff>
      <xdr:row>3564</xdr:row>
      <xdr:rowOff>42334</xdr:rowOff>
    </xdr:from>
    <xdr:to>
      <xdr:col>7</xdr:col>
      <xdr:colOff>648756</xdr:colOff>
      <xdr:row>3566</xdr:row>
      <xdr:rowOff>20609</xdr:rowOff>
    </xdr:to>
    <xdr:pic>
      <xdr:nvPicPr>
        <xdr:cNvPr id="16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578256401"/>
          <a:ext cx="387350" cy="439709"/>
        </a:xfrm>
        <a:prstGeom prst="rect">
          <a:avLst/>
        </a:prstGeom>
        <a:noFill/>
        <a:ln w="9525">
          <a:noFill/>
          <a:miter lim="800000"/>
          <a:headEnd/>
          <a:tailEnd/>
        </a:ln>
      </xdr:spPr>
    </xdr:pic>
    <xdr:clientData/>
  </xdr:twoCellAnchor>
  <xdr:twoCellAnchor editAs="oneCell">
    <xdr:from>
      <xdr:col>1</xdr:col>
      <xdr:colOff>2429935</xdr:colOff>
      <xdr:row>3630</xdr:row>
      <xdr:rowOff>0</xdr:rowOff>
    </xdr:from>
    <xdr:to>
      <xdr:col>2</xdr:col>
      <xdr:colOff>8469</xdr:colOff>
      <xdr:row>3631</xdr:row>
      <xdr:rowOff>164544</xdr:rowOff>
    </xdr:to>
    <xdr:pic>
      <xdr:nvPicPr>
        <xdr:cNvPr id="16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592522733"/>
          <a:ext cx="7409" cy="395260"/>
        </a:xfrm>
        <a:prstGeom prst="rect">
          <a:avLst/>
        </a:prstGeom>
        <a:noFill/>
        <a:ln w="9525">
          <a:noFill/>
          <a:miter lim="800000"/>
          <a:headEnd/>
          <a:tailEnd/>
        </a:ln>
      </xdr:spPr>
    </xdr:pic>
    <xdr:clientData/>
  </xdr:twoCellAnchor>
  <xdr:twoCellAnchor editAs="oneCell">
    <xdr:from>
      <xdr:col>7</xdr:col>
      <xdr:colOff>261406</xdr:colOff>
      <xdr:row>3608</xdr:row>
      <xdr:rowOff>42334</xdr:rowOff>
    </xdr:from>
    <xdr:to>
      <xdr:col>7</xdr:col>
      <xdr:colOff>648756</xdr:colOff>
      <xdr:row>3610</xdr:row>
      <xdr:rowOff>20611</xdr:rowOff>
    </xdr:to>
    <xdr:pic>
      <xdr:nvPicPr>
        <xdr:cNvPr id="16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587722134"/>
          <a:ext cx="387350" cy="439709"/>
        </a:xfrm>
        <a:prstGeom prst="rect">
          <a:avLst/>
        </a:prstGeom>
        <a:noFill/>
        <a:ln w="9525">
          <a:noFill/>
          <a:miter lim="800000"/>
          <a:headEnd/>
          <a:tailEnd/>
        </a:ln>
      </xdr:spPr>
    </xdr:pic>
    <xdr:clientData/>
  </xdr:twoCellAnchor>
  <xdr:twoCellAnchor editAs="oneCell">
    <xdr:from>
      <xdr:col>1</xdr:col>
      <xdr:colOff>2429935</xdr:colOff>
      <xdr:row>3674</xdr:row>
      <xdr:rowOff>0</xdr:rowOff>
    </xdr:from>
    <xdr:to>
      <xdr:col>2</xdr:col>
      <xdr:colOff>8469</xdr:colOff>
      <xdr:row>3675</xdr:row>
      <xdr:rowOff>164543</xdr:rowOff>
    </xdr:to>
    <xdr:pic>
      <xdr:nvPicPr>
        <xdr:cNvPr id="16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601988467"/>
          <a:ext cx="7409" cy="395260"/>
        </a:xfrm>
        <a:prstGeom prst="rect">
          <a:avLst/>
        </a:prstGeom>
        <a:noFill/>
        <a:ln w="9525">
          <a:noFill/>
          <a:miter lim="800000"/>
          <a:headEnd/>
          <a:tailEnd/>
        </a:ln>
      </xdr:spPr>
    </xdr:pic>
    <xdr:clientData/>
  </xdr:twoCellAnchor>
  <xdr:twoCellAnchor editAs="oneCell">
    <xdr:from>
      <xdr:col>7</xdr:col>
      <xdr:colOff>261406</xdr:colOff>
      <xdr:row>3652</xdr:row>
      <xdr:rowOff>42334</xdr:rowOff>
    </xdr:from>
    <xdr:to>
      <xdr:col>7</xdr:col>
      <xdr:colOff>648756</xdr:colOff>
      <xdr:row>3654</xdr:row>
      <xdr:rowOff>20609</xdr:rowOff>
    </xdr:to>
    <xdr:pic>
      <xdr:nvPicPr>
        <xdr:cNvPr id="17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597187867"/>
          <a:ext cx="387350" cy="439709"/>
        </a:xfrm>
        <a:prstGeom prst="rect">
          <a:avLst/>
        </a:prstGeom>
        <a:noFill/>
        <a:ln w="9525">
          <a:noFill/>
          <a:miter lim="800000"/>
          <a:headEnd/>
          <a:tailEnd/>
        </a:ln>
      </xdr:spPr>
    </xdr:pic>
    <xdr:clientData/>
  </xdr:twoCellAnchor>
  <xdr:twoCellAnchor editAs="oneCell">
    <xdr:from>
      <xdr:col>1</xdr:col>
      <xdr:colOff>2429935</xdr:colOff>
      <xdr:row>3718</xdr:row>
      <xdr:rowOff>0</xdr:rowOff>
    </xdr:from>
    <xdr:to>
      <xdr:col>2</xdr:col>
      <xdr:colOff>8469</xdr:colOff>
      <xdr:row>3719</xdr:row>
      <xdr:rowOff>164543</xdr:rowOff>
    </xdr:to>
    <xdr:pic>
      <xdr:nvPicPr>
        <xdr:cNvPr id="17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611454200"/>
          <a:ext cx="7409" cy="395260"/>
        </a:xfrm>
        <a:prstGeom prst="rect">
          <a:avLst/>
        </a:prstGeom>
        <a:noFill/>
        <a:ln w="9525">
          <a:noFill/>
          <a:miter lim="800000"/>
          <a:headEnd/>
          <a:tailEnd/>
        </a:ln>
      </xdr:spPr>
    </xdr:pic>
    <xdr:clientData/>
  </xdr:twoCellAnchor>
  <xdr:twoCellAnchor editAs="oneCell">
    <xdr:from>
      <xdr:col>7</xdr:col>
      <xdr:colOff>261406</xdr:colOff>
      <xdr:row>3696</xdr:row>
      <xdr:rowOff>42334</xdr:rowOff>
    </xdr:from>
    <xdr:to>
      <xdr:col>7</xdr:col>
      <xdr:colOff>648756</xdr:colOff>
      <xdr:row>3698</xdr:row>
      <xdr:rowOff>20609</xdr:rowOff>
    </xdr:to>
    <xdr:pic>
      <xdr:nvPicPr>
        <xdr:cNvPr id="17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606653601"/>
          <a:ext cx="387350" cy="439709"/>
        </a:xfrm>
        <a:prstGeom prst="rect">
          <a:avLst/>
        </a:prstGeom>
        <a:noFill/>
        <a:ln w="9525">
          <a:noFill/>
          <a:miter lim="800000"/>
          <a:headEnd/>
          <a:tailEnd/>
        </a:ln>
      </xdr:spPr>
    </xdr:pic>
    <xdr:clientData/>
  </xdr:twoCellAnchor>
  <xdr:twoCellAnchor editAs="oneCell">
    <xdr:from>
      <xdr:col>1</xdr:col>
      <xdr:colOff>2429935</xdr:colOff>
      <xdr:row>3762</xdr:row>
      <xdr:rowOff>0</xdr:rowOff>
    </xdr:from>
    <xdr:to>
      <xdr:col>2</xdr:col>
      <xdr:colOff>8469</xdr:colOff>
      <xdr:row>3763</xdr:row>
      <xdr:rowOff>164544</xdr:rowOff>
    </xdr:to>
    <xdr:pic>
      <xdr:nvPicPr>
        <xdr:cNvPr id="17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620919933"/>
          <a:ext cx="7409" cy="395260"/>
        </a:xfrm>
        <a:prstGeom prst="rect">
          <a:avLst/>
        </a:prstGeom>
        <a:noFill/>
        <a:ln w="9525">
          <a:noFill/>
          <a:miter lim="800000"/>
          <a:headEnd/>
          <a:tailEnd/>
        </a:ln>
      </xdr:spPr>
    </xdr:pic>
    <xdr:clientData/>
  </xdr:twoCellAnchor>
  <xdr:twoCellAnchor editAs="oneCell">
    <xdr:from>
      <xdr:col>7</xdr:col>
      <xdr:colOff>261406</xdr:colOff>
      <xdr:row>3740</xdr:row>
      <xdr:rowOff>42334</xdr:rowOff>
    </xdr:from>
    <xdr:to>
      <xdr:col>7</xdr:col>
      <xdr:colOff>648756</xdr:colOff>
      <xdr:row>3742</xdr:row>
      <xdr:rowOff>20611</xdr:rowOff>
    </xdr:to>
    <xdr:pic>
      <xdr:nvPicPr>
        <xdr:cNvPr id="17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616119334"/>
          <a:ext cx="387350" cy="439709"/>
        </a:xfrm>
        <a:prstGeom prst="rect">
          <a:avLst/>
        </a:prstGeom>
        <a:noFill/>
        <a:ln w="9525">
          <a:noFill/>
          <a:miter lim="800000"/>
          <a:headEnd/>
          <a:tailEnd/>
        </a:ln>
      </xdr:spPr>
    </xdr:pic>
    <xdr:clientData/>
  </xdr:twoCellAnchor>
  <xdr:twoCellAnchor editAs="oneCell">
    <xdr:from>
      <xdr:col>1</xdr:col>
      <xdr:colOff>2429935</xdr:colOff>
      <xdr:row>3806</xdr:row>
      <xdr:rowOff>0</xdr:rowOff>
    </xdr:from>
    <xdr:to>
      <xdr:col>2</xdr:col>
      <xdr:colOff>8469</xdr:colOff>
      <xdr:row>3807</xdr:row>
      <xdr:rowOff>164543</xdr:rowOff>
    </xdr:to>
    <xdr:pic>
      <xdr:nvPicPr>
        <xdr:cNvPr id="17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630385667"/>
          <a:ext cx="7409" cy="395260"/>
        </a:xfrm>
        <a:prstGeom prst="rect">
          <a:avLst/>
        </a:prstGeom>
        <a:noFill/>
        <a:ln w="9525">
          <a:noFill/>
          <a:miter lim="800000"/>
          <a:headEnd/>
          <a:tailEnd/>
        </a:ln>
      </xdr:spPr>
    </xdr:pic>
    <xdr:clientData/>
  </xdr:twoCellAnchor>
  <xdr:twoCellAnchor editAs="oneCell">
    <xdr:from>
      <xdr:col>7</xdr:col>
      <xdr:colOff>261406</xdr:colOff>
      <xdr:row>3784</xdr:row>
      <xdr:rowOff>42334</xdr:rowOff>
    </xdr:from>
    <xdr:to>
      <xdr:col>7</xdr:col>
      <xdr:colOff>648756</xdr:colOff>
      <xdr:row>3786</xdr:row>
      <xdr:rowOff>20609</xdr:rowOff>
    </xdr:to>
    <xdr:pic>
      <xdr:nvPicPr>
        <xdr:cNvPr id="17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625585067"/>
          <a:ext cx="387350" cy="439709"/>
        </a:xfrm>
        <a:prstGeom prst="rect">
          <a:avLst/>
        </a:prstGeom>
        <a:noFill/>
        <a:ln w="9525">
          <a:noFill/>
          <a:miter lim="800000"/>
          <a:headEnd/>
          <a:tailEnd/>
        </a:ln>
      </xdr:spPr>
    </xdr:pic>
    <xdr:clientData/>
  </xdr:twoCellAnchor>
  <xdr:twoCellAnchor editAs="oneCell">
    <xdr:from>
      <xdr:col>1</xdr:col>
      <xdr:colOff>2429935</xdr:colOff>
      <xdr:row>3850</xdr:row>
      <xdr:rowOff>0</xdr:rowOff>
    </xdr:from>
    <xdr:to>
      <xdr:col>2</xdr:col>
      <xdr:colOff>8469</xdr:colOff>
      <xdr:row>3851</xdr:row>
      <xdr:rowOff>164543</xdr:rowOff>
    </xdr:to>
    <xdr:pic>
      <xdr:nvPicPr>
        <xdr:cNvPr id="17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639851400"/>
          <a:ext cx="7409" cy="395260"/>
        </a:xfrm>
        <a:prstGeom prst="rect">
          <a:avLst/>
        </a:prstGeom>
        <a:noFill/>
        <a:ln w="9525">
          <a:noFill/>
          <a:miter lim="800000"/>
          <a:headEnd/>
          <a:tailEnd/>
        </a:ln>
      </xdr:spPr>
    </xdr:pic>
    <xdr:clientData/>
  </xdr:twoCellAnchor>
  <xdr:twoCellAnchor editAs="oneCell">
    <xdr:from>
      <xdr:col>7</xdr:col>
      <xdr:colOff>261406</xdr:colOff>
      <xdr:row>3828</xdr:row>
      <xdr:rowOff>42334</xdr:rowOff>
    </xdr:from>
    <xdr:to>
      <xdr:col>7</xdr:col>
      <xdr:colOff>648756</xdr:colOff>
      <xdr:row>3830</xdr:row>
      <xdr:rowOff>20609</xdr:rowOff>
    </xdr:to>
    <xdr:pic>
      <xdr:nvPicPr>
        <xdr:cNvPr id="17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635050801"/>
          <a:ext cx="387350" cy="439709"/>
        </a:xfrm>
        <a:prstGeom prst="rect">
          <a:avLst/>
        </a:prstGeom>
        <a:noFill/>
        <a:ln w="9525">
          <a:noFill/>
          <a:miter lim="800000"/>
          <a:headEnd/>
          <a:tailEnd/>
        </a:ln>
      </xdr:spPr>
    </xdr:pic>
    <xdr:clientData/>
  </xdr:twoCellAnchor>
  <xdr:twoCellAnchor editAs="oneCell">
    <xdr:from>
      <xdr:col>1</xdr:col>
      <xdr:colOff>2429935</xdr:colOff>
      <xdr:row>3894</xdr:row>
      <xdr:rowOff>0</xdr:rowOff>
    </xdr:from>
    <xdr:to>
      <xdr:col>2</xdr:col>
      <xdr:colOff>8469</xdr:colOff>
      <xdr:row>3895</xdr:row>
      <xdr:rowOff>164544</xdr:rowOff>
    </xdr:to>
    <xdr:pic>
      <xdr:nvPicPr>
        <xdr:cNvPr id="17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649317133"/>
          <a:ext cx="7409" cy="395260"/>
        </a:xfrm>
        <a:prstGeom prst="rect">
          <a:avLst/>
        </a:prstGeom>
        <a:noFill/>
        <a:ln w="9525">
          <a:noFill/>
          <a:miter lim="800000"/>
          <a:headEnd/>
          <a:tailEnd/>
        </a:ln>
      </xdr:spPr>
    </xdr:pic>
    <xdr:clientData/>
  </xdr:twoCellAnchor>
  <xdr:twoCellAnchor editAs="oneCell">
    <xdr:from>
      <xdr:col>7</xdr:col>
      <xdr:colOff>261406</xdr:colOff>
      <xdr:row>3872</xdr:row>
      <xdr:rowOff>42334</xdr:rowOff>
    </xdr:from>
    <xdr:to>
      <xdr:col>7</xdr:col>
      <xdr:colOff>648756</xdr:colOff>
      <xdr:row>3874</xdr:row>
      <xdr:rowOff>20611</xdr:rowOff>
    </xdr:to>
    <xdr:pic>
      <xdr:nvPicPr>
        <xdr:cNvPr id="18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644516534"/>
          <a:ext cx="387350" cy="439709"/>
        </a:xfrm>
        <a:prstGeom prst="rect">
          <a:avLst/>
        </a:prstGeom>
        <a:noFill/>
        <a:ln w="9525">
          <a:noFill/>
          <a:miter lim="800000"/>
          <a:headEnd/>
          <a:tailEnd/>
        </a:ln>
      </xdr:spPr>
    </xdr:pic>
    <xdr:clientData/>
  </xdr:twoCellAnchor>
  <xdr:twoCellAnchor editAs="oneCell">
    <xdr:from>
      <xdr:col>1</xdr:col>
      <xdr:colOff>2429935</xdr:colOff>
      <xdr:row>3938</xdr:row>
      <xdr:rowOff>0</xdr:rowOff>
    </xdr:from>
    <xdr:to>
      <xdr:col>2</xdr:col>
      <xdr:colOff>8469</xdr:colOff>
      <xdr:row>3939</xdr:row>
      <xdr:rowOff>164543</xdr:rowOff>
    </xdr:to>
    <xdr:pic>
      <xdr:nvPicPr>
        <xdr:cNvPr id="18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658782867"/>
          <a:ext cx="7409" cy="395260"/>
        </a:xfrm>
        <a:prstGeom prst="rect">
          <a:avLst/>
        </a:prstGeom>
        <a:noFill/>
        <a:ln w="9525">
          <a:noFill/>
          <a:miter lim="800000"/>
          <a:headEnd/>
          <a:tailEnd/>
        </a:ln>
      </xdr:spPr>
    </xdr:pic>
    <xdr:clientData/>
  </xdr:twoCellAnchor>
  <xdr:twoCellAnchor editAs="oneCell">
    <xdr:from>
      <xdr:col>7</xdr:col>
      <xdr:colOff>261406</xdr:colOff>
      <xdr:row>3916</xdr:row>
      <xdr:rowOff>42334</xdr:rowOff>
    </xdr:from>
    <xdr:to>
      <xdr:col>7</xdr:col>
      <xdr:colOff>648756</xdr:colOff>
      <xdr:row>3918</xdr:row>
      <xdr:rowOff>20609</xdr:rowOff>
    </xdr:to>
    <xdr:pic>
      <xdr:nvPicPr>
        <xdr:cNvPr id="18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653982267"/>
          <a:ext cx="387350" cy="439709"/>
        </a:xfrm>
        <a:prstGeom prst="rect">
          <a:avLst/>
        </a:prstGeom>
        <a:noFill/>
        <a:ln w="9525">
          <a:noFill/>
          <a:miter lim="800000"/>
          <a:headEnd/>
          <a:tailEnd/>
        </a:ln>
      </xdr:spPr>
    </xdr:pic>
    <xdr:clientData/>
  </xdr:twoCellAnchor>
  <xdr:twoCellAnchor editAs="oneCell">
    <xdr:from>
      <xdr:col>1</xdr:col>
      <xdr:colOff>2429935</xdr:colOff>
      <xdr:row>3982</xdr:row>
      <xdr:rowOff>0</xdr:rowOff>
    </xdr:from>
    <xdr:to>
      <xdr:col>2</xdr:col>
      <xdr:colOff>8469</xdr:colOff>
      <xdr:row>3983</xdr:row>
      <xdr:rowOff>164543</xdr:rowOff>
    </xdr:to>
    <xdr:pic>
      <xdr:nvPicPr>
        <xdr:cNvPr id="18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668248600"/>
          <a:ext cx="7409" cy="395260"/>
        </a:xfrm>
        <a:prstGeom prst="rect">
          <a:avLst/>
        </a:prstGeom>
        <a:noFill/>
        <a:ln w="9525">
          <a:noFill/>
          <a:miter lim="800000"/>
          <a:headEnd/>
          <a:tailEnd/>
        </a:ln>
      </xdr:spPr>
    </xdr:pic>
    <xdr:clientData/>
  </xdr:twoCellAnchor>
  <xdr:twoCellAnchor editAs="oneCell">
    <xdr:from>
      <xdr:col>7</xdr:col>
      <xdr:colOff>261406</xdr:colOff>
      <xdr:row>3960</xdr:row>
      <xdr:rowOff>42334</xdr:rowOff>
    </xdr:from>
    <xdr:to>
      <xdr:col>7</xdr:col>
      <xdr:colOff>648756</xdr:colOff>
      <xdr:row>3962</xdr:row>
      <xdr:rowOff>20609</xdr:rowOff>
    </xdr:to>
    <xdr:pic>
      <xdr:nvPicPr>
        <xdr:cNvPr id="18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663448001"/>
          <a:ext cx="387350" cy="439709"/>
        </a:xfrm>
        <a:prstGeom prst="rect">
          <a:avLst/>
        </a:prstGeom>
        <a:noFill/>
        <a:ln w="9525">
          <a:noFill/>
          <a:miter lim="800000"/>
          <a:headEnd/>
          <a:tailEnd/>
        </a:ln>
      </xdr:spPr>
    </xdr:pic>
    <xdr:clientData/>
  </xdr:twoCellAnchor>
  <xdr:twoCellAnchor editAs="oneCell">
    <xdr:from>
      <xdr:col>1</xdr:col>
      <xdr:colOff>2429935</xdr:colOff>
      <xdr:row>4026</xdr:row>
      <xdr:rowOff>0</xdr:rowOff>
    </xdr:from>
    <xdr:to>
      <xdr:col>2</xdr:col>
      <xdr:colOff>8469</xdr:colOff>
      <xdr:row>4027</xdr:row>
      <xdr:rowOff>164544</xdr:rowOff>
    </xdr:to>
    <xdr:pic>
      <xdr:nvPicPr>
        <xdr:cNvPr id="18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677714333"/>
          <a:ext cx="7409" cy="395260"/>
        </a:xfrm>
        <a:prstGeom prst="rect">
          <a:avLst/>
        </a:prstGeom>
        <a:noFill/>
        <a:ln w="9525">
          <a:noFill/>
          <a:miter lim="800000"/>
          <a:headEnd/>
          <a:tailEnd/>
        </a:ln>
      </xdr:spPr>
    </xdr:pic>
    <xdr:clientData/>
  </xdr:twoCellAnchor>
  <xdr:twoCellAnchor editAs="oneCell">
    <xdr:from>
      <xdr:col>7</xdr:col>
      <xdr:colOff>261406</xdr:colOff>
      <xdr:row>4004</xdr:row>
      <xdr:rowOff>42334</xdr:rowOff>
    </xdr:from>
    <xdr:to>
      <xdr:col>7</xdr:col>
      <xdr:colOff>648756</xdr:colOff>
      <xdr:row>4006</xdr:row>
      <xdr:rowOff>20611</xdr:rowOff>
    </xdr:to>
    <xdr:pic>
      <xdr:nvPicPr>
        <xdr:cNvPr id="18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672913734"/>
          <a:ext cx="387350" cy="439709"/>
        </a:xfrm>
        <a:prstGeom prst="rect">
          <a:avLst/>
        </a:prstGeom>
        <a:noFill/>
        <a:ln w="9525">
          <a:noFill/>
          <a:miter lim="800000"/>
          <a:headEnd/>
          <a:tailEnd/>
        </a:ln>
      </xdr:spPr>
    </xdr:pic>
    <xdr:clientData/>
  </xdr:twoCellAnchor>
  <xdr:twoCellAnchor editAs="oneCell">
    <xdr:from>
      <xdr:col>1</xdr:col>
      <xdr:colOff>2429935</xdr:colOff>
      <xdr:row>4070</xdr:row>
      <xdr:rowOff>0</xdr:rowOff>
    </xdr:from>
    <xdr:to>
      <xdr:col>2</xdr:col>
      <xdr:colOff>8469</xdr:colOff>
      <xdr:row>4071</xdr:row>
      <xdr:rowOff>164543</xdr:rowOff>
    </xdr:to>
    <xdr:pic>
      <xdr:nvPicPr>
        <xdr:cNvPr id="18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687180067"/>
          <a:ext cx="7409" cy="395260"/>
        </a:xfrm>
        <a:prstGeom prst="rect">
          <a:avLst/>
        </a:prstGeom>
        <a:noFill/>
        <a:ln w="9525">
          <a:noFill/>
          <a:miter lim="800000"/>
          <a:headEnd/>
          <a:tailEnd/>
        </a:ln>
      </xdr:spPr>
    </xdr:pic>
    <xdr:clientData/>
  </xdr:twoCellAnchor>
  <xdr:twoCellAnchor editAs="oneCell">
    <xdr:from>
      <xdr:col>7</xdr:col>
      <xdr:colOff>261406</xdr:colOff>
      <xdr:row>4048</xdr:row>
      <xdr:rowOff>42334</xdr:rowOff>
    </xdr:from>
    <xdr:to>
      <xdr:col>7</xdr:col>
      <xdr:colOff>648756</xdr:colOff>
      <xdr:row>4050</xdr:row>
      <xdr:rowOff>20609</xdr:rowOff>
    </xdr:to>
    <xdr:pic>
      <xdr:nvPicPr>
        <xdr:cNvPr id="188"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682379467"/>
          <a:ext cx="387350" cy="439709"/>
        </a:xfrm>
        <a:prstGeom prst="rect">
          <a:avLst/>
        </a:prstGeom>
        <a:noFill/>
        <a:ln w="9525">
          <a:noFill/>
          <a:miter lim="800000"/>
          <a:headEnd/>
          <a:tailEnd/>
        </a:ln>
      </xdr:spPr>
    </xdr:pic>
    <xdr:clientData/>
  </xdr:twoCellAnchor>
  <xdr:twoCellAnchor editAs="oneCell">
    <xdr:from>
      <xdr:col>1</xdr:col>
      <xdr:colOff>2429935</xdr:colOff>
      <xdr:row>4114</xdr:row>
      <xdr:rowOff>0</xdr:rowOff>
    </xdr:from>
    <xdr:to>
      <xdr:col>2</xdr:col>
      <xdr:colOff>8469</xdr:colOff>
      <xdr:row>4115</xdr:row>
      <xdr:rowOff>164543</xdr:rowOff>
    </xdr:to>
    <xdr:pic>
      <xdr:nvPicPr>
        <xdr:cNvPr id="18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696645800"/>
          <a:ext cx="7409" cy="395260"/>
        </a:xfrm>
        <a:prstGeom prst="rect">
          <a:avLst/>
        </a:prstGeom>
        <a:noFill/>
        <a:ln w="9525">
          <a:noFill/>
          <a:miter lim="800000"/>
          <a:headEnd/>
          <a:tailEnd/>
        </a:ln>
      </xdr:spPr>
    </xdr:pic>
    <xdr:clientData/>
  </xdr:twoCellAnchor>
  <xdr:twoCellAnchor editAs="oneCell">
    <xdr:from>
      <xdr:col>7</xdr:col>
      <xdr:colOff>261406</xdr:colOff>
      <xdr:row>4092</xdr:row>
      <xdr:rowOff>42334</xdr:rowOff>
    </xdr:from>
    <xdr:to>
      <xdr:col>7</xdr:col>
      <xdr:colOff>648756</xdr:colOff>
      <xdr:row>4094</xdr:row>
      <xdr:rowOff>20609</xdr:rowOff>
    </xdr:to>
    <xdr:pic>
      <xdr:nvPicPr>
        <xdr:cNvPr id="19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691845201"/>
          <a:ext cx="387350" cy="439709"/>
        </a:xfrm>
        <a:prstGeom prst="rect">
          <a:avLst/>
        </a:prstGeom>
        <a:noFill/>
        <a:ln w="9525">
          <a:noFill/>
          <a:miter lim="800000"/>
          <a:headEnd/>
          <a:tailEnd/>
        </a:ln>
      </xdr:spPr>
    </xdr:pic>
    <xdr:clientData/>
  </xdr:twoCellAnchor>
  <xdr:twoCellAnchor editAs="oneCell">
    <xdr:from>
      <xdr:col>1</xdr:col>
      <xdr:colOff>2429935</xdr:colOff>
      <xdr:row>4158</xdr:row>
      <xdr:rowOff>0</xdr:rowOff>
    </xdr:from>
    <xdr:to>
      <xdr:col>2</xdr:col>
      <xdr:colOff>8469</xdr:colOff>
      <xdr:row>4159</xdr:row>
      <xdr:rowOff>164544</xdr:rowOff>
    </xdr:to>
    <xdr:pic>
      <xdr:nvPicPr>
        <xdr:cNvPr id="19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706111533"/>
          <a:ext cx="7409" cy="395260"/>
        </a:xfrm>
        <a:prstGeom prst="rect">
          <a:avLst/>
        </a:prstGeom>
        <a:noFill/>
        <a:ln w="9525">
          <a:noFill/>
          <a:miter lim="800000"/>
          <a:headEnd/>
          <a:tailEnd/>
        </a:ln>
      </xdr:spPr>
    </xdr:pic>
    <xdr:clientData/>
  </xdr:twoCellAnchor>
  <xdr:twoCellAnchor editAs="oneCell">
    <xdr:from>
      <xdr:col>7</xdr:col>
      <xdr:colOff>261406</xdr:colOff>
      <xdr:row>4136</xdr:row>
      <xdr:rowOff>42334</xdr:rowOff>
    </xdr:from>
    <xdr:to>
      <xdr:col>7</xdr:col>
      <xdr:colOff>648756</xdr:colOff>
      <xdr:row>4138</xdr:row>
      <xdr:rowOff>20611</xdr:rowOff>
    </xdr:to>
    <xdr:pic>
      <xdr:nvPicPr>
        <xdr:cNvPr id="19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701310934"/>
          <a:ext cx="387350" cy="439709"/>
        </a:xfrm>
        <a:prstGeom prst="rect">
          <a:avLst/>
        </a:prstGeom>
        <a:noFill/>
        <a:ln w="9525">
          <a:noFill/>
          <a:miter lim="800000"/>
          <a:headEnd/>
          <a:tailEnd/>
        </a:ln>
      </xdr:spPr>
    </xdr:pic>
    <xdr:clientData/>
  </xdr:twoCellAnchor>
  <xdr:twoCellAnchor editAs="oneCell">
    <xdr:from>
      <xdr:col>1</xdr:col>
      <xdr:colOff>2429935</xdr:colOff>
      <xdr:row>4202</xdr:row>
      <xdr:rowOff>0</xdr:rowOff>
    </xdr:from>
    <xdr:to>
      <xdr:col>2</xdr:col>
      <xdr:colOff>8469</xdr:colOff>
      <xdr:row>4203</xdr:row>
      <xdr:rowOff>164543</xdr:rowOff>
    </xdr:to>
    <xdr:pic>
      <xdr:nvPicPr>
        <xdr:cNvPr id="193"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715577267"/>
          <a:ext cx="7409" cy="395260"/>
        </a:xfrm>
        <a:prstGeom prst="rect">
          <a:avLst/>
        </a:prstGeom>
        <a:noFill/>
        <a:ln w="9525">
          <a:noFill/>
          <a:miter lim="800000"/>
          <a:headEnd/>
          <a:tailEnd/>
        </a:ln>
      </xdr:spPr>
    </xdr:pic>
    <xdr:clientData/>
  </xdr:twoCellAnchor>
  <xdr:twoCellAnchor editAs="oneCell">
    <xdr:from>
      <xdr:col>7</xdr:col>
      <xdr:colOff>261406</xdr:colOff>
      <xdr:row>4180</xdr:row>
      <xdr:rowOff>42334</xdr:rowOff>
    </xdr:from>
    <xdr:to>
      <xdr:col>7</xdr:col>
      <xdr:colOff>648756</xdr:colOff>
      <xdr:row>4182</xdr:row>
      <xdr:rowOff>20609</xdr:rowOff>
    </xdr:to>
    <xdr:pic>
      <xdr:nvPicPr>
        <xdr:cNvPr id="194"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710776667"/>
          <a:ext cx="387350" cy="439709"/>
        </a:xfrm>
        <a:prstGeom prst="rect">
          <a:avLst/>
        </a:prstGeom>
        <a:noFill/>
        <a:ln w="9525">
          <a:noFill/>
          <a:miter lim="800000"/>
          <a:headEnd/>
          <a:tailEnd/>
        </a:ln>
      </xdr:spPr>
    </xdr:pic>
    <xdr:clientData/>
  </xdr:twoCellAnchor>
  <xdr:twoCellAnchor editAs="oneCell">
    <xdr:from>
      <xdr:col>1</xdr:col>
      <xdr:colOff>2429935</xdr:colOff>
      <xdr:row>4246</xdr:row>
      <xdr:rowOff>0</xdr:rowOff>
    </xdr:from>
    <xdr:to>
      <xdr:col>2</xdr:col>
      <xdr:colOff>8469</xdr:colOff>
      <xdr:row>4247</xdr:row>
      <xdr:rowOff>164543</xdr:rowOff>
    </xdr:to>
    <xdr:pic>
      <xdr:nvPicPr>
        <xdr:cNvPr id="195"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725043000"/>
          <a:ext cx="7409" cy="395260"/>
        </a:xfrm>
        <a:prstGeom prst="rect">
          <a:avLst/>
        </a:prstGeom>
        <a:noFill/>
        <a:ln w="9525">
          <a:noFill/>
          <a:miter lim="800000"/>
          <a:headEnd/>
          <a:tailEnd/>
        </a:ln>
      </xdr:spPr>
    </xdr:pic>
    <xdr:clientData/>
  </xdr:twoCellAnchor>
  <xdr:twoCellAnchor editAs="oneCell">
    <xdr:from>
      <xdr:col>7</xdr:col>
      <xdr:colOff>261406</xdr:colOff>
      <xdr:row>4224</xdr:row>
      <xdr:rowOff>42334</xdr:rowOff>
    </xdr:from>
    <xdr:to>
      <xdr:col>7</xdr:col>
      <xdr:colOff>648756</xdr:colOff>
      <xdr:row>4226</xdr:row>
      <xdr:rowOff>20609</xdr:rowOff>
    </xdr:to>
    <xdr:pic>
      <xdr:nvPicPr>
        <xdr:cNvPr id="196"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720242401"/>
          <a:ext cx="387350" cy="439709"/>
        </a:xfrm>
        <a:prstGeom prst="rect">
          <a:avLst/>
        </a:prstGeom>
        <a:noFill/>
        <a:ln w="9525">
          <a:noFill/>
          <a:miter lim="800000"/>
          <a:headEnd/>
          <a:tailEnd/>
        </a:ln>
      </xdr:spPr>
    </xdr:pic>
    <xdr:clientData/>
  </xdr:twoCellAnchor>
  <xdr:twoCellAnchor editAs="oneCell">
    <xdr:from>
      <xdr:col>1</xdr:col>
      <xdr:colOff>2429935</xdr:colOff>
      <xdr:row>4290</xdr:row>
      <xdr:rowOff>0</xdr:rowOff>
    </xdr:from>
    <xdr:to>
      <xdr:col>2</xdr:col>
      <xdr:colOff>8469</xdr:colOff>
      <xdr:row>4291</xdr:row>
      <xdr:rowOff>164544</xdr:rowOff>
    </xdr:to>
    <xdr:pic>
      <xdr:nvPicPr>
        <xdr:cNvPr id="197"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734508733"/>
          <a:ext cx="7409" cy="395260"/>
        </a:xfrm>
        <a:prstGeom prst="rect">
          <a:avLst/>
        </a:prstGeom>
        <a:noFill/>
        <a:ln w="9525">
          <a:noFill/>
          <a:miter lim="800000"/>
          <a:headEnd/>
          <a:tailEnd/>
        </a:ln>
      </xdr:spPr>
    </xdr:pic>
    <xdr:clientData/>
  </xdr:twoCellAnchor>
  <xdr:twoCellAnchor editAs="oneCell">
    <xdr:from>
      <xdr:col>7</xdr:col>
      <xdr:colOff>261406</xdr:colOff>
      <xdr:row>4268</xdr:row>
      <xdr:rowOff>42334</xdr:rowOff>
    </xdr:from>
    <xdr:to>
      <xdr:col>7</xdr:col>
      <xdr:colOff>648756</xdr:colOff>
      <xdr:row>4270</xdr:row>
      <xdr:rowOff>20611</xdr:rowOff>
    </xdr:to>
    <xdr:pic>
      <xdr:nvPicPr>
        <xdr:cNvPr id="198" name="Picture 197" descr="saraswati 2.jpg"/>
        <xdr:cNvPicPr>
          <a:picLocks noChangeAspect="1"/>
        </xdr:cNvPicPr>
      </xdr:nvPicPr>
      <xdr:blipFill>
        <a:blip xmlns:r="http://schemas.openxmlformats.org/officeDocument/2006/relationships" r:embed="rId1"/>
        <a:srcRect/>
        <a:stretch>
          <a:fillRect/>
        </a:stretch>
      </xdr:blipFill>
      <xdr:spPr bwMode="auto">
        <a:xfrm flipH="1">
          <a:off x="5925606" y="729708134"/>
          <a:ext cx="387350" cy="439709"/>
        </a:xfrm>
        <a:prstGeom prst="rect">
          <a:avLst/>
        </a:prstGeom>
        <a:noFill/>
        <a:ln w="9525">
          <a:noFill/>
          <a:miter lim="800000"/>
          <a:headEnd/>
          <a:tailEnd/>
        </a:ln>
      </xdr:spPr>
    </xdr:pic>
    <xdr:clientData/>
  </xdr:twoCellAnchor>
  <xdr:twoCellAnchor editAs="oneCell">
    <xdr:from>
      <xdr:col>1</xdr:col>
      <xdr:colOff>2429935</xdr:colOff>
      <xdr:row>4334</xdr:row>
      <xdr:rowOff>0</xdr:rowOff>
    </xdr:from>
    <xdr:to>
      <xdr:col>2</xdr:col>
      <xdr:colOff>8469</xdr:colOff>
      <xdr:row>4335</xdr:row>
      <xdr:rowOff>164543</xdr:rowOff>
    </xdr:to>
    <xdr:pic>
      <xdr:nvPicPr>
        <xdr:cNvPr id="199"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743974467"/>
          <a:ext cx="7409" cy="395260"/>
        </a:xfrm>
        <a:prstGeom prst="rect">
          <a:avLst/>
        </a:prstGeom>
        <a:noFill/>
        <a:ln w="9525">
          <a:noFill/>
          <a:miter lim="800000"/>
          <a:headEnd/>
          <a:tailEnd/>
        </a:ln>
      </xdr:spPr>
    </xdr:pic>
    <xdr:clientData/>
  </xdr:twoCellAnchor>
  <xdr:twoCellAnchor editAs="oneCell">
    <xdr:from>
      <xdr:col>7</xdr:col>
      <xdr:colOff>261406</xdr:colOff>
      <xdr:row>4312</xdr:row>
      <xdr:rowOff>42334</xdr:rowOff>
    </xdr:from>
    <xdr:to>
      <xdr:col>7</xdr:col>
      <xdr:colOff>648756</xdr:colOff>
      <xdr:row>4314</xdr:row>
      <xdr:rowOff>20609</xdr:rowOff>
    </xdr:to>
    <xdr:pic>
      <xdr:nvPicPr>
        <xdr:cNvPr id="200"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739173867"/>
          <a:ext cx="387350" cy="439709"/>
        </a:xfrm>
        <a:prstGeom prst="rect">
          <a:avLst/>
        </a:prstGeom>
        <a:noFill/>
        <a:ln w="9525">
          <a:noFill/>
          <a:miter lim="800000"/>
          <a:headEnd/>
          <a:tailEnd/>
        </a:ln>
      </xdr:spPr>
    </xdr:pic>
    <xdr:clientData/>
  </xdr:twoCellAnchor>
  <xdr:twoCellAnchor editAs="oneCell">
    <xdr:from>
      <xdr:col>1</xdr:col>
      <xdr:colOff>2429935</xdr:colOff>
      <xdr:row>4378</xdr:row>
      <xdr:rowOff>0</xdr:rowOff>
    </xdr:from>
    <xdr:to>
      <xdr:col>2</xdr:col>
      <xdr:colOff>8469</xdr:colOff>
      <xdr:row>4379</xdr:row>
      <xdr:rowOff>164543</xdr:rowOff>
    </xdr:to>
    <xdr:pic>
      <xdr:nvPicPr>
        <xdr:cNvPr id="201" name="Picture 77" descr="saraswati 2.jpg"/>
        <xdr:cNvPicPr>
          <a:picLocks noChangeAspect="1"/>
        </xdr:cNvPicPr>
      </xdr:nvPicPr>
      <xdr:blipFill>
        <a:blip xmlns:r="http://schemas.openxmlformats.org/officeDocument/2006/relationships" r:embed="rId1"/>
        <a:srcRect/>
        <a:stretch>
          <a:fillRect/>
        </a:stretch>
      </xdr:blipFill>
      <xdr:spPr bwMode="auto">
        <a:xfrm>
          <a:off x="1748368" y="753440200"/>
          <a:ext cx="7409" cy="395260"/>
        </a:xfrm>
        <a:prstGeom prst="rect">
          <a:avLst/>
        </a:prstGeom>
        <a:noFill/>
        <a:ln w="9525">
          <a:noFill/>
          <a:miter lim="800000"/>
          <a:headEnd/>
          <a:tailEnd/>
        </a:ln>
      </xdr:spPr>
    </xdr:pic>
    <xdr:clientData/>
  </xdr:twoCellAnchor>
  <xdr:twoCellAnchor editAs="oneCell">
    <xdr:from>
      <xdr:col>7</xdr:col>
      <xdr:colOff>261406</xdr:colOff>
      <xdr:row>4356</xdr:row>
      <xdr:rowOff>42334</xdr:rowOff>
    </xdr:from>
    <xdr:to>
      <xdr:col>7</xdr:col>
      <xdr:colOff>648756</xdr:colOff>
      <xdr:row>4358</xdr:row>
      <xdr:rowOff>20609</xdr:rowOff>
    </xdr:to>
    <xdr:pic>
      <xdr:nvPicPr>
        <xdr:cNvPr id="202" name="Picture 77" descr="saraswati 2.jpg"/>
        <xdr:cNvPicPr>
          <a:picLocks noChangeAspect="1"/>
        </xdr:cNvPicPr>
      </xdr:nvPicPr>
      <xdr:blipFill>
        <a:blip xmlns:r="http://schemas.openxmlformats.org/officeDocument/2006/relationships" r:embed="rId1"/>
        <a:srcRect/>
        <a:stretch>
          <a:fillRect/>
        </a:stretch>
      </xdr:blipFill>
      <xdr:spPr bwMode="auto">
        <a:xfrm flipH="1">
          <a:off x="5925606" y="748639601"/>
          <a:ext cx="387350" cy="439709"/>
        </a:xfrm>
        <a:prstGeom prst="rect">
          <a:avLst/>
        </a:prstGeom>
        <a:noFill/>
        <a:ln w="9525">
          <a:noFill/>
          <a:miter lim="800000"/>
          <a:headEnd/>
          <a:tailEnd/>
        </a:ln>
      </xdr:spPr>
    </xdr:pic>
    <xdr:clientData/>
  </xdr:twoCellAnchor>
  <xdr:twoCellAnchor editAs="oneCell">
    <xdr:from>
      <xdr:col>0</xdr:col>
      <xdr:colOff>0</xdr:colOff>
      <xdr:row>220</xdr:row>
      <xdr:rowOff>0</xdr:rowOff>
    </xdr:from>
    <xdr:to>
      <xdr:col>1</xdr:col>
      <xdr:colOff>355600</xdr:colOff>
      <xdr:row>222</xdr:row>
      <xdr:rowOff>4233</xdr:rowOff>
    </xdr:to>
    <xdr:sp macro="" textlink="">
      <xdr:nvSpPr>
        <xdr:cNvPr id="28702" name="AutoShape 30" descr="araswati 2.jpg"/>
        <xdr:cNvSpPr>
          <a:spLocks noChangeAspect="1" noChangeArrowheads="1"/>
        </xdr:cNvSpPr>
      </xdr:nvSpPr>
      <xdr:spPr bwMode="auto">
        <a:xfrm>
          <a:off x="0" y="46418500"/>
          <a:ext cx="419100" cy="4572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220</xdr:row>
      <xdr:rowOff>0</xdr:rowOff>
    </xdr:from>
    <xdr:to>
      <xdr:col>0</xdr:col>
      <xdr:colOff>38100</xdr:colOff>
      <xdr:row>221</xdr:row>
      <xdr:rowOff>192616</xdr:rowOff>
    </xdr:to>
    <xdr:sp macro="" textlink="">
      <xdr:nvSpPr>
        <xdr:cNvPr id="28703" name="AutoShape 31" descr="araswati 2.jpg"/>
        <xdr:cNvSpPr>
          <a:spLocks noChangeAspect="1" noChangeArrowheads="1"/>
        </xdr:cNvSpPr>
      </xdr:nvSpPr>
      <xdr:spPr bwMode="auto">
        <a:xfrm>
          <a:off x="0" y="464185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220</xdr:row>
      <xdr:rowOff>0</xdr:rowOff>
    </xdr:from>
    <xdr:to>
      <xdr:col>1</xdr:col>
      <xdr:colOff>355600</xdr:colOff>
      <xdr:row>222</xdr:row>
      <xdr:rowOff>4233</xdr:rowOff>
    </xdr:to>
    <xdr:sp macro="" textlink="">
      <xdr:nvSpPr>
        <xdr:cNvPr id="28704" name="AutoShape 32" descr="araswati 2.jpg"/>
        <xdr:cNvSpPr>
          <a:spLocks noChangeAspect="1" noChangeArrowheads="1"/>
        </xdr:cNvSpPr>
      </xdr:nvSpPr>
      <xdr:spPr bwMode="auto">
        <a:xfrm>
          <a:off x="0" y="46418500"/>
          <a:ext cx="419100" cy="4572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220</xdr:row>
      <xdr:rowOff>0</xdr:rowOff>
    </xdr:from>
    <xdr:to>
      <xdr:col>0</xdr:col>
      <xdr:colOff>38100</xdr:colOff>
      <xdr:row>221</xdr:row>
      <xdr:rowOff>192616</xdr:rowOff>
    </xdr:to>
    <xdr:sp macro="" textlink="">
      <xdr:nvSpPr>
        <xdr:cNvPr id="28705" name="AutoShape 33" descr="araswati 2.jpg"/>
        <xdr:cNvSpPr>
          <a:spLocks noChangeAspect="1" noChangeArrowheads="1"/>
        </xdr:cNvSpPr>
      </xdr:nvSpPr>
      <xdr:spPr bwMode="auto">
        <a:xfrm>
          <a:off x="0" y="464185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220</xdr:row>
      <xdr:rowOff>0</xdr:rowOff>
    </xdr:from>
    <xdr:to>
      <xdr:col>1</xdr:col>
      <xdr:colOff>355600</xdr:colOff>
      <xdr:row>222</xdr:row>
      <xdr:rowOff>16933</xdr:rowOff>
    </xdr:to>
    <xdr:sp macro="" textlink="">
      <xdr:nvSpPr>
        <xdr:cNvPr id="28706" name="AutoShape 34" descr="araswati 2.jpg"/>
        <xdr:cNvSpPr>
          <a:spLocks noChangeAspect="1" noChangeArrowheads="1"/>
        </xdr:cNvSpPr>
      </xdr:nvSpPr>
      <xdr:spPr bwMode="auto">
        <a:xfrm>
          <a:off x="0" y="464185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220</xdr:row>
      <xdr:rowOff>0</xdr:rowOff>
    </xdr:from>
    <xdr:to>
      <xdr:col>0</xdr:col>
      <xdr:colOff>38100</xdr:colOff>
      <xdr:row>221</xdr:row>
      <xdr:rowOff>192616</xdr:rowOff>
    </xdr:to>
    <xdr:sp macro="" textlink="">
      <xdr:nvSpPr>
        <xdr:cNvPr id="28707" name="AutoShape 35" descr="araswati 2.jpg"/>
        <xdr:cNvSpPr>
          <a:spLocks noChangeAspect="1" noChangeArrowheads="1"/>
        </xdr:cNvSpPr>
      </xdr:nvSpPr>
      <xdr:spPr bwMode="auto">
        <a:xfrm>
          <a:off x="0" y="464185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220</xdr:row>
      <xdr:rowOff>0</xdr:rowOff>
    </xdr:from>
    <xdr:to>
      <xdr:col>1</xdr:col>
      <xdr:colOff>355600</xdr:colOff>
      <xdr:row>222</xdr:row>
      <xdr:rowOff>16933</xdr:rowOff>
    </xdr:to>
    <xdr:sp macro="" textlink="">
      <xdr:nvSpPr>
        <xdr:cNvPr id="28708" name="AutoShape 36" descr="araswati 2.jpg"/>
        <xdr:cNvSpPr>
          <a:spLocks noChangeAspect="1" noChangeArrowheads="1"/>
        </xdr:cNvSpPr>
      </xdr:nvSpPr>
      <xdr:spPr bwMode="auto">
        <a:xfrm>
          <a:off x="0" y="464185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220</xdr:row>
      <xdr:rowOff>0</xdr:rowOff>
    </xdr:from>
    <xdr:to>
      <xdr:col>0</xdr:col>
      <xdr:colOff>38100</xdr:colOff>
      <xdr:row>221</xdr:row>
      <xdr:rowOff>192616</xdr:rowOff>
    </xdr:to>
    <xdr:sp macro="" textlink="">
      <xdr:nvSpPr>
        <xdr:cNvPr id="28709" name="AutoShape 37" descr="araswati 2.jpg"/>
        <xdr:cNvSpPr>
          <a:spLocks noChangeAspect="1" noChangeArrowheads="1"/>
        </xdr:cNvSpPr>
      </xdr:nvSpPr>
      <xdr:spPr bwMode="auto">
        <a:xfrm>
          <a:off x="0" y="464185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220</xdr:row>
      <xdr:rowOff>0</xdr:rowOff>
    </xdr:from>
    <xdr:to>
      <xdr:col>1</xdr:col>
      <xdr:colOff>355600</xdr:colOff>
      <xdr:row>222</xdr:row>
      <xdr:rowOff>16933</xdr:rowOff>
    </xdr:to>
    <xdr:sp macro="" textlink="">
      <xdr:nvSpPr>
        <xdr:cNvPr id="28710" name="AutoShape 38" descr="araswati 2.jpg"/>
        <xdr:cNvSpPr>
          <a:spLocks noChangeAspect="1" noChangeArrowheads="1"/>
        </xdr:cNvSpPr>
      </xdr:nvSpPr>
      <xdr:spPr bwMode="auto">
        <a:xfrm>
          <a:off x="0" y="464185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220</xdr:row>
      <xdr:rowOff>0</xdr:rowOff>
    </xdr:from>
    <xdr:to>
      <xdr:col>0</xdr:col>
      <xdr:colOff>38100</xdr:colOff>
      <xdr:row>221</xdr:row>
      <xdr:rowOff>192616</xdr:rowOff>
    </xdr:to>
    <xdr:sp macro="" textlink="">
      <xdr:nvSpPr>
        <xdr:cNvPr id="28711" name="AutoShape 39" descr="araswati 2.jpg"/>
        <xdr:cNvSpPr>
          <a:spLocks noChangeAspect="1" noChangeArrowheads="1"/>
        </xdr:cNvSpPr>
      </xdr:nvSpPr>
      <xdr:spPr bwMode="auto">
        <a:xfrm>
          <a:off x="0" y="464185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660</xdr:row>
      <xdr:rowOff>0</xdr:rowOff>
    </xdr:from>
    <xdr:to>
      <xdr:col>1</xdr:col>
      <xdr:colOff>355600</xdr:colOff>
      <xdr:row>662</xdr:row>
      <xdr:rowOff>4233</xdr:rowOff>
    </xdr:to>
    <xdr:sp macro="" textlink="">
      <xdr:nvSpPr>
        <xdr:cNvPr id="28743" name="AutoShape 71" descr="araswati 2.jpg"/>
        <xdr:cNvSpPr>
          <a:spLocks noChangeAspect="1" noChangeArrowheads="1"/>
        </xdr:cNvSpPr>
      </xdr:nvSpPr>
      <xdr:spPr bwMode="auto">
        <a:xfrm>
          <a:off x="0" y="140081000"/>
          <a:ext cx="419100" cy="4572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660</xdr:row>
      <xdr:rowOff>0</xdr:rowOff>
    </xdr:from>
    <xdr:to>
      <xdr:col>0</xdr:col>
      <xdr:colOff>38100</xdr:colOff>
      <xdr:row>661</xdr:row>
      <xdr:rowOff>192617</xdr:rowOff>
    </xdr:to>
    <xdr:sp macro="" textlink="">
      <xdr:nvSpPr>
        <xdr:cNvPr id="28744" name="AutoShape 72" descr="araswati 2.jpg"/>
        <xdr:cNvSpPr>
          <a:spLocks noChangeAspect="1" noChangeArrowheads="1"/>
        </xdr:cNvSpPr>
      </xdr:nvSpPr>
      <xdr:spPr bwMode="auto">
        <a:xfrm>
          <a:off x="0" y="140081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660</xdr:row>
      <xdr:rowOff>0</xdr:rowOff>
    </xdr:from>
    <xdr:to>
      <xdr:col>1</xdr:col>
      <xdr:colOff>355600</xdr:colOff>
      <xdr:row>662</xdr:row>
      <xdr:rowOff>4233</xdr:rowOff>
    </xdr:to>
    <xdr:sp macro="" textlink="">
      <xdr:nvSpPr>
        <xdr:cNvPr id="28745" name="AutoShape 73" descr="araswati 2.jpg"/>
        <xdr:cNvSpPr>
          <a:spLocks noChangeAspect="1" noChangeArrowheads="1"/>
        </xdr:cNvSpPr>
      </xdr:nvSpPr>
      <xdr:spPr bwMode="auto">
        <a:xfrm>
          <a:off x="0" y="140081000"/>
          <a:ext cx="419100" cy="4572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660</xdr:row>
      <xdr:rowOff>0</xdr:rowOff>
    </xdr:from>
    <xdr:to>
      <xdr:col>0</xdr:col>
      <xdr:colOff>38100</xdr:colOff>
      <xdr:row>661</xdr:row>
      <xdr:rowOff>192617</xdr:rowOff>
    </xdr:to>
    <xdr:sp macro="" textlink="">
      <xdr:nvSpPr>
        <xdr:cNvPr id="28746" name="AutoShape 74" descr="araswati 2.jpg"/>
        <xdr:cNvSpPr>
          <a:spLocks noChangeAspect="1" noChangeArrowheads="1"/>
        </xdr:cNvSpPr>
      </xdr:nvSpPr>
      <xdr:spPr bwMode="auto">
        <a:xfrm>
          <a:off x="0" y="140081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660</xdr:row>
      <xdr:rowOff>0</xdr:rowOff>
    </xdr:from>
    <xdr:to>
      <xdr:col>1</xdr:col>
      <xdr:colOff>355600</xdr:colOff>
      <xdr:row>662</xdr:row>
      <xdr:rowOff>16933</xdr:rowOff>
    </xdr:to>
    <xdr:sp macro="" textlink="">
      <xdr:nvSpPr>
        <xdr:cNvPr id="28747" name="AutoShape 75" descr="araswati 2.jpg"/>
        <xdr:cNvSpPr>
          <a:spLocks noChangeAspect="1" noChangeArrowheads="1"/>
        </xdr:cNvSpPr>
      </xdr:nvSpPr>
      <xdr:spPr bwMode="auto">
        <a:xfrm>
          <a:off x="0" y="140081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660</xdr:row>
      <xdr:rowOff>0</xdr:rowOff>
    </xdr:from>
    <xdr:to>
      <xdr:col>0</xdr:col>
      <xdr:colOff>38100</xdr:colOff>
      <xdr:row>661</xdr:row>
      <xdr:rowOff>192617</xdr:rowOff>
    </xdr:to>
    <xdr:sp macro="" textlink="">
      <xdr:nvSpPr>
        <xdr:cNvPr id="28748" name="AutoShape 76" descr="araswati 2.jpg"/>
        <xdr:cNvSpPr>
          <a:spLocks noChangeAspect="1" noChangeArrowheads="1"/>
        </xdr:cNvSpPr>
      </xdr:nvSpPr>
      <xdr:spPr bwMode="auto">
        <a:xfrm>
          <a:off x="0" y="140081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660</xdr:row>
      <xdr:rowOff>0</xdr:rowOff>
    </xdr:from>
    <xdr:to>
      <xdr:col>1</xdr:col>
      <xdr:colOff>355600</xdr:colOff>
      <xdr:row>662</xdr:row>
      <xdr:rowOff>16933</xdr:rowOff>
    </xdr:to>
    <xdr:sp macro="" textlink="">
      <xdr:nvSpPr>
        <xdr:cNvPr id="28749" name="AutoShape 77" descr="araswati 2.jpg"/>
        <xdr:cNvSpPr>
          <a:spLocks noChangeAspect="1" noChangeArrowheads="1"/>
        </xdr:cNvSpPr>
      </xdr:nvSpPr>
      <xdr:spPr bwMode="auto">
        <a:xfrm>
          <a:off x="0" y="140081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660</xdr:row>
      <xdr:rowOff>0</xdr:rowOff>
    </xdr:from>
    <xdr:to>
      <xdr:col>0</xdr:col>
      <xdr:colOff>38100</xdr:colOff>
      <xdr:row>661</xdr:row>
      <xdr:rowOff>192617</xdr:rowOff>
    </xdr:to>
    <xdr:sp macro="" textlink="">
      <xdr:nvSpPr>
        <xdr:cNvPr id="28750" name="AutoShape 78" descr="araswati 2.jpg"/>
        <xdr:cNvSpPr>
          <a:spLocks noChangeAspect="1" noChangeArrowheads="1"/>
        </xdr:cNvSpPr>
      </xdr:nvSpPr>
      <xdr:spPr bwMode="auto">
        <a:xfrm>
          <a:off x="0" y="140081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660</xdr:row>
      <xdr:rowOff>0</xdr:rowOff>
    </xdr:from>
    <xdr:to>
      <xdr:col>1</xdr:col>
      <xdr:colOff>355600</xdr:colOff>
      <xdr:row>662</xdr:row>
      <xdr:rowOff>16933</xdr:rowOff>
    </xdr:to>
    <xdr:sp macro="" textlink="">
      <xdr:nvSpPr>
        <xdr:cNvPr id="28751" name="AutoShape 79" descr="araswati 2.jpg"/>
        <xdr:cNvSpPr>
          <a:spLocks noChangeAspect="1" noChangeArrowheads="1"/>
        </xdr:cNvSpPr>
      </xdr:nvSpPr>
      <xdr:spPr bwMode="auto">
        <a:xfrm>
          <a:off x="0" y="140081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660</xdr:row>
      <xdr:rowOff>0</xdr:rowOff>
    </xdr:from>
    <xdr:to>
      <xdr:col>0</xdr:col>
      <xdr:colOff>38100</xdr:colOff>
      <xdr:row>661</xdr:row>
      <xdr:rowOff>192617</xdr:rowOff>
    </xdr:to>
    <xdr:sp macro="" textlink="">
      <xdr:nvSpPr>
        <xdr:cNvPr id="28752" name="AutoShape 80" descr="araswati 2.jpg"/>
        <xdr:cNvSpPr>
          <a:spLocks noChangeAspect="1" noChangeArrowheads="1"/>
        </xdr:cNvSpPr>
      </xdr:nvSpPr>
      <xdr:spPr bwMode="auto">
        <a:xfrm>
          <a:off x="0" y="140081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1100</xdr:row>
      <xdr:rowOff>0</xdr:rowOff>
    </xdr:from>
    <xdr:to>
      <xdr:col>1</xdr:col>
      <xdr:colOff>355600</xdr:colOff>
      <xdr:row>1102</xdr:row>
      <xdr:rowOff>4234</xdr:rowOff>
    </xdr:to>
    <xdr:sp macro="" textlink="">
      <xdr:nvSpPr>
        <xdr:cNvPr id="28795" name="AutoShape 123" descr="araswati 2.jpg"/>
        <xdr:cNvSpPr>
          <a:spLocks noChangeAspect="1" noChangeArrowheads="1"/>
        </xdr:cNvSpPr>
      </xdr:nvSpPr>
      <xdr:spPr bwMode="auto">
        <a:xfrm>
          <a:off x="0" y="232918000"/>
          <a:ext cx="419100" cy="4572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1100</xdr:row>
      <xdr:rowOff>0</xdr:rowOff>
    </xdr:from>
    <xdr:to>
      <xdr:col>0</xdr:col>
      <xdr:colOff>38100</xdr:colOff>
      <xdr:row>1101</xdr:row>
      <xdr:rowOff>192617</xdr:rowOff>
    </xdr:to>
    <xdr:sp macro="" textlink="">
      <xdr:nvSpPr>
        <xdr:cNvPr id="28796" name="AutoShape 124" descr="araswati 2.jpg"/>
        <xdr:cNvSpPr>
          <a:spLocks noChangeAspect="1" noChangeArrowheads="1"/>
        </xdr:cNvSpPr>
      </xdr:nvSpPr>
      <xdr:spPr bwMode="auto">
        <a:xfrm>
          <a:off x="0" y="232918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1100</xdr:row>
      <xdr:rowOff>0</xdr:rowOff>
    </xdr:from>
    <xdr:to>
      <xdr:col>1</xdr:col>
      <xdr:colOff>355600</xdr:colOff>
      <xdr:row>1102</xdr:row>
      <xdr:rowOff>4234</xdr:rowOff>
    </xdr:to>
    <xdr:sp macro="" textlink="">
      <xdr:nvSpPr>
        <xdr:cNvPr id="28797" name="AutoShape 125" descr="araswati 2.jpg"/>
        <xdr:cNvSpPr>
          <a:spLocks noChangeAspect="1" noChangeArrowheads="1"/>
        </xdr:cNvSpPr>
      </xdr:nvSpPr>
      <xdr:spPr bwMode="auto">
        <a:xfrm>
          <a:off x="0" y="232918000"/>
          <a:ext cx="419100" cy="4572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1100</xdr:row>
      <xdr:rowOff>0</xdr:rowOff>
    </xdr:from>
    <xdr:to>
      <xdr:col>0</xdr:col>
      <xdr:colOff>38100</xdr:colOff>
      <xdr:row>1101</xdr:row>
      <xdr:rowOff>192617</xdr:rowOff>
    </xdr:to>
    <xdr:sp macro="" textlink="">
      <xdr:nvSpPr>
        <xdr:cNvPr id="28798" name="AutoShape 126" descr="araswati 2.jpg"/>
        <xdr:cNvSpPr>
          <a:spLocks noChangeAspect="1" noChangeArrowheads="1"/>
        </xdr:cNvSpPr>
      </xdr:nvSpPr>
      <xdr:spPr bwMode="auto">
        <a:xfrm>
          <a:off x="0" y="232918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1100</xdr:row>
      <xdr:rowOff>0</xdr:rowOff>
    </xdr:from>
    <xdr:to>
      <xdr:col>1</xdr:col>
      <xdr:colOff>355600</xdr:colOff>
      <xdr:row>1102</xdr:row>
      <xdr:rowOff>16934</xdr:rowOff>
    </xdr:to>
    <xdr:sp macro="" textlink="">
      <xdr:nvSpPr>
        <xdr:cNvPr id="28799" name="AutoShape 127" descr="araswati 2.jpg"/>
        <xdr:cNvSpPr>
          <a:spLocks noChangeAspect="1" noChangeArrowheads="1"/>
        </xdr:cNvSpPr>
      </xdr:nvSpPr>
      <xdr:spPr bwMode="auto">
        <a:xfrm>
          <a:off x="0" y="232918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1100</xdr:row>
      <xdr:rowOff>0</xdr:rowOff>
    </xdr:from>
    <xdr:to>
      <xdr:col>0</xdr:col>
      <xdr:colOff>38100</xdr:colOff>
      <xdr:row>1101</xdr:row>
      <xdr:rowOff>192617</xdr:rowOff>
    </xdr:to>
    <xdr:sp macro="" textlink="">
      <xdr:nvSpPr>
        <xdr:cNvPr id="28800" name="AutoShape 128" descr="araswati 2.jpg"/>
        <xdr:cNvSpPr>
          <a:spLocks noChangeAspect="1" noChangeArrowheads="1"/>
        </xdr:cNvSpPr>
      </xdr:nvSpPr>
      <xdr:spPr bwMode="auto">
        <a:xfrm>
          <a:off x="0" y="232918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1100</xdr:row>
      <xdr:rowOff>0</xdr:rowOff>
    </xdr:from>
    <xdr:to>
      <xdr:col>1</xdr:col>
      <xdr:colOff>355600</xdr:colOff>
      <xdr:row>1102</xdr:row>
      <xdr:rowOff>16934</xdr:rowOff>
    </xdr:to>
    <xdr:sp macro="" textlink="">
      <xdr:nvSpPr>
        <xdr:cNvPr id="28801" name="AutoShape 129" descr="araswati 2.jpg"/>
        <xdr:cNvSpPr>
          <a:spLocks noChangeAspect="1" noChangeArrowheads="1"/>
        </xdr:cNvSpPr>
      </xdr:nvSpPr>
      <xdr:spPr bwMode="auto">
        <a:xfrm>
          <a:off x="0" y="232918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1100</xdr:row>
      <xdr:rowOff>0</xdr:rowOff>
    </xdr:from>
    <xdr:to>
      <xdr:col>0</xdr:col>
      <xdr:colOff>38100</xdr:colOff>
      <xdr:row>1101</xdr:row>
      <xdr:rowOff>192617</xdr:rowOff>
    </xdr:to>
    <xdr:sp macro="" textlink="">
      <xdr:nvSpPr>
        <xdr:cNvPr id="28802" name="AutoShape 130" descr="araswati 2.jpg"/>
        <xdr:cNvSpPr>
          <a:spLocks noChangeAspect="1" noChangeArrowheads="1"/>
        </xdr:cNvSpPr>
      </xdr:nvSpPr>
      <xdr:spPr bwMode="auto">
        <a:xfrm>
          <a:off x="0" y="232918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1100</xdr:row>
      <xdr:rowOff>0</xdr:rowOff>
    </xdr:from>
    <xdr:to>
      <xdr:col>1</xdr:col>
      <xdr:colOff>355600</xdr:colOff>
      <xdr:row>1102</xdr:row>
      <xdr:rowOff>16934</xdr:rowOff>
    </xdr:to>
    <xdr:sp macro="" textlink="">
      <xdr:nvSpPr>
        <xdr:cNvPr id="28803" name="AutoShape 131" descr="araswati 2.jpg"/>
        <xdr:cNvSpPr>
          <a:spLocks noChangeAspect="1" noChangeArrowheads="1"/>
        </xdr:cNvSpPr>
      </xdr:nvSpPr>
      <xdr:spPr bwMode="auto">
        <a:xfrm>
          <a:off x="0" y="232918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1100</xdr:row>
      <xdr:rowOff>0</xdr:rowOff>
    </xdr:from>
    <xdr:to>
      <xdr:col>0</xdr:col>
      <xdr:colOff>38100</xdr:colOff>
      <xdr:row>1101</xdr:row>
      <xdr:rowOff>192617</xdr:rowOff>
    </xdr:to>
    <xdr:sp macro="" textlink="">
      <xdr:nvSpPr>
        <xdr:cNvPr id="28804" name="AutoShape 132" descr="araswati 2.jpg"/>
        <xdr:cNvSpPr>
          <a:spLocks noChangeAspect="1" noChangeArrowheads="1"/>
        </xdr:cNvSpPr>
      </xdr:nvSpPr>
      <xdr:spPr bwMode="auto">
        <a:xfrm>
          <a:off x="0" y="232918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1540</xdr:row>
      <xdr:rowOff>0</xdr:rowOff>
    </xdr:from>
    <xdr:to>
      <xdr:col>1</xdr:col>
      <xdr:colOff>355600</xdr:colOff>
      <xdr:row>1542</xdr:row>
      <xdr:rowOff>4233</xdr:rowOff>
    </xdr:to>
    <xdr:sp macro="" textlink="">
      <xdr:nvSpPr>
        <xdr:cNvPr id="28805" name="AutoShape 133" descr="araswati 2.jpg"/>
        <xdr:cNvSpPr>
          <a:spLocks noChangeAspect="1" noChangeArrowheads="1"/>
        </xdr:cNvSpPr>
      </xdr:nvSpPr>
      <xdr:spPr bwMode="auto">
        <a:xfrm>
          <a:off x="0" y="325755000"/>
          <a:ext cx="419100" cy="4572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1540</xdr:row>
      <xdr:rowOff>0</xdr:rowOff>
    </xdr:from>
    <xdr:to>
      <xdr:col>0</xdr:col>
      <xdr:colOff>38100</xdr:colOff>
      <xdr:row>1541</xdr:row>
      <xdr:rowOff>192616</xdr:rowOff>
    </xdr:to>
    <xdr:sp macro="" textlink="">
      <xdr:nvSpPr>
        <xdr:cNvPr id="28806" name="AutoShape 134" descr="araswati 2.jpg"/>
        <xdr:cNvSpPr>
          <a:spLocks noChangeAspect="1" noChangeArrowheads="1"/>
        </xdr:cNvSpPr>
      </xdr:nvSpPr>
      <xdr:spPr bwMode="auto">
        <a:xfrm>
          <a:off x="0" y="325755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1540</xdr:row>
      <xdr:rowOff>0</xdr:rowOff>
    </xdr:from>
    <xdr:to>
      <xdr:col>1</xdr:col>
      <xdr:colOff>355600</xdr:colOff>
      <xdr:row>1542</xdr:row>
      <xdr:rowOff>4233</xdr:rowOff>
    </xdr:to>
    <xdr:sp macro="" textlink="">
      <xdr:nvSpPr>
        <xdr:cNvPr id="28807" name="AutoShape 135" descr="araswati 2.jpg"/>
        <xdr:cNvSpPr>
          <a:spLocks noChangeAspect="1" noChangeArrowheads="1"/>
        </xdr:cNvSpPr>
      </xdr:nvSpPr>
      <xdr:spPr bwMode="auto">
        <a:xfrm>
          <a:off x="0" y="325755000"/>
          <a:ext cx="419100" cy="4572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1540</xdr:row>
      <xdr:rowOff>0</xdr:rowOff>
    </xdr:from>
    <xdr:to>
      <xdr:col>0</xdr:col>
      <xdr:colOff>38100</xdr:colOff>
      <xdr:row>1541</xdr:row>
      <xdr:rowOff>192616</xdr:rowOff>
    </xdr:to>
    <xdr:sp macro="" textlink="">
      <xdr:nvSpPr>
        <xdr:cNvPr id="28808" name="AutoShape 136" descr="araswati 2.jpg"/>
        <xdr:cNvSpPr>
          <a:spLocks noChangeAspect="1" noChangeArrowheads="1"/>
        </xdr:cNvSpPr>
      </xdr:nvSpPr>
      <xdr:spPr bwMode="auto">
        <a:xfrm>
          <a:off x="0" y="325755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1540</xdr:row>
      <xdr:rowOff>0</xdr:rowOff>
    </xdr:from>
    <xdr:to>
      <xdr:col>1</xdr:col>
      <xdr:colOff>355600</xdr:colOff>
      <xdr:row>1542</xdr:row>
      <xdr:rowOff>16933</xdr:rowOff>
    </xdr:to>
    <xdr:sp macro="" textlink="">
      <xdr:nvSpPr>
        <xdr:cNvPr id="28809" name="AutoShape 137" descr="araswati 2.jpg"/>
        <xdr:cNvSpPr>
          <a:spLocks noChangeAspect="1" noChangeArrowheads="1"/>
        </xdr:cNvSpPr>
      </xdr:nvSpPr>
      <xdr:spPr bwMode="auto">
        <a:xfrm>
          <a:off x="0" y="325755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1540</xdr:row>
      <xdr:rowOff>0</xdr:rowOff>
    </xdr:from>
    <xdr:to>
      <xdr:col>0</xdr:col>
      <xdr:colOff>38100</xdr:colOff>
      <xdr:row>1541</xdr:row>
      <xdr:rowOff>192616</xdr:rowOff>
    </xdr:to>
    <xdr:sp macro="" textlink="">
      <xdr:nvSpPr>
        <xdr:cNvPr id="28810" name="AutoShape 138" descr="araswati 2.jpg"/>
        <xdr:cNvSpPr>
          <a:spLocks noChangeAspect="1" noChangeArrowheads="1"/>
        </xdr:cNvSpPr>
      </xdr:nvSpPr>
      <xdr:spPr bwMode="auto">
        <a:xfrm>
          <a:off x="0" y="325755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1540</xdr:row>
      <xdr:rowOff>0</xdr:rowOff>
    </xdr:from>
    <xdr:to>
      <xdr:col>1</xdr:col>
      <xdr:colOff>355600</xdr:colOff>
      <xdr:row>1542</xdr:row>
      <xdr:rowOff>16933</xdr:rowOff>
    </xdr:to>
    <xdr:sp macro="" textlink="">
      <xdr:nvSpPr>
        <xdr:cNvPr id="28811" name="AutoShape 139" descr="araswati 2.jpg"/>
        <xdr:cNvSpPr>
          <a:spLocks noChangeAspect="1" noChangeArrowheads="1"/>
        </xdr:cNvSpPr>
      </xdr:nvSpPr>
      <xdr:spPr bwMode="auto">
        <a:xfrm>
          <a:off x="0" y="325755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1540</xdr:row>
      <xdr:rowOff>0</xdr:rowOff>
    </xdr:from>
    <xdr:to>
      <xdr:col>0</xdr:col>
      <xdr:colOff>38100</xdr:colOff>
      <xdr:row>1541</xdr:row>
      <xdr:rowOff>192616</xdr:rowOff>
    </xdr:to>
    <xdr:sp macro="" textlink="">
      <xdr:nvSpPr>
        <xdr:cNvPr id="28812" name="AutoShape 140" descr="araswati 2.jpg"/>
        <xdr:cNvSpPr>
          <a:spLocks noChangeAspect="1" noChangeArrowheads="1"/>
        </xdr:cNvSpPr>
      </xdr:nvSpPr>
      <xdr:spPr bwMode="auto">
        <a:xfrm>
          <a:off x="0" y="325755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1540</xdr:row>
      <xdr:rowOff>0</xdr:rowOff>
    </xdr:from>
    <xdr:to>
      <xdr:col>1</xdr:col>
      <xdr:colOff>355600</xdr:colOff>
      <xdr:row>1542</xdr:row>
      <xdr:rowOff>16933</xdr:rowOff>
    </xdr:to>
    <xdr:sp macro="" textlink="">
      <xdr:nvSpPr>
        <xdr:cNvPr id="28813" name="AutoShape 141" descr="araswati 2.jpg"/>
        <xdr:cNvSpPr>
          <a:spLocks noChangeAspect="1" noChangeArrowheads="1"/>
        </xdr:cNvSpPr>
      </xdr:nvSpPr>
      <xdr:spPr bwMode="auto">
        <a:xfrm>
          <a:off x="0" y="325755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1540</xdr:row>
      <xdr:rowOff>0</xdr:rowOff>
    </xdr:from>
    <xdr:to>
      <xdr:col>0</xdr:col>
      <xdr:colOff>38100</xdr:colOff>
      <xdr:row>1541</xdr:row>
      <xdr:rowOff>192616</xdr:rowOff>
    </xdr:to>
    <xdr:sp macro="" textlink="">
      <xdr:nvSpPr>
        <xdr:cNvPr id="28814" name="AutoShape 142" descr="araswati 2.jpg"/>
        <xdr:cNvSpPr>
          <a:spLocks noChangeAspect="1" noChangeArrowheads="1"/>
        </xdr:cNvSpPr>
      </xdr:nvSpPr>
      <xdr:spPr bwMode="auto">
        <a:xfrm>
          <a:off x="0" y="325755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1980</xdr:row>
      <xdr:rowOff>0</xdr:rowOff>
    </xdr:from>
    <xdr:to>
      <xdr:col>1</xdr:col>
      <xdr:colOff>355600</xdr:colOff>
      <xdr:row>1982</xdr:row>
      <xdr:rowOff>4233</xdr:rowOff>
    </xdr:to>
    <xdr:sp macro="" textlink="">
      <xdr:nvSpPr>
        <xdr:cNvPr id="28979" name="AutoShape 307" descr="araswati 2.jpg"/>
        <xdr:cNvSpPr>
          <a:spLocks noChangeAspect="1" noChangeArrowheads="1"/>
        </xdr:cNvSpPr>
      </xdr:nvSpPr>
      <xdr:spPr bwMode="auto">
        <a:xfrm>
          <a:off x="0" y="418592000"/>
          <a:ext cx="419100" cy="4572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1980</xdr:row>
      <xdr:rowOff>0</xdr:rowOff>
    </xdr:from>
    <xdr:to>
      <xdr:col>0</xdr:col>
      <xdr:colOff>38100</xdr:colOff>
      <xdr:row>1981</xdr:row>
      <xdr:rowOff>192617</xdr:rowOff>
    </xdr:to>
    <xdr:sp macro="" textlink="">
      <xdr:nvSpPr>
        <xdr:cNvPr id="28980" name="AutoShape 308" descr="araswati 2.jpg"/>
        <xdr:cNvSpPr>
          <a:spLocks noChangeAspect="1" noChangeArrowheads="1"/>
        </xdr:cNvSpPr>
      </xdr:nvSpPr>
      <xdr:spPr bwMode="auto">
        <a:xfrm>
          <a:off x="0" y="418592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1980</xdr:row>
      <xdr:rowOff>0</xdr:rowOff>
    </xdr:from>
    <xdr:to>
      <xdr:col>1</xdr:col>
      <xdr:colOff>355600</xdr:colOff>
      <xdr:row>1982</xdr:row>
      <xdr:rowOff>4233</xdr:rowOff>
    </xdr:to>
    <xdr:sp macro="" textlink="">
      <xdr:nvSpPr>
        <xdr:cNvPr id="28981" name="AutoShape 309" descr="araswati 2.jpg"/>
        <xdr:cNvSpPr>
          <a:spLocks noChangeAspect="1" noChangeArrowheads="1"/>
        </xdr:cNvSpPr>
      </xdr:nvSpPr>
      <xdr:spPr bwMode="auto">
        <a:xfrm>
          <a:off x="0" y="418592000"/>
          <a:ext cx="419100" cy="4572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1980</xdr:row>
      <xdr:rowOff>0</xdr:rowOff>
    </xdr:from>
    <xdr:to>
      <xdr:col>0</xdr:col>
      <xdr:colOff>38100</xdr:colOff>
      <xdr:row>1981</xdr:row>
      <xdr:rowOff>192617</xdr:rowOff>
    </xdr:to>
    <xdr:sp macro="" textlink="">
      <xdr:nvSpPr>
        <xdr:cNvPr id="28982" name="AutoShape 310" descr="araswati 2.jpg"/>
        <xdr:cNvSpPr>
          <a:spLocks noChangeAspect="1" noChangeArrowheads="1"/>
        </xdr:cNvSpPr>
      </xdr:nvSpPr>
      <xdr:spPr bwMode="auto">
        <a:xfrm>
          <a:off x="0" y="418592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1980</xdr:row>
      <xdr:rowOff>0</xdr:rowOff>
    </xdr:from>
    <xdr:to>
      <xdr:col>1</xdr:col>
      <xdr:colOff>355600</xdr:colOff>
      <xdr:row>1982</xdr:row>
      <xdr:rowOff>16933</xdr:rowOff>
    </xdr:to>
    <xdr:sp macro="" textlink="">
      <xdr:nvSpPr>
        <xdr:cNvPr id="28983" name="AutoShape 311" descr="araswati 2.jpg"/>
        <xdr:cNvSpPr>
          <a:spLocks noChangeAspect="1" noChangeArrowheads="1"/>
        </xdr:cNvSpPr>
      </xdr:nvSpPr>
      <xdr:spPr bwMode="auto">
        <a:xfrm>
          <a:off x="0" y="418592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1980</xdr:row>
      <xdr:rowOff>0</xdr:rowOff>
    </xdr:from>
    <xdr:to>
      <xdr:col>0</xdr:col>
      <xdr:colOff>38100</xdr:colOff>
      <xdr:row>1981</xdr:row>
      <xdr:rowOff>192617</xdr:rowOff>
    </xdr:to>
    <xdr:sp macro="" textlink="">
      <xdr:nvSpPr>
        <xdr:cNvPr id="28984" name="AutoShape 312" descr="araswati 2.jpg"/>
        <xdr:cNvSpPr>
          <a:spLocks noChangeAspect="1" noChangeArrowheads="1"/>
        </xdr:cNvSpPr>
      </xdr:nvSpPr>
      <xdr:spPr bwMode="auto">
        <a:xfrm>
          <a:off x="0" y="418592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1980</xdr:row>
      <xdr:rowOff>0</xdr:rowOff>
    </xdr:from>
    <xdr:to>
      <xdr:col>1</xdr:col>
      <xdr:colOff>355600</xdr:colOff>
      <xdr:row>1982</xdr:row>
      <xdr:rowOff>16933</xdr:rowOff>
    </xdr:to>
    <xdr:sp macro="" textlink="">
      <xdr:nvSpPr>
        <xdr:cNvPr id="28985" name="AutoShape 313" descr="araswati 2.jpg"/>
        <xdr:cNvSpPr>
          <a:spLocks noChangeAspect="1" noChangeArrowheads="1"/>
        </xdr:cNvSpPr>
      </xdr:nvSpPr>
      <xdr:spPr bwMode="auto">
        <a:xfrm>
          <a:off x="0" y="418592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1980</xdr:row>
      <xdr:rowOff>0</xdr:rowOff>
    </xdr:from>
    <xdr:to>
      <xdr:col>0</xdr:col>
      <xdr:colOff>38100</xdr:colOff>
      <xdr:row>1981</xdr:row>
      <xdr:rowOff>192617</xdr:rowOff>
    </xdr:to>
    <xdr:sp macro="" textlink="">
      <xdr:nvSpPr>
        <xdr:cNvPr id="28986" name="AutoShape 314" descr="araswati 2.jpg"/>
        <xdr:cNvSpPr>
          <a:spLocks noChangeAspect="1" noChangeArrowheads="1"/>
        </xdr:cNvSpPr>
      </xdr:nvSpPr>
      <xdr:spPr bwMode="auto">
        <a:xfrm>
          <a:off x="0" y="418592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1980</xdr:row>
      <xdr:rowOff>0</xdr:rowOff>
    </xdr:from>
    <xdr:to>
      <xdr:col>1</xdr:col>
      <xdr:colOff>355600</xdr:colOff>
      <xdr:row>1982</xdr:row>
      <xdr:rowOff>16933</xdr:rowOff>
    </xdr:to>
    <xdr:sp macro="" textlink="">
      <xdr:nvSpPr>
        <xdr:cNvPr id="28987" name="AutoShape 315" descr="araswati 2.jpg"/>
        <xdr:cNvSpPr>
          <a:spLocks noChangeAspect="1" noChangeArrowheads="1"/>
        </xdr:cNvSpPr>
      </xdr:nvSpPr>
      <xdr:spPr bwMode="auto">
        <a:xfrm>
          <a:off x="0" y="418592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1980</xdr:row>
      <xdr:rowOff>0</xdr:rowOff>
    </xdr:from>
    <xdr:to>
      <xdr:col>0</xdr:col>
      <xdr:colOff>38100</xdr:colOff>
      <xdr:row>1981</xdr:row>
      <xdr:rowOff>192617</xdr:rowOff>
    </xdr:to>
    <xdr:sp macro="" textlink="">
      <xdr:nvSpPr>
        <xdr:cNvPr id="28988" name="AutoShape 316" descr="araswati 2.jpg"/>
        <xdr:cNvSpPr>
          <a:spLocks noChangeAspect="1" noChangeArrowheads="1"/>
        </xdr:cNvSpPr>
      </xdr:nvSpPr>
      <xdr:spPr bwMode="auto">
        <a:xfrm>
          <a:off x="0" y="418592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2420</xdr:row>
      <xdr:rowOff>0</xdr:rowOff>
    </xdr:from>
    <xdr:to>
      <xdr:col>1</xdr:col>
      <xdr:colOff>355600</xdr:colOff>
      <xdr:row>2422</xdr:row>
      <xdr:rowOff>4234</xdr:rowOff>
    </xdr:to>
    <xdr:sp macro="" textlink="">
      <xdr:nvSpPr>
        <xdr:cNvPr id="28989" name="AutoShape 317" descr="araswati 2.jpg"/>
        <xdr:cNvSpPr>
          <a:spLocks noChangeAspect="1" noChangeArrowheads="1"/>
        </xdr:cNvSpPr>
      </xdr:nvSpPr>
      <xdr:spPr bwMode="auto">
        <a:xfrm>
          <a:off x="0" y="511429000"/>
          <a:ext cx="419100" cy="4572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2420</xdr:row>
      <xdr:rowOff>0</xdr:rowOff>
    </xdr:from>
    <xdr:to>
      <xdr:col>0</xdr:col>
      <xdr:colOff>38100</xdr:colOff>
      <xdr:row>2421</xdr:row>
      <xdr:rowOff>192617</xdr:rowOff>
    </xdr:to>
    <xdr:sp macro="" textlink="">
      <xdr:nvSpPr>
        <xdr:cNvPr id="28990" name="AutoShape 318" descr="araswati 2.jpg"/>
        <xdr:cNvSpPr>
          <a:spLocks noChangeAspect="1" noChangeArrowheads="1"/>
        </xdr:cNvSpPr>
      </xdr:nvSpPr>
      <xdr:spPr bwMode="auto">
        <a:xfrm>
          <a:off x="0" y="511429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2420</xdr:row>
      <xdr:rowOff>0</xdr:rowOff>
    </xdr:from>
    <xdr:to>
      <xdr:col>1</xdr:col>
      <xdr:colOff>355600</xdr:colOff>
      <xdr:row>2422</xdr:row>
      <xdr:rowOff>4234</xdr:rowOff>
    </xdr:to>
    <xdr:sp macro="" textlink="">
      <xdr:nvSpPr>
        <xdr:cNvPr id="28991" name="AutoShape 319" descr="araswati 2.jpg"/>
        <xdr:cNvSpPr>
          <a:spLocks noChangeAspect="1" noChangeArrowheads="1"/>
        </xdr:cNvSpPr>
      </xdr:nvSpPr>
      <xdr:spPr bwMode="auto">
        <a:xfrm>
          <a:off x="0" y="511429000"/>
          <a:ext cx="419100" cy="4572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2420</xdr:row>
      <xdr:rowOff>0</xdr:rowOff>
    </xdr:from>
    <xdr:to>
      <xdr:col>0</xdr:col>
      <xdr:colOff>38100</xdr:colOff>
      <xdr:row>2421</xdr:row>
      <xdr:rowOff>192617</xdr:rowOff>
    </xdr:to>
    <xdr:sp macro="" textlink="">
      <xdr:nvSpPr>
        <xdr:cNvPr id="28992" name="AutoShape 320" descr="araswati 2.jpg"/>
        <xdr:cNvSpPr>
          <a:spLocks noChangeAspect="1" noChangeArrowheads="1"/>
        </xdr:cNvSpPr>
      </xdr:nvSpPr>
      <xdr:spPr bwMode="auto">
        <a:xfrm>
          <a:off x="0" y="511429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2420</xdr:row>
      <xdr:rowOff>0</xdr:rowOff>
    </xdr:from>
    <xdr:to>
      <xdr:col>1</xdr:col>
      <xdr:colOff>355600</xdr:colOff>
      <xdr:row>2422</xdr:row>
      <xdr:rowOff>16934</xdr:rowOff>
    </xdr:to>
    <xdr:sp macro="" textlink="">
      <xdr:nvSpPr>
        <xdr:cNvPr id="28993" name="AutoShape 321" descr="araswati 2.jpg"/>
        <xdr:cNvSpPr>
          <a:spLocks noChangeAspect="1" noChangeArrowheads="1"/>
        </xdr:cNvSpPr>
      </xdr:nvSpPr>
      <xdr:spPr bwMode="auto">
        <a:xfrm>
          <a:off x="0" y="511429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2420</xdr:row>
      <xdr:rowOff>0</xdr:rowOff>
    </xdr:from>
    <xdr:to>
      <xdr:col>0</xdr:col>
      <xdr:colOff>38100</xdr:colOff>
      <xdr:row>2421</xdr:row>
      <xdr:rowOff>192617</xdr:rowOff>
    </xdr:to>
    <xdr:sp macro="" textlink="">
      <xdr:nvSpPr>
        <xdr:cNvPr id="28994" name="AutoShape 322" descr="araswati 2.jpg"/>
        <xdr:cNvSpPr>
          <a:spLocks noChangeAspect="1" noChangeArrowheads="1"/>
        </xdr:cNvSpPr>
      </xdr:nvSpPr>
      <xdr:spPr bwMode="auto">
        <a:xfrm>
          <a:off x="0" y="511429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2420</xdr:row>
      <xdr:rowOff>0</xdr:rowOff>
    </xdr:from>
    <xdr:to>
      <xdr:col>1</xdr:col>
      <xdr:colOff>355600</xdr:colOff>
      <xdr:row>2422</xdr:row>
      <xdr:rowOff>16934</xdr:rowOff>
    </xdr:to>
    <xdr:sp macro="" textlink="">
      <xdr:nvSpPr>
        <xdr:cNvPr id="28995" name="AutoShape 323" descr="araswati 2.jpg"/>
        <xdr:cNvSpPr>
          <a:spLocks noChangeAspect="1" noChangeArrowheads="1"/>
        </xdr:cNvSpPr>
      </xdr:nvSpPr>
      <xdr:spPr bwMode="auto">
        <a:xfrm>
          <a:off x="0" y="511429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2420</xdr:row>
      <xdr:rowOff>0</xdr:rowOff>
    </xdr:from>
    <xdr:to>
      <xdr:col>0</xdr:col>
      <xdr:colOff>38100</xdr:colOff>
      <xdr:row>2421</xdr:row>
      <xdr:rowOff>192617</xdr:rowOff>
    </xdr:to>
    <xdr:sp macro="" textlink="">
      <xdr:nvSpPr>
        <xdr:cNvPr id="28996" name="AutoShape 324" descr="araswati 2.jpg"/>
        <xdr:cNvSpPr>
          <a:spLocks noChangeAspect="1" noChangeArrowheads="1"/>
        </xdr:cNvSpPr>
      </xdr:nvSpPr>
      <xdr:spPr bwMode="auto">
        <a:xfrm>
          <a:off x="0" y="511429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2420</xdr:row>
      <xdr:rowOff>0</xdr:rowOff>
    </xdr:from>
    <xdr:to>
      <xdr:col>1</xdr:col>
      <xdr:colOff>355600</xdr:colOff>
      <xdr:row>2422</xdr:row>
      <xdr:rowOff>16934</xdr:rowOff>
    </xdr:to>
    <xdr:sp macro="" textlink="">
      <xdr:nvSpPr>
        <xdr:cNvPr id="28997" name="AutoShape 325" descr="araswati 2.jpg"/>
        <xdr:cNvSpPr>
          <a:spLocks noChangeAspect="1" noChangeArrowheads="1"/>
        </xdr:cNvSpPr>
      </xdr:nvSpPr>
      <xdr:spPr bwMode="auto">
        <a:xfrm>
          <a:off x="0" y="511429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2420</xdr:row>
      <xdr:rowOff>0</xdr:rowOff>
    </xdr:from>
    <xdr:to>
      <xdr:col>0</xdr:col>
      <xdr:colOff>38100</xdr:colOff>
      <xdr:row>2421</xdr:row>
      <xdr:rowOff>192617</xdr:rowOff>
    </xdr:to>
    <xdr:sp macro="" textlink="">
      <xdr:nvSpPr>
        <xdr:cNvPr id="28998" name="AutoShape 326" descr="araswati 2.jpg"/>
        <xdr:cNvSpPr>
          <a:spLocks noChangeAspect="1" noChangeArrowheads="1"/>
        </xdr:cNvSpPr>
      </xdr:nvSpPr>
      <xdr:spPr bwMode="auto">
        <a:xfrm>
          <a:off x="0" y="511429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2860</xdr:row>
      <xdr:rowOff>0</xdr:rowOff>
    </xdr:from>
    <xdr:to>
      <xdr:col>1</xdr:col>
      <xdr:colOff>355600</xdr:colOff>
      <xdr:row>2862</xdr:row>
      <xdr:rowOff>4233</xdr:rowOff>
    </xdr:to>
    <xdr:sp macro="" textlink="">
      <xdr:nvSpPr>
        <xdr:cNvPr id="28999" name="AutoShape 327" descr="araswati 2.jpg"/>
        <xdr:cNvSpPr>
          <a:spLocks noChangeAspect="1" noChangeArrowheads="1"/>
        </xdr:cNvSpPr>
      </xdr:nvSpPr>
      <xdr:spPr bwMode="auto">
        <a:xfrm>
          <a:off x="0" y="604266000"/>
          <a:ext cx="419100" cy="4572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2860</xdr:row>
      <xdr:rowOff>0</xdr:rowOff>
    </xdr:from>
    <xdr:to>
      <xdr:col>0</xdr:col>
      <xdr:colOff>38100</xdr:colOff>
      <xdr:row>2861</xdr:row>
      <xdr:rowOff>192616</xdr:rowOff>
    </xdr:to>
    <xdr:sp macro="" textlink="">
      <xdr:nvSpPr>
        <xdr:cNvPr id="29000" name="AutoShape 328" descr="araswati 2.jpg"/>
        <xdr:cNvSpPr>
          <a:spLocks noChangeAspect="1" noChangeArrowheads="1"/>
        </xdr:cNvSpPr>
      </xdr:nvSpPr>
      <xdr:spPr bwMode="auto">
        <a:xfrm>
          <a:off x="0" y="604266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2860</xdr:row>
      <xdr:rowOff>0</xdr:rowOff>
    </xdr:from>
    <xdr:to>
      <xdr:col>1</xdr:col>
      <xdr:colOff>355600</xdr:colOff>
      <xdr:row>2862</xdr:row>
      <xdr:rowOff>4233</xdr:rowOff>
    </xdr:to>
    <xdr:sp macro="" textlink="">
      <xdr:nvSpPr>
        <xdr:cNvPr id="29001" name="AutoShape 329" descr="araswati 2.jpg"/>
        <xdr:cNvSpPr>
          <a:spLocks noChangeAspect="1" noChangeArrowheads="1"/>
        </xdr:cNvSpPr>
      </xdr:nvSpPr>
      <xdr:spPr bwMode="auto">
        <a:xfrm>
          <a:off x="0" y="604266000"/>
          <a:ext cx="419100" cy="4572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2860</xdr:row>
      <xdr:rowOff>0</xdr:rowOff>
    </xdr:from>
    <xdr:to>
      <xdr:col>0</xdr:col>
      <xdr:colOff>38100</xdr:colOff>
      <xdr:row>2861</xdr:row>
      <xdr:rowOff>192616</xdr:rowOff>
    </xdr:to>
    <xdr:sp macro="" textlink="">
      <xdr:nvSpPr>
        <xdr:cNvPr id="29002" name="AutoShape 330" descr="araswati 2.jpg"/>
        <xdr:cNvSpPr>
          <a:spLocks noChangeAspect="1" noChangeArrowheads="1"/>
        </xdr:cNvSpPr>
      </xdr:nvSpPr>
      <xdr:spPr bwMode="auto">
        <a:xfrm>
          <a:off x="0" y="604266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2860</xdr:row>
      <xdr:rowOff>0</xdr:rowOff>
    </xdr:from>
    <xdr:to>
      <xdr:col>1</xdr:col>
      <xdr:colOff>355600</xdr:colOff>
      <xdr:row>2862</xdr:row>
      <xdr:rowOff>16933</xdr:rowOff>
    </xdr:to>
    <xdr:sp macro="" textlink="">
      <xdr:nvSpPr>
        <xdr:cNvPr id="29003" name="AutoShape 331" descr="araswati 2.jpg"/>
        <xdr:cNvSpPr>
          <a:spLocks noChangeAspect="1" noChangeArrowheads="1"/>
        </xdr:cNvSpPr>
      </xdr:nvSpPr>
      <xdr:spPr bwMode="auto">
        <a:xfrm>
          <a:off x="0" y="604266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2860</xdr:row>
      <xdr:rowOff>0</xdr:rowOff>
    </xdr:from>
    <xdr:to>
      <xdr:col>0</xdr:col>
      <xdr:colOff>38100</xdr:colOff>
      <xdr:row>2861</xdr:row>
      <xdr:rowOff>192616</xdr:rowOff>
    </xdr:to>
    <xdr:sp macro="" textlink="">
      <xdr:nvSpPr>
        <xdr:cNvPr id="29004" name="AutoShape 332" descr="araswati 2.jpg"/>
        <xdr:cNvSpPr>
          <a:spLocks noChangeAspect="1" noChangeArrowheads="1"/>
        </xdr:cNvSpPr>
      </xdr:nvSpPr>
      <xdr:spPr bwMode="auto">
        <a:xfrm>
          <a:off x="0" y="604266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2860</xdr:row>
      <xdr:rowOff>0</xdr:rowOff>
    </xdr:from>
    <xdr:to>
      <xdr:col>1</xdr:col>
      <xdr:colOff>355600</xdr:colOff>
      <xdr:row>2862</xdr:row>
      <xdr:rowOff>16933</xdr:rowOff>
    </xdr:to>
    <xdr:sp macro="" textlink="">
      <xdr:nvSpPr>
        <xdr:cNvPr id="29005" name="AutoShape 333" descr="araswati 2.jpg"/>
        <xdr:cNvSpPr>
          <a:spLocks noChangeAspect="1" noChangeArrowheads="1"/>
        </xdr:cNvSpPr>
      </xdr:nvSpPr>
      <xdr:spPr bwMode="auto">
        <a:xfrm>
          <a:off x="0" y="604266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2860</xdr:row>
      <xdr:rowOff>0</xdr:rowOff>
    </xdr:from>
    <xdr:to>
      <xdr:col>0</xdr:col>
      <xdr:colOff>38100</xdr:colOff>
      <xdr:row>2861</xdr:row>
      <xdr:rowOff>192616</xdr:rowOff>
    </xdr:to>
    <xdr:sp macro="" textlink="">
      <xdr:nvSpPr>
        <xdr:cNvPr id="29006" name="AutoShape 334" descr="araswati 2.jpg"/>
        <xdr:cNvSpPr>
          <a:spLocks noChangeAspect="1" noChangeArrowheads="1"/>
        </xdr:cNvSpPr>
      </xdr:nvSpPr>
      <xdr:spPr bwMode="auto">
        <a:xfrm>
          <a:off x="0" y="604266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2860</xdr:row>
      <xdr:rowOff>0</xdr:rowOff>
    </xdr:from>
    <xdr:to>
      <xdr:col>1</xdr:col>
      <xdr:colOff>355600</xdr:colOff>
      <xdr:row>2862</xdr:row>
      <xdr:rowOff>16933</xdr:rowOff>
    </xdr:to>
    <xdr:sp macro="" textlink="">
      <xdr:nvSpPr>
        <xdr:cNvPr id="29007" name="AutoShape 335" descr="araswati 2.jpg"/>
        <xdr:cNvSpPr>
          <a:spLocks noChangeAspect="1" noChangeArrowheads="1"/>
        </xdr:cNvSpPr>
      </xdr:nvSpPr>
      <xdr:spPr bwMode="auto">
        <a:xfrm>
          <a:off x="0" y="604266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2860</xdr:row>
      <xdr:rowOff>0</xdr:rowOff>
    </xdr:from>
    <xdr:to>
      <xdr:col>0</xdr:col>
      <xdr:colOff>38100</xdr:colOff>
      <xdr:row>2861</xdr:row>
      <xdr:rowOff>192616</xdr:rowOff>
    </xdr:to>
    <xdr:sp macro="" textlink="">
      <xdr:nvSpPr>
        <xdr:cNvPr id="29008" name="AutoShape 336" descr="araswati 2.jpg"/>
        <xdr:cNvSpPr>
          <a:spLocks noChangeAspect="1" noChangeArrowheads="1"/>
        </xdr:cNvSpPr>
      </xdr:nvSpPr>
      <xdr:spPr bwMode="auto">
        <a:xfrm>
          <a:off x="0" y="604266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3300</xdr:row>
      <xdr:rowOff>0</xdr:rowOff>
    </xdr:from>
    <xdr:to>
      <xdr:col>1</xdr:col>
      <xdr:colOff>355600</xdr:colOff>
      <xdr:row>3302</xdr:row>
      <xdr:rowOff>4233</xdr:rowOff>
    </xdr:to>
    <xdr:sp macro="" textlink="">
      <xdr:nvSpPr>
        <xdr:cNvPr id="29009" name="AutoShape 337" descr="araswati 2.jpg"/>
        <xdr:cNvSpPr>
          <a:spLocks noChangeAspect="1" noChangeArrowheads="1"/>
        </xdr:cNvSpPr>
      </xdr:nvSpPr>
      <xdr:spPr bwMode="auto">
        <a:xfrm>
          <a:off x="0" y="697103000"/>
          <a:ext cx="419100" cy="4572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3300</xdr:row>
      <xdr:rowOff>0</xdr:rowOff>
    </xdr:from>
    <xdr:to>
      <xdr:col>0</xdr:col>
      <xdr:colOff>38100</xdr:colOff>
      <xdr:row>3301</xdr:row>
      <xdr:rowOff>192617</xdr:rowOff>
    </xdr:to>
    <xdr:sp macro="" textlink="">
      <xdr:nvSpPr>
        <xdr:cNvPr id="29010" name="AutoShape 338" descr="araswati 2.jpg"/>
        <xdr:cNvSpPr>
          <a:spLocks noChangeAspect="1" noChangeArrowheads="1"/>
        </xdr:cNvSpPr>
      </xdr:nvSpPr>
      <xdr:spPr bwMode="auto">
        <a:xfrm>
          <a:off x="0" y="697103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3300</xdr:row>
      <xdr:rowOff>0</xdr:rowOff>
    </xdr:from>
    <xdr:to>
      <xdr:col>1</xdr:col>
      <xdr:colOff>355600</xdr:colOff>
      <xdr:row>3302</xdr:row>
      <xdr:rowOff>4233</xdr:rowOff>
    </xdr:to>
    <xdr:sp macro="" textlink="">
      <xdr:nvSpPr>
        <xdr:cNvPr id="29011" name="AutoShape 339" descr="araswati 2.jpg"/>
        <xdr:cNvSpPr>
          <a:spLocks noChangeAspect="1" noChangeArrowheads="1"/>
        </xdr:cNvSpPr>
      </xdr:nvSpPr>
      <xdr:spPr bwMode="auto">
        <a:xfrm>
          <a:off x="0" y="697103000"/>
          <a:ext cx="419100" cy="4572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3300</xdr:row>
      <xdr:rowOff>0</xdr:rowOff>
    </xdr:from>
    <xdr:to>
      <xdr:col>0</xdr:col>
      <xdr:colOff>38100</xdr:colOff>
      <xdr:row>3301</xdr:row>
      <xdr:rowOff>192617</xdr:rowOff>
    </xdr:to>
    <xdr:sp macro="" textlink="">
      <xdr:nvSpPr>
        <xdr:cNvPr id="29012" name="AutoShape 340" descr="araswati 2.jpg"/>
        <xdr:cNvSpPr>
          <a:spLocks noChangeAspect="1" noChangeArrowheads="1"/>
        </xdr:cNvSpPr>
      </xdr:nvSpPr>
      <xdr:spPr bwMode="auto">
        <a:xfrm>
          <a:off x="0" y="697103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3300</xdr:row>
      <xdr:rowOff>0</xdr:rowOff>
    </xdr:from>
    <xdr:to>
      <xdr:col>1</xdr:col>
      <xdr:colOff>355600</xdr:colOff>
      <xdr:row>3302</xdr:row>
      <xdr:rowOff>16933</xdr:rowOff>
    </xdr:to>
    <xdr:sp macro="" textlink="">
      <xdr:nvSpPr>
        <xdr:cNvPr id="29013" name="AutoShape 341" descr="araswati 2.jpg"/>
        <xdr:cNvSpPr>
          <a:spLocks noChangeAspect="1" noChangeArrowheads="1"/>
        </xdr:cNvSpPr>
      </xdr:nvSpPr>
      <xdr:spPr bwMode="auto">
        <a:xfrm>
          <a:off x="0" y="697103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3300</xdr:row>
      <xdr:rowOff>0</xdr:rowOff>
    </xdr:from>
    <xdr:to>
      <xdr:col>0</xdr:col>
      <xdr:colOff>38100</xdr:colOff>
      <xdr:row>3301</xdr:row>
      <xdr:rowOff>192617</xdr:rowOff>
    </xdr:to>
    <xdr:sp macro="" textlink="">
      <xdr:nvSpPr>
        <xdr:cNvPr id="29014" name="AutoShape 342" descr="araswati 2.jpg"/>
        <xdr:cNvSpPr>
          <a:spLocks noChangeAspect="1" noChangeArrowheads="1"/>
        </xdr:cNvSpPr>
      </xdr:nvSpPr>
      <xdr:spPr bwMode="auto">
        <a:xfrm>
          <a:off x="0" y="697103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3300</xdr:row>
      <xdr:rowOff>0</xdr:rowOff>
    </xdr:from>
    <xdr:to>
      <xdr:col>1</xdr:col>
      <xdr:colOff>355600</xdr:colOff>
      <xdr:row>3302</xdr:row>
      <xdr:rowOff>16933</xdr:rowOff>
    </xdr:to>
    <xdr:sp macro="" textlink="">
      <xdr:nvSpPr>
        <xdr:cNvPr id="29015" name="AutoShape 343" descr="araswati 2.jpg"/>
        <xdr:cNvSpPr>
          <a:spLocks noChangeAspect="1" noChangeArrowheads="1"/>
        </xdr:cNvSpPr>
      </xdr:nvSpPr>
      <xdr:spPr bwMode="auto">
        <a:xfrm>
          <a:off x="0" y="697103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3300</xdr:row>
      <xdr:rowOff>0</xdr:rowOff>
    </xdr:from>
    <xdr:to>
      <xdr:col>0</xdr:col>
      <xdr:colOff>38100</xdr:colOff>
      <xdr:row>3301</xdr:row>
      <xdr:rowOff>192617</xdr:rowOff>
    </xdr:to>
    <xdr:sp macro="" textlink="">
      <xdr:nvSpPr>
        <xdr:cNvPr id="29016" name="AutoShape 344" descr="araswati 2.jpg"/>
        <xdr:cNvSpPr>
          <a:spLocks noChangeAspect="1" noChangeArrowheads="1"/>
        </xdr:cNvSpPr>
      </xdr:nvSpPr>
      <xdr:spPr bwMode="auto">
        <a:xfrm>
          <a:off x="0" y="697103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3300</xdr:row>
      <xdr:rowOff>0</xdr:rowOff>
    </xdr:from>
    <xdr:to>
      <xdr:col>1</xdr:col>
      <xdr:colOff>355600</xdr:colOff>
      <xdr:row>3302</xdr:row>
      <xdr:rowOff>16933</xdr:rowOff>
    </xdr:to>
    <xdr:sp macro="" textlink="">
      <xdr:nvSpPr>
        <xdr:cNvPr id="29017" name="AutoShape 345" descr="araswati 2.jpg"/>
        <xdr:cNvSpPr>
          <a:spLocks noChangeAspect="1" noChangeArrowheads="1"/>
        </xdr:cNvSpPr>
      </xdr:nvSpPr>
      <xdr:spPr bwMode="auto">
        <a:xfrm>
          <a:off x="0" y="697103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3300</xdr:row>
      <xdr:rowOff>0</xdr:rowOff>
    </xdr:from>
    <xdr:to>
      <xdr:col>0</xdr:col>
      <xdr:colOff>38100</xdr:colOff>
      <xdr:row>3301</xdr:row>
      <xdr:rowOff>192617</xdr:rowOff>
    </xdr:to>
    <xdr:sp macro="" textlink="">
      <xdr:nvSpPr>
        <xdr:cNvPr id="29018" name="AutoShape 346" descr="araswati 2.jpg"/>
        <xdr:cNvSpPr>
          <a:spLocks noChangeAspect="1" noChangeArrowheads="1"/>
        </xdr:cNvSpPr>
      </xdr:nvSpPr>
      <xdr:spPr bwMode="auto">
        <a:xfrm>
          <a:off x="0" y="697103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3740</xdr:row>
      <xdr:rowOff>0</xdr:rowOff>
    </xdr:from>
    <xdr:to>
      <xdr:col>1</xdr:col>
      <xdr:colOff>355600</xdr:colOff>
      <xdr:row>3742</xdr:row>
      <xdr:rowOff>4234</xdr:rowOff>
    </xdr:to>
    <xdr:sp macro="" textlink="">
      <xdr:nvSpPr>
        <xdr:cNvPr id="29062" name="AutoShape 390" descr="araswati 2.jpg"/>
        <xdr:cNvSpPr>
          <a:spLocks noChangeAspect="1" noChangeArrowheads="1"/>
        </xdr:cNvSpPr>
      </xdr:nvSpPr>
      <xdr:spPr bwMode="auto">
        <a:xfrm>
          <a:off x="0" y="789940000"/>
          <a:ext cx="419100" cy="4572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3740</xdr:row>
      <xdr:rowOff>0</xdr:rowOff>
    </xdr:from>
    <xdr:to>
      <xdr:col>0</xdr:col>
      <xdr:colOff>38100</xdr:colOff>
      <xdr:row>3741</xdr:row>
      <xdr:rowOff>192617</xdr:rowOff>
    </xdr:to>
    <xdr:sp macro="" textlink="">
      <xdr:nvSpPr>
        <xdr:cNvPr id="29063" name="AutoShape 391" descr="araswati 2.jpg"/>
        <xdr:cNvSpPr>
          <a:spLocks noChangeAspect="1" noChangeArrowheads="1"/>
        </xdr:cNvSpPr>
      </xdr:nvSpPr>
      <xdr:spPr bwMode="auto">
        <a:xfrm>
          <a:off x="0" y="789940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3740</xdr:row>
      <xdr:rowOff>0</xdr:rowOff>
    </xdr:from>
    <xdr:to>
      <xdr:col>1</xdr:col>
      <xdr:colOff>355600</xdr:colOff>
      <xdr:row>3742</xdr:row>
      <xdr:rowOff>4234</xdr:rowOff>
    </xdr:to>
    <xdr:sp macro="" textlink="">
      <xdr:nvSpPr>
        <xdr:cNvPr id="29064" name="AutoShape 392" descr="araswati 2.jpg"/>
        <xdr:cNvSpPr>
          <a:spLocks noChangeAspect="1" noChangeArrowheads="1"/>
        </xdr:cNvSpPr>
      </xdr:nvSpPr>
      <xdr:spPr bwMode="auto">
        <a:xfrm>
          <a:off x="0" y="789940000"/>
          <a:ext cx="419100" cy="4572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3740</xdr:row>
      <xdr:rowOff>0</xdr:rowOff>
    </xdr:from>
    <xdr:to>
      <xdr:col>0</xdr:col>
      <xdr:colOff>38100</xdr:colOff>
      <xdr:row>3741</xdr:row>
      <xdr:rowOff>192617</xdr:rowOff>
    </xdr:to>
    <xdr:sp macro="" textlink="">
      <xdr:nvSpPr>
        <xdr:cNvPr id="29065" name="AutoShape 393" descr="araswati 2.jpg"/>
        <xdr:cNvSpPr>
          <a:spLocks noChangeAspect="1" noChangeArrowheads="1"/>
        </xdr:cNvSpPr>
      </xdr:nvSpPr>
      <xdr:spPr bwMode="auto">
        <a:xfrm>
          <a:off x="0" y="789940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3740</xdr:row>
      <xdr:rowOff>0</xdr:rowOff>
    </xdr:from>
    <xdr:to>
      <xdr:col>1</xdr:col>
      <xdr:colOff>355600</xdr:colOff>
      <xdr:row>3742</xdr:row>
      <xdr:rowOff>16934</xdr:rowOff>
    </xdr:to>
    <xdr:sp macro="" textlink="">
      <xdr:nvSpPr>
        <xdr:cNvPr id="29066" name="AutoShape 394" descr="araswati 2.jpg"/>
        <xdr:cNvSpPr>
          <a:spLocks noChangeAspect="1" noChangeArrowheads="1"/>
        </xdr:cNvSpPr>
      </xdr:nvSpPr>
      <xdr:spPr bwMode="auto">
        <a:xfrm>
          <a:off x="0" y="789940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3740</xdr:row>
      <xdr:rowOff>0</xdr:rowOff>
    </xdr:from>
    <xdr:to>
      <xdr:col>0</xdr:col>
      <xdr:colOff>38100</xdr:colOff>
      <xdr:row>3741</xdr:row>
      <xdr:rowOff>192617</xdr:rowOff>
    </xdr:to>
    <xdr:sp macro="" textlink="">
      <xdr:nvSpPr>
        <xdr:cNvPr id="29067" name="AutoShape 395" descr="araswati 2.jpg"/>
        <xdr:cNvSpPr>
          <a:spLocks noChangeAspect="1" noChangeArrowheads="1"/>
        </xdr:cNvSpPr>
      </xdr:nvSpPr>
      <xdr:spPr bwMode="auto">
        <a:xfrm>
          <a:off x="0" y="789940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3740</xdr:row>
      <xdr:rowOff>0</xdr:rowOff>
    </xdr:from>
    <xdr:to>
      <xdr:col>1</xdr:col>
      <xdr:colOff>355600</xdr:colOff>
      <xdr:row>3742</xdr:row>
      <xdr:rowOff>16934</xdr:rowOff>
    </xdr:to>
    <xdr:sp macro="" textlink="">
      <xdr:nvSpPr>
        <xdr:cNvPr id="29068" name="AutoShape 396" descr="araswati 2.jpg"/>
        <xdr:cNvSpPr>
          <a:spLocks noChangeAspect="1" noChangeArrowheads="1"/>
        </xdr:cNvSpPr>
      </xdr:nvSpPr>
      <xdr:spPr bwMode="auto">
        <a:xfrm>
          <a:off x="0" y="789940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3740</xdr:row>
      <xdr:rowOff>0</xdr:rowOff>
    </xdr:from>
    <xdr:to>
      <xdr:col>0</xdr:col>
      <xdr:colOff>38100</xdr:colOff>
      <xdr:row>3741</xdr:row>
      <xdr:rowOff>192617</xdr:rowOff>
    </xdr:to>
    <xdr:sp macro="" textlink="">
      <xdr:nvSpPr>
        <xdr:cNvPr id="29069" name="AutoShape 397" descr="araswati 2.jpg"/>
        <xdr:cNvSpPr>
          <a:spLocks noChangeAspect="1" noChangeArrowheads="1"/>
        </xdr:cNvSpPr>
      </xdr:nvSpPr>
      <xdr:spPr bwMode="auto">
        <a:xfrm>
          <a:off x="0" y="789940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3740</xdr:row>
      <xdr:rowOff>0</xdr:rowOff>
    </xdr:from>
    <xdr:to>
      <xdr:col>1</xdr:col>
      <xdr:colOff>355600</xdr:colOff>
      <xdr:row>3742</xdr:row>
      <xdr:rowOff>16934</xdr:rowOff>
    </xdr:to>
    <xdr:sp macro="" textlink="">
      <xdr:nvSpPr>
        <xdr:cNvPr id="29070" name="AutoShape 398" descr="araswati 2.jpg"/>
        <xdr:cNvSpPr>
          <a:spLocks noChangeAspect="1" noChangeArrowheads="1"/>
        </xdr:cNvSpPr>
      </xdr:nvSpPr>
      <xdr:spPr bwMode="auto">
        <a:xfrm>
          <a:off x="0" y="789940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3740</xdr:row>
      <xdr:rowOff>0</xdr:rowOff>
    </xdr:from>
    <xdr:to>
      <xdr:col>0</xdr:col>
      <xdr:colOff>38100</xdr:colOff>
      <xdr:row>3741</xdr:row>
      <xdr:rowOff>192617</xdr:rowOff>
    </xdr:to>
    <xdr:sp macro="" textlink="">
      <xdr:nvSpPr>
        <xdr:cNvPr id="29071" name="AutoShape 399" descr="araswati 2.jpg"/>
        <xdr:cNvSpPr>
          <a:spLocks noChangeAspect="1" noChangeArrowheads="1"/>
        </xdr:cNvSpPr>
      </xdr:nvSpPr>
      <xdr:spPr bwMode="auto">
        <a:xfrm>
          <a:off x="0" y="789940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4180</xdr:row>
      <xdr:rowOff>0</xdr:rowOff>
    </xdr:from>
    <xdr:to>
      <xdr:col>1</xdr:col>
      <xdr:colOff>355600</xdr:colOff>
      <xdr:row>4182</xdr:row>
      <xdr:rowOff>4233</xdr:rowOff>
    </xdr:to>
    <xdr:sp macro="" textlink="">
      <xdr:nvSpPr>
        <xdr:cNvPr id="29072" name="AutoShape 400" descr="araswati 2.jpg"/>
        <xdr:cNvSpPr>
          <a:spLocks noChangeAspect="1" noChangeArrowheads="1"/>
        </xdr:cNvSpPr>
      </xdr:nvSpPr>
      <xdr:spPr bwMode="auto">
        <a:xfrm>
          <a:off x="0" y="882777000"/>
          <a:ext cx="419100" cy="4572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4180</xdr:row>
      <xdr:rowOff>0</xdr:rowOff>
    </xdr:from>
    <xdr:to>
      <xdr:col>0</xdr:col>
      <xdr:colOff>38100</xdr:colOff>
      <xdr:row>4181</xdr:row>
      <xdr:rowOff>192616</xdr:rowOff>
    </xdr:to>
    <xdr:sp macro="" textlink="">
      <xdr:nvSpPr>
        <xdr:cNvPr id="29073" name="AutoShape 401" descr="araswati 2.jpg"/>
        <xdr:cNvSpPr>
          <a:spLocks noChangeAspect="1" noChangeArrowheads="1"/>
        </xdr:cNvSpPr>
      </xdr:nvSpPr>
      <xdr:spPr bwMode="auto">
        <a:xfrm>
          <a:off x="0" y="882777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4180</xdr:row>
      <xdr:rowOff>0</xdr:rowOff>
    </xdr:from>
    <xdr:to>
      <xdr:col>1</xdr:col>
      <xdr:colOff>355600</xdr:colOff>
      <xdr:row>4182</xdr:row>
      <xdr:rowOff>4233</xdr:rowOff>
    </xdr:to>
    <xdr:sp macro="" textlink="">
      <xdr:nvSpPr>
        <xdr:cNvPr id="29074" name="AutoShape 402" descr="araswati 2.jpg"/>
        <xdr:cNvSpPr>
          <a:spLocks noChangeAspect="1" noChangeArrowheads="1"/>
        </xdr:cNvSpPr>
      </xdr:nvSpPr>
      <xdr:spPr bwMode="auto">
        <a:xfrm>
          <a:off x="0" y="882777000"/>
          <a:ext cx="419100" cy="4572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4180</xdr:row>
      <xdr:rowOff>0</xdr:rowOff>
    </xdr:from>
    <xdr:to>
      <xdr:col>0</xdr:col>
      <xdr:colOff>38100</xdr:colOff>
      <xdr:row>4181</xdr:row>
      <xdr:rowOff>192616</xdr:rowOff>
    </xdr:to>
    <xdr:sp macro="" textlink="">
      <xdr:nvSpPr>
        <xdr:cNvPr id="29075" name="AutoShape 403" descr="araswati 2.jpg"/>
        <xdr:cNvSpPr>
          <a:spLocks noChangeAspect="1" noChangeArrowheads="1"/>
        </xdr:cNvSpPr>
      </xdr:nvSpPr>
      <xdr:spPr bwMode="auto">
        <a:xfrm>
          <a:off x="0" y="882777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4180</xdr:row>
      <xdr:rowOff>0</xdr:rowOff>
    </xdr:from>
    <xdr:to>
      <xdr:col>1</xdr:col>
      <xdr:colOff>355600</xdr:colOff>
      <xdr:row>4182</xdr:row>
      <xdr:rowOff>16933</xdr:rowOff>
    </xdr:to>
    <xdr:sp macro="" textlink="">
      <xdr:nvSpPr>
        <xdr:cNvPr id="29076" name="AutoShape 404" descr="araswati 2.jpg"/>
        <xdr:cNvSpPr>
          <a:spLocks noChangeAspect="1" noChangeArrowheads="1"/>
        </xdr:cNvSpPr>
      </xdr:nvSpPr>
      <xdr:spPr bwMode="auto">
        <a:xfrm>
          <a:off x="0" y="882777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4180</xdr:row>
      <xdr:rowOff>0</xdr:rowOff>
    </xdr:from>
    <xdr:to>
      <xdr:col>0</xdr:col>
      <xdr:colOff>38100</xdr:colOff>
      <xdr:row>4181</xdr:row>
      <xdr:rowOff>192616</xdr:rowOff>
    </xdr:to>
    <xdr:sp macro="" textlink="">
      <xdr:nvSpPr>
        <xdr:cNvPr id="29077" name="AutoShape 405" descr="araswati 2.jpg"/>
        <xdr:cNvSpPr>
          <a:spLocks noChangeAspect="1" noChangeArrowheads="1"/>
        </xdr:cNvSpPr>
      </xdr:nvSpPr>
      <xdr:spPr bwMode="auto">
        <a:xfrm>
          <a:off x="0" y="882777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4180</xdr:row>
      <xdr:rowOff>0</xdr:rowOff>
    </xdr:from>
    <xdr:to>
      <xdr:col>1</xdr:col>
      <xdr:colOff>355600</xdr:colOff>
      <xdr:row>4182</xdr:row>
      <xdr:rowOff>16933</xdr:rowOff>
    </xdr:to>
    <xdr:sp macro="" textlink="">
      <xdr:nvSpPr>
        <xdr:cNvPr id="29078" name="AutoShape 406" descr="araswati 2.jpg"/>
        <xdr:cNvSpPr>
          <a:spLocks noChangeAspect="1" noChangeArrowheads="1"/>
        </xdr:cNvSpPr>
      </xdr:nvSpPr>
      <xdr:spPr bwMode="auto">
        <a:xfrm>
          <a:off x="0" y="882777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4180</xdr:row>
      <xdr:rowOff>0</xdr:rowOff>
    </xdr:from>
    <xdr:to>
      <xdr:col>0</xdr:col>
      <xdr:colOff>38100</xdr:colOff>
      <xdr:row>4181</xdr:row>
      <xdr:rowOff>192616</xdr:rowOff>
    </xdr:to>
    <xdr:sp macro="" textlink="">
      <xdr:nvSpPr>
        <xdr:cNvPr id="29079" name="AutoShape 407" descr="araswati 2.jpg"/>
        <xdr:cNvSpPr>
          <a:spLocks noChangeAspect="1" noChangeArrowheads="1"/>
        </xdr:cNvSpPr>
      </xdr:nvSpPr>
      <xdr:spPr bwMode="auto">
        <a:xfrm>
          <a:off x="0" y="882777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4180</xdr:row>
      <xdr:rowOff>0</xdr:rowOff>
    </xdr:from>
    <xdr:to>
      <xdr:col>1</xdr:col>
      <xdr:colOff>355600</xdr:colOff>
      <xdr:row>4182</xdr:row>
      <xdr:rowOff>16933</xdr:rowOff>
    </xdr:to>
    <xdr:sp macro="" textlink="">
      <xdr:nvSpPr>
        <xdr:cNvPr id="29080" name="AutoShape 408" descr="araswati 2.jpg"/>
        <xdr:cNvSpPr>
          <a:spLocks noChangeAspect="1" noChangeArrowheads="1"/>
        </xdr:cNvSpPr>
      </xdr:nvSpPr>
      <xdr:spPr bwMode="auto">
        <a:xfrm>
          <a:off x="0" y="882777000"/>
          <a:ext cx="419100" cy="4699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twoCellAnchor editAs="oneCell">
    <xdr:from>
      <xdr:col>0</xdr:col>
      <xdr:colOff>0</xdr:colOff>
      <xdr:row>4180</xdr:row>
      <xdr:rowOff>0</xdr:rowOff>
    </xdr:from>
    <xdr:to>
      <xdr:col>0</xdr:col>
      <xdr:colOff>38100</xdr:colOff>
      <xdr:row>4181</xdr:row>
      <xdr:rowOff>192616</xdr:rowOff>
    </xdr:to>
    <xdr:sp macro="" textlink="">
      <xdr:nvSpPr>
        <xdr:cNvPr id="29081" name="AutoShape 409" descr="araswati 2.jpg"/>
        <xdr:cNvSpPr>
          <a:spLocks noChangeAspect="1" noChangeArrowheads="1"/>
        </xdr:cNvSpPr>
      </xdr:nvSpPr>
      <xdr:spPr bwMode="auto">
        <a:xfrm>
          <a:off x="0" y="882777000"/>
          <a:ext cx="38100" cy="419100"/>
        </a:xfrm>
        <a:prstGeom prst="rect">
          <a:avLst/>
        </a:prstGeom>
        <a:noFill/>
        <a:extLst>
          <a:ext uri="{909E8E84-426E-40dd-AFC4-6F175D3DCCD1}">
            <a14:hiddenFill xmlns:a14="http://schemas.microsoft.com/office/drawing/2010/main">
              <a:solidFill>
                <a:srgbClr val="FFFFFF"/>
              </a:solidFill>
            </a14:hiddenFill>
          </a:ext>
        </a:extLst>
      </xdr:spPr>
      <xdr:txBody>
        <a:bodyPr rtlCol="0"/>
        <a:lstStyle/>
        <a:p>
          <a:pPr algn="ctr"/>
          <a:endParaRPr lang="en-US"/>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 Id="rId2" Type="http://schemas.openxmlformats.org/officeDocument/2006/relationships/vmlDrawing" Target="../drawings/vmlDrawing3.vml"/><Relationship Id="rId3"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 Id="rId2" Type="http://schemas.openxmlformats.org/officeDocument/2006/relationships/vmlDrawing" Target="../drawings/vmlDrawing4.vml"/><Relationship Id="rId3"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 Id="rId2" Type="http://schemas.openxmlformats.org/officeDocument/2006/relationships/vmlDrawing" Target="../drawings/vmlDrawing5.vml"/><Relationship Id="rId3"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rgb="FF663300"/>
  </sheetPr>
  <dimension ref="A1:R105"/>
  <sheetViews>
    <sheetView zoomScale="150" zoomScaleNormal="150" zoomScalePageLayoutView="150" workbookViewId="0">
      <pane ySplit="6" topLeftCell="A27" activePane="bottomLeft" state="frozen"/>
      <selection pane="bottomLeft" sqref="A1:C2"/>
    </sheetView>
  </sheetViews>
  <sheetFormatPr baseColWidth="10" defaultColWidth="0" defaultRowHeight="28" customHeight="1" x14ac:dyDescent="0"/>
  <cols>
    <col min="1" max="4" width="37.83203125" style="54" customWidth="1"/>
    <col min="5" max="10" width="37.83203125" style="54" hidden="1" customWidth="1"/>
    <col min="11" max="18" width="0" style="54" hidden="1" customWidth="1"/>
    <col min="19" max="16384" width="37.83203125" style="54" hidden="1"/>
  </cols>
  <sheetData>
    <row r="1" spans="1:18" ht="28" customHeight="1">
      <c r="A1" s="639" t="s">
        <v>75</v>
      </c>
      <c r="B1" s="640"/>
      <c r="C1" s="641"/>
      <c r="D1" s="563"/>
      <c r="E1" s="563"/>
      <c r="F1" s="564"/>
      <c r="G1" s="564"/>
      <c r="H1" s="564"/>
      <c r="I1" s="564"/>
      <c r="J1" s="565"/>
      <c r="K1" s="565"/>
      <c r="L1" s="565"/>
      <c r="M1" s="565"/>
      <c r="N1" s="565"/>
      <c r="O1" s="565"/>
    </row>
    <row r="2" spans="1:18" ht="28" customHeight="1">
      <c r="A2" s="642"/>
      <c r="B2" s="643"/>
      <c r="C2" s="644"/>
      <c r="D2" s="563"/>
      <c r="E2" s="563"/>
      <c r="F2" s="561"/>
      <c r="G2" s="561"/>
      <c r="H2" s="561"/>
      <c r="I2" s="561"/>
      <c r="J2" s="565"/>
      <c r="K2" s="565"/>
      <c r="L2" s="565"/>
      <c r="M2" s="565"/>
      <c r="N2" s="565"/>
      <c r="O2" s="565"/>
    </row>
    <row r="3" spans="1:18" ht="28" customHeight="1">
      <c r="A3" s="645" t="s">
        <v>665</v>
      </c>
      <c r="B3" s="646"/>
      <c r="C3" s="647"/>
      <c r="D3" s="563"/>
      <c r="E3" s="563"/>
      <c r="F3" s="561"/>
      <c r="G3" s="561"/>
      <c r="H3" s="561"/>
      <c r="I3" s="561"/>
      <c r="J3" s="565"/>
      <c r="K3" s="565"/>
      <c r="L3" s="565"/>
      <c r="M3" s="565"/>
      <c r="N3" s="565"/>
      <c r="O3" s="565"/>
    </row>
    <row r="4" spans="1:18" ht="28" customHeight="1">
      <c r="A4" s="648"/>
      <c r="B4" s="649"/>
      <c r="C4" s="650"/>
      <c r="D4" s="563"/>
      <c r="E4" s="563"/>
      <c r="F4" s="561"/>
      <c r="G4" s="561"/>
      <c r="H4" s="561"/>
      <c r="I4" s="561"/>
      <c r="J4" s="565"/>
      <c r="K4" s="565"/>
      <c r="L4" s="565"/>
      <c r="M4" s="565"/>
      <c r="N4" s="565"/>
      <c r="O4" s="565"/>
    </row>
    <row r="5" spans="1:18" ht="28" customHeight="1">
      <c r="A5" s="648"/>
      <c r="B5" s="649"/>
      <c r="C5" s="650"/>
      <c r="D5" s="566"/>
      <c r="E5" s="566"/>
      <c r="F5" s="55"/>
      <c r="G5" s="565"/>
      <c r="H5" s="565"/>
      <c r="I5" s="565"/>
      <c r="J5" s="565"/>
      <c r="K5" s="565"/>
      <c r="L5" s="565"/>
      <c r="M5" s="565"/>
      <c r="N5" s="565"/>
      <c r="O5" s="565"/>
    </row>
    <row r="6" spans="1:18" ht="28" customHeight="1">
      <c r="A6" s="651"/>
      <c r="B6" s="652"/>
      <c r="C6" s="653"/>
      <c r="D6" s="566"/>
      <c r="E6" s="566"/>
      <c r="F6" s="55"/>
      <c r="G6" s="565"/>
      <c r="H6" s="565"/>
      <c r="I6" s="565"/>
      <c r="J6" s="565"/>
      <c r="K6" s="565"/>
      <c r="L6" s="565"/>
      <c r="M6" s="565"/>
      <c r="N6" s="565"/>
      <c r="O6" s="565"/>
    </row>
    <row r="7" spans="1:18" ht="28" customHeight="1">
      <c r="A7" s="654" t="s">
        <v>76</v>
      </c>
      <c r="B7" s="654"/>
      <c r="C7" s="654"/>
      <c r="D7" s="58"/>
      <c r="E7" s="58"/>
      <c r="F7" s="567"/>
      <c r="G7" s="567"/>
      <c r="H7" s="567"/>
      <c r="I7" s="567"/>
      <c r="J7" s="57"/>
      <c r="K7" s="57"/>
      <c r="L7" s="57"/>
      <c r="M7" s="57"/>
      <c r="N7" s="57"/>
      <c r="O7" s="57"/>
      <c r="P7" s="57"/>
      <c r="Q7" s="57"/>
      <c r="R7" s="57"/>
    </row>
    <row r="8" spans="1:18" ht="28" customHeight="1">
      <c r="A8" s="655" t="s">
        <v>666</v>
      </c>
      <c r="B8" s="655" t="s">
        <v>658</v>
      </c>
      <c r="C8" s="655" t="s">
        <v>667</v>
      </c>
      <c r="D8" s="59"/>
      <c r="E8" s="59"/>
      <c r="F8" s="567"/>
      <c r="G8" s="567"/>
      <c r="H8" s="567"/>
      <c r="I8" s="567"/>
      <c r="J8" s="57"/>
      <c r="K8" s="57"/>
      <c r="L8" s="57"/>
      <c r="M8" s="57"/>
      <c r="N8" s="57"/>
      <c r="O8" s="57"/>
      <c r="P8" s="57"/>
      <c r="Q8" s="57"/>
      <c r="R8" s="57"/>
    </row>
    <row r="9" spans="1:18" ht="28" customHeight="1">
      <c r="A9" s="656"/>
      <c r="B9" s="656"/>
      <c r="C9" s="656"/>
      <c r="D9" s="568"/>
      <c r="E9" s="59"/>
      <c r="F9" s="569"/>
      <c r="G9" s="569"/>
      <c r="H9" s="569"/>
      <c r="I9" s="569"/>
      <c r="J9" s="57"/>
      <c r="K9" s="57"/>
      <c r="L9" s="57"/>
      <c r="M9" s="57"/>
      <c r="N9" s="57"/>
      <c r="O9" s="57"/>
      <c r="P9" s="57"/>
      <c r="Q9" s="57"/>
      <c r="R9" s="57"/>
    </row>
    <row r="10" spans="1:18" ht="28" customHeight="1">
      <c r="A10" s="656"/>
      <c r="B10" s="656"/>
      <c r="C10" s="656"/>
      <c r="D10" s="568"/>
      <c r="E10" s="59"/>
      <c r="F10" s="569"/>
      <c r="G10" s="569"/>
      <c r="H10" s="569"/>
      <c r="I10" s="569"/>
      <c r="J10" s="57"/>
      <c r="K10" s="57"/>
      <c r="L10" s="57"/>
      <c r="M10" s="57"/>
      <c r="N10" s="57"/>
      <c r="O10" s="57"/>
      <c r="P10" s="57"/>
      <c r="Q10" s="57"/>
      <c r="R10" s="57"/>
    </row>
    <row r="11" spans="1:18" ht="28" customHeight="1">
      <c r="A11" s="657"/>
      <c r="B11" s="657"/>
      <c r="C11" s="657"/>
      <c r="D11" s="568"/>
      <c r="E11" s="59"/>
      <c r="F11" s="570"/>
      <c r="G11" s="570"/>
      <c r="H11" s="570"/>
      <c r="I11" s="570"/>
      <c r="J11" s="57"/>
      <c r="K11" s="57"/>
      <c r="L11" s="57"/>
      <c r="M11" s="57"/>
      <c r="N11" s="57"/>
      <c r="O11" s="57"/>
      <c r="P11" s="57"/>
      <c r="Q11" s="57"/>
      <c r="R11" s="57"/>
    </row>
    <row r="12" spans="1:18" ht="28" customHeight="1">
      <c r="A12" s="658" t="s">
        <v>668</v>
      </c>
      <c r="B12" s="659"/>
      <c r="C12" s="660"/>
      <c r="D12" s="568"/>
      <c r="E12" s="59"/>
      <c r="F12" s="570"/>
      <c r="G12" s="570"/>
      <c r="H12" s="570"/>
      <c r="I12" s="570"/>
      <c r="J12" s="57"/>
      <c r="K12" s="57"/>
      <c r="L12" s="57"/>
      <c r="M12" s="57"/>
      <c r="N12" s="57"/>
      <c r="O12" s="57"/>
      <c r="P12" s="57"/>
      <c r="Q12" s="57"/>
      <c r="R12" s="57"/>
    </row>
    <row r="13" spans="1:18" ht="28" customHeight="1">
      <c r="A13" s="661"/>
      <c r="B13" s="662"/>
      <c r="C13" s="663"/>
      <c r="D13" s="568"/>
      <c r="E13" s="59"/>
      <c r="F13" s="571"/>
      <c r="G13" s="571"/>
      <c r="H13" s="571"/>
      <c r="I13" s="571"/>
      <c r="J13" s="57"/>
      <c r="K13" s="57"/>
      <c r="L13" s="57"/>
      <c r="M13" s="57"/>
      <c r="N13" s="57"/>
      <c r="O13" s="57"/>
      <c r="P13" s="57"/>
      <c r="Q13" s="57"/>
      <c r="R13" s="57"/>
    </row>
    <row r="14" spans="1:18" ht="28" customHeight="1">
      <c r="A14" s="664" t="s">
        <v>669</v>
      </c>
      <c r="B14" s="665"/>
      <c r="C14" s="666"/>
      <c r="D14" s="568"/>
      <c r="E14" s="59"/>
      <c r="F14" s="572"/>
      <c r="G14" s="572"/>
      <c r="H14" s="572"/>
      <c r="I14" s="572"/>
      <c r="J14" s="57"/>
      <c r="K14" s="57"/>
      <c r="L14" s="57"/>
      <c r="M14" s="57"/>
      <c r="N14" s="57"/>
      <c r="O14" s="57"/>
      <c r="P14" s="57"/>
      <c r="Q14" s="57"/>
      <c r="R14" s="57"/>
    </row>
    <row r="15" spans="1:18" ht="28" customHeight="1">
      <c r="A15" s="667"/>
      <c r="B15" s="668"/>
      <c r="C15" s="669"/>
      <c r="D15" s="568"/>
      <c r="E15" s="59"/>
      <c r="F15" s="572"/>
      <c r="G15" s="572"/>
      <c r="H15" s="572"/>
      <c r="I15" s="572"/>
      <c r="J15" s="57"/>
      <c r="K15" s="57"/>
      <c r="L15" s="57"/>
      <c r="M15" s="57"/>
      <c r="N15" s="57"/>
      <c r="O15" s="57"/>
      <c r="P15" s="57"/>
      <c r="Q15" s="57"/>
      <c r="R15" s="57"/>
    </row>
    <row r="16" spans="1:18" ht="28" customHeight="1">
      <c r="A16" s="667"/>
      <c r="B16" s="668"/>
      <c r="C16" s="669"/>
      <c r="D16" s="59"/>
      <c r="E16" s="59"/>
      <c r="F16" s="572"/>
      <c r="G16" s="572"/>
      <c r="H16" s="572"/>
      <c r="I16" s="572"/>
      <c r="J16" s="57"/>
      <c r="K16" s="57"/>
      <c r="L16" s="57"/>
      <c r="M16" s="57"/>
      <c r="N16" s="57"/>
      <c r="O16" s="57"/>
      <c r="P16" s="57"/>
      <c r="Q16" s="57"/>
      <c r="R16" s="57"/>
    </row>
    <row r="17" spans="1:18" ht="28" customHeight="1">
      <c r="A17" s="667"/>
      <c r="B17" s="668"/>
      <c r="C17" s="669"/>
      <c r="D17" s="59"/>
      <c r="E17" s="59"/>
      <c r="F17" s="573"/>
      <c r="G17" s="573"/>
      <c r="H17" s="573"/>
      <c r="I17" s="573"/>
      <c r="J17" s="57"/>
      <c r="K17" s="57"/>
      <c r="L17" s="57"/>
      <c r="M17" s="57"/>
      <c r="N17" s="57"/>
      <c r="O17" s="57"/>
      <c r="P17" s="57"/>
      <c r="Q17" s="57"/>
      <c r="R17" s="57"/>
    </row>
    <row r="18" spans="1:18" ht="28" customHeight="1">
      <c r="A18" s="667"/>
      <c r="B18" s="668"/>
      <c r="C18" s="669"/>
      <c r="D18" s="59"/>
      <c r="E18" s="59"/>
      <c r="F18" s="573"/>
      <c r="G18" s="573"/>
      <c r="H18" s="573"/>
      <c r="I18" s="573"/>
      <c r="J18" s="57"/>
      <c r="K18" s="57"/>
      <c r="L18" s="57"/>
      <c r="M18" s="57"/>
      <c r="N18" s="57"/>
      <c r="O18" s="57"/>
      <c r="P18" s="57"/>
      <c r="Q18" s="57"/>
      <c r="R18" s="57"/>
    </row>
    <row r="19" spans="1:18" ht="28" customHeight="1">
      <c r="A19" s="667"/>
      <c r="B19" s="668"/>
      <c r="C19" s="669"/>
      <c r="D19" s="59"/>
      <c r="E19" s="59"/>
      <c r="F19" s="571"/>
      <c r="G19" s="571"/>
      <c r="H19" s="571"/>
      <c r="I19" s="571"/>
      <c r="J19" s="57"/>
      <c r="K19" s="57"/>
      <c r="L19" s="57"/>
      <c r="M19" s="57"/>
      <c r="N19" s="57"/>
      <c r="O19" s="57"/>
      <c r="P19" s="57"/>
      <c r="Q19" s="57"/>
      <c r="R19" s="57"/>
    </row>
    <row r="20" spans="1:18" ht="28" customHeight="1">
      <c r="A20" s="670"/>
      <c r="B20" s="671"/>
      <c r="C20" s="672"/>
      <c r="D20" s="59"/>
      <c r="E20" s="59"/>
      <c r="F20" s="572"/>
      <c r="G20" s="572"/>
      <c r="H20" s="572"/>
      <c r="I20" s="572"/>
      <c r="J20" s="57"/>
      <c r="K20" s="57"/>
      <c r="L20" s="57"/>
      <c r="M20" s="57"/>
      <c r="N20" s="57"/>
      <c r="O20" s="57"/>
      <c r="P20" s="57"/>
      <c r="Q20" s="57"/>
      <c r="R20" s="57"/>
    </row>
    <row r="21" spans="1:18" ht="28" customHeight="1">
      <c r="A21" s="673" t="s">
        <v>670</v>
      </c>
      <c r="B21" s="674"/>
      <c r="C21" s="675"/>
      <c r="D21" s="59"/>
      <c r="E21" s="59"/>
      <c r="F21" s="574"/>
      <c r="G21" s="574"/>
      <c r="H21" s="574"/>
      <c r="I21" s="574"/>
      <c r="J21" s="57"/>
      <c r="K21" s="57"/>
      <c r="L21" s="57"/>
      <c r="M21" s="57"/>
      <c r="N21" s="57"/>
      <c r="O21" s="57"/>
      <c r="P21" s="57"/>
      <c r="Q21" s="57"/>
      <c r="R21" s="57"/>
    </row>
    <row r="22" spans="1:18" ht="28" customHeight="1">
      <c r="A22" s="676"/>
      <c r="B22" s="677"/>
      <c r="C22" s="678"/>
      <c r="D22" s="59"/>
      <c r="E22" s="59"/>
      <c r="F22" s="574"/>
      <c r="G22" s="574"/>
      <c r="H22" s="574"/>
      <c r="I22" s="574"/>
      <c r="J22" s="57"/>
      <c r="K22" s="57"/>
      <c r="L22" s="57"/>
      <c r="M22" s="57"/>
      <c r="N22" s="57"/>
      <c r="O22" s="57"/>
      <c r="P22" s="57"/>
      <c r="Q22" s="57"/>
      <c r="R22" s="57"/>
    </row>
    <row r="23" spans="1:18" ht="28" customHeight="1">
      <c r="A23" s="679"/>
      <c r="B23" s="680"/>
      <c r="C23" s="681"/>
      <c r="D23" s="59"/>
      <c r="E23" s="59"/>
      <c r="F23" s="575"/>
      <c r="G23" s="575"/>
      <c r="H23" s="575"/>
      <c r="I23" s="575"/>
      <c r="J23" s="57"/>
      <c r="K23" s="57"/>
      <c r="L23" s="57"/>
      <c r="M23" s="57"/>
      <c r="N23" s="57"/>
      <c r="O23" s="57"/>
      <c r="P23" s="57"/>
      <c r="Q23" s="57"/>
      <c r="R23" s="57"/>
    </row>
    <row r="24" spans="1:18" ht="28" customHeight="1">
      <c r="A24" s="610" t="s">
        <v>671</v>
      </c>
      <c r="B24" s="611"/>
      <c r="C24" s="612"/>
      <c r="D24" s="59"/>
      <c r="E24" s="59"/>
      <c r="F24" s="576"/>
      <c r="G24" s="576"/>
      <c r="H24" s="576"/>
      <c r="I24" s="576"/>
      <c r="J24" s="57"/>
      <c r="K24" s="57"/>
      <c r="L24" s="57"/>
      <c r="M24" s="57"/>
      <c r="N24" s="57"/>
      <c r="O24" s="57"/>
      <c r="P24" s="57"/>
      <c r="Q24" s="57"/>
      <c r="R24" s="57"/>
    </row>
    <row r="25" spans="1:18" ht="28" customHeight="1">
      <c r="A25" s="613"/>
      <c r="B25" s="614"/>
      <c r="C25" s="615"/>
      <c r="D25" s="59"/>
      <c r="E25" s="59"/>
      <c r="F25" s="576"/>
      <c r="G25" s="576"/>
      <c r="H25" s="576"/>
      <c r="I25" s="576"/>
      <c r="J25" s="57"/>
      <c r="K25" s="57"/>
      <c r="L25" s="57"/>
      <c r="M25" s="57"/>
      <c r="N25" s="57"/>
      <c r="O25" s="57"/>
      <c r="P25" s="57"/>
      <c r="Q25" s="57"/>
      <c r="R25" s="57"/>
    </row>
    <row r="26" spans="1:18" ht="28" customHeight="1">
      <c r="A26" s="613"/>
      <c r="B26" s="614"/>
      <c r="C26" s="615"/>
      <c r="D26" s="59"/>
      <c r="E26" s="59"/>
      <c r="F26" s="576"/>
      <c r="G26" s="576"/>
      <c r="H26" s="576"/>
      <c r="I26" s="576"/>
      <c r="J26" s="57"/>
      <c r="K26" s="57"/>
      <c r="L26" s="57"/>
      <c r="M26" s="57"/>
      <c r="N26" s="57"/>
      <c r="O26" s="57"/>
      <c r="P26" s="57"/>
      <c r="Q26" s="57"/>
      <c r="R26" s="57"/>
    </row>
    <row r="27" spans="1:18" ht="28" customHeight="1">
      <c r="A27" s="616"/>
      <c r="B27" s="617"/>
      <c r="C27" s="618"/>
      <c r="D27" s="59"/>
      <c r="E27" s="59"/>
      <c r="F27" s="576"/>
      <c r="G27" s="576"/>
      <c r="H27" s="576"/>
      <c r="I27" s="576"/>
      <c r="J27" s="57"/>
      <c r="K27" s="57"/>
      <c r="L27" s="57"/>
      <c r="M27" s="57"/>
      <c r="N27" s="57"/>
      <c r="O27" s="57"/>
      <c r="P27" s="57"/>
      <c r="Q27" s="57"/>
      <c r="R27" s="57"/>
    </row>
    <row r="28" spans="1:18" ht="28" customHeight="1">
      <c r="A28" s="619" t="s">
        <v>560</v>
      </c>
      <c r="B28" s="619"/>
      <c r="C28" s="619"/>
      <c r="D28" s="59"/>
      <c r="E28" s="59"/>
      <c r="F28" s="576"/>
      <c r="G28" s="576"/>
      <c r="H28" s="576"/>
      <c r="I28" s="576"/>
      <c r="J28" s="57"/>
      <c r="K28" s="57"/>
      <c r="L28" s="57"/>
      <c r="M28" s="57"/>
      <c r="N28" s="57"/>
      <c r="O28" s="57"/>
      <c r="P28" s="57"/>
      <c r="Q28" s="57"/>
      <c r="R28" s="57"/>
    </row>
    <row r="29" spans="1:18" ht="28" customHeight="1">
      <c r="A29" s="620" t="s">
        <v>672</v>
      </c>
      <c r="B29" s="620"/>
      <c r="C29" s="620"/>
      <c r="D29" s="523"/>
      <c r="E29" s="523"/>
      <c r="F29" s="577"/>
      <c r="G29" s="577"/>
      <c r="H29" s="577"/>
      <c r="I29" s="577"/>
      <c r="J29" s="57"/>
      <c r="K29" s="57"/>
      <c r="L29" s="57"/>
      <c r="M29" s="57"/>
      <c r="N29" s="57"/>
      <c r="O29" s="57"/>
      <c r="P29" s="57"/>
      <c r="Q29" s="57"/>
      <c r="R29" s="57"/>
    </row>
    <row r="30" spans="1:18" ht="28" customHeight="1">
      <c r="A30" s="621" t="s">
        <v>673</v>
      </c>
      <c r="B30" s="622"/>
      <c r="C30" s="623"/>
      <c r="D30" s="523"/>
      <c r="E30" s="523"/>
      <c r="F30" s="576"/>
      <c r="G30" s="576"/>
      <c r="H30" s="576"/>
      <c r="I30" s="576"/>
      <c r="J30" s="57"/>
      <c r="K30" s="57"/>
      <c r="L30" s="57"/>
      <c r="M30" s="57"/>
      <c r="N30" s="57"/>
      <c r="O30" s="57"/>
      <c r="P30" s="57"/>
      <c r="Q30" s="57"/>
      <c r="R30" s="57"/>
    </row>
    <row r="31" spans="1:18" ht="28" customHeight="1">
      <c r="A31" s="624" t="s">
        <v>674</v>
      </c>
      <c r="B31" s="625"/>
      <c r="C31" s="626"/>
      <c r="D31" s="523"/>
      <c r="E31" s="523"/>
      <c r="F31" s="576"/>
      <c r="G31" s="576"/>
      <c r="H31" s="576"/>
      <c r="I31" s="576"/>
      <c r="J31" s="57"/>
      <c r="K31" s="57"/>
      <c r="L31" s="57"/>
      <c r="M31" s="57"/>
      <c r="N31" s="57"/>
      <c r="O31" s="57"/>
      <c r="P31" s="57"/>
      <c r="Q31" s="57"/>
      <c r="R31" s="57"/>
    </row>
    <row r="32" spans="1:18" ht="28" customHeight="1">
      <c r="A32" s="627"/>
      <c r="B32" s="628"/>
      <c r="C32" s="629"/>
      <c r="D32" s="59"/>
      <c r="E32" s="59"/>
      <c r="F32" s="578"/>
      <c r="G32" s="578"/>
      <c r="H32" s="578"/>
      <c r="I32" s="578"/>
      <c r="J32" s="57"/>
      <c r="K32" s="57"/>
      <c r="L32" s="57"/>
      <c r="M32" s="57"/>
      <c r="N32" s="57"/>
      <c r="O32" s="57"/>
      <c r="P32" s="57"/>
      <c r="Q32" s="57"/>
      <c r="R32" s="57"/>
    </row>
    <row r="33" spans="1:18" ht="28" customHeight="1">
      <c r="A33" s="630" t="s">
        <v>675</v>
      </c>
      <c r="B33" s="631"/>
      <c r="C33" s="632"/>
      <c r="D33" s="59"/>
      <c r="E33" s="59"/>
      <c r="F33" s="579"/>
      <c r="G33" s="579"/>
      <c r="H33" s="579"/>
      <c r="I33" s="579"/>
      <c r="J33" s="57"/>
      <c r="K33" s="57"/>
      <c r="L33" s="57"/>
      <c r="M33" s="57"/>
      <c r="N33" s="57"/>
      <c r="O33" s="57"/>
      <c r="P33" s="57"/>
      <c r="Q33" s="57"/>
      <c r="R33" s="57"/>
    </row>
    <row r="34" spans="1:18" ht="28" customHeight="1">
      <c r="A34" s="633"/>
      <c r="B34" s="634"/>
      <c r="C34" s="635"/>
      <c r="D34" s="59"/>
      <c r="E34" s="59"/>
      <c r="F34" s="579"/>
      <c r="G34" s="579"/>
      <c r="H34" s="579"/>
      <c r="I34" s="579"/>
      <c r="J34" s="57"/>
      <c r="K34" s="57"/>
      <c r="L34" s="57"/>
      <c r="M34" s="57"/>
      <c r="N34" s="57"/>
      <c r="O34" s="57"/>
      <c r="P34" s="57"/>
      <c r="Q34" s="57"/>
      <c r="R34" s="57"/>
    </row>
    <row r="35" spans="1:18" ht="28" customHeight="1">
      <c r="A35" s="636" t="s">
        <v>676</v>
      </c>
      <c r="B35" s="636"/>
      <c r="C35" s="636"/>
      <c r="D35" s="59"/>
      <c r="E35" s="59"/>
      <c r="F35" s="572"/>
      <c r="G35" s="572"/>
      <c r="H35" s="572"/>
      <c r="I35" s="572"/>
      <c r="J35" s="57"/>
      <c r="K35" s="57"/>
      <c r="L35" s="57"/>
      <c r="M35" s="57"/>
      <c r="N35" s="57"/>
      <c r="O35" s="57"/>
      <c r="P35" s="57"/>
      <c r="Q35" s="57"/>
      <c r="R35" s="57"/>
    </row>
    <row r="36" spans="1:18" ht="28" customHeight="1">
      <c r="A36" s="637" t="s">
        <v>677</v>
      </c>
      <c r="B36" s="637"/>
      <c r="C36" s="637"/>
      <c r="D36" s="59"/>
      <c r="E36" s="59"/>
      <c r="F36" s="572"/>
      <c r="G36" s="572"/>
      <c r="H36" s="572"/>
      <c r="I36" s="572"/>
      <c r="J36" s="57"/>
      <c r="K36" s="57"/>
      <c r="L36" s="57"/>
      <c r="M36" s="57"/>
      <c r="N36" s="57"/>
      <c r="O36" s="57"/>
      <c r="P36" s="57"/>
      <c r="Q36" s="57"/>
      <c r="R36" s="57"/>
    </row>
    <row r="37" spans="1:18" ht="28" customHeight="1">
      <c r="A37" s="638" t="s">
        <v>678</v>
      </c>
      <c r="B37" s="638"/>
      <c r="C37" s="638"/>
      <c r="D37" s="59"/>
      <c r="E37" s="59"/>
      <c r="F37" s="580"/>
      <c r="G37" s="580"/>
      <c r="H37" s="580"/>
      <c r="I37" s="580"/>
      <c r="J37" s="57"/>
      <c r="K37" s="57"/>
      <c r="L37" s="57"/>
      <c r="M37" s="57"/>
      <c r="N37" s="57"/>
      <c r="O37" s="57"/>
      <c r="P37" s="57"/>
      <c r="Q37" s="57"/>
      <c r="R37" s="57"/>
    </row>
    <row r="38" spans="1:18" ht="28" customHeight="1">
      <c r="A38" s="700" t="s">
        <v>679</v>
      </c>
      <c r="B38" s="701"/>
      <c r="C38" s="702"/>
      <c r="D38" s="59"/>
      <c r="E38" s="59"/>
      <c r="F38" s="580"/>
      <c r="G38" s="580"/>
      <c r="H38" s="580"/>
      <c r="I38" s="580"/>
      <c r="J38" s="57"/>
      <c r="K38" s="57"/>
      <c r="L38" s="57"/>
      <c r="M38" s="57"/>
      <c r="N38" s="57"/>
      <c r="O38" s="57"/>
      <c r="P38" s="57"/>
      <c r="Q38" s="57"/>
      <c r="R38" s="57"/>
    </row>
    <row r="39" spans="1:18" ht="28" customHeight="1">
      <c r="A39" s="682" t="s">
        <v>680</v>
      </c>
      <c r="B39" s="683"/>
      <c r="C39" s="684"/>
      <c r="D39" s="59"/>
      <c r="E39" s="59"/>
      <c r="F39" s="580"/>
      <c r="G39" s="580"/>
      <c r="H39" s="580"/>
      <c r="I39" s="580"/>
      <c r="J39" s="57"/>
      <c r="K39" s="57"/>
      <c r="L39" s="57"/>
      <c r="M39" s="57"/>
      <c r="N39" s="57"/>
      <c r="O39" s="57"/>
      <c r="P39" s="57"/>
      <c r="Q39" s="57"/>
      <c r="R39" s="57"/>
    </row>
    <row r="40" spans="1:18" ht="28" customHeight="1">
      <c r="A40" s="685"/>
      <c r="B40" s="686"/>
      <c r="C40" s="687"/>
      <c r="D40" s="59"/>
      <c r="E40" s="59"/>
      <c r="F40" s="580"/>
      <c r="G40" s="580"/>
      <c r="H40" s="580"/>
      <c r="I40" s="580"/>
      <c r="J40" s="57"/>
      <c r="K40" s="57"/>
      <c r="L40" s="57"/>
      <c r="M40" s="57"/>
      <c r="N40" s="57"/>
      <c r="O40" s="57"/>
      <c r="P40" s="57"/>
      <c r="Q40" s="57"/>
      <c r="R40" s="57"/>
    </row>
    <row r="41" spans="1:18" ht="28" customHeight="1">
      <c r="A41" s="688" t="s">
        <v>681</v>
      </c>
      <c r="B41" s="689"/>
      <c r="C41" s="690"/>
      <c r="D41" s="59"/>
      <c r="E41" s="59"/>
      <c r="F41" s="581"/>
      <c r="G41" s="581"/>
      <c r="H41" s="581"/>
      <c r="I41" s="581"/>
      <c r="J41" s="57"/>
      <c r="K41" s="57"/>
      <c r="L41" s="57"/>
      <c r="M41" s="57"/>
      <c r="N41" s="57"/>
      <c r="O41" s="57"/>
      <c r="P41" s="57"/>
      <c r="Q41" s="57"/>
      <c r="R41" s="57"/>
    </row>
    <row r="42" spans="1:18" ht="28" customHeight="1">
      <c r="A42" s="691"/>
      <c r="B42" s="692"/>
      <c r="C42" s="693"/>
      <c r="D42" s="59"/>
      <c r="E42" s="59"/>
      <c r="F42" s="581"/>
      <c r="G42" s="581"/>
      <c r="H42" s="581"/>
      <c r="I42" s="581"/>
      <c r="J42" s="57"/>
      <c r="K42" s="57"/>
      <c r="L42" s="57"/>
      <c r="M42" s="57"/>
      <c r="N42" s="57"/>
      <c r="O42" s="57"/>
      <c r="P42" s="57"/>
      <c r="Q42" s="57"/>
      <c r="R42" s="57"/>
    </row>
    <row r="43" spans="1:18" ht="28" customHeight="1">
      <c r="A43" s="703" t="s">
        <v>682</v>
      </c>
      <c r="B43" s="704"/>
      <c r="C43" s="705"/>
      <c r="D43" s="59"/>
      <c r="E43" s="59"/>
      <c r="F43" s="581"/>
      <c r="G43" s="581"/>
      <c r="H43" s="581"/>
      <c r="I43" s="581"/>
      <c r="J43" s="57"/>
      <c r="K43" s="57"/>
      <c r="L43" s="57"/>
      <c r="M43" s="57"/>
      <c r="N43" s="57"/>
      <c r="O43" s="57"/>
      <c r="P43" s="57"/>
      <c r="Q43" s="57"/>
      <c r="R43" s="57"/>
    </row>
    <row r="44" spans="1:18" ht="28" customHeight="1">
      <c r="A44" s="682" t="s">
        <v>683</v>
      </c>
      <c r="B44" s="683"/>
      <c r="C44" s="684"/>
      <c r="D44" s="523"/>
      <c r="E44" s="523"/>
      <c r="F44" s="581"/>
      <c r="G44" s="581"/>
      <c r="H44" s="581"/>
      <c r="I44" s="581"/>
      <c r="J44" s="57"/>
      <c r="K44" s="57"/>
      <c r="L44" s="57"/>
      <c r="M44" s="57"/>
      <c r="N44" s="57"/>
      <c r="O44" s="57"/>
      <c r="P44" s="57"/>
      <c r="Q44" s="57"/>
      <c r="R44" s="57"/>
    </row>
    <row r="45" spans="1:18" ht="28" customHeight="1">
      <c r="A45" s="685"/>
      <c r="B45" s="686"/>
      <c r="C45" s="687"/>
      <c r="D45" s="523"/>
      <c r="E45" s="523"/>
      <c r="F45" s="572"/>
      <c r="G45" s="572"/>
      <c r="H45" s="572"/>
      <c r="I45" s="572"/>
      <c r="J45" s="57"/>
      <c r="K45" s="57"/>
      <c r="L45" s="57"/>
      <c r="M45" s="57"/>
      <c r="N45" s="57"/>
      <c r="O45" s="57"/>
      <c r="P45" s="57"/>
      <c r="Q45" s="57"/>
      <c r="R45" s="57"/>
    </row>
    <row r="46" spans="1:18" ht="28" customHeight="1">
      <c r="A46" s="706" t="s">
        <v>684</v>
      </c>
      <c r="B46" s="707"/>
      <c r="C46" s="708"/>
      <c r="D46" s="523"/>
      <c r="E46" s="523"/>
      <c r="F46" s="572"/>
      <c r="G46" s="572"/>
      <c r="H46" s="572"/>
      <c r="I46" s="572"/>
      <c r="J46" s="57"/>
      <c r="K46" s="57"/>
      <c r="L46" s="57"/>
      <c r="M46" s="57"/>
      <c r="N46" s="57"/>
      <c r="O46" s="57"/>
      <c r="P46" s="57"/>
      <c r="Q46" s="57"/>
      <c r="R46" s="57"/>
    </row>
    <row r="47" spans="1:18" ht="28" customHeight="1">
      <c r="A47" s="709"/>
      <c r="B47" s="710"/>
      <c r="C47" s="711"/>
      <c r="D47" s="523"/>
      <c r="E47" s="523"/>
      <c r="F47" s="572"/>
      <c r="G47" s="572"/>
      <c r="H47" s="572"/>
      <c r="I47" s="572"/>
      <c r="J47" s="57"/>
      <c r="K47" s="57"/>
      <c r="L47" s="57"/>
      <c r="M47" s="57"/>
      <c r="N47" s="57"/>
      <c r="O47" s="57"/>
      <c r="P47" s="57"/>
      <c r="Q47" s="57"/>
      <c r="R47" s="57"/>
    </row>
    <row r="48" spans="1:18" ht="28" customHeight="1">
      <c r="A48" s="703" t="s">
        <v>685</v>
      </c>
      <c r="B48" s="704"/>
      <c r="C48" s="705"/>
      <c r="D48" s="523"/>
      <c r="E48" s="523"/>
      <c r="F48" s="572"/>
      <c r="G48" s="572"/>
      <c r="H48" s="572"/>
      <c r="I48" s="572"/>
      <c r="J48" s="57"/>
      <c r="K48" s="57"/>
      <c r="L48" s="57"/>
      <c r="M48" s="57"/>
      <c r="N48" s="57"/>
      <c r="O48" s="57"/>
      <c r="P48" s="57"/>
      <c r="Q48" s="57"/>
      <c r="R48" s="57"/>
    </row>
    <row r="49" spans="1:18" ht="28" customHeight="1">
      <c r="A49" s="713" t="s">
        <v>686</v>
      </c>
      <c r="B49" s="714"/>
      <c r="C49" s="715"/>
      <c r="D49" s="523"/>
      <c r="E49" s="523"/>
      <c r="F49" s="582"/>
      <c r="G49" s="582"/>
      <c r="H49" s="582"/>
      <c r="I49" s="582"/>
      <c r="J49" s="57"/>
      <c r="K49" s="57"/>
      <c r="L49" s="57"/>
      <c r="M49" s="57"/>
      <c r="N49" s="57"/>
      <c r="O49" s="57"/>
      <c r="P49" s="57"/>
      <c r="Q49" s="57"/>
      <c r="R49" s="57"/>
    </row>
    <row r="50" spans="1:18" ht="28" customHeight="1">
      <c r="A50" s="716"/>
      <c r="B50" s="717"/>
      <c r="C50" s="718"/>
      <c r="F50" s="583"/>
      <c r="G50" s="583"/>
      <c r="H50" s="583"/>
      <c r="I50" s="583"/>
    </row>
    <row r="51" spans="1:18" ht="28" customHeight="1">
      <c r="A51" s="609" t="s">
        <v>687</v>
      </c>
      <c r="B51" s="609"/>
      <c r="C51" s="609"/>
      <c r="F51" s="583"/>
      <c r="G51" s="583"/>
      <c r="H51" s="583"/>
      <c r="I51" s="583"/>
    </row>
    <row r="52" spans="1:18" ht="28" customHeight="1">
      <c r="A52" s="609" t="s">
        <v>688</v>
      </c>
      <c r="B52" s="609"/>
      <c r="C52" s="609"/>
      <c r="F52" s="584"/>
      <c r="G52" s="584"/>
      <c r="H52" s="584"/>
      <c r="I52" s="584"/>
    </row>
    <row r="53" spans="1:18" ht="28" customHeight="1">
      <c r="A53" s="609" t="s">
        <v>689</v>
      </c>
      <c r="B53" s="609"/>
      <c r="C53" s="609"/>
      <c r="F53" s="585"/>
      <c r="G53" s="585"/>
      <c r="H53" s="585"/>
      <c r="I53" s="585"/>
    </row>
    <row r="54" spans="1:18" ht="28" customHeight="1">
      <c r="A54" s="609" t="s">
        <v>690</v>
      </c>
      <c r="B54" s="609"/>
      <c r="C54" s="609"/>
      <c r="F54" s="585"/>
      <c r="G54" s="585"/>
      <c r="H54" s="585"/>
      <c r="I54" s="585"/>
    </row>
    <row r="55" spans="1:18" ht="28" customHeight="1">
      <c r="A55" s="703" t="s">
        <v>691</v>
      </c>
      <c r="B55" s="704"/>
      <c r="C55" s="705"/>
      <c r="F55" s="585"/>
      <c r="G55" s="585"/>
      <c r="H55" s="585"/>
      <c r="I55" s="585"/>
    </row>
    <row r="56" spans="1:18" ht="28" customHeight="1">
      <c r="A56" s="609" t="s">
        <v>561</v>
      </c>
      <c r="B56" s="609"/>
      <c r="C56" s="609"/>
      <c r="F56" s="585"/>
      <c r="G56" s="585"/>
      <c r="H56" s="585"/>
      <c r="I56" s="585"/>
    </row>
    <row r="57" spans="1:18" ht="28" customHeight="1">
      <c r="A57" s="609" t="s">
        <v>562</v>
      </c>
      <c r="B57" s="609"/>
      <c r="C57" s="609"/>
      <c r="F57" s="585"/>
      <c r="G57" s="585"/>
      <c r="H57" s="585"/>
      <c r="I57" s="585"/>
    </row>
    <row r="58" spans="1:18" ht="28" customHeight="1">
      <c r="A58" s="703" t="s">
        <v>692</v>
      </c>
      <c r="B58" s="704"/>
      <c r="C58" s="705"/>
      <c r="F58" s="585"/>
      <c r="G58" s="585"/>
      <c r="H58" s="585"/>
      <c r="I58" s="585"/>
    </row>
    <row r="59" spans="1:18" ht="28" customHeight="1">
      <c r="A59" s="694" t="s">
        <v>693</v>
      </c>
      <c r="B59" s="695"/>
      <c r="C59" s="696"/>
      <c r="F59" s="572"/>
      <c r="G59" s="572"/>
      <c r="H59" s="572"/>
      <c r="I59" s="572"/>
    </row>
    <row r="60" spans="1:18" ht="28" customHeight="1">
      <c r="A60" s="697"/>
      <c r="B60" s="698"/>
      <c r="C60" s="699"/>
      <c r="F60" s="572"/>
      <c r="G60" s="572"/>
      <c r="H60" s="572"/>
      <c r="I60" s="572"/>
    </row>
    <row r="61" spans="1:18" ht="28" customHeight="1">
      <c r="A61" s="712" t="s">
        <v>694</v>
      </c>
      <c r="B61" s="712"/>
      <c r="C61" s="712"/>
      <c r="F61" s="585"/>
      <c r="G61" s="585"/>
      <c r="H61" s="585"/>
      <c r="I61" s="585"/>
    </row>
    <row r="62" spans="1:18" ht="28" customHeight="1">
      <c r="A62" s="712" t="s">
        <v>695</v>
      </c>
      <c r="B62" s="712"/>
      <c r="C62" s="712"/>
      <c r="F62" s="585"/>
      <c r="G62" s="585"/>
      <c r="H62" s="585"/>
      <c r="I62" s="585"/>
    </row>
    <row r="63" spans="1:18" ht="28" customHeight="1">
      <c r="A63" s="682" t="s">
        <v>696</v>
      </c>
      <c r="B63" s="683"/>
      <c r="C63" s="684"/>
      <c r="F63" s="562"/>
      <c r="G63" s="562"/>
      <c r="H63" s="562"/>
      <c r="I63" s="562"/>
    </row>
    <row r="64" spans="1:18" ht="28" customHeight="1">
      <c r="A64" s="685"/>
      <c r="B64" s="686"/>
      <c r="C64" s="687"/>
      <c r="F64" s="562"/>
      <c r="G64" s="562"/>
      <c r="H64" s="562"/>
      <c r="I64" s="562"/>
    </row>
    <row r="65" spans="1:9" ht="28" customHeight="1">
      <c r="A65" s="719" t="s">
        <v>697</v>
      </c>
      <c r="B65" s="720"/>
      <c r="C65" s="721"/>
      <c r="F65" s="562"/>
      <c r="G65" s="562"/>
      <c r="H65" s="562"/>
      <c r="I65" s="562"/>
    </row>
    <row r="66" spans="1:9" ht="28" customHeight="1">
      <c r="A66" s="722" t="s">
        <v>698</v>
      </c>
      <c r="B66" s="722"/>
      <c r="C66" s="722"/>
      <c r="F66" s="586"/>
      <c r="G66" s="586"/>
      <c r="H66" s="586"/>
      <c r="I66" s="586"/>
    </row>
    <row r="67" spans="1:9" ht="28" customHeight="1">
      <c r="A67" s="722" t="s">
        <v>699</v>
      </c>
      <c r="B67" s="722"/>
      <c r="C67" s="722"/>
      <c r="F67" s="586"/>
      <c r="G67" s="586"/>
      <c r="H67" s="586"/>
      <c r="I67" s="586"/>
    </row>
    <row r="68" spans="1:9" ht="28" customHeight="1">
      <c r="A68" s="719" t="s">
        <v>563</v>
      </c>
      <c r="B68" s="720"/>
      <c r="C68" s="721"/>
      <c r="F68" s="585"/>
      <c r="G68" s="585"/>
      <c r="H68" s="585"/>
      <c r="I68" s="585"/>
    </row>
    <row r="69" spans="1:9" ht="28" customHeight="1">
      <c r="A69" s="712" t="s">
        <v>564</v>
      </c>
      <c r="B69" s="712"/>
      <c r="C69" s="712"/>
      <c r="F69" s="587"/>
      <c r="G69" s="587"/>
      <c r="H69" s="587"/>
      <c r="I69" s="587"/>
    </row>
    <row r="70" spans="1:9" ht="28" customHeight="1">
      <c r="A70" s="712" t="s">
        <v>700</v>
      </c>
      <c r="B70" s="712"/>
      <c r="C70" s="712"/>
      <c r="F70" s="587"/>
      <c r="G70" s="587"/>
      <c r="H70" s="587"/>
      <c r="I70" s="587"/>
    </row>
    <row r="71" spans="1:9" ht="28" customHeight="1">
      <c r="A71" s="712" t="s">
        <v>701</v>
      </c>
      <c r="B71" s="712"/>
      <c r="C71" s="712"/>
      <c r="F71" s="587"/>
      <c r="G71" s="587"/>
      <c r="H71" s="587"/>
      <c r="I71" s="587"/>
    </row>
    <row r="72" spans="1:9" ht="28" customHeight="1">
      <c r="A72" s="712" t="s">
        <v>702</v>
      </c>
      <c r="B72" s="712"/>
      <c r="C72" s="712"/>
      <c r="F72" s="587"/>
      <c r="G72" s="587"/>
      <c r="H72" s="587"/>
      <c r="I72" s="587"/>
    </row>
    <row r="73" spans="1:9" ht="28" customHeight="1">
      <c r="A73" s="712" t="s">
        <v>703</v>
      </c>
      <c r="B73" s="712"/>
      <c r="C73" s="712"/>
      <c r="F73" s="587"/>
      <c r="G73" s="587"/>
      <c r="H73" s="587"/>
      <c r="I73" s="587"/>
    </row>
    <row r="74" spans="1:9" ht="28" customHeight="1">
      <c r="A74" s="712" t="s">
        <v>704</v>
      </c>
      <c r="B74" s="712"/>
      <c r="C74" s="712"/>
      <c r="F74" s="587"/>
      <c r="G74" s="587"/>
      <c r="H74" s="587"/>
      <c r="I74" s="587"/>
    </row>
    <row r="75" spans="1:9" ht="28" customHeight="1">
      <c r="A75" s="712" t="s">
        <v>705</v>
      </c>
      <c r="B75" s="712"/>
      <c r="C75" s="712"/>
      <c r="F75" s="588"/>
      <c r="G75" s="588"/>
      <c r="H75" s="588"/>
      <c r="I75" s="588"/>
    </row>
    <row r="76" spans="1:9" ht="28" customHeight="1">
      <c r="A76" s="719" t="s">
        <v>706</v>
      </c>
      <c r="B76" s="720"/>
      <c r="C76" s="721"/>
      <c r="F76" s="589"/>
      <c r="G76" s="589"/>
      <c r="H76" s="589"/>
      <c r="I76" s="589"/>
    </row>
    <row r="77" spans="1:9" ht="28" customHeight="1">
      <c r="A77" s="712" t="s">
        <v>707</v>
      </c>
      <c r="B77" s="712"/>
      <c r="C77" s="712"/>
      <c r="F77" s="590"/>
      <c r="G77" s="590"/>
      <c r="H77" s="590"/>
      <c r="I77" s="590"/>
    </row>
    <row r="78" spans="1:9" ht="28" customHeight="1">
      <c r="A78" s="712" t="s">
        <v>708</v>
      </c>
      <c r="B78" s="712"/>
      <c r="C78" s="712"/>
      <c r="F78" s="590"/>
      <c r="G78" s="590"/>
      <c r="H78" s="590"/>
      <c r="I78" s="590"/>
    </row>
    <row r="79" spans="1:9" ht="28" customHeight="1">
      <c r="A79" s="682" t="s">
        <v>709</v>
      </c>
      <c r="B79" s="683"/>
      <c r="C79" s="684"/>
      <c r="F79" s="588"/>
      <c r="G79" s="588"/>
      <c r="H79" s="588"/>
      <c r="I79" s="588"/>
    </row>
    <row r="80" spans="1:9" ht="28" customHeight="1">
      <c r="A80" s="723"/>
      <c r="B80" s="724"/>
      <c r="C80" s="725"/>
      <c r="F80" s="591"/>
      <c r="G80" s="591"/>
      <c r="H80" s="591"/>
      <c r="I80" s="591"/>
    </row>
    <row r="81" spans="1:9" ht="28" customHeight="1">
      <c r="A81" s="685"/>
      <c r="B81" s="686"/>
      <c r="C81" s="687"/>
      <c r="F81" s="592"/>
      <c r="G81" s="592"/>
      <c r="H81" s="592"/>
      <c r="I81" s="592"/>
    </row>
    <row r="82" spans="1:9" ht="28" customHeight="1">
      <c r="A82" s="726" t="s">
        <v>710</v>
      </c>
      <c r="B82" s="727"/>
      <c r="C82" s="728"/>
      <c r="F82" s="592"/>
      <c r="G82" s="592"/>
      <c r="H82" s="592"/>
      <c r="I82" s="592"/>
    </row>
    <row r="83" spans="1:9" ht="28" customHeight="1">
      <c r="A83" s="729"/>
      <c r="B83" s="730"/>
      <c r="C83" s="731"/>
      <c r="F83" s="593"/>
      <c r="G83" s="593"/>
      <c r="H83" s="593"/>
      <c r="I83" s="593"/>
    </row>
    <row r="84" spans="1:9" ht="28" customHeight="1">
      <c r="A84" s="712" t="s">
        <v>711</v>
      </c>
      <c r="B84" s="712"/>
      <c r="C84" s="712"/>
      <c r="F84" s="593"/>
      <c r="G84" s="593"/>
      <c r="H84" s="593"/>
      <c r="I84" s="593"/>
    </row>
    <row r="85" spans="1:9" ht="28" customHeight="1">
      <c r="A85" s="732" t="s">
        <v>712</v>
      </c>
      <c r="B85" s="733"/>
      <c r="C85" s="734"/>
      <c r="F85" s="594"/>
      <c r="G85" s="594"/>
      <c r="H85" s="594"/>
      <c r="I85" s="594"/>
    </row>
    <row r="86" spans="1:9" ht="28" customHeight="1">
      <c r="A86" s="735" t="s">
        <v>713</v>
      </c>
      <c r="B86" s="736"/>
      <c r="C86" s="737"/>
      <c r="F86" s="594"/>
      <c r="G86" s="594"/>
      <c r="H86" s="594"/>
      <c r="I86" s="594"/>
    </row>
    <row r="87" spans="1:9" ht="28" customHeight="1">
      <c r="A87" s="738"/>
      <c r="B87" s="739"/>
      <c r="C87" s="740"/>
      <c r="F87" s="595"/>
      <c r="G87" s="595"/>
      <c r="H87" s="595"/>
      <c r="I87" s="595"/>
    </row>
    <row r="88" spans="1:9" ht="28" customHeight="1">
      <c r="A88" s="735" t="s">
        <v>714</v>
      </c>
      <c r="B88" s="736"/>
      <c r="C88" s="737"/>
      <c r="F88" s="576"/>
      <c r="G88" s="576"/>
      <c r="H88" s="576"/>
      <c r="I88" s="576"/>
    </row>
    <row r="89" spans="1:9" ht="28" customHeight="1">
      <c r="A89" s="738"/>
      <c r="B89" s="739"/>
      <c r="C89" s="740"/>
      <c r="F89" s="576"/>
      <c r="G89" s="576"/>
      <c r="H89" s="576"/>
      <c r="I89" s="576"/>
    </row>
    <row r="90" spans="1:9" ht="28" customHeight="1">
      <c r="A90" s="741" t="s">
        <v>715</v>
      </c>
      <c r="B90" s="741"/>
      <c r="C90" s="741"/>
      <c r="F90" s="576"/>
      <c r="G90" s="576"/>
      <c r="H90" s="576"/>
      <c r="I90" s="576"/>
    </row>
    <row r="91" spans="1:9" ht="28" customHeight="1">
      <c r="A91" s="597" t="s">
        <v>716</v>
      </c>
      <c r="B91" s="598"/>
      <c r="C91" s="599"/>
    </row>
    <row r="92" spans="1:9" ht="28" customHeight="1">
      <c r="A92" s="600" t="s">
        <v>717</v>
      </c>
      <c r="B92" s="600"/>
      <c r="C92" s="600"/>
    </row>
    <row r="93" spans="1:9" ht="28" customHeight="1">
      <c r="A93" s="601" t="s">
        <v>718</v>
      </c>
      <c r="B93" s="602"/>
      <c r="C93" s="603"/>
    </row>
    <row r="94" spans="1:9" ht="28" customHeight="1">
      <c r="A94" s="604"/>
      <c r="B94" s="605"/>
      <c r="C94" s="606"/>
    </row>
    <row r="95" spans="1:9" ht="28" customHeight="1">
      <c r="A95" s="597" t="s">
        <v>719</v>
      </c>
      <c r="B95" s="598"/>
      <c r="C95" s="599"/>
    </row>
    <row r="96" spans="1:9" ht="28" customHeight="1">
      <c r="A96" s="600" t="s">
        <v>720</v>
      </c>
      <c r="B96" s="600"/>
      <c r="C96" s="600"/>
    </row>
    <row r="97" spans="1:3" ht="28" customHeight="1">
      <c r="A97" s="601" t="s">
        <v>721</v>
      </c>
      <c r="B97" s="602"/>
      <c r="C97" s="603"/>
    </row>
    <row r="98" spans="1:3" ht="28" customHeight="1">
      <c r="A98" s="604"/>
      <c r="B98" s="605"/>
      <c r="C98" s="606"/>
    </row>
    <row r="99" spans="1:3" ht="28" customHeight="1">
      <c r="A99" s="607" t="s">
        <v>722</v>
      </c>
      <c r="B99" s="607"/>
      <c r="C99" s="607"/>
    </row>
    <row r="100" spans="1:3" ht="28" customHeight="1">
      <c r="A100" s="600" t="s">
        <v>723</v>
      </c>
      <c r="B100" s="600"/>
      <c r="C100" s="600"/>
    </row>
    <row r="101" spans="1:3" ht="28" customHeight="1">
      <c r="A101" s="608" t="s">
        <v>724</v>
      </c>
      <c r="B101" s="608"/>
      <c r="C101" s="608"/>
    </row>
    <row r="102" spans="1:3" ht="28" customHeight="1">
      <c r="A102" s="609" t="s">
        <v>725</v>
      </c>
      <c r="B102" s="609"/>
      <c r="C102" s="609"/>
    </row>
    <row r="103" spans="1:3" ht="28" customHeight="1">
      <c r="A103" s="609" t="s">
        <v>726</v>
      </c>
      <c r="B103" s="609"/>
      <c r="C103" s="609"/>
    </row>
    <row r="104" spans="1:3" ht="28" customHeight="1">
      <c r="A104" s="609" t="s">
        <v>727</v>
      </c>
      <c r="B104" s="609"/>
      <c r="C104" s="609"/>
    </row>
    <row r="105" spans="1:3" ht="28" customHeight="1">
      <c r="A105" s="596" t="s">
        <v>728</v>
      </c>
      <c r="B105" s="596"/>
      <c r="C105" s="596"/>
    </row>
  </sheetData>
  <sheetProtection password="B68B" sheet="1" objects="1" scenarios="1" formatCells="0" formatColumns="0" formatRows="0"/>
  <mergeCells count="72">
    <mergeCell ref="A91:C91"/>
    <mergeCell ref="A92:C92"/>
    <mergeCell ref="A93:C94"/>
    <mergeCell ref="A84:C84"/>
    <mergeCell ref="A85:C85"/>
    <mergeCell ref="A86:C87"/>
    <mergeCell ref="A88:C89"/>
    <mergeCell ref="A90:C90"/>
    <mergeCell ref="A76:C76"/>
    <mergeCell ref="A77:C77"/>
    <mergeCell ref="A78:C78"/>
    <mergeCell ref="A79:C81"/>
    <mergeCell ref="A82:C83"/>
    <mergeCell ref="A71:C71"/>
    <mergeCell ref="A72:C72"/>
    <mergeCell ref="A73:C73"/>
    <mergeCell ref="A74:C74"/>
    <mergeCell ref="A75:C75"/>
    <mergeCell ref="A66:C66"/>
    <mergeCell ref="A67:C67"/>
    <mergeCell ref="A68:C68"/>
    <mergeCell ref="A69:C69"/>
    <mergeCell ref="A70:C70"/>
    <mergeCell ref="A61:C61"/>
    <mergeCell ref="A62:C62"/>
    <mergeCell ref="A63:C64"/>
    <mergeCell ref="A49:C50"/>
    <mergeCell ref="A65:C65"/>
    <mergeCell ref="A39:C40"/>
    <mergeCell ref="A41:C42"/>
    <mergeCell ref="A59:C60"/>
    <mergeCell ref="A38:C38"/>
    <mergeCell ref="A43:C43"/>
    <mergeCell ref="A44:C45"/>
    <mergeCell ref="A46:C47"/>
    <mergeCell ref="A48:C48"/>
    <mergeCell ref="A51:C51"/>
    <mergeCell ref="A52:C52"/>
    <mergeCell ref="A53:C53"/>
    <mergeCell ref="A54:C54"/>
    <mergeCell ref="A55:C55"/>
    <mergeCell ref="A56:C56"/>
    <mergeCell ref="A57:C57"/>
    <mergeCell ref="A58:C58"/>
    <mergeCell ref="A33:C34"/>
    <mergeCell ref="A35:C35"/>
    <mergeCell ref="A36:C36"/>
    <mergeCell ref="A37:C37"/>
    <mergeCell ref="A1:C2"/>
    <mergeCell ref="A3:C6"/>
    <mergeCell ref="A7:C7"/>
    <mergeCell ref="A8:A11"/>
    <mergeCell ref="B8:B11"/>
    <mergeCell ref="C8:C11"/>
    <mergeCell ref="A12:C13"/>
    <mergeCell ref="A14:C20"/>
    <mergeCell ref="A21:C23"/>
    <mergeCell ref="A24:C27"/>
    <mergeCell ref="A28:C28"/>
    <mergeCell ref="A29:C29"/>
    <mergeCell ref="A30:C30"/>
    <mergeCell ref="A31:C32"/>
    <mergeCell ref="A105:C105"/>
    <mergeCell ref="A95:C95"/>
    <mergeCell ref="A96:C96"/>
    <mergeCell ref="A97:C98"/>
    <mergeCell ref="A99:C99"/>
    <mergeCell ref="A100:C100"/>
    <mergeCell ref="A101:C101"/>
    <mergeCell ref="A102:C102"/>
    <mergeCell ref="A103:C103"/>
    <mergeCell ref="A104:C104"/>
  </mergeCells>
  <phoneticPr fontId="12" type="noConversion"/>
  <hyperlinks>
    <hyperlink ref="A29" location="details!G4" display="GO BACK TO DETAILS"/>
  </hyperlinks>
  <printOptions horizontalCentered="1" verticalCentered="1"/>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008000"/>
  </sheetPr>
  <dimension ref="A1:JK110"/>
  <sheetViews>
    <sheetView tabSelected="1" zoomScale="150" zoomScaleNormal="150" zoomScalePageLayoutView="150" workbookViewId="0">
      <pane xSplit="4" ySplit="7" topLeftCell="E9" activePane="bottomRight" state="frozen"/>
      <selection pane="topRight" activeCell="E1" sqref="E1"/>
      <selection pane="bottomLeft" activeCell="A8" sqref="A8"/>
      <selection pane="bottomRight" activeCell="F18" sqref="F18"/>
    </sheetView>
  </sheetViews>
  <sheetFormatPr baseColWidth="10" defaultColWidth="0" defaultRowHeight="0" customHeight="1" zeroHeight="1" x14ac:dyDescent="0"/>
  <cols>
    <col min="1" max="1" width="5" style="6" customWidth="1"/>
    <col min="2" max="2" width="6.5" style="6" customWidth="1"/>
    <col min="3" max="3" width="3.83203125" style="6" customWidth="1"/>
    <col min="4" max="4" width="6.6640625" style="6" customWidth="1"/>
    <col min="5" max="5" width="8" style="33" customWidth="1"/>
    <col min="6" max="6" width="9.33203125" style="33" customWidth="1"/>
    <col min="7" max="7" width="10.83203125" style="33" customWidth="1"/>
    <col min="8" max="8" width="27" style="33" customWidth="1"/>
    <col min="9" max="9" width="14.6640625" style="6" customWidth="1"/>
    <col min="10" max="10" width="11.1640625" style="6" customWidth="1"/>
    <col min="11" max="11" width="17.33203125" style="6" customWidth="1"/>
    <col min="12" max="15" width="17.6640625" style="6" customWidth="1"/>
    <col min="16" max="16" width="4.1640625" style="6" customWidth="1"/>
    <col min="17" max="19" width="3.6640625" style="6" customWidth="1"/>
    <col min="20" max="20" width="4.5" style="6" customWidth="1"/>
    <col min="21" max="21" width="5.33203125" style="6" customWidth="1"/>
    <col min="22" max="22" width="4.1640625" style="6" customWidth="1"/>
    <col min="23" max="23" width="5.6640625" style="6" customWidth="1"/>
    <col min="24" max="27" width="3.6640625" style="6" customWidth="1"/>
    <col min="28" max="28" width="5.6640625" style="6" customWidth="1"/>
    <col min="29" max="29" width="3.6640625" style="6" customWidth="1"/>
    <col min="30" max="30" width="5.6640625" style="6" customWidth="1"/>
    <col min="31" max="37" width="3.83203125" style="6" customWidth="1"/>
    <col min="38" max="41" width="3.6640625" style="6" customWidth="1"/>
    <col min="42" max="42" width="5.6640625" style="6" customWidth="1"/>
    <col min="43" max="43" width="3.6640625" style="6" customWidth="1"/>
    <col min="44" max="44" width="5.6640625" style="6" customWidth="1"/>
    <col min="45" max="48" width="3.6640625" style="6" customWidth="1"/>
    <col min="49" max="66" width="5.6640625" style="6" customWidth="1"/>
    <col min="67" max="67" width="13.33203125" style="6" customWidth="1"/>
    <col min="68" max="68" width="5.6640625" style="6" customWidth="1"/>
    <col min="69" max="69" width="8" style="6" customWidth="1"/>
    <col min="70" max="96" width="5.6640625" style="6" customWidth="1"/>
    <col min="97" max="97" width="4.6640625" style="6" customWidth="1"/>
    <col min="98" max="119" width="5.6640625" style="6" customWidth="1"/>
    <col min="120" max="120" width="16.5" style="6" customWidth="1"/>
    <col min="121" max="121" width="29.6640625" style="6" hidden="1" customWidth="1"/>
    <col min="122" max="122" width="0" style="6" hidden="1" customWidth="1"/>
    <col min="123" max="129" width="0.33203125" style="6" hidden="1" customWidth="1"/>
    <col min="130" max="142" width="5.6640625" style="6" hidden="1" customWidth="1"/>
    <col min="143" max="143" width="0" style="6" hidden="1" customWidth="1"/>
    <col min="144" max="144" width="29.6640625" style="6" hidden="1" customWidth="1"/>
    <col min="145" max="145" width="0" style="6" hidden="1" customWidth="1"/>
    <col min="146" max="152" width="0.33203125" style="6" hidden="1" customWidth="1"/>
    <col min="153" max="165" width="5.6640625" style="6" hidden="1" customWidth="1"/>
    <col min="166" max="166" width="0" style="6" hidden="1" customWidth="1"/>
    <col min="167" max="167" width="29.6640625" style="6" hidden="1" customWidth="1"/>
    <col min="168" max="168" width="0" style="6" hidden="1" customWidth="1"/>
    <col min="169" max="175" width="0.33203125" style="6" hidden="1" customWidth="1"/>
    <col min="176" max="188" width="5.6640625" style="6" hidden="1" customWidth="1"/>
    <col min="189" max="189" width="0" style="6" hidden="1" customWidth="1"/>
    <col min="190" max="190" width="29.6640625" style="6" hidden="1" customWidth="1"/>
    <col min="191" max="191" width="0" style="6" hidden="1" customWidth="1"/>
    <col min="192" max="192" width="29.6640625" style="6" hidden="1" customWidth="1"/>
    <col min="193" max="271" width="0" style="6" hidden="1" customWidth="1"/>
    <col min="272" max="16384" width="82.1640625" style="6" hidden="1"/>
  </cols>
  <sheetData>
    <row r="1" spans="1:122" s="16" customFormat="1" ht="20" customHeight="1">
      <c r="A1" s="60" t="s">
        <v>135</v>
      </c>
      <c r="B1" s="61"/>
      <c r="C1" s="61"/>
      <c r="D1" s="61"/>
      <c r="E1" s="68"/>
      <c r="F1" s="291"/>
      <c r="G1" s="108"/>
      <c r="H1" s="108"/>
      <c r="I1" s="109" t="s">
        <v>586</v>
      </c>
      <c r="J1" s="110" t="s">
        <v>132</v>
      </c>
      <c r="K1" s="300" t="s">
        <v>74</v>
      </c>
      <c r="L1" s="106" t="s">
        <v>729</v>
      </c>
      <c r="M1" s="765"/>
      <c r="N1" s="766"/>
      <c r="O1" s="766"/>
      <c r="P1" s="767"/>
      <c r="Q1" s="762" t="s">
        <v>23</v>
      </c>
      <c r="R1" s="763"/>
      <c r="S1" s="763"/>
      <c r="T1" s="763"/>
      <c r="U1" s="763"/>
      <c r="V1" s="763"/>
      <c r="W1" s="764"/>
      <c r="X1" s="760" t="s">
        <v>42</v>
      </c>
      <c r="Y1" s="760"/>
      <c r="Z1" s="760"/>
      <c r="AA1" s="760"/>
      <c r="AB1" s="760"/>
      <c r="AC1" s="760"/>
      <c r="AD1" s="760"/>
      <c r="AE1" s="768" t="s">
        <v>660</v>
      </c>
      <c r="AF1" s="768"/>
      <c r="AG1" s="768"/>
      <c r="AH1" s="768"/>
      <c r="AI1" s="768"/>
      <c r="AJ1" s="768"/>
      <c r="AK1" s="768"/>
      <c r="AL1" s="762" t="s">
        <v>20</v>
      </c>
      <c r="AM1" s="763"/>
      <c r="AN1" s="763"/>
      <c r="AO1" s="763"/>
      <c r="AP1" s="763"/>
      <c r="AQ1" s="763"/>
      <c r="AR1" s="764"/>
      <c r="AS1" s="760" t="s">
        <v>637</v>
      </c>
      <c r="AT1" s="760"/>
      <c r="AU1" s="760"/>
      <c r="AV1" s="760"/>
      <c r="AW1" s="760"/>
      <c r="AX1" s="760"/>
      <c r="AY1" s="760"/>
      <c r="AZ1" s="757" t="s">
        <v>566</v>
      </c>
      <c r="BA1" s="757"/>
      <c r="BB1" s="757"/>
      <c r="BC1" s="757"/>
      <c r="BD1" s="757"/>
      <c r="BE1" s="761" t="s">
        <v>24</v>
      </c>
      <c r="BF1" s="761"/>
      <c r="BG1" s="761"/>
      <c r="BH1" s="761"/>
      <c r="BI1" s="761"/>
      <c r="BJ1" s="769" t="s">
        <v>40</v>
      </c>
      <c r="BK1" s="769"/>
      <c r="BL1" s="769"/>
      <c r="BM1" s="769"/>
      <c r="BN1" s="770"/>
      <c r="BO1" s="285" t="s">
        <v>589</v>
      </c>
      <c r="BP1" s="6"/>
      <c r="BQ1" s="40"/>
      <c r="BR1" s="40"/>
      <c r="BS1" s="775" t="s">
        <v>162</v>
      </c>
      <c r="BT1" s="776"/>
      <c r="BU1" s="776"/>
      <c r="BV1" s="776"/>
      <c r="BW1" s="776"/>
      <c r="BX1" s="776"/>
      <c r="BY1" s="776"/>
      <c r="BZ1" s="776"/>
      <c r="CA1" s="776"/>
      <c r="CB1" s="776"/>
      <c r="CC1" s="776"/>
      <c r="CD1" s="776"/>
      <c r="CE1" s="776"/>
      <c r="CF1" s="776"/>
      <c r="CG1" s="776"/>
      <c r="CH1" s="776"/>
      <c r="CI1" s="776"/>
      <c r="CJ1" s="776"/>
      <c r="CK1" s="776"/>
      <c r="CL1" s="776"/>
      <c r="CM1" s="776"/>
      <c r="CN1" s="776"/>
      <c r="CO1" s="776"/>
      <c r="CP1" s="777"/>
      <c r="CQ1" s="167"/>
      <c r="CR1" s="168"/>
      <c r="CS1" s="6"/>
      <c r="CT1" s="778" t="s">
        <v>163</v>
      </c>
      <c r="CU1" s="779"/>
      <c r="CV1" s="779"/>
      <c r="CW1" s="779"/>
      <c r="CX1" s="779"/>
      <c r="CY1" s="779"/>
      <c r="CZ1" s="779"/>
      <c r="DA1" s="779"/>
      <c r="DB1" s="779"/>
      <c r="DC1" s="779"/>
      <c r="DD1" s="779"/>
      <c r="DE1" s="779"/>
      <c r="DF1" s="779"/>
      <c r="DG1" s="779"/>
      <c r="DH1" s="779"/>
      <c r="DI1" s="779"/>
      <c r="DJ1" s="779"/>
      <c r="DK1" s="779"/>
      <c r="DL1" s="779"/>
      <c r="DM1" s="779"/>
      <c r="DN1" s="779"/>
      <c r="DO1" s="780"/>
      <c r="DP1" s="6"/>
      <c r="DQ1" s="6"/>
      <c r="DR1" s="6"/>
    </row>
    <row r="2" spans="1:122" s="46" customFormat="1" ht="20" hidden="1" customHeight="1">
      <c r="A2" s="62"/>
      <c r="B2" s="63"/>
      <c r="C2" s="63"/>
      <c r="D2" s="63"/>
      <c r="E2" s="63"/>
      <c r="F2" s="88"/>
      <c r="G2" s="90"/>
      <c r="H2" s="91"/>
      <c r="I2" s="92"/>
      <c r="J2" s="93"/>
      <c r="K2" s="302" t="s">
        <v>600</v>
      </c>
      <c r="L2" s="303" t="s">
        <v>601</v>
      </c>
      <c r="M2" s="304" t="s">
        <v>602</v>
      </c>
      <c r="N2" s="304" t="s">
        <v>602</v>
      </c>
      <c r="O2" s="304"/>
      <c r="P2" s="107"/>
      <c r="Q2" s="49"/>
      <c r="R2" s="49"/>
      <c r="S2" s="49"/>
      <c r="T2" s="49"/>
      <c r="U2" s="49"/>
      <c r="V2" s="49"/>
      <c r="W2" s="49"/>
      <c r="X2" s="314"/>
      <c r="Y2" s="314"/>
      <c r="Z2" s="314"/>
      <c r="AA2" s="314"/>
      <c r="AB2" s="314"/>
      <c r="AC2" s="314"/>
      <c r="AD2" s="314"/>
      <c r="AE2" s="91"/>
      <c r="AF2" s="91"/>
      <c r="AG2" s="91"/>
      <c r="AH2" s="91"/>
      <c r="AI2" s="91"/>
      <c r="AJ2" s="91"/>
      <c r="AK2" s="91"/>
      <c r="AL2" s="49"/>
      <c r="AM2" s="49"/>
      <c r="AN2" s="49"/>
      <c r="AO2" s="49"/>
      <c r="AP2" s="49"/>
      <c r="AQ2" s="49"/>
      <c r="AR2" s="49"/>
      <c r="AS2" s="314"/>
      <c r="AT2" s="314"/>
      <c r="AU2" s="314"/>
      <c r="AV2" s="314"/>
      <c r="AW2" s="314"/>
      <c r="AX2" s="314"/>
      <c r="AY2" s="314"/>
      <c r="AZ2" s="47"/>
      <c r="BA2" s="47"/>
      <c r="BB2" s="47"/>
      <c r="BC2" s="47"/>
      <c r="BD2" s="47"/>
      <c r="BE2" s="161"/>
      <c r="BF2" s="161"/>
      <c r="BG2" s="161"/>
      <c r="BH2" s="161"/>
      <c r="BI2" s="161"/>
      <c r="BJ2" s="47"/>
      <c r="BK2" s="47"/>
      <c r="BL2" s="47"/>
      <c r="BM2" s="47"/>
      <c r="BN2" s="284"/>
      <c r="BO2" s="286"/>
      <c r="BP2" s="6"/>
      <c r="BQ2" s="40"/>
      <c r="BR2" s="40"/>
      <c r="BS2" s="164"/>
      <c r="BT2" s="165"/>
      <c r="BU2" s="165"/>
      <c r="BV2" s="165"/>
      <c r="BW2" s="165"/>
      <c r="BX2" s="165"/>
      <c r="BY2" s="165"/>
      <c r="BZ2" s="165"/>
      <c r="CA2" s="165"/>
      <c r="CB2" s="165"/>
      <c r="CC2" s="165"/>
      <c r="CD2" s="165"/>
      <c r="CE2" s="165"/>
      <c r="CF2" s="165"/>
      <c r="CG2" s="165"/>
      <c r="CH2" s="165"/>
      <c r="CI2" s="165"/>
      <c r="CJ2" s="165"/>
      <c r="CK2" s="165"/>
      <c r="CL2" s="165"/>
      <c r="CM2" s="165"/>
      <c r="CN2" s="165"/>
      <c r="CO2" s="165"/>
      <c r="CP2" s="166"/>
      <c r="CQ2" s="165"/>
      <c r="CR2" s="166"/>
      <c r="CS2" s="6"/>
      <c r="CT2" s="174"/>
      <c r="DO2" s="175"/>
      <c r="DP2" s="6"/>
      <c r="DQ2" s="6"/>
      <c r="DR2" s="6"/>
    </row>
    <row r="3" spans="1:122" s="15" customFormat="1" ht="20" customHeight="1">
      <c r="A3" s="785" t="s">
        <v>143</v>
      </c>
      <c r="B3" s="786"/>
      <c r="C3" s="786"/>
      <c r="D3" s="786"/>
      <c r="E3" s="787" t="s">
        <v>131</v>
      </c>
      <c r="F3" s="788"/>
      <c r="G3" s="789"/>
      <c r="H3" s="297" t="s">
        <v>128</v>
      </c>
      <c r="I3" s="89" t="s">
        <v>144</v>
      </c>
      <c r="J3" s="105" t="s">
        <v>140</v>
      </c>
      <c r="K3" s="69" t="s">
        <v>145</v>
      </c>
      <c r="L3" s="105" t="s">
        <v>142</v>
      </c>
      <c r="M3" s="800"/>
      <c r="N3" s="801"/>
      <c r="O3" s="801"/>
      <c r="P3" s="802"/>
      <c r="Q3" s="759" t="s">
        <v>101</v>
      </c>
      <c r="R3" s="759"/>
      <c r="S3" s="759"/>
      <c r="T3" s="759"/>
      <c r="U3" s="759"/>
      <c r="V3" s="759"/>
      <c r="W3" s="759"/>
      <c r="X3" s="792" t="s">
        <v>95</v>
      </c>
      <c r="Y3" s="792"/>
      <c r="Z3" s="792"/>
      <c r="AA3" s="792"/>
      <c r="AB3" s="792"/>
      <c r="AC3" s="792"/>
      <c r="AD3" s="792"/>
      <c r="AE3" s="806" t="s">
        <v>661</v>
      </c>
      <c r="AF3" s="806"/>
      <c r="AG3" s="806"/>
      <c r="AH3" s="806"/>
      <c r="AI3" s="806"/>
      <c r="AJ3" s="806"/>
      <c r="AK3" s="806"/>
      <c r="AL3" s="759" t="s">
        <v>96</v>
      </c>
      <c r="AM3" s="759"/>
      <c r="AN3" s="759"/>
      <c r="AO3" s="759"/>
      <c r="AP3" s="759"/>
      <c r="AQ3" s="759"/>
      <c r="AR3" s="759"/>
      <c r="AS3" s="792" t="s">
        <v>102</v>
      </c>
      <c r="AT3" s="792"/>
      <c r="AU3" s="792"/>
      <c r="AV3" s="792"/>
      <c r="AW3" s="792"/>
      <c r="AX3" s="792"/>
      <c r="AY3" s="792"/>
      <c r="AZ3" s="759" t="s">
        <v>96</v>
      </c>
      <c r="BA3" s="759"/>
      <c r="BB3" s="759"/>
      <c r="BC3" s="759"/>
      <c r="BD3" s="759"/>
      <c r="BE3" s="791" t="s">
        <v>103</v>
      </c>
      <c r="BF3" s="791"/>
      <c r="BG3" s="791"/>
      <c r="BH3" s="791"/>
      <c r="BI3" s="791"/>
      <c r="BJ3" s="759" t="s">
        <v>104</v>
      </c>
      <c r="BK3" s="759"/>
      <c r="BL3" s="759"/>
      <c r="BM3" s="759"/>
      <c r="BN3" s="771"/>
      <c r="BO3" s="286"/>
      <c r="BP3" s="6"/>
      <c r="BQ3" s="40"/>
      <c r="BR3" s="40"/>
      <c r="BS3" s="781" t="s">
        <v>65</v>
      </c>
      <c r="BT3" s="774" t="s">
        <v>65</v>
      </c>
      <c r="BU3" s="773" t="s">
        <v>64</v>
      </c>
      <c r="BV3" s="774" t="s">
        <v>64</v>
      </c>
      <c r="BW3" s="773" t="s">
        <v>66</v>
      </c>
      <c r="BX3" s="774" t="s">
        <v>66</v>
      </c>
      <c r="BY3" s="773" t="s">
        <v>28</v>
      </c>
      <c r="BZ3" s="774" t="s">
        <v>28</v>
      </c>
      <c r="CA3" s="773" t="s">
        <v>29</v>
      </c>
      <c r="CB3" s="774" t="s">
        <v>29</v>
      </c>
      <c r="CC3" s="773" t="s">
        <v>30</v>
      </c>
      <c r="CD3" s="774" t="s">
        <v>30</v>
      </c>
      <c r="CE3" s="773" t="s">
        <v>31</v>
      </c>
      <c r="CF3" s="774" t="s">
        <v>31</v>
      </c>
      <c r="CG3" s="773" t="s">
        <v>32</v>
      </c>
      <c r="CH3" s="774" t="s">
        <v>32</v>
      </c>
      <c r="CI3" s="773" t="s">
        <v>33</v>
      </c>
      <c r="CJ3" s="774" t="s">
        <v>33</v>
      </c>
      <c r="CK3" s="773" t="s">
        <v>34</v>
      </c>
      <c r="CL3" s="774" t="s">
        <v>34</v>
      </c>
      <c r="CM3" s="773" t="s">
        <v>35</v>
      </c>
      <c r="CN3" s="774" t="s">
        <v>35</v>
      </c>
      <c r="CO3" s="773" t="s">
        <v>36</v>
      </c>
      <c r="CP3" s="783" t="s">
        <v>36</v>
      </c>
      <c r="CQ3" s="6"/>
      <c r="CR3" s="6"/>
      <c r="CS3" s="6"/>
      <c r="CT3" s="784" t="s">
        <v>108</v>
      </c>
      <c r="CU3" s="772"/>
      <c r="CV3" s="772" t="s">
        <v>109</v>
      </c>
      <c r="CW3" s="772"/>
      <c r="CX3" s="772" t="s">
        <v>110</v>
      </c>
      <c r="CY3" s="772"/>
      <c r="CZ3" s="772" t="s">
        <v>111</v>
      </c>
      <c r="DA3" s="772"/>
      <c r="DB3" s="772" t="s">
        <v>645</v>
      </c>
      <c r="DC3" s="772"/>
      <c r="DD3" s="772" t="s">
        <v>112</v>
      </c>
      <c r="DE3" s="772"/>
      <c r="DF3" s="772" t="s">
        <v>113</v>
      </c>
      <c r="DG3" s="772"/>
      <c r="DH3" s="772" t="s">
        <v>643</v>
      </c>
      <c r="DI3" s="772"/>
      <c r="DJ3" s="772" t="s">
        <v>114</v>
      </c>
      <c r="DK3" s="772"/>
      <c r="DL3" s="772" t="s">
        <v>115</v>
      </c>
      <c r="DM3" s="772"/>
      <c r="DN3" s="772" t="s">
        <v>26</v>
      </c>
      <c r="DO3" s="782"/>
      <c r="DP3" s="6"/>
      <c r="DQ3" s="6"/>
      <c r="DR3" s="6"/>
    </row>
    <row r="4" spans="1:122" s="15" customFormat="1" ht="29.25" customHeight="1">
      <c r="A4" s="797" t="s">
        <v>136</v>
      </c>
      <c r="B4" s="797"/>
      <c r="C4" s="797"/>
      <c r="D4" s="797"/>
      <c r="E4" s="798" t="s">
        <v>137</v>
      </c>
      <c r="F4" s="799"/>
      <c r="G4" s="298" t="s">
        <v>626</v>
      </c>
      <c r="H4" s="299" t="s">
        <v>627</v>
      </c>
      <c r="I4" s="64" t="s">
        <v>71</v>
      </c>
      <c r="J4" s="526">
        <v>3</v>
      </c>
      <c r="K4" s="65" t="s">
        <v>70</v>
      </c>
      <c r="L4" s="107">
        <v>42460</v>
      </c>
      <c r="M4" s="803"/>
      <c r="N4" s="804"/>
      <c r="O4" s="804"/>
      <c r="P4" s="805"/>
      <c r="Q4" s="793" t="s">
        <v>1</v>
      </c>
      <c r="R4" s="793" t="s">
        <v>21</v>
      </c>
      <c r="S4" s="793" t="s">
        <v>127</v>
      </c>
      <c r="T4" s="790" t="s">
        <v>41</v>
      </c>
      <c r="U4" s="790"/>
      <c r="V4" s="790" t="s">
        <v>4</v>
      </c>
      <c r="W4" s="790"/>
      <c r="X4" s="795" t="s">
        <v>1</v>
      </c>
      <c r="Y4" s="795" t="s">
        <v>21</v>
      </c>
      <c r="Z4" s="795" t="s">
        <v>127</v>
      </c>
      <c r="AA4" s="758" t="s">
        <v>41</v>
      </c>
      <c r="AB4" s="758"/>
      <c r="AC4" s="758" t="s">
        <v>4</v>
      </c>
      <c r="AD4" s="758"/>
      <c r="AE4" s="807" t="s">
        <v>1</v>
      </c>
      <c r="AF4" s="807" t="s">
        <v>21</v>
      </c>
      <c r="AG4" s="807" t="s">
        <v>127</v>
      </c>
      <c r="AH4" s="809" t="s">
        <v>41</v>
      </c>
      <c r="AI4" s="809"/>
      <c r="AJ4" s="809" t="s">
        <v>4</v>
      </c>
      <c r="AK4" s="809"/>
      <c r="AL4" s="793" t="s">
        <v>1</v>
      </c>
      <c r="AM4" s="793" t="s">
        <v>21</v>
      </c>
      <c r="AN4" s="793" t="s">
        <v>127</v>
      </c>
      <c r="AO4" s="790" t="s">
        <v>41</v>
      </c>
      <c r="AP4" s="790"/>
      <c r="AQ4" s="790" t="s">
        <v>4</v>
      </c>
      <c r="AR4" s="790"/>
      <c r="AS4" s="795" t="s">
        <v>1</v>
      </c>
      <c r="AT4" s="795" t="s">
        <v>21</v>
      </c>
      <c r="AU4" s="795" t="s">
        <v>127</v>
      </c>
      <c r="AV4" s="758" t="s">
        <v>41</v>
      </c>
      <c r="AW4" s="758"/>
      <c r="AX4" s="758" t="s">
        <v>4</v>
      </c>
      <c r="AY4" s="758"/>
      <c r="AZ4" s="750" t="s">
        <v>122</v>
      </c>
      <c r="BA4" s="750" t="s">
        <v>123</v>
      </c>
      <c r="BB4" s="750" t="s">
        <v>126</v>
      </c>
      <c r="BC4" s="750" t="s">
        <v>124</v>
      </c>
      <c r="BD4" s="750" t="s">
        <v>125</v>
      </c>
      <c r="BE4" s="748" t="s">
        <v>122</v>
      </c>
      <c r="BF4" s="748" t="s">
        <v>123</v>
      </c>
      <c r="BG4" s="748" t="s">
        <v>126</v>
      </c>
      <c r="BH4" s="748" t="s">
        <v>124</v>
      </c>
      <c r="BI4" s="748" t="s">
        <v>125</v>
      </c>
      <c r="BJ4" s="750" t="s">
        <v>122</v>
      </c>
      <c r="BK4" s="750" t="s">
        <v>123</v>
      </c>
      <c r="BL4" s="750" t="s">
        <v>126</v>
      </c>
      <c r="BM4" s="750" t="s">
        <v>124</v>
      </c>
      <c r="BN4" s="752" t="s">
        <v>125</v>
      </c>
      <c r="BO4" s="286"/>
      <c r="BP4" s="6"/>
      <c r="BQ4" s="40"/>
      <c r="BR4" s="40"/>
      <c r="BS4" s="781"/>
      <c r="BT4" s="774"/>
      <c r="BU4" s="773"/>
      <c r="BV4" s="774"/>
      <c r="BW4" s="773"/>
      <c r="BX4" s="774"/>
      <c r="BY4" s="773"/>
      <c r="BZ4" s="774"/>
      <c r="CA4" s="773"/>
      <c r="CB4" s="774"/>
      <c r="CC4" s="773"/>
      <c r="CD4" s="774"/>
      <c r="CE4" s="773"/>
      <c r="CF4" s="774"/>
      <c r="CG4" s="773"/>
      <c r="CH4" s="774"/>
      <c r="CI4" s="773"/>
      <c r="CJ4" s="774"/>
      <c r="CK4" s="773"/>
      <c r="CL4" s="774"/>
      <c r="CM4" s="773"/>
      <c r="CN4" s="774"/>
      <c r="CO4" s="773"/>
      <c r="CP4" s="783"/>
      <c r="CQ4" s="6"/>
      <c r="CR4" s="6"/>
      <c r="CS4" s="6"/>
      <c r="CT4" s="784"/>
      <c r="CU4" s="772"/>
      <c r="CV4" s="772"/>
      <c r="CW4" s="772"/>
      <c r="CX4" s="772"/>
      <c r="CY4" s="772"/>
      <c r="CZ4" s="772"/>
      <c r="DA4" s="772"/>
      <c r="DB4" s="772"/>
      <c r="DC4" s="772"/>
      <c r="DD4" s="772"/>
      <c r="DE4" s="772"/>
      <c r="DF4" s="772"/>
      <c r="DG4" s="772"/>
      <c r="DH4" s="772"/>
      <c r="DI4" s="772"/>
      <c r="DJ4" s="772"/>
      <c r="DK4" s="772"/>
      <c r="DL4" s="772"/>
      <c r="DM4" s="772"/>
      <c r="DN4" s="772"/>
      <c r="DO4" s="782"/>
      <c r="DP4" s="6"/>
      <c r="DQ4" s="6"/>
      <c r="DR4" s="6"/>
    </row>
    <row r="5" spans="1:122" s="17" customFormat="1" ht="93.75" customHeight="1">
      <c r="A5" s="66" t="s">
        <v>8</v>
      </c>
      <c r="B5" s="134" t="s">
        <v>57</v>
      </c>
      <c r="C5" s="126" t="s">
        <v>58</v>
      </c>
      <c r="D5" s="185" t="s">
        <v>9</v>
      </c>
      <c r="E5" s="313" t="s">
        <v>10</v>
      </c>
      <c r="F5" s="292" t="s">
        <v>625</v>
      </c>
      <c r="G5" s="146" t="s">
        <v>129</v>
      </c>
      <c r="H5" s="560" t="s">
        <v>130</v>
      </c>
      <c r="I5" s="184" t="s">
        <v>16</v>
      </c>
      <c r="J5" s="183" t="s">
        <v>17</v>
      </c>
      <c r="K5" s="184" t="s">
        <v>18</v>
      </c>
      <c r="L5" s="149" t="s">
        <v>90</v>
      </c>
      <c r="M5" s="184" t="s">
        <v>628</v>
      </c>
      <c r="N5" s="149" t="s">
        <v>629</v>
      </c>
      <c r="O5" s="308" t="s">
        <v>633</v>
      </c>
      <c r="P5" s="306" t="s">
        <v>632</v>
      </c>
      <c r="Q5" s="794"/>
      <c r="R5" s="794"/>
      <c r="S5" s="794"/>
      <c r="T5" s="48" t="s">
        <v>635</v>
      </c>
      <c r="U5" s="48" t="s">
        <v>636</v>
      </c>
      <c r="V5" s="48" t="s">
        <v>635</v>
      </c>
      <c r="W5" s="48" t="s">
        <v>636</v>
      </c>
      <c r="X5" s="796"/>
      <c r="Y5" s="796"/>
      <c r="Z5" s="796"/>
      <c r="AA5" s="315" t="s">
        <v>635</v>
      </c>
      <c r="AB5" s="315" t="s">
        <v>636</v>
      </c>
      <c r="AC5" s="315" t="s">
        <v>635</v>
      </c>
      <c r="AD5" s="315" t="s">
        <v>636</v>
      </c>
      <c r="AE5" s="808"/>
      <c r="AF5" s="808"/>
      <c r="AG5" s="808"/>
      <c r="AH5" s="508" t="s">
        <v>635</v>
      </c>
      <c r="AI5" s="508" t="s">
        <v>636</v>
      </c>
      <c r="AJ5" s="508" t="s">
        <v>635</v>
      </c>
      <c r="AK5" s="508" t="s">
        <v>636</v>
      </c>
      <c r="AL5" s="794"/>
      <c r="AM5" s="794"/>
      <c r="AN5" s="794"/>
      <c r="AO5" s="48" t="s">
        <v>635</v>
      </c>
      <c r="AP5" s="48" t="s">
        <v>636</v>
      </c>
      <c r="AQ5" s="48" t="s">
        <v>635</v>
      </c>
      <c r="AR5" s="48" t="s">
        <v>636</v>
      </c>
      <c r="AS5" s="796"/>
      <c r="AT5" s="796"/>
      <c r="AU5" s="796"/>
      <c r="AV5" s="315" t="s">
        <v>635</v>
      </c>
      <c r="AW5" s="315" t="s">
        <v>636</v>
      </c>
      <c r="AX5" s="315" t="s">
        <v>635</v>
      </c>
      <c r="AY5" s="315" t="s">
        <v>636</v>
      </c>
      <c r="AZ5" s="751"/>
      <c r="BA5" s="751"/>
      <c r="BB5" s="751"/>
      <c r="BC5" s="751"/>
      <c r="BD5" s="751"/>
      <c r="BE5" s="749"/>
      <c r="BF5" s="749"/>
      <c r="BG5" s="749"/>
      <c r="BH5" s="749"/>
      <c r="BI5" s="749"/>
      <c r="BJ5" s="751"/>
      <c r="BK5" s="751"/>
      <c r="BL5" s="751"/>
      <c r="BM5" s="751"/>
      <c r="BN5" s="753"/>
      <c r="BO5" s="287"/>
      <c r="BP5" s="10"/>
      <c r="BQ5" s="41"/>
      <c r="BR5" s="41"/>
      <c r="BS5" s="42" t="s">
        <v>15</v>
      </c>
      <c r="BT5" s="43" t="s">
        <v>86</v>
      </c>
      <c r="BU5" s="44" t="s">
        <v>15</v>
      </c>
      <c r="BV5" s="43" t="s">
        <v>86</v>
      </c>
      <c r="BW5" s="44" t="s">
        <v>15</v>
      </c>
      <c r="BX5" s="43" t="s">
        <v>86</v>
      </c>
      <c r="BY5" s="44" t="s">
        <v>15</v>
      </c>
      <c r="BZ5" s="43" t="s">
        <v>86</v>
      </c>
      <c r="CA5" s="44" t="s">
        <v>15</v>
      </c>
      <c r="CB5" s="43" t="s">
        <v>86</v>
      </c>
      <c r="CC5" s="44" t="s">
        <v>15</v>
      </c>
      <c r="CD5" s="43" t="s">
        <v>86</v>
      </c>
      <c r="CE5" s="44" t="s">
        <v>15</v>
      </c>
      <c r="CF5" s="43" t="s">
        <v>86</v>
      </c>
      <c r="CG5" s="44" t="s">
        <v>15</v>
      </c>
      <c r="CH5" s="43" t="s">
        <v>86</v>
      </c>
      <c r="CI5" s="44" t="s">
        <v>15</v>
      </c>
      <c r="CJ5" s="43" t="s">
        <v>86</v>
      </c>
      <c r="CK5" s="44" t="s">
        <v>15</v>
      </c>
      <c r="CL5" s="43" t="s">
        <v>86</v>
      </c>
      <c r="CM5" s="44" t="s">
        <v>15</v>
      </c>
      <c r="CN5" s="43" t="s">
        <v>86</v>
      </c>
      <c r="CO5" s="44" t="s">
        <v>15</v>
      </c>
      <c r="CP5" s="169" t="s">
        <v>86</v>
      </c>
      <c r="CQ5" s="10"/>
      <c r="CR5" s="10"/>
      <c r="CS5" s="10"/>
      <c r="CT5" s="276" t="s">
        <v>15</v>
      </c>
      <c r="CU5" s="277" t="s">
        <v>86</v>
      </c>
      <c r="CV5" s="278" t="s">
        <v>15</v>
      </c>
      <c r="CW5" s="277" t="s">
        <v>86</v>
      </c>
      <c r="CX5" s="278" t="s">
        <v>15</v>
      </c>
      <c r="CY5" s="277" t="s">
        <v>86</v>
      </c>
      <c r="CZ5" s="278" t="s">
        <v>15</v>
      </c>
      <c r="DA5" s="277" t="s">
        <v>86</v>
      </c>
      <c r="DB5" s="278" t="s">
        <v>15</v>
      </c>
      <c r="DC5" s="277" t="s">
        <v>86</v>
      </c>
      <c r="DD5" s="278" t="s">
        <v>15</v>
      </c>
      <c r="DE5" s="277" t="s">
        <v>86</v>
      </c>
      <c r="DF5" s="278" t="s">
        <v>15</v>
      </c>
      <c r="DG5" s="277" t="s">
        <v>86</v>
      </c>
      <c r="DH5" s="278" t="s">
        <v>15</v>
      </c>
      <c r="DI5" s="277" t="s">
        <v>86</v>
      </c>
      <c r="DJ5" s="278" t="s">
        <v>15</v>
      </c>
      <c r="DK5" s="277" t="s">
        <v>86</v>
      </c>
      <c r="DL5" s="278" t="s">
        <v>15</v>
      </c>
      <c r="DM5" s="277" t="s">
        <v>86</v>
      </c>
      <c r="DN5" s="278" t="s">
        <v>15</v>
      </c>
      <c r="DO5" s="279" t="s">
        <v>86</v>
      </c>
      <c r="DP5" s="10"/>
      <c r="DQ5" s="10"/>
      <c r="DR5" s="10"/>
    </row>
    <row r="6" spans="1:122" s="15" customFormat="1" ht="18" customHeight="1">
      <c r="A6" s="67" t="s">
        <v>138</v>
      </c>
      <c r="B6" s="137" t="s">
        <v>139</v>
      </c>
      <c r="C6" s="142" t="s">
        <v>140</v>
      </c>
      <c r="D6" s="131"/>
      <c r="E6" s="142" t="s">
        <v>138</v>
      </c>
      <c r="F6" s="293"/>
      <c r="G6" s="147" t="s">
        <v>141</v>
      </c>
      <c r="H6" s="148" t="s">
        <v>142</v>
      </c>
      <c r="I6" s="754" t="s">
        <v>565</v>
      </c>
      <c r="J6" s="755"/>
      <c r="K6" s="756"/>
      <c r="L6" s="150" t="s">
        <v>134</v>
      </c>
      <c r="M6" s="86"/>
      <c r="N6" s="151"/>
      <c r="O6" s="308"/>
      <c r="P6" s="301"/>
      <c r="Q6" s="100">
        <v>10</v>
      </c>
      <c r="R6" s="100">
        <v>10</v>
      </c>
      <c r="S6" s="100">
        <v>10</v>
      </c>
      <c r="T6" s="111">
        <v>20</v>
      </c>
      <c r="U6" s="111">
        <v>50</v>
      </c>
      <c r="V6" s="112">
        <v>40</v>
      </c>
      <c r="W6" s="112">
        <v>60</v>
      </c>
      <c r="X6" s="316">
        <v>5</v>
      </c>
      <c r="Y6" s="316">
        <v>5</v>
      </c>
      <c r="Z6" s="316">
        <v>5</v>
      </c>
      <c r="AA6" s="317">
        <v>10</v>
      </c>
      <c r="AB6" s="317">
        <v>25</v>
      </c>
      <c r="AC6" s="318">
        <v>20</v>
      </c>
      <c r="AD6" s="318">
        <v>30</v>
      </c>
      <c r="AE6" s="509">
        <v>10</v>
      </c>
      <c r="AF6" s="509">
        <v>10</v>
      </c>
      <c r="AG6" s="509">
        <v>10</v>
      </c>
      <c r="AH6" s="510">
        <v>20</v>
      </c>
      <c r="AI6" s="510">
        <v>50</v>
      </c>
      <c r="AJ6" s="511">
        <v>40</v>
      </c>
      <c r="AK6" s="511">
        <v>60</v>
      </c>
      <c r="AL6" s="100">
        <v>10</v>
      </c>
      <c r="AM6" s="100">
        <v>10</v>
      </c>
      <c r="AN6" s="100">
        <v>10</v>
      </c>
      <c r="AO6" s="111">
        <v>20</v>
      </c>
      <c r="AP6" s="111">
        <v>50</v>
      </c>
      <c r="AQ6" s="112">
        <v>40</v>
      </c>
      <c r="AR6" s="112">
        <v>60</v>
      </c>
      <c r="AS6" s="316">
        <v>10</v>
      </c>
      <c r="AT6" s="316">
        <v>10</v>
      </c>
      <c r="AU6" s="316">
        <v>10</v>
      </c>
      <c r="AV6" s="317">
        <v>20</v>
      </c>
      <c r="AW6" s="317">
        <v>50</v>
      </c>
      <c r="AX6" s="318">
        <v>40</v>
      </c>
      <c r="AY6" s="318">
        <v>60</v>
      </c>
      <c r="AZ6" s="100">
        <v>20</v>
      </c>
      <c r="BA6" s="100">
        <v>20</v>
      </c>
      <c r="BB6" s="100">
        <v>20</v>
      </c>
      <c r="BC6" s="100">
        <v>20</v>
      </c>
      <c r="BD6" s="100">
        <v>20</v>
      </c>
      <c r="BE6" s="153">
        <v>20</v>
      </c>
      <c r="BF6" s="153">
        <v>20</v>
      </c>
      <c r="BG6" s="153">
        <v>20</v>
      </c>
      <c r="BH6" s="153">
        <v>20</v>
      </c>
      <c r="BI6" s="153">
        <v>20</v>
      </c>
      <c r="BJ6" s="100">
        <v>20</v>
      </c>
      <c r="BK6" s="100">
        <v>20</v>
      </c>
      <c r="BL6" s="100">
        <v>20</v>
      </c>
      <c r="BM6" s="100">
        <v>20</v>
      </c>
      <c r="BN6" s="280">
        <v>20</v>
      </c>
      <c r="BO6" s="288" t="s">
        <v>590</v>
      </c>
      <c r="BP6" s="6"/>
      <c r="BQ6" s="744" t="s">
        <v>116</v>
      </c>
      <c r="BR6" s="745"/>
      <c r="BS6" s="121">
        <v>10</v>
      </c>
      <c r="BT6" s="117"/>
      <c r="BU6" s="118"/>
      <c r="BV6" s="117"/>
      <c r="BW6" s="118"/>
      <c r="BX6" s="117"/>
      <c r="BY6" s="118"/>
      <c r="BZ6" s="117"/>
      <c r="CA6" s="118"/>
      <c r="CB6" s="117"/>
      <c r="CC6" s="118"/>
      <c r="CD6" s="117"/>
      <c r="CE6" s="118"/>
      <c r="CF6" s="117"/>
      <c r="CG6" s="118"/>
      <c r="CH6" s="117"/>
      <c r="CI6" s="118"/>
      <c r="CJ6" s="117"/>
      <c r="CK6" s="118"/>
      <c r="CL6" s="117"/>
      <c r="CM6" s="118"/>
      <c r="CN6" s="117"/>
      <c r="CO6" s="118"/>
      <c r="CP6" s="170"/>
      <c r="CQ6" s="6"/>
      <c r="CR6" s="6"/>
      <c r="CS6" s="6"/>
      <c r="CT6" s="176" t="str">
        <f t="shared" ref="CT6:CT37" si="0">IF(BU6="","",SUM(BS6,BU6))</f>
        <v/>
      </c>
      <c r="CU6" s="120" t="str">
        <f t="shared" ref="CU6:CU37" si="1">IF(BV6="","",SUM(BT6,BV6))</f>
        <v/>
      </c>
      <c r="CV6" s="119" t="str">
        <f t="shared" ref="CV6:CV37" si="2">IF(BW6="","",SUM(CT6,BW6))</f>
        <v/>
      </c>
      <c r="CW6" s="120" t="str">
        <f t="shared" ref="CW6:CW37" si="3">IF(BX6="","",SUM(CU6,BX6))</f>
        <v/>
      </c>
      <c r="CX6" s="119" t="str">
        <f t="shared" ref="CX6:CX37" si="4">IF(BY6="","",SUM(CV6,BY6))</f>
        <v/>
      </c>
      <c r="CY6" s="120" t="str">
        <f t="shared" ref="CY6:CY37" si="5">IF(BZ6="","",SUM(CW6,BZ6))</f>
        <v/>
      </c>
      <c r="CZ6" s="119" t="str">
        <f t="shared" ref="CZ6:CZ37" si="6">IF(CA6="","",SUM(CX6,CA6))</f>
        <v/>
      </c>
      <c r="DA6" s="120" t="str">
        <f t="shared" ref="DA6:DA37" si="7">IF(CB6="","",SUM(CY6,CB6))</f>
        <v/>
      </c>
      <c r="DB6" s="119" t="str">
        <f t="shared" ref="DB6:DB37" si="8">IF(CC6="","",SUM(CZ6,CC6))</f>
        <v/>
      </c>
      <c r="DC6" s="120" t="str">
        <f t="shared" ref="DC6:DC37" si="9">IF(CD6="","",SUM(DA6,CD6))</f>
        <v/>
      </c>
      <c r="DD6" s="119" t="str">
        <f t="shared" ref="DD6:DD37" si="10">IF(CE6="","",SUM(DB6,CE6))</f>
        <v/>
      </c>
      <c r="DE6" s="120" t="str">
        <f t="shared" ref="DE6:DE37" si="11">IF(CF6="","",SUM(DC6,CF6))</f>
        <v/>
      </c>
      <c r="DF6" s="119" t="str">
        <f t="shared" ref="DF6:DF37" si="12">IF(CG6="","",SUM(DD6,CG6))</f>
        <v/>
      </c>
      <c r="DG6" s="120" t="str">
        <f t="shared" ref="DG6:DG37" si="13">IF(CH6="","",SUM(DE6,CH6))</f>
        <v/>
      </c>
      <c r="DH6" s="119" t="str">
        <f t="shared" ref="DH6:DH37" si="14">IF(CI6="","",SUM(DF6,CI6))</f>
        <v/>
      </c>
      <c r="DI6" s="120" t="str">
        <f t="shared" ref="DI6:DI37" si="15">IF(CJ6="","",SUM(DG6,CJ6))</f>
        <v/>
      </c>
      <c r="DJ6" s="119" t="str">
        <f t="shared" ref="DJ6:DJ37" si="16">IF(CK6="","",SUM(DH6,CK6))</f>
        <v/>
      </c>
      <c r="DK6" s="120" t="str">
        <f t="shared" ref="DK6:DK37" si="17">IF(CL6="","",SUM(DI6,CL6))</f>
        <v/>
      </c>
      <c r="DL6" s="119" t="str">
        <f t="shared" ref="DL6:DL37" si="18">IF(CM6="","",SUM(DJ6,CM6))</f>
        <v/>
      </c>
      <c r="DM6" s="120" t="str">
        <f t="shared" ref="DM6:DM37" si="19">IF(CN6="","",SUM(DK6,CN6))</f>
        <v/>
      </c>
      <c r="DN6" s="119" t="str">
        <f>IF(CO6="","",SUM(DL6,CO6))</f>
        <v/>
      </c>
      <c r="DO6" s="177" t="str">
        <f t="shared" ref="DO6" si="20">IF(CP6="","",SUM(DM6,CP6))</f>
        <v/>
      </c>
      <c r="DP6" s="6"/>
      <c r="DQ6" s="6"/>
      <c r="DR6" s="6"/>
    </row>
    <row r="7" spans="1:122" s="15" customFormat="1" ht="18" customHeight="1">
      <c r="A7" s="102">
        <v>1</v>
      </c>
      <c r="B7" s="138" t="s">
        <v>80</v>
      </c>
      <c r="C7" s="127" t="s">
        <v>59</v>
      </c>
      <c r="D7" s="135">
        <v>801</v>
      </c>
      <c r="E7" s="129">
        <v>4001</v>
      </c>
      <c r="F7" s="294">
        <v>33610</v>
      </c>
      <c r="G7" s="144">
        <v>36167</v>
      </c>
      <c r="H7" s="145" t="str">
        <f>IF(DOB!C7="","",DOB!C7)</f>
        <v>lkr tuojh] mUuhl lkS fuUukuoS</v>
      </c>
      <c r="I7" s="143" t="s">
        <v>105</v>
      </c>
      <c r="J7" s="140" t="s">
        <v>106</v>
      </c>
      <c r="K7" s="86" t="s">
        <v>107</v>
      </c>
      <c r="L7" s="151" t="s">
        <v>133</v>
      </c>
      <c r="M7" s="86" t="s">
        <v>630</v>
      </c>
      <c r="N7" s="140" t="s">
        <v>631</v>
      </c>
      <c r="O7" s="309" t="s">
        <v>634</v>
      </c>
      <c r="P7" s="305" t="s">
        <v>600</v>
      </c>
      <c r="Q7" s="100">
        <v>5</v>
      </c>
      <c r="R7" s="100">
        <v>5</v>
      </c>
      <c r="S7" s="100">
        <v>5</v>
      </c>
      <c r="T7" s="111">
        <v>20</v>
      </c>
      <c r="U7" s="111">
        <v>5</v>
      </c>
      <c r="V7" s="112">
        <v>40</v>
      </c>
      <c r="W7" s="112">
        <v>5</v>
      </c>
      <c r="X7" s="316">
        <v>5</v>
      </c>
      <c r="Y7" s="316">
        <v>2</v>
      </c>
      <c r="Z7" s="316">
        <v>2</v>
      </c>
      <c r="AA7" s="319">
        <v>2</v>
      </c>
      <c r="AB7" s="317">
        <v>5</v>
      </c>
      <c r="AC7" s="318">
        <v>5</v>
      </c>
      <c r="AD7" s="318">
        <v>5</v>
      </c>
      <c r="AE7" s="509">
        <v>1</v>
      </c>
      <c r="AF7" s="509">
        <v>2</v>
      </c>
      <c r="AG7" s="509">
        <v>3</v>
      </c>
      <c r="AH7" s="512">
        <v>4</v>
      </c>
      <c r="AI7" s="510">
        <v>5</v>
      </c>
      <c r="AJ7" s="511">
        <v>40</v>
      </c>
      <c r="AK7" s="511">
        <v>5</v>
      </c>
      <c r="AL7" s="100">
        <v>5</v>
      </c>
      <c r="AM7" s="100">
        <v>5</v>
      </c>
      <c r="AN7" s="100">
        <v>5</v>
      </c>
      <c r="AO7" s="111">
        <v>20</v>
      </c>
      <c r="AP7" s="111">
        <v>5</v>
      </c>
      <c r="AQ7" s="112">
        <v>40</v>
      </c>
      <c r="AR7" s="112">
        <v>5</v>
      </c>
      <c r="AS7" s="316">
        <v>5</v>
      </c>
      <c r="AT7" s="316">
        <v>5</v>
      </c>
      <c r="AU7" s="316">
        <v>5</v>
      </c>
      <c r="AV7" s="317">
        <v>20</v>
      </c>
      <c r="AW7" s="317">
        <v>5</v>
      </c>
      <c r="AX7" s="318">
        <v>40</v>
      </c>
      <c r="AY7" s="318">
        <v>5</v>
      </c>
      <c r="AZ7" s="100">
        <v>20</v>
      </c>
      <c r="BA7" s="100">
        <v>20</v>
      </c>
      <c r="BB7" s="100">
        <v>20</v>
      </c>
      <c r="BC7" s="100">
        <v>20</v>
      </c>
      <c r="BD7" s="100">
        <v>20</v>
      </c>
      <c r="BE7" s="153">
        <v>20</v>
      </c>
      <c r="BF7" s="156">
        <v>20</v>
      </c>
      <c r="BG7" s="153">
        <v>20</v>
      </c>
      <c r="BH7" s="156">
        <v>20</v>
      </c>
      <c r="BI7" s="153">
        <v>20</v>
      </c>
      <c r="BJ7" s="100">
        <v>20</v>
      </c>
      <c r="BK7" s="100">
        <v>20</v>
      </c>
      <c r="BL7" s="100">
        <v>20</v>
      </c>
      <c r="BM7" s="111">
        <v>20</v>
      </c>
      <c r="BN7" s="280">
        <v>20</v>
      </c>
      <c r="BO7" s="288"/>
      <c r="BP7" s="6"/>
      <c r="BQ7" s="45"/>
      <c r="BR7" s="45"/>
      <c r="BS7" s="476">
        <f>IF($D7="","",IF(BS$6="","",BS$6))</f>
        <v>10</v>
      </c>
      <c r="BT7" s="477">
        <v>6</v>
      </c>
      <c r="BU7" s="476" t="str">
        <f>IF($D7="","",IF(BU$6="","",BU$6))</f>
        <v/>
      </c>
      <c r="BV7" s="477"/>
      <c r="BW7" s="476" t="str">
        <f>IF($D7="","",IF(BW$6="","",BW$6))</f>
        <v/>
      </c>
      <c r="BX7" s="477"/>
      <c r="BY7" s="476" t="str">
        <f>IF($D7="","",IF(BY$6="","",BY$6))</f>
        <v/>
      </c>
      <c r="BZ7" s="477"/>
      <c r="CA7" s="476" t="str">
        <f>IF($D7="","",IF(CA$6="","",CA$6))</f>
        <v/>
      </c>
      <c r="CB7" s="477"/>
      <c r="CC7" s="476" t="str">
        <f>IF($D7="","",IF(CC$6="","",CC$6))</f>
        <v/>
      </c>
      <c r="CD7" s="477"/>
      <c r="CE7" s="476" t="str">
        <f>IF($D7="","",IF(CE$6="","",CE$6))</f>
        <v/>
      </c>
      <c r="CF7" s="477"/>
      <c r="CG7" s="476" t="str">
        <f>IF($D7="","",IF(CG$6="","",CG$6))</f>
        <v/>
      </c>
      <c r="CH7" s="477"/>
      <c r="CI7" s="476" t="str">
        <f>IF($D7="","",IF(CI$6="","",CI$6))</f>
        <v/>
      </c>
      <c r="CJ7" s="477"/>
      <c r="CK7" s="476" t="str">
        <f>IF($D7="","",IF(CK$6="","",CK$6))</f>
        <v/>
      </c>
      <c r="CL7" s="477"/>
      <c r="CM7" s="476" t="str">
        <f>IF($D7="","",IF(CM$6="","",CM$6))</f>
        <v/>
      </c>
      <c r="CN7" s="477"/>
      <c r="CO7" s="476" t="str">
        <f>IF($D7="","",IF(CO$6="","",CO$6))</f>
        <v/>
      </c>
      <c r="CP7" s="477"/>
      <c r="CQ7" s="6"/>
      <c r="CR7" s="6"/>
      <c r="CS7" s="6"/>
      <c r="CT7" s="176" t="str">
        <f t="shared" si="0"/>
        <v/>
      </c>
      <c r="CU7" s="120" t="str">
        <f t="shared" si="1"/>
        <v/>
      </c>
      <c r="CV7" s="119" t="str">
        <f t="shared" si="2"/>
        <v/>
      </c>
      <c r="CW7" s="120" t="str">
        <f t="shared" si="3"/>
        <v/>
      </c>
      <c r="CX7" s="119" t="str">
        <f t="shared" si="4"/>
        <v/>
      </c>
      <c r="CY7" s="120" t="str">
        <f t="shared" si="5"/>
        <v/>
      </c>
      <c r="CZ7" s="119" t="str">
        <f t="shared" si="6"/>
        <v/>
      </c>
      <c r="DA7" s="120" t="str">
        <f t="shared" si="7"/>
        <v/>
      </c>
      <c r="DB7" s="119" t="str">
        <f t="shared" si="8"/>
        <v/>
      </c>
      <c r="DC7" s="120" t="str">
        <f t="shared" si="9"/>
        <v/>
      </c>
      <c r="DD7" s="119" t="str">
        <f t="shared" si="10"/>
        <v/>
      </c>
      <c r="DE7" s="120" t="str">
        <f t="shared" si="11"/>
        <v/>
      </c>
      <c r="DF7" s="119" t="str">
        <f t="shared" si="12"/>
        <v/>
      </c>
      <c r="DG7" s="120" t="str">
        <f t="shared" si="13"/>
        <v/>
      </c>
      <c r="DH7" s="119" t="str">
        <f t="shared" si="14"/>
        <v/>
      </c>
      <c r="DI7" s="120" t="str">
        <f t="shared" si="15"/>
        <v/>
      </c>
      <c r="DJ7" s="119" t="str">
        <f t="shared" si="16"/>
        <v/>
      </c>
      <c r="DK7" s="120" t="str">
        <f t="shared" si="17"/>
        <v/>
      </c>
      <c r="DL7" s="119" t="str">
        <f t="shared" si="18"/>
        <v/>
      </c>
      <c r="DM7" s="120" t="str">
        <f t="shared" si="19"/>
        <v/>
      </c>
      <c r="DN7" s="478">
        <f>IF(D7="","",SUM(BS7,BU7,BW7,BY7,CA7,CC7,CE7,CG7,CI7,CK7,CM7,CO7))</f>
        <v>10</v>
      </c>
      <c r="DO7" s="488">
        <f>IF(D7="","",SUM(BT7,BV7,BX7,BZ7,CB7,CD7,CF7,CH7,CJ7,CL7,CN7,CP7))</f>
        <v>6</v>
      </c>
      <c r="DP7" s="6"/>
      <c r="DQ7" s="6"/>
      <c r="DR7" s="6"/>
    </row>
    <row r="8" spans="1:122" s="15" customFormat="1" ht="18" customHeight="1">
      <c r="A8" s="103">
        <v>2</v>
      </c>
      <c r="B8" s="138" t="s">
        <v>82</v>
      </c>
      <c r="C8" s="127" t="s">
        <v>45</v>
      </c>
      <c r="D8" s="135" t="s">
        <v>656</v>
      </c>
      <c r="E8" s="129">
        <v>4002</v>
      </c>
      <c r="F8" s="295"/>
      <c r="G8" s="132">
        <v>37967</v>
      </c>
      <c r="H8" s="145" t="str">
        <f>IF(DOB!C8="","",DOB!C8)</f>
        <v>ckjg fnlEcj] nks gtkj rhu</v>
      </c>
      <c r="I8" s="86" t="s">
        <v>168</v>
      </c>
      <c r="J8" s="140" t="s">
        <v>170</v>
      </c>
      <c r="K8" s="86" t="s">
        <v>172</v>
      </c>
      <c r="L8" s="151" t="s">
        <v>174</v>
      </c>
      <c r="M8" s="86"/>
      <c r="N8" s="140"/>
      <c r="O8" s="309"/>
      <c r="P8" s="305"/>
      <c r="Q8" s="100">
        <v>5</v>
      </c>
      <c r="R8" s="100">
        <v>5</v>
      </c>
      <c r="S8" s="100">
        <v>5</v>
      </c>
      <c r="T8" s="111">
        <v>50</v>
      </c>
      <c r="U8" s="111">
        <v>20</v>
      </c>
      <c r="V8" s="112"/>
      <c r="W8" s="112"/>
      <c r="X8" s="316">
        <v>5</v>
      </c>
      <c r="Y8" s="316">
        <v>5</v>
      </c>
      <c r="Z8" s="316">
        <v>5</v>
      </c>
      <c r="AA8" s="319">
        <v>5</v>
      </c>
      <c r="AB8" s="317">
        <v>20</v>
      </c>
      <c r="AC8" s="318"/>
      <c r="AD8" s="318"/>
      <c r="AE8" s="509">
        <v>1</v>
      </c>
      <c r="AF8" s="509">
        <v>2</v>
      </c>
      <c r="AG8" s="509">
        <v>3</v>
      </c>
      <c r="AH8" s="512">
        <v>4</v>
      </c>
      <c r="AI8" s="510">
        <v>5</v>
      </c>
      <c r="AJ8" s="511"/>
      <c r="AK8" s="511"/>
      <c r="AL8" s="100">
        <v>5</v>
      </c>
      <c r="AM8" s="100">
        <v>5</v>
      </c>
      <c r="AN8" s="100">
        <v>5</v>
      </c>
      <c r="AO8" s="111">
        <v>50</v>
      </c>
      <c r="AP8" s="111">
        <v>20</v>
      </c>
      <c r="AQ8" s="112">
        <v>20</v>
      </c>
      <c r="AR8" s="112">
        <v>30</v>
      </c>
      <c r="AS8" s="316">
        <v>5</v>
      </c>
      <c r="AT8" s="316">
        <v>5</v>
      </c>
      <c r="AU8" s="316">
        <v>5</v>
      </c>
      <c r="AV8" s="317">
        <v>50</v>
      </c>
      <c r="AW8" s="317">
        <v>20</v>
      </c>
      <c r="AX8" s="318">
        <v>20</v>
      </c>
      <c r="AY8" s="318">
        <v>30</v>
      </c>
      <c r="AZ8" s="100">
        <v>20</v>
      </c>
      <c r="BA8" s="100">
        <v>20</v>
      </c>
      <c r="BB8" s="100">
        <v>20</v>
      </c>
      <c r="BC8" s="100">
        <v>20</v>
      </c>
      <c r="BD8" s="100">
        <v>20</v>
      </c>
      <c r="BE8" s="153">
        <v>20</v>
      </c>
      <c r="BF8" s="156">
        <v>20</v>
      </c>
      <c r="BG8" s="153">
        <v>20</v>
      </c>
      <c r="BH8" s="156">
        <v>20</v>
      </c>
      <c r="BI8" s="153">
        <v>20</v>
      </c>
      <c r="BJ8" s="100">
        <v>20</v>
      </c>
      <c r="BK8" s="100">
        <v>20</v>
      </c>
      <c r="BL8" s="100">
        <v>20</v>
      </c>
      <c r="BM8" s="111">
        <v>20</v>
      </c>
      <c r="BN8" s="280">
        <v>20</v>
      </c>
      <c r="BO8" s="288"/>
      <c r="BP8" s="6"/>
      <c r="BQ8" s="45"/>
      <c r="BR8" s="45"/>
      <c r="BS8" s="476">
        <f t="shared" ref="BS8:BY71" si="21">IF($D8="","",IF(BS$6="","",BS$6))</f>
        <v>10</v>
      </c>
      <c r="BT8" s="477"/>
      <c r="BU8" s="476" t="str">
        <f t="shared" si="21"/>
        <v/>
      </c>
      <c r="BV8" s="477"/>
      <c r="BW8" s="476" t="str">
        <f t="shared" si="21"/>
        <v/>
      </c>
      <c r="BX8" s="477"/>
      <c r="BY8" s="476" t="str">
        <f t="shared" si="21"/>
        <v/>
      </c>
      <c r="BZ8" s="477"/>
      <c r="CA8" s="476" t="str">
        <f t="shared" ref="CA8:CA71" si="22">IF($D8="","",IF(CA$6="","",CA$6))</f>
        <v/>
      </c>
      <c r="CB8" s="477"/>
      <c r="CC8" s="476" t="str">
        <f t="shared" ref="CC8:CC71" si="23">IF($D8="","",IF(CC$6="","",CC$6))</f>
        <v/>
      </c>
      <c r="CD8" s="477"/>
      <c r="CE8" s="476" t="str">
        <f t="shared" ref="CE8:CE71" si="24">IF($D8="","",IF(CE$6="","",CE$6))</f>
        <v/>
      </c>
      <c r="CF8" s="477"/>
      <c r="CG8" s="476" t="str">
        <f t="shared" ref="CG8:CG71" si="25">IF($D8="","",IF(CG$6="","",CG$6))</f>
        <v/>
      </c>
      <c r="CH8" s="477"/>
      <c r="CI8" s="476" t="str">
        <f t="shared" ref="CI8:CI71" si="26">IF($D8="","",IF(CI$6="","",CI$6))</f>
        <v/>
      </c>
      <c r="CJ8" s="477"/>
      <c r="CK8" s="476" t="str">
        <f t="shared" ref="CK8:CK71" si="27">IF($D8="","",IF(CK$6="","",CK$6))</f>
        <v/>
      </c>
      <c r="CL8" s="477"/>
      <c r="CM8" s="476" t="str">
        <f t="shared" ref="CM8:CM71" si="28">IF($D8="","",IF(CM$6="","",CM$6))</f>
        <v/>
      </c>
      <c r="CN8" s="477"/>
      <c r="CO8" s="476" t="str">
        <f t="shared" ref="CO8:CO71" si="29">IF($D8="","",IF(CO$6="","",CO$6))</f>
        <v/>
      </c>
      <c r="CP8" s="477"/>
      <c r="CQ8" s="6"/>
      <c r="CR8" s="6"/>
      <c r="CS8" s="6"/>
      <c r="CT8" s="176" t="str">
        <f t="shared" si="0"/>
        <v/>
      </c>
      <c r="CU8" s="120" t="str">
        <f t="shared" si="1"/>
        <v/>
      </c>
      <c r="CV8" s="119" t="str">
        <f t="shared" si="2"/>
        <v/>
      </c>
      <c r="CW8" s="120" t="str">
        <f t="shared" si="3"/>
        <v/>
      </c>
      <c r="CX8" s="119" t="str">
        <f t="shared" si="4"/>
        <v/>
      </c>
      <c r="CY8" s="120" t="str">
        <f t="shared" si="5"/>
        <v/>
      </c>
      <c r="CZ8" s="119" t="str">
        <f t="shared" si="6"/>
        <v/>
      </c>
      <c r="DA8" s="120" t="str">
        <f t="shared" si="7"/>
        <v/>
      </c>
      <c r="DB8" s="119" t="str">
        <f t="shared" si="8"/>
        <v/>
      </c>
      <c r="DC8" s="120" t="str">
        <f t="shared" si="9"/>
        <v/>
      </c>
      <c r="DD8" s="119" t="str">
        <f t="shared" si="10"/>
        <v/>
      </c>
      <c r="DE8" s="120" t="str">
        <f t="shared" si="11"/>
        <v/>
      </c>
      <c r="DF8" s="119" t="str">
        <f t="shared" si="12"/>
        <v/>
      </c>
      <c r="DG8" s="120" t="str">
        <f t="shared" si="13"/>
        <v/>
      </c>
      <c r="DH8" s="119" t="str">
        <f t="shared" si="14"/>
        <v/>
      </c>
      <c r="DI8" s="120" t="str">
        <f t="shared" si="15"/>
        <v/>
      </c>
      <c r="DJ8" s="119" t="str">
        <f t="shared" si="16"/>
        <v/>
      </c>
      <c r="DK8" s="120" t="str">
        <f t="shared" si="17"/>
        <v/>
      </c>
      <c r="DL8" s="119" t="str">
        <f t="shared" si="18"/>
        <v/>
      </c>
      <c r="DM8" s="120" t="str">
        <f t="shared" si="19"/>
        <v/>
      </c>
      <c r="DN8" s="478">
        <f t="shared" ref="DN8:DN71" si="30">IF(D8="","",SUM(BS8,BU8,BW8,BY8,CA8,CC8,CE8,CG8,CI8,CK8,CM8,CO8))</f>
        <v>10</v>
      </c>
      <c r="DO8" s="488">
        <f t="shared" ref="DO8:DO71" si="31">IF(D8="","",SUM(BT8,BV8,BX8,BZ8,CB8,CD8,CF8,CH8,CJ8,CL8,CN8,CP8))</f>
        <v>0</v>
      </c>
      <c r="DP8" s="6"/>
      <c r="DQ8" s="6"/>
      <c r="DR8" s="6"/>
    </row>
    <row r="9" spans="1:122" s="15" customFormat="1" ht="18" customHeight="1">
      <c r="A9" s="102">
        <v>3</v>
      </c>
      <c r="B9" s="138" t="s">
        <v>81</v>
      </c>
      <c r="C9" s="127" t="s">
        <v>45</v>
      </c>
      <c r="D9" s="135">
        <v>803</v>
      </c>
      <c r="E9" s="129"/>
      <c r="F9" s="295"/>
      <c r="G9" s="132"/>
      <c r="H9" s="145" t="str">
        <f>IF(DOB!C9="","",DOB!C9)</f>
        <v/>
      </c>
      <c r="I9" s="86" t="s">
        <v>169</v>
      </c>
      <c r="J9" s="140" t="s">
        <v>171</v>
      </c>
      <c r="K9" s="86" t="s">
        <v>173</v>
      </c>
      <c r="L9" s="151" t="s">
        <v>175</v>
      </c>
      <c r="M9" s="86"/>
      <c r="N9" s="140"/>
      <c r="O9" s="309"/>
      <c r="P9" s="305"/>
      <c r="Q9" s="100">
        <v>5</v>
      </c>
      <c r="R9" s="100">
        <v>5</v>
      </c>
      <c r="S9" s="100">
        <v>5</v>
      </c>
      <c r="T9" s="111">
        <v>50</v>
      </c>
      <c r="U9" s="111">
        <v>20</v>
      </c>
      <c r="V9" s="112">
        <v>21</v>
      </c>
      <c r="W9" s="112">
        <v>30</v>
      </c>
      <c r="X9" s="316">
        <v>5</v>
      </c>
      <c r="Y9" s="316">
        <v>5</v>
      </c>
      <c r="Z9" s="316">
        <v>5</v>
      </c>
      <c r="AA9" s="319">
        <v>5</v>
      </c>
      <c r="AB9" s="317">
        <v>20</v>
      </c>
      <c r="AC9" s="318">
        <v>13</v>
      </c>
      <c r="AD9" s="318">
        <v>22</v>
      </c>
      <c r="AE9" s="509">
        <v>1</v>
      </c>
      <c r="AF9" s="509">
        <v>2</v>
      </c>
      <c r="AG9" s="509">
        <v>3</v>
      </c>
      <c r="AH9" s="512">
        <v>4</v>
      </c>
      <c r="AI9" s="510">
        <v>5</v>
      </c>
      <c r="AJ9" s="511">
        <v>21</v>
      </c>
      <c r="AK9" s="511">
        <v>30</v>
      </c>
      <c r="AL9" s="100">
        <v>5</v>
      </c>
      <c r="AM9" s="100">
        <v>5</v>
      </c>
      <c r="AN9" s="100">
        <v>5</v>
      </c>
      <c r="AO9" s="111">
        <v>50</v>
      </c>
      <c r="AP9" s="111">
        <v>20</v>
      </c>
      <c r="AQ9" s="112" t="s">
        <v>663</v>
      </c>
      <c r="AR9" s="112">
        <v>30</v>
      </c>
      <c r="AS9" s="316">
        <v>5</v>
      </c>
      <c r="AT9" s="316">
        <v>5</v>
      </c>
      <c r="AU9" s="316">
        <v>5</v>
      </c>
      <c r="AV9" s="317">
        <v>50</v>
      </c>
      <c r="AW9" s="317">
        <v>20</v>
      </c>
      <c r="AX9" s="318">
        <v>21</v>
      </c>
      <c r="AY9" s="318">
        <v>30</v>
      </c>
      <c r="AZ9" s="100">
        <v>20</v>
      </c>
      <c r="BA9" s="100">
        <v>20</v>
      </c>
      <c r="BB9" s="100">
        <v>20</v>
      </c>
      <c r="BC9" s="100">
        <v>20</v>
      </c>
      <c r="BD9" s="100">
        <v>20</v>
      </c>
      <c r="BE9" s="153">
        <v>20</v>
      </c>
      <c r="BF9" s="156">
        <v>20</v>
      </c>
      <c r="BG9" s="153">
        <v>20</v>
      </c>
      <c r="BH9" s="156">
        <v>20</v>
      </c>
      <c r="BI9" s="153">
        <v>20</v>
      </c>
      <c r="BJ9" s="100">
        <v>20</v>
      </c>
      <c r="BK9" s="100">
        <v>20</v>
      </c>
      <c r="BL9" s="100">
        <v>20</v>
      </c>
      <c r="BM9" s="111">
        <v>20</v>
      </c>
      <c r="BN9" s="280">
        <v>20</v>
      </c>
      <c r="BO9" s="288"/>
      <c r="BP9" s="182" t="s">
        <v>80</v>
      </c>
      <c r="BQ9" s="45"/>
      <c r="BR9" s="45"/>
      <c r="BS9" s="476">
        <f t="shared" si="21"/>
        <v>10</v>
      </c>
      <c r="BT9" s="477"/>
      <c r="BU9" s="476" t="str">
        <f t="shared" si="21"/>
        <v/>
      </c>
      <c r="BV9" s="477"/>
      <c r="BW9" s="476" t="str">
        <f t="shared" si="21"/>
        <v/>
      </c>
      <c r="BX9" s="477"/>
      <c r="BY9" s="476" t="str">
        <f t="shared" si="21"/>
        <v/>
      </c>
      <c r="BZ9" s="477"/>
      <c r="CA9" s="476" t="str">
        <f t="shared" si="22"/>
        <v/>
      </c>
      <c r="CB9" s="477"/>
      <c r="CC9" s="476" t="str">
        <f t="shared" si="23"/>
        <v/>
      </c>
      <c r="CD9" s="477"/>
      <c r="CE9" s="476" t="str">
        <f t="shared" si="24"/>
        <v/>
      </c>
      <c r="CF9" s="477"/>
      <c r="CG9" s="476" t="str">
        <f t="shared" si="25"/>
        <v/>
      </c>
      <c r="CH9" s="477"/>
      <c r="CI9" s="476" t="str">
        <f t="shared" si="26"/>
        <v/>
      </c>
      <c r="CJ9" s="477"/>
      <c r="CK9" s="476" t="str">
        <f t="shared" si="27"/>
        <v/>
      </c>
      <c r="CL9" s="477"/>
      <c r="CM9" s="476" t="str">
        <f t="shared" si="28"/>
        <v/>
      </c>
      <c r="CN9" s="477"/>
      <c r="CO9" s="476" t="str">
        <f t="shared" si="29"/>
        <v/>
      </c>
      <c r="CP9" s="477"/>
      <c r="CQ9" s="6"/>
      <c r="CR9" s="6"/>
      <c r="CS9" s="6"/>
      <c r="CT9" s="176" t="str">
        <f t="shared" si="0"/>
        <v/>
      </c>
      <c r="CU9" s="120" t="str">
        <f t="shared" si="1"/>
        <v/>
      </c>
      <c r="CV9" s="119" t="str">
        <f t="shared" si="2"/>
        <v/>
      </c>
      <c r="CW9" s="120" t="str">
        <f t="shared" si="3"/>
        <v/>
      </c>
      <c r="CX9" s="119" t="str">
        <f t="shared" si="4"/>
        <v/>
      </c>
      <c r="CY9" s="120" t="str">
        <f t="shared" si="5"/>
        <v/>
      </c>
      <c r="CZ9" s="119" t="str">
        <f t="shared" si="6"/>
        <v/>
      </c>
      <c r="DA9" s="120" t="str">
        <f t="shared" si="7"/>
        <v/>
      </c>
      <c r="DB9" s="119" t="str">
        <f t="shared" si="8"/>
        <v/>
      </c>
      <c r="DC9" s="120" t="str">
        <f t="shared" si="9"/>
        <v/>
      </c>
      <c r="DD9" s="119" t="str">
        <f t="shared" si="10"/>
        <v/>
      </c>
      <c r="DE9" s="120" t="str">
        <f t="shared" si="11"/>
        <v/>
      </c>
      <c r="DF9" s="119" t="str">
        <f t="shared" si="12"/>
        <v/>
      </c>
      <c r="DG9" s="120" t="str">
        <f t="shared" si="13"/>
        <v/>
      </c>
      <c r="DH9" s="119" t="str">
        <f t="shared" si="14"/>
        <v/>
      </c>
      <c r="DI9" s="120" t="str">
        <f t="shared" si="15"/>
        <v/>
      </c>
      <c r="DJ9" s="119" t="str">
        <f t="shared" si="16"/>
        <v/>
      </c>
      <c r="DK9" s="120" t="str">
        <f t="shared" si="17"/>
        <v/>
      </c>
      <c r="DL9" s="119" t="str">
        <f t="shared" si="18"/>
        <v/>
      </c>
      <c r="DM9" s="120" t="str">
        <f t="shared" si="19"/>
        <v/>
      </c>
      <c r="DN9" s="478">
        <f t="shared" si="30"/>
        <v>10</v>
      </c>
      <c r="DO9" s="488">
        <f t="shared" si="31"/>
        <v>0</v>
      </c>
      <c r="DP9" s="6"/>
      <c r="DQ9" s="6"/>
      <c r="DR9" s="6"/>
    </row>
    <row r="10" spans="1:122" s="15" customFormat="1" ht="18" customHeight="1">
      <c r="A10" s="102">
        <v>4</v>
      </c>
      <c r="B10" s="138" t="s">
        <v>78</v>
      </c>
      <c r="C10" s="127" t="s">
        <v>45</v>
      </c>
      <c r="D10" s="135">
        <v>804</v>
      </c>
      <c r="E10" s="129"/>
      <c r="F10" s="295"/>
      <c r="G10" s="132"/>
      <c r="H10" s="145" t="str">
        <f>IF(DOB!C10="","",DOB!C10)</f>
        <v/>
      </c>
      <c r="I10" s="86" t="s">
        <v>176</v>
      </c>
      <c r="J10" s="140" t="s">
        <v>177</v>
      </c>
      <c r="K10" s="86" t="s">
        <v>178</v>
      </c>
      <c r="L10" s="151" t="s">
        <v>179</v>
      </c>
      <c r="M10" s="86"/>
      <c r="N10" s="140"/>
      <c r="O10" s="309"/>
      <c r="P10" s="305"/>
      <c r="Q10" s="100">
        <v>5</v>
      </c>
      <c r="R10" s="100">
        <v>5</v>
      </c>
      <c r="S10" s="100">
        <v>5</v>
      </c>
      <c r="T10" s="111">
        <v>50</v>
      </c>
      <c r="U10" s="111">
        <v>20</v>
      </c>
      <c r="V10" s="112">
        <v>34</v>
      </c>
      <c r="W10" s="112">
        <v>30</v>
      </c>
      <c r="X10" s="316">
        <v>5</v>
      </c>
      <c r="Y10" s="316">
        <v>5</v>
      </c>
      <c r="Z10" s="316">
        <v>5</v>
      </c>
      <c r="AA10" s="319">
        <v>5</v>
      </c>
      <c r="AB10" s="317">
        <v>20</v>
      </c>
      <c r="AC10" s="318">
        <v>1</v>
      </c>
      <c r="AD10" s="318">
        <v>21</v>
      </c>
      <c r="AE10" s="509">
        <v>1</v>
      </c>
      <c r="AF10" s="509">
        <v>2</v>
      </c>
      <c r="AG10" s="509">
        <v>3</v>
      </c>
      <c r="AH10" s="512">
        <v>4</v>
      </c>
      <c r="AI10" s="510">
        <v>5</v>
      </c>
      <c r="AJ10" s="511">
        <v>34</v>
      </c>
      <c r="AK10" s="511">
        <v>30</v>
      </c>
      <c r="AL10" s="100">
        <v>5</v>
      </c>
      <c r="AM10" s="100">
        <v>5</v>
      </c>
      <c r="AN10" s="100">
        <v>5</v>
      </c>
      <c r="AO10" s="111">
        <v>50</v>
      </c>
      <c r="AP10" s="111">
        <v>20</v>
      </c>
      <c r="AQ10" s="112" t="s">
        <v>663</v>
      </c>
      <c r="AR10" s="112" t="s">
        <v>663</v>
      </c>
      <c r="AS10" s="316">
        <v>5</v>
      </c>
      <c r="AT10" s="316">
        <v>5</v>
      </c>
      <c r="AU10" s="316">
        <v>5</v>
      </c>
      <c r="AV10" s="317">
        <v>50</v>
      </c>
      <c r="AW10" s="317">
        <v>20</v>
      </c>
      <c r="AX10" s="318">
        <v>34</v>
      </c>
      <c r="AY10" s="318">
        <v>30</v>
      </c>
      <c r="AZ10" s="100">
        <v>20</v>
      </c>
      <c r="BA10" s="100">
        <v>20</v>
      </c>
      <c r="BB10" s="100">
        <v>20</v>
      </c>
      <c r="BC10" s="100">
        <v>20</v>
      </c>
      <c r="BD10" s="100">
        <v>20</v>
      </c>
      <c r="BE10" s="153">
        <v>20</v>
      </c>
      <c r="BF10" s="156">
        <v>20</v>
      </c>
      <c r="BG10" s="153">
        <v>20</v>
      </c>
      <c r="BH10" s="156">
        <v>20</v>
      </c>
      <c r="BI10" s="153">
        <v>20</v>
      </c>
      <c r="BJ10" s="100">
        <v>20</v>
      </c>
      <c r="BK10" s="100">
        <v>20</v>
      </c>
      <c r="BL10" s="100">
        <v>20</v>
      </c>
      <c r="BM10" s="111">
        <v>20</v>
      </c>
      <c r="BN10" s="280">
        <v>20</v>
      </c>
      <c r="BO10" s="288"/>
      <c r="BP10" s="182" t="s">
        <v>82</v>
      </c>
      <c r="BQ10" s="45"/>
      <c r="BR10" s="45"/>
      <c r="BS10" s="476">
        <f t="shared" si="21"/>
        <v>10</v>
      </c>
      <c r="BT10" s="477"/>
      <c r="BU10" s="476" t="str">
        <f t="shared" si="21"/>
        <v/>
      </c>
      <c r="BV10" s="477"/>
      <c r="BW10" s="476" t="str">
        <f t="shared" si="21"/>
        <v/>
      </c>
      <c r="BX10" s="477"/>
      <c r="BY10" s="476" t="str">
        <f t="shared" si="21"/>
        <v/>
      </c>
      <c r="BZ10" s="477"/>
      <c r="CA10" s="476" t="str">
        <f t="shared" si="22"/>
        <v/>
      </c>
      <c r="CB10" s="477"/>
      <c r="CC10" s="476" t="str">
        <f t="shared" si="23"/>
        <v/>
      </c>
      <c r="CD10" s="477"/>
      <c r="CE10" s="476" t="str">
        <f t="shared" si="24"/>
        <v/>
      </c>
      <c r="CF10" s="477"/>
      <c r="CG10" s="476" t="str">
        <f t="shared" si="25"/>
        <v/>
      </c>
      <c r="CH10" s="477"/>
      <c r="CI10" s="476" t="str">
        <f t="shared" si="26"/>
        <v/>
      </c>
      <c r="CJ10" s="477"/>
      <c r="CK10" s="476" t="str">
        <f t="shared" si="27"/>
        <v/>
      </c>
      <c r="CL10" s="477"/>
      <c r="CM10" s="476" t="str">
        <f t="shared" si="28"/>
        <v/>
      </c>
      <c r="CN10" s="477"/>
      <c r="CO10" s="476" t="str">
        <f t="shared" si="29"/>
        <v/>
      </c>
      <c r="CP10" s="477"/>
      <c r="CQ10" s="6"/>
      <c r="CR10" s="6"/>
      <c r="CS10" s="6"/>
      <c r="CT10" s="176" t="str">
        <f t="shared" si="0"/>
        <v/>
      </c>
      <c r="CU10" s="120" t="str">
        <f t="shared" si="1"/>
        <v/>
      </c>
      <c r="CV10" s="119" t="str">
        <f t="shared" si="2"/>
        <v/>
      </c>
      <c r="CW10" s="120" t="str">
        <f t="shared" si="3"/>
        <v/>
      </c>
      <c r="CX10" s="119" t="str">
        <f t="shared" si="4"/>
        <v/>
      </c>
      <c r="CY10" s="120" t="str">
        <f t="shared" si="5"/>
        <v/>
      </c>
      <c r="CZ10" s="119" t="str">
        <f t="shared" si="6"/>
        <v/>
      </c>
      <c r="DA10" s="120" t="str">
        <f t="shared" si="7"/>
        <v/>
      </c>
      <c r="DB10" s="119" t="str">
        <f t="shared" si="8"/>
        <v/>
      </c>
      <c r="DC10" s="120" t="str">
        <f t="shared" si="9"/>
        <v/>
      </c>
      <c r="DD10" s="119" t="str">
        <f t="shared" si="10"/>
        <v/>
      </c>
      <c r="DE10" s="120" t="str">
        <f t="shared" si="11"/>
        <v/>
      </c>
      <c r="DF10" s="119" t="str">
        <f t="shared" si="12"/>
        <v/>
      </c>
      <c r="DG10" s="120" t="str">
        <f t="shared" si="13"/>
        <v/>
      </c>
      <c r="DH10" s="119" t="str">
        <f t="shared" si="14"/>
        <v/>
      </c>
      <c r="DI10" s="120" t="str">
        <f t="shared" si="15"/>
        <v/>
      </c>
      <c r="DJ10" s="119" t="str">
        <f t="shared" si="16"/>
        <v/>
      </c>
      <c r="DK10" s="120" t="str">
        <f t="shared" si="17"/>
        <v/>
      </c>
      <c r="DL10" s="119" t="str">
        <f t="shared" si="18"/>
        <v/>
      </c>
      <c r="DM10" s="120" t="str">
        <f t="shared" si="19"/>
        <v/>
      </c>
      <c r="DN10" s="478">
        <f t="shared" si="30"/>
        <v>10</v>
      </c>
      <c r="DO10" s="488">
        <f t="shared" si="31"/>
        <v>0</v>
      </c>
      <c r="DP10" s="6"/>
      <c r="DQ10" s="6"/>
      <c r="DR10" s="6"/>
    </row>
    <row r="11" spans="1:122" s="15" customFormat="1" ht="18" customHeight="1">
      <c r="A11" s="102">
        <v>5</v>
      </c>
      <c r="B11" s="138" t="s">
        <v>83</v>
      </c>
      <c r="C11" s="127" t="s">
        <v>45</v>
      </c>
      <c r="D11" s="135">
        <v>805</v>
      </c>
      <c r="E11" s="129"/>
      <c r="F11" s="295"/>
      <c r="G11" s="132"/>
      <c r="H11" s="145" t="str">
        <f>IF(DOB!C11="","",DOB!C11)</f>
        <v/>
      </c>
      <c r="I11" s="86" t="s">
        <v>180</v>
      </c>
      <c r="J11" s="140" t="s">
        <v>181</v>
      </c>
      <c r="K11" s="86" t="s">
        <v>182</v>
      </c>
      <c r="L11" s="151" t="s">
        <v>183</v>
      </c>
      <c r="M11" s="86"/>
      <c r="N11" s="140"/>
      <c r="O11" s="309"/>
      <c r="P11" s="305"/>
      <c r="Q11" s="100">
        <v>5</v>
      </c>
      <c r="R11" s="100">
        <v>5</v>
      </c>
      <c r="S11" s="100">
        <v>5</v>
      </c>
      <c r="T11" s="111">
        <v>50</v>
      </c>
      <c r="U11" s="111">
        <v>20</v>
      </c>
      <c r="V11" s="112">
        <v>32</v>
      </c>
      <c r="W11" s="112">
        <v>30</v>
      </c>
      <c r="X11" s="316">
        <v>5</v>
      </c>
      <c r="Y11" s="316">
        <v>5</v>
      </c>
      <c r="Z11" s="316">
        <v>5</v>
      </c>
      <c r="AA11" s="319">
        <v>5</v>
      </c>
      <c r="AB11" s="317">
        <v>20</v>
      </c>
      <c r="AC11" s="318">
        <v>2</v>
      </c>
      <c r="AD11" s="318">
        <v>24</v>
      </c>
      <c r="AE11" s="509">
        <v>1</v>
      </c>
      <c r="AF11" s="509">
        <v>2</v>
      </c>
      <c r="AG11" s="509">
        <v>3</v>
      </c>
      <c r="AH11" s="512">
        <v>4</v>
      </c>
      <c r="AI11" s="510">
        <v>5</v>
      </c>
      <c r="AJ11" s="511">
        <v>32</v>
      </c>
      <c r="AK11" s="511">
        <v>30</v>
      </c>
      <c r="AL11" s="100">
        <v>5</v>
      </c>
      <c r="AM11" s="100">
        <v>5</v>
      </c>
      <c r="AN11" s="100">
        <v>5</v>
      </c>
      <c r="AO11" s="111">
        <v>50</v>
      </c>
      <c r="AP11" s="111">
        <v>20</v>
      </c>
      <c r="AQ11" s="112">
        <v>32</v>
      </c>
      <c r="AR11" s="112">
        <v>30</v>
      </c>
      <c r="AS11" s="316">
        <v>5</v>
      </c>
      <c r="AT11" s="316">
        <v>5</v>
      </c>
      <c r="AU11" s="316">
        <v>5</v>
      </c>
      <c r="AV11" s="317">
        <v>50</v>
      </c>
      <c r="AW11" s="317" t="s">
        <v>664</v>
      </c>
      <c r="AX11" s="318">
        <v>32</v>
      </c>
      <c r="AY11" s="318">
        <v>30</v>
      </c>
      <c r="AZ11" s="100">
        <v>20</v>
      </c>
      <c r="BA11" s="100">
        <v>20</v>
      </c>
      <c r="BB11" s="100">
        <v>20</v>
      </c>
      <c r="BC11" s="100">
        <v>20</v>
      </c>
      <c r="BD11" s="100">
        <v>20</v>
      </c>
      <c r="BE11" s="153">
        <v>20</v>
      </c>
      <c r="BF11" s="156">
        <v>20</v>
      </c>
      <c r="BG11" s="153">
        <v>20</v>
      </c>
      <c r="BH11" s="156">
        <v>20</v>
      </c>
      <c r="BI11" s="153">
        <v>20</v>
      </c>
      <c r="BJ11" s="100">
        <v>20</v>
      </c>
      <c r="BK11" s="100">
        <v>20</v>
      </c>
      <c r="BL11" s="100">
        <v>20</v>
      </c>
      <c r="BM11" s="111">
        <v>20</v>
      </c>
      <c r="BN11" s="280">
        <v>20</v>
      </c>
      <c r="BO11" s="288"/>
      <c r="BP11" s="182" t="s">
        <v>81</v>
      </c>
      <c r="BQ11" s="45"/>
      <c r="BR11" s="45"/>
      <c r="BS11" s="476">
        <f t="shared" si="21"/>
        <v>10</v>
      </c>
      <c r="BT11" s="477"/>
      <c r="BU11" s="476" t="str">
        <f t="shared" si="21"/>
        <v/>
      </c>
      <c r="BV11" s="477"/>
      <c r="BW11" s="476" t="str">
        <f t="shared" si="21"/>
        <v/>
      </c>
      <c r="BX11" s="477"/>
      <c r="BY11" s="476" t="str">
        <f t="shared" si="21"/>
        <v/>
      </c>
      <c r="BZ11" s="477"/>
      <c r="CA11" s="476" t="str">
        <f t="shared" si="22"/>
        <v/>
      </c>
      <c r="CB11" s="477"/>
      <c r="CC11" s="476" t="str">
        <f t="shared" si="23"/>
        <v/>
      </c>
      <c r="CD11" s="477"/>
      <c r="CE11" s="476" t="str">
        <f t="shared" si="24"/>
        <v/>
      </c>
      <c r="CF11" s="477"/>
      <c r="CG11" s="476" t="str">
        <f t="shared" si="25"/>
        <v/>
      </c>
      <c r="CH11" s="477"/>
      <c r="CI11" s="476" t="str">
        <f t="shared" si="26"/>
        <v/>
      </c>
      <c r="CJ11" s="477"/>
      <c r="CK11" s="476" t="str">
        <f t="shared" si="27"/>
        <v/>
      </c>
      <c r="CL11" s="477"/>
      <c r="CM11" s="476" t="str">
        <f t="shared" si="28"/>
        <v/>
      </c>
      <c r="CN11" s="477"/>
      <c r="CO11" s="476" t="str">
        <f t="shared" si="29"/>
        <v/>
      </c>
      <c r="CP11" s="477"/>
      <c r="CQ11" s="6"/>
      <c r="CR11" s="6"/>
      <c r="CS11" s="6"/>
      <c r="CT11" s="176" t="str">
        <f t="shared" si="0"/>
        <v/>
      </c>
      <c r="CU11" s="120" t="str">
        <f t="shared" si="1"/>
        <v/>
      </c>
      <c r="CV11" s="119" t="str">
        <f t="shared" si="2"/>
        <v/>
      </c>
      <c r="CW11" s="120" t="str">
        <f t="shared" si="3"/>
        <v/>
      </c>
      <c r="CX11" s="119" t="str">
        <f t="shared" si="4"/>
        <v/>
      </c>
      <c r="CY11" s="120" t="str">
        <f t="shared" si="5"/>
        <v/>
      </c>
      <c r="CZ11" s="119" t="str">
        <f t="shared" si="6"/>
        <v/>
      </c>
      <c r="DA11" s="120" t="str">
        <f t="shared" si="7"/>
        <v/>
      </c>
      <c r="DB11" s="119" t="str">
        <f t="shared" si="8"/>
        <v/>
      </c>
      <c r="DC11" s="120" t="str">
        <f t="shared" si="9"/>
        <v/>
      </c>
      <c r="DD11" s="119" t="str">
        <f t="shared" si="10"/>
        <v/>
      </c>
      <c r="DE11" s="120" t="str">
        <f t="shared" si="11"/>
        <v/>
      </c>
      <c r="DF11" s="119" t="str">
        <f t="shared" si="12"/>
        <v/>
      </c>
      <c r="DG11" s="120" t="str">
        <f t="shared" si="13"/>
        <v/>
      </c>
      <c r="DH11" s="119" t="str">
        <f t="shared" si="14"/>
        <v/>
      </c>
      <c r="DI11" s="120" t="str">
        <f t="shared" si="15"/>
        <v/>
      </c>
      <c r="DJ11" s="119" t="str">
        <f t="shared" si="16"/>
        <v/>
      </c>
      <c r="DK11" s="120" t="str">
        <f t="shared" si="17"/>
        <v/>
      </c>
      <c r="DL11" s="119" t="str">
        <f t="shared" si="18"/>
        <v/>
      </c>
      <c r="DM11" s="120" t="str">
        <f t="shared" si="19"/>
        <v/>
      </c>
      <c r="DN11" s="478">
        <f t="shared" si="30"/>
        <v>10</v>
      </c>
      <c r="DO11" s="488">
        <f t="shared" si="31"/>
        <v>0</v>
      </c>
      <c r="DP11" s="6"/>
      <c r="DQ11" s="6"/>
      <c r="DR11" s="6"/>
    </row>
    <row r="12" spans="1:122" s="15" customFormat="1" ht="18" customHeight="1">
      <c r="A12" s="102">
        <v>6</v>
      </c>
      <c r="B12" s="138" t="s">
        <v>77</v>
      </c>
      <c r="C12" s="127" t="s">
        <v>45</v>
      </c>
      <c r="D12" s="135">
        <v>806</v>
      </c>
      <c r="E12" s="129"/>
      <c r="F12" s="295"/>
      <c r="G12" s="132"/>
      <c r="H12" s="145" t="str">
        <f>IF(DOB!C12="","",DOB!C12)</f>
        <v/>
      </c>
      <c r="I12" s="86" t="s">
        <v>184</v>
      </c>
      <c r="J12" s="140" t="s">
        <v>185</v>
      </c>
      <c r="K12" s="86" t="s">
        <v>186</v>
      </c>
      <c r="L12" s="151" t="s">
        <v>187</v>
      </c>
      <c r="M12" s="86"/>
      <c r="N12" s="140"/>
      <c r="O12" s="309"/>
      <c r="P12" s="305"/>
      <c r="Q12" s="100">
        <v>5</v>
      </c>
      <c r="R12" s="100">
        <v>5</v>
      </c>
      <c r="S12" s="100">
        <v>5</v>
      </c>
      <c r="T12" s="111">
        <v>50</v>
      </c>
      <c r="U12" s="111">
        <v>20</v>
      </c>
      <c r="V12" s="112">
        <v>34</v>
      </c>
      <c r="W12" s="112">
        <v>30</v>
      </c>
      <c r="X12" s="316">
        <v>5</v>
      </c>
      <c r="Y12" s="316">
        <v>5</v>
      </c>
      <c r="Z12" s="316">
        <v>5</v>
      </c>
      <c r="AA12" s="319">
        <v>5</v>
      </c>
      <c r="AB12" s="317">
        <v>20</v>
      </c>
      <c r="AC12" s="318">
        <v>4</v>
      </c>
      <c r="AD12" s="318">
        <v>12</v>
      </c>
      <c r="AE12" s="509">
        <v>1</v>
      </c>
      <c r="AF12" s="509">
        <v>2</v>
      </c>
      <c r="AG12" s="509">
        <v>3</v>
      </c>
      <c r="AH12" s="512">
        <v>4</v>
      </c>
      <c r="AI12" s="510">
        <v>5</v>
      </c>
      <c r="AJ12" s="511">
        <v>34</v>
      </c>
      <c r="AK12" s="511">
        <v>30</v>
      </c>
      <c r="AL12" s="100">
        <v>5</v>
      </c>
      <c r="AM12" s="100">
        <v>5</v>
      </c>
      <c r="AN12" s="100">
        <v>5</v>
      </c>
      <c r="AO12" s="111">
        <v>50</v>
      </c>
      <c r="AP12" s="111">
        <v>20</v>
      </c>
      <c r="AQ12" s="112">
        <v>34</v>
      </c>
      <c r="AR12" s="112">
        <v>30</v>
      </c>
      <c r="AS12" s="316">
        <v>5</v>
      </c>
      <c r="AT12" s="316">
        <v>5</v>
      </c>
      <c r="AU12" s="316">
        <v>5</v>
      </c>
      <c r="AV12" s="317">
        <v>50</v>
      </c>
      <c r="AW12" s="317">
        <v>20</v>
      </c>
      <c r="AX12" s="318">
        <v>34</v>
      </c>
      <c r="AY12" s="318">
        <v>30</v>
      </c>
      <c r="AZ12" s="100">
        <v>20</v>
      </c>
      <c r="BA12" s="100">
        <v>20</v>
      </c>
      <c r="BB12" s="100">
        <v>20</v>
      </c>
      <c r="BC12" s="100">
        <v>20</v>
      </c>
      <c r="BD12" s="100" t="s">
        <v>664</v>
      </c>
      <c r="BE12" s="153">
        <v>20</v>
      </c>
      <c r="BF12" s="156">
        <v>20</v>
      </c>
      <c r="BG12" s="153">
        <v>20</v>
      </c>
      <c r="BH12" s="156">
        <v>20</v>
      </c>
      <c r="BI12" s="153">
        <v>20</v>
      </c>
      <c r="BJ12" s="100">
        <v>20</v>
      </c>
      <c r="BK12" s="100">
        <v>20</v>
      </c>
      <c r="BL12" s="100">
        <v>20</v>
      </c>
      <c r="BM12" s="111">
        <v>20</v>
      </c>
      <c r="BN12" s="280">
        <v>20</v>
      </c>
      <c r="BO12" s="288"/>
      <c r="BP12" s="182" t="s">
        <v>78</v>
      </c>
      <c r="BQ12" s="45"/>
      <c r="BR12" s="45"/>
      <c r="BS12" s="476">
        <f t="shared" si="21"/>
        <v>10</v>
      </c>
      <c r="BT12" s="477"/>
      <c r="BU12" s="476" t="str">
        <f t="shared" si="21"/>
        <v/>
      </c>
      <c r="BV12" s="477"/>
      <c r="BW12" s="476" t="str">
        <f t="shared" si="21"/>
        <v/>
      </c>
      <c r="BX12" s="477"/>
      <c r="BY12" s="476" t="str">
        <f t="shared" si="21"/>
        <v/>
      </c>
      <c r="BZ12" s="477"/>
      <c r="CA12" s="476" t="str">
        <f t="shared" si="22"/>
        <v/>
      </c>
      <c r="CB12" s="477"/>
      <c r="CC12" s="476" t="str">
        <f t="shared" si="23"/>
        <v/>
      </c>
      <c r="CD12" s="477"/>
      <c r="CE12" s="476" t="str">
        <f t="shared" si="24"/>
        <v/>
      </c>
      <c r="CF12" s="477"/>
      <c r="CG12" s="476" t="str">
        <f t="shared" si="25"/>
        <v/>
      </c>
      <c r="CH12" s="477"/>
      <c r="CI12" s="476" t="str">
        <f t="shared" si="26"/>
        <v/>
      </c>
      <c r="CJ12" s="477"/>
      <c r="CK12" s="476" t="str">
        <f t="shared" si="27"/>
        <v/>
      </c>
      <c r="CL12" s="477"/>
      <c r="CM12" s="476" t="str">
        <f t="shared" si="28"/>
        <v/>
      </c>
      <c r="CN12" s="477"/>
      <c r="CO12" s="476" t="str">
        <f t="shared" si="29"/>
        <v/>
      </c>
      <c r="CP12" s="477"/>
      <c r="CQ12" s="6"/>
      <c r="CR12" s="6"/>
      <c r="CS12" s="6"/>
      <c r="CT12" s="176" t="str">
        <f t="shared" si="0"/>
        <v/>
      </c>
      <c r="CU12" s="120" t="str">
        <f t="shared" si="1"/>
        <v/>
      </c>
      <c r="CV12" s="119" t="str">
        <f t="shared" si="2"/>
        <v/>
      </c>
      <c r="CW12" s="120" t="str">
        <f t="shared" si="3"/>
        <v/>
      </c>
      <c r="CX12" s="119" t="str">
        <f t="shared" si="4"/>
        <v/>
      </c>
      <c r="CY12" s="120" t="str">
        <f t="shared" si="5"/>
        <v/>
      </c>
      <c r="CZ12" s="119" t="str">
        <f t="shared" si="6"/>
        <v/>
      </c>
      <c r="DA12" s="120" t="str">
        <f t="shared" si="7"/>
        <v/>
      </c>
      <c r="DB12" s="119" t="str">
        <f t="shared" si="8"/>
        <v/>
      </c>
      <c r="DC12" s="120" t="str">
        <f t="shared" si="9"/>
        <v/>
      </c>
      <c r="DD12" s="119" t="str">
        <f t="shared" si="10"/>
        <v/>
      </c>
      <c r="DE12" s="120" t="str">
        <f t="shared" si="11"/>
        <v/>
      </c>
      <c r="DF12" s="119" t="str">
        <f t="shared" si="12"/>
        <v/>
      </c>
      <c r="DG12" s="120" t="str">
        <f t="shared" si="13"/>
        <v/>
      </c>
      <c r="DH12" s="119" t="str">
        <f t="shared" si="14"/>
        <v/>
      </c>
      <c r="DI12" s="120" t="str">
        <f t="shared" si="15"/>
        <v/>
      </c>
      <c r="DJ12" s="119" t="str">
        <f t="shared" si="16"/>
        <v/>
      </c>
      <c r="DK12" s="120" t="str">
        <f t="shared" si="17"/>
        <v/>
      </c>
      <c r="DL12" s="119" t="str">
        <f t="shared" si="18"/>
        <v/>
      </c>
      <c r="DM12" s="120" t="str">
        <f t="shared" si="19"/>
        <v/>
      </c>
      <c r="DN12" s="478">
        <f t="shared" si="30"/>
        <v>10</v>
      </c>
      <c r="DO12" s="488">
        <f t="shared" si="31"/>
        <v>0</v>
      </c>
      <c r="DP12" s="6"/>
      <c r="DQ12" s="6"/>
      <c r="DR12" s="6"/>
    </row>
    <row r="13" spans="1:122" s="15" customFormat="1" ht="18" customHeight="1">
      <c r="A13" s="102">
        <v>7</v>
      </c>
      <c r="B13" s="138" t="s">
        <v>80</v>
      </c>
      <c r="C13" s="127" t="s">
        <v>59</v>
      </c>
      <c r="D13" s="135">
        <v>807</v>
      </c>
      <c r="E13" s="129"/>
      <c r="F13" s="295"/>
      <c r="G13" s="132"/>
      <c r="H13" s="145" t="str">
        <f>IF(DOB!C13="","",DOB!C13)</f>
        <v/>
      </c>
      <c r="I13" s="86" t="s">
        <v>188</v>
      </c>
      <c r="J13" s="140" t="s">
        <v>189</v>
      </c>
      <c r="K13" s="86" t="s">
        <v>190</v>
      </c>
      <c r="L13" s="151" t="s">
        <v>191</v>
      </c>
      <c r="M13" s="86"/>
      <c r="N13" s="140"/>
      <c r="O13" s="309"/>
      <c r="P13" s="305"/>
      <c r="Q13" s="100">
        <v>5</v>
      </c>
      <c r="R13" s="100">
        <v>5</v>
      </c>
      <c r="S13" s="100">
        <v>5</v>
      </c>
      <c r="T13" s="111">
        <v>50</v>
      </c>
      <c r="U13" s="111">
        <v>20</v>
      </c>
      <c r="V13" s="112">
        <v>14</v>
      </c>
      <c r="W13" s="112">
        <v>30</v>
      </c>
      <c r="X13" s="316">
        <v>5</v>
      </c>
      <c r="Y13" s="316">
        <v>5</v>
      </c>
      <c r="Z13" s="316">
        <v>5</v>
      </c>
      <c r="AA13" s="319">
        <v>5</v>
      </c>
      <c r="AB13" s="317">
        <v>20</v>
      </c>
      <c r="AC13" s="318">
        <v>5</v>
      </c>
      <c r="AD13" s="318">
        <v>3</v>
      </c>
      <c r="AE13" s="509">
        <v>1</v>
      </c>
      <c r="AF13" s="509">
        <v>2</v>
      </c>
      <c r="AG13" s="509">
        <v>3</v>
      </c>
      <c r="AH13" s="512">
        <v>4</v>
      </c>
      <c r="AI13" s="510">
        <v>5</v>
      </c>
      <c r="AJ13" s="511">
        <v>14</v>
      </c>
      <c r="AK13" s="511">
        <v>30</v>
      </c>
      <c r="AL13" s="100">
        <v>5</v>
      </c>
      <c r="AM13" s="100">
        <v>5</v>
      </c>
      <c r="AN13" s="100">
        <v>5</v>
      </c>
      <c r="AO13" s="111">
        <v>50</v>
      </c>
      <c r="AP13" s="111">
        <v>20</v>
      </c>
      <c r="AQ13" s="112">
        <v>14</v>
      </c>
      <c r="AR13" s="112">
        <v>30</v>
      </c>
      <c r="AS13" s="316">
        <v>5</v>
      </c>
      <c r="AT13" s="316">
        <v>5</v>
      </c>
      <c r="AU13" s="316">
        <v>5</v>
      </c>
      <c r="AV13" s="317">
        <v>50</v>
      </c>
      <c r="AW13" s="317">
        <v>20</v>
      </c>
      <c r="AX13" s="318">
        <v>14</v>
      </c>
      <c r="AY13" s="318">
        <v>30</v>
      </c>
      <c r="AZ13" s="100">
        <v>20</v>
      </c>
      <c r="BA13" s="100">
        <v>20</v>
      </c>
      <c r="BB13" s="100">
        <v>20</v>
      </c>
      <c r="BC13" s="100">
        <v>20</v>
      </c>
      <c r="BD13" s="100">
        <v>20</v>
      </c>
      <c r="BE13" s="153">
        <v>20</v>
      </c>
      <c r="BF13" s="156">
        <v>20</v>
      </c>
      <c r="BG13" s="153">
        <v>20</v>
      </c>
      <c r="BH13" s="156">
        <v>20</v>
      </c>
      <c r="BI13" s="153">
        <v>20</v>
      </c>
      <c r="BJ13" s="100">
        <v>20</v>
      </c>
      <c r="BK13" s="100">
        <v>20</v>
      </c>
      <c r="BL13" s="100">
        <v>20</v>
      </c>
      <c r="BM13" s="111">
        <v>20</v>
      </c>
      <c r="BN13" s="280">
        <v>20</v>
      </c>
      <c r="BO13" s="288"/>
      <c r="BP13" s="182" t="s">
        <v>77</v>
      </c>
      <c r="BQ13" s="45"/>
      <c r="BR13" s="45"/>
      <c r="BS13" s="476">
        <f t="shared" si="21"/>
        <v>10</v>
      </c>
      <c r="BT13" s="477"/>
      <c r="BU13" s="476" t="str">
        <f t="shared" si="21"/>
        <v/>
      </c>
      <c r="BV13" s="477"/>
      <c r="BW13" s="476" t="str">
        <f t="shared" si="21"/>
        <v/>
      </c>
      <c r="BX13" s="477"/>
      <c r="BY13" s="476" t="str">
        <f t="shared" si="21"/>
        <v/>
      </c>
      <c r="BZ13" s="477"/>
      <c r="CA13" s="476" t="str">
        <f t="shared" si="22"/>
        <v/>
      </c>
      <c r="CB13" s="477"/>
      <c r="CC13" s="476" t="str">
        <f t="shared" si="23"/>
        <v/>
      </c>
      <c r="CD13" s="477"/>
      <c r="CE13" s="476" t="str">
        <f t="shared" si="24"/>
        <v/>
      </c>
      <c r="CF13" s="477"/>
      <c r="CG13" s="476" t="str">
        <f t="shared" si="25"/>
        <v/>
      </c>
      <c r="CH13" s="477"/>
      <c r="CI13" s="476" t="str">
        <f t="shared" si="26"/>
        <v/>
      </c>
      <c r="CJ13" s="477"/>
      <c r="CK13" s="476" t="str">
        <f t="shared" si="27"/>
        <v/>
      </c>
      <c r="CL13" s="477"/>
      <c r="CM13" s="476" t="str">
        <f t="shared" si="28"/>
        <v/>
      </c>
      <c r="CN13" s="477"/>
      <c r="CO13" s="476" t="str">
        <f t="shared" si="29"/>
        <v/>
      </c>
      <c r="CP13" s="477"/>
      <c r="CQ13" s="6"/>
      <c r="CR13" s="6"/>
      <c r="CS13" s="6"/>
      <c r="CT13" s="176" t="str">
        <f t="shared" si="0"/>
        <v/>
      </c>
      <c r="CU13" s="120" t="str">
        <f t="shared" si="1"/>
        <v/>
      </c>
      <c r="CV13" s="119" t="str">
        <f t="shared" si="2"/>
        <v/>
      </c>
      <c r="CW13" s="120" t="str">
        <f t="shared" si="3"/>
        <v/>
      </c>
      <c r="CX13" s="119" t="str">
        <f t="shared" si="4"/>
        <v/>
      </c>
      <c r="CY13" s="120" t="str">
        <f t="shared" si="5"/>
        <v/>
      </c>
      <c r="CZ13" s="119" t="str">
        <f t="shared" si="6"/>
        <v/>
      </c>
      <c r="DA13" s="120" t="str">
        <f t="shared" si="7"/>
        <v/>
      </c>
      <c r="DB13" s="119" t="str">
        <f t="shared" si="8"/>
        <v/>
      </c>
      <c r="DC13" s="120" t="str">
        <f t="shared" si="9"/>
        <v/>
      </c>
      <c r="DD13" s="119" t="str">
        <f t="shared" si="10"/>
        <v/>
      </c>
      <c r="DE13" s="120" t="str">
        <f t="shared" si="11"/>
        <v/>
      </c>
      <c r="DF13" s="119" t="str">
        <f t="shared" si="12"/>
        <v/>
      </c>
      <c r="DG13" s="120" t="str">
        <f t="shared" si="13"/>
        <v/>
      </c>
      <c r="DH13" s="119" t="str">
        <f t="shared" si="14"/>
        <v/>
      </c>
      <c r="DI13" s="120" t="str">
        <f t="shared" si="15"/>
        <v/>
      </c>
      <c r="DJ13" s="119" t="str">
        <f t="shared" si="16"/>
        <v/>
      </c>
      <c r="DK13" s="120" t="str">
        <f t="shared" si="17"/>
        <v/>
      </c>
      <c r="DL13" s="119" t="str">
        <f t="shared" si="18"/>
        <v/>
      </c>
      <c r="DM13" s="120" t="str">
        <f t="shared" si="19"/>
        <v/>
      </c>
      <c r="DN13" s="478">
        <f t="shared" si="30"/>
        <v>10</v>
      </c>
      <c r="DO13" s="488">
        <f t="shared" si="31"/>
        <v>0</v>
      </c>
      <c r="DP13" s="6"/>
      <c r="DQ13" s="6"/>
      <c r="DR13" s="6"/>
    </row>
    <row r="14" spans="1:122" s="15" customFormat="1" ht="18" customHeight="1">
      <c r="A14" s="102">
        <v>8</v>
      </c>
      <c r="B14" s="138" t="s">
        <v>82</v>
      </c>
      <c r="C14" s="127" t="s">
        <v>59</v>
      </c>
      <c r="D14" s="135">
        <v>808</v>
      </c>
      <c r="E14" s="129"/>
      <c r="F14" s="295"/>
      <c r="G14" s="132"/>
      <c r="H14" s="145" t="str">
        <f>IF(DOB!C14="","",DOB!C14)</f>
        <v/>
      </c>
      <c r="I14" s="86" t="s">
        <v>192</v>
      </c>
      <c r="J14" s="140" t="s">
        <v>193</v>
      </c>
      <c r="K14" s="86" t="s">
        <v>194</v>
      </c>
      <c r="L14" s="151" t="s">
        <v>195</v>
      </c>
      <c r="M14" s="86"/>
      <c r="N14" s="140"/>
      <c r="O14" s="309"/>
      <c r="P14" s="305"/>
      <c r="Q14" s="100">
        <v>5</v>
      </c>
      <c r="R14" s="100">
        <v>5</v>
      </c>
      <c r="S14" s="100">
        <v>5</v>
      </c>
      <c r="T14" s="111">
        <v>50</v>
      </c>
      <c r="U14" s="111">
        <v>20</v>
      </c>
      <c r="V14" s="112">
        <v>12</v>
      </c>
      <c r="W14" s="112">
        <v>30</v>
      </c>
      <c r="X14" s="316">
        <v>5</v>
      </c>
      <c r="Y14" s="316">
        <v>5</v>
      </c>
      <c r="Z14" s="316">
        <v>5</v>
      </c>
      <c r="AA14" s="319">
        <v>5</v>
      </c>
      <c r="AB14" s="317">
        <v>20</v>
      </c>
      <c r="AC14" s="318">
        <v>12</v>
      </c>
      <c r="AD14" s="318">
        <v>4</v>
      </c>
      <c r="AE14" s="509">
        <v>1</v>
      </c>
      <c r="AF14" s="509">
        <v>2</v>
      </c>
      <c r="AG14" s="509">
        <v>3</v>
      </c>
      <c r="AH14" s="512">
        <v>4</v>
      </c>
      <c r="AI14" s="510">
        <v>5</v>
      </c>
      <c r="AJ14" s="511">
        <v>12</v>
      </c>
      <c r="AK14" s="511">
        <v>30</v>
      </c>
      <c r="AL14" s="100">
        <v>5</v>
      </c>
      <c r="AM14" s="100">
        <v>5</v>
      </c>
      <c r="AN14" s="100">
        <v>5</v>
      </c>
      <c r="AO14" s="111">
        <v>50</v>
      </c>
      <c r="AP14" s="111">
        <v>20</v>
      </c>
      <c r="AQ14" s="112">
        <v>12</v>
      </c>
      <c r="AR14" s="112">
        <v>30</v>
      </c>
      <c r="AS14" s="316">
        <v>5</v>
      </c>
      <c r="AT14" s="316">
        <v>5</v>
      </c>
      <c r="AU14" s="316">
        <v>5</v>
      </c>
      <c r="AV14" s="317">
        <v>50</v>
      </c>
      <c r="AW14" s="317">
        <v>20</v>
      </c>
      <c r="AX14" s="318">
        <v>12</v>
      </c>
      <c r="AY14" s="318">
        <v>30</v>
      </c>
      <c r="AZ14" s="100">
        <v>20</v>
      </c>
      <c r="BA14" s="100">
        <v>20</v>
      </c>
      <c r="BB14" s="100">
        <v>20</v>
      </c>
      <c r="BC14" s="100">
        <v>20</v>
      </c>
      <c r="BD14" s="100">
        <v>20</v>
      </c>
      <c r="BE14" s="153">
        <v>20</v>
      </c>
      <c r="BF14" s="156">
        <v>20</v>
      </c>
      <c r="BG14" s="153">
        <v>20</v>
      </c>
      <c r="BH14" s="156" t="s">
        <v>663</v>
      </c>
      <c r="BI14" s="153">
        <v>20</v>
      </c>
      <c r="BJ14" s="100">
        <v>20</v>
      </c>
      <c r="BK14" s="100">
        <v>20</v>
      </c>
      <c r="BL14" s="100">
        <v>20</v>
      </c>
      <c r="BM14" s="111">
        <v>20</v>
      </c>
      <c r="BN14" s="280">
        <v>20</v>
      </c>
      <c r="BO14" s="288"/>
      <c r="BP14" s="182" t="s">
        <v>83</v>
      </c>
      <c r="BQ14" s="45"/>
      <c r="BR14" s="45"/>
      <c r="BS14" s="476">
        <f t="shared" si="21"/>
        <v>10</v>
      </c>
      <c r="BT14" s="477"/>
      <c r="BU14" s="476" t="str">
        <f t="shared" si="21"/>
        <v/>
      </c>
      <c r="BV14" s="477"/>
      <c r="BW14" s="476" t="str">
        <f t="shared" si="21"/>
        <v/>
      </c>
      <c r="BX14" s="477"/>
      <c r="BY14" s="476" t="str">
        <f t="shared" si="21"/>
        <v/>
      </c>
      <c r="BZ14" s="477"/>
      <c r="CA14" s="476" t="str">
        <f t="shared" si="22"/>
        <v/>
      </c>
      <c r="CB14" s="477"/>
      <c r="CC14" s="476" t="str">
        <f t="shared" si="23"/>
        <v/>
      </c>
      <c r="CD14" s="477"/>
      <c r="CE14" s="476" t="str">
        <f t="shared" si="24"/>
        <v/>
      </c>
      <c r="CF14" s="477"/>
      <c r="CG14" s="476" t="str">
        <f t="shared" si="25"/>
        <v/>
      </c>
      <c r="CH14" s="477"/>
      <c r="CI14" s="476" t="str">
        <f t="shared" si="26"/>
        <v/>
      </c>
      <c r="CJ14" s="477"/>
      <c r="CK14" s="476" t="str">
        <f t="shared" si="27"/>
        <v/>
      </c>
      <c r="CL14" s="477"/>
      <c r="CM14" s="476" t="str">
        <f t="shared" si="28"/>
        <v/>
      </c>
      <c r="CN14" s="477"/>
      <c r="CO14" s="476" t="str">
        <f t="shared" si="29"/>
        <v/>
      </c>
      <c r="CP14" s="477"/>
      <c r="CQ14" s="6"/>
      <c r="CR14" s="6"/>
      <c r="CS14" s="6"/>
      <c r="CT14" s="176" t="str">
        <f t="shared" si="0"/>
        <v/>
      </c>
      <c r="CU14" s="120" t="str">
        <f t="shared" si="1"/>
        <v/>
      </c>
      <c r="CV14" s="119" t="str">
        <f t="shared" si="2"/>
        <v/>
      </c>
      <c r="CW14" s="120" t="str">
        <f t="shared" si="3"/>
        <v/>
      </c>
      <c r="CX14" s="119" t="str">
        <f t="shared" si="4"/>
        <v/>
      </c>
      <c r="CY14" s="120" t="str">
        <f t="shared" si="5"/>
        <v/>
      </c>
      <c r="CZ14" s="119" t="str">
        <f t="shared" si="6"/>
        <v/>
      </c>
      <c r="DA14" s="120" t="str">
        <f t="shared" si="7"/>
        <v/>
      </c>
      <c r="DB14" s="119" t="str">
        <f t="shared" si="8"/>
        <v/>
      </c>
      <c r="DC14" s="120" t="str">
        <f t="shared" si="9"/>
        <v/>
      </c>
      <c r="DD14" s="119" t="str">
        <f t="shared" si="10"/>
        <v/>
      </c>
      <c r="DE14" s="120" t="str">
        <f t="shared" si="11"/>
        <v/>
      </c>
      <c r="DF14" s="119" t="str">
        <f t="shared" si="12"/>
        <v/>
      </c>
      <c r="DG14" s="120" t="str">
        <f t="shared" si="13"/>
        <v/>
      </c>
      <c r="DH14" s="119" t="str">
        <f t="shared" si="14"/>
        <v/>
      </c>
      <c r="DI14" s="120" t="str">
        <f t="shared" si="15"/>
        <v/>
      </c>
      <c r="DJ14" s="119" t="str">
        <f t="shared" si="16"/>
        <v/>
      </c>
      <c r="DK14" s="120" t="str">
        <f t="shared" si="17"/>
        <v/>
      </c>
      <c r="DL14" s="119" t="str">
        <f t="shared" si="18"/>
        <v/>
      </c>
      <c r="DM14" s="120" t="str">
        <f t="shared" si="19"/>
        <v/>
      </c>
      <c r="DN14" s="478">
        <f t="shared" si="30"/>
        <v>10</v>
      </c>
      <c r="DO14" s="488">
        <f t="shared" si="31"/>
        <v>0</v>
      </c>
      <c r="DP14" s="6"/>
      <c r="DQ14" s="6"/>
      <c r="DR14" s="6"/>
    </row>
    <row r="15" spans="1:122" s="15" customFormat="1" ht="18" customHeight="1">
      <c r="A15" s="102">
        <v>9</v>
      </c>
      <c r="B15" s="138" t="s">
        <v>81</v>
      </c>
      <c r="C15" s="127" t="s">
        <v>59</v>
      </c>
      <c r="D15" s="135" t="s">
        <v>646</v>
      </c>
      <c r="E15" s="129"/>
      <c r="F15" s="295"/>
      <c r="G15" s="132"/>
      <c r="H15" s="145" t="str">
        <f>IF(DOB!C15="","",DOB!C15)</f>
        <v/>
      </c>
      <c r="I15" s="86" t="s">
        <v>196</v>
      </c>
      <c r="J15" s="140" t="s">
        <v>197</v>
      </c>
      <c r="K15" s="86" t="s">
        <v>198</v>
      </c>
      <c r="L15" s="151" t="s">
        <v>199</v>
      </c>
      <c r="M15" s="86"/>
      <c r="N15" s="140"/>
      <c r="O15" s="309"/>
      <c r="P15" s="305"/>
      <c r="Q15" s="100">
        <v>5</v>
      </c>
      <c r="R15" s="100">
        <v>5</v>
      </c>
      <c r="S15" s="100">
        <v>5</v>
      </c>
      <c r="T15" s="111">
        <v>50</v>
      </c>
      <c r="U15" s="111">
        <v>20</v>
      </c>
      <c r="V15" s="112">
        <v>13</v>
      </c>
      <c r="W15" s="112">
        <v>30</v>
      </c>
      <c r="X15" s="316">
        <v>5</v>
      </c>
      <c r="Y15" s="316">
        <v>5</v>
      </c>
      <c r="Z15" s="316">
        <v>5</v>
      </c>
      <c r="AA15" s="319">
        <v>5</v>
      </c>
      <c r="AB15" s="317">
        <v>20</v>
      </c>
      <c r="AC15" s="318">
        <v>12</v>
      </c>
      <c r="AD15" s="318">
        <v>5</v>
      </c>
      <c r="AE15" s="509">
        <v>1</v>
      </c>
      <c r="AF15" s="509">
        <v>2</v>
      </c>
      <c r="AG15" s="509">
        <v>3</v>
      </c>
      <c r="AH15" s="512">
        <v>4</v>
      </c>
      <c r="AI15" s="510">
        <v>5</v>
      </c>
      <c r="AJ15" s="511">
        <v>13</v>
      </c>
      <c r="AK15" s="511">
        <v>30</v>
      </c>
      <c r="AL15" s="100">
        <v>5</v>
      </c>
      <c r="AM15" s="100">
        <v>5</v>
      </c>
      <c r="AN15" s="100">
        <v>5</v>
      </c>
      <c r="AO15" s="111">
        <v>50</v>
      </c>
      <c r="AP15" s="111">
        <v>20</v>
      </c>
      <c r="AQ15" s="112">
        <v>13</v>
      </c>
      <c r="AR15" s="112">
        <v>30</v>
      </c>
      <c r="AS15" s="316">
        <v>5</v>
      </c>
      <c r="AT15" s="316">
        <v>5</v>
      </c>
      <c r="AU15" s="316">
        <v>5</v>
      </c>
      <c r="AV15" s="317">
        <v>50</v>
      </c>
      <c r="AW15" s="317">
        <v>20</v>
      </c>
      <c r="AX15" s="318">
        <v>13</v>
      </c>
      <c r="AY15" s="318">
        <v>30</v>
      </c>
      <c r="AZ15" s="100">
        <v>20</v>
      </c>
      <c r="BA15" s="100">
        <v>20</v>
      </c>
      <c r="BB15" s="100">
        <v>20</v>
      </c>
      <c r="BC15" s="100">
        <v>20</v>
      </c>
      <c r="BD15" s="100">
        <v>20</v>
      </c>
      <c r="BE15" s="153">
        <v>20</v>
      </c>
      <c r="BF15" s="156">
        <v>20</v>
      </c>
      <c r="BG15" s="153">
        <v>20</v>
      </c>
      <c r="BH15" s="156">
        <v>20</v>
      </c>
      <c r="BI15" s="153">
        <v>20</v>
      </c>
      <c r="BJ15" s="100">
        <v>20</v>
      </c>
      <c r="BK15" s="100">
        <v>20</v>
      </c>
      <c r="BL15" s="100">
        <v>20</v>
      </c>
      <c r="BM15" s="111">
        <v>20</v>
      </c>
      <c r="BN15" s="280"/>
      <c r="BO15" s="288"/>
      <c r="BP15" s="182"/>
      <c r="BQ15" s="45"/>
      <c r="BR15" s="45"/>
      <c r="BS15" s="476">
        <f t="shared" si="21"/>
        <v>10</v>
      </c>
      <c r="BT15" s="477"/>
      <c r="BU15" s="476" t="str">
        <f t="shared" si="21"/>
        <v/>
      </c>
      <c r="BV15" s="477"/>
      <c r="BW15" s="476" t="str">
        <f t="shared" si="21"/>
        <v/>
      </c>
      <c r="BX15" s="477"/>
      <c r="BY15" s="476" t="str">
        <f t="shared" si="21"/>
        <v/>
      </c>
      <c r="BZ15" s="477"/>
      <c r="CA15" s="476" t="str">
        <f t="shared" si="22"/>
        <v/>
      </c>
      <c r="CB15" s="477"/>
      <c r="CC15" s="476" t="str">
        <f t="shared" si="23"/>
        <v/>
      </c>
      <c r="CD15" s="477"/>
      <c r="CE15" s="476" t="str">
        <f t="shared" si="24"/>
        <v/>
      </c>
      <c r="CF15" s="477"/>
      <c r="CG15" s="476" t="str">
        <f t="shared" si="25"/>
        <v/>
      </c>
      <c r="CH15" s="477"/>
      <c r="CI15" s="476" t="str">
        <f t="shared" si="26"/>
        <v/>
      </c>
      <c r="CJ15" s="477"/>
      <c r="CK15" s="476" t="str">
        <f t="shared" si="27"/>
        <v/>
      </c>
      <c r="CL15" s="477"/>
      <c r="CM15" s="476" t="str">
        <f t="shared" si="28"/>
        <v/>
      </c>
      <c r="CN15" s="477"/>
      <c r="CO15" s="476" t="str">
        <f t="shared" si="29"/>
        <v/>
      </c>
      <c r="CP15" s="477"/>
      <c r="CQ15" s="6"/>
      <c r="CR15" s="6"/>
      <c r="CS15" s="6"/>
      <c r="CT15" s="176" t="str">
        <f t="shared" si="0"/>
        <v/>
      </c>
      <c r="CU15" s="120" t="str">
        <f t="shared" si="1"/>
        <v/>
      </c>
      <c r="CV15" s="119" t="str">
        <f t="shared" si="2"/>
        <v/>
      </c>
      <c r="CW15" s="120" t="str">
        <f t="shared" si="3"/>
        <v/>
      </c>
      <c r="CX15" s="119" t="str">
        <f t="shared" si="4"/>
        <v/>
      </c>
      <c r="CY15" s="120" t="str">
        <f t="shared" si="5"/>
        <v/>
      </c>
      <c r="CZ15" s="119" t="str">
        <f t="shared" si="6"/>
        <v/>
      </c>
      <c r="DA15" s="120" t="str">
        <f t="shared" si="7"/>
        <v/>
      </c>
      <c r="DB15" s="119" t="str">
        <f t="shared" si="8"/>
        <v/>
      </c>
      <c r="DC15" s="120" t="str">
        <f t="shared" si="9"/>
        <v/>
      </c>
      <c r="DD15" s="119" t="str">
        <f t="shared" si="10"/>
        <v/>
      </c>
      <c r="DE15" s="120" t="str">
        <f t="shared" si="11"/>
        <v/>
      </c>
      <c r="DF15" s="119" t="str">
        <f t="shared" si="12"/>
        <v/>
      </c>
      <c r="DG15" s="120" t="str">
        <f t="shared" si="13"/>
        <v/>
      </c>
      <c r="DH15" s="119" t="str">
        <f t="shared" si="14"/>
        <v/>
      </c>
      <c r="DI15" s="120" t="str">
        <f t="shared" si="15"/>
        <v/>
      </c>
      <c r="DJ15" s="119" t="str">
        <f t="shared" si="16"/>
        <v/>
      </c>
      <c r="DK15" s="120" t="str">
        <f t="shared" si="17"/>
        <v/>
      </c>
      <c r="DL15" s="119" t="str">
        <f t="shared" si="18"/>
        <v/>
      </c>
      <c r="DM15" s="120" t="str">
        <f t="shared" si="19"/>
        <v/>
      </c>
      <c r="DN15" s="478">
        <f t="shared" si="30"/>
        <v>10</v>
      </c>
      <c r="DO15" s="488">
        <f t="shared" si="31"/>
        <v>0</v>
      </c>
      <c r="DP15" s="6"/>
      <c r="DQ15" s="6"/>
      <c r="DR15" s="6"/>
    </row>
    <row r="16" spans="1:122" s="15" customFormat="1" ht="18" customHeight="1">
      <c r="A16" s="102">
        <v>10</v>
      </c>
      <c r="B16" s="138" t="s">
        <v>78</v>
      </c>
      <c r="C16" s="127" t="s">
        <v>59</v>
      </c>
      <c r="D16" s="135">
        <v>810</v>
      </c>
      <c r="E16" s="129"/>
      <c r="F16" s="295"/>
      <c r="G16" s="132"/>
      <c r="H16" s="145" t="str">
        <f>IF(DOB!C16="","",DOB!C16)</f>
        <v/>
      </c>
      <c r="I16" s="86" t="s">
        <v>200</v>
      </c>
      <c r="J16" s="140" t="s">
        <v>201</v>
      </c>
      <c r="K16" s="86" t="s">
        <v>202</v>
      </c>
      <c r="L16" s="151" t="s">
        <v>203</v>
      </c>
      <c r="M16" s="86"/>
      <c r="N16" s="140"/>
      <c r="O16" s="309"/>
      <c r="P16" s="305"/>
      <c r="Q16" s="100">
        <v>5</v>
      </c>
      <c r="R16" s="100">
        <v>5</v>
      </c>
      <c r="S16" s="100">
        <v>5</v>
      </c>
      <c r="T16" s="111">
        <v>50</v>
      </c>
      <c r="U16" s="111">
        <v>20</v>
      </c>
      <c r="V16" s="112">
        <v>12</v>
      </c>
      <c r="W16" s="112">
        <v>30</v>
      </c>
      <c r="X16" s="316">
        <v>5</v>
      </c>
      <c r="Y16" s="316">
        <v>5</v>
      </c>
      <c r="Z16" s="316">
        <v>5</v>
      </c>
      <c r="AA16" s="319">
        <v>5</v>
      </c>
      <c r="AB16" s="317">
        <v>20</v>
      </c>
      <c r="AC16" s="318">
        <v>12</v>
      </c>
      <c r="AD16" s="318">
        <v>3</v>
      </c>
      <c r="AE16" s="509">
        <v>1</v>
      </c>
      <c r="AF16" s="509">
        <v>2</v>
      </c>
      <c r="AG16" s="509">
        <v>3</v>
      </c>
      <c r="AH16" s="512">
        <v>4</v>
      </c>
      <c r="AI16" s="510">
        <v>5</v>
      </c>
      <c r="AJ16" s="511">
        <v>12</v>
      </c>
      <c r="AK16" s="511">
        <v>30</v>
      </c>
      <c r="AL16" s="100">
        <v>5</v>
      </c>
      <c r="AM16" s="100">
        <v>5</v>
      </c>
      <c r="AN16" s="100">
        <v>5</v>
      </c>
      <c r="AO16" s="111">
        <v>50</v>
      </c>
      <c r="AP16" s="111">
        <v>20</v>
      </c>
      <c r="AQ16" s="112">
        <v>12</v>
      </c>
      <c r="AR16" s="112">
        <v>30</v>
      </c>
      <c r="AS16" s="316">
        <v>5</v>
      </c>
      <c r="AT16" s="316">
        <v>5</v>
      </c>
      <c r="AU16" s="316">
        <v>5</v>
      </c>
      <c r="AV16" s="317">
        <v>50</v>
      </c>
      <c r="AW16" s="317">
        <v>20</v>
      </c>
      <c r="AX16" s="318">
        <v>12</v>
      </c>
      <c r="AY16" s="318">
        <v>30</v>
      </c>
      <c r="AZ16" s="100">
        <v>20</v>
      </c>
      <c r="BA16" s="100">
        <v>20</v>
      </c>
      <c r="BB16" s="100">
        <v>20</v>
      </c>
      <c r="BC16" s="100">
        <v>20</v>
      </c>
      <c r="BD16" s="100">
        <v>20</v>
      </c>
      <c r="BE16" s="153">
        <v>20</v>
      </c>
      <c r="BF16" s="156">
        <v>20</v>
      </c>
      <c r="BG16" s="153">
        <v>20</v>
      </c>
      <c r="BH16" s="156">
        <v>20</v>
      </c>
      <c r="BI16" s="153">
        <v>20</v>
      </c>
      <c r="BJ16" s="100">
        <v>20</v>
      </c>
      <c r="BK16" s="100">
        <v>20</v>
      </c>
      <c r="BL16" s="100">
        <v>20</v>
      </c>
      <c r="BM16" s="111">
        <v>20</v>
      </c>
      <c r="BN16" s="280">
        <v>20</v>
      </c>
      <c r="BO16" s="288"/>
      <c r="BP16" s="182"/>
      <c r="BQ16" s="45"/>
      <c r="BR16" s="45"/>
      <c r="BS16" s="476">
        <f t="shared" si="21"/>
        <v>10</v>
      </c>
      <c r="BT16" s="477"/>
      <c r="BU16" s="476" t="str">
        <f t="shared" si="21"/>
        <v/>
      </c>
      <c r="BV16" s="477"/>
      <c r="BW16" s="476" t="str">
        <f t="shared" si="21"/>
        <v/>
      </c>
      <c r="BX16" s="477"/>
      <c r="BY16" s="476" t="str">
        <f t="shared" si="21"/>
        <v/>
      </c>
      <c r="BZ16" s="477"/>
      <c r="CA16" s="476" t="str">
        <f t="shared" si="22"/>
        <v/>
      </c>
      <c r="CB16" s="477"/>
      <c r="CC16" s="476" t="str">
        <f t="shared" si="23"/>
        <v/>
      </c>
      <c r="CD16" s="477"/>
      <c r="CE16" s="476" t="str">
        <f t="shared" si="24"/>
        <v/>
      </c>
      <c r="CF16" s="477"/>
      <c r="CG16" s="476" t="str">
        <f t="shared" si="25"/>
        <v/>
      </c>
      <c r="CH16" s="477"/>
      <c r="CI16" s="476" t="str">
        <f t="shared" si="26"/>
        <v/>
      </c>
      <c r="CJ16" s="477"/>
      <c r="CK16" s="476" t="str">
        <f t="shared" si="27"/>
        <v/>
      </c>
      <c r="CL16" s="477"/>
      <c r="CM16" s="476" t="str">
        <f t="shared" si="28"/>
        <v/>
      </c>
      <c r="CN16" s="477"/>
      <c r="CO16" s="476" t="str">
        <f t="shared" si="29"/>
        <v/>
      </c>
      <c r="CP16" s="477"/>
      <c r="CQ16" s="6"/>
      <c r="CR16" s="6"/>
      <c r="CS16" s="6"/>
      <c r="CT16" s="176" t="str">
        <f t="shared" si="0"/>
        <v/>
      </c>
      <c r="CU16" s="120" t="str">
        <f t="shared" si="1"/>
        <v/>
      </c>
      <c r="CV16" s="119" t="str">
        <f t="shared" si="2"/>
        <v/>
      </c>
      <c r="CW16" s="120" t="str">
        <f t="shared" si="3"/>
        <v/>
      </c>
      <c r="CX16" s="119" t="str">
        <f t="shared" si="4"/>
        <v/>
      </c>
      <c r="CY16" s="120" t="str">
        <f t="shared" si="5"/>
        <v/>
      </c>
      <c r="CZ16" s="119" t="str">
        <f t="shared" si="6"/>
        <v/>
      </c>
      <c r="DA16" s="120" t="str">
        <f t="shared" si="7"/>
        <v/>
      </c>
      <c r="DB16" s="119" t="str">
        <f t="shared" si="8"/>
        <v/>
      </c>
      <c r="DC16" s="120" t="str">
        <f t="shared" si="9"/>
        <v/>
      </c>
      <c r="DD16" s="119" t="str">
        <f t="shared" si="10"/>
        <v/>
      </c>
      <c r="DE16" s="120" t="str">
        <f t="shared" si="11"/>
        <v/>
      </c>
      <c r="DF16" s="119" t="str">
        <f t="shared" si="12"/>
        <v/>
      </c>
      <c r="DG16" s="120" t="str">
        <f t="shared" si="13"/>
        <v/>
      </c>
      <c r="DH16" s="119" t="str">
        <f t="shared" si="14"/>
        <v/>
      </c>
      <c r="DI16" s="120" t="str">
        <f t="shared" si="15"/>
        <v/>
      </c>
      <c r="DJ16" s="119" t="str">
        <f t="shared" si="16"/>
        <v/>
      </c>
      <c r="DK16" s="120" t="str">
        <f t="shared" si="17"/>
        <v/>
      </c>
      <c r="DL16" s="119" t="str">
        <f t="shared" si="18"/>
        <v/>
      </c>
      <c r="DM16" s="120" t="str">
        <f t="shared" si="19"/>
        <v/>
      </c>
      <c r="DN16" s="478">
        <f t="shared" si="30"/>
        <v>10</v>
      </c>
      <c r="DO16" s="488">
        <f t="shared" si="31"/>
        <v>0</v>
      </c>
      <c r="DP16" s="6"/>
      <c r="DQ16" s="6"/>
      <c r="DR16" s="6"/>
    </row>
    <row r="17" spans="1:122" s="15" customFormat="1" ht="18" customHeight="1">
      <c r="A17" s="102">
        <v>11</v>
      </c>
      <c r="B17" s="138"/>
      <c r="C17" s="127"/>
      <c r="D17" s="135"/>
      <c r="E17" s="129"/>
      <c r="F17" s="295"/>
      <c r="G17" s="132"/>
      <c r="H17" s="145" t="str">
        <f>IF(DOB!C17="","",DOB!C17)</f>
        <v/>
      </c>
      <c r="I17" s="86" t="s">
        <v>204</v>
      </c>
      <c r="J17" s="140" t="s">
        <v>205</v>
      </c>
      <c r="K17" s="86" t="s">
        <v>206</v>
      </c>
      <c r="L17" s="151" t="s">
        <v>207</v>
      </c>
      <c r="M17" s="86"/>
      <c r="N17" s="140"/>
      <c r="O17" s="309"/>
      <c r="P17" s="305"/>
      <c r="Q17" s="100"/>
      <c r="R17" s="100"/>
      <c r="S17" s="100"/>
      <c r="T17" s="111"/>
      <c r="U17" s="111"/>
      <c r="V17" s="112"/>
      <c r="W17" s="112"/>
      <c r="X17" s="316"/>
      <c r="Y17" s="316"/>
      <c r="Z17" s="316"/>
      <c r="AA17" s="317"/>
      <c r="AB17" s="317"/>
      <c r="AC17" s="318"/>
      <c r="AD17" s="318"/>
      <c r="AE17" s="509">
        <v>1</v>
      </c>
      <c r="AF17" s="509">
        <v>2</v>
      </c>
      <c r="AG17" s="509">
        <v>3</v>
      </c>
      <c r="AH17" s="512">
        <v>4</v>
      </c>
      <c r="AI17" s="510">
        <v>5</v>
      </c>
      <c r="AJ17" s="511"/>
      <c r="AK17" s="511"/>
      <c r="AL17" s="100"/>
      <c r="AM17" s="100"/>
      <c r="AN17" s="100"/>
      <c r="AO17" s="111"/>
      <c r="AP17" s="111"/>
      <c r="AQ17" s="112"/>
      <c r="AR17" s="112"/>
      <c r="AS17" s="316"/>
      <c r="AT17" s="316"/>
      <c r="AU17" s="316"/>
      <c r="AV17" s="317"/>
      <c r="AW17" s="317"/>
      <c r="AX17" s="318"/>
      <c r="AY17" s="318"/>
      <c r="AZ17" s="100"/>
      <c r="BA17" s="100"/>
      <c r="BB17" s="100"/>
      <c r="BC17" s="100"/>
      <c r="BD17" s="100"/>
      <c r="BE17" s="153"/>
      <c r="BF17" s="153"/>
      <c r="BG17" s="153"/>
      <c r="BH17" s="155"/>
      <c r="BI17" s="154"/>
      <c r="BJ17" s="100"/>
      <c r="BK17" s="100"/>
      <c r="BL17" s="100"/>
      <c r="BM17" s="111"/>
      <c r="BN17" s="281"/>
      <c r="BO17" s="288"/>
      <c r="BP17" s="182" t="s">
        <v>59</v>
      </c>
      <c r="BQ17" s="45"/>
      <c r="BR17" s="45"/>
      <c r="BS17" s="476" t="str">
        <f t="shared" si="21"/>
        <v/>
      </c>
      <c r="BT17" s="477"/>
      <c r="BU17" s="476" t="str">
        <f t="shared" si="21"/>
        <v/>
      </c>
      <c r="BV17" s="477"/>
      <c r="BW17" s="476" t="str">
        <f t="shared" si="21"/>
        <v/>
      </c>
      <c r="BX17" s="477"/>
      <c r="BY17" s="476" t="str">
        <f t="shared" si="21"/>
        <v/>
      </c>
      <c r="BZ17" s="477"/>
      <c r="CA17" s="476" t="str">
        <f t="shared" si="22"/>
        <v/>
      </c>
      <c r="CB17" s="477"/>
      <c r="CC17" s="476" t="str">
        <f t="shared" si="23"/>
        <v/>
      </c>
      <c r="CD17" s="477"/>
      <c r="CE17" s="476" t="str">
        <f t="shared" si="24"/>
        <v/>
      </c>
      <c r="CF17" s="477"/>
      <c r="CG17" s="476" t="str">
        <f t="shared" si="25"/>
        <v/>
      </c>
      <c r="CH17" s="477"/>
      <c r="CI17" s="476" t="str">
        <f t="shared" si="26"/>
        <v/>
      </c>
      <c r="CJ17" s="477"/>
      <c r="CK17" s="476" t="str">
        <f t="shared" si="27"/>
        <v/>
      </c>
      <c r="CL17" s="477"/>
      <c r="CM17" s="476" t="str">
        <f t="shared" si="28"/>
        <v/>
      </c>
      <c r="CN17" s="477"/>
      <c r="CO17" s="476" t="str">
        <f t="shared" si="29"/>
        <v/>
      </c>
      <c r="CP17" s="477"/>
      <c r="CQ17" s="6"/>
      <c r="CR17" s="6"/>
      <c r="CS17" s="6"/>
      <c r="CT17" s="176" t="str">
        <f t="shared" si="0"/>
        <v/>
      </c>
      <c r="CU17" s="120" t="str">
        <f t="shared" si="1"/>
        <v/>
      </c>
      <c r="CV17" s="119" t="str">
        <f t="shared" si="2"/>
        <v/>
      </c>
      <c r="CW17" s="120" t="str">
        <f t="shared" si="3"/>
        <v/>
      </c>
      <c r="CX17" s="119" t="str">
        <f t="shared" si="4"/>
        <v/>
      </c>
      <c r="CY17" s="120" t="str">
        <f t="shared" si="5"/>
        <v/>
      </c>
      <c r="CZ17" s="119" t="str">
        <f t="shared" si="6"/>
        <v/>
      </c>
      <c r="DA17" s="120" t="str">
        <f t="shared" si="7"/>
        <v/>
      </c>
      <c r="DB17" s="119" t="str">
        <f t="shared" si="8"/>
        <v/>
      </c>
      <c r="DC17" s="120" t="str">
        <f t="shared" si="9"/>
        <v/>
      </c>
      <c r="DD17" s="119" t="str">
        <f t="shared" si="10"/>
        <v/>
      </c>
      <c r="DE17" s="120" t="str">
        <f t="shared" si="11"/>
        <v/>
      </c>
      <c r="DF17" s="119" t="str">
        <f t="shared" si="12"/>
        <v/>
      </c>
      <c r="DG17" s="120" t="str">
        <f t="shared" si="13"/>
        <v/>
      </c>
      <c r="DH17" s="119" t="str">
        <f t="shared" si="14"/>
        <v/>
      </c>
      <c r="DI17" s="120" t="str">
        <f t="shared" si="15"/>
        <v/>
      </c>
      <c r="DJ17" s="119" t="str">
        <f t="shared" si="16"/>
        <v/>
      </c>
      <c r="DK17" s="120" t="str">
        <f t="shared" si="17"/>
        <v/>
      </c>
      <c r="DL17" s="119" t="str">
        <f t="shared" si="18"/>
        <v/>
      </c>
      <c r="DM17" s="120" t="str">
        <f t="shared" si="19"/>
        <v/>
      </c>
      <c r="DN17" s="478" t="str">
        <f t="shared" si="30"/>
        <v/>
      </c>
      <c r="DO17" s="488" t="str">
        <f t="shared" si="31"/>
        <v/>
      </c>
      <c r="DP17" s="6"/>
      <c r="DQ17" s="6"/>
      <c r="DR17" s="6"/>
    </row>
    <row r="18" spans="1:122" s="15" customFormat="1" ht="18" customHeight="1">
      <c r="A18" s="102">
        <v>12</v>
      </c>
      <c r="B18" s="138"/>
      <c r="C18" s="127"/>
      <c r="D18" s="135"/>
      <c r="E18" s="129"/>
      <c r="F18" s="295"/>
      <c r="G18" s="132"/>
      <c r="H18" s="145" t="str">
        <f>IF(DOB!C18="","",DOB!C18)</f>
        <v/>
      </c>
      <c r="I18" s="86" t="s">
        <v>208</v>
      </c>
      <c r="J18" s="140" t="s">
        <v>209</v>
      </c>
      <c r="K18" s="86" t="s">
        <v>210</v>
      </c>
      <c r="L18" s="151" t="s">
        <v>211</v>
      </c>
      <c r="M18" s="86"/>
      <c r="N18" s="140"/>
      <c r="O18" s="309"/>
      <c r="P18" s="305"/>
      <c r="Q18" s="100"/>
      <c r="R18" s="100"/>
      <c r="S18" s="100"/>
      <c r="T18" s="111"/>
      <c r="U18" s="111"/>
      <c r="V18" s="112"/>
      <c r="W18" s="112"/>
      <c r="X18" s="316"/>
      <c r="Y18" s="316"/>
      <c r="Z18" s="316"/>
      <c r="AA18" s="317"/>
      <c r="AB18" s="317"/>
      <c r="AC18" s="318"/>
      <c r="AD18" s="318"/>
      <c r="AE18" s="509">
        <v>1</v>
      </c>
      <c r="AF18" s="509">
        <v>2</v>
      </c>
      <c r="AG18" s="509">
        <v>3</v>
      </c>
      <c r="AH18" s="512">
        <v>4</v>
      </c>
      <c r="AI18" s="510">
        <v>5</v>
      </c>
      <c r="AJ18" s="511"/>
      <c r="AK18" s="511"/>
      <c r="AL18" s="100"/>
      <c r="AM18" s="100"/>
      <c r="AN18" s="100"/>
      <c r="AO18" s="111"/>
      <c r="AP18" s="111"/>
      <c r="AQ18" s="112"/>
      <c r="AR18" s="112"/>
      <c r="AS18" s="316"/>
      <c r="AT18" s="316"/>
      <c r="AU18" s="316"/>
      <c r="AV18" s="317"/>
      <c r="AW18" s="317"/>
      <c r="AX18" s="318"/>
      <c r="AY18" s="318"/>
      <c r="AZ18" s="100"/>
      <c r="BA18" s="100"/>
      <c r="BB18" s="100"/>
      <c r="BC18" s="100"/>
      <c r="BD18" s="100"/>
      <c r="BE18" s="153"/>
      <c r="BF18" s="153"/>
      <c r="BG18" s="153"/>
      <c r="BH18" s="155"/>
      <c r="BI18" s="154"/>
      <c r="BJ18" s="100"/>
      <c r="BK18" s="100"/>
      <c r="BL18" s="100"/>
      <c r="BM18" s="111"/>
      <c r="BN18" s="281"/>
      <c r="BO18" s="288"/>
      <c r="BP18" s="182" t="s">
        <v>45</v>
      </c>
      <c r="BQ18" s="45"/>
      <c r="BR18" s="45"/>
      <c r="BS18" s="476" t="str">
        <f t="shared" si="21"/>
        <v/>
      </c>
      <c r="BT18" s="477"/>
      <c r="BU18" s="476" t="str">
        <f t="shared" si="21"/>
        <v/>
      </c>
      <c r="BV18" s="477"/>
      <c r="BW18" s="476" t="str">
        <f t="shared" si="21"/>
        <v/>
      </c>
      <c r="BX18" s="477"/>
      <c r="BY18" s="476" t="str">
        <f t="shared" si="21"/>
        <v/>
      </c>
      <c r="BZ18" s="477"/>
      <c r="CA18" s="476" t="str">
        <f t="shared" si="22"/>
        <v/>
      </c>
      <c r="CB18" s="477"/>
      <c r="CC18" s="476" t="str">
        <f t="shared" si="23"/>
        <v/>
      </c>
      <c r="CD18" s="477"/>
      <c r="CE18" s="476" t="str">
        <f t="shared" si="24"/>
        <v/>
      </c>
      <c r="CF18" s="477"/>
      <c r="CG18" s="476" t="str">
        <f t="shared" si="25"/>
        <v/>
      </c>
      <c r="CH18" s="477"/>
      <c r="CI18" s="476" t="str">
        <f t="shared" si="26"/>
        <v/>
      </c>
      <c r="CJ18" s="477"/>
      <c r="CK18" s="476" t="str">
        <f t="shared" si="27"/>
        <v/>
      </c>
      <c r="CL18" s="477"/>
      <c r="CM18" s="476" t="str">
        <f t="shared" si="28"/>
        <v/>
      </c>
      <c r="CN18" s="477"/>
      <c r="CO18" s="476" t="str">
        <f t="shared" si="29"/>
        <v/>
      </c>
      <c r="CP18" s="477"/>
      <c r="CQ18" s="6"/>
      <c r="CR18" s="6"/>
      <c r="CS18" s="6"/>
      <c r="CT18" s="176" t="str">
        <f t="shared" si="0"/>
        <v/>
      </c>
      <c r="CU18" s="120" t="str">
        <f t="shared" si="1"/>
        <v/>
      </c>
      <c r="CV18" s="119" t="str">
        <f t="shared" si="2"/>
        <v/>
      </c>
      <c r="CW18" s="120" t="str">
        <f t="shared" si="3"/>
        <v/>
      </c>
      <c r="CX18" s="119" t="str">
        <f t="shared" si="4"/>
        <v/>
      </c>
      <c r="CY18" s="120" t="str">
        <f t="shared" si="5"/>
        <v/>
      </c>
      <c r="CZ18" s="119" t="str">
        <f t="shared" si="6"/>
        <v/>
      </c>
      <c r="DA18" s="120" t="str">
        <f t="shared" si="7"/>
        <v/>
      </c>
      <c r="DB18" s="119" t="str">
        <f t="shared" si="8"/>
        <v/>
      </c>
      <c r="DC18" s="120" t="str">
        <f t="shared" si="9"/>
        <v/>
      </c>
      <c r="DD18" s="119" t="str">
        <f t="shared" si="10"/>
        <v/>
      </c>
      <c r="DE18" s="120" t="str">
        <f t="shared" si="11"/>
        <v/>
      </c>
      <c r="DF18" s="119" t="str">
        <f t="shared" si="12"/>
        <v/>
      </c>
      <c r="DG18" s="120" t="str">
        <f t="shared" si="13"/>
        <v/>
      </c>
      <c r="DH18" s="119" t="str">
        <f t="shared" si="14"/>
        <v/>
      </c>
      <c r="DI18" s="120" t="str">
        <f t="shared" si="15"/>
        <v/>
      </c>
      <c r="DJ18" s="119" t="str">
        <f t="shared" si="16"/>
        <v/>
      </c>
      <c r="DK18" s="120" t="str">
        <f t="shared" si="17"/>
        <v/>
      </c>
      <c r="DL18" s="119" t="str">
        <f t="shared" si="18"/>
        <v/>
      </c>
      <c r="DM18" s="120" t="str">
        <f t="shared" si="19"/>
        <v/>
      </c>
      <c r="DN18" s="478" t="str">
        <f t="shared" si="30"/>
        <v/>
      </c>
      <c r="DO18" s="488" t="str">
        <f t="shared" si="31"/>
        <v/>
      </c>
      <c r="DP18" s="6"/>
      <c r="DQ18" s="6"/>
      <c r="DR18" s="6"/>
    </row>
    <row r="19" spans="1:122" s="15" customFormat="1" ht="18" customHeight="1">
      <c r="A19" s="102">
        <v>13</v>
      </c>
      <c r="B19" s="138"/>
      <c r="C19" s="127"/>
      <c r="D19" s="135"/>
      <c r="E19" s="129"/>
      <c r="F19" s="295"/>
      <c r="G19" s="132"/>
      <c r="H19" s="145" t="str">
        <f>IF(DOB!C19="","",DOB!C19)</f>
        <v/>
      </c>
      <c r="I19" s="86" t="s">
        <v>212</v>
      </c>
      <c r="J19" s="140" t="s">
        <v>213</v>
      </c>
      <c r="K19" s="86" t="s">
        <v>214</v>
      </c>
      <c r="L19" s="151" t="s">
        <v>215</v>
      </c>
      <c r="M19" s="86"/>
      <c r="N19" s="140"/>
      <c r="O19" s="309"/>
      <c r="P19" s="305"/>
      <c r="Q19" s="100"/>
      <c r="R19" s="100"/>
      <c r="S19" s="100"/>
      <c r="T19" s="111"/>
      <c r="U19" s="111"/>
      <c r="V19" s="112"/>
      <c r="W19" s="112"/>
      <c r="X19" s="316"/>
      <c r="Y19" s="316"/>
      <c r="Z19" s="316"/>
      <c r="AA19" s="317"/>
      <c r="AB19" s="317"/>
      <c r="AC19" s="318"/>
      <c r="AD19" s="318"/>
      <c r="AE19" s="509">
        <v>1</v>
      </c>
      <c r="AF19" s="509">
        <v>2</v>
      </c>
      <c r="AG19" s="509">
        <v>3</v>
      </c>
      <c r="AH19" s="512">
        <v>4</v>
      </c>
      <c r="AI19" s="510">
        <v>5</v>
      </c>
      <c r="AJ19" s="511"/>
      <c r="AK19" s="511"/>
      <c r="AL19" s="100"/>
      <c r="AM19" s="100"/>
      <c r="AN19" s="100"/>
      <c r="AO19" s="111"/>
      <c r="AP19" s="111"/>
      <c r="AQ19" s="112"/>
      <c r="AR19" s="112"/>
      <c r="AS19" s="316"/>
      <c r="AT19" s="316"/>
      <c r="AU19" s="316"/>
      <c r="AV19" s="317"/>
      <c r="AW19" s="317"/>
      <c r="AX19" s="318"/>
      <c r="AY19" s="318"/>
      <c r="AZ19" s="100"/>
      <c r="BA19" s="100"/>
      <c r="BB19" s="100"/>
      <c r="BC19" s="100"/>
      <c r="BD19" s="100"/>
      <c r="BE19" s="153"/>
      <c r="BF19" s="153"/>
      <c r="BG19" s="153"/>
      <c r="BH19" s="155"/>
      <c r="BI19" s="154"/>
      <c r="BJ19" s="100"/>
      <c r="BK19" s="100"/>
      <c r="BL19" s="100"/>
      <c r="BM19" s="111"/>
      <c r="BN19" s="281"/>
      <c r="BO19" s="288"/>
      <c r="BP19" s="182"/>
      <c r="BQ19" s="45"/>
      <c r="BR19" s="45"/>
      <c r="BS19" s="476" t="str">
        <f t="shared" si="21"/>
        <v/>
      </c>
      <c r="BT19" s="477"/>
      <c r="BU19" s="476" t="str">
        <f t="shared" si="21"/>
        <v/>
      </c>
      <c r="BV19" s="477"/>
      <c r="BW19" s="476" t="str">
        <f t="shared" si="21"/>
        <v/>
      </c>
      <c r="BX19" s="477"/>
      <c r="BY19" s="476" t="str">
        <f t="shared" si="21"/>
        <v/>
      </c>
      <c r="BZ19" s="477"/>
      <c r="CA19" s="476" t="str">
        <f t="shared" si="22"/>
        <v/>
      </c>
      <c r="CB19" s="477"/>
      <c r="CC19" s="476" t="str">
        <f t="shared" si="23"/>
        <v/>
      </c>
      <c r="CD19" s="477"/>
      <c r="CE19" s="476" t="str">
        <f t="shared" si="24"/>
        <v/>
      </c>
      <c r="CF19" s="477"/>
      <c r="CG19" s="476" t="str">
        <f t="shared" si="25"/>
        <v/>
      </c>
      <c r="CH19" s="477"/>
      <c r="CI19" s="476" t="str">
        <f t="shared" si="26"/>
        <v/>
      </c>
      <c r="CJ19" s="477"/>
      <c r="CK19" s="476" t="str">
        <f t="shared" si="27"/>
        <v/>
      </c>
      <c r="CL19" s="477"/>
      <c r="CM19" s="476" t="str">
        <f t="shared" si="28"/>
        <v/>
      </c>
      <c r="CN19" s="477"/>
      <c r="CO19" s="476" t="str">
        <f t="shared" si="29"/>
        <v/>
      </c>
      <c r="CP19" s="477"/>
      <c r="CQ19" s="6"/>
      <c r="CR19" s="6"/>
      <c r="CS19" s="6"/>
      <c r="CT19" s="176" t="str">
        <f t="shared" si="0"/>
        <v/>
      </c>
      <c r="CU19" s="120" t="str">
        <f t="shared" si="1"/>
        <v/>
      </c>
      <c r="CV19" s="119" t="str">
        <f t="shared" si="2"/>
        <v/>
      </c>
      <c r="CW19" s="120" t="str">
        <f t="shared" si="3"/>
        <v/>
      </c>
      <c r="CX19" s="119" t="str">
        <f t="shared" si="4"/>
        <v/>
      </c>
      <c r="CY19" s="120" t="str">
        <f t="shared" si="5"/>
        <v/>
      </c>
      <c r="CZ19" s="119" t="str">
        <f t="shared" si="6"/>
        <v/>
      </c>
      <c r="DA19" s="120" t="str">
        <f t="shared" si="7"/>
        <v/>
      </c>
      <c r="DB19" s="119" t="str">
        <f t="shared" si="8"/>
        <v/>
      </c>
      <c r="DC19" s="120" t="str">
        <f t="shared" si="9"/>
        <v/>
      </c>
      <c r="DD19" s="119" t="str">
        <f t="shared" si="10"/>
        <v/>
      </c>
      <c r="DE19" s="120" t="str">
        <f t="shared" si="11"/>
        <v/>
      </c>
      <c r="DF19" s="119" t="str">
        <f t="shared" si="12"/>
        <v/>
      </c>
      <c r="DG19" s="120" t="str">
        <f t="shared" si="13"/>
        <v/>
      </c>
      <c r="DH19" s="119" t="str">
        <f t="shared" si="14"/>
        <v/>
      </c>
      <c r="DI19" s="120" t="str">
        <f t="shared" si="15"/>
        <v/>
      </c>
      <c r="DJ19" s="119" t="str">
        <f t="shared" si="16"/>
        <v/>
      </c>
      <c r="DK19" s="120" t="str">
        <f t="shared" si="17"/>
        <v/>
      </c>
      <c r="DL19" s="119" t="str">
        <f t="shared" si="18"/>
        <v/>
      </c>
      <c r="DM19" s="120" t="str">
        <f t="shared" si="19"/>
        <v/>
      </c>
      <c r="DN19" s="478" t="str">
        <f t="shared" si="30"/>
        <v/>
      </c>
      <c r="DO19" s="488" t="str">
        <f t="shared" si="31"/>
        <v/>
      </c>
      <c r="DP19" s="6"/>
      <c r="DQ19" s="6"/>
      <c r="DR19" s="6"/>
    </row>
    <row r="20" spans="1:122" s="15" customFormat="1" ht="18" customHeight="1">
      <c r="A20" s="102">
        <v>14</v>
      </c>
      <c r="B20" s="138"/>
      <c r="C20" s="127"/>
      <c r="D20" s="135"/>
      <c r="E20" s="129"/>
      <c r="F20" s="295"/>
      <c r="G20" s="132"/>
      <c r="H20" s="145" t="str">
        <f>IF(DOB!C20="","",DOB!C20)</f>
        <v/>
      </c>
      <c r="I20" s="86" t="s">
        <v>216</v>
      </c>
      <c r="J20" s="140" t="s">
        <v>217</v>
      </c>
      <c r="K20" s="86" t="s">
        <v>218</v>
      </c>
      <c r="L20" s="151" t="s">
        <v>219</v>
      </c>
      <c r="M20" s="86"/>
      <c r="N20" s="140"/>
      <c r="O20" s="309"/>
      <c r="P20" s="305"/>
      <c r="Q20" s="100"/>
      <c r="R20" s="100"/>
      <c r="S20" s="100"/>
      <c r="T20" s="111"/>
      <c r="U20" s="111"/>
      <c r="V20" s="112"/>
      <c r="W20" s="112"/>
      <c r="X20" s="316"/>
      <c r="Y20" s="316"/>
      <c r="Z20" s="316"/>
      <c r="AA20" s="317"/>
      <c r="AB20" s="317"/>
      <c r="AC20" s="318"/>
      <c r="AD20" s="318"/>
      <c r="AE20" s="509">
        <v>1</v>
      </c>
      <c r="AF20" s="509">
        <v>2</v>
      </c>
      <c r="AG20" s="509">
        <v>3</v>
      </c>
      <c r="AH20" s="512">
        <v>4</v>
      </c>
      <c r="AI20" s="510">
        <v>5</v>
      </c>
      <c r="AJ20" s="511"/>
      <c r="AK20" s="511"/>
      <c r="AL20" s="100"/>
      <c r="AM20" s="100"/>
      <c r="AN20" s="100"/>
      <c r="AO20" s="111"/>
      <c r="AP20" s="111"/>
      <c r="AQ20" s="112"/>
      <c r="AR20" s="112"/>
      <c r="AS20" s="316"/>
      <c r="AT20" s="316"/>
      <c r="AU20" s="316"/>
      <c r="AV20" s="317"/>
      <c r="AW20" s="317"/>
      <c r="AX20" s="318"/>
      <c r="AY20" s="318"/>
      <c r="AZ20" s="100"/>
      <c r="BA20" s="100"/>
      <c r="BB20" s="100"/>
      <c r="BC20" s="100"/>
      <c r="BD20" s="100"/>
      <c r="BE20" s="153"/>
      <c r="BF20" s="153"/>
      <c r="BG20" s="153"/>
      <c r="BH20" s="155"/>
      <c r="BI20" s="154"/>
      <c r="BJ20" s="100"/>
      <c r="BK20" s="100"/>
      <c r="BL20" s="100"/>
      <c r="BM20" s="111"/>
      <c r="BN20" s="281"/>
      <c r="BO20" s="288"/>
      <c r="BP20" s="182" t="s">
        <v>164</v>
      </c>
      <c r="BQ20" s="45"/>
      <c r="BR20" s="45"/>
      <c r="BS20" s="476" t="str">
        <f t="shared" si="21"/>
        <v/>
      </c>
      <c r="BT20" s="477"/>
      <c r="BU20" s="476" t="str">
        <f t="shared" si="21"/>
        <v/>
      </c>
      <c r="BV20" s="477"/>
      <c r="BW20" s="476" t="str">
        <f t="shared" si="21"/>
        <v/>
      </c>
      <c r="BX20" s="477"/>
      <c r="BY20" s="476" t="str">
        <f t="shared" si="21"/>
        <v/>
      </c>
      <c r="BZ20" s="477"/>
      <c r="CA20" s="476" t="str">
        <f t="shared" si="22"/>
        <v/>
      </c>
      <c r="CB20" s="477"/>
      <c r="CC20" s="476" t="str">
        <f t="shared" si="23"/>
        <v/>
      </c>
      <c r="CD20" s="477"/>
      <c r="CE20" s="476" t="str">
        <f t="shared" si="24"/>
        <v/>
      </c>
      <c r="CF20" s="477"/>
      <c r="CG20" s="476" t="str">
        <f t="shared" si="25"/>
        <v/>
      </c>
      <c r="CH20" s="477"/>
      <c r="CI20" s="476" t="str">
        <f t="shared" si="26"/>
        <v/>
      </c>
      <c r="CJ20" s="477"/>
      <c r="CK20" s="476" t="str">
        <f t="shared" si="27"/>
        <v/>
      </c>
      <c r="CL20" s="477"/>
      <c r="CM20" s="476" t="str">
        <f t="shared" si="28"/>
        <v/>
      </c>
      <c r="CN20" s="477"/>
      <c r="CO20" s="476" t="str">
        <f t="shared" si="29"/>
        <v/>
      </c>
      <c r="CP20" s="477"/>
      <c r="CQ20" s="6"/>
      <c r="CR20" s="6"/>
      <c r="CS20" s="6"/>
      <c r="CT20" s="176" t="str">
        <f t="shared" si="0"/>
        <v/>
      </c>
      <c r="CU20" s="120" t="str">
        <f t="shared" si="1"/>
        <v/>
      </c>
      <c r="CV20" s="119" t="str">
        <f t="shared" si="2"/>
        <v/>
      </c>
      <c r="CW20" s="120" t="str">
        <f t="shared" si="3"/>
        <v/>
      </c>
      <c r="CX20" s="119" t="str">
        <f t="shared" si="4"/>
        <v/>
      </c>
      <c r="CY20" s="120" t="str">
        <f t="shared" si="5"/>
        <v/>
      </c>
      <c r="CZ20" s="119" t="str">
        <f t="shared" si="6"/>
        <v/>
      </c>
      <c r="DA20" s="120" t="str">
        <f t="shared" si="7"/>
        <v/>
      </c>
      <c r="DB20" s="119" t="str">
        <f t="shared" si="8"/>
        <v/>
      </c>
      <c r="DC20" s="120" t="str">
        <f t="shared" si="9"/>
        <v/>
      </c>
      <c r="DD20" s="119" t="str">
        <f t="shared" si="10"/>
        <v/>
      </c>
      <c r="DE20" s="120" t="str">
        <f t="shared" si="11"/>
        <v/>
      </c>
      <c r="DF20" s="119" t="str">
        <f t="shared" si="12"/>
        <v/>
      </c>
      <c r="DG20" s="120" t="str">
        <f t="shared" si="13"/>
        <v/>
      </c>
      <c r="DH20" s="119" t="str">
        <f t="shared" si="14"/>
        <v/>
      </c>
      <c r="DI20" s="120" t="str">
        <f t="shared" si="15"/>
        <v/>
      </c>
      <c r="DJ20" s="119" t="str">
        <f t="shared" si="16"/>
        <v/>
      </c>
      <c r="DK20" s="120" t="str">
        <f t="shared" si="17"/>
        <v/>
      </c>
      <c r="DL20" s="119" t="str">
        <f t="shared" si="18"/>
        <v/>
      </c>
      <c r="DM20" s="120" t="str">
        <f t="shared" si="19"/>
        <v/>
      </c>
      <c r="DN20" s="478" t="str">
        <f t="shared" si="30"/>
        <v/>
      </c>
      <c r="DO20" s="488" t="str">
        <f t="shared" si="31"/>
        <v/>
      </c>
      <c r="DP20" s="6"/>
      <c r="DQ20" s="6"/>
      <c r="DR20" s="6"/>
    </row>
    <row r="21" spans="1:122" s="15" customFormat="1" ht="18" customHeight="1">
      <c r="A21" s="102">
        <v>15</v>
      </c>
      <c r="B21" s="138"/>
      <c r="C21" s="127"/>
      <c r="D21" s="135"/>
      <c r="E21" s="129"/>
      <c r="F21" s="295"/>
      <c r="G21" s="132"/>
      <c r="H21" s="145" t="str">
        <f>IF(DOB!C21="","",DOB!C21)</f>
        <v/>
      </c>
      <c r="I21" s="86" t="s">
        <v>220</v>
      </c>
      <c r="J21" s="140" t="s">
        <v>221</v>
      </c>
      <c r="K21" s="86" t="s">
        <v>222</v>
      </c>
      <c r="L21" s="151" t="s">
        <v>223</v>
      </c>
      <c r="M21" s="86"/>
      <c r="N21" s="140"/>
      <c r="O21" s="309"/>
      <c r="P21" s="305"/>
      <c r="Q21" s="100"/>
      <c r="R21" s="100"/>
      <c r="S21" s="100"/>
      <c r="T21" s="111"/>
      <c r="U21" s="111"/>
      <c r="V21" s="112"/>
      <c r="W21" s="112"/>
      <c r="X21" s="316"/>
      <c r="Y21" s="316"/>
      <c r="Z21" s="316"/>
      <c r="AA21" s="317"/>
      <c r="AB21" s="317"/>
      <c r="AC21" s="318"/>
      <c r="AD21" s="318"/>
      <c r="AE21" s="509">
        <v>1</v>
      </c>
      <c r="AF21" s="509">
        <v>2</v>
      </c>
      <c r="AG21" s="509">
        <v>3</v>
      </c>
      <c r="AH21" s="512">
        <v>4</v>
      </c>
      <c r="AI21" s="510">
        <v>5</v>
      </c>
      <c r="AJ21" s="511"/>
      <c r="AK21" s="511"/>
      <c r="AL21" s="100"/>
      <c r="AM21" s="100"/>
      <c r="AN21" s="100"/>
      <c r="AO21" s="111"/>
      <c r="AP21" s="111"/>
      <c r="AQ21" s="112"/>
      <c r="AR21" s="112"/>
      <c r="AS21" s="316"/>
      <c r="AT21" s="316"/>
      <c r="AU21" s="316"/>
      <c r="AV21" s="317"/>
      <c r="AW21" s="317"/>
      <c r="AX21" s="318"/>
      <c r="AY21" s="318"/>
      <c r="AZ21" s="100"/>
      <c r="BA21" s="100"/>
      <c r="BB21" s="100"/>
      <c r="BC21" s="100"/>
      <c r="BD21" s="100"/>
      <c r="BE21" s="153"/>
      <c r="BF21" s="153"/>
      <c r="BG21" s="153"/>
      <c r="BH21" s="155"/>
      <c r="BI21" s="154"/>
      <c r="BJ21" s="100"/>
      <c r="BK21" s="100"/>
      <c r="BL21" s="100"/>
      <c r="BM21" s="111"/>
      <c r="BN21" s="281"/>
      <c r="BO21" s="288"/>
      <c r="BP21" s="182" t="s">
        <v>165</v>
      </c>
      <c r="BQ21" s="45"/>
      <c r="BR21" s="45"/>
      <c r="BS21" s="476" t="str">
        <f t="shared" si="21"/>
        <v/>
      </c>
      <c r="BT21" s="477"/>
      <c r="BU21" s="476" t="str">
        <f t="shared" si="21"/>
        <v/>
      </c>
      <c r="BV21" s="477"/>
      <c r="BW21" s="476" t="str">
        <f t="shared" si="21"/>
        <v/>
      </c>
      <c r="BX21" s="477"/>
      <c r="BY21" s="476" t="str">
        <f t="shared" si="21"/>
        <v/>
      </c>
      <c r="BZ21" s="477"/>
      <c r="CA21" s="476" t="str">
        <f t="shared" si="22"/>
        <v/>
      </c>
      <c r="CB21" s="477"/>
      <c r="CC21" s="476" t="str">
        <f t="shared" si="23"/>
        <v/>
      </c>
      <c r="CD21" s="477"/>
      <c r="CE21" s="476" t="str">
        <f t="shared" si="24"/>
        <v/>
      </c>
      <c r="CF21" s="477"/>
      <c r="CG21" s="476" t="str">
        <f t="shared" si="25"/>
        <v/>
      </c>
      <c r="CH21" s="477"/>
      <c r="CI21" s="476" t="str">
        <f t="shared" si="26"/>
        <v/>
      </c>
      <c r="CJ21" s="477"/>
      <c r="CK21" s="476" t="str">
        <f t="shared" si="27"/>
        <v/>
      </c>
      <c r="CL21" s="477"/>
      <c r="CM21" s="476" t="str">
        <f t="shared" si="28"/>
        <v/>
      </c>
      <c r="CN21" s="477"/>
      <c r="CO21" s="476" t="str">
        <f t="shared" si="29"/>
        <v/>
      </c>
      <c r="CP21" s="477"/>
      <c r="CQ21" s="6"/>
      <c r="CR21" s="6"/>
      <c r="CS21" s="6"/>
      <c r="CT21" s="176" t="str">
        <f t="shared" si="0"/>
        <v/>
      </c>
      <c r="CU21" s="120" t="str">
        <f t="shared" si="1"/>
        <v/>
      </c>
      <c r="CV21" s="119" t="str">
        <f t="shared" si="2"/>
        <v/>
      </c>
      <c r="CW21" s="120" t="str">
        <f t="shared" si="3"/>
        <v/>
      </c>
      <c r="CX21" s="119" t="str">
        <f t="shared" si="4"/>
        <v/>
      </c>
      <c r="CY21" s="120" t="str">
        <f t="shared" si="5"/>
        <v/>
      </c>
      <c r="CZ21" s="119" t="str">
        <f t="shared" si="6"/>
        <v/>
      </c>
      <c r="DA21" s="120" t="str">
        <f t="shared" si="7"/>
        <v/>
      </c>
      <c r="DB21" s="119" t="str">
        <f t="shared" si="8"/>
        <v/>
      </c>
      <c r="DC21" s="120" t="str">
        <f t="shared" si="9"/>
        <v/>
      </c>
      <c r="DD21" s="119" t="str">
        <f t="shared" si="10"/>
        <v/>
      </c>
      <c r="DE21" s="120" t="str">
        <f t="shared" si="11"/>
        <v/>
      </c>
      <c r="DF21" s="119" t="str">
        <f t="shared" si="12"/>
        <v/>
      </c>
      <c r="DG21" s="120" t="str">
        <f t="shared" si="13"/>
        <v/>
      </c>
      <c r="DH21" s="119" t="str">
        <f t="shared" si="14"/>
        <v/>
      </c>
      <c r="DI21" s="120" t="str">
        <f t="shared" si="15"/>
        <v/>
      </c>
      <c r="DJ21" s="119" t="str">
        <f t="shared" si="16"/>
        <v/>
      </c>
      <c r="DK21" s="120" t="str">
        <f t="shared" si="17"/>
        <v/>
      </c>
      <c r="DL21" s="119" t="str">
        <f t="shared" si="18"/>
        <v/>
      </c>
      <c r="DM21" s="120" t="str">
        <f t="shared" si="19"/>
        <v/>
      </c>
      <c r="DN21" s="478" t="str">
        <f t="shared" si="30"/>
        <v/>
      </c>
      <c r="DO21" s="488" t="str">
        <f t="shared" si="31"/>
        <v/>
      </c>
      <c r="DP21" s="6"/>
      <c r="DQ21" s="6"/>
      <c r="DR21" s="6"/>
    </row>
    <row r="22" spans="1:122" s="15" customFormat="1" ht="18" customHeight="1">
      <c r="A22" s="102">
        <v>16</v>
      </c>
      <c r="B22" s="138"/>
      <c r="C22" s="127"/>
      <c r="D22" s="135"/>
      <c r="E22" s="129"/>
      <c r="F22" s="295"/>
      <c r="G22" s="132"/>
      <c r="H22" s="145" t="str">
        <f>IF(DOB!C22="","",DOB!C22)</f>
        <v/>
      </c>
      <c r="I22" s="86" t="s">
        <v>224</v>
      </c>
      <c r="J22" s="140" t="s">
        <v>225</v>
      </c>
      <c r="K22" s="86" t="s">
        <v>226</v>
      </c>
      <c r="L22" s="151" t="s">
        <v>227</v>
      </c>
      <c r="M22" s="86"/>
      <c r="N22" s="140"/>
      <c r="O22" s="309"/>
      <c r="P22" s="305"/>
      <c r="Q22" s="100"/>
      <c r="R22" s="100"/>
      <c r="S22" s="100"/>
      <c r="T22" s="111"/>
      <c r="U22" s="111"/>
      <c r="V22" s="112"/>
      <c r="W22" s="112"/>
      <c r="X22" s="316"/>
      <c r="Y22" s="316"/>
      <c r="Z22" s="316"/>
      <c r="AA22" s="317"/>
      <c r="AB22" s="317"/>
      <c r="AC22" s="318"/>
      <c r="AD22" s="318"/>
      <c r="AE22" s="509">
        <v>1</v>
      </c>
      <c r="AF22" s="509">
        <v>2</v>
      </c>
      <c r="AG22" s="509">
        <v>3</v>
      </c>
      <c r="AH22" s="512">
        <v>4</v>
      </c>
      <c r="AI22" s="510">
        <v>5</v>
      </c>
      <c r="AJ22" s="511"/>
      <c r="AK22" s="511"/>
      <c r="AL22" s="100"/>
      <c r="AM22" s="100"/>
      <c r="AN22" s="100"/>
      <c r="AO22" s="111"/>
      <c r="AP22" s="111"/>
      <c r="AQ22" s="112"/>
      <c r="AR22" s="112"/>
      <c r="AS22" s="316"/>
      <c r="AT22" s="316"/>
      <c r="AU22" s="316"/>
      <c r="AV22" s="317"/>
      <c r="AW22" s="317"/>
      <c r="AX22" s="318"/>
      <c r="AY22" s="318"/>
      <c r="AZ22" s="100"/>
      <c r="BA22" s="100"/>
      <c r="BB22" s="100"/>
      <c r="BC22" s="100"/>
      <c r="BD22" s="100"/>
      <c r="BE22" s="153"/>
      <c r="BF22" s="153"/>
      <c r="BG22" s="153"/>
      <c r="BH22" s="155"/>
      <c r="BI22" s="154"/>
      <c r="BJ22" s="100"/>
      <c r="BK22" s="100"/>
      <c r="BL22" s="100"/>
      <c r="BM22" s="111"/>
      <c r="BN22" s="281"/>
      <c r="BO22" s="288"/>
      <c r="BP22" s="182" t="s">
        <v>45</v>
      </c>
      <c r="BQ22" s="45"/>
      <c r="BR22" s="45"/>
      <c r="BS22" s="476" t="str">
        <f t="shared" si="21"/>
        <v/>
      </c>
      <c r="BT22" s="477"/>
      <c r="BU22" s="476" t="str">
        <f t="shared" si="21"/>
        <v/>
      </c>
      <c r="BV22" s="477"/>
      <c r="BW22" s="476" t="str">
        <f t="shared" si="21"/>
        <v/>
      </c>
      <c r="BX22" s="477"/>
      <c r="BY22" s="476" t="str">
        <f t="shared" si="21"/>
        <v/>
      </c>
      <c r="BZ22" s="477"/>
      <c r="CA22" s="476" t="str">
        <f t="shared" si="22"/>
        <v/>
      </c>
      <c r="CB22" s="477"/>
      <c r="CC22" s="476" t="str">
        <f t="shared" si="23"/>
        <v/>
      </c>
      <c r="CD22" s="477"/>
      <c r="CE22" s="476" t="str">
        <f t="shared" si="24"/>
        <v/>
      </c>
      <c r="CF22" s="477"/>
      <c r="CG22" s="476" t="str">
        <f t="shared" si="25"/>
        <v/>
      </c>
      <c r="CH22" s="477"/>
      <c r="CI22" s="476" t="str">
        <f t="shared" si="26"/>
        <v/>
      </c>
      <c r="CJ22" s="477"/>
      <c r="CK22" s="476" t="str">
        <f t="shared" si="27"/>
        <v/>
      </c>
      <c r="CL22" s="477"/>
      <c r="CM22" s="476" t="str">
        <f t="shared" si="28"/>
        <v/>
      </c>
      <c r="CN22" s="477"/>
      <c r="CO22" s="476" t="str">
        <f t="shared" si="29"/>
        <v/>
      </c>
      <c r="CP22" s="477"/>
      <c r="CQ22" s="6"/>
      <c r="CR22" s="6"/>
      <c r="CS22" s="6"/>
      <c r="CT22" s="176" t="str">
        <f t="shared" si="0"/>
        <v/>
      </c>
      <c r="CU22" s="120" t="str">
        <f t="shared" si="1"/>
        <v/>
      </c>
      <c r="CV22" s="119" t="str">
        <f t="shared" si="2"/>
        <v/>
      </c>
      <c r="CW22" s="120" t="str">
        <f t="shared" si="3"/>
        <v/>
      </c>
      <c r="CX22" s="119" t="str">
        <f t="shared" si="4"/>
        <v/>
      </c>
      <c r="CY22" s="120" t="str">
        <f t="shared" si="5"/>
        <v/>
      </c>
      <c r="CZ22" s="119" t="str">
        <f t="shared" si="6"/>
        <v/>
      </c>
      <c r="DA22" s="120" t="str">
        <f t="shared" si="7"/>
        <v/>
      </c>
      <c r="DB22" s="119" t="str">
        <f t="shared" si="8"/>
        <v/>
      </c>
      <c r="DC22" s="120" t="str">
        <f t="shared" si="9"/>
        <v/>
      </c>
      <c r="DD22" s="119" t="str">
        <f t="shared" si="10"/>
        <v/>
      </c>
      <c r="DE22" s="120" t="str">
        <f t="shared" si="11"/>
        <v/>
      </c>
      <c r="DF22" s="119" t="str">
        <f t="shared" si="12"/>
        <v/>
      </c>
      <c r="DG22" s="120" t="str">
        <f t="shared" si="13"/>
        <v/>
      </c>
      <c r="DH22" s="119" t="str">
        <f t="shared" si="14"/>
        <v/>
      </c>
      <c r="DI22" s="120" t="str">
        <f t="shared" si="15"/>
        <v/>
      </c>
      <c r="DJ22" s="119" t="str">
        <f t="shared" si="16"/>
        <v/>
      </c>
      <c r="DK22" s="120" t="str">
        <f t="shared" si="17"/>
        <v/>
      </c>
      <c r="DL22" s="119" t="str">
        <f t="shared" si="18"/>
        <v/>
      </c>
      <c r="DM22" s="120" t="str">
        <f t="shared" si="19"/>
        <v/>
      </c>
      <c r="DN22" s="478" t="str">
        <f t="shared" si="30"/>
        <v/>
      </c>
      <c r="DO22" s="488" t="str">
        <f t="shared" si="31"/>
        <v/>
      </c>
      <c r="DP22" s="6"/>
      <c r="DQ22" s="6"/>
      <c r="DR22" s="6"/>
    </row>
    <row r="23" spans="1:122" s="15" customFormat="1" ht="18" customHeight="1">
      <c r="A23" s="102">
        <v>17</v>
      </c>
      <c r="B23" s="138"/>
      <c r="C23" s="127"/>
      <c r="D23" s="135"/>
      <c r="E23" s="129"/>
      <c r="F23" s="295"/>
      <c r="G23" s="132"/>
      <c r="H23" s="145" t="str">
        <f>IF(DOB!C23="","",DOB!C23)</f>
        <v/>
      </c>
      <c r="I23" s="86" t="s">
        <v>228</v>
      </c>
      <c r="J23" s="140" t="s">
        <v>229</v>
      </c>
      <c r="K23" s="86" t="s">
        <v>230</v>
      </c>
      <c r="L23" s="151" t="s">
        <v>231</v>
      </c>
      <c r="M23" s="86"/>
      <c r="N23" s="140"/>
      <c r="O23" s="309"/>
      <c r="P23" s="305"/>
      <c r="Q23" s="100"/>
      <c r="R23" s="100"/>
      <c r="S23" s="100"/>
      <c r="T23" s="111"/>
      <c r="U23" s="111"/>
      <c r="V23" s="112"/>
      <c r="W23" s="112"/>
      <c r="X23" s="316"/>
      <c r="Y23" s="316"/>
      <c r="Z23" s="316"/>
      <c r="AA23" s="317"/>
      <c r="AB23" s="317"/>
      <c r="AC23" s="318"/>
      <c r="AD23" s="318"/>
      <c r="AE23" s="509">
        <v>1</v>
      </c>
      <c r="AF23" s="509">
        <v>2</v>
      </c>
      <c r="AG23" s="509">
        <v>3</v>
      </c>
      <c r="AH23" s="512">
        <v>4</v>
      </c>
      <c r="AI23" s="510">
        <v>5</v>
      </c>
      <c r="AJ23" s="511"/>
      <c r="AK23" s="511"/>
      <c r="AL23" s="100"/>
      <c r="AM23" s="100"/>
      <c r="AN23" s="100"/>
      <c r="AO23" s="111"/>
      <c r="AP23" s="111"/>
      <c r="AQ23" s="112"/>
      <c r="AR23" s="112"/>
      <c r="AS23" s="316"/>
      <c r="AT23" s="316"/>
      <c r="AU23" s="316"/>
      <c r="AV23" s="317"/>
      <c r="AW23" s="317"/>
      <c r="AX23" s="318"/>
      <c r="AY23" s="318"/>
      <c r="AZ23" s="100"/>
      <c r="BA23" s="100"/>
      <c r="BB23" s="100"/>
      <c r="BC23" s="100"/>
      <c r="BD23" s="100"/>
      <c r="BE23" s="153"/>
      <c r="BF23" s="153"/>
      <c r="BG23" s="153"/>
      <c r="BH23" s="155"/>
      <c r="BI23" s="154"/>
      <c r="BJ23" s="100"/>
      <c r="BK23" s="100"/>
      <c r="BL23" s="100"/>
      <c r="BM23" s="111"/>
      <c r="BN23" s="281"/>
      <c r="BO23" s="288"/>
      <c r="BP23" s="182" t="s">
        <v>166</v>
      </c>
      <c r="BQ23" s="45"/>
      <c r="BR23" s="45"/>
      <c r="BS23" s="476" t="str">
        <f t="shared" si="21"/>
        <v/>
      </c>
      <c r="BT23" s="477"/>
      <c r="BU23" s="476" t="str">
        <f t="shared" si="21"/>
        <v/>
      </c>
      <c r="BV23" s="477"/>
      <c r="BW23" s="476" t="str">
        <f t="shared" si="21"/>
        <v/>
      </c>
      <c r="BX23" s="477"/>
      <c r="BY23" s="476" t="str">
        <f t="shared" si="21"/>
        <v/>
      </c>
      <c r="BZ23" s="477"/>
      <c r="CA23" s="476" t="str">
        <f t="shared" si="22"/>
        <v/>
      </c>
      <c r="CB23" s="477"/>
      <c r="CC23" s="476" t="str">
        <f t="shared" si="23"/>
        <v/>
      </c>
      <c r="CD23" s="477"/>
      <c r="CE23" s="476" t="str">
        <f t="shared" si="24"/>
        <v/>
      </c>
      <c r="CF23" s="477"/>
      <c r="CG23" s="476" t="str">
        <f t="shared" si="25"/>
        <v/>
      </c>
      <c r="CH23" s="477"/>
      <c r="CI23" s="476" t="str">
        <f t="shared" si="26"/>
        <v/>
      </c>
      <c r="CJ23" s="477"/>
      <c r="CK23" s="476" t="str">
        <f t="shared" si="27"/>
        <v/>
      </c>
      <c r="CL23" s="477"/>
      <c r="CM23" s="476" t="str">
        <f t="shared" si="28"/>
        <v/>
      </c>
      <c r="CN23" s="477"/>
      <c r="CO23" s="476" t="str">
        <f t="shared" si="29"/>
        <v/>
      </c>
      <c r="CP23" s="477"/>
      <c r="CQ23" s="6"/>
      <c r="CR23" s="6"/>
      <c r="CS23" s="6"/>
      <c r="CT23" s="176" t="str">
        <f t="shared" si="0"/>
        <v/>
      </c>
      <c r="CU23" s="120" t="str">
        <f t="shared" si="1"/>
        <v/>
      </c>
      <c r="CV23" s="119" t="str">
        <f t="shared" si="2"/>
        <v/>
      </c>
      <c r="CW23" s="120" t="str">
        <f t="shared" si="3"/>
        <v/>
      </c>
      <c r="CX23" s="119" t="str">
        <f t="shared" si="4"/>
        <v/>
      </c>
      <c r="CY23" s="120" t="str">
        <f t="shared" si="5"/>
        <v/>
      </c>
      <c r="CZ23" s="119" t="str">
        <f t="shared" si="6"/>
        <v/>
      </c>
      <c r="DA23" s="120" t="str">
        <f t="shared" si="7"/>
        <v/>
      </c>
      <c r="DB23" s="119" t="str">
        <f t="shared" si="8"/>
        <v/>
      </c>
      <c r="DC23" s="120" t="str">
        <f t="shared" si="9"/>
        <v/>
      </c>
      <c r="DD23" s="119" t="str">
        <f t="shared" si="10"/>
        <v/>
      </c>
      <c r="DE23" s="120" t="str">
        <f t="shared" si="11"/>
        <v/>
      </c>
      <c r="DF23" s="119" t="str">
        <f t="shared" si="12"/>
        <v/>
      </c>
      <c r="DG23" s="120" t="str">
        <f t="shared" si="13"/>
        <v/>
      </c>
      <c r="DH23" s="119" t="str">
        <f t="shared" si="14"/>
        <v/>
      </c>
      <c r="DI23" s="120" t="str">
        <f t="shared" si="15"/>
        <v/>
      </c>
      <c r="DJ23" s="119" t="str">
        <f t="shared" si="16"/>
        <v/>
      </c>
      <c r="DK23" s="120" t="str">
        <f t="shared" si="17"/>
        <v/>
      </c>
      <c r="DL23" s="119" t="str">
        <f t="shared" si="18"/>
        <v/>
      </c>
      <c r="DM23" s="120" t="str">
        <f t="shared" si="19"/>
        <v/>
      </c>
      <c r="DN23" s="478" t="str">
        <f t="shared" si="30"/>
        <v/>
      </c>
      <c r="DO23" s="488" t="str">
        <f t="shared" si="31"/>
        <v/>
      </c>
      <c r="DP23" s="6"/>
      <c r="DQ23" s="6"/>
      <c r="DR23" s="6"/>
    </row>
    <row r="24" spans="1:122" s="15" customFormat="1" ht="18" customHeight="1">
      <c r="A24" s="102">
        <v>18</v>
      </c>
      <c r="B24" s="138"/>
      <c r="C24" s="127"/>
      <c r="D24" s="135"/>
      <c r="E24" s="129"/>
      <c r="F24" s="295"/>
      <c r="G24" s="132"/>
      <c r="H24" s="145" t="str">
        <f>IF(DOB!C24="","",DOB!C24)</f>
        <v/>
      </c>
      <c r="I24" s="86" t="s">
        <v>232</v>
      </c>
      <c r="J24" s="140" t="s">
        <v>233</v>
      </c>
      <c r="K24" s="86" t="s">
        <v>234</v>
      </c>
      <c r="L24" s="151" t="s">
        <v>235</v>
      </c>
      <c r="M24" s="86"/>
      <c r="N24" s="140"/>
      <c r="O24" s="309"/>
      <c r="P24" s="305"/>
      <c r="Q24" s="100"/>
      <c r="R24" s="100"/>
      <c r="S24" s="100"/>
      <c r="T24" s="111"/>
      <c r="U24" s="111"/>
      <c r="V24" s="112"/>
      <c r="W24" s="112"/>
      <c r="X24" s="316"/>
      <c r="Y24" s="316"/>
      <c r="Z24" s="316"/>
      <c r="AA24" s="317"/>
      <c r="AB24" s="317"/>
      <c r="AC24" s="318"/>
      <c r="AD24" s="318"/>
      <c r="AE24" s="509">
        <v>1</v>
      </c>
      <c r="AF24" s="509">
        <v>2</v>
      </c>
      <c r="AG24" s="509">
        <v>3</v>
      </c>
      <c r="AH24" s="512">
        <v>4</v>
      </c>
      <c r="AI24" s="510">
        <v>5</v>
      </c>
      <c r="AJ24" s="511"/>
      <c r="AK24" s="511"/>
      <c r="AL24" s="100"/>
      <c r="AM24" s="100"/>
      <c r="AN24" s="100"/>
      <c r="AO24" s="111"/>
      <c r="AP24" s="111"/>
      <c r="AQ24" s="112"/>
      <c r="AR24" s="112"/>
      <c r="AS24" s="316"/>
      <c r="AT24" s="316"/>
      <c r="AU24" s="316"/>
      <c r="AV24" s="317"/>
      <c r="AW24" s="317"/>
      <c r="AX24" s="318"/>
      <c r="AY24" s="318"/>
      <c r="AZ24" s="100"/>
      <c r="BA24" s="100"/>
      <c r="BB24" s="100"/>
      <c r="BC24" s="100"/>
      <c r="BD24" s="100"/>
      <c r="BE24" s="153"/>
      <c r="BF24" s="153"/>
      <c r="BG24" s="153"/>
      <c r="BH24" s="155"/>
      <c r="BI24" s="154"/>
      <c r="BJ24" s="100"/>
      <c r="BK24" s="100"/>
      <c r="BL24" s="100"/>
      <c r="BM24" s="111"/>
      <c r="BN24" s="281"/>
      <c r="BO24" s="288"/>
      <c r="BP24" s="182" t="s">
        <v>167</v>
      </c>
      <c r="BQ24" s="45"/>
      <c r="BR24" s="45"/>
      <c r="BS24" s="476" t="str">
        <f t="shared" si="21"/>
        <v/>
      </c>
      <c r="BT24" s="477"/>
      <c r="BU24" s="476" t="str">
        <f t="shared" si="21"/>
        <v/>
      </c>
      <c r="BV24" s="477"/>
      <c r="BW24" s="476" t="str">
        <f t="shared" si="21"/>
        <v/>
      </c>
      <c r="BX24" s="477"/>
      <c r="BY24" s="476" t="str">
        <f t="shared" si="21"/>
        <v/>
      </c>
      <c r="BZ24" s="477"/>
      <c r="CA24" s="476" t="str">
        <f t="shared" si="22"/>
        <v/>
      </c>
      <c r="CB24" s="477"/>
      <c r="CC24" s="476" t="str">
        <f t="shared" si="23"/>
        <v/>
      </c>
      <c r="CD24" s="477"/>
      <c r="CE24" s="476" t="str">
        <f t="shared" si="24"/>
        <v/>
      </c>
      <c r="CF24" s="477"/>
      <c r="CG24" s="476" t="str">
        <f t="shared" si="25"/>
        <v/>
      </c>
      <c r="CH24" s="477"/>
      <c r="CI24" s="476" t="str">
        <f t="shared" si="26"/>
        <v/>
      </c>
      <c r="CJ24" s="477"/>
      <c r="CK24" s="476" t="str">
        <f t="shared" si="27"/>
        <v/>
      </c>
      <c r="CL24" s="477"/>
      <c r="CM24" s="476" t="str">
        <f t="shared" si="28"/>
        <v/>
      </c>
      <c r="CN24" s="477"/>
      <c r="CO24" s="476" t="str">
        <f t="shared" si="29"/>
        <v/>
      </c>
      <c r="CP24" s="477"/>
      <c r="CQ24" s="6"/>
      <c r="CR24" s="6"/>
      <c r="CS24" s="6"/>
      <c r="CT24" s="176" t="str">
        <f t="shared" si="0"/>
        <v/>
      </c>
      <c r="CU24" s="120" t="str">
        <f t="shared" si="1"/>
        <v/>
      </c>
      <c r="CV24" s="119" t="str">
        <f t="shared" si="2"/>
        <v/>
      </c>
      <c r="CW24" s="120" t="str">
        <f t="shared" si="3"/>
        <v/>
      </c>
      <c r="CX24" s="119" t="str">
        <f t="shared" si="4"/>
        <v/>
      </c>
      <c r="CY24" s="120" t="str">
        <f t="shared" si="5"/>
        <v/>
      </c>
      <c r="CZ24" s="119" t="str">
        <f t="shared" si="6"/>
        <v/>
      </c>
      <c r="DA24" s="120" t="str">
        <f t="shared" si="7"/>
        <v/>
      </c>
      <c r="DB24" s="119" t="str">
        <f t="shared" si="8"/>
        <v/>
      </c>
      <c r="DC24" s="120" t="str">
        <f t="shared" si="9"/>
        <v/>
      </c>
      <c r="DD24" s="119" t="str">
        <f t="shared" si="10"/>
        <v/>
      </c>
      <c r="DE24" s="120" t="str">
        <f t="shared" si="11"/>
        <v/>
      </c>
      <c r="DF24" s="119" t="str">
        <f t="shared" si="12"/>
        <v/>
      </c>
      <c r="DG24" s="120" t="str">
        <f t="shared" si="13"/>
        <v/>
      </c>
      <c r="DH24" s="119" t="str">
        <f t="shared" si="14"/>
        <v/>
      </c>
      <c r="DI24" s="120" t="str">
        <f t="shared" si="15"/>
        <v/>
      </c>
      <c r="DJ24" s="119" t="str">
        <f t="shared" si="16"/>
        <v/>
      </c>
      <c r="DK24" s="120" t="str">
        <f t="shared" si="17"/>
        <v/>
      </c>
      <c r="DL24" s="119" t="str">
        <f t="shared" si="18"/>
        <v/>
      </c>
      <c r="DM24" s="120" t="str">
        <f t="shared" si="19"/>
        <v/>
      </c>
      <c r="DN24" s="478" t="str">
        <f t="shared" si="30"/>
        <v/>
      </c>
      <c r="DO24" s="488" t="str">
        <f t="shared" si="31"/>
        <v/>
      </c>
      <c r="DP24" s="6"/>
      <c r="DQ24" s="6"/>
      <c r="DR24" s="6"/>
    </row>
    <row r="25" spans="1:122" s="15" customFormat="1" ht="18" customHeight="1">
      <c r="A25" s="102">
        <v>19</v>
      </c>
      <c r="B25" s="138"/>
      <c r="C25" s="127"/>
      <c r="D25" s="135"/>
      <c r="E25" s="129"/>
      <c r="F25" s="295"/>
      <c r="G25" s="132"/>
      <c r="H25" s="145" t="str">
        <f>IF(DOB!C25="","",DOB!C25)</f>
        <v/>
      </c>
      <c r="I25" s="86" t="s">
        <v>236</v>
      </c>
      <c r="J25" s="140" t="s">
        <v>237</v>
      </c>
      <c r="K25" s="86" t="s">
        <v>238</v>
      </c>
      <c r="L25" s="151" t="s">
        <v>239</v>
      </c>
      <c r="M25" s="86"/>
      <c r="N25" s="140"/>
      <c r="O25" s="309"/>
      <c r="P25" s="305"/>
      <c r="Q25" s="100"/>
      <c r="R25" s="100"/>
      <c r="S25" s="100"/>
      <c r="T25" s="111"/>
      <c r="U25" s="111"/>
      <c r="V25" s="112"/>
      <c r="W25" s="112"/>
      <c r="X25" s="316"/>
      <c r="Y25" s="316"/>
      <c r="Z25" s="316"/>
      <c r="AA25" s="317"/>
      <c r="AB25" s="317"/>
      <c r="AC25" s="318"/>
      <c r="AD25" s="318"/>
      <c r="AE25" s="509">
        <v>1</v>
      </c>
      <c r="AF25" s="509">
        <v>2</v>
      </c>
      <c r="AG25" s="509">
        <v>3</v>
      </c>
      <c r="AH25" s="512">
        <v>4</v>
      </c>
      <c r="AI25" s="510">
        <v>5</v>
      </c>
      <c r="AJ25" s="511"/>
      <c r="AK25" s="511"/>
      <c r="AL25" s="100"/>
      <c r="AM25" s="100"/>
      <c r="AN25" s="100"/>
      <c r="AO25" s="111"/>
      <c r="AP25" s="111"/>
      <c r="AQ25" s="112"/>
      <c r="AR25" s="112"/>
      <c r="AS25" s="316"/>
      <c r="AT25" s="316"/>
      <c r="AU25" s="316"/>
      <c r="AV25" s="317"/>
      <c r="AW25" s="317"/>
      <c r="AX25" s="318"/>
      <c r="AY25" s="318"/>
      <c r="AZ25" s="100"/>
      <c r="BA25" s="100"/>
      <c r="BB25" s="100"/>
      <c r="BC25" s="100"/>
      <c r="BD25" s="100"/>
      <c r="BE25" s="153"/>
      <c r="BF25" s="153"/>
      <c r="BG25" s="153"/>
      <c r="BH25" s="155"/>
      <c r="BI25" s="154"/>
      <c r="BJ25" s="100"/>
      <c r="BK25" s="100"/>
      <c r="BL25" s="100"/>
      <c r="BM25" s="111"/>
      <c r="BN25" s="281"/>
      <c r="BO25" s="288"/>
      <c r="BP25" s="6"/>
      <c r="BQ25" s="45"/>
      <c r="BR25" s="45"/>
      <c r="BS25" s="476" t="str">
        <f t="shared" si="21"/>
        <v/>
      </c>
      <c r="BT25" s="477"/>
      <c r="BU25" s="476" t="str">
        <f t="shared" si="21"/>
        <v/>
      </c>
      <c r="BV25" s="477"/>
      <c r="BW25" s="476" t="str">
        <f t="shared" si="21"/>
        <v/>
      </c>
      <c r="BX25" s="477"/>
      <c r="BY25" s="476" t="str">
        <f t="shared" si="21"/>
        <v/>
      </c>
      <c r="BZ25" s="477"/>
      <c r="CA25" s="476" t="str">
        <f t="shared" si="22"/>
        <v/>
      </c>
      <c r="CB25" s="477"/>
      <c r="CC25" s="476" t="str">
        <f t="shared" si="23"/>
        <v/>
      </c>
      <c r="CD25" s="477"/>
      <c r="CE25" s="476" t="str">
        <f t="shared" si="24"/>
        <v/>
      </c>
      <c r="CF25" s="477"/>
      <c r="CG25" s="476" t="str">
        <f t="shared" si="25"/>
        <v/>
      </c>
      <c r="CH25" s="477"/>
      <c r="CI25" s="476" t="str">
        <f t="shared" si="26"/>
        <v/>
      </c>
      <c r="CJ25" s="477"/>
      <c r="CK25" s="476" t="str">
        <f t="shared" si="27"/>
        <v/>
      </c>
      <c r="CL25" s="477"/>
      <c r="CM25" s="476" t="str">
        <f t="shared" si="28"/>
        <v/>
      </c>
      <c r="CN25" s="477"/>
      <c r="CO25" s="476" t="str">
        <f t="shared" si="29"/>
        <v/>
      </c>
      <c r="CP25" s="477"/>
      <c r="CQ25" s="6"/>
      <c r="CR25" s="6"/>
      <c r="CS25" s="6"/>
      <c r="CT25" s="176" t="str">
        <f t="shared" si="0"/>
        <v/>
      </c>
      <c r="CU25" s="120" t="str">
        <f t="shared" si="1"/>
        <v/>
      </c>
      <c r="CV25" s="119" t="str">
        <f t="shared" si="2"/>
        <v/>
      </c>
      <c r="CW25" s="120" t="str">
        <f t="shared" si="3"/>
        <v/>
      </c>
      <c r="CX25" s="119" t="str">
        <f t="shared" si="4"/>
        <v/>
      </c>
      <c r="CY25" s="120" t="str">
        <f t="shared" si="5"/>
        <v/>
      </c>
      <c r="CZ25" s="119" t="str">
        <f t="shared" si="6"/>
        <v/>
      </c>
      <c r="DA25" s="120" t="str">
        <f t="shared" si="7"/>
        <v/>
      </c>
      <c r="DB25" s="119" t="str">
        <f t="shared" si="8"/>
        <v/>
      </c>
      <c r="DC25" s="120" t="str">
        <f t="shared" si="9"/>
        <v/>
      </c>
      <c r="DD25" s="119" t="str">
        <f t="shared" si="10"/>
        <v/>
      </c>
      <c r="DE25" s="120" t="str">
        <f t="shared" si="11"/>
        <v/>
      </c>
      <c r="DF25" s="119" t="str">
        <f t="shared" si="12"/>
        <v/>
      </c>
      <c r="DG25" s="120" t="str">
        <f t="shared" si="13"/>
        <v/>
      </c>
      <c r="DH25" s="119" t="str">
        <f t="shared" si="14"/>
        <v/>
      </c>
      <c r="DI25" s="120" t="str">
        <f t="shared" si="15"/>
        <v/>
      </c>
      <c r="DJ25" s="119" t="str">
        <f t="shared" si="16"/>
        <v/>
      </c>
      <c r="DK25" s="120" t="str">
        <f t="shared" si="17"/>
        <v/>
      </c>
      <c r="DL25" s="119" t="str">
        <f t="shared" si="18"/>
        <v/>
      </c>
      <c r="DM25" s="120" t="str">
        <f t="shared" si="19"/>
        <v/>
      </c>
      <c r="DN25" s="478" t="str">
        <f t="shared" si="30"/>
        <v/>
      </c>
      <c r="DO25" s="488" t="str">
        <f t="shared" si="31"/>
        <v/>
      </c>
      <c r="DP25" s="6"/>
      <c r="DQ25" s="6"/>
      <c r="DR25" s="6"/>
    </row>
    <row r="26" spans="1:122" s="15" customFormat="1" ht="18" customHeight="1">
      <c r="A26" s="102">
        <v>20</v>
      </c>
      <c r="B26" s="138"/>
      <c r="C26" s="127"/>
      <c r="D26" s="135"/>
      <c r="E26" s="129"/>
      <c r="F26" s="295"/>
      <c r="G26" s="132"/>
      <c r="H26" s="145" t="str">
        <f>IF(DOB!C26="","",DOB!C26)</f>
        <v/>
      </c>
      <c r="I26" s="86" t="s">
        <v>240</v>
      </c>
      <c r="J26" s="140" t="s">
        <v>241</v>
      </c>
      <c r="K26" s="86" t="s">
        <v>242</v>
      </c>
      <c r="L26" s="151" t="s">
        <v>243</v>
      </c>
      <c r="M26" s="86"/>
      <c r="N26" s="140"/>
      <c r="O26" s="309"/>
      <c r="P26" s="305"/>
      <c r="Q26" s="100"/>
      <c r="R26" s="100"/>
      <c r="S26" s="100"/>
      <c r="T26" s="111"/>
      <c r="U26" s="111"/>
      <c r="V26" s="112"/>
      <c r="W26" s="112"/>
      <c r="X26" s="316"/>
      <c r="Y26" s="316"/>
      <c r="Z26" s="316"/>
      <c r="AA26" s="317"/>
      <c r="AB26" s="317"/>
      <c r="AC26" s="318"/>
      <c r="AD26" s="318"/>
      <c r="AE26" s="509">
        <v>1</v>
      </c>
      <c r="AF26" s="509">
        <v>2</v>
      </c>
      <c r="AG26" s="509">
        <v>3</v>
      </c>
      <c r="AH26" s="512">
        <v>4</v>
      </c>
      <c r="AI26" s="510">
        <v>5</v>
      </c>
      <c r="AJ26" s="511"/>
      <c r="AK26" s="511"/>
      <c r="AL26" s="100"/>
      <c r="AM26" s="100"/>
      <c r="AN26" s="100"/>
      <c r="AO26" s="111"/>
      <c r="AP26" s="111"/>
      <c r="AQ26" s="112"/>
      <c r="AR26" s="112"/>
      <c r="AS26" s="316"/>
      <c r="AT26" s="316"/>
      <c r="AU26" s="316"/>
      <c r="AV26" s="317"/>
      <c r="AW26" s="317"/>
      <c r="AX26" s="318"/>
      <c r="AY26" s="318"/>
      <c r="AZ26" s="100"/>
      <c r="BA26" s="100"/>
      <c r="BB26" s="100"/>
      <c r="BC26" s="100"/>
      <c r="BD26" s="100"/>
      <c r="BE26" s="153"/>
      <c r="BF26" s="153"/>
      <c r="BG26" s="153"/>
      <c r="BH26" s="155"/>
      <c r="BI26" s="154"/>
      <c r="BJ26" s="100"/>
      <c r="BK26" s="100"/>
      <c r="BL26" s="100"/>
      <c r="BM26" s="111"/>
      <c r="BN26" s="281"/>
      <c r="BO26" s="288"/>
      <c r="BP26" s="6"/>
      <c r="BQ26" s="45"/>
      <c r="BR26" s="45"/>
      <c r="BS26" s="476" t="str">
        <f t="shared" si="21"/>
        <v/>
      </c>
      <c r="BT26" s="477"/>
      <c r="BU26" s="476" t="str">
        <f t="shared" si="21"/>
        <v/>
      </c>
      <c r="BV26" s="477"/>
      <c r="BW26" s="476" t="str">
        <f t="shared" si="21"/>
        <v/>
      </c>
      <c r="BX26" s="477"/>
      <c r="BY26" s="476" t="str">
        <f t="shared" si="21"/>
        <v/>
      </c>
      <c r="BZ26" s="477"/>
      <c r="CA26" s="476" t="str">
        <f t="shared" si="22"/>
        <v/>
      </c>
      <c r="CB26" s="477"/>
      <c r="CC26" s="476" t="str">
        <f t="shared" si="23"/>
        <v/>
      </c>
      <c r="CD26" s="477"/>
      <c r="CE26" s="476" t="str">
        <f t="shared" si="24"/>
        <v/>
      </c>
      <c r="CF26" s="477"/>
      <c r="CG26" s="476" t="str">
        <f t="shared" si="25"/>
        <v/>
      </c>
      <c r="CH26" s="477"/>
      <c r="CI26" s="476" t="str">
        <f t="shared" si="26"/>
        <v/>
      </c>
      <c r="CJ26" s="477"/>
      <c r="CK26" s="476" t="str">
        <f t="shared" si="27"/>
        <v/>
      </c>
      <c r="CL26" s="477"/>
      <c r="CM26" s="476" t="str">
        <f t="shared" si="28"/>
        <v/>
      </c>
      <c r="CN26" s="477"/>
      <c r="CO26" s="476" t="str">
        <f t="shared" si="29"/>
        <v/>
      </c>
      <c r="CP26" s="477"/>
      <c r="CQ26" s="6"/>
      <c r="CR26" s="6"/>
      <c r="CS26" s="6"/>
      <c r="CT26" s="176" t="str">
        <f t="shared" si="0"/>
        <v/>
      </c>
      <c r="CU26" s="120" t="str">
        <f t="shared" si="1"/>
        <v/>
      </c>
      <c r="CV26" s="119" t="str">
        <f t="shared" si="2"/>
        <v/>
      </c>
      <c r="CW26" s="120" t="str">
        <f t="shared" si="3"/>
        <v/>
      </c>
      <c r="CX26" s="119" t="str">
        <f t="shared" si="4"/>
        <v/>
      </c>
      <c r="CY26" s="120" t="str">
        <f t="shared" si="5"/>
        <v/>
      </c>
      <c r="CZ26" s="119" t="str">
        <f t="shared" si="6"/>
        <v/>
      </c>
      <c r="DA26" s="120" t="str">
        <f t="shared" si="7"/>
        <v/>
      </c>
      <c r="DB26" s="119" t="str">
        <f t="shared" si="8"/>
        <v/>
      </c>
      <c r="DC26" s="120" t="str">
        <f t="shared" si="9"/>
        <v/>
      </c>
      <c r="DD26" s="119" t="str">
        <f t="shared" si="10"/>
        <v/>
      </c>
      <c r="DE26" s="120" t="str">
        <f t="shared" si="11"/>
        <v/>
      </c>
      <c r="DF26" s="119" t="str">
        <f t="shared" si="12"/>
        <v/>
      </c>
      <c r="DG26" s="120" t="str">
        <f t="shared" si="13"/>
        <v/>
      </c>
      <c r="DH26" s="119" t="str">
        <f t="shared" si="14"/>
        <v/>
      </c>
      <c r="DI26" s="120" t="str">
        <f t="shared" si="15"/>
        <v/>
      </c>
      <c r="DJ26" s="119" t="str">
        <f t="shared" si="16"/>
        <v/>
      </c>
      <c r="DK26" s="120" t="str">
        <f t="shared" si="17"/>
        <v/>
      </c>
      <c r="DL26" s="119" t="str">
        <f t="shared" si="18"/>
        <v/>
      </c>
      <c r="DM26" s="120" t="str">
        <f t="shared" si="19"/>
        <v/>
      </c>
      <c r="DN26" s="478" t="str">
        <f t="shared" si="30"/>
        <v/>
      </c>
      <c r="DO26" s="488" t="str">
        <f t="shared" si="31"/>
        <v/>
      </c>
      <c r="DP26" s="6"/>
      <c r="DQ26" s="6"/>
      <c r="DR26" s="6"/>
    </row>
    <row r="27" spans="1:122" s="15" customFormat="1" ht="18" customHeight="1">
      <c r="A27" s="102">
        <v>21</v>
      </c>
      <c r="B27" s="138"/>
      <c r="C27" s="127"/>
      <c r="D27" s="135"/>
      <c r="E27" s="129"/>
      <c r="F27" s="295"/>
      <c r="G27" s="132"/>
      <c r="H27" s="145" t="str">
        <f>IF(DOB!C27="","",DOB!C27)</f>
        <v/>
      </c>
      <c r="I27" s="86" t="s">
        <v>244</v>
      </c>
      <c r="J27" s="140" t="s">
        <v>245</v>
      </c>
      <c r="K27" s="86" t="s">
        <v>246</v>
      </c>
      <c r="L27" s="151" t="s">
        <v>247</v>
      </c>
      <c r="M27" s="86"/>
      <c r="N27" s="140"/>
      <c r="O27" s="309"/>
      <c r="P27" s="305"/>
      <c r="Q27" s="100"/>
      <c r="R27" s="100"/>
      <c r="S27" s="100"/>
      <c r="T27" s="111"/>
      <c r="U27" s="111"/>
      <c r="V27" s="112"/>
      <c r="W27" s="112"/>
      <c r="X27" s="316"/>
      <c r="Y27" s="316"/>
      <c r="Z27" s="316"/>
      <c r="AA27" s="317"/>
      <c r="AB27" s="317"/>
      <c r="AC27" s="318"/>
      <c r="AD27" s="318"/>
      <c r="AE27" s="509">
        <v>1</v>
      </c>
      <c r="AF27" s="509">
        <v>2</v>
      </c>
      <c r="AG27" s="509">
        <v>3</v>
      </c>
      <c r="AH27" s="512">
        <v>4</v>
      </c>
      <c r="AI27" s="510">
        <v>5</v>
      </c>
      <c r="AJ27" s="511"/>
      <c r="AK27" s="511"/>
      <c r="AL27" s="100"/>
      <c r="AM27" s="100"/>
      <c r="AN27" s="100"/>
      <c r="AO27" s="111"/>
      <c r="AP27" s="111"/>
      <c r="AQ27" s="112"/>
      <c r="AR27" s="112"/>
      <c r="AS27" s="316"/>
      <c r="AT27" s="316"/>
      <c r="AU27" s="316"/>
      <c r="AV27" s="317"/>
      <c r="AW27" s="317"/>
      <c r="AX27" s="318"/>
      <c r="AY27" s="318"/>
      <c r="AZ27" s="100"/>
      <c r="BA27" s="100"/>
      <c r="BB27" s="100"/>
      <c r="BC27" s="100"/>
      <c r="BD27" s="100"/>
      <c r="BE27" s="153"/>
      <c r="BF27" s="153"/>
      <c r="BG27" s="153"/>
      <c r="BH27" s="155"/>
      <c r="BI27" s="154"/>
      <c r="BJ27" s="100"/>
      <c r="BK27" s="100"/>
      <c r="BL27" s="100"/>
      <c r="BM27" s="111"/>
      <c r="BN27" s="281"/>
      <c r="BO27" s="288"/>
      <c r="BP27" s="290">
        <v>8</v>
      </c>
      <c r="BQ27" s="45"/>
      <c r="BR27" s="45"/>
      <c r="BS27" s="476" t="str">
        <f t="shared" si="21"/>
        <v/>
      </c>
      <c r="BT27" s="477"/>
      <c r="BU27" s="476" t="str">
        <f t="shared" si="21"/>
        <v/>
      </c>
      <c r="BV27" s="477"/>
      <c r="BW27" s="476" t="str">
        <f t="shared" si="21"/>
        <v/>
      </c>
      <c r="BX27" s="477"/>
      <c r="BY27" s="476" t="str">
        <f t="shared" si="21"/>
        <v/>
      </c>
      <c r="BZ27" s="477"/>
      <c r="CA27" s="476" t="str">
        <f t="shared" si="22"/>
        <v/>
      </c>
      <c r="CB27" s="477"/>
      <c r="CC27" s="476" t="str">
        <f t="shared" si="23"/>
        <v/>
      </c>
      <c r="CD27" s="477"/>
      <c r="CE27" s="476" t="str">
        <f t="shared" si="24"/>
        <v/>
      </c>
      <c r="CF27" s="477"/>
      <c r="CG27" s="476" t="str">
        <f t="shared" si="25"/>
        <v/>
      </c>
      <c r="CH27" s="477"/>
      <c r="CI27" s="476" t="str">
        <f t="shared" si="26"/>
        <v/>
      </c>
      <c r="CJ27" s="477"/>
      <c r="CK27" s="476" t="str">
        <f t="shared" si="27"/>
        <v/>
      </c>
      <c r="CL27" s="477"/>
      <c r="CM27" s="476" t="str">
        <f t="shared" si="28"/>
        <v/>
      </c>
      <c r="CN27" s="477"/>
      <c r="CO27" s="476" t="str">
        <f t="shared" si="29"/>
        <v/>
      </c>
      <c r="CP27" s="477"/>
      <c r="CQ27" s="6"/>
      <c r="CR27" s="6"/>
      <c r="CS27" s="6"/>
      <c r="CT27" s="176" t="str">
        <f t="shared" si="0"/>
        <v/>
      </c>
      <c r="CU27" s="120" t="str">
        <f t="shared" si="1"/>
        <v/>
      </c>
      <c r="CV27" s="119" t="str">
        <f t="shared" si="2"/>
        <v/>
      </c>
      <c r="CW27" s="120" t="str">
        <f t="shared" si="3"/>
        <v/>
      </c>
      <c r="CX27" s="119" t="str">
        <f t="shared" si="4"/>
        <v/>
      </c>
      <c r="CY27" s="120" t="str">
        <f t="shared" si="5"/>
        <v/>
      </c>
      <c r="CZ27" s="119" t="str">
        <f t="shared" si="6"/>
        <v/>
      </c>
      <c r="DA27" s="120" t="str">
        <f t="shared" si="7"/>
        <v/>
      </c>
      <c r="DB27" s="119" t="str">
        <f t="shared" si="8"/>
        <v/>
      </c>
      <c r="DC27" s="120" t="str">
        <f t="shared" si="9"/>
        <v/>
      </c>
      <c r="DD27" s="119" t="str">
        <f t="shared" si="10"/>
        <v/>
      </c>
      <c r="DE27" s="120" t="str">
        <f t="shared" si="11"/>
        <v/>
      </c>
      <c r="DF27" s="119" t="str">
        <f t="shared" si="12"/>
        <v/>
      </c>
      <c r="DG27" s="120" t="str">
        <f t="shared" si="13"/>
        <v/>
      </c>
      <c r="DH27" s="119" t="str">
        <f t="shared" si="14"/>
        <v/>
      </c>
      <c r="DI27" s="120" t="str">
        <f t="shared" si="15"/>
        <v/>
      </c>
      <c r="DJ27" s="119" t="str">
        <f t="shared" si="16"/>
        <v/>
      </c>
      <c r="DK27" s="120" t="str">
        <f t="shared" si="17"/>
        <v/>
      </c>
      <c r="DL27" s="119" t="str">
        <f t="shared" si="18"/>
        <v/>
      </c>
      <c r="DM27" s="120" t="str">
        <f t="shared" si="19"/>
        <v/>
      </c>
      <c r="DN27" s="478" t="str">
        <f t="shared" si="30"/>
        <v/>
      </c>
      <c r="DO27" s="488" t="str">
        <f t="shared" si="31"/>
        <v/>
      </c>
      <c r="DP27" s="6"/>
      <c r="DQ27" s="6"/>
      <c r="DR27" s="6"/>
    </row>
    <row r="28" spans="1:122" s="15" customFormat="1" ht="18" customHeight="1">
      <c r="A28" s="102">
        <v>22</v>
      </c>
      <c r="B28" s="138"/>
      <c r="C28" s="127"/>
      <c r="D28" s="135"/>
      <c r="E28" s="129"/>
      <c r="F28" s="295"/>
      <c r="G28" s="132"/>
      <c r="H28" s="145" t="str">
        <f>IF(DOB!C28="","",DOB!C28)</f>
        <v/>
      </c>
      <c r="I28" s="86" t="s">
        <v>248</v>
      </c>
      <c r="J28" s="140" t="s">
        <v>249</v>
      </c>
      <c r="K28" s="86" t="s">
        <v>250</v>
      </c>
      <c r="L28" s="151" t="s">
        <v>251</v>
      </c>
      <c r="M28" s="86"/>
      <c r="N28" s="140"/>
      <c r="O28" s="309"/>
      <c r="P28" s="305"/>
      <c r="Q28" s="100"/>
      <c r="R28" s="100"/>
      <c r="S28" s="100"/>
      <c r="T28" s="111"/>
      <c r="U28" s="111"/>
      <c r="V28" s="112"/>
      <c r="W28" s="112"/>
      <c r="X28" s="316"/>
      <c r="Y28" s="316"/>
      <c r="Z28" s="316"/>
      <c r="AA28" s="317"/>
      <c r="AB28" s="317"/>
      <c r="AC28" s="318"/>
      <c r="AD28" s="318"/>
      <c r="AE28" s="509">
        <v>1</v>
      </c>
      <c r="AF28" s="509">
        <v>2</v>
      </c>
      <c r="AG28" s="509">
        <v>3</v>
      </c>
      <c r="AH28" s="512">
        <v>4</v>
      </c>
      <c r="AI28" s="510">
        <v>5</v>
      </c>
      <c r="AJ28" s="511"/>
      <c r="AK28" s="511"/>
      <c r="AL28" s="100"/>
      <c r="AM28" s="100"/>
      <c r="AN28" s="100"/>
      <c r="AO28" s="111"/>
      <c r="AP28" s="111"/>
      <c r="AQ28" s="112"/>
      <c r="AR28" s="112"/>
      <c r="AS28" s="316"/>
      <c r="AT28" s="316"/>
      <c r="AU28" s="316"/>
      <c r="AV28" s="317"/>
      <c r="AW28" s="317"/>
      <c r="AX28" s="318"/>
      <c r="AY28" s="318"/>
      <c r="AZ28" s="100"/>
      <c r="BA28" s="100"/>
      <c r="BB28" s="100"/>
      <c r="BC28" s="100"/>
      <c r="BD28" s="100"/>
      <c r="BE28" s="153"/>
      <c r="BF28" s="153"/>
      <c r="BG28" s="153"/>
      <c r="BH28" s="155"/>
      <c r="BI28" s="154"/>
      <c r="BJ28" s="100"/>
      <c r="BK28" s="100"/>
      <c r="BL28" s="100"/>
      <c r="BM28" s="111"/>
      <c r="BN28" s="281"/>
      <c r="BO28" s="288"/>
      <c r="BP28" s="290">
        <v>7</v>
      </c>
      <c r="BQ28" s="45"/>
      <c r="BR28" s="45"/>
      <c r="BS28" s="476" t="str">
        <f t="shared" si="21"/>
        <v/>
      </c>
      <c r="BT28" s="477"/>
      <c r="BU28" s="476" t="str">
        <f t="shared" si="21"/>
        <v/>
      </c>
      <c r="BV28" s="477"/>
      <c r="BW28" s="476" t="str">
        <f t="shared" si="21"/>
        <v/>
      </c>
      <c r="BX28" s="477"/>
      <c r="BY28" s="476" t="str">
        <f t="shared" si="21"/>
        <v/>
      </c>
      <c r="BZ28" s="477"/>
      <c r="CA28" s="476" t="str">
        <f t="shared" si="22"/>
        <v/>
      </c>
      <c r="CB28" s="477"/>
      <c r="CC28" s="476" t="str">
        <f t="shared" si="23"/>
        <v/>
      </c>
      <c r="CD28" s="477"/>
      <c r="CE28" s="476" t="str">
        <f t="shared" si="24"/>
        <v/>
      </c>
      <c r="CF28" s="477"/>
      <c r="CG28" s="476" t="str">
        <f t="shared" si="25"/>
        <v/>
      </c>
      <c r="CH28" s="477"/>
      <c r="CI28" s="476" t="str">
        <f t="shared" si="26"/>
        <v/>
      </c>
      <c r="CJ28" s="477"/>
      <c r="CK28" s="476" t="str">
        <f t="shared" si="27"/>
        <v/>
      </c>
      <c r="CL28" s="477"/>
      <c r="CM28" s="476" t="str">
        <f t="shared" si="28"/>
        <v/>
      </c>
      <c r="CN28" s="477"/>
      <c r="CO28" s="476" t="str">
        <f t="shared" si="29"/>
        <v/>
      </c>
      <c r="CP28" s="477"/>
      <c r="CQ28" s="6"/>
      <c r="CR28" s="6"/>
      <c r="CS28" s="6"/>
      <c r="CT28" s="176" t="str">
        <f t="shared" si="0"/>
        <v/>
      </c>
      <c r="CU28" s="120" t="str">
        <f t="shared" si="1"/>
        <v/>
      </c>
      <c r="CV28" s="119" t="str">
        <f t="shared" si="2"/>
        <v/>
      </c>
      <c r="CW28" s="120" t="str">
        <f t="shared" si="3"/>
        <v/>
      </c>
      <c r="CX28" s="119" t="str">
        <f t="shared" si="4"/>
        <v/>
      </c>
      <c r="CY28" s="120" t="str">
        <f t="shared" si="5"/>
        <v/>
      </c>
      <c r="CZ28" s="119" t="str">
        <f t="shared" si="6"/>
        <v/>
      </c>
      <c r="DA28" s="120" t="str">
        <f t="shared" si="7"/>
        <v/>
      </c>
      <c r="DB28" s="119" t="str">
        <f t="shared" si="8"/>
        <v/>
      </c>
      <c r="DC28" s="120" t="str">
        <f t="shared" si="9"/>
        <v/>
      </c>
      <c r="DD28" s="119" t="str">
        <f t="shared" si="10"/>
        <v/>
      </c>
      <c r="DE28" s="120" t="str">
        <f t="shared" si="11"/>
        <v/>
      </c>
      <c r="DF28" s="119" t="str">
        <f t="shared" si="12"/>
        <v/>
      </c>
      <c r="DG28" s="120" t="str">
        <f t="shared" si="13"/>
        <v/>
      </c>
      <c r="DH28" s="119" t="str">
        <f t="shared" si="14"/>
        <v/>
      </c>
      <c r="DI28" s="120" t="str">
        <f t="shared" si="15"/>
        <v/>
      </c>
      <c r="DJ28" s="119" t="str">
        <f t="shared" si="16"/>
        <v/>
      </c>
      <c r="DK28" s="120" t="str">
        <f t="shared" si="17"/>
        <v/>
      </c>
      <c r="DL28" s="119" t="str">
        <f t="shared" si="18"/>
        <v/>
      </c>
      <c r="DM28" s="120" t="str">
        <f t="shared" si="19"/>
        <v/>
      </c>
      <c r="DN28" s="478" t="str">
        <f t="shared" si="30"/>
        <v/>
      </c>
      <c r="DO28" s="488" t="str">
        <f t="shared" si="31"/>
        <v/>
      </c>
      <c r="DP28" s="6"/>
      <c r="DQ28" s="6"/>
      <c r="DR28" s="6"/>
    </row>
    <row r="29" spans="1:122" s="15" customFormat="1" ht="18" customHeight="1">
      <c r="A29" s="102">
        <v>23</v>
      </c>
      <c r="B29" s="138"/>
      <c r="C29" s="127"/>
      <c r="D29" s="135"/>
      <c r="E29" s="129"/>
      <c r="F29" s="295"/>
      <c r="G29" s="132"/>
      <c r="H29" s="145" t="str">
        <f>IF(DOB!C29="","",DOB!C29)</f>
        <v/>
      </c>
      <c r="I29" s="86" t="s">
        <v>252</v>
      </c>
      <c r="J29" s="140" t="s">
        <v>253</v>
      </c>
      <c r="K29" s="86" t="s">
        <v>254</v>
      </c>
      <c r="L29" s="151" t="s">
        <v>255</v>
      </c>
      <c r="M29" s="86"/>
      <c r="N29" s="140"/>
      <c r="O29" s="309"/>
      <c r="P29" s="305"/>
      <c r="Q29" s="100"/>
      <c r="R29" s="100"/>
      <c r="S29" s="100"/>
      <c r="T29" s="111"/>
      <c r="U29" s="111"/>
      <c r="V29" s="112"/>
      <c r="W29" s="112"/>
      <c r="X29" s="316"/>
      <c r="Y29" s="316"/>
      <c r="Z29" s="316"/>
      <c r="AA29" s="317"/>
      <c r="AB29" s="317"/>
      <c r="AC29" s="318"/>
      <c r="AD29" s="318"/>
      <c r="AE29" s="509">
        <v>1</v>
      </c>
      <c r="AF29" s="509">
        <v>2</v>
      </c>
      <c r="AG29" s="509">
        <v>3</v>
      </c>
      <c r="AH29" s="512">
        <v>4</v>
      </c>
      <c r="AI29" s="510">
        <v>5</v>
      </c>
      <c r="AJ29" s="511"/>
      <c r="AK29" s="511"/>
      <c r="AL29" s="100"/>
      <c r="AM29" s="100"/>
      <c r="AN29" s="100"/>
      <c r="AO29" s="111"/>
      <c r="AP29" s="111"/>
      <c r="AQ29" s="112"/>
      <c r="AR29" s="112"/>
      <c r="AS29" s="316"/>
      <c r="AT29" s="316"/>
      <c r="AU29" s="316"/>
      <c r="AV29" s="317"/>
      <c r="AW29" s="317"/>
      <c r="AX29" s="318"/>
      <c r="AY29" s="318"/>
      <c r="AZ29" s="100"/>
      <c r="BA29" s="100"/>
      <c r="BB29" s="100"/>
      <c r="BC29" s="100"/>
      <c r="BD29" s="100"/>
      <c r="BE29" s="153"/>
      <c r="BF29" s="153"/>
      <c r="BG29" s="153"/>
      <c r="BH29" s="155"/>
      <c r="BI29" s="154"/>
      <c r="BJ29" s="100"/>
      <c r="BK29" s="100"/>
      <c r="BL29" s="100"/>
      <c r="BM29" s="111"/>
      <c r="BN29" s="281"/>
      <c r="BO29" s="288"/>
      <c r="BP29" s="290">
        <v>6</v>
      </c>
      <c r="BQ29" s="45"/>
      <c r="BR29" s="45"/>
      <c r="BS29" s="476" t="str">
        <f t="shared" si="21"/>
        <v/>
      </c>
      <c r="BT29" s="477"/>
      <c r="BU29" s="476" t="str">
        <f t="shared" si="21"/>
        <v/>
      </c>
      <c r="BV29" s="477"/>
      <c r="BW29" s="476" t="str">
        <f t="shared" si="21"/>
        <v/>
      </c>
      <c r="BX29" s="477"/>
      <c r="BY29" s="476" t="str">
        <f t="shared" si="21"/>
        <v/>
      </c>
      <c r="BZ29" s="477"/>
      <c r="CA29" s="476" t="str">
        <f t="shared" si="22"/>
        <v/>
      </c>
      <c r="CB29" s="477"/>
      <c r="CC29" s="476" t="str">
        <f t="shared" si="23"/>
        <v/>
      </c>
      <c r="CD29" s="477"/>
      <c r="CE29" s="476" t="str">
        <f t="shared" si="24"/>
        <v/>
      </c>
      <c r="CF29" s="477"/>
      <c r="CG29" s="476" t="str">
        <f t="shared" si="25"/>
        <v/>
      </c>
      <c r="CH29" s="477"/>
      <c r="CI29" s="476" t="str">
        <f t="shared" si="26"/>
        <v/>
      </c>
      <c r="CJ29" s="477"/>
      <c r="CK29" s="476" t="str">
        <f t="shared" si="27"/>
        <v/>
      </c>
      <c r="CL29" s="477"/>
      <c r="CM29" s="476" t="str">
        <f t="shared" si="28"/>
        <v/>
      </c>
      <c r="CN29" s="477"/>
      <c r="CO29" s="476" t="str">
        <f t="shared" si="29"/>
        <v/>
      </c>
      <c r="CP29" s="477"/>
      <c r="CQ29" s="6"/>
      <c r="CR29" s="6"/>
      <c r="CS29" s="6"/>
      <c r="CT29" s="176" t="str">
        <f t="shared" si="0"/>
        <v/>
      </c>
      <c r="CU29" s="120" t="str">
        <f t="shared" si="1"/>
        <v/>
      </c>
      <c r="CV29" s="119" t="str">
        <f t="shared" si="2"/>
        <v/>
      </c>
      <c r="CW29" s="120" t="str">
        <f t="shared" si="3"/>
        <v/>
      </c>
      <c r="CX29" s="119" t="str">
        <f t="shared" si="4"/>
        <v/>
      </c>
      <c r="CY29" s="120" t="str">
        <f t="shared" si="5"/>
        <v/>
      </c>
      <c r="CZ29" s="119" t="str">
        <f t="shared" si="6"/>
        <v/>
      </c>
      <c r="DA29" s="120" t="str">
        <f t="shared" si="7"/>
        <v/>
      </c>
      <c r="DB29" s="119" t="str">
        <f t="shared" si="8"/>
        <v/>
      </c>
      <c r="DC29" s="120" t="str">
        <f t="shared" si="9"/>
        <v/>
      </c>
      <c r="DD29" s="119" t="str">
        <f t="shared" si="10"/>
        <v/>
      </c>
      <c r="DE29" s="120" t="str">
        <f t="shared" si="11"/>
        <v/>
      </c>
      <c r="DF29" s="119" t="str">
        <f t="shared" si="12"/>
        <v/>
      </c>
      <c r="DG29" s="120" t="str">
        <f t="shared" si="13"/>
        <v/>
      </c>
      <c r="DH29" s="119" t="str">
        <f t="shared" si="14"/>
        <v/>
      </c>
      <c r="DI29" s="120" t="str">
        <f t="shared" si="15"/>
        <v/>
      </c>
      <c r="DJ29" s="119" t="str">
        <f t="shared" si="16"/>
        <v/>
      </c>
      <c r="DK29" s="120" t="str">
        <f t="shared" si="17"/>
        <v/>
      </c>
      <c r="DL29" s="119" t="str">
        <f t="shared" si="18"/>
        <v/>
      </c>
      <c r="DM29" s="120" t="str">
        <f t="shared" si="19"/>
        <v/>
      </c>
      <c r="DN29" s="478" t="str">
        <f t="shared" si="30"/>
        <v/>
      </c>
      <c r="DO29" s="488" t="str">
        <f t="shared" si="31"/>
        <v/>
      </c>
      <c r="DP29" s="6"/>
      <c r="DQ29" s="6"/>
      <c r="DR29" s="6"/>
    </row>
    <row r="30" spans="1:122" s="15" customFormat="1" ht="18" customHeight="1">
      <c r="A30" s="102">
        <v>24</v>
      </c>
      <c r="B30" s="138"/>
      <c r="C30" s="127"/>
      <c r="D30" s="135"/>
      <c r="E30" s="129"/>
      <c r="F30" s="295"/>
      <c r="G30" s="132"/>
      <c r="H30" s="145" t="str">
        <f>IF(DOB!C30="","",DOB!C30)</f>
        <v/>
      </c>
      <c r="I30" s="86" t="s">
        <v>256</v>
      </c>
      <c r="J30" s="140" t="s">
        <v>257</v>
      </c>
      <c r="K30" s="86" t="s">
        <v>258</v>
      </c>
      <c r="L30" s="151" t="s">
        <v>259</v>
      </c>
      <c r="M30" s="86"/>
      <c r="N30" s="140"/>
      <c r="O30" s="309"/>
      <c r="P30" s="305"/>
      <c r="Q30" s="100"/>
      <c r="R30" s="100"/>
      <c r="S30" s="100"/>
      <c r="T30" s="111"/>
      <c r="U30" s="111"/>
      <c r="V30" s="112"/>
      <c r="W30" s="112"/>
      <c r="X30" s="316"/>
      <c r="Y30" s="316"/>
      <c r="Z30" s="316"/>
      <c r="AA30" s="317"/>
      <c r="AB30" s="317"/>
      <c r="AC30" s="318"/>
      <c r="AD30" s="318"/>
      <c r="AE30" s="509">
        <v>1</v>
      </c>
      <c r="AF30" s="509">
        <v>2</v>
      </c>
      <c r="AG30" s="509">
        <v>3</v>
      </c>
      <c r="AH30" s="512">
        <v>4</v>
      </c>
      <c r="AI30" s="510">
        <v>5</v>
      </c>
      <c r="AJ30" s="511"/>
      <c r="AK30" s="511"/>
      <c r="AL30" s="100"/>
      <c r="AM30" s="100"/>
      <c r="AN30" s="100"/>
      <c r="AO30" s="111"/>
      <c r="AP30" s="111"/>
      <c r="AQ30" s="112"/>
      <c r="AR30" s="112"/>
      <c r="AS30" s="316"/>
      <c r="AT30" s="316"/>
      <c r="AU30" s="316"/>
      <c r="AV30" s="317"/>
      <c r="AW30" s="317"/>
      <c r="AX30" s="318"/>
      <c r="AY30" s="318"/>
      <c r="AZ30" s="100"/>
      <c r="BA30" s="100"/>
      <c r="BB30" s="100"/>
      <c r="BC30" s="100"/>
      <c r="BD30" s="100"/>
      <c r="BE30" s="153"/>
      <c r="BF30" s="153"/>
      <c r="BG30" s="153"/>
      <c r="BH30" s="155"/>
      <c r="BI30" s="154"/>
      <c r="BJ30" s="100"/>
      <c r="BK30" s="100"/>
      <c r="BL30" s="100"/>
      <c r="BM30" s="111"/>
      <c r="BN30" s="281"/>
      <c r="BO30" s="288"/>
      <c r="BP30" s="290">
        <v>5</v>
      </c>
      <c r="BQ30" s="45"/>
      <c r="BR30" s="45"/>
      <c r="BS30" s="476" t="str">
        <f t="shared" si="21"/>
        <v/>
      </c>
      <c r="BT30" s="477"/>
      <c r="BU30" s="476" t="str">
        <f t="shared" si="21"/>
        <v/>
      </c>
      <c r="BV30" s="477"/>
      <c r="BW30" s="476" t="str">
        <f t="shared" si="21"/>
        <v/>
      </c>
      <c r="BX30" s="477"/>
      <c r="BY30" s="476" t="str">
        <f t="shared" si="21"/>
        <v/>
      </c>
      <c r="BZ30" s="477"/>
      <c r="CA30" s="476" t="str">
        <f t="shared" si="22"/>
        <v/>
      </c>
      <c r="CB30" s="477"/>
      <c r="CC30" s="476" t="str">
        <f t="shared" si="23"/>
        <v/>
      </c>
      <c r="CD30" s="477"/>
      <c r="CE30" s="476" t="str">
        <f t="shared" si="24"/>
        <v/>
      </c>
      <c r="CF30" s="477"/>
      <c r="CG30" s="476" t="str">
        <f t="shared" si="25"/>
        <v/>
      </c>
      <c r="CH30" s="477"/>
      <c r="CI30" s="476" t="str">
        <f t="shared" si="26"/>
        <v/>
      </c>
      <c r="CJ30" s="477"/>
      <c r="CK30" s="476" t="str">
        <f t="shared" si="27"/>
        <v/>
      </c>
      <c r="CL30" s="477"/>
      <c r="CM30" s="476" t="str">
        <f t="shared" si="28"/>
        <v/>
      </c>
      <c r="CN30" s="477"/>
      <c r="CO30" s="476" t="str">
        <f t="shared" si="29"/>
        <v/>
      </c>
      <c r="CP30" s="477"/>
      <c r="CQ30" s="6"/>
      <c r="CR30" s="6"/>
      <c r="CS30" s="6"/>
      <c r="CT30" s="176" t="str">
        <f t="shared" si="0"/>
        <v/>
      </c>
      <c r="CU30" s="120" t="str">
        <f t="shared" si="1"/>
        <v/>
      </c>
      <c r="CV30" s="119" t="str">
        <f t="shared" si="2"/>
        <v/>
      </c>
      <c r="CW30" s="120" t="str">
        <f t="shared" si="3"/>
        <v/>
      </c>
      <c r="CX30" s="119" t="str">
        <f t="shared" si="4"/>
        <v/>
      </c>
      <c r="CY30" s="120" t="str">
        <f t="shared" si="5"/>
        <v/>
      </c>
      <c r="CZ30" s="119" t="str">
        <f t="shared" si="6"/>
        <v/>
      </c>
      <c r="DA30" s="120" t="str">
        <f t="shared" si="7"/>
        <v/>
      </c>
      <c r="DB30" s="119" t="str">
        <f t="shared" si="8"/>
        <v/>
      </c>
      <c r="DC30" s="120" t="str">
        <f t="shared" si="9"/>
        <v/>
      </c>
      <c r="DD30" s="119" t="str">
        <f t="shared" si="10"/>
        <v/>
      </c>
      <c r="DE30" s="120" t="str">
        <f t="shared" si="11"/>
        <v/>
      </c>
      <c r="DF30" s="119" t="str">
        <f t="shared" si="12"/>
        <v/>
      </c>
      <c r="DG30" s="120" t="str">
        <f t="shared" si="13"/>
        <v/>
      </c>
      <c r="DH30" s="119" t="str">
        <f t="shared" si="14"/>
        <v/>
      </c>
      <c r="DI30" s="120" t="str">
        <f t="shared" si="15"/>
        <v/>
      </c>
      <c r="DJ30" s="119" t="str">
        <f t="shared" si="16"/>
        <v/>
      </c>
      <c r="DK30" s="120" t="str">
        <f t="shared" si="17"/>
        <v/>
      </c>
      <c r="DL30" s="119" t="str">
        <f t="shared" si="18"/>
        <v/>
      </c>
      <c r="DM30" s="120" t="str">
        <f t="shared" si="19"/>
        <v/>
      </c>
      <c r="DN30" s="478" t="str">
        <f t="shared" si="30"/>
        <v/>
      </c>
      <c r="DO30" s="488" t="str">
        <f t="shared" si="31"/>
        <v/>
      </c>
      <c r="DP30" s="6"/>
      <c r="DQ30" s="6"/>
      <c r="DR30" s="6"/>
    </row>
    <row r="31" spans="1:122" s="15" customFormat="1" ht="18" customHeight="1">
      <c r="A31" s="102">
        <v>25</v>
      </c>
      <c r="B31" s="138"/>
      <c r="C31" s="127"/>
      <c r="D31" s="135"/>
      <c r="E31" s="129"/>
      <c r="F31" s="295"/>
      <c r="G31" s="132"/>
      <c r="H31" s="145" t="str">
        <f>IF(DOB!C31="","",DOB!C31)</f>
        <v/>
      </c>
      <c r="I31" s="86" t="s">
        <v>260</v>
      </c>
      <c r="J31" s="140" t="s">
        <v>261</v>
      </c>
      <c r="K31" s="86" t="s">
        <v>262</v>
      </c>
      <c r="L31" s="151" t="s">
        <v>263</v>
      </c>
      <c r="M31" s="86"/>
      <c r="N31" s="140"/>
      <c r="O31" s="309"/>
      <c r="P31" s="305"/>
      <c r="Q31" s="100"/>
      <c r="R31" s="100"/>
      <c r="S31" s="100"/>
      <c r="T31" s="111"/>
      <c r="U31" s="111"/>
      <c r="V31" s="112"/>
      <c r="W31" s="112"/>
      <c r="X31" s="316"/>
      <c r="Y31" s="316"/>
      <c r="Z31" s="316"/>
      <c r="AA31" s="319"/>
      <c r="AB31" s="317"/>
      <c r="AC31" s="318"/>
      <c r="AD31" s="318"/>
      <c r="AE31" s="509">
        <v>1</v>
      </c>
      <c r="AF31" s="509">
        <v>2</v>
      </c>
      <c r="AG31" s="509">
        <v>3</v>
      </c>
      <c r="AH31" s="512">
        <v>4</v>
      </c>
      <c r="AI31" s="510">
        <v>5</v>
      </c>
      <c r="AJ31" s="511"/>
      <c r="AK31" s="511"/>
      <c r="AL31" s="100"/>
      <c r="AM31" s="100"/>
      <c r="AN31" s="100"/>
      <c r="AO31" s="111"/>
      <c r="AP31" s="111"/>
      <c r="AQ31" s="112"/>
      <c r="AR31" s="112"/>
      <c r="AS31" s="316"/>
      <c r="AT31" s="316"/>
      <c r="AU31" s="316"/>
      <c r="AV31" s="317"/>
      <c r="AW31" s="317"/>
      <c r="AX31" s="318"/>
      <c r="AY31" s="318"/>
      <c r="AZ31" s="100"/>
      <c r="BA31" s="100"/>
      <c r="BB31" s="100"/>
      <c r="BC31" s="100"/>
      <c r="BD31" s="100"/>
      <c r="BE31" s="153"/>
      <c r="BF31" s="156"/>
      <c r="BG31" s="153"/>
      <c r="BH31" s="155"/>
      <c r="BI31" s="154"/>
      <c r="BJ31" s="100"/>
      <c r="BK31" s="100"/>
      <c r="BL31" s="100"/>
      <c r="BM31" s="111"/>
      <c r="BN31" s="281"/>
      <c r="BO31" s="288"/>
      <c r="BP31" s="290">
        <v>4</v>
      </c>
      <c r="BQ31" s="45"/>
      <c r="BR31" s="45"/>
      <c r="BS31" s="476" t="str">
        <f t="shared" si="21"/>
        <v/>
      </c>
      <c r="BT31" s="477"/>
      <c r="BU31" s="476" t="str">
        <f t="shared" si="21"/>
        <v/>
      </c>
      <c r="BV31" s="477"/>
      <c r="BW31" s="476" t="str">
        <f t="shared" si="21"/>
        <v/>
      </c>
      <c r="BX31" s="477"/>
      <c r="BY31" s="476" t="str">
        <f t="shared" si="21"/>
        <v/>
      </c>
      <c r="BZ31" s="477"/>
      <c r="CA31" s="476" t="str">
        <f t="shared" si="22"/>
        <v/>
      </c>
      <c r="CB31" s="477"/>
      <c r="CC31" s="476" t="str">
        <f t="shared" si="23"/>
        <v/>
      </c>
      <c r="CD31" s="477"/>
      <c r="CE31" s="476" t="str">
        <f t="shared" si="24"/>
        <v/>
      </c>
      <c r="CF31" s="477"/>
      <c r="CG31" s="476" t="str">
        <f t="shared" si="25"/>
        <v/>
      </c>
      <c r="CH31" s="477"/>
      <c r="CI31" s="476" t="str">
        <f t="shared" si="26"/>
        <v/>
      </c>
      <c r="CJ31" s="477"/>
      <c r="CK31" s="476" t="str">
        <f t="shared" si="27"/>
        <v/>
      </c>
      <c r="CL31" s="477"/>
      <c r="CM31" s="476" t="str">
        <f t="shared" si="28"/>
        <v/>
      </c>
      <c r="CN31" s="477"/>
      <c r="CO31" s="476" t="str">
        <f t="shared" si="29"/>
        <v/>
      </c>
      <c r="CP31" s="477"/>
      <c r="CQ31" s="6"/>
      <c r="CR31" s="6"/>
      <c r="CS31" s="6"/>
      <c r="CT31" s="176" t="str">
        <f t="shared" si="0"/>
        <v/>
      </c>
      <c r="CU31" s="120" t="str">
        <f t="shared" si="1"/>
        <v/>
      </c>
      <c r="CV31" s="119" t="str">
        <f t="shared" si="2"/>
        <v/>
      </c>
      <c r="CW31" s="120" t="str">
        <f t="shared" si="3"/>
        <v/>
      </c>
      <c r="CX31" s="119" t="str">
        <f t="shared" si="4"/>
        <v/>
      </c>
      <c r="CY31" s="120" t="str">
        <f t="shared" si="5"/>
        <v/>
      </c>
      <c r="CZ31" s="119" t="str">
        <f t="shared" si="6"/>
        <v/>
      </c>
      <c r="DA31" s="120" t="str">
        <f t="shared" si="7"/>
        <v/>
      </c>
      <c r="DB31" s="119" t="str">
        <f t="shared" si="8"/>
        <v/>
      </c>
      <c r="DC31" s="120" t="str">
        <f t="shared" si="9"/>
        <v/>
      </c>
      <c r="DD31" s="119" t="str">
        <f t="shared" si="10"/>
        <v/>
      </c>
      <c r="DE31" s="120" t="str">
        <f t="shared" si="11"/>
        <v/>
      </c>
      <c r="DF31" s="119" t="str">
        <f t="shared" si="12"/>
        <v/>
      </c>
      <c r="DG31" s="120" t="str">
        <f t="shared" si="13"/>
        <v/>
      </c>
      <c r="DH31" s="119" t="str">
        <f t="shared" si="14"/>
        <v/>
      </c>
      <c r="DI31" s="120" t="str">
        <f t="shared" si="15"/>
        <v/>
      </c>
      <c r="DJ31" s="119" t="str">
        <f t="shared" si="16"/>
        <v/>
      </c>
      <c r="DK31" s="120" t="str">
        <f t="shared" si="17"/>
        <v/>
      </c>
      <c r="DL31" s="119" t="str">
        <f t="shared" si="18"/>
        <v/>
      </c>
      <c r="DM31" s="120" t="str">
        <f t="shared" si="19"/>
        <v/>
      </c>
      <c r="DN31" s="478" t="str">
        <f t="shared" si="30"/>
        <v/>
      </c>
      <c r="DO31" s="488" t="str">
        <f t="shared" si="31"/>
        <v/>
      </c>
      <c r="DP31" s="6"/>
      <c r="DQ31" s="6"/>
      <c r="DR31" s="6"/>
    </row>
    <row r="32" spans="1:122" s="15" customFormat="1" ht="18" customHeight="1">
      <c r="A32" s="102">
        <v>26</v>
      </c>
      <c r="B32" s="138"/>
      <c r="C32" s="127"/>
      <c r="D32" s="135"/>
      <c r="E32" s="129"/>
      <c r="F32" s="295"/>
      <c r="G32" s="132"/>
      <c r="H32" s="145" t="str">
        <f>IF(DOB!C32="","",DOB!C32)</f>
        <v/>
      </c>
      <c r="I32" s="86" t="s">
        <v>264</v>
      </c>
      <c r="J32" s="140" t="s">
        <v>265</v>
      </c>
      <c r="K32" s="86" t="s">
        <v>266</v>
      </c>
      <c r="L32" s="151" t="s">
        <v>267</v>
      </c>
      <c r="M32" s="86"/>
      <c r="N32" s="140"/>
      <c r="O32" s="309"/>
      <c r="P32" s="305"/>
      <c r="Q32" s="100"/>
      <c r="R32" s="100"/>
      <c r="S32" s="100"/>
      <c r="T32" s="111"/>
      <c r="U32" s="113"/>
      <c r="V32" s="112"/>
      <c r="W32" s="112"/>
      <c r="X32" s="320"/>
      <c r="Y32" s="320"/>
      <c r="Z32" s="316"/>
      <c r="AA32" s="319"/>
      <c r="AB32" s="319"/>
      <c r="AC32" s="321"/>
      <c r="AD32" s="321"/>
      <c r="AE32" s="509">
        <v>1</v>
      </c>
      <c r="AF32" s="509">
        <v>2</v>
      </c>
      <c r="AG32" s="509">
        <v>3</v>
      </c>
      <c r="AH32" s="512">
        <v>4</v>
      </c>
      <c r="AI32" s="510">
        <v>5</v>
      </c>
      <c r="AJ32" s="513"/>
      <c r="AK32" s="513"/>
      <c r="AL32" s="100"/>
      <c r="AM32" s="100"/>
      <c r="AN32" s="100"/>
      <c r="AO32" s="111"/>
      <c r="AP32" s="113"/>
      <c r="AQ32" s="112"/>
      <c r="AR32" s="112"/>
      <c r="AS32" s="320"/>
      <c r="AT32" s="320"/>
      <c r="AU32" s="316"/>
      <c r="AV32" s="317"/>
      <c r="AW32" s="319"/>
      <c r="AX32" s="318"/>
      <c r="AY32" s="318"/>
      <c r="AZ32" s="114"/>
      <c r="BA32" s="114"/>
      <c r="BB32" s="100"/>
      <c r="BC32" s="100"/>
      <c r="BD32" s="100"/>
      <c r="BE32" s="156"/>
      <c r="BF32" s="156"/>
      <c r="BG32" s="156"/>
      <c r="BH32" s="155"/>
      <c r="BI32" s="157"/>
      <c r="BJ32" s="114"/>
      <c r="BK32" s="114"/>
      <c r="BL32" s="114"/>
      <c r="BM32" s="113"/>
      <c r="BN32" s="282"/>
      <c r="BO32" s="288"/>
      <c r="BP32" s="290">
        <v>3</v>
      </c>
      <c r="BQ32" s="45"/>
      <c r="BR32" s="45"/>
      <c r="BS32" s="476" t="str">
        <f t="shared" si="21"/>
        <v/>
      </c>
      <c r="BT32" s="477"/>
      <c r="BU32" s="476" t="str">
        <f t="shared" si="21"/>
        <v/>
      </c>
      <c r="BV32" s="477"/>
      <c r="BW32" s="476" t="str">
        <f t="shared" si="21"/>
        <v/>
      </c>
      <c r="BX32" s="477"/>
      <c r="BY32" s="476" t="str">
        <f t="shared" si="21"/>
        <v/>
      </c>
      <c r="BZ32" s="477"/>
      <c r="CA32" s="476" t="str">
        <f t="shared" si="22"/>
        <v/>
      </c>
      <c r="CB32" s="477"/>
      <c r="CC32" s="476" t="str">
        <f t="shared" si="23"/>
        <v/>
      </c>
      <c r="CD32" s="477"/>
      <c r="CE32" s="476" t="str">
        <f t="shared" si="24"/>
        <v/>
      </c>
      <c r="CF32" s="477"/>
      <c r="CG32" s="476" t="str">
        <f t="shared" si="25"/>
        <v/>
      </c>
      <c r="CH32" s="477"/>
      <c r="CI32" s="476" t="str">
        <f t="shared" si="26"/>
        <v/>
      </c>
      <c r="CJ32" s="477"/>
      <c r="CK32" s="476" t="str">
        <f t="shared" si="27"/>
        <v/>
      </c>
      <c r="CL32" s="477"/>
      <c r="CM32" s="476" t="str">
        <f t="shared" si="28"/>
        <v/>
      </c>
      <c r="CN32" s="477"/>
      <c r="CO32" s="476" t="str">
        <f t="shared" si="29"/>
        <v/>
      </c>
      <c r="CP32" s="477"/>
      <c r="CQ32" s="6"/>
      <c r="CR32" s="6"/>
      <c r="CS32" s="6"/>
      <c r="CT32" s="176" t="str">
        <f t="shared" si="0"/>
        <v/>
      </c>
      <c r="CU32" s="120" t="str">
        <f t="shared" si="1"/>
        <v/>
      </c>
      <c r="CV32" s="119" t="str">
        <f t="shared" si="2"/>
        <v/>
      </c>
      <c r="CW32" s="120" t="str">
        <f t="shared" si="3"/>
        <v/>
      </c>
      <c r="CX32" s="119" t="str">
        <f t="shared" si="4"/>
        <v/>
      </c>
      <c r="CY32" s="120" t="str">
        <f t="shared" si="5"/>
        <v/>
      </c>
      <c r="CZ32" s="119" t="str">
        <f t="shared" si="6"/>
        <v/>
      </c>
      <c r="DA32" s="120" t="str">
        <f t="shared" si="7"/>
        <v/>
      </c>
      <c r="DB32" s="119" t="str">
        <f t="shared" si="8"/>
        <v/>
      </c>
      <c r="DC32" s="120" t="str">
        <f t="shared" si="9"/>
        <v/>
      </c>
      <c r="DD32" s="119" t="str">
        <f t="shared" si="10"/>
        <v/>
      </c>
      <c r="DE32" s="120" t="str">
        <f t="shared" si="11"/>
        <v/>
      </c>
      <c r="DF32" s="119" t="str">
        <f t="shared" si="12"/>
        <v/>
      </c>
      <c r="DG32" s="120" t="str">
        <f t="shared" si="13"/>
        <v/>
      </c>
      <c r="DH32" s="119" t="str">
        <f t="shared" si="14"/>
        <v/>
      </c>
      <c r="DI32" s="120" t="str">
        <f t="shared" si="15"/>
        <v/>
      </c>
      <c r="DJ32" s="119" t="str">
        <f t="shared" si="16"/>
        <v/>
      </c>
      <c r="DK32" s="120" t="str">
        <f t="shared" si="17"/>
        <v/>
      </c>
      <c r="DL32" s="119" t="str">
        <f t="shared" si="18"/>
        <v/>
      </c>
      <c r="DM32" s="120" t="str">
        <f t="shared" si="19"/>
        <v/>
      </c>
      <c r="DN32" s="478" t="str">
        <f t="shared" si="30"/>
        <v/>
      </c>
      <c r="DO32" s="488" t="str">
        <f t="shared" si="31"/>
        <v/>
      </c>
      <c r="DP32" s="6"/>
      <c r="DQ32" s="6"/>
      <c r="DR32" s="6"/>
    </row>
    <row r="33" spans="1:122" s="15" customFormat="1" ht="18" customHeight="1">
      <c r="A33" s="102">
        <v>27</v>
      </c>
      <c r="B33" s="138"/>
      <c r="C33" s="127"/>
      <c r="D33" s="135"/>
      <c r="E33" s="129"/>
      <c r="F33" s="295"/>
      <c r="G33" s="132"/>
      <c r="H33" s="145" t="str">
        <f>IF(DOB!C33="","",DOB!C33)</f>
        <v/>
      </c>
      <c r="I33" s="86" t="s">
        <v>268</v>
      </c>
      <c r="J33" s="140" t="s">
        <v>269</v>
      </c>
      <c r="K33" s="86" t="s">
        <v>270</v>
      </c>
      <c r="L33" s="151" t="s">
        <v>271</v>
      </c>
      <c r="M33" s="86"/>
      <c r="N33" s="140"/>
      <c r="O33" s="309"/>
      <c r="P33" s="305"/>
      <c r="Q33" s="100"/>
      <c r="R33" s="100"/>
      <c r="S33" s="100"/>
      <c r="T33" s="111"/>
      <c r="U33" s="111"/>
      <c r="V33" s="112"/>
      <c r="W33" s="112"/>
      <c r="X33" s="316"/>
      <c r="Y33" s="316"/>
      <c r="Z33" s="316"/>
      <c r="AA33" s="317"/>
      <c r="AB33" s="317"/>
      <c r="AC33" s="318"/>
      <c r="AD33" s="318"/>
      <c r="AE33" s="509">
        <v>1</v>
      </c>
      <c r="AF33" s="509">
        <v>2</v>
      </c>
      <c r="AG33" s="509">
        <v>3</v>
      </c>
      <c r="AH33" s="512">
        <v>4</v>
      </c>
      <c r="AI33" s="510">
        <v>5</v>
      </c>
      <c r="AJ33" s="511"/>
      <c r="AK33" s="511"/>
      <c r="AL33" s="100"/>
      <c r="AM33" s="100"/>
      <c r="AN33" s="100"/>
      <c r="AO33" s="111"/>
      <c r="AP33" s="111"/>
      <c r="AQ33" s="112"/>
      <c r="AR33" s="112"/>
      <c r="AS33" s="316"/>
      <c r="AT33" s="316"/>
      <c r="AU33" s="316"/>
      <c r="AV33" s="317"/>
      <c r="AW33" s="317"/>
      <c r="AX33" s="318"/>
      <c r="AY33" s="318"/>
      <c r="AZ33" s="100"/>
      <c r="BA33" s="100"/>
      <c r="BB33" s="100"/>
      <c r="BC33" s="100"/>
      <c r="BD33" s="100"/>
      <c r="BE33" s="153"/>
      <c r="BF33" s="153"/>
      <c r="BG33" s="153"/>
      <c r="BH33" s="155"/>
      <c r="BI33" s="154"/>
      <c r="BJ33" s="100"/>
      <c r="BK33" s="100"/>
      <c r="BL33" s="100"/>
      <c r="BM33" s="111"/>
      <c r="BN33" s="281"/>
      <c r="BO33" s="288"/>
      <c r="BP33" s="290">
        <v>2</v>
      </c>
      <c r="BQ33" s="45"/>
      <c r="BR33" s="45"/>
      <c r="BS33" s="476" t="str">
        <f t="shared" si="21"/>
        <v/>
      </c>
      <c r="BT33" s="477"/>
      <c r="BU33" s="476" t="str">
        <f t="shared" si="21"/>
        <v/>
      </c>
      <c r="BV33" s="477"/>
      <c r="BW33" s="476" t="str">
        <f t="shared" si="21"/>
        <v/>
      </c>
      <c r="BX33" s="477"/>
      <c r="BY33" s="476" t="str">
        <f t="shared" si="21"/>
        <v/>
      </c>
      <c r="BZ33" s="477"/>
      <c r="CA33" s="476" t="str">
        <f t="shared" si="22"/>
        <v/>
      </c>
      <c r="CB33" s="477"/>
      <c r="CC33" s="476" t="str">
        <f t="shared" si="23"/>
        <v/>
      </c>
      <c r="CD33" s="477"/>
      <c r="CE33" s="476" t="str">
        <f t="shared" si="24"/>
        <v/>
      </c>
      <c r="CF33" s="477"/>
      <c r="CG33" s="476" t="str">
        <f t="shared" si="25"/>
        <v/>
      </c>
      <c r="CH33" s="477"/>
      <c r="CI33" s="476" t="str">
        <f t="shared" si="26"/>
        <v/>
      </c>
      <c r="CJ33" s="477"/>
      <c r="CK33" s="476" t="str">
        <f t="shared" si="27"/>
        <v/>
      </c>
      <c r="CL33" s="477"/>
      <c r="CM33" s="476" t="str">
        <f t="shared" si="28"/>
        <v/>
      </c>
      <c r="CN33" s="477"/>
      <c r="CO33" s="476" t="str">
        <f t="shared" si="29"/>
        <v/>
      </c>
      <c r="CP33" s="477"/>
      <c r="CQ33" s="6"/>
      <c r="CR33" s="6"/>
      <c r="CS33" s="6"/>
      <c r="CT33" s="176" t="str">
        <f t="shared" si="0"/>
        <v/>
      </c>
      <c r="CU33" s="120" t="str">
        <f t="shared" si="1"/>
        <v/>
      </c>
      <c r="CV33" s="119" t="str">
        <f t="shared" si="2"/>
        <v/>
      </c>
      <c r="CW33" s="120" t="str">
        <f t="shared" si="3"/>
        <v/>
      </c>
      <c r="CX33" s="119" t="str">
        <f t="shared" si="4"/>
        <v/>
      </c>
      <c r="CY33" s="120" t="str">
        <f t="shared" si="5"/>
        <v/>
      </c>
      <c r="CZ33" s="119" t="str">
        <f t="shared" si="6"/>
        <v/>
      </c>
      <c r="DA33" s="120" t="str">
        <f t="shared" si="7"/>
        <v/>
      </c>
      <c r="DB33" s="119" t="str">
        <f t="shared" si="8"/>
        <v/>
      </c>
      <c r="DC33" s="120" t="str">
        <f t="shared" si="9"/>
        <v/>
      </c>
      <c r="DD33" s="119" t="str">
        <f t="shared" si="10"/>
        <v/>
      </c>
      <c r="DE33" s="120" t="str">
        <f t="shared" si="11"/>
        <v/>
      </c>
      <c r="DF33" s="119" t="str">
        <f t="shared" si="12"/>
        <v/>
      </c>
      <c r="DG33" s="120" t="str">
        <f t="shared" si="13"/>
        <v/>
      </c>
      <c r="DH33" s="119" t="str">
        <f t="shared" si="14"/>
        <v/>
      </c>
      <c r="DI33" s="120" t="str">
        <f t="shared" si="15"/>
        <v/>
      </c>
      <c r="DJ33" s="119" t="str">
        <f t="shared" si="16"/>
        <v/>
      </c>
      <c r="DK33" s="120" t="str">
        <f t="shared" si="17"/>
        <v/>
      </c>
      <c r="DL33" s="119" t="str">
        <f t="shared" si="18"/>
        <v/>
      </c>
      <c r="DM33" s="120" t="str">
        <f t="shared" si="19"/>
        <v/>
      </c>
      <c r="DN33" s="478" t="str">
        <f t="shared" si="30"/>
        <v/>
      </c>
      <c r="DO33" s="488" t="str">
        <f t="shared" si="31"/>
        <v/>
      </c>
      <c r="DP33" s="6"/>
      <c r="DQ33" s="6"/>
      <c r="DR33" s="6"/>
    </row>
    <row r="34" spans="1:122" s="15" customFormat="1" ht="18" customHeight="1">
      <c r="A34" s="102">
        <v>28</v>
      </c>
      <c r="B34" s="138"/>
      <c r="C34" s="127"/>
      <c r="D34" s="135"/>
      <c r="E34" s="129"/>
      <c r="F34" s="295"/>
      <c r="G34" s="132"/>
      <c r="H34" s="145" t="str">
        <f>IF(DOB!C34="","",DOB!C34)</f>
        <v/>
      </c>
      <c r="I34" s="86" t="s">
        <v>272</v>
      </c>
      <c r="J34" s="140" t="s">
        <v>273</v>
      </c>
      <c r="K34" s="86" t="s">
        <v>274</v>
      </c>
      <c r="L34" s="151" t="s">
        <v>275</v>
      </c>
      <c r="M34" s="86"/>
      <c r="N34" s="140"/>
      <c r="O34" s="309"/>
      <c r="P34" s="305"/>
      <c r="Q34" s="100"/>
      <c r="R34" s="100"/>
      <c r="S34" s="100"/>
      <c r="T34" s="111"/>
      <c r="U34" s="111"/>
      <c r="V34" s="112"/>
      <c r="W34" s="112"/>
      <c r="X34" s="316"/>
      <c r="Y34" s="316"/>
      <c r="Z34" s="316"/>
      <c r="AA34" s="317"/>
      <c r="AB34" s="317"/>
      <c r="AC34" s="318"/>
      <c r="AD34" s="318"/>
      <c r="AE34" s="509">
        <v>1</v>
      </c>
      <c r="AF34" s="509">
        <v>2</v>
      </c>
      <c r="AG34" s="509">
        <v>3</v>
      </c>
      <c r="AH34" s="512">
        <v>4</v>
      </c>
      <c r="AI34" s="510">
        <v>5</v>
      </c>
      <c r="AJ34" s="511"/>
      <c r="AK34" s="511"/>
      <c r="AL34" s="100"/>
      <c r="AM34" s="100"/>
      <c r="AN34" s="100"/>
      <c r="AO34" s="111"/>
      <c r="AP34" s="111"/>
      <c r="AQ34" s="112"/>
      <c r="AR34" s="112"/>
      <c r="AS34" s="316"/>
      <c r="AT34" s="316"/>
      <c r="AU34" s="316"/>
      <c r="AV34" s="317"/>
      <c r="AW34" s="317"/>
      <c r="AX34" s="318"/>
      <c r="AY34" s="318"/>
      <c r="AZ34" s="100"/>
      <c r="BA34" s="100"/>
      <c r="BB34" s="100"/>
      <c r="BC34" s="100"/>
      <c r="BD34" s="100"/>
      <c r="BE34" s="153"/>
      <c r="BF34" s="153"/>
      <c r="BG34" s="153"/>
      <c r="BH34" s="155"/>
      <c r="BI34" s="154"/>
      <c r="BJ34" s="100"/>
      <c r="BK34" s="100"/>
      <c r="BL34" s="100"/>
      <c r="BM34" s="111"/>
      <c r="BN34" s="281"/>
      <c r="BO34" s="288"/>
      <c r="BP34" s="290">
        <v>1</v>
      </c>
      <c r="BQ34" s="45"/>
      <c r="BR34" s="45"/>
      <c r="BS34" s="476" t="str">
        <f t="shared" si="21"/>
        <v/>
      </c>
      <c r="BT34" s="477"/>
      <c r="BU34" s="476" t="str">
        <f t="shared" si="21"/>
        <v/>
      </c>
      <c r="BV34" s="477"/>
      <c r="BW34" s="476" t="str">
        <f t="shared" si="21"/>
        <v/>
      </c>
      <c r="BX34" s="477"/>
      <c r="BY34" s="476" t="str">
        <f t="shared" si="21"/>
        <v/>
      </c>
      <c r="BZ34" s="477"/>
      <c r="CA34" s="476" t="str">
        <f t="shared" si="22"/>
        <v/>
      </c>
      <c r="CB34" s="477"/>
      <c r="CC34" s="476" t="str">
        <f t="shared" si="23"/>
        <v/>
      </c>
      <c r="CD34" s="477"/>
      <c r="CE34" s="476" t="str">
        <f t="shared" si="24"/>
        <v/>
      </c>
      <c r="CF34" s="477"/>
      <c r="CG34" s="476" t="str">
        <f t="shared" si="25"/>
        <v/>
      </c>
      <c r="CH34" s="477"/>
      <c r="CI34" s="476" t="str">
        <f t="shared" si="26"/>
        <v/>
      </c>
      <c r="CJ34" s="477"/>
      <c r="CK34" s="476" t="str">
        <f t="shared" si="27"/>
        <v/>
      </c>
      <c r="CL34" s="477"/>
      <c r="CM34" s="476" t="str">
        <f t="shared" si="28"/>
        <v/>
      </c>
      <c r="CN34" s="477"/>
      <c r="CO34" s="476" t="str">
        <f t="shared" si="29"/>
        <v/>
      </c>
      <c r="CP34" s="477"/>
      <c r="CQ34" s="6"/>
      <c r="CR34" s="6"/>
      <c r="CS34" s="6"/>
      <c r="CT34" s="176" t="str">
        <f t="shared" si="0"/>
        <v/>
      </c>
      <c r="CU34" s="120" t="str">
        <f t="shared" si="1"/>
        <v/>
      </c>
      <c r="CV34" s="119" t="str">
        <f t="shared" si="2"/>
        <v/>
      </c>
      <c r="CW34" s="120" t="str">
        <f t="shared" si="3"/>
        <v/>
      </c>
      <c r="CX34" s="119" t="str">
        <f t="shared" si="4"/>
        <v/>
      </c>
      <c r="CY34" s="120" t="str">
        <f t="shared" si="5"/>
        <v/>
      </c>
      <c r="CZ34" s="119" t="str">
        <f t="shared" si="6"/>
        <v/>
      </c>
      <c r="DA34" s="120" t="str">
        <f t="shared" si="7"/>
        <v/>
      </c>
      <c r="DB34" s="119" t="str">
        <f t="shared" si="8"/>
        <v/>
      </c>
      <c r="DC34" s="120" t="str">
        <f t="shared" si="9"/>
        <v/>
      </c>
      <c r="DD34" s="119" t="str">
        <f t="shared" si="10"/>
        <v/>
      </c>
      <c r="DE34" s="120" t="str">
        <f t="shared" si="11"/>
        <v/>
      </c>
      <c r="DF34" s="119" t="str">
        <f t="shared" si="12"/>
        <v/>
      </c>
      <c r="DG34" s="120" t="str">
        <f t="shared" si="13"/>
        <v/>
      </c>
      <c r="DH34" s="119" t="str">
        <f t="shared" si="14"/>
        <v/>
      </c>
      <c r="DI34" s="120" t="str">
        <f t="shared" si="15"/>
        <v/>
      </c>
      <c r="DJ34" s="119" t="str">
        <f t="shared" si="16"/>
        <v/>
      </c>
      <c r="DK34" s="120" t="str">
        <f t="shared" si="17"/>
        <v/>
      </c>
      <c r="DL34" s="119" t="str">
        <f t="shared" si="18"/>
        <v/>
      </c>
      <c r="DM34" s="120" t="str">
        <f t="shared" si="19"/>
        <v/>
      </c>
      <c r="DN34" s="478" t="str">
        <f t="shared" si="30"/>
        <v/>
      </c>
      <c r="DO34" s="488" t="str">
        <f t="shared" si="31"/>
        <v/>
      </c>
      <c r="DP34" s="6"/>
      <c r="DQ34" s="6"/>
      <c r="DR34" s="6"/>
    </row>
    <row r="35" spans="1:122" s="15" customFormat="1" ht="18" customHeight="1">
      <c r="A35" s="102">
        <v>29</v>
      </c>
      <c r="B35" s="138"/>
      <c r="C35" s="127"/>
      <c r="D35" s="135"/>
      <c r="E35" s="129"/>
      <c r="F35" s="295"/>
      <c r="G35" s="132"/>
      <c r="H35" s="145" t="str">
        <f>IF(DOB!C35="","",DOB!C35)</f>
        <v/>
      </c>
      <c r="I35" s="86" t="s">
        <v>276</v>
      </c>
      <c r="J35" s="140" t="s">
        <v>277</v>
      </c>
      <c r="K35" s="86" t="s">
        <v>278</v>
      </c>
      <c r="L35" s="151" t="s">
        <v>279</v>
      </c>
      <c r="M35" s="86"/>
      <c r="N35" s="140"/>
      <c r="O35" s="309"/>
      <c r="P35" s="305"/>
      <c r="Q35" s="100"/>
      <c r="R35" s="100"/>
      <c r="S35" s="100"/>
      <c r="T35" s="111"/>
      <c r="U35" s="111"/>
      <c r="V35" s="112"/>
      <c r="W35" s="112"/>
      <c r="X35" s="316"/>
      <c r="Y35" s="316"/>
      <c r="Z35" s="316"/>
      <c r="AA35" s="317"/>
      <c r="AB35" s="317"/>
      <c r="AC35" s="318"/>
      <c r="AD35" s="318"/>
      <c r="AE35" s="509">
        <v>1</v>
      </c>
      <c r="AF35" s="509">
        <v>2</v>
      </c>
      <c r="AG35" s="509">
        <v>3</v>
      </c>
      <c r="AH35" s="512">
        <v>4</v>
      </c>
      <c r="AI35" s="510">
        <v>5</v>
      </c>
      <c r="AJ35" s="511"/>
      <c r="AK35" s="511"/>
      <c r="AL35" s="100"/>
      <c r="AM35" s="100"/>
      <c r="AN35" s="100"/>
      <c r="AO35" s="111"/>
      <c r="AP35" s="111"/>
      <c r="AQ35" s="112"/>
      <c r="AR35" s="112"/>
      <c r="AS35" s="316"/>
      <c r="AT35" s="316"/>
      <c r="AU35" s="316"/>
      <c r="AV35" s="317"/>
      <c r="AW35" s="317"/>
      <c r="AX35" s="318"/>
      <c r="AY35" s="318"/>
      <c r="AZ35" s="100"/>
      <c r="BA35" s="100"/>
      <c r="BB35" s="100"/>
      <c r="BC35" s="100"/>
      <c r="BD35" s="100"/>
      <c r="BE35" s="153"/>
      <c r="BF35" s="153"/>
      <c r="BG35" s="153"/>
      <c r="BH35" s="155"/>
      <c r="BI35" s="154"/>
      <c r="BJ35" s="100"/>
      <c r="BK35" s="100"/>
      <c r="BL35" s="100"/>
      <c r="BM35" s="111"/>
      <c r="BN35" s="281"/>
      <c r="BO35" s="288"/>
      <c r="BP35" s="6"/>
      <c r="BQ35" s="45"/>
      <c r="BR35" s="45"/>
      <c r="BS35" s="476" t="str">
        <f t="shared" si="21"/>
        <v/>
      </c>
      <c r="BT35" s="477"/>
      <c r="BU35" s="476" t="str">
        <f t="shared" si="21"/>
        <v/>
      </c>
      <c r="BV35" s="477"/>
      <c r="BW35" s="476" t="str">
        <f t="shared" si="21"/>
        <v/>
      </c>
      <c r="BX35" s="477"/>
      <c r="BY35" s="476" t="str">
        <f t="shared" si="21"/>
        <v/>
      </c>
      <c r="BZ35" s="477"/>
      <c r="CA35" s="476" t="str">
        <f t="shared" si="22"/>
        <v/>
      </c>
      <c r="CB35" s="477"/>
      <c r="CC35" s="476" t="str">
        <f t="shared" si="23"/>
        <v/>
      </c>
      <c r="CD35" s="477"/>
      <c r="CE35" s="476" t="str">
        <f t="shared" si="24"/>
        <v/>
      </c>
      <c r="CF35" s="477"/>
      <c r="CG35" s="476" t="str">
        <f t="shared" si="25"/>
        <v/>
      </c>
      <c r="CH35" s="477"/>
      <c r="CI35" s="476" t="str">
        <f t="shared" si="26"/>
        <v/>
      </c>
      <c r="CJ35" s="477"/>
      <c r="CK35" s="476" t="str">
        <f t="shared" si="27"/>
        <v/>
      </c>
      <c r="CL35" s="477"/>
      <c r="CM35" s="476" t="str">
        <f t="shared" si="28"/>
        <v/>
      </c>
      <c r="CN35" s="477"/>
      <c r="CO35" s="476" t="str">
        <f t="shared" si="29"/>
        <v/>
      </c>
      <c r="CP35" s="477"/>
      <c r="CQ35" s="6"/>
      <c r="CR35" s="6"/>
      <c r="CS35" s="6"/>
      <c r="CT35" s="176" t="str">
        <f t="shared" si="0"/>
        <v/>
      </c>
      <c r="CU35" s="120" t="str">
        <f t="shared" si="1"/>
        <v/>
      </c>
      <c r="CV35" s="119" t="str">
        <f t="shared" si="2"/>
        <v/>
      </c>
      <c r="CW35" s="120" t="str">
        <f t="shared" si="3"/>
        <v/>
      </c>
      <c r="CX35" s="119" t="str">
        <f t="shared" si="4"/>
        <v/>
      </c>
      <c r="CY35" s="120" t="str">
        <f t="shared" si="5"/>
        <v/>
      </c>
      <c r="CZ35" s="119" t="str">
        <f t="shared" si="6"/>
        <v/>
      </c>
      <c r="DA35" s="120" t="str">
        <f t="shared" si="7"/>
        <v/>
      </c>
      <c r="DB35" s="119" t="str">
        <f t="shared" si="8"/>
        <v/>
      </c>
      <c r="DC35" s="120" t="str">
        <f t="shared" si="9"/>
        <v/>
      </c>
      <c r="DD35" s="119" t="str">
        <f t="shared" si="10"/>
        <v/>
      </c>
      <c r="DE35" s="120" t="str">
        <f t="shared" si="11"/>
        <v/>
      </c>
      <c r="DF35" s="119" t="str">
        <f t="shared" si="12"/>
        <v/>
      </c>
      <c r="DG35" s="120" t="str">
        <f t="shared" si="13"/>
        <v/>
      </c>
      <c r="DH35" s="119" t="str">
        <f t="shared" si="14"/>
        <v/>
      </c>
      <c r="DI35" s="120" t="str">
        <f t="shared" si="15"/>
        <v/>
      </c>
      <c r="DJ35" s="119" t="str">
        <f t="shared" si="16"/>
        <v/>
      </c>
      <c r="DK35" s="120" t="str">
        <f t="shared" si="17"/>
        <v/>
      </c>
      <c r="DL35" s="119" t="str">
        <f t="shared" si="18"/>
        <v/>
      </c>
      <c r="DM35" s="120" t="str">
        <f t="shared" si="19"/>
        <v/>
      </c>
      <c r="DN35" s="478" t="str">
        <f t="shared" si="30"/>
        <v/>
      </c>
      <c r="DO35" s="488" t="str">
        <f t="shared" si="31"/>
        <v/>
      </c>
      <c r="DP35" s="6"/>
      <c r="DQ35" s="6"/>
      <c r="DR35" s="6"/>
    </row>
    <row r="36" spans="1:122" s="15" customFormat="1" ht="18" customHeight="1">
      <c r="A36" s="102">
        <v>30</v>
      </c>
      <c r="B36" s="138"/>
      <c r="C36" s="127"/>
      <c r="D36" s="135"/>
      <c r="E36" s="129"/>
      <c r="F36" s="295"/>
      <c r="G36" s="132"/>
      <c r="H36" s="145" t="str">
        <f>IF(DOB!C36="","",DOB!C36)</f>
        <v/>
      </c>
      <c r="I36" s="86" t="s">
        <v>280</v>
      </c>
      <c r="J36" s="140" t="s">
        <v>281</v>
      </c>
      <c r="K36" s="86" t="s">
        <v>282</v>
      </c>
      <c r="L36" s="151" t="s">
        <v>283</v>
      </c>
      <c r="M36" s="86"/>
      <c r="N36" s="140"/>
      <c r="O36" s="309"/>
      <c r="P36" s="305"/>
      <c r="Q36" s="100"/>
      <c r="R36" s="100"/>
      <c r="S36" s="100"/>
      <c r="T36" s="111"/>
      <c r="U36" s="111"/>
      <c r="V36" s="112"/>
      <c r="W36" s="112"/>
      <c r="X36" s="316"/>
      <c r="Y36" s="316"/>
      <c r="Z36" s="316"/>
      <c r="AA36" s="317"/>
      <c r="AB36" s="317"/>
      <c r="AC36" s="318"/>
      <c r="AD36" s="318"/>
      <c r="AE36" s="509">
        <v>1</v>
      </c>
      <c r="AF36" s="509">
        <v>2</v>
      </c>
      <c r="AG36" s="509">
        <v>3</v>
      </c>
      <c r="AH36" s="512">
        <v>4</v>
      </c>
      <c r="AI36" s="510">
        <v>5</v>
      </c>
      <c r="AJ36" s="511"/>
      <c r="AK36" s="511"/>
      <c r="AL36" s="100"/>
      <c r="AM36" s="100"/>
      <c r="AN36" s="100"/>
      <c r="AO36" s="111"/>
      <c r="AP36" s="111"/>
      <c r="AQ36" s="112"/>
      <c r="AR36" s="112"/>
      <c r="AS36" s="316"/>
      <c r="AT36" s="316"/>
      <c r="AU36" s="316"/>
      <c r="AV36" s="317"/>
      <c r="AW36" s="317"/>
      <c r="AX36" s="318"/>
      <c r="AY36" s="318"/>
      <c r="AZ36" s="100"/>
      <c r="BA36" s="100"/>
      <c r="BB36" s="100"/>
      <c r="BC36" s="100"/>
      <c r="BD36" s="100"/>
      <c r="BE36" s="153"/>
      <c r="BF36" s="153"/>
      <c r="BG36" s="153"/>
      <c r="BH36" s="155"/>
      <c r="BI36" s="154"/>
      <c r="BJ36" s="100"/>
      <c r="BK36" s="100"/>
      <c r="BL36" s="100"/>
      <c r="BM36" s="111"/>
      <c r="BN36" s="281"/>
      <c r="BO36" s="288"/>
      <c r="BP36" s="6"/>
      <c r="BQ36" s="45"/>
      <c r="BR36" s="45"/>
      <c r="BS36" s="476" t="str">
        <f t="shared" si="21"/>
        <v/>
      </c>
      <c r="BT36" s="477"/>
      <c r="BU36" s="476" t="str">
        <f t="shared" si="21"/>
        <v/>
      </c>
      <c r="BV36" s="477"/>
      <c r="BW36" s="476" t="str">
        <f t="shared" si="21"/>
        <v/>
      </c>
      <c r="BX36" s="477"/>
      <c r="BY36" s="476" t="str">
        <f t="shared" si="21"/>
        <v/>
      </c>
      <c r="BZ36" s="477"/>
      <c r="CA36" s="476" t="str">
        <f t="shared" si="22"/>
        <v/>
      </c>
      <c r="CB36" s="477"/>
      <c r="CC36" s="476" t="str">
        <f t="shared" si="23"/>
        <v/>
      </c>
      <c r="CD36" s="477"/>
      <c r="CE36" s="476" t="str">
        <f t="shared" si="24"/>
        <v/>
      </c>
      <c r="CF36" s="477"/>
      <c r="CG36" s="476" t="str">
        <f t="shared" si="25"/>
        <v/>
      </c>
      <c r="CH36" s="477"/>
      <c r="CI36" s="476" t="str">
        <f t="shared" si="26"/>
        <v/>
      </c>
      <c r="CJ36" s="477"/>
      <c r="CK36" s="476" t="str">
        <f t="shared" si="27"/>
        <v/>
      </c>
      <c r="CL36" s="477"/>
      <c r="CM36" s="476" t="str">
        <f t="shared" si="28"/>
        <v/>
      </c>
      <c r="CN36" s="477"/>
      <c r="CO36" s="476" t="str">
        <f t="shared" si="29"/>
        <v/>
      </c>
      <c r="CP36" s="477"/>
      <c r="CQ36" s="6"/>
      <c r="CR36" s="6"/>
      <c r="CS36" s="6"/>
      <c r="CT36" s="176" t="str">
        <f t="shared" si="0"/>
        <v/>
      </c>
      <c r="CU36" s="120" t="str">
        <f t="shared" si="1"/>
        <v/>
      </c>
      <c r="CV36" s="119" t="str">
        <f t="shared" si="2"/>
        <v/>
      </c>
      <c r="CW36" s="120" t="str">
        <f t="shared" si="3"/>
        <v/>
      </c>
      <c r="CX36" s="119" t="str">
        <f t="shared" si="4"/>
        <v/>
      </c>
      <c r="CY36" s="120" t="str">
        <f t="shared" si="5"/>
        <v/>
      </c>
      <c r="CZ36" s="119" t="str">
        <f t="shared" si="6"/>
        <v/>
      </c>
      <c r="DA36" s="120" t="str">
        <f t="shared" si="7"/>
        <v/>
      </c>
      <c r="DB36" s="119" t="str">
        <f t="shared" si="8"/>
        <v/>
      </c>
      <c r="DC36" s="120" t="str">
        <f t="shared" si="9"/>
        <v/>
      </c>
      <c r="DD36" s="119" t="str">
        <f t="shared" si="10"/>
        <v/>
      </c>
      <c r="DE36" s="120" t="str">
        <f t="shared" si="11"/>
        <v/>
      </c>
      <c r="DF36" s="119" t="str">
        <f t="shared" si="12"/>
        <v/>
      </c>
      <c r="DG36" s="120" t="str">
        <f t="shared" si="13"/>
        <v/>
      </c>
      <c r="DH36" s="119" t="str">
        <f t="shared" si="14"/>
        <v/>
      </c>
      <c r="DI36" s="120" t="str">
        <f t="shared" si="15"/>
        <v/>
      </c>
      <c r="DJ36" s="119" t="str">
        <f t="shared" si="16"/>
        <v/>
      </c>
      <c r="DK36" s="120" t="str">
        <f t="shared" si="17"/>
        <v/>
      </c>
      <c r="DL36" s="119" t="str">
        <f t="shared" si="18"/>
        <v/>
      </c>
      <c r="DM36" s="120" t="str">
        <f t="shared" si="19"/>
        <v/>
      </c>
      <c r="DN36" s="478" t="str">
        <f t="shared" si="30"/>
        <v/>
      </c>
      <c r="DO36" s="488" t="str">
        <f t="shared" si="31"/>
        <v/>
      </c>
      <c r="DP36" s="6"/>
      <c r="DQ36" s="6"/>
      <c r="DR36" s="6"/>
    </row>
    <row r="37" spans="1:122" s="15" customFormat="1" ht="18" customHeight="1">
      <c r="A37" s="102">
        <v>31</v>
      </c>
      <c r="B37" s="138"/>
      <c r="C37" s="127"/>
      <c r="D37" s="135"/>
      <c r="E37" s="129"/>
      <c r="F37" s="295"/>
      <c r="G37" s="132"/>
      <c r="H37" s="145" t="str">
        <f>IF(DOB!C37="","",DOB!C37)</f>
        <v/>
      </c>
      <c r="I37" s="86" t="s">
        <v>284</v>
      </c>
      <c r="J37" s="140" t="s">
        <v>285</v>
      </c>
      <c r="K37" s="86" t="s">
        <v>286</v>
      </c>
      <c r="L37" s="151" t="s">
        <v>287</v>
      </c>
      <c r="M37" s="86"/>
      <c r="N37" s="140"/>
      <c r="O37" s="309"/>
      <c r="P37" s="305"/>
      <c r="Q37" s="100"/>
      <c r="R37" s="100"/>
      <c r="S37" s="100"/>
      <c r="T37" s="111"/>
      <c r="U37" s="111"/>
      <c r="V37" s="112"/>
      <c r="W37" s="112"/>
      <c r="X37" s="316"/>
      <c r="Y37" s="316"/>
      <c r="Z37" s="316"/>
      <c r="AA37" s="317"/>
      <c r="AB37" s="317"/>
      <c r="AC37" s="318"/>
      <c r="AD37" s="318"/>
      <c r="AE37" s="509">
        <v>1</v>
      </c>
      <c r="AF37" s="509">
        <v>2</v>
      </c>
      <c r="AG37" s="509">
        <v>3</v>
      </c>
      <c r="AH37" s="512">
        <v>4</v>
      </c>
      <c r="AI37" s="510">
        <v>5</v>
      </c>
      <c r="AJ37" s="511"/>
      <c r="AK37" s="511"/>
      <c r="AL37" s="100"/>
      <c r="AM37" s="100"/>
      <c r="AN37" s="100"/>
      <c r="AO37" s="111"/>
      <c r="AP37" s="111"/>
      <c r="AQ37" s="112"/>
      <c r="AR37" s="112"/>
      <c r="AS37" s="316"/>
      <c r="AT37" s="316"/>
      <c r="AU37" s="316"/>
      <c r="AV37" s="317"/>
      <c r="AW37" s="317"/>
      <c r="AX37" s="318"/>
      <c r="AY37" s="318"/>
      <c r="AZ37" s="100"/>
      <c r="BA37" s="100"/>
      <c r="BB37" s="100"/>
      <c r="BC37" s="100"/>
      <c r="BD37" s="100"/>
      <c r="BE37" s="153"/>
      <c r="BF37" s="153"/>
      <c r="BG37" s="153"/>
      <c r="BH37" s="155"/>
      <c r="BI37" s="154"/>
      <c r="BJ37" s="100"/>
      <c r="BK37" s="100"/>
      <c r="BL37" s="100"/>
      <c r="BM37" s="111"/>
      <c r="BN37" s="281"/>
      <c r="BO37" s="288"/>
      <c r="BP37" s="6"/>
      <c r="BQ37" s="45"/>
      <c r="BR37" s="45"/>
      <c r="BS37" s="476" t="str">
        <f t="shared" si="21"/>
        <v/>
      </c>
      <c r="BT37" s="477"/>
      <c r="BU37" s="476" t="str">
        <f t="shared" si="21"/>
        <v/>
      </c>
      <c r="BV37" s="477"/>
      <c r="BW37" s="476" t="str">
        <f t="shared" si="21"/>
        <v/>
      </c>
      <c r="BX37" s="477"/>
      <c r="BY37" s="476" t="str">
        <f t="shared" si="21"/>
        <v/>
      </c>
      <c r="BZ37" s="477"/>
      <c r="CA37" s="476" t="str">
        <f t="shared" si="22"/>
        <v/>
      </c>
      <c r="CB37" s="477"/>
      <c r="CC37" s="476" t="str">
        <f t="shared" si="23"/>
        <v/>
      </c>
      <c r="CD37" s="477"/>
      <c r="CE37" s="476" t="str">
        <f t="shared" si="24"/>
        <v/>
      </c>
      <c r="CF37" s="477"/>
      <c r="CG37" s="476" t="str">
        <f t="shared" si="25"/>
        <v/>
      </c>
      <c r="CH37" s="477"/>
      <c r="CI37" s="476" t="str">
        <f t="shared" si="26"/>
        <v/>
      </c>
      <c r="CJ37" s="477"/>
      <c r="CK37" s="476" t="str">
        <f t="shared" si="27"/>
        <v/>
      </c>
      <c r="CL37" s="477"/>
      <c r="CM37" s="476" t="str">
        <f t="shared" si="28"/>
        <v/>
      </c>
      <c r="CN37" s="477"/>
      <c r="CO37" s="476" t="str">
        <f t="shared" si="29"/>
        <v/>
      </c>
      <c r="CP37" s="477"/>
      <c r="CQ37" s="6"/>
      <c r="CR37" s="6"/>
      <c r="CS37" s="6"/>
      <c r="CT37" s="176" t="str">
        <f t="shared" si="0"/>
        <v/>
      </c>
      <c r="CU37" s="120" t="str">
        <f t="shared" si="1"/>
        <v/>
      </c>
      <c r="CV37" s="119" t="str">
        <f t="shared" si="2"/>
        <v/>
      </c>
      <c r="CW37" s="120" t="str">
        <f t="shared" si="3"/>
        <v/>
      </c>
      <c r="CX37" s="119" t="str">
        <f t="shared" si="4"/>
        <v/>
      </c>
      <c r="CY37" s="120" t="str">
        <f t="shared" si="5"/>
        <v/>
      </c>
      <c r="CZ37" s="119" t="str">
        <f t="shared" si="6"/>
        <v/>
      </c>
      <c r="DA37" s="120" t="str">
        <f t="shared" si="7"/>
        <v/>
      </c>
      <c r="DB37" s="119" t="str">
        <f t="shared" si="8"/>
        <v/>
      </c>
      <c r="DC37" s="120" t="str">
        <f t="shared" si="9"/>
        <v/>
      </c>
      <c r="DD37" s="119" t="str">
        <f t="shared" si="10"/>
        <v/>
      </c>
      <c r="DE37" s="120" t="str">
        <f t="shared" si="11"/>
        <v/>
      </c>
      <c r="DF37" s="119" t="str">
        <f t="shared" si="12"/>
        <v/>
      </c>
      <c r="DG37" s="120" t="str">
        <f t="shared" si="13"/>
        <v/>
      </c>
      <c r="DH37" s="119" t="str">
        <f t="shared" si="14"/>
        <v/>
      </c>
      <c r="DI37" s="120" t="str">
        <f t="shared" si="15"/>
        <v/>
      </c>
      <c r="DJ37" s="119" t="str">
        <f t="shared" si="16"/>
        <v/>
      </c>
      <c r="DK37" s="120" t="str">
        <f t="shared" si="17"/>
        <v/>
      </c>
      <c r="DL37" s="119" t="str">
        <f t="shared" si="18"/>
        <v/>
      </c>
      <c r="DM37" s="120" t="str">
        <f t="shared" si="19"/>
        <v/>
      </c>
      <c r="DN37" s="478" t="str">
        <f t="shared" si="30"/>
        <v/>
      </c>
      <c r="DO37" s="488" t="str">
        <f t="shared" si="31"/>
        <v/>
      </c>
      <c r="DP37" s="6"/>
      <c r="DQ37" s="6"/>
      <c r="DR37" s="6"/>
    </row>
    <row r="38" spans="1:122" s="15" customFormat="1" ht="18" customHeight="1">
      <c r="A38" s="102">
        <v>32</v>
      </c>
      <c r="B38" s="138"/>
      <c r="C38" s="127"/>
      <c r="D38" s="135"/>
      <c r="E38" s="129"/>
      <c r="F38" s="295"/>
      <c r="G38" s="132"/>
      <c r="H38" s="145" t="str">
        <f>IF(DOB!C38="","",DOB!C38)</f>
        <v/>
      </c>
      <c r="I38" s="86" t="s">
        <v>288</v>
      </c>
      <c r="J38" s="140" t="s">
        <v>289</v>
      </c>
      <c r="K38" s="86" t="s">
        <v>290</v>
      </c>
      <c r="L38" s="151" t="s">
        <v>291</v>
      </c>
      <c r="M38" s="86"/>
      <c r="N38" s="140"/>
      <c r="O38" s="309"/>
      <c r="P38" s="305"/>
      <c r="Q38" s="100"/>
      <c r="R38" s="100"/>
      <c r="S38" s="100"/>
      <c r="T38" s="111"/>
      <c r="U38" s="111"/>
      <c r="V38" s="112"/>
      <c r="W38" s="112"/>
      <c r="X38" s="316"/>
      <c r="Y38" s="316"/>
      <c r="Z38" s="316"/>
      <c r="AA38" s="317"/>
      <c r="AB38" s="317"/>
      <c r="AC38" s="318"/>
      <c r="AD38" s="318"/>
      <c r="AE38" s="509">
        <v>1</v>
      </c>
      <c r="AF38" s="509">
        <v>2</v>
      </c>
      <c r="AG38" s="509">
        <v>3</v>
      </c>
      <c r="AH38" s="512">
        <v>4</v>
      </c>
      <c r="AI38" s="510">
        <v>5</v>
      </c>
      <c r="AJ38" s="511"/>
      <c r="AK38" s="511"/>
      <c r="AL38" s="100"/>
      <c r="AM38" s="100"/>
      <c r="AN38" s="100"/>
      <c r="AO38" s="111"/>
      <c r="AP38" s="111"/>
      <c r="AQ38" s="112"/>
      <c r="AR38" s="112"/>
      <c r="AS38" s="316"/>
      <c r="AT38" s="316"/>
      <c r="AU38" s="316"/>
      <c r="AV38" s="317"/>
      <c r="AW38" s="317"/>
      <c r="AX38" s="318"/>
      <c r="AY38" s="318"/>
      <c r="AZ38" s="100"/>
      <c r="BA38" s="100"/>
      <c r="BB38" s="100"/>
      <c r="BC38" s="100"/>
      <c r="BD38" s="100"/>
      <c r="BE38" s="153"/>
      <c r="BF38" s="153"/>
      <c r="BG38" s="153"/>
      <c r="BH38" s="155"/>
      <c r="BI38" s="154"/>
      <c r="BJ38" s="100"/>
      <c r="BK38" s="100"/>
      <c r="BL38" s="100"/>
      <c r="BM38" s="111"/>
      <c r="BN38" s="281"/>
      <c r="BO38" s="288"/>
      <c r="BP38" s="6"/>
      <c r="BQ38" s="45"/>
      <c r="BR38" s="45"/>
      <c r="BS38" s="476" t="str">
        <f t="shared" si="21"/>
        <v/>
      </c>
      <c r="BT38" s="477"/>
      <c r="BU38" s="476" t="str">
        <f t="shared" si="21"/>
        <v/>
      </c>
      <c r="BV38" s="477"/>
      <c r="BW38" s="476" t="str">
        <f t="shared" si="21"/>
        <v/>
      </c>
      <c r="BX38" s="477"/>
      <c r="BY38" s="476" t="str">
        <f t="shared" si="21"/>
        <v/>
      </c>
      <c r="BZ38" s="477"/>
      <c r="CA38" s="476" t="str">
        <f t="shared" si="22"/>
        <v/>
      </c>
      <c r="CB38" s="477"/>
      <c r="CC38" s="476" t="str">
        <f t="shared" si="23"/>
        <v/>
      </c>
      <c r="CD38" s="477"/>
      <c r="CE38" s="476" t="str">
        <f t="shared" si="24"/>
        <v/>
      </c>
      <c r="CF38" s="477"/>
      <c r="CG38" s="476" t="str">
        <f t="shared" si="25"/>
        <v/>
      </c>
      <c r="CH38" s="477"/>
      <c r="CI38" s="476" t="str">
        <f t="shared" si="26"/>
        <v/>
      </c>
      <c r="CJ38" s="477"/>
      <c r="CK38" s="476" t="str">
        <f t="shared" si="27"/>
        <v/>
      </c>
      <c r="CL38" s="477"/>
      <c r="CM38" s="476" t="str">
        <f t="shared" si="28"/>
        <v/>
      </c>
      <c r="CN38" s="477"/>
      <c r="CO38" s="476" t="str">
        <f t="shared" si="29"/>
        <v/>
      </c>
      <c r="CP38" s="477"/>
      <c r="CQ38" s="6"/>
      <c r="CR38" s="6"/>
      <c r="CS38" s="6"/>
      <c r="CT38" s="176" t="str">
        <f t="shared" ref="CT38:CT69" si="32">IF(BU38="","",SUM(BS38,BU38))</f>
        <v/>
      </c>
      <c r="CU38" s="120" t="str">
        <f t="shared" ref="CU38:CU69" si="33">IF(BV38="","",SUM(BT38,BV38))</f>
        <v/>
      </c>
      <c r="CV38" s="119" t="str">
        <f t="shared" ref="CV38:CV69" si="34">IF(BW38="","",SUM(CT38,BW38))</f>
        <v/>
      </c>
      <c r="CW38" s="120" t="str">
        <f t="shared" ref="CW38:CW69" si="35">IF(BX38="","",SUM(CU38,BX38))</f>
        <v/>
      </c>
      <c r="CX38" s="119" t="str">
        <f t="shared" ref="CX38:CX69" si="36">IF(BY38="","",SUM(CV38,BY38))</f>
        <v/>
      </c>
      <c r="CY38" s="120" t="str">
        <f t="shared" ref="CY38:CY69" si="37">IF(BZ38="","",SUM(CW38,BZ38))</f>
        <v/>
      </c>
      <c r="CZ38" s="119" t="str">
        <f t="shared" ref="CZ38:CZ69" si="38">IF(CA38="","",SUM(CX38,CA38))</f>
        <v/>
      </c>
      <c r="DA38" s="120" t="str">
        <f t="shared" ref="DA38:DA69" si="39">IF(CB38="","",SUM(CY38,CB38))</f>
        <v/>
      </c>
      <c r="DB38" s="119" t="str">
        <f t="shared" ref="DB38:DB69" si="40">IF(CC38="","",SUM(CZ38,CC38))</f>
        <v/>
      </c>
      <c r="DC38" s="120" t="str">
        <f t="shared" ref="DC38:DC69" si="41">IF(CD38="","",SUM(DA38,CD38))</f>
        <v/>
      </c>
      <c r="DD38" s="119" t="str">
        <f t="shared" ref="DD38:DD69" si="42">IF(CE38="","",SUM(DB38,CE38))</f>
        <v/>
      </c>
      <c r="DE38" s="120" t="str">
        <f t="shared" ref="DE38:DE69" si="43">IF(CF38="","",SUM(DC38,CF38))</f>
        <v/>
      </c>
      <c r="DF38" s="119" t="str">
        <f t="shared" ref="DF38:DF69" si="44">IF(CG38="","",SUM(DD38,CG38))</f>
        <v/>
      </c>
      <c r="DG38" s="120" t="str">
        <f t="shared" ref="DG38:DG69" si="45">IF(CH38="","",SUM(DE38,CH38))</f>
        <v/>
      </c>
      <c r="DH38" s="119" t="str">
        <f t="shared" ref="DH38:DH69" si="46">IF(CI38="","",SUM(DF38,CI38))</f>
        <v/>
      </c>
      <c r="DI38" s="120" t="str">
        <f t="shared" ref="DI38:DI69" si="47">IF(CJ38="","",SUM(DG38,CJ38))</f>
        <v/>
      </c>
      <c r="DJ38" s="119" t="str">
        <f t="shared" ref="DJ38:DJ69" si="48">IF(CK38="","",SUM(DH38,CK38))</f>
        <v/>
      </c>
      <c r="DK38" s="120" t="str">
        <f t="shared" ref="DK38:DK69" si="49">IF(CL38="","",SUM(DI38,CL38))</f>
        <v/>
      </c>
      <c r="DL38" s="119" t="str">
        <f t="shared" ref="DL38:DL69" si="50">IF(CM38="","",SUM(DJ38,CM38))</f>
        <v/>
      </c>
      <c r="DM38" s="120" t="str">
        <f t="shared" ref="DM38:DM69" si="51">IF(CN38="","",SUM(DK38,CN38))</f>
        <v/>
      </c>
      <c r="DN38" s="478" t="str">
        <f t="shared" si="30"/>
        <v/>
      </c>
      <c r="DO38" s="488" t="str">
        <f t="shared" si="31"/>
        <v/>
      </c>
      <c r="DP38" s="6"/>
      <c r="DQ38" s="6"/>
      <c r="DR38" s="6"/>
    </row>
    <row r="39" spans="1:122" s="15" customFormat="1" ht="18" customHeight="1">
      <c r="A39" s="102">
        <v>33</v>
      </c>
      <c r="B39" s="138"/>
      <c r="C39" s="127"/>
      <c r="D39" s="135"/>
      <c r="E39" s="129"/>
      <c r="F39" s="295"/>
      <c r="G39" s="132"/>
      <c r="H39" s="145" t="str">
        <f>IF(DOB!C39="","",DOB!C39)</f>
        <v/>
      </c>
      <c r="I39" s="86" t="s">
        <v>292</v>
      </c>
      <c r="J39" s="140" t="s">
        <v>293</v>
      </c>
      <c r="K39" s="86" t="s">
        <v>294</v>
      </c>
      <c r="L39" s="151" t="s">
        <v>295</v>
      </c>
      <c r="M39" s="86"/>
      <c r="N39" s="140"/>
      <c r="O39" s="309"/>
      <c r="P39" s="305"/>
      <c r="Q39" s="100"/>
      <c r="R39" s="100"/>
      <c r="S39" s="100"/>
      <c r="T39" s="111"/>
      <c r="U39" s="111"/>
      <c r="V39" s="112"/>
      <c r="W39" s="112"/>
      <c r="X39" s="316"/>
      <c r="Y39" s="316"/>
      <c r="Z39" s="316"/>
      <c r="AA39" s="317"/>
      <c r="AB39" s="317"/>
      <c r="AC39" s="318"/>
      <c r="AD39" s="318"/>
      <c r="AE39" s="509">
        <v>1</v>
      </c>
      <c r="AF39" s="509">
        <v>2</v>
      </c>
      <c r="AG39" s="509">
        <v>3</v>
      </c>
      <c r="AH39" s="512">
        <v>4</v>
      </c>
      <c r="AI39" s="510">
        <v>5</v>
      </c>
      <c r="AJ39" s="511"/>
      <c r="AK39" s="511"/>
      <c r="AL39" s="100"/>
      <c r="AM39" s="100"/>
      <c r="AN39" s="100"/>
      <c r="AO39" s="111"/>
      <c r="AP39" s="111"/>
      <c r="AQ39" s="112"/>
      <c r="AR39" s="112"/>
      <c r="AS39" s="316"/>
      <c r="AT39" s="316"/>
      <c r="AU39" s="316"/>
      <c r="AV39" s="317"/>
      <c r="AW39" s="317"/>
      <c r="AX39" s="318"/>
      <c r="AY39" s="318"/>
      <c r="AZ39" s="100"/>
      <c r="BA39" s="100"/>
      <c r="BB39" s="100"/>
      <c r="BC39" s="100"/>
      <c r="BD39" s="100"/>
      <c r="BE39" s="153"/>
      <c r="BF39" s="153"/>
      <c r="BG39" s="153"/>
      <c r="BH39" s="155"/>
      <c r="BI39" s="154"/>
      <c r="BJ39" s="100"/>
      <c r="BK39" s="100"/>
      <c r="BL39" s="100"/>
      <c r="BM39" s="111"/>
      <c r="BN39" s="281"/>
      <c r="BO39" s="288"/>
      <c r="BP39" s="6"/>
      <c r="BQ39" s="45"/>
      <c r="BR39" s="45"/>
      <c r="BS39" s="476" t="str">
        <f t="shared" si="21"/>
        <v/>
      </c>
      <c r="BT39" s="477"/>
      <c r="BU39" s="476" t="str">
        <f t="shared" si="21"/>
        <v/>
      </c>
      <c r="BV39" s="477"/>
      <c r="BW39" s="476" t="str">
        <f t="shared" si="21"/>
        <v/>
      </c>
      <c r="BX39" s="477"/>
      <c r="BY39" s="476" t="str">
        <f t="shared" si="21"/>
        <v/>
      </c>
      <c r="BZ39" s="477"/>
      <c r="CA39" s="476" t="str">
        <f t="shared" si="22"/>
        <v/>
      </c>
      <c r="CB39" s="477"/>
      <c r="CC39" s="476" t="str">
        <f t="shared" si="23"/>
        <v/>
      </c>
      <c r="CD39" s="477"/>
      <c r="CE39" s="476" t="str">
        <f t="shared" si="24"/>
        <v/>
      </c>
      <c r="CF39" s="477"/>
      <c r="CG39" s="476" t="str">
        <f t="shared" si="25"/>
        <v/>
      </c>
      <c r="CH39" s="477"/>
      <c r="CI39" s="476" t="str">
        <f t="shared" si="26"/>
        <v/>
      </c>
      <c r="CJ39" s="477"/>
      <c r="CK39" s="476" t="str">
        <f t="shared" si="27"/>
        <v/>
      </c>
      <c r="CL39" s="477"/>
      <c r="CM39" s="476" t="str">
        <f t="shared" si="28"/>
        <v/>
      </c>
      <c r="CN39" s="477"/>
      <c r="CO39" s="476" t="str">
        <f t="shared" si="29"/>
        <v/>
      </c>
      <c r="CP39" s="477"/>
      <c r="CQ39" s="6"/>
      <c r="CR39" s="6"/>
      <c r="CS39" s="6"/>
      <c r="CT39" s="176" t="str">
        <f t="shared" si="32"/>
        <v/>
      </c>
      <c r="CU39" s="120" t="str">
        <f t="shared" si="33"/>
        <v/>
      </c>
      <c r="CV39" s="119" t="str">
        <f t="shared" si="34"/>
        <v/>
      </c>
      <c r="CW39" s="120" t="str">
        <f t="shared" si="35"/>
        <v/>
      </c>
      <c r="CX39" s="119" t="str">
        <f t="shared" si="36"/>
        <v/>
      </c>
      <c r="CY39" s="120" t="str">
        <f t="shared" si="37"/>
        <v/>
      </c>
      <c r="CZ39" s="119" t="str">
        <f t="shared" si="38"/>
        <v/>
      </c>
      <c r="DA39" s="120" t="str">
        <f t="shared" si="39"/>
        <v/>
      </c>
      <c r="DB39" s="119" t="str">
        <f t="shared" si="40"/>
        <v/>
      </c>
      <c r="DC39" s="120" t="str">
        <f t="shared" si="41"/>
        <v/>
      </c>
      <c r="DD39" s="119" t="str">
        <f t="shared" si="42"/>
        <v/>
      </c>
      <c r="DE39" s="120" t="str">
        <f t="shared" si="43"/>
        <v/>
      </c>
      <c r="DF39" s="119" t="str">
        <f t="shared" si="44"/>
        <v/>
      </c>
      <c r="DG39" s="120" t="str">
        <f t="shared" si="45"/>
        <v/>
      </c>
      <c r="DH39" s="119" t="str">
        <f t="shared" si="46"/>
        <v/>
      </c>
      <c r="DI39" s="120" t="str">
        <f t="shared" si="47"/>
        <v/>
      </c>
      <c r="DJ39" s="119" t="str">
        <f t="shared" si="48"/>
        <v/>
      </c>
      <c r="DK39" s="120" t="str">
        <f t="shared" si="49"/>
        <v/>
      </c>
      <c r="DL39" s="119" t="str">
        <f t="shared" si="50"/>
        <v/>
      </c>
      <c r="DM39" s="120" t="str">
        <f t="shared" si="51"/>
        <v/>
      </c>
      <c r="DN39" s="478" t="str">
        <f t="shared" si="30"/>
        <v/>
      </c>
      <c r="DO39" s="488" t="str">
        <f t="shared" si="31"/>
        <v/>
      </c>
      <c r="DP39" s="6"/>
      <c r="DQ39" s="6"/>
      <c r="DR39" s="6"/>
    </row>
    <row r="40" spans="1:122" s="15" customFormat="1" ht="18" customHeight="1">
      <c r="A40" s="102">
        <v>34</v>
      </c>
      <c r="B40" s="138"/>
      <c r="C40" s="127"/>
      <c r="D40" s="135"/>
      <c r="E40" s="129"/>
      <c r="F40" s="295"/>
      <c r="G40" s="132"/>
      <c r="H40" s="145" t="str">
        <f>IF(DOB!C40="","",DOB!C40)</f>
        <v/>
      </c>
      <c r="I40" s="86" t="s">
        <v>296</v>
      </c>
      <c r="J40" s="140" t="s">
        <v>297</v>
      </c>
      <c r="K40" s="86" t="s">
        <v>298</v>
      </c>
      <c r="L40" s="151" t="s">
        <v>299</v>
      </c>
      <c r="M40" s="86"/>
      <c r="N40" s="140"/>
      <c r="O40" s="309"/>
      <c r="P40" s="305"/>
      <c r="Q40" s="100"/>
      <c r="R40" s="100"/>
      <c r="S40" s="100"/>
      <c r="T40" s="111"/>
      <c r="U40" s="111"/>
      <c r="V40" s="112"/>
      <c r="W40" s="112"/>
      <c r="X40" s="316"/>
      <c r="Y40" s="316"/>
      <c r="Z40" s="316"/>
      <c r="AA40" s="317"/>
      <c r="AB40" s="317"/>
      <c r="AC40" s="318"/>
      <c r="AD40" s="318"/>
      <c r="AE40" s="509">
        <v>1</v>
      </c>
      <c r="AF40" s="509">
        <v>2</v>
      </c>
      <c r="AG40" s="509">
        <v>3</v>
      </c>
      <c r="AH40" s="512">
        <v>4</v>
      </c>
      <c r="AI40" s="510">
        <v>5</v>
      </c>
      <c r="AJ40" s="511"/>
      <c r="AK40" s="511"/>
      <c r="AL40" s="100"/>
      <c r="AM40" s="100"/>
      <c r="AN40" s="100"/>
      <c r="AO40" s="111"/>
      <c r="AP40" s="111"/>
      <c r="AQ40" s="112"/>
      <c r="AR40" s="112"/>
      <c r="AS40" s="316"/>
      <c r="AT40" s="316"/>
      <c r="AU40" s="316"/>
      <c r="AV40" s="317"/>
      <c r="AW40" s="317"/>
      <c r="AX40" s="318"/>
      <c r="AY40" s="318"/>
      <c r="AZ40" s="100"/>
      <c r="BA40" s="100"/>
      <c r="BB40" s="100"/>
      <c r="BC40" s="100"/>
      <c r="BD40" s="100"/>
      <c r="BE40" s="153"/>
      <c r="BF40" s="153"/>
      <c r="BG40" s="153"/>
      <c r="BH40" s="155"/>
      <c r="BI40" s="154"/>
      <c r="BJ40" s="100"/>
      <c r="BK40" s="100"/>
      <c r="BL40" s="100"/>
      <c r="BM40" s="111"/>
      <c r="BN40" s="281"/>
      <c r="BO40" s="288"/>
      <c r="BP40" s="6"/>
      <c r="BQ40" s="45"/>
      <c r="BR40" s="45"/>
      <c r="BS40" s="476" t="str">
        <f t="shared" si="21"/>
        <v/>
      </c>
      <c r="BT40" s="477"/>
      <c r="BU40" s="476" t="str">
        <f t="shared" si="21"/>
        <v/>
      </c>
      <c r="BV40" s="477"/>
      <c r="BW40" s="476" t="str">
        <f t="shared" si="21"/>
        <v/>
      </c>
      <c r="BX40" s="477"/>
      <c r="BY40" s="476" t="str">
        <f t="shared" si="21"/>
        <v/>
      </c>
      <c r="BZ40" s="477"/>
      <c r="CA40" s="476" t="str">
        <f t="shared" si="22"/>
        <v/>
      </c>
      <c r="CB40" s="477"/>
      <c r="CC40" s="476" t="str">
        <f t="shared" si="23"/>
        <v/>
      </c>
      <c r="CD40" s="477"/>
      <c r="CE40" s="476" t="str">
        <f t="shared" si="24"/>
        <v/>
      </c>
      <c r="CF40" s="477"/>
      <c r="CG40" s="476" t="str">
        <f t="shared" si="25"/>
        <v/>
      </c>
      <c r="CH40" s="477"/>
      <c r="CI40" s="476" t="str">
        <f t="shared" si="26"/>
        <v/>
      </c>
      <c r="CJ40" s="477"/>
      <c r="CK40" s="476" t="str">
        <f t="shared" si="27"/>
        <v/>
      </c>
      <c r="CL40" s="477"/>
      <c r="CM40" s="476" t="str">
        <f t="shared" si="28"/>
        <v/>
      </c>
      <c r="CN40" s="477"/>
      <c r="CO40" s="476" t="str">
        <f t="shared" si="29"/>
        <v/>
      </c>
      <c r="CP40" s="477"/>
      <c r="CQ40" s="6"/>
      <c r="CR40" s="6"/>
      <c r="CS40" s="6"/>
      <c r="CT40" s="176" t="str">
        <f t="shared" si="32"/>
        <v/>
      </c>
      <c r="CU40" s="120" t="str">
        <f t="shared" si="33"/>
        <v/>
      </c>
      <c r="CV40" s="119" t="str">
        <f t="shared" si="34"/>
        <v/>
      </c>
      <c r="CW40" s="120" t="str">
        <f t="shared" si="35"/>
        <v/>
      </c>
      <c r="CX40" s="119" t="str">
        <f t="shared" si="36"/>
        <v/>
      </c>
      <c r="CY40" s="120" t="str">
        <f t="shared" si="37"/>
        <v/>
      </c>
      <c r="CZ40" s="119" t="str">
        <f t="shared" si="38"/>
        <v/>
      </c>
      <c r="DA40" s="120" t="str">
        <f t="shared" si="39"/>
        <v/>
      </c>
      <c r="DB40" s="119" t="str">
        <f t="shared" si="40"/>
        <v/>
      </c>
      <c r="DC40" s="120" t="str">
        <f t="shared" si="41"/>
        <v/>
      </c>
      <c r="DD40" s="119" t="str">
        <f t="shared" si="42"/>
        <v/>
      </c>
      <c r="DE40" s="120" t="str">
        <f t="shared" si="43"/>
        <v/>
      </c>
      <c r="DF40" s="119" t="str">
        <f t="shared" si="44"/>
        <v/>
      </c>
      <c r="DG40" s="120" t="str">
        <f t="shared" si="45"/>
        <v/>
      </c>
      <c r="DH40" s="119" t="str">
        <f t="shared" si="46"/>
        <v/>
      </c>
      <c r="DI40" s="120" t="str">
        <f t="shared" si="47"/>
        <v/>
      </c>
      <c r="DJ40" s="119" t="str">
        <f t="shared" si="48"/>
        <v/>
      </c>
      <c r="DK40" s="120" t="str">
        <f t="shared" si="49"/>
        <v/>
      </c>
      <c r="DL40" s="119" t="str">
        <f t="shared" si="50"/>
        <v/>
      </c>
      <c r="DM40" s="120" t="str">
        <f t="shared" si="51"/>
        <v/>
      </c>
      <c r="DN40" s="478" t="str">
        <f t="shared" si="30"/>
        <v/>
      </c>
      <c r="DO40" s="488" t="str">
        <f t="shared" si="31"/>
        <v/>
      </c>
      <c r="DP40" s="6"/>
      <c r="DQ40" s="6"/>
      <c r="DR40" s="6"/>
    </row>
    <row r="41" spans="1:122" s="15" customFormat="1" ht="18" customHeight="1">
      <c r="A41" s="102">
        <v>35</v>
      </c>
      <c r="B41" s="138"/>
      <c r="C41" s="127"/>
      <c r="D41" s="135"/>
      <c r="E41" s="129"/>
      <c r="F41" s="295"/>
      <c r="G41" s="132"/>
      <c r="H41" s="145" t="str">
        <f>IF(DOB!C41="","",DOB!C41)</f>
        <v/>
      </c>
      <c r="I41" s="86" t="s">
        <v>300</v>
      </c>
      <c r="J41" s="140" t="s">
        <v>301</v>
      </c>
      <c r="K41" s="86" t="s">
        <v>302</v>
      </c>
      <c r="L41" s="151" t="s">
        <v>303</v>
      </c>
      <c r="M41" s="86"/>
      <c r="N41" s="140"/>
      <c r="O41" s="309"/>
      <c r="P41" s="305"/>
      <c r="Q41" s="100"/>
      <c r="R41" s="100"/>
      <c r="S41" s="100"/>
      <c r="T41" s="111"/>
      <c r="U41" s="111"/>
      <c r="V41" s="112"/>
      <c r="W41" s="112"/>
      <c r="X41" s="316"/>
      <c r="Y41" s="316"/>
      <c r="Z41" s="316"/>
      <c r="AA41" s="317"/>
      <c r="AB41" s="317"/>
      <c r="AC41" s="318"/>
      <c r="AD41" s="318"/>
      <c r="AE41" s="509">
        <v>1</v>
      </c>
      <c r="AF41" s="509">
        <v>2</v>
      </c>
      <c r="AG41" s="509">
        <v>3</v>
      </c>
      <c r="AH41" s="512">
        <v>4</v>
      </c>
      <c r="AI41" s="510">
        <v>5</v>
      </c>
      <c r="AJ41" s="511"/>
      <c r="AK41" s="511"/>
      <c r="AL41" s="100"/>
      <c r="AM41" s="100"/>
      <c r="AN41" s="100"/>
      <c r="AO41" s="111"/>
      <c r="AP41" s="111"/>
      <c r="AQ41" s="112"/>
      <c r="AR41" s="112"/>
      <c r="AS41" s="316"/>
      <c r="AT41" s="316"/>
      <c r="AU41" s="316"/>
      <c r="AV41" s="317"/>
      <c r="AW41" s="317"/>
      <c r="AX41" s="318"/>
      <c r="AY41" s="318"/>
      <c r="AZ41" s="100"/>
      <c r="BA41" s="100"/>
      <c r="BB41" s="100"/>
      <c r="BC41" s="100"/>
      <c r="BD41" s="100"/>
      <c r="BE41" s="153"/>
      <c r="BF41" s="153"/>
      <c r="BG41" s="153"/>
      <c r="BH41" s="155"/>
      <c r="BI41" s="154"/>
      <c r="BJ41" s="100"/>
      <c r="BK41" s="100"/>
      <c r="BL41" s="100"/>
      <c r="BM41" s="111"/>
      <c r="BN41" s="281"/>
      <c r="BO41" s="288"/>
      <c r="BP41" s="6"/>
      <c r="BQ41" s="45"/>
      <c r="BR41" s="45"/>
      <c r="BS41" s="476" t="str">
        <f t="shared" si="21"/>
        <v/>
      </c>
      <c r="BT41" s="477"/>
      <c r="BU41" s="476" t="str">
        <f t="shared" si="21"/>
        <v/>
      </c>
      <c r="BV41" s="477"/>
      <c r="BW41" s="476" t="str">
        <f t="shared" si="21"/>
        <v/>
      </c>
      <c r="BX41" s="477"/>
      <c r="BY41" s="476" t="str">
        <f t="shared" si="21"/>
        <v/>
      </c>
      <c r="BZ41" s="477"/>
      <c r="CA41" s="476" t="str">
        <f t="shared" si="22"/>
        <v/>
      </c>
      <c r="CB41" s="477"/>
      <c r="CC41" s="476" t="str">
        <f t="shared" si="23"/>
        <v/>
      </c>
      <c r="CD41" s="477"/>
      <c r="CE41" s="476" t="str">
        <f t="shared" si="24"/>
        <v/>
      </c>
      <c r="CF41" s="477"/>
      <c r="CG41" s="476" t="str">
        <f t="shared" si="25"/>
        <v/>
      </c>
      <c r="CH41" s="477"/>
      <c r="CI41" s="476" t="str">
        <f t="shared" si="26"/>
        <v/>
      </c>
      <c r="CJ41" s="477"/>
      <c r="CK41" s="476" t="str">
        <f t="shared" si="27"/>
        <v/>
      </c>
      <c r="CL41" s="477"/>
      <c r="CM41" s="476" t="str">
        <f t="shared" si="28"/>
        <v/>
      </c>
      <c r="CN41" s="477"/>
      <c r="CO41" s="476" t="str">
        <f t="shared" si="29"/>
        <v/>
      </c>
      <c r="CP41" s="477"/>
      <c r="CQ41" s="6"/>
      <c r="CR41" s="6"/>
      <c r="CS41" s="6"/>
      <c r="CT41" s="176" t="str">
        <f t="shared" si="32"/>
        <v/>
      </c>
      <c r="CU41" s="120" t="str">
        <f t="shared" si="33"/>
        <v/>
      </c>
      <c r="CV41" s="119" t="str">
        <f t="shared" si="34"/>
        <v/>
      </c>
      <c r="CW41" s="120" t="str">
        <f t="shared" si="35"/>
        <v/>
      </c>
      <c r="CX41" s="119" t="str">
        <f t="shared" si="36"/>
        <v/>
      </c>
      <c r="CY41" s="120" t="str">
        <f t="shared" si="37"/>
        <v/>
      </c>
      <c r="CZ41" s="119" t="str">
        <f t="shared" si="38"/>
        <v/>
      </c>
      <c r="DA41" s="120" t="str">
        <f t="shared" si="39"/>
        <v/>
      </c>
      <c r="DB41" s="119" t="str">
        <f t="shared" si="40"/>
        <v/>
      </c>
      <c r="DC41" s="120" t="str">
        <f t="shared" si="41"/>
        <v/>
      </c>
      <c r="DD41" s="119" t="str">
        <f t="shared" si="42"/>
        <v/>
      </c>
      <c r="DE41" s="120" t="str">
        <f t="shared" si="43"/>
        <v/>
      </c>
      <c r="DF41" s="119" t="str">
        <f t="shared" si="44"/>
        <v/>
      </c>
      <c r="DG41" s="120" t="str">
        <f t="shared" si="45"/>
        <v/>
      </c>
      <c r="DH41" s="119" t="str">
        <f t="shared" si="46"/>
        <v/>
      </c>
      <c r="DI41" s="120" t="str">
        <f t="shared" si="47"/>
        <v/>
      </c>
      <c r="DJ41" s="119" t="str">
        <f t="shared" si="48"/>
        <v/>
      </c>
      <c r="DK41" s="120" t="str">
        <f t="shared" si="49"/>
        <v/>
      </c>
      <c r="DL41" s="119" t="str">
        <f t="shared" si="50"/>
        <v/>
      </c>
      <c r="DM41" s="120" t="str">
        <f t="shared" si="51"/>
        <v/>
      </c>
      <c r="DN41" s="478" t="str">
        <f t="shared" si="30"/>
        <v/>
      </c>
      <c r="DO41" s="488" t="str">
        <f t="shared" si="31"/>
        <v/>
      </c>
      <c r="DP41" s="6"/>
      <c r="DQ41" s="6"/>
      <c r="DR41" s="6"/>
    </row>
    <row r="42" spans="1:122" s="15" customFormat="1" ht="18" customHeight="1">
      <c r="A42" s="102">
        <v>36</v>
      </c>
      <c r="B42" s="138"/>
      <c r="C42" s="127"/>
      <c r="D42" s="135"/>
      <c r="E42" s="129"/>
      <c r="F42" s="295"/>
      <c r="G42" s="132"/>
      <c r="H42" s="145" t="str">
        <f>IF(DOB!C42="","",DOB!C42)</f>
        <v/>
      </c>
      <c r="I42" s="86" t="s">
        <v>304</v>
      </c>
      <c r="J42" s="140" t="s">
        <v>305</v>
      </c>
      <c r="K42" s="86" t="s">
        <v>306</v>
      </c>
      <c r="L42" s="151" t="s">
        <v>307</v>
      </c>
      <c r="M42" s="86"/>
      <c r="N42" s="140"/>
      <c r="O42" s="309"/>
      <c r="P42" s="305"/>
      <c r="Q42" s="100"/>
      <c r="R42" s="100"/>
      <c r="S42" s="100"/>
      <c r="T42" s="111"/>
      <c r="U42" s="111"/>
      <c r="V42" s="112"/>
      <c r="W42" s="112"/>
      <c r="X42" s="316"/>
      <c r="Y42" s="316"/>
      <c r="Z42" s="316"/>
      <c r="AA42" s="317"/>
      <c r="AB42" s="317"/>
      <c r="AC42" s="318"/>
      <c r="AD42" s="318"/>
      <c r="AE42" s="509">
        <v>1</v>
      </c>
      <c r="AF42" s="509">
        <v>2</v>
      </c>
      <c r="AG42" s="509">
        <v>3</v>
      </c>
      <c r="AH42" s="512">
        <v>4</v>
      </c>
      <c r="AI42" s="510">
        <v>5</v>
      </c>
      <c r="AJ42" s="511"/>
      <c r="AK42" s="511"/>
      <c r="AL42" s="100"/>
      <c r="AM42" s="100"/>
      <c r="AN42" s="100"/>
      <c r="AO42" s="111"/>
      <c r="AP42" s="111"/>
      <c r="AQ42" s="112"/>
      <c r="AR42" s="112"/>
      <c r="AS42" s="316"/>
      <c r="AT42" s="316"/>
      <c r="AU42" s="316"/>
      <c r="AV42" s="317"/>
      <c r="AW42" s="317"/>
      <c r="AX42" s="318"/>
      <c r="AY42" s="318"/>
      <c r="AZ42" s="100"/>
      <c r="BA42" s="100"/>
      <c r="BB42" s="100"/>
      <c r="BC42" s="100"/>
      <c r="BD42" s="100"/>
      <c r="BE42" s="153"/>
      <c r="BF42" s="153"/>
      <c r="BG42" s="153"/>
      <c r="BH42" s="155"/>
      <c r="BI42" s="154"/>
      <c r="BJ42" s="100"/>
      <c r="BK42" s="100"/>
      <c r="BL42" s="100"/>
      <c r="BM42" s="111"/>
      <c r="BN42" s="281"/>
      <c r="BO42" s="288"/>
      <c r="BP42" s="6"/>
      <c r="BQ42" s="45"/>
      <c r="BR42" s="45"/>
      <c r="BS42" s="476" t="str">
        <f t="shared" si="21"/>
        <v/>
      </c>
      <c r="BT42" s="477"/>
      <c r="BU42" s="476" t="str">
        <f t="shared" si="21"/>
        <v/>
      </c>
      <c r="BV42" s="477"/>
      <c r="BW42" s="476" t="str">
        <f t="shared" si="21"/>
        <v/>
      </c>
      <c r="BX42" s="477"/>
      <c r="BY42" s="476" t="str">
        <f t="shared" si="21"/>
        <v/>
      </c>
      <c r="BZ42" s="477"/>
      <c r="CA42" s="476" t="str">
        <f t="shared" si="22"/>
        <v/>
      </c>
      <c r="CB42" s="477"/>
      <c r="CC42" s="476" t="str">
        <f t="shared" si="23"/>
        <v/>
      </c>
      <c r="CD42" s="477"/>
      <c r="CE42" s="476" t="str">
        <f t="shared" si="24"/>
        <v/>
      </c>
      <c r="CF42" s="477"/>
      <c r="CG42" s="476" t="str">
        <f t="shared" si="25"/>
        <v/>
      </c>
      <c r="CH42" s="477"/>
      <c r="CI42" s="476" t="str">
        <f t="shared" si="26"/>
        <v/>
      </c>
      <c r="CJ42" s="477"/>
      <c r="CK42" s="476" t="str">
        <f t="shared" si="27"/>
        <v/>
      </c>
      <c r="CL42" s="477"/>
      <c r="CM42" s="476" t="str">
        <f t="shared" si="28"/>
        <v/>
      </c>
      <c r="CN42" s="477"/>
      <c r="CO42" s="476" t="str">
        <f t="shared" si="29"/>
        <v/>
      </c>
      <c r="CP42" s="477"/>
      <c r="CQ42" s="6"/>
      <c r="CR42" s="6"/>
      <c r="CS42" s="6"/>
      <c r="CT42" s="176" t="str">
        <f t="shared" si="32"/>
        <v/>
      </c>
      <c r="CU42" s="120" t="str">
        <f t="shared" si="33"/>
        <v/>
      </c>
      <c r="CV42" s="119" t="str">
        <f t="shared" si="34"/>
        <v/>
      </c>
      <c r="CW42" s="120" t="str">
        <f t="shared" si="35"/>
        <v/>
      </c>
      <c r="CX42" s="119" t="str">
        <f t="shared" si="36"/>
        <v/>
      </c>
      <c r="CY42" s="120" t="str">
        <f t="shared" si="37"/>
        <v/>
      </c>
      <c r="CZ42" s="119" t="str">
        <f t="shared" si="38"/>
        <v/>
      </c>
      <c r="DA42" s="120" t="str">
        <f t="shared" si="39"/>
        <v/>
      </c>
      <c r="DB42" s="119" t="str">
        <f t="shared" si="40"/>
        <v/>
      </c>
      <c r="DC42" s="120" t="str">
        <f t="shared" si="41"/>
        <v/>
      </c>
      <c r="DD42" s="119" t="str">
        <f t="shared" si="42"/>
        <v/>
      </c>
      <c r="DE42" s="120" t="str">
        <f t="shared" si="43"/>
        <v/>
      </c>
      <c r="DF42" s="119" t="str">
        <f t="shared" si="44"/>
        <v/>
      </c>
      <c r="DG42" s="120" t="str">
        <f t="shared" si="45"/>
        <v/>
      </c>
      <c r="DH42" s="119" t="str">
        <f t="shared" si="46"/>
        <v/>
      </c>
      <c r="DI42" s="120" t="str">
        <f t="shared" si="47"/>
        <v/>
      </c>
      <c r="DJ42" s="119" t="str">
        <f t="shared" si="48"/>
        <v/>
      </c>
      <c r="DK42" s="120" t="str">
        <f t="shared" si="49"/>
        <v/>
      </c>
      <c r="DL42" s="119" t="str">
        <f t="shared" si="50"/>
        <v/>
      </c>
      <c r="DM42" s="120" t="str">
        <f t="shared" si="51"/>
        <v/>
      </c>
      <c r="DN42" s="478" t="str">
        <f t="shared" si="30"/>
        <v/>
      </c>
      <c r="DO42" s="488" t="str">
        <f t="shared" si="31"/>
        <v/>
      </c>
      <c r="DP42" s="6"/>
      <c r="DQ42" s="6"/>
      <c r="DR42" s="6"/>
    </row>
    <row r="43" spans="1:122" s="15" customFormat="1" ht="18" customHeight="1">
      <c r="A43" s="102">
        <v>37</v>
      </c>
      <c r="B43" s="138"/>
      <c r="C43" s="127"/>
      <c r="D43" s="135"/>
      <c r="E43" s="129"/>
      <c r="F43" s="295"/>
      <c r="G43" s="132"/>
      <c r="H43" s="145" t="str">
        <f>IF(DOB!C43="","",DOB!C43)</f>
        <v/>
      </c>
      <c r="I43" s="86" t="s">
        <v>308</v>
      </c>
      <c r="J43" s="140" t="s">
        <v>309</v>
      </c>
      <c r="K43" s="86" t="s">
        <v>310</v>
      </c>
      <c r="L43" s="151" t="s">
        <v>311</v>
      </c>
      <c r="M43" s="86"/>
      <c r="N43" s="140"/>
      <c r="O43" s="309"/>
      <c r="P43" s="305"/>
      <c r="Q43" s="100"/>
      <c r="R43" s="100"/>
      <c r="S43" s="100"/>
      <c r="T43" s="111"/>
      <c r="U43" s="111"/>
      <c r="V43" s="112"/>
      <c r="W43" s="112"/>
      <c r="X43" s="316"/>
      <c r="Y43" s="316"/>
      <c r="Z43" s="316"/>
      <c r="AA43" s="317"/>
      <c r="AB43" s="317"/>
      <c r="AC43" s="318"/>
      <c r="AD43" s="318"/>
      <c r="AE43" s="509">
        <v>1</v>
      </c>
      <c r="AF43" s="509">
        <v>2</v>
      </c>
      <c r="AG43" s="509">
        <v>3</v>
      </c>
      <c r="AH43" s="512">
        <v>4</v>
      </c>
      <c r="AI43" s="510">
        <v>5</v>
      </c>
      <c r="AJ43" s="511"/>
      <c r="AK43" s="511"/>
      <c r="AL43" s="100"/>
      <c r="AM43" s="100"/>
      <c r="AN43" s="100"/>
      <c r="AO43" s="111"/>
      <c r="AP43" s="111"/>
      <c r="AQ43" s="112"/>
      <c r="AR43" s="112"/>
      <c r="AS43" s="316"/>
      <c r="AT43" s="316"/>
      <c r="AU43" s="316"/>
      <c r="AV43" s="317"/>
      <c r="AW43" s="317"/>
      <c r="AX43" s="318"/>
      <c r="AY43" s="318"/>
      <c r="AZ43" s="100"/>
      <c r="BA43" s="100"/>
      <c r="BB43" s="100"/>
      <c r="BC43" s="100"/>
      <c r="BD43" s="100"/>
      <c r="BE43" s="153"/>
      <c r="BF43" s="153"/>
      <c r="BG43" s="153"/>
      <c r="BH43" s="155"/>
      <c r="BI43" s="154"/>
      <c r="BJ43" s="100"/>
      <c r="BK43" s="100"/>
      <c r="BL43" s="100"/>
      <c r="BM43" s="111"/>
      <c r="BN43" s="281"/>
      <c r="BO43" s="288"/>
      <c r="BP43" s="6"/>
      <c r="BQ43" s="45"/>
      <c r="BR43" s="45"/>
      <c r="BS43" s="476" t="str">
        <f t="shared" si="21"/>
        <v/>
      </c>
      <c r="BT43" s="477"/>
      <c r="BU43" s="476" t="str">
        <f t="shared" si="21"/>
        <v/>
      </c>
      <c r="BV43" s="477"/>
      <c r="BW43" s="476" t="str">
        <f t="shared" si="21"/>
        <v/>
      </c>
      <c r="BX43" s="477"/>
      <c r="BY43" s="476" t="str">
        <f t="shared" si="21"/>
        <v/>
      </c>
      <c r="BZ43" s="477"/>
      <c r="CA43" s="476" t="str">
        <f t="shared" si="22"/>
        <v/>
      </c>
      <c r="CB43" s="477"/>
      <c r="CC43" s="476" t="str">
        <f t="shared" si="23"/>
        <v/>
      </c>
      <c r="CD43" s="477"/>
      <c r="CE43" s="476" t="str">
        <f t="shared" si="24"/>
        <v/>
      </c>
      <c r="CF43" s="477"/>
      <c r="CG43" s="476" t="str">
        <f t="shared" si="25"/>
        <v/>
      </c>
      <c r="CH43" s="477"/>
      <c r="CI43" s="476" t="str">
        <f t="shared" si="26"/>
        <v/>
      </c>
      <c r="CJ43" s="477"/>
      <c r="CK43" s="476" t="str">
        <f t="shared" si="27"/>
        <v/>
      </c>
      <c r="CL43" s="477"/>
      <c r="CM43" s="476" t="str">
        <f t="shared" si="28"/>
        <v/>
      </c>
      <c r="CN43" s="477"/>
      <c r="CO43" s="476" t="str">
        <f t="shared" si="29"/>
        <v/>
      </c>
      <c r="CP43" s="477"/>
      <c r="CQ43" s="6"/>
      <c r="CR43" s="6"/>
      <c r="CS43" s="6"/>
      <c r="CT43" s="176" t="str">
        <f t="shared" si="32"/>
        <v/>
      </c>
      <c r="CU43" s="120" t="str">
        <f t="shared" si="33"/>
        <v/>
      </c>
      <c r="CV43" s="119" t="str">
        <f t="shared" si="34"/>
        <v/>
      </c>
      <c r="CW43" s="120" t="str">
        <f t="shared" si="35"/>
        <v/>
      </c>
      <c r="CX43" s="119" t="str">
        <f t="shared" si="36"/>
        <v/>
      </c>
      <c r="CY43" s="120" t="str">
        <f t="shared" si="37"/>
        <v/>
      </c>
      <c r="CZ43" s="119" t="str">
        <f t="shared" si="38"/>
        <v/>
      </c>
      <c r="DA43" s="120" t="str">
        <f t="shared" si="39"/>
        <v/>
      </c>
      <c r="DB43" s="119" t="str">
        <f t="shared" si="40"/>
        <v/>
      </c>
      <c r="DC43" s="120" t="str">
        <f t="shared" si="41"/>
        <v/>
      </c>
      <c r="DD43" s="119" t="str">
        <f t="shared" si="42"/>
        <v/>
      </c>
      <c r="DE43" s="120" t="str">
        <f t="shared" si="43"/>
        <v/>
      </c>
      <c r="DF43" s="119" t="str">
        <f t="shared" si="44"/>
        <v/>
      </c>
      <c r="DG43" s="120" t="str">
        <f t="shared" si="45"/>
        <v/>
      </c>
      <c r="DH43" s="119" t="str">
        <f t="shared" si="46"/>
        <v/>
      </c>
      <c r="DI43" s="120" t="str">
        <f t="shared" si="47"/>
        <v/>
      </c>
      <c r="DJ43" s="119" t="str">
        <f t="shared" si="48"/>
        <v/>
      </c>
      <c r="DK43" s="120" t="str">
        <f t="shared" si="49"/>
        <v/>
      </c>
      <c r="DL43" s="119" t="str">
        <f t="shared" si="50"/>
        <v/>
      </c>
      <c r="DM43" s="120" t="str">
        <f t="shared" si="51"/>
        <v/>
      </c>
      <c r="DN43" s="478" t="str">
        <f t="shared" si="30"/>
        <v/>
      </c>
      <c r="DO43" s="488" t="str">
        <f t="shared" si="31"/>
        <v/>
      </c>
      <c r="DP43" s="6"/>
      <c r="DQ43" s="6"/>
      <c r="DR43" s="6"/>
    </row>
    <row r="44" spans="1:122" s="15" customFormat="1" ht="18" customHeight="1">
      <c r="A44" s="102">
        <v>38</v>
      </c>
      <c r="B44" s="138"/>
      <c r="C44" s="127"/>
      <c r="D44" s="135"/>
      <c r="E44" s="129"/>
      <c r="F44" s="295"/>
      <c r="G44" s="132"/>
      <c r="H44" s="145" t="str">
        <f>IF(DOB!C44="","",DOB!C44)</f>
        <v/>
      </c>
      <c r="I44" s="86" t="s">
        <v>312</v>
      </c>
      <c r="J44" s="140" t="s">
        <v>313</v>
      </c>
      <c r="K44" s="86" t="s">
        <v>314</v>
      </c>
      <c r="L44" s="151" t="s">
        <v>315</v>
      </c>
      <c r="M44" s="86"/>
      <c r="N44" s="140"/>
      <c r="O44" s="309"/>
      <c r="P44" s="305"/>
      <c r="Q44" s="100"/>
      <c r="R44" s="100"/>
      <c r="S44" s="100"/>
      <c r="T44" s="111"/>
      <c r="U44" s="111"/>
      <c r="V44" s="112"/>
      <c r="W44" s="112"/>
      <c r="X44" s="316"/>
      <c r="Y44" s="316"/>
      <c r="Z44" s="316"/>
      <c r="AA44" s="317"/>
      <c r="AB44" s="317"/>
      <c r="AC44" s="318"/>
      <c r="AD44" s="318"/>
      <c r="AE44" s="509">
        <v>1</v>
      </c>
      <c r="AF44" s="509">
        <v>2</v>
      </c>
      <c r="AG44" s="509">
        <v>3</v>
      </c>
      <c r="AH44" s="512">
        <v>4</v>
      </c>
      <c r="AI44" s="510">
        <v>5</v>
      </c>
      <c r="AJ44" s="511"/>
      <c r="AK44" s="511"/>
      <c r="AL44" s="100"/>
      <c r="AM44" s="100"/>
      <c r="AN44" s="100"/>
      <c r="AO44" s="111"/>
      <c r="AP44" s="111"/>
      <c r="AQ44" s="112"/>
      <c r="AR44" s="112"/>
      <c r="AS44" s="316"/>
      <c r="AT44" s="316"/>
      <c r="AU44" s="316"/>
      <c r="AV44" s="317"/>
      <c r="AW44" s="317"/>
      <c r="AX44" s="318"/>
      <c r="AY44" s="318"/>
      <c r="AZ44" s="100"/>
      <c r="BA44" s="100"/>
      <c r="BB44" s="100"/>
      <c r="BC44" s="100"/>
      <c r="BD44" s="100"/>
      <c r="BE44" s="153"/>
      <c r="BF44" s="153"/>
      <c r="BG44" s="153"/>
      <c r="BH44" s="155"/>
      <c r="BI44" s="154"/>
      <c r="BJ44" s="100"/>
      <c r="BK44" s="100"/>
      <c r="BL44" s="100"/>
      <c r="BM44" s="111"/>
      <c r="BN44" s="281"/>
      <c r="BO44" s="288"/>
      <c r="BP44" s="6"/>
      <c r="BQ44" s="45"/>
      <c r="BR44" s="45"/>
      <c r="BS44" s="476" t="str">
        <f t="shared" si="21"/>
        <v/>
      </c>
      <c r="BT44" s="477"/>
      <c r="BU44" s="476" t="str">
        <f t="shared" si="21"/>
        <v/>
      </c>
      <c r="BV44" s="477"/>
      <c r="BW44" s="476" t="str">
        <f t="shared" si="21"/>
        <v/>
      </c>
      <c r="BX44" s="477"/>
      <c r="BY44" s="476" t="str">
        <f t="shared" si="21"/>
        <v/>
      </c>
      <c r="BZ44" s="477"/>
      <c r="CA44" s="476" t="str">
        <f t="shared" si="22"/>
        <v/>
      </c>
      <c r="CB44" s="477"/>
      <c r="CC44" s="476" t="str">
        <f t="shared" si="23"/>
        <v/>
      </c>
      <c r="CD44" s="477"/>
      <c r="CE44" s="476" t="str">
        <f t="shared" si="24"/>
        <v/>
      </c>
      <c r="CF44" s="477"/>
      <c r="CG44" s="476" t="str">
        <f t="shared" si="25"/>
        <v/>
      </c>
      <c r="CH44" s="477"/>
      <c r="CI44" s="476" t="str">
        <f t="shared" si="26"/>
        <v/>
      </c>
      <c r="CJ44" s="477"/>
      <c r="CK44" s="476" t="str">
        <f t="shared" si="27"/>
        <v/>
      </c>
      <c r="CL44" s="477"/>
      <c r="CM44" s="476" t="str">
        <f t="shared" si="28"/>
        <v/>
      </c>
      <c r="CN44" s="477"/>
      <c r="CO44" s="476" t="str">
        <f t="shared" si="29"/>
        <v/>
      </c>
      <c r="CP44" s="477"/>
      <c r="CQ44" s="6"/>
      <c r="CR44" s="6"/>
      <c r="CS44" s="6"/>
      <c r="CT44" s="176" t="str">
        <f t="shared" si="32"/>
        <v/>
      </c>
      <c r="CU44" s="120" t="str">
        <f t="shared" si="33"/>
        <v/>
      </c>
      <c r="CV44" s="119" t="str">
        <f t="shared" si="34"/>
        <v/>
      </c>
      <c r="CW44" s="120" t="str">
        <f t="shared" si="35"/>
        <v/>
      </c>
      <c r="CX44" s="119" t="str">
        <f t="shared" si="36"/>
        <v/>
      </c>
      <c r="CY44" s="120" t="str">
        <f t="shared" si="37"/>
        <v/>
      </c>
      <c r="CZ44" s="119" t="str">
        <f t="shared" si="38"/>
        <v/>
      </c>
      <c r="DA44" s="120" t="str">
        <f t="shared" si="39"/>
        <v/>
      </c>
      <c r="DB44" s="119" t="str">
        <f t="shared" si="40"/>
        <v/>
      </c>
      <c r="DC44" s="120" t="str">
        <f t="shared" si="41"/>
        <v/>
      </c>
      <c r="DD44" s="119" t="str">
        <f t="shared" si="42"/>
        <v/>
      </c>
      <c r="DE44" s="120" t="str">
        <f t="shared" si="43"/>
        <v/>
      </c>
      <c r="DF44" s="119" t="str">
        <f t="shared" si="44"/>
        <v/>
      </c>
      <c r="DG44" s="120" t="str">
        <f t="shared" si="45"/>
        <v/>
      </c>
      <c r="DH44" s="119" t="str">
        <f t="shared" si="46"/>
        <v/>
      </c>
      <c r="DI44" s="120" t="str">
        <f t="shared" si="47"/>
        <v/>
      </c>
      <c r="DJ44" s="119" t="str">
        <f t="shared" si="48"/>
        <v/>
      </c>
      <c r="DK44" s="120" t="str">
        <f t="shared" si="49"/>
        <v/>
      </c>
      <c r="DL44" s="119" t="str">
        <f t="shared" si="50"/>
        <v/>
      </c>
      <c r="DM44" s="120" t="str">
        <f t="shared" si="51"/>
        <v/>
      </c>
      <c r="DN44" s="478" t="str">
        <f t="shared" si="30"/>
        <v/>
      </c>
      <c r="DO44" s="488" t="str">
        <f t="shared" si="31"/>
        <v/>
      </c>
      <c r="DP44" s="6"/>
      <c r="DQ44" s="6"/>
      <c r="DR44" s="6"/>
    </row>
    <row r="45" spans="1:122" s="15" customFormat="1" ht="18" customHeight="1">
      <c r="A45" s="102">
        <v>39</v>
      </c>
      <c r="B45" s="138"/>
      <c r="C45" s="127"/>
      <c r="D45" s="135"/>
      <c r="E45" s="129"/>
      <c r="F45" s="295"/>
      <c r="G45" s="132"/>
      <c r="H45" s="145" t="str">
        <f>IF(DOB!C45="","",DOB!C45)</f>
        <v/>
      </c>
      <c r="I45" s="86" t="s">
        <v>316</v>
      </c>
      <c r="J45" s="140" t="s">
        <v>317</v>
      </c>
      <c r="K45" s="86" t="s">
        <v>318</v>
      </c>
      <c r="L45" s="151" t="s">
        <v>319</v>
      </c>
      <c r="M45" s="86"/>
      <c r="N45" s="140"/>
      <c r="O45" s="309"/>
      <c r="P45" s="305"/>
      <c r="Q45" s="100"/>
      <c r="R45" s="100"/>
      <c r="S45" s="100"/>
      <c r="T45" s="111"/>
      <c r="U45" s="111"/>
      <c r="V45" s="112"/>
      <c r="W45" s="112"/>
      <c r="X45" s="316"/>
      <c r="Y45" s="316"/>
      <c r="Z45" s="316"/>
      <c r="AA45" s="317"/>
      <c r="AB45" s="317"/>
      <c r="AC45" s="318"/>
      <c r="AD45" s="318"/>
      <c r="AE45" s="509">
        <v>1</v>
      </c>
      <c r="AF45" s="509">
        <v>2</v>
      </c>
      <c r="AG45" s="509">
        <v>3</v>
      </c>
      <c r="AH45" s="512">
        <v>4</v>
      </c>
      <c r="AI45" s="510">
        <v>5</v>
      </c>
      <c r="AJ45" s="511"/>
      <c r="AK45" s="511"/>
      <c r="AL45" s="100"/>
      <c r="AM45" s="100"/>
      <c r="AN45" s="100"/>
      <c r="AO45" s="111"/>
      <c r="AP45" s="111"/>
      <c r="AQ45" s="112"/>
      <c r="AR45" s="112"/>
      <c r="AS45" s="316"/>
      <c r="AT45" s="316"/>
      <c r="AU45" s="316"/>
      <c r="AV45" s="317"/>
      <c r="AW45" s="317"/>
      <c r="AX45" s="318"/>
      <c r="AY45" s="318"/>
      <c r="AZ45" s="100"/>
      <c r="BA45" s="100"/>
      <c r="BB45" s="100"/>
      <c r="BC45" s="100"/>
      <c r="BD45" s="100"/>
      <c r="BE45" s="153"/>
      <c r="BF45" s="153"/>
      <c r="BG45" s="153"/>
      <c r="BH45" s="155"/>
      <c r="BI45" s="154"/>
      <c r="BJ45" s="100"/>
      <c r="BK45" s="100"/>
      <c r="BL45" s="100"/>
      <c r="BM45" s="111"/>
      <c r="BN45" s="281"/>
      <c r="BO45" s="288"/>
      <c r="BP45" s="6"/>
      <c r="BQ45" s="45"/>
      <c r="BR45" s="45"/>
      <c r="BS45" s="476" t="str">
        <f t="shared" si="21"/>
        <v/>
      </c>
      <c r="BT45" s="477"/>
      <c r="BU45" s="476" t="str">
        <f t="shared" si="21"/>
        <v/>
      </c>
      <c r="BV45" s="477"/>
      <c r="BW45" s="476" t="str">
        <f t="shared" si="21"/>
        <v/>
      </c>
      <c r="BX45" s="477"/>
      <c r="BY45" s="476" t="str">
        <f t="shared" si="21"/>
        <v/>
      </c>
      <c r="BZ45" s="477"/>
      <c r="CA45" s="476" t="str">
        <f t="shared" si="22"/>
        <v/>
      </c>
      <c r="CB45" s="477"/>
      <c r="CC45" s="476" t="str">
        <f t="shared" si="23"/>
        <v/>
      </c>
      <c r="CD45" s="477"/>
      <c r="CE45" s="476" t="str">
        <f t="shared" si="24"/>
        <v/>
      </c>
      <c r="CF45" s="477"/>
      <c r="CG45" s="476" t="str">
        <f t="shared" si="25"/>
        <v/>
      </c>
      <c r="CH45" s="477"/>
      <c r="CI45" s="476" t="str">
        <f t="shared" si="26"/>
        <v/>
      </c>
      <c r="CJ45" s="477"/>
      <c r="CK45" s="476" t="str">
        <f t="shared" si="27"/>
        <v/>
      </c>
      <c r="CL45" s="477"/>
      <c r="CM45" s="476" t="str">
        <f t="shared" si="28"/>
        <v/>
      </c>
      <c r="CN45" s="477"/>
      <c r="CO45" s="476" t="str">
        <f t="shared" si="29"/>
        <v/>
      </c>
      <c r="CP45" s="477"/>
      <c r="CQ45" s="6"/>
      <c r="CR45" s="6"/>
      <c r="CS45" s="6"/>
      <c r="CT45" s="176" t="str">
        <f t="shared" si="32"/>
        <v/>
      </c>
      <c r="CU45" s="120" t="str">
        <f t="shared" si="33"/>
        <v/>
      </c>
      <c r="CV45" s="119" t="str">
        <f t="shared" si="34"/>
        <v/>
      </c>
      <c r="CW45" s="120" t="str">
        <f t="shared" si="35"/>
        <v/>
      </c>
      <c r="CX45" s="119" t="str">
        <f t="shared" si="36"/>
        <v/>
      </c>
      <c r="CY45" s="120" t="str">
        <f t="shared" si="37"/>
        <v/>
      </c>
      <c r="CZ45" s="119" t="str">
        <f t="shared" si="38"/>
        <v/>
      </c>
      <c r="DA45" s="120" t="str">
        <f t="shared" si="39"/>
        <v/>
      </c>
      <c r="DB45" s="119" t="str">
        <f t="shared" si="40"/>
        <v/>
      </c>
      <c r="DC45" s="120" t="str">
        <f t="shared" si="41"/>
        <v/>
      </c>
      <c r="DD45" s="119" t="str">
        <f t="shared" si="42"/>
        <v/>
      </c>
      <c r="DE45" s="120" t="str">
        <f t="shared" si="43"/>
        <v/>
      </c>
      <c r="DF45" s="119" t="str">
        <f t="shared" si="44"/>
        <v/>
      </c>
      <c r="DG45" s="120" t="str">
        <f t="shared" si="45"/>
        <v/>
      </c>
      <c r="DH45" s="119" t="str">
        <f t="shared" si="46"/>
        <v/>
      </c>
      <c r="DI45" s="120" t="str">
        <f t="shared" si="47"/>
        <v/>
      </c>
      <c r="DJ45" s="119" t="str">
        <f t="shared" si="48"/>
        <v/>
      </c>
      <c r="DK45" s="120" t="str">
        <f t="shared" si="49"/>
        <v/>
      </c>
      <c r="DL45" s="119" t="str">
        <f t="shared" si="50"/>
        <v/>
      </c>
      <c r="DM45" s="120" t="str">
        <f t="shared" si="51"/>
        <v/>
      </c>
      <c r="DN45" s="478" t="str">
        <f t="shared" si="30"/>
        <v/>
      </c>
      <c r="DO45" s="488" t="str">
        <f t="shared" si="31"/>
        <v/>
      </c>
      <c r="DP45" s="6"/>
      <c r="DQ45" s="6"/>
      <c r="DR45" s="6"/>
    </row>
    <row r="46" spans="1:122" s="15" customFormat="1" ht="18" customHeight="1">
      <c r="A46" s="102">
        <v>40</v>
      </c>
      <c r="B46" s="138"/>
      <c r="C46" s="127"/>
      <c r="D46" s="135"/>
      <c r="E46" s="129"/>
      <c r="F46" s="295"/>
      <c r="G46" s="132"/>
      <c r="H46" s="145" t="str">
        <f>IF(DOB!C46="","",DOB!C46)</f>
        <v/>
      </c>
      <c r="I46" s="86" t="s">
        <v>320</v>
      </c>
      <c r="J46" s="140" t="s">
        <v>321</v>
      </c>
      <c r="K46" s="86" t="s">
        <v>322</v>
      </c>
      <c r="L46" s="151" t="s">
        <v>323</v>
      </c>
      <c r="M46" s="86"/>
      <c r="N46" s="140"/>
      <c r="O46" s="309"/>
      <c r="P46" s="305"/>
      <c r="Q46" s="100"/>
      <c r="R46" s="100"/>
      <c r="S46" s="100"/>
      <c r="T46" s="111"/>
      <c r="U46" s="111"/>
      <c r="V46" s="112"/>
      <c r="W46" s="112"/>
      <c r="X46" s="316"/>
      <c r="Y46" s="316"/>
      <c r="Z46" s="316"/>
      <c r="AA46" s="317"/>
      <c r="AB46" s="317"/>
      <c r="AC46" s="318"/>
      <c r="AD46" s="318"/>
      <c r="AE46" s="509">
        <v>1</v>
      </c>
      <c r="AF46" s="509">
        <v>2</v>
      </c>
      <c r="AG46" s="509">
        <v>3</v>
      </c>
      <c r="AH46" s="512">
        <v>4</v>
      </c>
      <c r="AI46" s="510">
        <v>5</v>
      </c>
      <c r="AJ46" s="511"/>
      <c r="AK46" s="511"/>
      <c r="AL46" s="100"/>
      <c r="AM46" s="100"/>
      <c r="AN46" s="100"/>
      <c r="AO46" s="111"/>
      <c r="AP46" s="111"/>
      <c r="AQ46" s="112"/>
      <c r="AR46" s="112"/>
      <c r="AS46" s="316"/>
      <c r="AT46" s="316"/>
      <c r="AU46" s="316"/>
      <c r="AV46" s="317"/>
      <c r="AW46" s="317"/>
      <c r="AX46" s="318"/>
      <c r="AY46" s="318"/>
      <c r="AZ46" s="100"/>
      <c r="BA46" s="100"/>
      <c r="BB46" s="100"/>
      <c r="BC46" s="100"/>
      <c r="BD46" s="100"/>
      <c r="BE46" s="153"/>
      <c r="BF46" s="153"/>
      <c r="BG46" s="153"/>
      <c r="BH46" s="155"/>
      <c r="BI46" s="154"/>
      <c r="BJ46" s="100"/>
      <c r="BK46" s="100"/>
      <c r="BL46" s="100"/>
      <c r="BM46" s="111"/>
      <c r="BN46" s="281"/>
      <c r="BO46" s="288"/>
      <c r="BP46" s="6"/>
      <c r="BQ46" s="45"/>
      <c r="BR46" s="45"/>
      <c r="BS46" s="476" t="str">
        <f t="shared" si="21"/>
        <v/>
      </c>
      <c r="BT46" s="477"/>
      <c r="BU46" s="476" t="str">
        <f t="shared" si="21"/>
        <v/>
      </c>
      <c r="BV46" s="477"/>
      <c r="BW46" s="476" t="str">
        <f t="shared" si="21"/>
        <v/>
      </c>
      <c r="BX46" s="477"/>
      <c r="BY46" s="476" t="str">
        <f t="shared" si="21"/>
        <v/>
      </c>
      <c r="BZ46" s="477"/>
      <c r="CA46" s="476" t="str">
        <f t="shared" si="22"/>
        <v/>
      </c>
      <c r="CB46" s="477"/>
      <c r="CC46" s="476" t="str">
        <f t="shared" si="23"/>
        <v/>
      </c>
      <c r="CD46" s="477"/>
      <c r="CE46" s="476" t="str">
        <f t="shared" si="24"/>
        <v/>
      </c>
      <c r="CF46" s="477"/>
      <c r="CG46" s="476" t="str">
        <f t="shared" si="25"/>
        <v/>
      </c>
      <c r="CH46" s="477"/>
      <c r="CI46" s="476" t="str">
        <f t="shared" si="26"/>
        <v/>
      </c>
      <c r="CJ46" s="477"/>
      <c r="CK46" s="476" t="str">
        <f t="shared" si="27"/>
        <v/>
      </c>
      <c r="CL46" s="477"/>
      <c r="CM46" s="476" t="str">
        <f t="shared" si="28"/>
        <v/>
      </c>
      <c r="CN46" s="477"/>
      <c r="CO46" s="476" t="str">
        <f t="shared" si="29"/>
        <v/>
      </c>
      <c r="CP46" s="477"/>
      <c r="CQ46" s="6"/>
      <c r="CR46" s="6"/>
      <c r="CS46" s="6"/>
      <c r="CT46" s="176" t="str">
        <f t="shared" si="32"/>
        <v/>
      </c>
      <c r="CU46" s="120" t="str">
        <f t="shared" si="33"/>
        <v/>
      </c>
      <c r="CV46" s="119" t="str">
        <f t="shared" si="34"/>
        <v/>
      </c>
      <c r="CW46" s="120" t="str">
        <f t="shared" si="35"/>
        <v/>
      </c>
      <c r="CX46" s="119" t="str">
        <f t="shared" si="36"/>
        <v/>
      </c>
      <c r="CY46" s="120" t="str">
        <f t="shared" si="37"/>
        <v/>
      </c>
      <c r="CZ46" s="119" t="str">
        <f t="shared" si="38"/>
        <v/>
      </c>
      <c r="DA46" s="120" t="str">
        <f t="shared" si="39"/>
        <v/>
      </c>
      <c r="DB46" s="119" t="str">
        <f t="shared" si="40"/>
        <v/>
      </c>
      <c r="DC46" s="120" t="str">
        <f t="shared" si="41"/>
        <v/>
      </c>
      <c r="DD46" s="119" t="str">
        <f t="shared" si="42"/>
        <v/>
      </c>
      <c r="DE46" s="120" t="str">
        <f t="shared" si="43"/>
        <v/>
      </c>
      <c r="DF46" s="119" t="str">
        <f t="shared" si="44"/>
        <v/>
      </c>
      <c r="DG46" s="120" t="str">
        <f t="shared" si="45"/>
        <v/>
      </c>
      <c r="DH46" s="119" t="str">
        <f t="shared" si="46"/>
        <v/>
      </c>
      <c r="DI46" s="120" t="str">
        <f t="shared" si="47"/>
        <v/>
      </c>
      <c r="DJ46" s="119" t="str">
        <f t="shared" si="48"/>
        <v/>
      </c>
      <c r="DK46" s="120" t="str">
        <f t="shared" si="49"/>
        <v/>
      </c>
      <c r="DL46" s="119" t="str">
        <f t="shared" si="50"/>
        <v/>
      </c>
      <c r="DM46" s="120" t="str">
        <f t="shared" si="51"/>
        <v/>
      </c>
      <c r="DN46" s="478" t="str">
        <f t="shared" si="30"/>
        <v/>
      </c>
      <c r="DO46" s="488" t="str">
        <f t="shared" si="31"/>
        <v/>
      </c>
      <c r="DP46" s="6"/>
      <c r="DQ46" s="6"/>
      <c r="DR46" s="6"/>
    </row>
    <row r="47" spans="1:122" s="15" customFormat="1" ht="18" customHeight="1">
      <c r="A47" s="102">
        <v>41</v>
      </c>
      <c r="B47" s="138"/>
      <c r="C47" s="127"/>
      <c r="D47" s="135"/>
      <c r="E47" s="129"/>
      <c r="F47" s="295"/>
      <c r="G47" s="132"/>
      <c r="H47" s="145" t="str">
        <f>IF(DOB!C47="","",DOB!C47)</f>
        <v/>
      </c>
      <c r="I47" s="86" t="s">
        <v>324</v>
      </c>
      <c r="J47" s="140" t="s">
        <v>325</v>
      </c>
      <c r="K47" s="86" t="s">
        <v>326</v>
      </c>
      <c r="L47" s="151" t="s">
        <v>327</v>
      </c>
      <c r="M47" s="86"/>
      <c r="N47" s="140"/>
      <c r="O47" s="309"/>
      <c r="P47" s="305"/>
      <c r="Q47" s="100"/>
      <c r="R47" s="100"/>
      <c r="S47" s="100"/>
      <c r="T47" s="111"/>
      <c r="U47" s="111"/>
      <c r="V47" s="112"/>
      <c r="W47" s="112"/>
      <c r="X47" s="316"/>
      <c r="Y47" s="316"/>
      <c r="Z47" s="316"/>
      <c r="AA47" s="317"/>
      <c r="AB47" s="317"/>
      <c r="AC47" s="318"/>
      <c r="AD47" s="318"/>
      <c r="AE47" s="509">
        <v>1</v>
      </c>
      <c r="AF47" s="509">
        <v>2</v>
      </c>
      <c r="AG47" s="509">
        <v>3</v>
      </c>
      <c r="AH47" s="512">
        <v>4</v>
      </c>
      <c r="AI47" s="510">
        <v>5</v>
      </c>
      <c r="AJ47" s="511"/>
      <c r="AK47" s="511"/>
      <c r="AL47" s="100"/>
      <c r="AM47" s="100"/>
      <c r="AN47" s="100"/>
      <c r="AO47" s="111"/>
      <c r="AP47" s="111"/>
      <c r="AQ47" s="112"/>
      <c r="AR47" s="112"/>
      <c r="AS47" s="316"/>
      <c r="AT47" s="316"/>
      <c r="AU47" s="316"/>
      <c r="AV47" s="317"/>
      <c r="AW47" s="317"/>
      <c r="AX47" s="318"/>
      <c r="AY47" s="318"/>
      <c r="AZ47" s="100"/>
      <c r="BA47" s="100"/>
      <c r="BB47" s="100"/>
      <c r="BC47" s="100"/>
      <c r="BD47" s="100"/>
      <c r="BE47" s="153"/>
      <c r="BF47" s="153"/>
      <c r="BG47" s="153"/>
      <c r="BH47" s="155"/>
      <c r="BI47" s="154"/>
      <c r="BJ47" s="100"/>
      <c r="BK47" s="100"/>
      <c r="BL47" s="100"/>
      <c r="BM47" s="111"/>
      <c r="BN47" s="281"/>
      <c r="BO47" s="288"/>
      <c r="BP47" s="6"/>
      <c r="BQ47" s="45"/>
      <c r="BR47" s="45"/>
      <c r="BS47" s="476" t="str">
        <f t="shared" si="21"/>
        <v/>
      </c>
      <c r="BT47" s="477"/>
      <c r="BU47" s="476" t="str">
        <f t="shared" si="21"/>
        <v/>
      </c>
      <c r="BV47" s="477"/>
      <c r="BW47" s="476" t="str">
        <f t="shared" si="21"/>
        <v/>
      </c>
      <c r="BX47" s="477"/>
      <c r="BY47" s="476" t="str">
        <f t="shared" si="21"/>
        <v/>
      </c>
      <c r="BZ47" s="477"/>
      <c r="CA47" s="476" t="str">
        <f t="shared" si="22"/>
        <v/>
      </c>
      <c r="CB47" s="477"/>
      <c r="CC47" s="476" t="str">
        <f t="shared" si="23"/>
        <v/>
      </c>
      <c r="CD47" s="477"/>
      <c r="CE47" s="476" t="str">
        <f t="shared" si="24"/>
        <v/>
      </c>
      <c r="CF47" s="477"/>
      <c r="CG47" s="476" t="str">
        <f t="shared" si="25"/>
        <v/>
      </c>
      <c r="CH47" s="477"/>
      <c r="CI47" s="476" t="str">
        <f t="shared" si="26"/>
        <v/>
      </c>
      <c r="CJ47" s="477"/>
      <c r="CK47" s="476" t="str">
        <f t="shared" si="27"/>
        <v/>
      </c>
      <c r="CL47" s="477"/>
      <c r="CM47" s="476" t="str">
        <f t="shared" si="28"/>
        <v/>
      </c>
      <c r="CN47" s="477"/>
      <c r="CO47" s="476" t="str">
        <f t="shared" si="29"/>
        <v/>
      </c>
      <c r="CP47" s="477"/>
      <c r="CQ47" s="6"/>
      <c r="CR47" s="6"/>
      <c r="CS47" s="6"/>
      <c r="CT47" s="176" t="str">
        <f t="shared" si="32"/>
        <v/>
      </c>
      <c r="CU47" s="120" t="str">
        <f t="shared" si="33"/>
        <v/>
      </c>
      <c r="CV47" s="119" t="str">
        <f t="shared" si="34"/>
        <v/>
      </c>
      <c r="CW47" s="120" t="str">
        <f t="shared" si="35"/>
        <v/>
      </c>
      <c r="CX47" s="119" t="str">
        <f t="shared" si="36"/>
        <v/>
      </c>
      <c r="CY47" s="120" t="str">
        <f t="shared" si="37"/>
        <v/>
      </c>
      <c r="CZ47" s="119" t="str">
        <f t="shared" si="38"/>
        <v/>
      </c>
      <c r="DA47" s="120" t="str">
        <f t="shared" si="39"/>
        <v/>
      </c>
      <c r="DB47" s="119" t="str">
        <f t="shared" si="40"/>
        <v/>
      </c>
      <c r="DC47" s="120" t="str">
        <f t="shared" si="41"/>
        <v/>
      </c>
      <c r="DD47" s="119" t="str">
        <f t="shared" si="42"/>
        <v/>
      </c>
      <c r="DE47" s="120" t="str">
        <f t="shared" si="43"/>
        <v/>
      </c>
      <c r="DF47" s="119" t="str">
        <f t="shared" si="44"/>
        <v/>
      </c>
      <c r="DG47" s="120" t="str">
        <f t="shared" si="45"/>
        <v/>
      </c>
      <c r="DH47" s="119" t="str">
        <f t="shared" si="46"/>
        <v/>
      </c>
      <c r="DI47" s="120" t="str">
        <f t="shared" si="47"/>
        <v/>
      </c>
      <c r="DJ47" s="119" t="str">
        <f t="shared" si="48"/>
        <v/>
      </c>
      <c r="DK47" s="120" t="str">
        <f t="shared" si="49"/>
        <v/>
      </c>
      <c r="DL47" s="119" t="str">
        <f t="shared" si="50"/>
        <v/>
      </c>
      <c r="DM47" s="120" t="str">
        <f t="shared" si="51"/>
        <v/>
      </c>
      <c r="DN47" s="478" t="str">
        <f t="shared" si="30"/>
        <v/>
      </c>
      <c r="DO47" s="488" t="str">
        <f t="shared" si="31"/>
        <v/>
      </c>
      <c r="DP47" s="6"/>
      <c r="DQ47" s="6"/>
      <c r="DR47" s="6"/>
    </row>
    <row r="48" spans="1:122" s="15" customFormat="1" ht="18" customHeight="1">
      <c r="A48" s="102">
        <v>42</v>
      </c>
      <c r="B48" s="138"/>
      <c r="C48" s="127"/>
      <c r="D48" s="135"/>
      <c r="E48" s="129"/>
      <c r="F48" s="295"/>
      <c r="G48" s="132"/>
      <c r="H48" s="145" t="str">
        <f>IF(DOB!C48="","",DOB!C48)</f>
        <v/>
      </c>
      <c r="I48" s="86" t="s">
        <v>328</v>
      </c>
      <c r="J48" s="140" t="s">
        <v>329</v>
      </c>
      <c r="K48" s="86" t="s">
        <v>330</v>
      </c>
      <c r="L48" s="151" t="s">
        <v>331</v>
      </c>
      <c r="M48" s="86"/>
      <c r="N48" s="140"/>
      <c r="O48" s="309"/>
      <c r="P48" s="305"/>
      <c r="Q48" s="100"/>
      <c r="R48" s="100"/>
      <c r="S48" s="100"/>
      <c r="T48" s="111"/>
      <c r="U48" s="111"/>
      <c r="V48" s="112"/>
      <c r="W48" s="112"/>
      <c r="X48" s="316"/>
      <c r="Y48" s="316"/>
      <c r="Z48" s="316"/>
      <c r="AA48" s="317"/>
      <c r="AB48" s="317"/>
      <c r="AC48" s="318"/>
      <c r="AD48" s="318"/>
      <c r="AE48" s="509">
        <v>1</v>
      </c>
      <c r="AF48" s="509">
        <v>2</v>
      </c>
      <c r="AG48" s="509">
        <v>3</v>
      </c>
      <c r="AH48" s="512">
        <v>4</v>
      </c>
      <c r="AI48" s="510">
        <v>5</v>
      </c>
      <c r="AJ48" s="511"/>
      <c r="AK48" s="511"/>
      <c r="AL48" s="100"/>
      <c r="AM48" s="100"/>
      <c r="AN48" s="100"/>
      <c r="AO48" s="111"/>
      <c r="AP48" s="111"/>
      <c r="AQ48" s="112"/>
      <c r="AR48" s="112"/>
      <c r="AS48" s="316"/>
      <c r="AT48" s="316"/>
      <c r="AU48" s="316"/>
      <c r="AV48" s="317"/>
      <c r="AW48" s="317"/>
      <c r="AX48" s="318"/>
      <c r="AY48" s="318"/>
      <c r="AZ48" s="100"/>
      <c r="BA48" s="100"/>
      <c r="BB48" s="100"/>
      <c r="BC48" s="100"/>
      <c r="BD48" s="100"/>
      <c r="BE48" s="153"/>
      <c r="BF48" s="153"/>
      <c r="BG48" s="153"/>
      <c r="BH48" s="155"/>
      <c r="BI48" s="154"/>
      <c r="BJ48" s="100"/>
      <c r="BK48" s="100"/>
      <c r="BL48" s="100"/>
      <c r="BM48" s="111"/>
      <c r="BN48" s="281"/>
      <c r="BO48" s="288"/>
      <c r="BP48" s="6"/>
      <c r="BQ48" s="45"/>
      <c r="BR48" s="45"/>
      <c r="BS48" s="476" t="str">
        <f t="shared" si="21"/>
        <v/>
      </c>
      <c r="BT48" s="477"/>
      <c r="BU48" s="476" t="str">
        <f t="shared" si="21"/>
        <v/>
      </c>
      <c r="BV48" s="477"/>
      <c r="BW48" s="476" t="str">
        <f t="shared" si="21"/>
        <v/>
      </c>
      <c r="BX48" s="477"/>
      <c r="BY48" s="476" t="str">
        <f t="shared" si="21"/>
        <v/>
      </c>
      <c r="BZ48" s="477"/>
      <c r="CA48" s="476" t="str">
        <f t="shared" si="22"/>
        <v/>
      </c>
      <c r="CB48" s="477"/>
      <c r="CC48" s="476" t="str">
        <f t="shared" si="23"/>
        <v/>
      </c>
      <c r="CD48" s="477"/>
      <c r="CE48" s="476" t="str">
        <f t="shared" si="24"/>
        <v/>
      </c>
      <c r="CF48" s="477"/>
      <c r="CG48" s="476" t="str">
        <f t="shared" si="25"/>
        <v/>
      </c>
      <c r="CH48" s="477"/>
      <c r="CI48" s="476" t="str">
        <f t="shared" si="26"/>
        <v/>
      </c>
      <c r="CJ48" s="477"/>
      <c r="CK48" s="476" t="str">
        <f t="shared" si="27"/>
        <v/>
      </c>
      <c r="CL48" s="477"/>
      <c r="CM48" s="476" t="str">
        <f t="shared" si="28"/>
        <v/>
      </c>
      <c r="CN48" s="477"/>
      <c r="CO48" s="476" t="str">
        <f t="shared" si="29"/>
        <v/>
      </c>
      <c r="CP48" s="477"/>
      <c r="CQ48" s="6"/>
      <c r="CR48" s="6"/>
      <c r="CS48" s="6"/>
      <c r="CT48" s="176" t="str">
        <f t="shared" si="32"/>
        <v/>
      </c>
      <c r="CU48" s="120" t="str">
        <f t="shared" si="33"/>
        <v/>
      </c>
      <c r="CV48" s="119" t="str">
        <f t="shared" si="34"/>
        <v/>
      </c>
      <c r="CW48" s="120" t="str">
        <f t="shared" si="35"/>
        <v/>
      </c>
      <c r="CX48" s="119" t="str">
        <f t="shared" si="36"/>
        <v/>
      </c>
      <c r="CY48" s="120" t="str">
        <f t="shared" si="37"/>
        <v/>
      </c>
      <c r="CZ48" s="119" t="str">
        <f t="shared" si="38"/>
        <v/>
      </c>
      <c r="DA48" s="120" t="str">
        <f t="shared" si="39"/>
        <v/>
      </c>
      <c r="DB48" s="119" t="str">
        <f t="shared" si="40"/>
        <v/>
      </c>
      <c r="DC48" s="120" t="str">
        <f t="shared" si="41"/>
        <v/>
      </c>
      <c r="DD48" s="119" t="str">
        <f t="shared" si="42"/>
        <v/>
      </c>
      <c r="DE48" s="120" t="str">
        <f t="shared" si="43"/>
        <v/>
      </c>
      <c r="DF48" s="119" t="str">
        <f t="shared" si="44"/>
        <v/>
      </c>
      <c r="DG48" s="120" t="str">
        <f t="shared" si="45"/>
        <v/>
      </c>
      <c r="DH48" s="119" t="str">
        <f t="shared" si="46"/>
        <v/>
      </c>
      <c r="DI48" s="120" t="str">
        <f t="shared" si="47"/>
        <v/>
      </c>
      <c r="DJ48" s="119" t="str">
        <f t="shared" si="48"/>
        <v/>
      </c>
      <c r="DK48" s="120" t="str">
        <f t="shared" si="49"/>
        <v/>
      </c>
      <c r="DL48" s="119" t="str">
        <f t="shared" si="50"/>
        <v/>
      </c>
      <c r="DM48" s="120" t="str">
        <f t="shared" si="51"/>
        <v/>
      </c>
      <c r="DN48" s="478" t="str">
        <f t="shared" si="30"/>
        <v/>
      </c>
      <c r="DO48" s="488" t="str">
        <f t="shared" si="31"/>
        <v/>
      </c>
      <c r="DP48" s="6"/>
      <c r="DQ48" s="6"/>
      <c r="DR48" s="6"/>
    </row>
    <row r="49" spans="1:122" s="15" customFormat="1" ht="18" customHeight="1">
      <c r="A49" s="102">
        <v>43</v>
      </c>
      <c r="B49" s="138"/>
      <c r="C49" s="127"/>
      <c r="D49" s="135"/>
      <c r="E49" s="129"/>
      <c r="F49" s="295"/>
      <c r="G49" s="132"/>
      <c r="H49" s="145" t="str">
        <f>IF(DOB!C49="","",DOB!C49)</f>
        <v/>
      </c>
      <c r="I49" s="86" t="s">
        <v>332</v>
      </c>
      <c r="J49" s="140" t="s">
        <v>333</v>
      </c>
      <c r="K49" s="86" t="s">
        <v>334</v>
      </c>
      <c r="L49" s="151" t="s">
        <v>335</v>
      </c>
      <c r="M49" s="86"/>
      <c r="N49" s="140"/>
      <c r="O49" s="309"/>
      <c r="P49" s="305"/>
      <c r="Q49" s="100"/>
      <c r="R49" s="100"/>
      <c r="S49" s="100"/>
      <c r="T49" s="111"/>
      <c r="U49" s="111"/>
      <c r="V49" s="112"/>
      <c r="W49" s="112"/>
      <c r="X49" s="316"/>
      <c r="Y49" s="316"/>
      <c r="Z49" s="316"/>
      <c r="AA49" s="317"/>
      <c r="AB49" s="317"/>
      <c r="AC49" s="318"/>
      <c r="AD49" s="318"/>
      <c r="AE49" s="509">
        <v>1</v>
      </c>
      <c r="AF49" s="509">
        <v>2</v>
      </c>
      <c r="AG49" s="509">
        <v>3</v>
      </c>
      <c r="AH49" s="512">
        <v>4</v>
      </c>
      <c r="AI49" s="510">
        <v>5</v>
      </c>
      <c r="AJ49" s="511"/>
      <c r="AK49" s="511"/>
      <c r="AL49" s="100"/>
      <c r="AM49" s="100"/>
      <c r="AN49" s="100"/>
      <c r="AO49" s="111"/>
      <c r="AP49" s="111"/>
      <c r="AQ49" s="112"/>
      <c r="AR49" s="112"/>
      <c r="AS49" s="316"/>
      <c r="AT49" s="316"/>
      <c r="AU49" s="316"/>
      <c r="AV49" s="317"/>
      <c r="AW49" s="317"/>
      <c r="AX49" s="318"/>
      <c r="AY49" s="318"/>
      <c r="AZ49" s="100"/>
      <c r="BA49" s="100"/>
      <c r="BB49" s="100"/>
      <c r="BC49" s="100"/>
      <c r="BD49" s="100"/>
      <c r="BE49" s="153"/>
      <c r="BF49" s="153"/>
      <c r="BG49" s="153"/>
      <c r="BH49" s="155"/>
      <c r="BI49" s="154"/>
      <c r="BJ49" s="100"/>
      <c r="BK49" s="100"/>
      <c r="BL49" s="100"/>
      <c r="BM49" s="111"/>
      <c r="BN49" s="281"/>
      <c r="BO49" s="288"/>
      <c r="BP49" s="6"/>
      <c r="BQ49" s="45"/>
      <c r="BR49" s="45"/>
      <c r="BS49" s="476" t="str">
        <f t="shared" si="21"/>
        <v/>
      </c>
      <c r="BT49" s="477"/>
      <c r="BU49" s="476" t="str">
        <f t="shared" si="21"/>
        <v/>
      </c>
      <c r="BV49" s="477"/>
      <c r="BW49" s="476" t="str">
        <f t="shared" si="21"/>
        <v/>
      </c>
      <c r="BX49" s="477"/>
      <c r="BY49" s="476" t="str">
        <f t="shared" si="21"/>
        <v/>
      </c>
      <c r="BZ49" s="477"/>
      <c r="CA49" s="476" t="str">
        <f t="shared" si="22"/>
        <v/>
      </c>
      <c r="CB49" s="477"/>
      <c r="CC49" s="476" t="str">
        <f t="shared" si="23"/>
        <v/>
      </c>
      <c r="CD49" s="477"/>
      <c r="CE49" s="476" t="str">
        <f t="shared" si="24"/>
        <v/>
      </c>
      <c r="CF49" s="477"/>
      <c r="CG49" s="476" t="str">
        <f t="shared" si="25"/>
        <v/>
      </c>
      <c r="CH49" s="477"/>
      <c r="CI49" s="476" t="str">
        <f t="shared" si="26"/>
        <v/>
      </c>
      <c r="CJ49" s="477"/>
      <c r="CK49" s="476" t="str">
        <f t="shared" si="27"/>
        <v/>
      </c>
      <c r="CL49" s="477"/>
      <c r="CM49" s="476" t="str">
        <f t="shared" si="28"/>
        <v/>
      </c>
      <c r="CN49" s="477"/>
      <c r="CO49" s="476" t="str">
        <f t="shared" si="29"/>
        <v/>
      </c>
      <c r="CP49" s="477"/>
      <c r="CQ49" s="6"/>
      <c r="CR49" s="6"/>
      <c r="CS49" s="6"/>
      <c r="CT49" s="176" t="str">
        <f t="shared" si="32"/>
        <v/>
      </c>
      <c r="CU49" s="120" t="str">
        <f t="shared" si="33"/>
        <v/>
      </c>
      <c r="CV49" s="119" t="str">
        <f t="shared" si="34"/>
        <v/>
      </c>
      <c r="CW49" s="120" t="str">
        <f t="shared" si="35"/>
        <v/>
      </c>
      <c r="CX49" s="119" t="str">
        <f t="shared" si="36"/>
        <v/>
      </c>
      <c r="CY49" s="120" t="str">
        <f t="shared" si="37"/>
        <v/>
      </c>
      <c r="CZ49" s="119" t="str">
        <f t="shared" si="38"/>
        <v/>
      </c>
      <c r="DA49" s="120" t="str">
        <f t="shared" si="39"/>
        <v/>
      </c>
      <c r="DB49" s="119" t="str">
        <f t="shared" si="40"/>
        <v/>
      </c>
      <c r="DC49" s="120" t="str">
        <f t="shared" si="41"/>
        <v/>
      </c>
      <c r="DD49" s="119" t="str">
        <f t="shared" si="42"/>
        <v/>
      </c>
      <c r="DE49" s="120" t="str">
        <f t="shared" si="43"/>
        <v/>
      </c>
      <c r="DF49" s="119" t="str">
        <f t="shared" si="44"/>
        <v/>
      </c>
      <c r="DG49" s="120" t="str">
        <f t="shared" si="45"/>
        <v/>
      </c>
      <c r="DH49" s="119" t="str">
        <f t="shared" si="46"/>
        <v/>
      </c>
      <c r="DI49" s="120" t="str">
        <f t="shared" si="47"/>
        <v/>
      </c>
      <c r="DJ49" s="119" t="str">
        <f t="shared" si="48"/>
        <v/>
      </c>
      <c r="DK49" s="120" t="str">
        <f t="shared" si="49"/>
        <v/>
      </c>
      <c r="DL49" s="119" t="str">
        <f t="shared" si="50"/>
        <v/>
      </c>
      <c r="DM49" s="120" t="str">
        <f t="shared" si="51"/>
        <v/>
      </c>
      <c r="DN49" s="478" t="str">
        <f t="shared" si="30"/>
        <v/>
      </c>
      <c r="DO49" s="488" t="str">
        <f t="shared" si="31"/>
        <v/>
      </c>
      <c r="DP49" s="6"/>
      <c r="DQ49" s="6"/>
      <c r="DR49" s="6"/>
    </row>
    <row r="50" spans="1:122" s="15" customFormat="1" ht="18" customHeight="1">
      <c r="A50" s="102">
        <v>44</v>
      </c>
      <c r="B50" s="138"/>
      <c r="C50" s="127"/>
      <c r="D50" s="135"/>
      <c r="E50" s="129"/>
      <c r="F50" s="295"/>
      <c r="G50" s="132"/>
      <c r="H50" s="145" t="str">
        <f>IF(DOB!C50="","",DOB!C50)</f>
        <v/>
      </c>
      <c r="I50" s="86" t="s">
        <v>336</v>
      </c>
      <c r="J50" s="140" t="s">
        <v>337</v>
      </c>
      <c r="K50" s="86" t="s">
        <v>338</v>
      </c>
      <c r="L50" s="151" t="s">
        <v>339</v>
      </c>
      <c r="M50" s="86"/>
      <c r="N50" s="140"/>
      <c r="O50" s="309"/>
      <c r="P50" s="305"/>
      <c r="Q50" s="100"/>
      <c r="R50" s="100"/>
      <c r="S50" s="100"/>
      <c r="T50" s="111"/>
      <c r="U50" s="111"/>
      <c r="V50" s="112"/>
      <c r="W50" s="112"/>
      <c r="X50" s="316"/>
      <c r="Y50" s="316"/>
      <c r="Z50" s="316"/>
      <c r="AA50" s="317"/>
      <c r="AB50" s="317"/>
      <c r="AC50" s="318"/>
      <c r="AD50" s="318"/>
      <c r="AE50" s="509">
        <v>1</v>
      </c>
      <c r="AF50" s="509">
        <v>2</v>
      </c>
      <c r="AG50" s="509">
        <v>3</v>
      </c>
      <c r="AH50" s="512">
        <v>4</v>
      </c>
      <c r="AI50" s="510">
        <v>5</v>
      </c>
      <c r="AJ50" s="511"/>
      <c r="AK50" s="511"/>
      <c r="AL50" s="100"/>
      <c r="AM50" s="100"/>
      <c r="AN50" s="100"/>
      <c r="AO50" s="111"/>
      <c r="AP50" s="111"/>
      <c r="AQ50" s="112"/>
      <c r="AR50" s="112"/>
      <c r="AS50" s="316"/>
      <c r="AT50" s="316"/>
      <c r="AU50" s="316"/>
      <c r="AV50" s="317"/>
      <c r="AW50" s="317"/>
      <c r="AX50" s="318"/>
      <c r="AY50" s="318"/>
      <c r="AZ50" s="100"/>
      <c r="BA50" s="100"/>
      <c r="BB50" s="100"/>
      <c r="BC50" s="100"/>
      <c r="BD50" s="100"/>
      <c r="BE50" s="153"/>
      <c r="BF50" s="153"/>
      <c r="BG50" s="153"/>
      <c r="BH50" s="155"/>
      <c r="BI50" s="154"/>
      <c r="BJ50" s="100"/>
      <c r="BK50" s="100"/>
      <c r="BL50" s="100"/>
      <c r="BM50" s="111"/>
      <c r="BN50" s="281"/>
      <c r="BO50" s="288"/>
      <c r="BP50" s="6"/>
      <c r="BQ50" s="45"/>
      <c r="BR50" s="45"/>
      <c r="BS50" s="476" t="str">
        <f t="shared" si="21"/>
        <v/>
      </c>
      <c r="BT50" s="477"/>
      <c r="BU50" s="476" t="str">
        <f t="shared" si="21"/>
        <v/>
      </c>
      <c r="BV50" s="477"/>
      <c r="BW50" s="476" t="str">
        <f t="shared" si="21"/>
        <v/>
      </c>
      <c r="BX50" s="477"/>
      <c r="BY50" s="476" t="str">
        <f t="shared" si="21"/>
        <v/>
      </c>
      <c r="BZ50" s="477"/>
      <c r="CA50" s="476" t="str">
        <f t="shared" si="22"/>
        <v/>
      </c>
      <c r="CB50" s="477"/>
      <c r="CC50" s="476" t="str">
        <f t="shared" si="23"/>
        <v/>
      </c>
      <c r="CD50" s="477"/>
      <c r="CE50" s="476" t="str">
        <f t="shared" si="24"/>
        <v/>
      </c>
      <c r="CF50" s="477"/>
      <c r="CG50" s="476" t="str">
        <f t="shared" si="25"/>
        <v/>
      </c>
      <c r="CH50" s="477"/>
      <c r="CI50" s="476" t="str">
        <f t="shared" si="26"/>
        <v/>
      </c>
      <c r="CJ50" s="477"/>
      <c r="CK50" s="476" t="str">
        <f t="shared" si="27"/>
        <v/>
      </c>
      <c r="CL50" s="477"/>
      <c r="CM50" s="476" t="str">
        <f t="shared" si="28"/>
        <v/>
      </c>
      <c r="CN50" s="477"/>
      <c r="CO50" s="476" t="str">
        <f t="shared" si="29"/>
        <v/>
      </c>
      <c r="CP50" s="477"/>
      <c r="CQ50" s="6"/>
      <c r="CR50" s="6"/>
      <c r="CS50" s="6"/>
      <c r="CT50" s="176" t="str">
        <f t="shared" si="32"/>
        <v/>
      </c>
      <c r="CU50" s="120" t="str">
        <f t="shared" si="33"/>
        <v/>
      </c>
      <c r="CV50" s="119" t="str">
        <f t="shared" si="34"/>
        <v/>
      </c>
      <c r="CW50" s="120" t="str">
        <f t="shared" si="35"/>
        <v/>
      </c>
      <c r="CX50" s="119" t="str">
        <f t="shared" si="36"/>
        <v/>
      </c>
      <c r="CY50" s="120" t="str">
        <f t="shared" si="37"/>
        <v/>
      </c>
      <c r="CZ50" s="119" t="str">
        <f t="shared" si="38"/>
        <v/>
      </c>
      <c r="DA50" s="120" t="str">
        <f t="shared" si="39"/>
        <v/>
      </c>
      <c r="DB50" s="119" t="str">
        <f t="shared" si="40"/>
        <v/>
      </c>
      <c r="DC50" s="120" t="str">
        <f t="shared" si="41"/>
        <v/>
      </c>
      <c r="DD50" s="119" t="str">
        <f t="shared" si="42"/>
        <v/>
      </c>
      <c r="DE50" s="120" t="str">
        <f t="shared" si="43"/>
        <v/>
      </c>
      <c r="DF50" s="119" t="str">
        <f t="shared" si="44"/>
        <v/>
      </c>
      <c r="DG50" s="120" t="str">
        <f t="shared" si="45"/>
        <v/>
      </c>
      <c r="DH50" s="119" t="str">
        <f t="shared" si="46"/>
        <v/>
      </c>
      <c r="DI50" s="120" t="str">
        <f t="shared" si="47"/>
        <v/>
      </c>
      <c r="DJ50" s="119" t="str">
        <f t="shared" si="48"/>
        <v/>
      </c>
      <c r="DK50" s="120" t="str">
        <f t="shared" si="49"/>
        <v/>
      </c>
      <c r="DL50" s="119" t="str">
        <f t="shared" si="50"/>
        <v/>
      </c>
      <c r="DM50" s="120" t="str">
        <f t="shared" si="51"/>
        <v/>
      </c>
      <c r="DN50" s="478" t="str">
        <f t="shared" si="30"/>
        <v/>
      </c>
      <c r="DO50" s="488" t="str">
        <f t="shared" si="31"/>
        <v/>
      </c>
      <c r="DP50" s="6"/>
      <c r="DQ50" s="6"/>
      <c r="DR50" s="6"/>
    </row>
    <row r="51" spans="1:122" s="15" customFormat="1" ht="18" customHeight="1">
      <c r="A51" s="102">
        <v>45</v>
      </c>
      <c r="B51" s="138"/>
      <c r="C51" s="127"/>
      <c r="D51" s="135"/>
      <c r="E51" s="129"/>
      <c r="F51" s="295"/>
      <c r="G51" s="132"/>
      <c r="H51" s="145" t="str">
        <f>IF(DOB!C51="","",DOB!C51)</f>
        <v/>
      </c>
      <c r="I51" s="86" t="s">
        <v>340</v>
      </c>
      <c r="J51" s="140" t="s">
        <v>341</v>
      </c>
      <c r="K51" s="86" t="s">
        <v>342</v>
      </c>
      <c r="L51" s="151" t="s">
        <v>343</v>
      </c>
      <c r="M51" s="86"/>
      <c r="N51" s="140"/>
      <c r="O51" s="309"/>
      <c r="P51" s="305"/>
      <c r="Q51" s="100"/>
      <c r="R51" s="100"/>
      <c r="S51" s="100"/>
      <c r="T51" s="111"/>
      <c r="U51" s="111"/>
      <c r="V51" s="112"/>
      <c r="W51" s="112"/>
      <c r="X51" s="316"/>
      <c r="Y51" s="316"/>
      <c r="Z51" s="316"/>
      <c r="AA51" s="317"/>
      <c r="AB51" s="317"/>
      <c r="AC51" s="318"/>
      <c r="AD51" s="318"/>
      <c r="AE51" s="509">
        <v>1</v>
      </c>
      <c r="AF51" s="509">
        <v>2</v>
      </c>
      <c r="AG51" s="509">
        <v>3</v>
      </c>
      <c r="AH51" s="512">
        <v>4</v>
      </c>
      <c r="AI51" s="510">
        <v>5</v>
      </c>
      <c r="AJ51" s="511"/>
      <c r="AK51" s="511"/>
      <c r="AL51" s="100"/>
      <c r="AM51" s="100"/>
      <c r="AN51" s="100"/>
      <c r="AO51" s="111"/>
      <c r="AP51" s="111"/>
      <c r="AQ51" s="112"/>
      <c r="AR51" s="112"/>
      <c r="AS51" s="316"/>
      <c r="AT51" s="316"/>
      <c r="AU51" s="316"/>
      <c r="AV51" s="317"/>
      <c r="AW51" s="317"/>
      <c r="AX51" s="318"/>
      <c r="AY51" s="318"/>
      <c r="AZ51" s="100"/>
      <c r="BA51" s="100"/>
      <c r="BB51" s="100"/>
      <c r="BC51" s="100"/>
      <c r="BD51" s="100"/>
      <c r="BE51" s="153"/>
      <c r="BF51" s="153"/>
      <c r="BG51" s="153"/>
      <c r="BH51" s="155"/>
      <c r="BI51" s="154"/>
      <c r="BJ51" s="100"/>
      <c r="BK51" s="100"/>
      <c r="BL51" s="100"/>
      <c r="BM51" s="111"/>
      <c r="BN51" s="281"/>
      <c r="BO51" s="288"/>
      <c r="BP51" s="6"/>
      <c r="BQ51" s="45"/>
      <c r="BR51" s="45"/>
      <c r="BS51" s="476" t="str">
        <f t="shared" si="21"/>
        <v/>
      </c>
      <c r="BT51" s="477"/>
      <c r="BU51" s="476" t="str">
        <f t="shared" si="21"/>
        <v/>
      </c>
      <c r="BV51" s="477"/>
      <c r="BW51" s="476" t="str">
        <f t="shared" si="21"/>
        <v/>
      </c>
      <c r="BX51" s="477"/>
      <c r="BY51" s="476" t="str">
        <f t="shared" si="21"/>
        <v/>
      </c>
      <c r="BZ51" s="477"/>
      <c r="CA51" s="476" t="str">
        <f t="shared" si="22"/>
        <v/>
      </c>
      <c r="CB51" s="477"/>
      <c r="CC51" s="476" t="str">
        <f t="shared" si="23"/>
        <v/>
      </c>
      <c r="CD51" s="477"/>
      <c r="CE51" s="476" t="str">
        <f t="shared" si="24"/>
        <v/>
      </c>
      <c r="CF51" s="477"/>
      <c r="CG51" s="476" t="str">
        <f t="shared" si="25"/>
        <v/>
      </c>
      <c r="CH51" s="477"/>
      <c r="CI51" s="476" t="str">
        <f t="shared" si="26"/>
        <v/>
      </c>
      <c r="CJ51" s="477"/>
      <c r="CK51" s="476" t="str">
        <f t="shared" si="27"/>
        <v/>
      </c>
      <c r="CL51" s="477"/>
      <c r="CM51" s="476" t="str">
        <f t="shared" si="28"/>
        <v/>
      </c>
      <c r="CN51" s="477"/>
      <c r="CO51" s="476" t="str">
        <f t="shared" si="29"/>
        <v/>
      </c>
      <c r="CP51" s="477"/>
      <c r="CQ51" s="6"/>
      <c r="CR51" s="6"/>
      <c r="CS51" s="6"/>
      <c r="CT51" s="176" t="str">
        <f t="shared" si="32"/>
        <v/>
      </c>
      <c r="CU51" s="120" t="str">
        <f t="shared" si="33"/>
        <v/>
      </c>
      <c r="CV51" s="119" t="str">
        <f t="shared" si="34"/>
        <v/>
      </c>
      <c r="CW51" s="120" t="str">
        <f t="shared" si="35"/>
        <v/>
      </c>
      <c r="CX51" s="119" t="str">
        <f t="shared" si="36"/>
        <v/>
      </c>
      <c r="CY51" s="120" t="str">
        <f t="shared" si="37"/>
        <v/>
      </c>
      <c r="CZ51" s="119" t="str">
        <f t="shared" si="38"/>
        <v/>
      </c>
      <c r="DA51" s="120" t="str">
        <f t="shared" si="39"/>
        <v/>
      </c>
      <c r="DB51" s="119" t="str">
        <f t="shared" si="40"/>
        <v/>
      </c>
      <c r="DC51" s="120" t="str">
        <f t="shared" si="41"/>
        <v/>
      </c>
      <c r="DD51" s="119" t="str">
        <f t="shared" si="42"/>
        <v/>
      </c>
      <c r="DE51" s="120" t="str">
        <f t="shared" si="43"/>
        <v/>
      </c>
      <c r="DF51" s="119" t="str">
        <f t="shared" si="44"/>
        <v/>
      </c>
      <c r="DG51" s="120" t="str">
        <f t="shared" si="45"/>
        <v/>
      </c>
      <c r="DH51" s="119" t="str">
        <f t="shared" si="46"/>
        <v/>
      </c>
      <c r="DI51" s="120" t="str">
        <f t="shared" si="47"/>
        <v/>
      </c>
      <c r="DJ51" s="119" t="str">
        <f t="shared" si="48"/>
        <v/>
      </c>
      <c r="DK51" s="120" t="str">
        <f t="shared" si="49"/>
        <v/>
      </c>
      <c r="DL51" s="119" t="str">
        <f t="shared" si="50"/>
        <v/>
      </c>
      <c r="DM51" s="120" t="str">
        <f t="shared" si="51"/>
        <v/>
      </c>
      <c r="DN51" s="478" t="str">
        <f t="shared" si="30"/>
        <v/>
      </c>
      <c r="DO51" s="488" t="str">
        <f t="shared" si="31"/>
        <v/>
      </c>
      <c r="DP51" s="6"/>
      <c r="DQ51" s="6"/>
      <c r="DR51" s="6"/>
    </row>
    <row r="52" spans="1:122" s="15" customFormat="1" ht="18" customHeight="1">
      <c r="A52" s="102">
        <v>46</v>
      </c>
      <c r="B52" s="138"/>
      <c r="C52" s="127"/>
      <c r="D52" s="135"/>
      <c r="E52" s="129"/>
      <c r="F52" s="295"/>
      <c r="G52" s="132"/>
      <c r="H52" s="145" t="str">
        <f>IF(DOB!C52="","",DOB!C52)</f>
        <v/>
      </c>
      <c r="I52" s="86" t="s">
        <v>344</v>
      </c>
      <c r="J52" s="140" t="s">
        <v>345</v>
      </c>
      <c r="K52" s="86" t="s">
        <v>346</v>
      </c>
      <c r="L52" s="151" t="s">
        <v>347</v>
      </c>
      <c r="M52" s="86"/>
      <c r="N52" s="140"/>
      <c r="O52" s="309"/>
      <c r="P52" s="305"/>
      <c r="Q52" s="100"/>
      <c r="R52" s="100"/>
      <c r="S52" s="100"/>
      <c r="T52" s="111"/>
      <c r="U52" s="111"/>
      <c r="V52" s="112"/>
      <c r="W52" s="112"/>
      <c r="X52" s="316"/>
      <c r="Y52" s="316"/>
      <c r="Z52" s="316"/>
      <c r="AA52" s="317"/>
      <c r="AB52" s="317"/>
      <c r="AC52" s="318"/>
      <c r="AD52" s="318"/>
      <c r="AE52" s="509">
        <v>1</v>
      </c>
      <c r="AF52" s="509">
        <v>2</v>
      </c>
      <c r="AG52" s="509">
        <v>3</v>
      </c>
      <c r="AH52" s="512">
        <v>4</v>
      </c>
      <c r="AI52" s="510">
        <v>5</v>
      </c>
      <c r="AJ52" s="511"/>
      <c r="AK52" s="511"/>
      <c r="AL52" s="100"/>
      <c r="AM52" s="100"/>
      <c r="AN52" s="100"/>
      <c r="AO52" s="111"/>
      <c r="AP52" s="111"/>
      <c r="AQ52" s="112"/>
      <c r="AR52" s="112"/>
      <c r="AS52" s="316"/>
      <c r="AT52" s="316"/>
      <c r="AU52" s="316"/>
      <c r="AV52" s="317"/>
      <c r="AW52" s="317"/>
      <c r="AX52" s="318"/>
      <c r="AY52" s="318"/>
      <c r="AZ52" s="100"/>
      <c r="BA52" s="100"/>
      <c r="BB52" s="100"/>
      <c r="BC52" s="100"/>
      <c r="BD52" s="100"/>
      <c r="BE52" s="153"/>
      <c r="BF52" s="153"/>
      <c r="BG52" s="153"/>
      <c r="BH52" s="155"/>
      <c r="BI52" s="154"/>
      <c r="BJ52" s="100"/>
      <c r="BK52" s="100"/>
      <c r="BL52" s="100"/>
      <c r="BM52" s="111"/>
      <c r="BN52" s="281"/>
      <c r="BO52" s="288"/>
      <c r="BP52" s="6"/>
      <c r="BQ52" s="45"/>
      <c r="BR52" s="45"/>
      <c r="BS52" s="476" t="str">
        <f t="shared" si="21"/>
        <v/>
      </c>
      <c r="BT52" s="477"/>
      <c r="BU52" s="476" t="str">
        <f t="shared" si="21"/>
        <v/>
      </c>
      <c r="BV52" s="477"/>
      <c r="BW52" s="476" t="str">
        <f t="shared" si="21"/>
        <v/>
      </c>
      <c r="BX52" s="477"/>
      <c r="BY52" s="476" t="str">
        <f t="shared" si="21"/>
        <v/>
      </c>
      <c r="BZ52" s="477"/>
      <c r="CA52" s="476" t="str">
        <f t="shared" si="22"/>
        <v/>
      </c>
      <c r="CB52" s="477"/>
      <c r="CC52" s="476" t="str">
        <f t="shared" si="23"/>
        <v/>
      </c>
      <c r="CD52" s="477"/>
      <c r="CE52" s="476" t="str">
        <f t="shared" si="24"/>
        <v/>
      </c>
      <c r="CF52" s="477"/>
      <c r="CG52" s="476" t="str">
        <f t="shared" si="25"/>
        <v/>
      </c>
      <c r="CH52" s="477"/>
      <c r="CI52" s="476" t="str">
        <f t="shared" si="26"/>
        <v/>
      </c>
      <c r="CJ52" s="477"/>
      <c r="CK52" s="476" t="str">
        <f t="shared" si="27"/>
        <v/>
      </c>
      <c r="CL52" s="477"/>
      <c r="CM52" s="476" t="str">
        <f t="shared" si="28"/>
        <v/>
      </c>
      <c r="CN52" s="477"/>
      <c r="CO52" s="476" t="str">
        <f t="shared" si="29"/>
        <v/>
      </c>
      <c r="CP52" s="477"/>
      <c r="CQ52" s="6"/>
      <c r="CR52" s="6"/>
      <c r="CS52" s="6"/>
      <c r="CT52" s="176" t="str">
        <f t="shared" si="32"/>
        <v/>
      </c>
      <c r="CU52" s="120" t="str">
        <f t="shared" si="33"/>
        <v/>
      </c>
      <c r="CV52" s="119" t="str">
        <f t="shared" si="34"/>
        <v/>
      </c>
      <c r="CW52" s="120" t="str">
        <f t="shared" si="35"/>
        <v/>
      </c>
      <c r="CX52" s="119" t="str">
        <f t="shared" si="36"/>
        <v/>
      </c>
      <c r="CY52" s="120" t="str">
        <f t="shared" si="37"/>
        <v/>
      </c>
      <c r="CZ52" s="119" t="str">
        <f t="shared" si="38"/>
        <v/>
      </c>
      <c r="DA52" s="120" t="str">
        <f t="shared" si="39"/>
        <v/>
      </c>
      <c r="DB52" s="119" t="str">
        <f t="shared" si="40"/>
        <v/>
      </c>
      <c r="DC52" s="120" t="str">
        <f t="shared" si="41"/>
        <v/>
      </c>
      <c r="DD52" s="119" t="str">
        <f t="shared" si="42"/>
        <v/>
      </c>
      <c r="DE52" s="120" t="str">
        <f t="shared" si="43"/>
        <v/>
      </c>
      <c r="DF52" s="119" t="str">
        <f t="shared" si="44"/>
        <v/>
      </c>
      <c r="DG52" s="120" t="str">
        <f t="shared" si="45"/>
        <v/>
      </c>
      <c r="DH52" s="119" t="str">
        <f t="shared" si="46"/>
        <v/>
      </c>
      <c r="DI52" s="120" t="str">
        <f t="shared" si="47"/>
        <v/>
      </c>
      <c r="DJ52" s="119" t="str">
        <f t="shared" si="48"/>
        <v/>
      </c>
      <c r="DK52" s="120" t="str">
        <f t="shared" si="49"/>
        <v/>
      </c>
      <c r="DL52" s="119" t="str">
        <f t="shared" si="50"/>
        <v/>
      </c>
      <c r="DM52" s="120" t="str">
        <f t="shared" si="51"/>
        <v/>
      </c>
      <c r="DN52" s="478" t="str">
        <f t="shared" si="30"/>
        <v/>
      </c>
      <c r="DO52" s="488" t="str">
        <f t="shared" si="31"/>
        <v/>
      </c>
      <c r="DP52" s="6"/>
      <c r="DQ52" s="6"/>
      <c r="DR52" s="6"/>
    </row>
    <row r="53" spans="1:122" s="15" customFormat="1" ht="18" customHeight="1">
      <c r="A53" s="102">
        <v>47</v>
      </c>
      <c r="B53" s="138"/>
      <c r="C53" s="127"/>
      <c r="D53" s="135"/>
      <c r="E53" s="129"/>
      <c r="F53" s="295"/>
      <c r="G53" s="132"/>
      <c r="H53" s="145" t="str">
        <f>IF(DOB!C53="","",DOB!C53)</f>
        <v/>
      </c>
      <c r="I53" s="86" t="s">
        <v>348</v>
      </c>
      <c r="J53" s="140" t="s">
        <v>349</v>
      </c>
      <c r="K53" s="86" t="s">
        <v>350</v>
      </c>
      <c r="L53" s="151" t="s">
        <v>351</v>
      </c>
      <c r="M53" s="86"/>
      <c r="N53" s="140"/>
      <c r="O53" s="309"/>
      <c r="P53" s="305"/>
      <c r="Q53" s="100"/>
      <c r="R53" s="100"/>
      <c r="S53" s="100"/>
      <c r="T53" s="111"/>
      <c r="U53" s="111"/>
      <c r="V53" s="112"/>
      <c r="W53" s="112"/>
      <c r="X53" s="316"/>
      <c r="Y53" s="316"/>
      <c r="Z53" s="316"/>
      <c r="AA53" s="317"/>
      <c r="AB53" s="317"/>
      <c r="AC53" s="318"/>
      <c r="AD53" s="318"/>
      <c r="AE53" s="509">
        <v>1</v>
      </c>
      <c r="AF53" s="509">
        <v>2</v>
      </c>
      <c r="AG53" s="509">
        <v>3</v>
      </c>
      <c r="AH53" s="512">
        <v>4</v>
      </c>
      <c r="AI53" s="510">
        <v>5</v>
      </c>
      <c r="AJ53" s="511"/>
      <c r="AK53" s="511"/>
      <c r="AL53" s="100"/>
      <c r="AM53" s="100"/>
      <c r="AN53" s="100"/>
      <c r="AO53" s="111"/>
      <c r="AP53" s="111"/>
      <c r="AQ53" s="112"/>
      <c r="AR53" s="112"/>
      <c r="AS53" s="316"/>
      <c r="AT53" s="316"/>
      <c r="AU53" s="316"/>
      <c r="AV53" s="317"/>
      <c r="AW53" s="317"/>
      <c r="AX53" s="318"/>
      <c r="AY53" s="318"/>
      <c r="AZ53" s="100"/>
      <c r="BA53" s="100"/>
      <c r="BB53" s="100"/>
      <c r="BC53" s="100"/>
      <c r="BD53" s="100"/>
      <c r="BE53" s="153"/>
      <c r="BF53" s="153"/>
      <c r="BG53" s="153"/>
      <c r="BH53" s="155"/>
      <c r="BI53" s="154"/>
      <c r="BJ53" s="100"/>
      <c r="BK53" s="100"/>
      <c r="BL53" s="100"/>
      <c r="BM53" s="111"/>
      <c r="BN53" s="281"/>
      <c r="BO53" s="288"/>
      <c r="BP53" s="6"/>
      <c r="BQ53" s="45"/>
      <c r="BR53" s="45"/>
      <c r="BS53" s="476" t="str">
        <f t="shared" si="21"/>
        <v/>
      </c>
      <c r="BT53" s="477"/>
      <c r="BU53" s="476" t="str">
        <f t="shared" si="21"/>
        <v/>
      </c>
      <c r="BV53" s="477"/>
      <c r="BW53" s="476" t="str">
        <f t="shared" si="21"/>
        <v/>
      </c>
      <c r="BX53" s="477"/>
      <c r="BY53" s="476" t="str">
        <f t="shared" si="21"/>
        <v/>
      </c>
      <c r="BZ53" s="477"/>
      <c r="CA53" s="476" t="str">
        <f t="shared" si="22"/>
        <v/>
      </c>
      <c r="CB53" s="477"/>
      <c r="CC53" s="476" t="str">
        <f t="shared" si="23"/>
        <v/>
      </c>
      <c r="CD53" s="477"/>
      <c r="CE53" s="476" t="str">
        <f t="shared" si="24"/>
        <v/>
      </c>
      <c r="CF53" s="477"/>
      <c r="CG53" s="476" t="str">
        <f t="shared" si="25"/>
        <v/>
      </c>
      <c r="CH53" s="477"/>
      <c r="CI53" s="476" t="str">
        <f t="shared" si="26"/>
        <v/>
      </c>
      <c r="CJ53" s="477"/>
      <c r="CK53" s="476" t="str">
        <f t="shared" si="27"/>
        <v/>
      </c>
      <c r="CL53" s="477"/>
      <c r="CM53" s="476" t="str">
        <f t="shared" si="28"/>
        <v/>
      </c>
      <c r="CN53" s="477"/>
      <c r="CO53" s="476" t="str">
        <f t="shared" si="29"/>
        <v/>
      </c>
      <c r="CP53" s="477"/>
      <c r="CQ53" s="6"/>
      <c r="CR53" s="6"/>
      <c r="CS53" s="6"/>
      <c r="CT53" s="176" t="str">
        <f t="shared" si="32"/>
        <v/>
      </c>
      <c r="CU53" s="120" t="str">
        <f t="shared" si="33"/>
        <v/>
      </c>
      <c r="CV53" s="119" t="str">
        <f t="shared" si="34"/>
        <v/>
      </c>
      <c r="CW53" s="120" t="str">
        <f t="shared" si="35"/>
        <v/>
      </c>
      <c r="CX53" s="119" t="str">
        <f t="shared" si="36"/>
        <v/>
      </c>
      <c r="CY53" s="120" t="str">
        <f t="shared" si="37"/>
        <v/>
      </c>
      <c r="CZ53" s="119" t="str">
        <f t="shared" si="38"/>
        <v/>
      </c>
      <c r="DA53" s="120" t="str">
        <f t="shared" si="39"/>
        <v/>
      </c>
      <c r="DB53" s="119" t="str">
        <f t="shared" si="40"/>
        <v/>
      </c>
      <c r="DC53" s="120" t="str">
        <f t="shared" si="41"/>
        <v/>
      </c>
      <c r="DD53" s="119" t="str">
        <f t="shared" si="42"/>
        <v/>
      </c>
      <c r="DE53" s="120" t="str">
        <f t="shared" si="43"/>
        <v/>
      </c>
      <c r="DF53" s="119" t="str">
        <f t="shared" si="44"/>
        <v/>
      </c>
      <c r="DG53" s="120" t="str">
        <f t="shared" si="45"/>
        <v/>
      </c>
      <c r="DH53" s="119" t="str">
        <f t="shared" si="46"/>
        <v/>
      </c>
      <c r="DI53" s="120" t="str">
        <f t="shared" si="47"/>
        <v/>
      </c>
      <c r="DJ53" s="119" t="str">
        <f t="shared" si="48"/>
        <v/>
      </c>
      <c r="DK53" s="120" t="str">
        <f t="shared" si="49"/>
        <v/>
      </c>
      <c r="DL53" s="119" t="str">
        <f t="shared" si="50"/>
        <v/>
      </c>
      <c r="DM53" s="120" t="str">
        <f t="shared" si="51"/>
        <v/>
      </c>
      <c r="DN53" s="478" t="str">
        <f t="shared" si="30"/>
        <v/>
      </c>
      <c r="DO53" s="488" t="str">
        <f t="shared" si="31"/>
        <v/>
      </c>
      <c r="DP53" s="6"/>
      <c r="DQ53" s="6"/>
      <c r="DR53" s="6"/>
    </row>
    <row r="54" spans="1:122" s="15" customFormat="1" ht="18" customHeight="1">
      <c r="A54" s="102">
        <v>48</v>
      </c>
      <c r="B54" s="138"/>
      <c r="C54" s="127"/>
      <c r="D54" s="135"/>
      <c r="E54" s="129"/>
      <c r="F54" s="295"/>
      <c r="G54" s="132"/>
      <c r="H54" s="145" t="str">
        <f>IF(DOB!C54="","",DOB!C54)</f>
        <v/>
      </c>
      <c r="I54" s="86" t="s">
        <v>352</v>
      </c>
      <c r="J54" s="140" t="s">
        <v>353</v>
      </c>
      <c r="K54" s="86" t="s">
        <v>354</v>
      </c>
      <c r="L54" s="151" t="s">
        <v>355</v>
      </c>
      <c r="M54" s="86"/>
      <c r="N54" s="140"/>
      <c r="O54" s="309"/>
      <c r="P54" s="305"/>
      <c r="Q54" s="100"/>
      <c r="R54" s="100"/>
      <c r="S54" s="100"/>
      <c r="T54" s="111"/>
      <c r="U54" s="111"/>
      <c r="V54" s="112"/>
      <c r="W54" s="112"/>
      <c r="X54" s="316"/>
      <c r="Y54" s="316"/>
      <c r="Z54" s="316"/>
      <c r="AA54" s="317"/>
      <c r="AB54" s="317"/>
      <c r="AC54" s="318"/>
      <c r="AD54" s="318"/>
      <c r="AE54" s="509">
        <v>1</v>
      </c>
      <c r="AF54" s="509">
        <v>2</v>
      </c>
      <c r="AG54" s="509">
        <v>3</v>
      </c>
      <c r="AH54" s="512">
        <v>4</v>
      </c>
      <c r="AI54" s="510">
        <v>5</v>
      </c>
      <c r="AJ54" s="511"/>
      <c r="AK54" s="511"/>
      <c r="AL54" s="100"/>
      <c r="AM54" s="100"/>
      <c r="AN54" s="100"/>
      <c r="AO54" s="111"/>
      <c r="AP54" s="111"/>
      <c r="AQ54" s="112"/>
      <c r="AR54" s="112"/>
      <c r="AS54" s="316"/>
      <c r="AT54" s="316"/>
      <c r="AU54" s="316"/>
      <c r="AV54" s="317"/>
      <c r="AW54" s="317"/>
      <c r="AX54" s="318"/>
      <c r="AY54" s="318"/>
      <c r="AZ54" s="100"/>
      <c r="BA54" s="100"/>
      <c r="BB54" s="100"/>
      <c r="BC54" s="100"/>
      <c r="BD54" s="100"/>
      <c r="BE54" s="153"/>
      <c r="BF54" s="153"/>
      <c r="BG54" s="153"/>
      <c r="BH54" s="155"/>
      <c r="BI54" s="154"/>
      <c r="BJ54" s="100"/>
      <c r="BK54" s="100"/>
      <c r="BL54" s="100"/>
      <c r="BM54" s="111"/>
      <c r="BN54" s="281"/>
      <c r="BO54" s="288"/>
      <c r="BP54" s="6"/>
      <c r="BQ54" s="45"/>
      <c r="BR54" s="45"/>
      <c r="BS54" s="476" t="str">
        <f t="shared" si="21"/>
        <v/>
      </c>
      <c r="BT54" s="477"/>
      <c r="BU54" s="476" t="str">
        <f t="shared" si="21"/>
        <v/>
      </c>
      <c r="BV54" s="477"/>
      <c r="BW54" s="476" t="str">
        <f t="shared" si="21"/>
        <v/>
      </c>
      <c r="BX54" s="477"/>
      <c r="BY54" s="476" t="str">
        <f t="shared" si="21"/>
        <v/>
      </c>
      <c r="BZ54" s="477"/>
      <c r="CA54" s="476" t="str">
        <f t="shared" si="22"/>
        <v/>
      </c>
      <c r="CB54" s="477"/>
      <c r="CC54" s="476" t="str">
        <f t="shared" si="23"/>
        <v/>
      </c>
      <c r="CD54" s="477"/>
      <c r="CE54" s="476" t="str">
        <f t="shared" si="24"/>
        <v/>
      </c>
      <c r="CF54" s="477"/>
      <c r="CG54" s="476" t="str">
        <f t="shared" si="25"/>
        <v/>
      </c>
      <c r="CH54" s="477"/>
      <c r="CI54" s="476" t="str">
        <f t="shared" si="26"/>
        <v/>
      </c>
      <c r="CJ54" s="477"/>
      <c r="CK54" s="476" t="str">
        <f t="shared" si="27"/>
        <v/>
      </c>
      <c r="CL54" s="477"/>
      <c r="CM54" s="476" t="str">
        <f t="shared" si="28"/>
        <v/>
      </c>
      <c r="CN54" s="477"/>
      <c r="CO54" s="476" t="str">
        <f t="shared" si="29"/>
        <v/>
      </c>
      <c r="CP54" s="477"/>
      <c r="CQ54" s="6"/>
      <c r="CR54" s="6"/>
      <c r="CS54" s="6"/>
      <c r="CT54" s="176" t="str">
        <f t="shared" si="32"/>
        <v/>
      </c>
      <c r="CU54" s="120" t="str">
        <f t="shared" si="33"/>
        <v/>
      </c>
      <c r="CV54" s="119" t="str">
        <f t="shared" si="34"/>
        <v/>
      </c>
      <c r="CW54" s="120" t="str">
        <f t="shared" si="35"/>
        <v/>
      </c>
      <c r="CX54" s="119" t="str">
        <f t="shared" si="36"/>
        <v/>
      </c>
      <c r="CY54" s="120" t="str">
        <f t="shared" si="37"/>
        <v/>
      </c>
      <c r="CZ54" s="119" t="str">
        <f t="shared" si="38"/>
        <v/>
      </c>
      <c r="DA54" s="120" t="str">
        <f t="shared" si="39"/>
        <v/>
      </c>
      <c r="DB54" s="119" t="str">
        <f t="shared" si="40"/>
        <v/>
      </c>
      <c r="DC54" s="120" t="str">
        <f t="shared" si="41"/>
        <v/>
      </c>
      <c r="DD54" s="119" t="str">
        <f t="shared" si="42"/>
        <v/>
      </c>
      <c r="DE54" s="120" t="str">
        <f t="shared" si="43"/>
        <v/>
      </c>
      <c r="DF54" s="119" t="str">
        <f t="shared" si="44"/>
        <v/>
      </c>
      <c r="DG54" s="120" t="str">
        <f t="shared" si="45"/>
        <v/>
      </c>
      <c r="DH54" s="119" t="str">
        <f t="shared" si="46"/>
        <v/>
      </c>
      <c r="DI54" s="120" t="str">
        <f t="shared" si="47"/>
        <v/>
      </c>
      <c r="DJ54" s="119" t="str">
        <f t="shared" si="48"/>
        <v/>
      </c>
      <c r="DK54" s="120" t="str">
        <f t="shared" si="49"/>
        <v/>
      </c>
      <c r="DL54" s="119" t="str">
        <f t="shared" si="50"/>
        <v/>
      </c>
      <c r="DM54" s="120" t="str">
        <f t="shared" si="51"/>
        <v/>
      </c>
      <c r="DN54" s="478" t="str">
        <f t="shared" si="30"/>
        <v/>
      </c>
      <c r="DO54" s="488" t="str">
        <f t="shared" si="31"/>
        <v/>
      </c>
      <c r="DP54" s="6"/>
      <c r="DQ54" s="6"/>
      <c r="DR54" s="6"/>
    </row>
    <row r="55" spans="1:122" s="15" customFormat="1" ht="18" customHeight="1">
      <c r="A55" s="102">
        <v>49</v>
      </c>
      <c r="B55" s="138"/>
      <c r="C55" s="127"/>
      <c r="D55" s="135"/>
      <c r="E55" s="129"/>
      <c r="F55" s="295"/>
      <c r="G55" s="132"/>
      <c r="H55" s="145" t="str">
        <f>IF(DOB!C55="","",DOB!C55)</f>
        <v/>
      </c>
      <c r="I55" s="86" t="s">
        <v>356</v>
      </c>
      <c r="J55" s="140" t="s">
        <v>357</v>
      </c>
      <c r="K55" s="86" t="s">
        <v>358</v>
      </c>
      <c r="L55" s="151" t="s">
        <v>359</v>
      </c>
      <c r="M55" s="86"/>
      <c r="N55" s="140"/>
      <c r="O55" s="309"/>
      <c r="P55" s="305"/>
      <c r="Q55" s="100"/>
      <c r="R55" s="100"/>
      <c r="S55" s="100"/>
      <c r="T55" s="111"/>
      <c r="U55" s="111"/>
      <c r="V55" s="112"/>
      <c r="W55" s="112"/>
      <c r="X55" s="316"/>
      <c r="Y55" s="316"/>
      <c r="Z55" s="316"/>
      <c r="AA55" s="319"/>
      <c r="AB55" s="317"/>
      <c r="AC55" s="318"/>
      <c r="AD55" s="318"/>
      <c r="AE55" s="509">
        <v>1</v>
      </c>
      <c r="AF55" s="509">
        <v>2</v>
      </c>
      <c r="AG55" s="509">
        <v>3</v>
      </c>
      <c r="AH55" s="512">
        <v>4</v>
      </c>
      <c r="AI55" s="510">
        <v>5</v>
      </c>
      <c r="AJ55" s="511"/>
      <c r="AK55" s="511"/>
      <c r="AL55" s="100"/>
      <c r="AM55" s="100"/>
      <c r="AN55" s="100"/>
      <c r="AO55" s="111"/>
      <c r="AP55" s="111"/>
      <c r="AQ55" s="112"/>
      <c r="AR55" s="112"/>
      <c r="AS55" s="316"/>
      <c r="AT55" s="316"/>
      <c r="AU55" s="316"/>
      <c r="AV55" s="317"/>
      <c r="AW55" s="317"/>
      <c r="AX55" s="318"/>
      <c r="AY55" s="318"/>
      <c r="AZ55" s="100"/>
      <c r="BA55" s="100"/>
      <c r="BB55" s="100"/>
      <c r="BC55" s="100"/>
      <c r="BD55" s="100"/>
      <c r="BE55" s="153"/>
      <c r="BF55" s="156"/>
      <c r="BG55" s="153"/>
      <c r="BH55" s="155"/>
      <c r="BI55" s="154"/>
      <c r="BJ55" s="100"/>
      <c r="BK55" s="100"/>
      <c r="BL55" s="100"/>
      <c r="BM55" s="111"/>
      <c r="BN55" s="281"/>
      <c r="BO55" s="288"/>
      <c r="BP55" s="6"/>
      <c r="BQ55" s="45"/>
      <c r="BR55" s="45"/>
      <c r="BS55" s="476" t="str">
        <f t="shared" si="21"/>
        <v/>
      </c>
      <c r="BT55" s="477"/>
      <c r="BU55" s="476" t="str">
        <f t="shared" si="21"/>
        <v/>
      </c>
      <c r="BV55" s="477"/>
      <c r="BW55" s="476" t="str">
        <f t="shared" si="21"/>
        <v/>
      </c>
      <c r="BX55" s="477"/>
      <c r="BY55" s="476" t="str">
        <f t="shared" si="21"/>
        <v/>
      </c>
      <c r="BZ55" s="477"/>
      <c r="CA55" s="476" t="str">
        <f t="shared" si="22"/>
        <v/>
      </c>
      <c r="CB55" s="477"/>
      <c r="CC55" s="476" t="str">
        <f t="shared" si="23"/>
        <v/>
      </c>
      <c r="CD55" s="477"/>
      <c r="CE55" s="476" t="str">
        <f t="shared" si="24"/>
        <v/>
      </c>
      <c r="CF55" s="477"/>
      <c r="CG55" s="476" t="str">
        <f t="shared" si="25"/>
        <v/>
      </c>
      <c r="CH55" s="477"/>
      <c r="CI55" s="476" t="str">
        <f t="shared" si="26"/>
        <v/>
      </c>
      <c r="CJ55" s="477"/>
      <c r="CK55" s="476" t="str">
        <f t="shared" si="27"/>
        <v/>
      </c>
      <c r="CL55" s="477"/>
      <c r="CM55" s="476" t="str">
        <f t="shared" si="28"/>
        <v/>
      </c>
      <c r="CN55" s="477"/>
      <c r="CO55" s="476" t="str">
        <f t="shared" si="29"/>
        <v/>
      </c>
      <c r="CP55" s="477"/>
      <c r="CQ55" s="6"/>
      <c r="CR55" s="6"/>
      <c r="CS55" s="6"/>
      <c r="CT55" s="176" t="str">
        <f t="shared" si="32"/>
        <v/>
      </c>
      <c r="CU55" s="120" t="str">
        <f t="shared" si="33"/>
        <v/>
      </c>
      <c r="CV55" s="119" t="str">
        <f t="shared" si="34"/>
        <v/>
      </c>
      <c r="CW55" s="120" t="str">
        <f t="shared" si="35"/>
        <v/>
      </c>
      <c r="CX55" s="119" t="str">
        <f t="shared" si="36"/>
        <v/>
      </c>
      <c r="CY55" s="120" t="str">
        <f t="shared" si="37"/>
        <v/>
      </c>
      <c r="CZ55" s="119" t="str">
        <f t="shared" si="38"/>
        <v/>
      </c>
      <c r="DA55" s="120" t="str">
        <f t="shared" si="39"/>
        <v/>
      </c>
      <c r="DB55" s="119" t="str">
        <f t="shared" si="40"/>
        <v/>
      </c>
      <c r="DC55" s="120" t="str">
        <f t="shared" si="41"/>
        <v/>
      </c>
      <c r="DD55" s="119" t="str">
        <f t="shared" si="42"/>
        <v/>
      </c>
      <c r="DE55" s="120" t="str">
        <f t="shared" si="43"/>
        <v/>
      </c>
      <c r="DF55" s="119" t="str">
        <f t="shared" si="44"/>
        <v/>
      </c>
      <c r="DG55" s="120" t="str">
        <f t="shared" si="45"/>
        <v/>
      </c>
      <c r="DH55" s="119" t="str">
        <f t="shared" si="46"/>
        <v/>
      </c>
      <c r="DI55" s="120" t="str">
        <f t="shared" si="47"/>
        <v/>
      </c>
      <c r="DJ55" s="119" t="str">
        <f t="shared" si="48"/>
        <v/>
      </c>
      <c r="DK55" s="120" t="str">
        <f t="shared" si="49"/>
        <v/>
      </c>
      <c r="DL55" s="119" t="str">
        <f t="shared" si="50"/>
        <v/>
      </c>
      <c r="DM55" s="120" t="str">
        <f t="shared" si="51"/>
        <v/>
      </c>
      <c r="DN55" s="478" t="str">
        <f t="shared" si="30"/>
        <v/>
      </c>
      <c r="DO55" s="488" t="str">
        <f t="shared" si="31"/>
        <v/>
      </c>
      <c r="DP55" s="6"/>
      <c r="DQ55" s="6"/>
      <c r="DR55" s="6"/>
    </row>
    <row r="56" spans="1:122" s="15" customFormat="1" ht="18" customHeight="1">
      <c r="A56" s="102">
        <v>50</v>
      </c>
      <c r="B56" s="138"/>
      <c r="C56" s="127"/>
      <c r="D56" s="135"/>
      <c r="E56" s="129"/>
      <c r="F56" s="295"/>
      <c r="G56" s="132"/>
      <c r="H56" s="145" t="str">
        <f>IF(DOB!C56="","",DOB!C56)</f>
        <v/>
      </c>
      <c r="I56" s="86" t="s">
        <v>360</v>
      </c>
      <c r="J56" s="140" t="s">
        <v>361</v>
      </c>
      <c r="K56" s="86" t="s">
        <v>362</v>
      </c>
      <c r="L56" s="151" t="s">
        <v>363</v>
      </c>
      <c r="M56" s="86"/>
      <c r="N56" s="140"/>
      <c r="O56" s="309"/>
      <c r="P56" s="305"/>
      <c r="Q56" s="100"/>
      <c r="R56" s="100"/>
      <c r="S56" s="100"/>
      <c r="T56" s="111"/>
      <c r="U56" s="113"/>
      <c r="V56" s="112"/>
      <c r="W56" s="112"/>
      <c r="X56" s="320"/>
      <c r="Y56" s="320"/>
      <c r="Z56" s="316"/>
      <c r="AA56" s="319"/>
      <c r="AB56" s="319"/>
      <c r="AC56" s="321"/>
      <c r="AD56" s="321"/>
      <c r="AE56" s="509">
        <v>1</v>
      </c>
      <c r="AF56" s="509">
        <v>2</v>
      </c>
      <c r="AG56" s="509">
        <v>3</v>
      </c>
      <c r="AH56" s="512">
        <v>4</v>
      </c>
      <c r="AI56" s="510">
        <v>5</v>
      </c>
      <c r="AJ56" s="513"/>
      <c r="AK56" s="513"/>
      <c r="AL56" s="100"/>
      <c r="AM56" s="100"/>
      <c r="AN56" s="100"/>
      <c r="AO56" s="111"/>
      <c r="AP56" s="113"/>
      <c r="AQ56" s="112"/>
      <c r="AR56" s="112"/>
      <c r="AS56" s="320"/>
      <c r="AT56" s="320"/>
      <c r="AU56" s="316"/>
      <c r="AV56" s="317"/>
      <c r="AW56" s="319"/>
      <c r="AX56" s="318"/>
      <c r="AY56" s="318"/>
      <c r="AZ56" s="114"/>
      <c r="BA56" s="114"/>
      <c r="BB56" s="100"/>
      <c r="BC56" s="100"/>
      <c r="BD56" s="100"/>
      <c r="BE56" s="156"/>
      <c r="BF56" s="156"/>
      <c r="BG56" s="156"/>
      <c r="BH56" s="155"/>
      <c r="BI56" s="157"/>
      <c r="BJ56" s="114"/>
      <c r="BK56" s="114"/>
      <c r="BL56" s="114"/>
      <c r="BM56" s="113"/>
      <c r="BN56" s="282"/>
      <c r="BO56" s="288"/>
      <c r="BP56" s="6"/>
      <c r="BQ56" s="45"/>
      <c r="BR56" s="45"/>
      <c r="BS56" s="476" t="str">
        <f t="shared" si="21"/>
        <v/>
      </c>
      <c r="BT56" s="477"/>
      <c r="BU56" s="476" t="str">
        <f t="shared" si="21"/>
        <v/>
      </c>
      <c r="BV56" s="477"/>
      <c r="BW56" s="476" t="str">
        <f t="shared" si="21"/>
        <v/>
      </c>
      <c r="BX56" s="477"/>
      <c r="BY56" s="476" t="str">
        <f t="shared" si="21"/>
        <v/>
      </c>
      <c r="BZ56" s="477"/>
      <c r="CA56" s="476" t="str">
        <f t="shared" si="22"/>
        <v/>
      </c>
      <c r="CB56" s="477"/>
      <c r="CC56" s="476" t="str">
        <f t="shared" si="23"/>
        <v/>
      </c>
      <c r="CD56" s="477"/>
      <c r="CE56" s="476" t="str">
        <f t="shared" si="24"/>
        <v/>
      </c>
      <c r="CF56" s="477"/>
      <c r="CG56" s="476" t="str">
        <f t="shared" si="25"/>
        <v/>
      </c>
      <c r="CH56" s="477"/>
      <c r="CI56" s="476" t="str">
        <f t="shared" si="26"/>
        <v/>
      </c>
      <c r="CJ56" s="477"/>
      <c r="CK56" s="476" t="str">
        <f t="shared" si="27"/>
        <v/>
      </c>
      <c r="CL56" s="477"/>
      <c r="CM56" s="476" t="str">
        <f t="shared" si="28"/>
        <v/>
      </c>
      <c r="CN56" s="477"/>
      <c r="CO56" s="476" t="str">
        <f t="shared" si="29"/>
        <v/>
      </c>
      <c r="CP56" s="477"/>
      <c r="CQ56" s="6"/>
      <c r="CR56" s="6"/>
      <c r="CS56" s="6"/>
      <c r="CT56" s="176" t="str">
        <f t="shared" si="32"/>
        <v/>
      </c>
      <c r="CU56" s="120" t="str">
        <f t="shared" si="33"/>
        <v/>
      </c>
      <c r="CV56" s="119" t="str">
        <f t="shared" si="34"/>
        <v/>
      </c>
      <c r="CW56" s="120" t="str">
        <f t="shared" si="35"/>
        <v/>
      </c>
      <c r="CX56" s="119" t="str">
        <f t="shared" si="36"/>
        <v/>
      </c>
      <c r="CY56" s="120" t="str">
        <f t="shared" si="37"/>
        <v/>
      </c>
      <c r="CZ56" s="119" t="str">
        <f t="shared" si="38"/>
        <v/>
      </c>
      <c r="DA56" s="120" t="str">
        <f t="shared" si="39"/>
        <v/>
      </c>
      <c r="DB56" s="119" t="str">
        <f t="shared" si="40"/>
        <v/>
      </c>
      <c r="DC56" s="120" t="str">
        <f t="shared" si="41"/>
        <v/>
      </c>
      <c r="DD56" s="119" t="str">
        <f t="shared" si="42"/>
        <v/>
      </c>
      <c r="DE56" s="120" t="str">
        <f t="shared" si="43"/>
        <v/>
      </c>
      <c r="DF56" s="119" t="str">
        <f t="shared" si="44"/>
        <v/>
      </c>
      <c r="DG56" s="120" t="str">
        <f t="shared" si="45"/>
        <v/>
      </c>
      <c r="DH56" s="119" t="str">
        <f t="shared" si="46"/>
        <v/>
      </c>
      <c r="DI56" s="120" t="str">
        <f t="shared" si="47"/>
        <v/>
      </c>
      <c r="DJ56" s="119" t="str">
        <f t="shared" si="48"/>
        <v/>
      </c>
      <c r="DK56" s="120" t="str">
        <f t="shared" si="49"/>
        <v/>
      </c>
      <c r="DL56" s="119" t="str">
        <f t="shared" si="50"/>
        <v/>
      </c>
      <c r="DM56" s="120" t="str">
        <f t="shared" si="51"/>
        <v/>
      </c>
      <c r="DN56" s="478" t="str">
        <f t="shared" si="30"/>
        <v/>
      </c>
      <c r="DO56" s="488" t="str">
        <f t="shared" si="31"/>
        <v/>
      </c>
      <c r="DP56" s="6"/>
      <c r="DQ56" s="6"/>
      <c r="DR56" s="6"/>
    </row>
    <row r="57" spans="1:122" s="15" customFormat="1" ht="18" customHeight="1">
      <c r="A57" s="102">
        <v>51</v>
      </c>
      <c r="B57" s="138"/>
      <c r="C57" s="127"/>
      <c r="D57" s="135"/>
      <c r="E57" s="129"/>
      <c r="F57" s="295"/>
      <c r="G57" s="132"/>
      <c r="H57" s="145" t="str">
        <f>IF(DOB!C57="","",DOB!C57)</f>
        <v/>
      </c>
      <c r="I57" s="86" t="s">
        <v>364</v>
      </c>
      <c r="J57" s="140" t="s">
        <v>365</v>
      </c>
      <c r="K57" s="86" t="s">
        <v>366</v>
      </c>
      <c r="L57" s="151" t="s">
        <v>367</v>
      </c>
      <c r="M57" s="86"/>
      <c r="N57" s="140"/>
      <c r="O57" s="309"/>
      <c r="P57" s="305"/>
      <c r="Q57" s="100"/>
      <c r="R57" s="100"/>
      <c r="S57" s="100"/>
      <c r="T57" s="111"/>
      <c r="U57" s="111"/>
      <c r="V57" s="112"/>
      <c r="W57" s="112"/>
      <c r="X57" s="316"/>
      <c r="Y57" s="316"/>
      <c r="Z57" s="316"/>
      <c r="AA57" s="317"/>
      <c r="AB57" s="317"/>
      <c r="AC57" s="318"/>
      <c r="AD57" s="318"/>
      <c r="AE57" s="509">
        <v>1</v>
      </c>
      <c r="AF57" s="509">
        <v>2</v>
      </c>
      <c r="AG57" s="509">
        <v>3</v>
      </c>
      <c r="AH57" s="512">
        <v>4</v>
      </c>
      <c r="AI57" s="510">
        <v>5</v>
      </c>
      <c r="AJ57" s="511"/>
      <c r="AK57" s="511"/>
      <c r="AL57" s="100"/>
      <c r="AM57" s="100"/>
      <c r="AN57" s="100"/>
      <c r="AO57" s="111"/>
      <c r="AP57" s="111"/>
      <c r="AQ57" s="112"/>
      <c r="AR57" s="112"/>
      <c r="AS57" s="316"/>
      <c r="AT57" s="316"/>
      <c r="AU57" s="316"/>
      <c r="AV57" s="317"/>
      <c r="AW57" s="317"/>
      <c r="AX57" s="318"/>
      <c r="AY57" s="318"/>
      <c r="AZ57" s="100"/>
      <c r="BA57" s="100"/>
      <c r="BB57" s="100"/>
      <c r="BC57" s="100"/>
      <c r="BD57" s="100"/>
      <c r="BE57" s="153"/>
      <c r="BF57" s="153"/>
      <c r="BG57" s="153"/>
      <c r="BH57" s="155"/>
      <c r="BI57" s="154"/>
      <c r="BJ57" s="100"/>
      <c r="BK57" s="100"/>
      <c r="BL57" s="100"/>
      <c r="BM57" s="111"/>
      <c r="BN57" s="281"/>
      <c r="BO57" s="288"/>
      <c r="BP57" s="6"/>
      <c r="BQ57" s="45"/>
      <c r="BR57" s="45"/>
      <c r="BS57" s="476" t="str">
        <f t="shared" si="21"/>
        <v/>
      </c>
      <c r="BT57" s="477"/>
      <c r="BU57" s="476" t="str">
        <f t="shared" si="21"/>
        <v/>
      </c>
      <c r="BV57" s="477"/>
      <c r="BW57" s="476" t="str">
        <f t="shared" si="21"/>
        <v/>
      </c>
      <c r="BX57" s="477"/>
      <c r="BY57" s="476" t="str">
        <f t="shared" si="21"/>
        <v/>
      </c>
      <c r="BZ57" s="477"/>
      <c r="CA57" s="476" t="str">
        <f t="shared" si="22"/>
        <v/>
      </c>
      <c r="CB57" s="477"/>
      <c r="CC57" s="476" t="str">
        <f t="shared" si="23"/>
        <v/>
      </c>
      <c r="CD57" s="477"/>
      <c r="CE57" s="476" t="str">
        <f t="shared" si="24"/>
        <v/>
      </c>
      <c r="CF57" s="477"/>
      <c r="CG57" s="476" t="str">
        <f t="shared" si="25"/>
        <v/>
      </c>
      <c r="CH57" s="477"/>
      <c r="CI57" s="476" t="str">
        <f t="shared" si="26"/>
        <v/>
      </c>
      <c r="CJ57" s="477"/>
      <c r="CK57" s="476" t="str">
        <f t="shared" si="27"/>
        <v/>
      </c>
      <c r="CL57" s="477"/>
      <c r="CM57" s="476" t="str">
        <f t="shared" si="28"/>
        <v/>
      </c>
      <c r="CN57" s="477"/>
      <c r="CO57" s="476" t="str">
        <f t="shared" si="29"/>
        <v/>
      </c>
      <c r="CP57" s="477"/>
      <c r="CQ57" s="6"/>
      <c r="CR57" s="6"/>
      <c r="CS57" s="6"/>
      <c r="CT57" s="176" t="str">
        <f t="shared" si="32"/>
        <v/>
      </c>
      <c r="CU57" s="120" t="str">
        <f t="shared" si="33"/>
        <v/>
      </c>
      <c r="CV57" s="119" t="str">
        <f t="shared" si="34"/>
        <v/>
      </c>
      <c r="CW57" s="120" t="str">
        <f t="shared" si="35"/>
        <v/>
      </c>
      <c r="CX57" s="119" t="str">
        <f t="shared" si="36"/>
        <v/>
      </c>
      <c r="CY57" s="120" t="str">
        <f t="shared" si="37"/>
        <v/>
      </c>
      <c r="CZ57" s="119" t="str">
        <f t="shared" si="38"/>
        <v/>
      </c>
      <c r="DA57" s="120" t="str">
        <f t="shared" si="39"/>
        <v/>
      </c>
      <c r="DB57" s="119" t="str">
        <f t="shared" si="40"/>
        <v/>
      </c>
      <c r="DC57" s="120" t="str">
        <f t="shared" si="41"/>
        <v/>
      </c>
      <c r="DD57" s="119" t="str">
        <f t="shared" si="42"/>
        <v/>
      </c>
      <c r="DE57" s="120" t="str">
        <f t="shared" si="43"/>
        <v/>
      </c>
      <c r="DF57" s="119" t="str">
        <f t="shared" si="44"/>
        <v/>
      </c>
      <c r="DG57" s="120" t="str">
        <f t="shared" si="45"/>
        <v/>
      </c>
      <c r="DH57" s="119" t="str">
        <f t="shared" si="46"/>
        <v/>
      </c>
      <c r="DI57" s="120" t="str">
        <f t="shared" si="47"/>
        <v/>
      </c>
      <c r="DJ57" s="119" t="str">
        <f t="shared" si="48"/>
        <v/>
      </c>
      <c r="DK57" s="120" t="str">
        <f t="shared" si="49"/>
        <v/>
      </c>
      <c r="DL57" s="119" t="str">
        <f t="shared" si="50"/>
        <v/>
      </c>
      <c r="DM57" s="120" t="str">
        <f t="shared" si="51"/>
        <v/>
      </c>
      <c r="DN57" s="478" t="str">
        <f t="shared" si="30"/>
        <v/>
      </c>
      <c r="DO57" s="488" t="str">
        <f t="shared" si="31"/>
        <v/>
      </c>
      <c r="DP57" s="6"/>
      <c r="DQ57" s="6"/>
      <c r="DR57" s="6"/>
    </row>
    <row r="58" spans="1:122" s="15" customFormat="1" ht="18" customHeight="1">
      <c r="A58" s="102">
        <v>52</v>
      </c>
      <c r="B58" s="138"/>
      <c r="C58" s="127"/>
      <c r="D58" s="135"/>
      <c r="E58" s="129"/>
      <c r="F58" s="295"/>
      <c r="G58" s="132"/>
      <c r="H58" s="145" t="str">
        <f>IF(DOB!C58="","",DOB!C58)</f>
        <v/>
      </c>
      <c r="I58" s="86" t="s">
        <v>368</v>
      </c>
      <c r="J58" s="140" t="s">
        <v>369</v>
      </c>
      <c r="K58" s="86" t="s">
        <v>370</v>
      </c>
      <c r="L58" s="151" t="s">
        <v>371</v>
      </c>
      <c r="M58" s="86"/>
      <c r="N58" s="140"/>
      <c r="O58" s="309"/>
      <c r="P58" s="305"/>
      <c r="Q58" s="100"/>
      <c r="R58" s="100"/>
      <c r="S58" s="100"/>
      <c r="T58" s="111"/>
      <c r="U58" s="111"/>
      <c r="V58" s="112"/>
      <c r="W58" s="112"/>
      <c r="X58" s="316"/>
      <c r="Y58" s="316"/>
      <c r="Z58" s="316"/>
      <c r="AA58" s="317"/>
      <c r="AB58" s="317"/>
      <c r="AC58" s="318"/>
      <c r="AD58" s="318"/>
      <c r="AE58" s="509">
        <v>1</v>
      </c>
      <c r="AF58" s="509">
        <v>2</v>
      </c>
      <c r="AG58" s="509">
        <v>3</v>
      </c>
      <c r="AH58" s="512">
        <v>4</v>
      </c>
      <c r="AI58" s="510">
        <v>5</v>
      </c>
      <c r="AJ58" s="511"/>
      <c r="AK58" s="511"/>
      <c r="AL58" s="100"/>
      <c r="AM58" s="100"/>
      <c r="AN58" s="100"/>
      <c r="AO58" s="111"/>
      <c r="AP58" s="111"/>
      <c r="AQ58" s="112"/>
      <c r="AR58" s="112"/>
      <c r="AS58" s="316"/>
      <c r="AT58" s="316"/>
      <c r="AU58" s="316"/>
      <c r="AV58" s="317"/>
      <c r="AW58" s="317"/>
      <c r="AX58" s="318"/>
      <c r="AY58" s="318"/>
      <c r="AZ58" s="100"/>
      <c r="BA58" s="100"/>
      <c r="BB58" s="100"/>
      <c r="BC58" s="100"/>
      <c r="BD58" s="100"/>
      <c r="BE58" s="153"/>
      <c r="BF58" s="153"/>
      <c r="BG58" s="153"/>
      <c r="BH58" s="155"/>
      <c r="BI58" s="154"/>
      <c r="BJ58" s="100"/>
      <c r="BK58" s="100"/>
      <c r="BL58" s="100"/>
      <c r="BM58" s="111"/>
      <c r="BN58" s="281"/>
      <c r="BO58" s="288"/>
      <c r="BP58" s="6"/>
      <c r="BQ58" s="45"/>
      <c r="BR58" s="45"/>
      <c r="BS58" s="476" t="str">
        <f t="shared" si="21"/>
        <v/>
      </c>
      <c r="BT58" s="477"/>
      <c r="BU58" s="476" t="str">
        <f t="shared" si="21"/>
        <v/>
      </c>
      <c r="BV58" s="477"/>
      <c r="BW58" s="476" t="str">
        <f t="shared" si="21"/>
        <v/>
      </c>
      <c r="BX58" s="477"/>
      <c r="BY58" s="476" t="str">
        <f t="shared" si="21"/>
        <v/>
      </c>
      <c r="BZ58" s="477"/>
      <c r="CA58" s="476" t="str">
        <f t="shared" si="22"/>
        <v/>
      </c>
      <c r="CB58" s="477"/>
      <c r="CC58" s="476" t="str">
        <f t="shared" si="23"/>
        <v/>
      </c>
      <c r="CD58" s="477"/>
      <c r="CE58" s="476" t="str">
        <f t="shared" si="24"/>
        <v/>
      </c>
      <c r="CF58" s="477"/>
      <c r="CG58" s="476" t="str">
        <f t="shared" si="25"/>
        <v/>
      </c>
      <c r="CH58" s="477"/>
      <c r="CI58" s="476" t="str">
        <f t="shared" si="26"/>
        <v/>
      </c>
      <c r="CJ58" s="477"/>
      <c r="CK58" s="476" t="str">
        <f t="shared" si="27"/>
        <v/>
      </c>
      <c r="CL58" s="477"/>
      <c r="CM58" s="476" t="str">
        <f t="shared" si="28"/>
        <v/>
      </c>
      <c r="CN58" s="477"/>
      <c r="CO58" s="476" t="str">
        <f t="shared" si="29"/>
        <v/>
      </c>
      <c r="CP58" s="477"/>
      <c r="CQ58" s="6"/>
      <c r="CR58" s="6"/>
      <c r="CS58" s="6"/>
      <c r="CT58" s="176" t="str">
        <f t="shared" si="32"/>
        <v/>
      </c>
      <c r="CU58" s="120" t="str">
        <f t="shared" si="33"/>
        <v/>
      </c>
      <c r="CV58" s="119" t="str">
        <f t="shared" si="34"/>
        <v/>
      </c>
      <c r="CW58" s="120" t="str">
        <f t="shared" si="35"/>
        <v/>
      </c>
      <c r="CX58" s="119" t="str">
        <f t="shared" si="36"/>
        <v/>
      </c>
      <c r="CY58" s="120" t="str">
        <f t="shared" si="37"/>
        <v/>
      </c>
      <c r="CZ58" s="119" t="str">
        <f t="shared" si="38"/>
        <v/>
      </c>
      <c r="DA58" s="120" t="str">
        <f t="shared" si="39"/>
        <v/>
      </c>
      <c r="DB58" s="119" t="str">
        <f t="shared" si="40"/>
        <v/>
      </c>
      <c r="DC58" s="120" t="str">
        <f t="shared" si="41"/>
        <v/>
      </c>
      <c r="DD58" s="119" t="str">
        <f t="shared" si="42"/>
        <v/>
      </c>
      <c r="DE58" s="120" t="str">
        <f t="shared" si="43"/>
        <v/>
      </c>
      <c r="DF58" s="119" t="str">
        <f t="shared" si="44"/>
        <v/>
      </c>
      <c r="DG58" s="120" t="str">
        <f t="shared" si="45"/>
        <v/>
      </c>
      <c r="DH58" s="119" t="str">
        <f t="shared" si="46"/>
        <v/>
      </c>
      <c r="DI58" s="120" t="str">
        <f t="shared" si="47"/>
        <v/>
      </c>
      <c r="DJ58" s="119" t="str">
        <f t="shared" si="48"/>
        <v/>
      </c>
      <c r="DK58" s="120" t="str">
        <f t="shared" si="49"/>
        <v/>
      </c>
      <c r="DL58" s="119" t="str">
        <f t="shared" si="50"/>
        <v/>
      </c>
      <c r="DM58" s="120" t="str">
        <f t="shared" si="51"/>
        <v/>
      </c>
      <c r="DN58" s="478" t="str">
        <f t="shared" si="30"/>
        <v/>
      </c>
      <c r="DO58" s="488" t="str">
        <f t="shared" si="31"/>
        <v/>
      </c>
      <c r="DP58" s="6"/>
      <c r="DQ58" s="6"/>
      <c r="DR58" s="6"/>
    </row>
    <row r="59" spans="1:122" s="15" customFormat="1" ht="18" customHeight="1">
      <c r="A59" s="102">
        <v>53</v>
      </c>
      <c r="B59" s="138"/>
      <c r="C59" s="127"/>
      <c r="D59" s="135"/>
      <c r="E59" s="129"/>
      <c r="F59" s="295"/>
      <c r="G59" s="132"/>
      <c r="H59" s="145" t="str">
        <f>IF(DOB!C59="","",DOB!C59)</f>
        <v/>
      </c>
      <c r="I59" s="86" t="s">
        <v>372</v>
      </c>
      <c r="J59" s="140" t="s">
        <v>373</v>
      </c>
      <c r="K59" s="86" t="s">
        <v>374</v>
      </c>
      <c r="L59" s="151" t="s">
        <v>375</v>
      </c>
      <c r="M59" s="86"/>
      <c r="N59" s="140"/>
      <c r="O59" s="309"/>
      <c r="P59" s="305"/>
      <c r="Q59" s="100"/>
      <c r="R59" s="100"/>
      <c r="S59" s="100"/>
      <c r="T59" s="111"/>
      <c r="U59" s="111"/>
      <c r="V59" s="112"/>
      <c r="W59" s="112"/>
      <c r="X59" s="316"/>
      <c r="Y59" s="316"/>
      <c r="Z59" s="316"/>
      <c r="AA59" s="317"/>
      <c r="AB59" s="317"/>
      <c r="AC59" s="318"/>
      <c r="AD59" s="318"/>
      <c r="AE59" s="509">
        <v>1</v>
      </c>
      <c r="AF59" s="509">
        <v>2</v>
      </c>
      <c r="AG59" s="509">
        <v>3</v>
      </c>
      <c r="AH59" s="512">
        <v>4</v>
      </c>
      <c r="AI59" s="510">
        <v>5</v>
      </c>
      <c r="AJ59" s="511"/>
      <c r="AK59" s="511"/>
      <c r="AL59" s="100"/>
      <c r="AM59" s="100"/>
      <c r="AN59" s="100"/>
      <c r="AO59" s="111"/>
      <c r="AP59" s="111"/>
      <c r="AQ59" s="112"/>
      <c r="AR59" s="112"/>
      <c r="AS59" s="316"/>
      <c r="AT59" s="316"/>
      <c r="AU59" s="316"/>
      <c r="AV59" s="317"/>
      <c r="AW59" s="317"/>
      <c r="AX59" s="318"/>
      <c r="AY59" s="318"/>
      <c r="AZ59" s="100"/>
      <c r="BA59" s="100"/>
      <c r="BB59" s="100"/>
      <c r="BC59" s="100"/>
      <c r="BD59" s="100"/>
      <c r="BE59" s="153"/>
      <c r="BF59" s="153"/>
      <c r="BG59" s="153"/>
      <c r="BH59" s="155"/>
      <c r="BI59" s="154"/>
      <c r="BJ59" s="100"/>
      <c r="BK59" s="100"/>
      <c r="BL59" s="100"/>
      <c r="BM59" s="111"/>
      <c r="BN59" s="281"/>
      <c r="BO59" s="288"/>
      <c r="BP59" s="6"/>
      <c r="BQ59" s="45"/>
      <c r="BR59" s="45"/>
      <c r="BS59" s="476" t="str">
        <f t="shared" si="21"/>
        <v/>
      </c>
      <c r="BT59" s="477"/>
      <c r="BU59" s="476" t="str">
        <f t="shared" si="21"/>
        <v/>
      </c>
      <c r="BV59" s="477"/>
      <c r="BW59" s="476" t="str">
        <f t="shared" si="21"/>
        <v/>
      </c>
      <c r="BX59" s="477"/>
      <c r="BY59" s="476" t="str">
        <f t="shared" si="21"/>
        <v/>
      </c>
      <c r="BZ59" s="477"/>
      <c r="CA59" s="476" t="str">
        <f t="shared" si="22"/>
        <v/>
      </c>
      <c r="CB59" s="477"/>
      <c r="CC59" s="476" t="str">
        <f t="shared" si="23"/>
        <v/>
      </c>
      <c r="CD59" s="477"/>
      <c r="CE59" s="476" t="str">
        <f t="shared" si="24"/>
        <v/>
      </c>
      <c r="CF59" s="477"/>
      <c r="CG59" s="476" t="str">
        <f t="shared" si="25"/>
        <v/>
      </c>
      <c r="CH59" s="477"/>
      <c r="CI59" s="476" t="str">
        <f t="shared" si="26"/>
        <v/>
      </c>
      <c r="CJ59" s="477"/>
      <c r="CK59" s="476" t="str">
        <f t="shared" si="27"/>
        <v/>
      </c>
      <c r="CL59" s="477"/>
      <c r="CM59" s="476" t="str">
        <f t="shared" si="28"/>
        <v/>
      </c>
      <c r="CN59" s="477"/>
      <c r="CO59" s="476" t="str">
        <f t="shared" si="29"/>
        <v/>
      </c>
      <c r="CP59" s="477"/>
      <c r="CQ59" s="6"/>
      <c r="CR59" s="6"/>
      <c r="CS59" s="6"/>
      <c r="CT59" s="176" t="str">
        <f t="shared" si="32"/>
        <v/>
      </c>
      <c r="CU59" s="120" t="str">
        <f t="shared" si="33"/>
        <v/>
      </c>
      <c r="CV59" s="119" t="str">
        <f t="shared" si="34"/>
        <v/>
      </c>
      <c r="CW59" s="120" t="str">
        <f t="shared" si="35"/>
        <v/>
      </c>
      <c r="CX59" s="119" t="str">
        <f t="shared" si="36"/>
        <v/>
      </c>
      <c r="CY59" s="120" t="str">
        <f t="shared" si="37"/>
        <v/>
      </c>
      <c r="CZ59" s="119" t="str">
        <f t="shared" si="38"/>
        <v/>
      </c>
      <c r="DA59" s="120" t="str">
        <f t="shared" si="39"/>
        <v/>
      </c>
      <c r="DB59" s="119" t="str">
        <f t="shared" si="40"/>
        <v/>
      </c>
      <c r="DC59" s="120" t="str">
        <f t="shared" si="41"/>
        <v/>
      </c>
      <c r="DD59" s="119" t="str">
        <f t="shared" si="42"/>
        <v/>
      </c>
      <c r="DE59" s="120" t="str">
        <f t="shared" si="43"/>
        <v/>
      </c>
      <c r="DF59" s="119" t="str">
        <f t="shared" si="44"/>
        <v/>
      </c>
      <c r="DG59" s="120" t="str">
        <f t="shared" si="45"/>
        <v/>
      </c>
      <c r="DH59" s="119" t="str">
        <f t="shared" si="46"/>
        <v/>
      </c>
      <c r="DI59" s="120" t="str">
        <f t="shared" si="47"/>
        <v/>
      </c>
      <c r="DJ59" s="119" t="str">
        <f t="shared" si="48"/>
        <v/>
      </c>
      <c r="DK59" s="120" t="str">
        <f t="shared" si="49"/>
        <v/>
      </c>
      <c r="DL59" s="119" t="str">
        <f t="shared" si="50"/>
        <v/>
      </c>
      <c r="DM59" s="120" t="str">
        <f t="shared" si="51"/>
        <v/>
      </c>
      <c r="DN59" s="478" t="str">
        <f t="shared" si="30"/>
        <v/>
      </c>
      <c r="DO59" s="488" t="str">
        <f t="shared" si="31"/>
        <v/>
      </c>
      <c r="DP59" s="6"/>
      <c r="DQ59" s="6"/>
      <c r="DR59" s="6"/>
    </row>
    <row r="60" spans="1:122" s="15" customFormat="1" ht="18" customHeight="1">
      <c r="A60" s="102">
        <v>54</v>
      </c>
      <c r="B60" s="138"/>
      <c r="C60" s="127"/>
      <c r="D60" s="135"/>
      <c r="E60" s="129"/>
      <c r="F60" s="295"/>
      <c r="G60" s="132"/>
      <c r="H60" s="145" t="str">
        <f>IF(DOB!C60="","",DOB!C60)</f>
        <v/>
      </c>
      <c r="I60" s="86" t="s">
        <v>376</v>
      </c>
      <c r="J60" s="140" t="s">
        <v>377</v>
      </c>
      <c r="K60" s="86" t="s">
        <v>378</v>
      </c>
      <c r="L60" s="151" t="s">
        <v>379</v>
      </c>
      <c r="M60" s="86"/>
      <c r="N60" s="140"/>
      <c r="O60" s="309"/>
      <c r="P60" s="305"/>
      <c r="Q60" s="100"/>
      <c r="R60" s="100"/>
      <c r="S60" s="100"/>
      <c r="T60" s="111"/>
      <c r="U60" s="111"/>
      <c r="V60" s="112"/>
      <c r="W60" s="112"/>
      <c r="X60" s="316"/>
      <c r="Y60" s="316"/>
      <c r="Z60" s="316"/>
      <c r="AA60" s="317"/>
      <c r="AB60" s="317"/>
      <c r="AC60" s="318"/>
      <c r="AD60" s="318"/>
      <c r="AE60" s="509">
        <v>1</v>
      </c>
      <c r="AF60" s="509">
        <v>2</v>
      </c>
      <c r="AG60" s="509">
        <v>3</v>
      </c>
      <c r="AH60" s="512">
        <v>4</v>
      </c>
      <c r="AI60" s="510">
        <v>5</v>
      </c>
      <c r="AJ60" s="511"/>
      <c r="AK60" s="511"/>
      <c r="AL60" s="100"/>
      <c r="AM60" s="100"/>
      <c r="AN60" s="100"/>
      <c r="AO60" s="111"/>
      <c r="AP60" s="111"/>
      <c r="AQ60" s="112"/>
      <c r="AR60" s="112"/>
      <c r="AS60" s="316"/>
      <c r="AT60" s="316"/>
      <c r="AU60" s="316"/>
      <c r="AV60" s="317"/>
      <c r="AW60" s="317"/>
      <c r="AX60" s="318"/>
      <c r="AY60" s="318"/>
      <c r="AZ60" s="100"/>
      <c r="BA60" s="100"/>
      <c r="BB60" s="100"/>
      <c r="BC60" s="100"/>
      <c r="BD60" s="100"/>
      <c r="BE60" s="153"/>
      <c r="BF60" s="153"/>
      <c r="BG60" s="153"/>
      <c r="BH60" s="155"/>
      <c r="BI60" s="154"/>
      <c r="BJ60" s="100"/>
      <c r="BK60" s="100"/>
      <c r="BL60" s="100"/>
      <c r="BM60" s="111"/>
      <c r="BN60" s="281"/>
      <c r="BO60" s="288"/>
      <c r="BP60" s="6"/>
      <c r="BQ60" s="45"/>
      <c r="BR60" s="45"/>
      <c r="BS60" s="476" t="str">
        <f t="shared" si="21"/>
        <v/>
      </c>
      <c r="BT60" s="477"/>
      <c r="BU60" s="476" t="str">
        <f t="shared" si="21"/>
        <v/>
      </c>
      <c r="BV60" s="477"/>
      <c r="BW60" s="476" t="str">
        <f t="shared" si="21"/>
        <v/>
      </c>
      <c r="BX60" s="477"/>
      <c r="BY60" s="476" t="str">
        <f t="shared" si="21"/>
        <v/>
      </c>
      <c r="BZ60" s="477"/>
      <c r="CA60" s="476" t="str">
        <f t="shared" si="22"/>
        <v/>
      </c>
      <c r="CB60" s="477"/>
      <c r="CC60" s="476" t="str">
        <f t="shared" si="23"/>
        <v/>
      </c>
      <c r="CD60" s="477"/>
      <c r="CE60" s="476" t="str">
        <f t="shared" si="24"/>
        <v/>
      </c>
      <c r="CF60" s="477"/>
      <c r="CG60" s="476" t="str">
        <f t="shared" si="25"/>
        <v/>
      </c>
      <c r="CH60" s="477"/>
      <c r="CI60" s="476" t="str">
        <f t="shared" si="26"/>
        <v/>
      </c>
      <c r="CJ60" s="477"/>
      <c r="CK60" s="476" t="str">
        <f t="shared" si="27"/>
        <v/>
      </c>
      <c r="CL60" s="477"/>
      <c r="CM60" s="476" t="str">
        <f t="shared" si="28"/>
        <v/>
      </c>
      <c r="CN60" s="477"/>
      <c r="CO60" s="476" t="str">
        <f t="shared" si="29"/>
        <v/>
      </c>
      <c r="CP60" s="477"/>
      <c r="CQ60" s="6"/>
      <c r="CR60" s="6"/>
      <c r="CS60" s="6"/>
      <c r="CT60" s="176" t="str">
        <f t="shared" si="32"/>
        <v/>
      </c>
      <c r="CU60" s="120" t="str">
        <f t="shared" si="33"/>
        <v/>
      </c>
      <c r="CV60" s="119" t="str">
        <f t="shared" si="34"/>
        <v/>
      </c>
      <c r="CW60" s="120" t="str">
        <f t="shared" si="35"/>
        <v/>
      </c>
      <c r="CX60" s="119" t="str">
        <f t="shared" si="36"/>
        <v/>
      </c>
      <c r="CY60" s="120" t="str">
        <f t="shared" si="37"/>
        <v/>
      </c>
      <c r="CZ60" s="119" t="str">
        <f t="shared" si="38"/>
        <v/>
      </c>
      <c r="DA60" s="120" t="str">
        <f t="shared" si="39"/>
        <v/>
      </c>
      <c r="DB60" s="119" t="str">
        <f t="shared" si="40"/>
        <v/>
      </c>
      <c r="DC60" s="120" t="str">
        <f t="shared" si="41"/>
        <v/>
      </c>
      <c r="DD60" s="119" t="str">
        <f t="shared" si="42"/>
        <v/>
      </c>
      <c r="DE60" s="120" t="str">
        <f t="shared" si="43"/>
        <v/>
      </c>
      <c r="DF60" s="119" t="str">
        <f t="shared" si="44"/>
        <v/>
      </c>
      <c r="DG60" s="120" t="str">
        <f t="shared" si="45"/>
        <v/>
      </c>
      <c r="DH60" s="119" t="str">
        <f t="shared" si="46"/>
        <v/>
      </c>
      <c r="DI60" s="120" t="str">
        <f t="shared" si="47"/>
        <v/>
      </c>
      <c r="DJ60" s="119" t="str">
        <f t="shared" si="48"/>
        <v/>
      </c>
      <c r="DK60" s="120" t="str">
        <f t="shared" si="49"/>
        <v/>
      </c>
      <c r="DL60" s="119" t="str">
        <f t="shared" si="50"/>
        <v/>
      </c>
      <c r="DM60" s="120" t="str">
        <f t="shared" si="51"/>
        <v/>
      </c>
      <c r="DN60" s="478" t="str">
        <f t="shared" si="30"/>
        <v/>
      </c>
      <c r="DO60" s="488" t="str">
        <f t="shared" si="31"/>
        <v/>
      </c>
      <c r="DP60" s="6"/>
      <c r="DQ60" s="6"/>
      <c r="DR60" s="6"/>
    </row>
    <row r="61" spans="1:122" s="15" customFormat="1" ht="18" customHeight="1">
      <c r="A61" s="102">
        <v>55</v>
      </c>
      <c r="B61" s="138"/>
      <c r="C61" s="127"/>
      <c r="D61" s="135"/>
      <c r="E61" s="129"/>
      <c r="F61" s="295"/>
      <c r="G61" s="132"/>
      <c r="H61" s="145" t="str">
        <f>IF(DOB!C61="","",DOB!C61)</f>
        <v/>
      </c>
      <c r="I61" s="86" t="s">
        <v>380</v>
      </c>
      <c r="J61" s="140" t="s">
        <v>381</v>
      </c>
      <c r="K61" s="86" t="s">
        <v>382</v>
      </c>
      <c r="L61" s="151" t="s">
        <v>383</v>
      </c>
      <c r="M61" s="86"/>
      <c r="N61" s="140"/>
      <c r="O61" s="309"/>
      <c r="P61" s="305"/>
      <c r="Q61" s="100"/>
      <c r="R61" s="100"/>
      <c r="S61" s="100"/>
      <c r="T61" s="111"/>
      <c r="U61" s="111"/>
      <c r="V61" s="112"/>
      <c r="W61" s="112"/>
      <c r="X61" s="316"/>
      <c r="Y61" s="316"/>
      <c r="Z61" s="316"/>
      <c r="AA61" s="317"/>
      <c r="AB61" s="317"/>
      <c r="AC61" s="318"/>
      <c r="AD61" s="318"/>
      <c r="AE61" s="509">
        <v>1</v>
      </c>
      <c r="AF61" s="509">
        <v>2</v>
      </c>
      <c r="AG61" s="509">
        <v>3</v>
      </c>
      <c r="AH61" s="512">
        <v>4</v>
      </c>
      <c r="AI61" s="510">
        <v>5</v>
      </c>
      <c r="AJ61" s="511"/>
      <c r="AK61" s="511"/>
      <c r="AL61" s="100"/>
      <c r="AM61" s="100"/>
      <c r="AN61" s="100"/>
      <c r="AO61" s="111"/>
      <c r="AP61" s="111"/>
      <c r="AQ61" s="112"/>
      <c r="AR61" s="112"/>
      <c r="AS61" s="316"/>
      <c r="AT61" s="316"/>
      <c r="AU61" s="316"/>
      <c r="AV61" s="317"/>
      <c r="AW61" s="317"/>
      <c r="AX61" s="318"/>
      <c r="AY61" s="318"/>
      <c r="AZ61" s="100"/>
      <c r="BA61" s="100"/>
      <c r="BB61" s="100"/>
      <c r="BC61" s="100"/>
      <c r="BD61" s="100"/>
      <c r="BE61" s="153"/>
      <c r="BF61" s="153"/>
      <c r="BG61" s="153"/>
      <c r="BH61" s="155"/>
      <c r="BI61" s="154"/>
      <c r="BJ61" s="100"/>
      <c r="BK61" s="100"/>
      <c r="BL61" s="100"/>
      <c r="BM61" s="111"/>
      <c r="BN61" s="281"/>
      <c r="BO61" s="288"/>
      <c r="BP61" s="6"/>
      <c r="BQ61" s="45"/>
      <c r="BR61" s="45"/>
      <c r="BS61" s="476" t="str">
        <f t="shared" si="21"/>
        <v/>
      </c>
      <c r="BT61" s="477"/>
      <c r="BU61" s="476" t="str">
        <f t="shared" si="21"/>
        <v/>
      </c>
      <c r="BV61" s="477"/>
      <c r="BW61" s="476" t="str">
        <f t="shared" si="21"/>
        <v/>
      </c>
      <c r="BX61" s="477"/>
      <c r="BY61" s="476" t="str">
        <f t="shared" si="21"/>
        <v/>
      </c>
      <c r="BZ61" s="477"/>
      <c r="CA61" s="476" t="str">
        <f t="shared" si="22"/>
        <v/>
      </c>
      <c r="CB61" s="477"/>
      <c r="CC61" s="476" t="str">
        <f t="shared" si="23"/>
        <v/>
      </c>
      <c r="CD61" s="477"/>
      <c r="CE61" s="476" t="str">
        <f t="shared" si="24"/>
        <v/>
      </c>
      <c r="CF61" s="477"/>
      <c r="CG61" s="476" t="str">
        <f t="shared" si="25"/>
        <v/>
      </c>
      <c r="CH61" s="477"/>
      <c r="CI61" s="476" t="str">
        <f t="shared" si="26"/>
        <v/>
      </c>
      <c r="CJ61" s="477"/>
      <c r="CK61" s="476" t="str">
        <f t="shared" si="27"/>
        <v/>
      </c>
      <c r="CL61" s="477"/>
      <c r="CM61" s="476" t="str">
        <f t="shared" si="28"/>
        <v/>
      </c>
      <c r="CN61" s="477"/>
      <c r="CO61" s="476" t="str">
        <f t="shared" si="29"/>
        <v/>
      </c>
      <c r="CP61" s="477"/>
      <c r="CQ61" s="6"/>
      <c r="CR61" s="6"/>
      <c r="CS61" s="6"/>
      <c r="CT61" s="176" t="str">
        <f t="shared" si="32"/>
        <v/>
      </c>
      <c r="CU61" s="120" t="str">
        <f t="shared" si="33"/>
        <v/>
      </c>
      <c r="CV61" s="119" t="str">
        <f t="shared" si="34"/>
        <v/>
      </c>
      <c r="CW61" s="120" t="str">
        <f t="shared" si="35"/>
        <v/>
      </c>
      <c r="CX61" s="119" t="str">
        <f t="shared" si="36"/>
        <v/>
      </c>
      <c r="CY61" s="120" t="str">
        <f t="shared" si="37"/>
        <v/>
      </c>
      <c r="CZ61" s="119" t="str">
        <f t="shared" si="38"/>
        <v/>
      </c>
      <c r="DA61" s="120" t="str">
        <f t="shared" si="39"/>
        <v/>
      </c>
      <c r="DB61" s="119" t="str">
        <f t="shared" si="40"/>
        <v/>
      </c>
      <c r="DC61" s="120" t="str">
        <f t="shared" si="41"/>
        <v/>
      </c>
      <c r="DD61" s="119" t="str">
        <f t="shared" si="42"/>
        <v/>
      </c>
      <c r="DE61" s="120" t="str">
        <f t="shared" si="43"/>
        <v/>
      </c>
      <c r="DF61" s="119" t="str">
        <f t="shared" si="44"/>
        <v/>
      </c>
      <c r="DG61" s="120" t="str">
        <f t="shared" si="45"/>
        <v/>
      </c>
      <c r="DH61" s="119" t="str">
        <f t="shared" si="46"/>
        <v/>
      </c>
      <c r="DI61" s="120" t="str">
        <f t="shared" si="47"/>
        <v/>
      </c>
      <c r="DJ61" s="119" t="str">
        <f t="shared" si="48"/>
        <v/>
      </c>
      <c r="DK61" s="120" t="str">
        <f t="shared" si="49"/>
        <v/>
      </c>
      <c r="DL61" s="119" t="str">
        <f t="shared" si="50"/>
        <v/>
      </c>
      <c r="DM61" s="120" t="str">
        <f t="shared" si="51"/>
        <v/>
      </c>
      <c r="DN61" s="478" t="str">
        <f t="shared" si="30"/>
        <v/>
      </c>
      <c r="DO61" s="488" t="str">
        <f t="shared" si="31"/>
        <v/>
      </c>
      <c r="DP61" s="6"/>
      <c r="DQ61" s="6"/>
      <c r="DR61" s="6"/>
    </row>
    <row r="62" spans="1:122" s="15" customFormat="1" ht="18" customHeight="1">
      <c r="A62" s="102">
        <v>56</v>
      </c>
      <c r="B62" s="138"/>
      <c r="C62" s="127"/>
      <c r="D62" s="135"/>
      <c r="E62" s="129"/>
      <c r="F62" s="295"/>
      <c r="G62" s="132"/>
      <c r="H62" s="145" t="str">
        <f>IF(DOB!C62="","",DOB!C62)</f>
        <v/>
      </c>
      <c r="I62" s="86" t="s">
        <v>384</v>
      </c>
      <c r="J62" s="140" t="s">
        <v>385</v>
      </c>
      <c r="K62" s="86" t="s">
        <v>386</v>
      </c>
      <c r="L62" s="151" t="s">
        <v>387</v>
      </c>
      <c r="M62" s="86"/>
      <c r="N62" s="140"/>
      <c r="O62" s="309"/>
      <c r="P62" s="305"/>
      <c r="Q62" s="100"/>
      <c r="R62" s="100"/>
      <c r="S62" s="100"/>
      <c r="T62" s="111"/>
      <c r="U62" s="111"/>
      <c r="V62" s="112"/>
      <c r="W62" s="112"/>
      <c r="X62" s="316"/>
      <c r="Y62" s="316"/>
      <c r="Z62" s="316"/>
      <c r="AA62" s="317"/>
      <c r="AB62" s="317"/>
      <c r="AC62" s="318"/>
      <c r="AD62" s="318"/>
      <c r="AE62" s="509">
        <v>1</v>
      </c>
      <c r="AF62" s="509">
        <v>2</v>
      </c>
      <c r="AG62" s="509">
        <v>3</v>
      </c>
      <c r="AH62" s="512">
        <v>4</v>
      </c>
      <c r="AI62" s="510">
        <v>5</v>
      </c>
      <c r="AJ62" s="511"/>
      <c r="AK62" s="511"/>
      <c r="AL62" s="100"/>
      <c r="AM62" s="100"/>
      <c r="AN62" s="100"/>
      <c r="AO62" s="111"/>
      <c r="AP62" s="111"/>
      <c r="AQ62" s="112"/>
      <c r="AR62" s="112"/>
      <c r="AS62" s="316"/>
      <c r="AT62" s="316"/>
      <c r="AU62" s="316"/>
      <c r="AV62" s="317"/>
      <c r="AW62" s="317"/>
      <c r="AX62" s="318"/>
      <c r="AY62" s="318"/>
      <c r="AZ62" s="100"/>
      <c r="BA62" s="100"/>
      <c r="BB62" s="100"/>
      <c r="BC62" s="100"/>
      <c r="BD62" s="100"/>
      <c r="BE62" s="153"/>
      <c r="BF62" s="153"/>
      <c r="BG62" s="153"/>
      <c r="BH62" s="155"/>
      <c r="BI62" s="154"/>
      <c r="BJ62" s="100"/>
      <c r="BK62" s="100"/>
      <c r="BL62" s="100"/>
      <c r="BM62" s="111"/>
      <c r="BN62" s="281"/>
      <c r="BO62" s="288"/>
      <c r="BP62" s="6"/>
      <c r="BQ62" s="45"/>
      <c r="BR62" s="45"/>
      <c r="BS62" s="476" t="str">
        <f t="shared" si="21"/>
        <v/>
      </c>
      <c r="BT62" s="477"/>
      <c r="BU62" s="476" t="str">
        <f t="shared" si="21"/>
        <v/>
      </c>
      <c r="BV62" s="477"/>
      <c r="BW62" s="476" t="str">
        <f t="shared" si="21"/>
        <v/>
      </c>
      <c r="BX62" s="477"/>
      <c r="BY62" s="476" t="str">
        <f t="shared" si="21"/>
        <v/>
      </c>
      <c r="BZ62" s="477"/>
      <c r="CA62" s="476" t="str">
        <f t="shared" si="22"/>
        <v/>
      </c>
      <c r="CB62" s="477"/>
      <c r="CC62" s="476" t="str">
        <f t="shared" si="23"/>
        <v/>
      </c>
      <c r="CD62" s="477"/>
      <c r="CE62" s="476" t="str">
        <f t="shared" si="24"/>
        <v/>
      </c>
      <c r="CF62" s="477"/>
      <c r="CG62" s="476" t="str">
        <f t="shared" si="25"/>
        <v/>
      </c>
      <c r="CH62" s="477"/>
      <c r="CI62" s="476" t="str">
        <f t="shared" si="26"/>
        <v/>
      </c>
      <c r="CJ62" s="477"/>
      <c r="CK62" s="476" t="str">
        <f t="shared" si="27"/>
        <v/>
      </c>
      <c r="CL62" s="477"/>
      <c r="CM62" s="476" t="str">
        <f t="shared" si="28"/>
        <v/>
      </c>
      <c r="CN62" s="477"/>
      <c r="CO62" s="476" t="str">
        <f t="shared" si="29"/>
        <v/>
      </c>
      <c r="CP62" s="477"/>
      <c r="CQ62" s="6"/>
      <c r="CR62" s="6"/>
      <c r="CS62" s="6"/>
      <c r="CT62" s="176" t="str">
        <f t="shared" si="32"/>
        <v/>
      </c>
      <c r="CU62" s="120" t="str">
        <f t="shared" si="33"/>
        <v/>
      </c>
      <c r="CV62" s="119" t="str">
        <f t="shared" si="34"/>
        <v/>
      </c>
      <c r="CW62" s="120" t="str">
        <f t="shared" si="35"/>
        <v/>
      </c>
      <c r="CX62" s="119" t="str">
        <f t="shared" si="36"/>
        <v/>
      </c>
      <c r="CY62" s="120" t="str">
        <f t="shared" si="37"/>
        <v/>
      </c>
      <c r="CZ62" s="119" t="str">
        <f t="shared" si="38"/>
        <v/>
      </c>
      <c r="DA62" s="120" t="str">
        <f t="shared" si="39"/>
        <v/>
      </c>
      <c r="DB62" s="119" t="str">
        <f t="shared" si="40"/>
        <v/>
      </c>
      <c r="DC62" s="120" t="str">
        <f t="shared" si="41"/>
        <v/>
      </c>
      <c r="DD62" s="119" t="str">
        <f t="shared" si="42"/>
        <v/>
      </c>
      <c r="DE62" s="120" t="str">
        <f t="shared" si="43"/>
        <v/>
      </c>
      <c r="DF62" s="119" t="str">
        <f t="shared" si="44"/>
        <v/>
      </c>
      <c r="DG62" s="120" t="str">
        <f t="shared" si="45"/>
        <v/>
      </c>
      <c r="DH62" s="119" t="str">
        <f t="shared" si="46"/>
        <v/>
      </c>
      <c r="DI62" s="120" t="str">
        <f t="shared" si="47"/>
        <v/>
      </c>
      <c r="DJ62" s="119" t="str">
        <f t="shared" si="48"/>
        <v/>
      </c>
      <c r="DK62" s="120" t="str">
        <f t="shared" si="49"/>
        <v/>
      </c>
      <c r="DL62" s="119" t="str">
        <f t="shared" si="50"/>
        <v/>
      </c>
      <c r="DM62" s="120" t="str">
        <f t="shared" si="51"/>
        <v/>
      </c>
      <c r="DN62" s="478" t="str">
        <f t="shared" si="30"/>
        <v/>
      </c>
      <c r="DO62" s="488" t="str">
        <f t="shared" si="31"/>
        <v/>
      </c>
      <c r="DP62" s="6"/>
      <c r="DQ62" s="6"/>
      <c r="DR62" s="6"/>
    </row>
    <row r="63" spans="1:122" s="15" customFormat="1" ht="18" customHeight="1">
      <c r="A63" s="102">
        <v>57</v>
      </c>
      <c r="B63" s="138"/>
      <c r="C63" s="127"/>
      <c r="D63" s="135"/>
      <c r="E63" s="129"/>
      <c r="F63" s="295"/>
      <c r="G63" s="132"/>
      <c r="H63" s="145" t="str">
        <f>IF(DOB!C63="","",DOB!C63)</f>
        <v/>
      </c>
      <c r="I63" s="86" t="s">
        <v>388</v>
      </c>
      <c r="J63" s="140" t="s">
        <v>389</v>
      </c>
      <c r="K63" s="86" t="s">
        <v>390</v>
      </c>
      <c r="L63" s="151" t="s">
        <v>391</v>
      </c>
      <c r="M63" s="86"/>
      <c r="N63" s="140"/>
      <c r="O63" s="309"/>
      <c r="P63" s="305"/>
      <c r="Q63" s="100"/>
      <c r="R63" s="100"/>
      <c r="S63" s="100"/>
      <c r="T63" s="111"/>
      <c r="U63" s="111"/>
      <c r="V63" s="112"/>
      <c r="W63" s="112"/>
      <c r="X63" s="316"/>
      <c r="Y63" s="316"/>
      <c r="Z63" s="316"/>
      <c r="AA63" s="317"/>
      <c r="AB63" s="317"/>
      <c r="AC63" s="318"/>
      <c r="AD63" s="318"/>
      <c r="AE63" s="509">
        <v>1</v>
      </c>
      <c r="AF63" s="509">
        <v>2</v>
      </c>
      <c r="AG63" s="509">
        <v>3</v>
      </c>
      <c r="AH63" s="512">
        <v>4</v>
      </c>
      <c r="AI63" s="510">
        <v>5</v>
      </c>
      <c r="AJ63" s="511"/>
      <c r="AK63" s="511"/>
      <c r="AL63" s="100"/>
      <c r="AM63" s="100"/>
      <c r="AN63" s="100"/>
      <c r="AO63" s="111"/>
      <c r="AP63" s="111"/>
      <c r="AQ63" s="112"/>
      <c r="AR63" s="112"/>
      <c r="AS63" s="316"/>
      <c r="AT63" s="316"/>
      <c r="AU63" s="316"/>
      <c r="AV63" s="317"/>
      <c r="AW63" s="317"/>
      <c r="AX63" s="318"/>
      <c r="AY63" s="318"/>
      <c r="AZ63" s="100"/>
      <c r="BA63" s="100"/>
      <c r="BB63" s="100"/>
      <c r="BC63" s="100"/>
      <c r="BD63" s="100"/>
      <c r="BE63" s="153"/>
      <c r="BF63" s="153"/>
      <c r="BG63" s="153"/>
      <c r="BH63" s="155"/>
      <c r="BI63" s="154"/>
      <c r="BJ63" s="100"/>
      <c r="BK63" s="100"/>
      <c r="BL63" s="100"/>
      <c r="BM63" s="111"/>
      <c r="BN63" s="281"/>
      <c r="BO63" s="288"/>
      <c r="BP63" s="6"/>
      <c r="BQ63" s="45"/>
      <c r="BR63" s="45"/>
      <c r="BS63" s="476" t="str">
        <f t="shared" si="21"/>
        <v/>
      </c>
      <c r="BT63" s="477"/>
      <c r="BU63" s="476" t="str">
        <f t="shared" si="21"/>
        <v/>
      </c>
      <c r="BV63" s="477"/>
      <c r="BW63" s="476" t="str">
        <f t="shared" si="21"/>
        <v/>
      </c>
      <c r="BX63" s="477"/>
      <c r="BY63" s="476" t="str">
        <f t="shared" si="21"/>
        <v/>
      </c>
      <c r="BZ63" s="477"/>
      <c r="CA63" s="476" t="str">
        <f t="shared" si="22"/>
        <v/>
      </c>
      <c r="CB63" s="477"/>
      <c r="CC63" s="476" t="str">
        <f t="shared" si="23"/>
        <v/>
      </c>
      <c r="CD63" s="477"/>
      <c r="CE63" s="476" t="str">
        <f t="shared" si="24"/>
        <v/>
      </c>
      <c r="CF63" s="477"/>
      <c r="CG63" s="476" t="str">
        <f t="shared" si="25"/>
        <v/>
      </c>
      <c r="CH63" s="477"/>
      <c r="CI63" s="476" t="str">
        <f t="shared" si="26"/>
        <v/>
      </c>
      <c r="CJ63" s="477"/>
      <c r="CK63" s="476" t="str">
        <f t="shared" si="27"/>
        <v/>
      </c>
      <c r="CL63" s="477"/>
      <c r="CM63" s="476" t="str">
        <f t="shared" si="28"/>
        <v/>
      </c>
      <c r="CN63" s="477"/>
      <c r="CO63" s="476" t="str">
        <f t="shared" si="29"/>
        <v/>
      </c>
      <c r="CP63" s="477"/>
      <c r="CQ63" s="6"/>
      <c r="CR63" s="6"/>
      <c r="CS63" s="6"/>
      <c r="CT63" s="176" t="str">
        <f t="shared" si="32"/>
        <v/>
      </c>
      <c r="CU63" s="120" t="str">
        <f t="shared" si="33"/>
        <v/>
      </c>
      <c r="CV63" s="119" t="str">
        <f t="shared" si="34"/>
        <v/>
      </c>
      <c r="CW63" s="120" t="str">
        <f t="shared" si="35"/>
        <v/>
      </c>
      <c r="CX63" s="119" t="str">
        <f t="shared" si="36"/>
        <v/>
      </c>
      <c r="CY63" s="120" t="str">
        <f t="shared" si="37"/>
        <v/>
      </c>
      <c r="CZ63" s="119" t="str">
        <f t="shared" si="38"/>
        <v/>
      </c>
      <c r="DA63" s="120" t="str">
        <f t="shared" si="39"/>
        <v/>
      </c>
      <c r="DB63" s="119" t="str">
        <f t="shared" si="40"/>
        <v/>
      </c>
      <c r="DC63" s="120" t="str">
        <f t="shared" si="41"/>
        <v/>
      </c>
      <c r="DD63" s="119" t="str">
        <f t="shared" si="42"/>
        <v/>
      </c>
      <c r="DE63" s="120" t="str">
        <f t="shared" si="43"/>
        <v/>
      </c>
      <c r="DF63" s="119" t="str">
        <f t="shared" si="44"/>
        <v/>
      </c>
      <c r="DG63" s="120" t="str">
        <f t="shared" si="45"/>
        <v/>
      </c>
      <c r="DH63" s="119" t="str">
        <f t="shared" si="46"/>
        <v/>
      </c>
      <c r="DI63" s="120" t="str">
        <f t="shared" si="47"/>
        <v/>
      </c>
      <c r="DJ63" s="119" t="str">
        <f t="shared" si="48"/>
        <v/>
      </c>
      <c r="DK63" s="120" t="str">
        <f t="shared" si="49"/>
        <v/>
      </c>
      <c r="DL63" s="119" t="str">
        <f t="shared" si="50"/>
        <v/>
      </c>
      <c r="DM63" s="120" t="str">
        <f t="shared" si="51"/>
        <v/>
      </c>
      <c r="DN63" s="478" t="str">
        <f t="shared" si="30"/>
        <v/>
      </c>
      <c r="DO63" s="488" t="str">
        <f t="shared" si="31"/>
        <v/>
      </c>
      <c r="DP63" s="6"/>
      <c r="DQ63" s="6"/>
      <c r="DR63" s="6"/>
    </row>
    <row r="64" spans="1:122" s="15" customFormat="1" ht="18" customHeight="1">
      <c r="A64" s="102">
        <v>58</v>
      </c>
      <c r="B64" s="138"/>
      <c r="C64" s="127"/>
      <c r="D64" s="135"/>
      <c r="E64" s="129"/>
      <c r="F64" s="295"/>
      <c r="G64" s="132"/>
      <c r="H64" s="145" t="str">
        <f>IF(DOB!C64="","",DOB!C64)</f>
        <v/>
      </c>
      <c r="I64" s="86" t="s">
        <v>392</v>
      </c>
      <c r="J64" s="140" t="s">
        <v>393</v>
      </c>
      <c r="K64" s="86" t="s">
        <v>394</v>
      </c>
      <c r="L64" s="151" t="s">
        <v>395</v>
      </c>
      <c r="M64" s="86"/>
      <c r="N64" s="140"/>
      <c r="O64" s="309"/>
      <c r="P64" s="305"/>
      <c r="Q64" s="100"/>
      <c r="R64" s="100"/>
      <c r="S64" s="100"/>
      <c r="T64" s="111"/>
      <c r="U64" s="111"/>
      <c r="V64" s="112"/>
      <c r="W64" s="112"/>
      <c r="X64" s="316"/>
      <c r="Y64" s="316"/>
      <c r="Z64" s="316"/>
      <c r="AA64" s="317"/>
      <c r="AB64" s="317"/>
      <c r="AC64" s="318"/>
      <c r="AD64" s="318"/>
      <c r="AE64" s="509">
        <v>1</v>
      </c>
      <c r="AF64" s="509">
        <v>2</v>
      </c>
      <c r="AG64" s="509">
        <v>3</v>
      </c>
      <c r="AH64" s="512">
        <v>4</v>
      </c>
      <c r="AI64" s="510">
        <v>5</v>
      </c>
      <c r="AJ64" s="511"/>
      <c r="AK64" s="511"/>
      <c r="AL64" s="100"/>
      <c r="AM64" s="100"/>
      <c r="AN64" s="100"/>
      <c r="AO64" s="111"/>
      <c r="AP64" s="111"/>
      <c r="AQ64" s="112"/>
      <c r="AR64" s="112"/>
      <c r="AS64" s="316"/>
      <c r="AT64" s="316"/>
      <c r="AU64" s="316"/>
      <c r="AV64" s="317"/>
      <c r="AW64" s="317"/>
      <c r="AX64" s="318"/>
      <c r="AY64" s="318"/>
      <c r="AZ64" s="100"/>
      <c r="BA64" s="100"/>
      <c r="BB64" s="100"/>
      <c r="BC64" s="100"/>
      <c r="BD64" s="100"/>
      <c r="BE64" s="153"/>
      <c r="BF64" s="153"/>
      <c r="BG64" s="153"/>
      <c r="BH64" s="155"/>
      <c r="BI64" s="154"/>
      <c r="BJ64" s="100"/>
      <c r="BK64" s="100"/>
      <c r="BL64" s="100"/>
      <c r="BM64" s="111"/>
      <c r="BN64" s="281"/>
      <c r="BO64" s="288"/>
      <c r="BP64" s="6"/>
      <c r="BQ64" s="45"/>
      <c r="BR64" s="45"/>
      <c r="BS64" s="476" t="str">
        <f t="shared" si="21"/>
        <v/>
      </c>
      <c r="BT64" s="477"/>
      <c r="BU64" s="476" t="str">
        <f t="shared" si="21"/>
        <v/>
      </c>
      <c r="BV64" s="477"/>
      <c r="BW64" s="476" t="str">
        <f t="shared" si="21"/>
        <v/>
      </c>
      <c r="BX64" s="477"/>
      <c r="BY64" s="476" t="str">
        <f t="shared" si="21"/>
        <v/>
      </c>
      <c r="BZ64" s="477"/>
      <c r="CA64" s="476" t="str">
        <f t="shared" si="22"/>
        <v/>
      </c>
      <c r="CB64" s="477"/>
      <c r="CC64" s="476" t="str">
        <f t="shared" si="23"/>
        <v/>
      </c>
      <c r="CD64" s="477"/>
      <c r="CE64" s="476" t="str">
        <f t="shared" si="24"/>
        <v/>
      </c>
      <c r="CF64" s="477"/>
      <c r="CG64" s="476" t="str">
        <f t="shared" si="25"/>
        <v/>
      </c>
      <c r="CH64" s="477"/>
      <c r="CI64" s="476" t="str">
        <f t="shared" si="26"/>
        <v/>
      </c>
      <c r="CJ64" s="477"/>
      <c r="CK64" s="476" t="str">
        <f t="shared" si="27"/>
        <v/>
      </c>
      <c r="CL64" s="477"/>
      <c r="CM64" s="476" t="str">
        <f t="shared" si="28"/>
        <v/>
      </c>
      <c r="CN64" s="477"/>
      <c r="CO64" s="476" t="str">
        <f t="shared" si="29"/>
        <v/>
      </c>
      <c r="CP64" s="477"/>
      <c r="CQ64" s="6"/>
      <c r="CR64" s="6"/>
      <c r="CS64" s="6"/>
      <c r="CT64" s="176" t="str">
        <f t="shared" si="32"/>
        <v/>
      </c>
      <c r="CU64" s="120" t="str">
        <f t="shared" si="33"/>
        <v/>
      </c>
      <c r="CV64" s="119" t="str">
        <f t="shared" si="34"/>
        <v/>
      </c>
      <c r="CW64" s="120" t="str">
        <f t="shared" si="35"/>
        <v/>
      </c>
      <c r="CX64" s="119" t="str">
        <f t="shared" si="36"/>
        <v/>
      </c>
      <c r="CY64" s="120" t="str">
        <f t="shared" si="37"/>
        <v/>
      </c>
      <c r="CZ64" s="119" t="str">
        <f t="shared" si="38"/>
        <v/>
      </c>
      <c r="DA64" s="120" t="str">
        <f t="shared" si="39"/>
        <v/>
      </c>
      <c r="DB64" s="119" t="str">
        <f t="shared" si="40"/>
        <v/>
      </c>
      <c r="DC64" s="120" t="str">
        <f t="shared" si="41"/>
        <v/>
      </c>
      <c r="DD64" s="119" t="str">
        <f t="shared" si="42"/>
        <v/>
      </c>
      <c r="DE64" s="120" t="str">
        <f t="shared" si="43"/>
        <v/>
      </c>
      <c r="DF64" s="119" t="str">
        <f t="shared" si="44"/>
        <v/>
      </c>
      <c r="DG64" s="120" t="str">
        <f t="shared" si="45"/>
        <v/>
      </c>
      <c r="DH64" s="119" t="str">
        <f t="shared" si="46"/>
        <v/>
      </c>
      <c r="DI64" s="120" t="str">
        <f t="shared" si="47"/>
        <v/>
      </c>
      <c r="DJ64" s="119" t="str">
        <f t="shared" si="48"/>
        <v/>
      </c>
      <c r="DK64" s="120" t="str">
        <f t="shared" si="49"/>
        <v/>
      </c>
      <c r="DL64" s="119" t="str">
        <f t="shared" si="50"/>
        <v/>
      </c>
      <c r="DM64" s="120" t="str">
        <f t="shared" si="51"/>
        <v/>
      </c>
      <c r="DN64" s="478" t="str">
        <f t="shared" si="30"/>
        <v/>
      </c>
      <c r="DO64" s="488" t="str">
        <f t="shared" si="31"/>
        <v/>
      </c>
      <c r="DP64" s="6"/>
      <c r="DQ64" s="6"/>
      <c r="DR64" s="6"/>
    </row>
    <row r="65" spans="1:122" s="15" customFormat="1" ht="18" customHeight="1">
      <c r="A65" s="102">
        <v>59</v>
      </c>
      <c r="B65" s="138"/>
      <c r="C65" s="127"/>
      <c r="D65" s="135"/>
      <c r="E65" s="129"/>
      <c r="F65" s="295"/>
      <c r="G65" s="132"/>
      <c r="H65" s="145" t="str">
        <f>IF(DOB!C65="","",DOB!C65)</f>
        <v/>
      </c>
      <c r="I65" s="86" t="s">
        <v>396</v>
      </c>
      <c r="J65" s="140" t="s">
        <v>397</v>
      </c>
      <c r="K65" s="86" t="s">
        <v>398</v>
      </c>
      <c r="L65" s="151" t="s">
        <v>399</v>
      </c>
      <c r="M65" s="86"/>
      <c r="N65" s="140"/>
      <c r="O65" s="309"/>
      <c r="P65" s="305"/>
      <c r="Q65" s="100"/>
      <c r="R65" s="100"/>
      <c r="S65" s="100"/>
      <c r="T65" s="111"/>
      <c r="U65" s="111"/>
      <c r="V65" s="112"/>
      <c r="W65" s="112"/>
      <c r="X65" s="316"/>
      <c r="Y65" s="316"/>
      <c r="Z65" s="316"/>
      <c r="AA65" s="317"/>
      <c r="AB65" s="317"/>
      <c r="AC65" s="318"/>
      <c r="AD65" s="318"/>
      <c r="AE65" s="509">
        <v>1</v>
      </c>
      <c r="AF65" s="509">
        <v>2</v>
      </c>
      <c r="AG65" s="509">
        <v>3</v>
      </c>
      <c r="AH65" s="512">
        <v>4</v>
      </c>
      <c r="AI65" s="510">
        <v>5</v>
      </c>
      <c r="AJ65" s="511"/>
      <c r="AK65" s="511"/>
      <c r="AL65" s="100"/>
      <c r="AM65" s="100"/>
      <c r="AN65" s="100"/>
      <c r="AO65" s="111"/>
      <c r="AP65" s="111"/>
      <c r="AQ65" s="112"/>
      <c r="AR65" s="112"/>
      <c r="AS65" s="316"/>
      <c r="AT65" s="316"/>
      <c r="AU65" s="316"/>
      <c r="AV65" s="317"/>
      <c r="AW65" s="317"/>
      <c r="AX65" s="318"/>
      <c r="AY65" s="318"/>
      <c r="AZ65" s="100"/>
      <c r="BA65" s="100"/>
      <c r="BB65" s="100"/>
      <c r="BC65" s="100"/>
      <c r="BD65" s="100"/>
      <c r="BE65" s="153"/>
      <c r="BF65" s="153"/>
      <c r="BG65" s="153"/>
      <c r="BH65" s="155"/>
      <c r="BI65" s="154"/>
      <c r="BJ65" s="100"/>
      <c r="BK65" s="100"/>
      <c r="BL65" s="100"/>
      <c r="BM65" s="111"/>
      <c r="BN65" s="281"/>
      <c r="BO65" s="288"/>
      <c r="BP65" s="6"/>
      <c r="BQ65" s="45"/>
      <c r="BR65" s="45"/>
      <c r="BS65" s="476" t="str">
        <f t="shared" si="21"/>
        <v/>
      </c>
      <c r="BT65" s="477"/>
      <c r="BU65" s="476" t="str">
        <f t="shared" si="21"/>
        <v/>
      </c>
      <c r="BV65" s="477"/>
      <c r="BW65" s="476" t="str">
        <f t="shared" si="21"/>
        <v/>
      </c>
      <c r="BX65" s="477"/>
      <c r="BY65" s="476" t="str">
        <f t="shared" si="21"/>
        <v/>
      </c>
      <c r="BZ65" s="477"/>
      <c r="CA65" s="476" t="str">
        <f t="shared" si="22"/>
        <v/>
      </c>
      <c r="CB65" s="477"/>
      <c r="CC65" s="476" t="str">
        <f t="shared" si="23"/>
        <v/>
      </c>
      <c r="CD65" s="477"/>
      <c r="CE65" s="476" t="str">
        <f t="shared" si="24"/>
        <v/>
      </c>
      <c r="CF65" s="477"/>
      <c r="CG65" s="476" t="str">
        <f t="shared" si="25"/>
        <v/>
      </c>
      <c r="CH65" s="477"/>
      <c r="CI65" s="476" t="str">
        <f t="shared" si="26"/>
        <v/>
      </c>
      <c r="CJ65" s="477"/>
      <c r="CK65" s="476" t="str">
        <f t="shared" si="27"/>
        <v/>
      </c>
      <c r="CL65" s="477"/>
      <c r="CM65" s="476" t="str">
        <f t="shared" si="28"/>
        <v/>
      </c>
      <c r="CN65" s="477"/>
      <c r="CO65" s="476" t="str">
        <f t="shared" si="29"/>
        <v/>
      </c>
      <c r="CP65" s="477"/>
      <c r="CQ65" s="6"/>
      <c r="CR65" s="6"/>
      <c r="CS65" s="6"/>
      <c r="CT65" s="176" t="str">
        <f t="shared" si="32"/>
        <v/>
      </c>
      <c r="CU65" s="120" t="str">
        <f t="shared" si="33"/>
        <v/>
      </c>
      <c r="CV65" s="119" t="str">
        <f t="shared" si="34"/>
        <v/>
      </c>
      <c r="CW65" s="120" t="str">
        <f t="shared" si="35"/>
        <v/>
      </c>
      <c r="CX65" s="119" t="str">
        <f t="shared" si="36"/>
        <v/>
      </c>
      <c r="CY65" s="120" t="str">
        <f t="shared" si="37"/>
        <v/>
      </c>
      <c r="CZ65" s="119" t="str">
        <f t="shared" si="38"/>
        <v/>
      </c>
      <c r="DA65" s="120" t="str">
        <f t="shared" si="39"/>
        <v/>
      </c>
      <c r="DB65" s="119" t="str">
        <f t="shared" si="40"/>
        <v/>
      </c>
      <c r="DC65" s="120" t="str">
        <f t="shared" si="41"/>
        <v/>
      </c>
      <c r="DD65" s="119" t="str">
        <f t="shared" si="42"/>
        <v/>
      </c>
      <c r="DE65" s="120" t="str">
        <f t="shared" si="43"/>
        <v/>
      </c>
      <c r="DF65" s="119" t="str">
        <f t="shared" si="44"/>
        <v/>
      </c>
      <c r="DG65" s="120" t="str">
        <f t="shared" si="45"/>
        <v/>
      </c>
      <c r="DH65" s="119" t="str">
        <f t="shared" si="46"/>
        <v/>
      </c>
      <c r="DI65" s="120" t="str">
        <f t="shared" si="47"/>
        <v/>
      </c>
      <c r="DJ65" s="119" t="str">
        <f t="shared" si="48"/>
        <v/>
      </c>
      <c r="DK65" s="120" t="str">
        <f t="shared" si="49"/>
        <v/>
      </c>
      <c r="DL65" s="119" t="str">
        <f t="shared" si="50"/>
        <v/>
      </c>
      <c r="DM65" s="120" t="str">
        <f t="shared" si="51"/>
        <v/>
      </c>
      <c r="DN65" s="478" t="str">
        <f t="shared" si="30"/>
        <v/>
      </c>
      <c r="DO65" s="488" t="str">
        <f t="shared" si="31"/>
        <v/>
      </c>
      <c r="DP65" s="6"/>
      <c r="DQ65" s="6"/>
      <c r="DR65" s="6"/>
    </row>
    <row r="66" spans="1:122" s="15" customFormat="1" ht="18" customHeight="1">
      <c r="A66" s="102">
        <v>60</v>
      </c>
      <c r="B66" s="138"/>
      <c r="C66" s="127"/>
      <c r="D66" s="135"/>
      <c r="E66" s="129"/>
      <c r="F66" s="295"/>
      <c r="G66" s="132"/>
      <c r="H66" s="145" t="str">
        <f>IF(DOB!C66="","",DOB!C66)</f>
        <v/>
      </c>
      <c r="I66" s="86" t="s">
        <v>400</v>
      </c>
      <c r="J66" s="140" t="s">
        <v>401</v>
      </c>
      <c r="K66" s="86" t="s">
        <v>402</v>
      </c>
      <c r="L66" s="151" t="s">
        <v>403</v>
      </c>
      <c r="M66" s="86"/>
      <c r="N66" s="140"/>
      <c r="O66" s="309"/>
      <c r="P66" s="305"/>
      <c r="Q66" s="100"/>
      <c r="R66" s="100"/>
      <c r="S66" s="100"/>
      <c r="T66" s="111"/>
      <c r="U66" s="111"/>
      <c r="V66" s="112"/>
      <c r="W66" s="112"/>
      <c r="X66" s="316"/>
      <c r="Y66" s="316"/>
      <c r="Z66" s="316"/>
      <c r="AA66" s="317"/>
      <c r="AB66" s="317"/>
      <c r="AC66" s="318"/>
      <c r="AD66" s="318"/>
      <c r="AE66" s="509">
        <v>1</v>
      </c>
      <c r="AF66" s="509">
        <v>2</v>
      </c>
      <c r="AG66" s="509">
        <v>3</v>
      </c>
      <c r="AH66" s="512">
        <v>4</v>
      </c>
      <c r="AI66" s="510">
        <v>5</v>
      </c>
      <c r="AJ66" s="511"/>
      <c r="AK66" s="511"/>
      <c r="AL66" s="100"/>
      <c r="AM66" s="100"/>
      <c r="AN66" s="100"/>
      <c r="AO66" s="111"/>
      <c r="AP66" s="111"/>
      <c r="AQ66" s="112"/>
      <c r="AR66" s="112"/>
      <c r="AS66" s="316"/>
      <c r="AT66" s="316"/>
      <c r="AU66" s="316"/>
      <c r="AV66" s="317"/>
      <c r="AW66" s="317"/>
      <c r="AX66" s="318"/>
      <c r="AY66" s="318"/>
      <c r="AZ66" s="100"/>
      <c r="BA66" s="100"/>
      <c r="BB66" s="100"/>
      <c r="BC66" s="100"/>
      <c r="BD66" s="100"/>
      <c r="BE66" s="153"/>
      <c r="BF66" s="153"/>
      <c r="BG66" s="153"/>
      <c r="BH66" s="155"/>
      <c r="BI66" s="154"/>
      <c r="BJ66" s="100"/>
      <c r="BK66" s="100"/>
      <c r="BL66" s="100"/>
      <c r="BM66" s="111"/>
      <c r="BN66" s="281"/>
      <c r="BO66" s="288"/>
      <c r="BP66" s="6"/>
      <c r="BQ66" s="45"/>
      <c r="BR66" s="45"/>
      <c r="BS66" s="476" t="str">
        <f t="shared" si="21"/>
        <v/>
      </c>
      <c r="BT66" s="477"/>
      <c r="BU66" s="476" t="str">
        <f t="shared" si="21"/>
        <v/>
      </c>
      <c r="BV66" s="477"/>
      <c r="BW66" s="476" t="str">
        <f t="shared" si="21"/>
        <v/>
      </c>
      <c r="BX66" s="477"/>
      <c r="BY66" s="476" t="str">
        <f t="shared" si="21"/>
        <v/>
      </c>
      <c r="BZ66" s="477"/>
      <c r="CA66" s="476" t="str">
        <f t="shared" si="22"/>
        <v/>
      </c>
      <c r="CB66" s="477"/>
      <c r="CC66" s="476" t="str">
        <f t="shared" si="23"/>
        <v/>
      </c>
      <c r="CD66" s="477"/>
      <c r="CE66" s="476" t="str">
        <f t="shared" si="24"/>
        <v/>
      </c>
      <c r="CF66" s="477"/>
      <c r="CG66" s="476" t="str">
        <f t="shared" si="25"/>
        <v/>
      </c>
      <c r="CH66" s="477"/>
      <c r="CI66" s="476" t="str">
        <f t="shared" si="26"/>
        <v/>
      </c>
      <c r="CJ66" s="477"/>
      <c r="CK66" s="476" t="str">
        <f t="shared" si="27"/>
        <v/>
      </c>
      <c r="CL66" s="477"/>
      <c r="CM66" s="476" t="str">
        <f t="shared" si="28"/>
        <v/>
      </c>
      <c r="CN66" s="477"/>
      <c r="CO66" s="476" t="str">
        <f t="shared" si="29"/>
        <v/>
      </c>
      <c r="CP66" s="477"/>
      <c r="CQ66" s="6"/>
      <c r="CR66" s="6"/>
      <c r="CS66" s="6"/>
      <c r="CT66" s="176" t="str">
        <f t="shared" si="32"/>
        <v/>
      </c>
      <c r="CU66" s="120" t="str">
        <f t="shared" si="33"/>
        <v/>
      </c>
      <c r="CV66" s="119" t="str">
        <f t="shared" si="34"/>
        <v/>
      </c>
      <c r="CW66" s="120" t="str">
        <f t="shared" si="35"/>
        <v/>
      </c>
      <c r="CX66" s="119" t="str">
        <f t="shared" si="36"/>
        <v/>
      </c>
      <c r="CY66" s="120" t="str">
        <f t="shared" si="37"/>
        <v/>
      </c>
      <c r="CZ66" s="119" t="str">
        <f t="shared" si="38"/>
        <v/>
      </c>
      <c r="DA66" s="120" t="str">
        <f t="shared" si="39"/>
        <v/>
      </c>
      <c r="DB66" s="119" t="str">
        <f t="shared" si="40"/>
        <v/>
      </c>
      <c r="DC66" s="120" t="str">
        <f t="shared" si="41"/>
        <v/>
      </c>
      <c r="DD66" s="119" t="str">
        <f t="shared" si="42"/>
        <v/>
      </c>
      <c r="DE66" s="120" t="str">
        <f t="shared" si="43"/>
        <v/>
      </c>
      <c r="DF66" s="119" t="str">
        <f t="shared" si="44"/>
        <v/>
      </c>
      <c r="DG66" s="120" t="str">
        <f t="shared" si="45"/>
        <v/>
      </c>
      <c r="DH66" s="119" t="str">
        <f t="shared" si="46"/>
        <v/>
      </c>
      <c r="DI66" s="120" t="str">
        <f t="shared" si="47"/>
        <v/>
      </c>
      <c r="DJ66" s="119" t="str">
        <f t="shared" si="48"/>
        <v/>
      </c>
      <c r="DK66" s="120" t="str">
        <f t="shared" si="49"/>
        <v/>
      </c>
      <c r="DL66" s="119" t="str">
        <f t="shared" si="50"/>
        <v/>
      </c>
      <c r="DM66" s="120" t="str">
        <f t="shared" si="51"/>
        <v/>
      </c>
      <c r="DN66" s="478" t="str">
        <f t="shared" si="30"/>
        <v/>
      </c>
      <c r="DO66" s="488" t="str">
        <f t="shared" si="31"/>
        <v/>
      </c>
      <c r="DP66" s="6"/>
      <c r="DQ66" s="6"/>
      <c r="DR66" s="6"/>
    </row>
    <row r="67" spans="1:122" s="15" customFormat="1" ht="18" customHeight="1">
      <c r="A67" s="102">
        <v>61</v>
      </c>
      <c r="B67" s="138"/>
      <c r="C67" s="127"/>
      <c r="D67" s="135"/>
      <c r="E67" s="129"/>
      <c r="F67" s="295"/>
      <c r="G67" s="132"/>
      <c r="H67" s="145" t="str">
        <f>IF(DOB!C67="","",DOB!C67)</f>
        <v/>
      </c>
      <c r="I67" s="86" t="s">
        <v>404</v>
      </c>
      <c r="J67" s="140" t="s">
        <v>405</v>
      </c>
      <c r="K67" s="86" t="s">
        <v>406</v>
      </c>
      <c r="L67" s="151" t="s">
        <v>407</v>
      </c>
      <c r="M67" s="86"/>
      <c r="N67" s="140"/>
      <c r="O67" s="309"/>
      <c r="P67" s="305"/>
      <c r="Q67" s="100"/>
      <c r="R67" s="100"/>
      <c r="S67" s="100"/>
      <c r="T67" s="111"/>
      <c r="U67" s="111"/>
      <c r="V67" s="112"/>
      <c r="W67" s="112"/>
      <c r="X67" s="316"/>
      <c r="Y67" s="316"/>
      <c r="Z67" s="316"/>
      <c r="AA67" s="317"/>
      <c r="AB67" s="317"/>
      <c r="AC67" s="318"/>
      <c r="AD67" s="318"/>
      <c r="AE67" s="509">
        <v>1</v>
      </c>
      <c r="AF67" s="509">
        <v>2</v>
      </c>
      <c r="AG67" s="509">
        <v>3</v>
      </c>
      <c r="AH67" s="512">
        <v>4</v>
      </c>
      <c r="AI67" s="510">
        <v>5</v>
      </c>
      <c r="AJ67" s="511"/>
      <c r="AK67" s="511"/>
      <c r="AL67" s="100"/>
      <c r="AM67" s="100"/>
      <c r="AN67" s="100"/>
      <c r="AO67" s="111"/>
      <c r="AP67" s="111"/>
      <c r="AQ67" s="112"/>
      <c r="AR67" s="112"/>
      <c r="AS67" s="316"/>
      <c r="AT67" s="316"/>
      <c r="AU67" s="316"/>
      <c r="AV67" s="317"/>
      <c r="AW67" s="317"/>
      <c r="AX67" s="318"/>
      <c r="AY67" s="318"/>
      <c r="AZ67" s="100"/>
      <c r="BA67" s="100"/>
      <c r="BB67" s="100"/>
      <c r="BC67" s="100"/>
      <c r="BD67" s="100"/>
      <c r="BE67" s="153"/>
      <c r="BF67" s="153"/>
      <c r="BG67" s="153"/>
      <c r="BH67" s="155"/>
      <c r="BI67" s="154"/>
      <c r="BJ67" s="100"/>
      <c r="BK67" s="100"/>
      <c r="BL67" s="100"/>
      <c r="BM67" s="111"/>
      <c r="BN67" s="281"/>
      <c r="BO67" s="288"/>
      <c r="BP67" s="6"/>
      <c r="BQ67" s="45"/>
      <c r="BR67" s="45"/>
      <c r="BS67" s="476" t="str">
        <f t="shared" si="21"/>
        <v/>
      </c>
      <c r="BT67" s="477"/>
      <c r="BU67" s="476" t="str">
        <f t="shared" si="21"/>
        <v/>
      </c>
      <c r="BV67" s="477"/>
      <c r="BW67" s="476" t="str">
        <f t="shared" si="21"/>
        <v/>
      </c>
      <c r="BX67" s="477"/>
      <c r="BY67" s="476" t="str">
        <f t="shared" si="21"/>
        <v/>
      </c>
      <c r="BZ67" s="477"/>
      <c r="CA67" s="476" t="str">
        <f t="shared" si="22"/>
        <v/>
      </c>
      <c r="CB67" s="477"/>
      <c r="CC67" s="476" t="str">
        <f t="shared" si="23"/>
        <v/>
      </c>
      <c r="CD67" s="477"/>
      <c r="CE67" s="476" t="str">
        <f t="shared" si="24"/>
        <v/>
      </c>
      <c r="CF67" s="477"/>
      <c r="CG67" s="476" t="str">
        <f t="shared" si="25"/>
        <v/>
      </c>
      <c r="CH67" s="477"/>
      <c r="CI67" s="476" t="str">
        <f t="shared" si="26"/>
        <v/>
      </c>
      <c r="CJ67" s="477"/>
      <c r="CK67" s="476" t="str">
        <f t="shared" si="27"/>
        <v/>
      </c>
      <c r="CL67" s="477"/>
      <c r="CM67" s="476" t="str">
        <f t="shared" si="28"/>
        <v/>
      </c>
      <c r="CN67" s="477"/>
      <c r="CO67" s="476" t="str">
        <f t="shared" si="29"/>
        <v/>
      </c>
      <c r="CP67" s="477"/>
      <c r="CQ67" s="6"/>
      <c r="CR67" s="6"/>
      <c r="CS67" s="6"/>
      <c r="CT67" s="176" t="str">
        <f t="shared" si="32"/>
        <v/>
      </c>
      <c r="CU67" s="120" t="str">
        <f t="shared" si="33"/>
        <v/>
      </c>
      <c r="CV67" s="119" t="str">
        <f t="shared" si="34"/>
        <v/>
      </c>
      <c r="CW67" s="120" t="str">
        <f t="shared" si="35"/>
        <v/>
      </c>
      <c r="CX67" s="119" t="str">
        <f t="shared" si="36"/>
        <v/>
      </c>
      <c r="CY67" s="120" t="str">
        <f t="shared" si="37"/>
        <v/>
      </c>
      <c r="CZ67" s="119" t="str">
        <f t="shared" si="38"/>
        <v/>
      </c>
      <c r="DA67" s="120" t="str">
        <f t="shared" si="39"/>
        <v/>
      </c>
      <c r="DB67" s="119" t="str">
        <f t="shared" si="40"/>
        <v/>
      </c>
      <c r="DC67" s="120" t="str">
        <f t="shared" si="41"/>
        <v/>
      </c>
      <c r="DD67" s="119" t="str">
        <f t="shared" si="42"/>
        <v/>
      </c>
      <c r="DE67" s="120" t="str">
        <f t="shared" si="43"/>
        <v/>
      </c>
      <c r="DF67" s="119" t="str">
        <f t="shared" si="44"/>
        <v/>
      </c>
      <c r="DG67" s="120" t="str">
        <f t="shared" si="45"/>
        <v/>
      </c>
      <c r="DH67" s="119" t="str">
        <f t="shared" si="46"/>
        <v/>
      </c>
      <c r="DI67" s="120" t="str">
        <f t="shared" si="47"/>
        <v/>
      </c>
      <c r="DJ67" s="119" t="str">
        <f t="shared" si="48"/>
        <v/>
      </c>
      <c r="DK67" s="120" t="str">
        <f t="shared" si="49"/>
        <v/>
      </c>
      <c r="DL67" s="119" t="str">
        <f t="shared" si="50"/>
        <v/>
      </c>
      <c r="DM67" s="120" t="str">
        <f t="shared" si="51"/>
        <v/>
      </c>
      <c r="DN67" s="478" t="str">
        <f t="shared" si="30"/>
        <v/>
      </c>
      <c r="DO67" s="488" t="str">
        <f t="shared" si="31"/>
        <v/>
      </c>
      <c r="DP67" s="6"/>
      <c r="DQ67" s="6"/>
      <c r="DR67" s="6"/>
    </row>
    <row r="68" spans="1:122" s="15" customFormat="1" ht="18" customHeight="1">
      <c r="A68" s="102">
        <v>62</v>
      </c>
      <c r="B68" s="138"/>
      <c r="C68" s="127"/>
      <c r="D68" s="135"/>
      <c r="E68" s="129"/>
      <c r="F68" s="295"/>
      <c r="G68" s="132"/>
      <c r="H68" s="145" t="str">
        <f>IF(DOB!C68="","",DOB!C68)</f>
        <v/>
      </c>
      <c r="I68" s="86" t="s">
        <v>408</v>
      </c>
      <c r="J68" s="140" t="s">
        <v>409</v>
      </c>
      <c r="K68" s="86" t="s">
        <v>410</v>
      </c>
      <c r="L68" s="151" t="s">
        <v>411</v>
      </c>
      <c r="M68" s="86"/>
      <c r="N68" s="140"/>
      <c r="O68" s="309"/>
      <c r="P68" s="305"/>
      <c r="Q68" s="100"/>
      <c r="R68" s="100"/>
      <c r="S68" s="100"/>
      <c r="T68" s="111"/>
      <c r="U68" s="111"/>
      <c r="V68" s="112"/>
      <c r="W68" s="112"/>
      <c r="X68" s="316"/>
      <c r="Y68" s="316"/>
      <c r="Z68" s="316"/>
      <c r="AA68" s="317"/>
      <c r="AB68" s="317"/>
      <c r="AC68" s="318"/>
      <c r="AD68" s="318"/>
      <c r="AE68" s="509">
        <v>1</v>
      </c>
      <c r="AF68" s="509">
        <v>2</v>
      </c>
      <c r="AG68" s="509">
        <v>3</v>
      </c>
      <c r="AH68" s="512">
        <v>4</v>
      </c>
      <c r="AI68" s="510">
        <v>5</v>
      </c>
      <c r="AJ68" s="511"/>
      <c r="AK68" s="511"/>
      <c r="AL68" s="100"/>
      <c r="AM68" s="100"/>
      <c r="AN68" s="100"/>
      <c r="AO68" s="111"/>
      <c r="AP68" s="111"/>
      <c r="AQ68" s="112"/>
      <c r="AR68" s="112"/>
      <c r="AS68" s="316"/>
      <c r="AT68" s="316"/>
      <c r="AU68" s="316"/>
      <c r="AV68" s="317"/>
      <c r="AW68" s="317"/>
      <c r="AX68" s="318"/>
      <c r="AY68" s="318"/>
      <c r="AZ68" s="100"/>
      <c r="BA68" s="100"/>
      <c r="BB68" s="100"/>
      <c r="BC68" s="100"/>
      <c r="BD68" s="100"/>
      <c r="BE68" s="153"/>
      <c r="BF68" s="153"/>
      <c r="BG68" s="153"/>
      <c r="BH68" s="155"/>
      <c r="BI68" s="154"/>
      <c r="BJ68" s="100"/>
      <c r="BK68" s="100"/>
      <c r="BL68" s="100"/>
      <c r="BM68" s="111"/>
      <c r="BN68" s="281"/>
      <c r="BO68" s="288"/>
      <c r="BP68" s="6"/>
      <c r="BQ68" s="45"/>
      <c r="BR68" s="45"/>
      <c r="BS68" s="476" t="str">
        <f t="shared" si="21"/>
        <v/>
      </c>
      <c r="BT68" s="477"/>
      <c r="BU68" s="476" t="str">
        <f t="shared" si="21"/>
        <v/>
      </c>
      <c r="BV68" s="477"/>
      <c r="BW68" s="476" t="str">
        <f t="shared" si="21"/>
        <v/>
      </c>
      <c r="BX68" s="477"/>
      <c r="BY68" s="476" t="str">
        <f t="shared" si="21"/>
        <v/>
      </c>
      <c r="BZ68" s="477"/>
      <c r="CA68" s="476" t="str">
        <f t="shared" si="22"/>
        <v/>
      </c>
      <c r="CB68" s="477"/>
      <c r="CC68" s="476" t="str">
        <f t="shared" si="23"/>
        <v/>
      </c>
      <c r="CD68" s="477"/>
      <c r="CE68" s="476" t="str">
        <f t="shared" si="24"/>
        <v/>
      </c>
      <c r="CF68" s="477"/>
      <c r="CG68" s="476" t="str">
        <f t="shared" si="25"/>
        <v/>
      </c>
      <c r="CH68" s="477"/>
      <c r="CI68" s="476" t="str">
        <f t="shared" si="26"/>
        <v/>
      </c>
      <c r="CJ68" s="477"/>
      <c r="CK68" s="476" t="str">
        <f t="shared" si="27"/>
        <v/>
      </c>
      <c r="CL68" s="477"/>
      <c r="CM68" s="476" t="str">
        <f t="shared" si="28"/>
        <v/>
      </c>
      <c r="CN68" s="477"/>
      <c r="CO68" s="476" t="str">
        <f t="shared" si="29"/>
        <v/>
      </c>
      <c r="CP68" s="477"/>
      <c r="CQ68" s="6"/>
      <c r="CR68" s="6"/>
      <c r="CS68" s="6"/>
      <c r="CT68" s="176" t="str">
        <f t="shared" si="32"/>
        <v/>
      </c>
      <c r="CU68" s="120" t="str">
        <f t="shared" si="33"/>
        <v/>
      </c>
      <c r="CV68" s="119" t="str">
        <f t="shared" si="34"/>
        <v/>
      </c>
      <c r="CW68" s="120" t="str">
        <f t="shared" si="35"/>
        <v/>
      </c>
      <c r="CX68" s="119" t="str">
        <f t="shared" si="36"/>
        <v/>
      </c>
      <c r="CY68" s="120" t="str">
        <f t="shared" si="37"/>
        <v/>
      </c>
      <c r="CZ68" s="119" t="str">
        <f t="shared" si="38"/>
        <v/>
      </c>
      <c r="DA68" s="120" t="str">
        <f t="shared" si="39"/>
        <v/>
      </c>
      <c r="DB68" s="119" t="str">
        <f t="shared" si="40"/>
        <v/>
      </c>
      <c r="DC68" s="120" t="str">
        <f t="shared" si="41"/>
        <v/>
      </c>
      <c r="DD68" s="119" t="str">
        <f t="shared" si="42"/>
        <v/>
      </c>
      <c r="DE68" s="120" t="str">
        <f t="shared" si="43"/>
        <v/>
      </c>
      <c r="DF68" s="119" t="str">
        <f t="shared" si="44"/>
        <v/>
      </c>
      <c r="DG68" s="120" t="str">
        <f t="shared" si="45"/>
        <v/>
      </c>
      <c r="DH68" s="119" t="str">
        <f t="shared" si="46"/>
        <v/>
      </c>
      <c r="DI68" s="120" t="str">
        <f t="shared" si="47"/>
        <v/>
      </c>
      <c r="DJ68" s="119" t="str">
        <f t="shared" si="48"/>
        <v/>
      </c>
      <c r="DK68" s="120" t="str">
        <f t="shared" si="49"/>
        <v/>
      </c>
      <c r="DL68" s="119" t="str">
        <f t="shared" si="50"/>
        <v/>
      </c>
      <c r="DM68" s="120" t="str">
        <f t="shared" si="51"/>
        <v/>
      </c>
      <c r="DN68" s="478" t="str">
        <f t="shared" si="30"/>
        <v/>
      </c>
      <c r="DO68" s="488" t="str">
        <f t="shared" si="31"/>
        <v/>
      </c>
      <c r="DP68" s="6"/>
      <c r="DQ68" s="6"/>
      <c r="DR68" s="6"/>
    </row>
    <row r="69" spans="1:122" s="15" customFormat="1" ht="18" customHeight="1">
      <c r="A69" s="102">
        <v>63</v>
      </c>
      <c r="B69" s="138"/>
      <c r="C69" s="127"/>
      <c r="D69" s="135"/>
      <c r="E69" s="129"/>
      <c r="F69" s="295"/>
      <c r="G69" s="132"/>
      <c r="H69" s="145" t="str">
        <f>IF(DOB!C69="","",DOB!C69)</f>
        <v/>
      </c>
      <c r="I69" s="86" t="s">
        <v>412</v>
      </c>
      <c r="J69" s="140" t="s">
        <v>413</v>
      </c>
      <c r="K69" s="86" t="s">
        <v>414</v>
      </c>
      <c r="L69" s="151" t="s">
        <v>415</v>
      </c>
      <c r="M69" s="86"/>
      <c r="N69" s="140"/>
      <c r="O69" s="309"/>
      <c r="P69" s="305"/>
      <c r="Q69" s="100"/>
      <c r="R69" s="100"/>
      <c r="S69" s="100"/>
      <c r="T69" s="111"/>
      <c r="U69" s="111"/>
      <c r="V69" s="112"/>
      <c r="W69" s="112"/>
      <c r="X69" s="316"/>
      <c r="Y69" s="316"/>
      <c r="Z69" s="316"/>
      <c r="AA69" s="317"/>
      <c r="AB69" s="317"/>
      <c r="AC69" s="318"/>
      <c r="AD69" s="318"/>
      <c r="AE69" s="509">
        <v>1</v>
      </c>
      <c r="AF69" s="509">
        <v>2</v>
      </c>
      <c r="AG69" s="509">
        <v>3</v>
      </c>
      <c r="AH69" s="512">
        <v>4</v>
      </c>
      <c r="AI69" s="510">
        <v>5</v>
      </c>
      <c r="AJ69" s="511"/>
      <c r="AK69" s="511"/>
      <c r="AL69" s="100"/>
      <c r="AM69" s="100"/>
      <c r="AN69" s="100"/>
      <c r="AO69" s="111"/>
      <c r="AP69" s="111"/>
      <c r="AQ69" s="112"/>
      <c r="AR69" s="112"/>
      <c r="AS69" s="316"/>
      <c r="AT69" s="316"/>
      <c r="AU69" s="316"/>
      <c r="AV69" s="317"/>
      <c r="AW69" s="317"/>
      <c r="AX69" s="318"/>
      <c r="AY69" s="318"/>
      <c r="AZ69" s="100"/>
      <c r="BA69" s="100"/>
      <c r="BB69" s="100"/>
      <c r="BC69" s="100"/>
      <c r="BD69" s="100"/>
      <c r="BE69" s="153"/>
      <c r="BF69" s="153"/>
      <c r="BG69" s="153"/>
      <c r="BH69" s="155"/>
      <c r="BI69" s="154"/>
      <c r="BJ69" s="100"/>
      <c r="BK69" s="100"/>
      <c r="BL69" s="100"/>
      <c r="BM69" s="111"/>
      <c r="BN69" s="281"/>
      <c r="BO69" s="288"/>
      <c r="BP69" s="6"/>
      <c r="BQ69" s="45"/>
      <c r="BR69" s="45"/>
      <c r="BS69" s="476" t="str">
        <f t="shared" si="21"/>
        <v/>
      </c>
      <c r="BT69" s="477"/>
      <c r="BU69" s="476" t="str">
        <f t="shared" si="21"/>
        <v/>
      </c>
      <c r="BV69" s="477"/>
      <c r="BW69" s="476" t="str">
        <f t="shared" si="21"/>
        <v/>
      </c>
      <c r="BX69" s="477"/>
      <c r="BY69" s="476" t="str">
        <f t="shared" si="21"/>
        <v/>
      </c>
      <c r="BZ69" s="477"/>
      <c r="CA69" s="476" t="str">
        <f t="shared" si="22"/>
        <v/>
      </c>
      <c r="CB69" s="477"/>
      <c r="CC69" s="476" t="str">
        <f t="shared" si="23"/>
        <v/>
      </c>
      <c r="CD69" s="477"/>
      <c r="CE69" s="476" t="str">
        <f t="shared" si="24"/>
        <v/>
      </c>
      <c r="CF69" s="477"/>
      <c r="CG69" s="476" t="str">
        <f t="shared" si="25"/>
        <v/>
      </c>
      <c r="CH69" s="477"/>
      <c r="CI69" s="476" t="str">
        <f t="shared" si="26"/>
        <v/>
      </c>
      <c r="CJ69" s="477"/>
      <c r="CK69" s="476" t="str">
        <f t="shared" si="27"/>
        <v/>
      </c>
      <c r="CL69" s="477"/>
      <c r="CM69" s="476" t="str">
        <f t="shared" si="28"/>
        <v/>
      </c>
      <c r="CN69" s="477"/>
      <c r="CO69" s="476" t="str">
        <f t="shared" si="29"/>
        <v/>
      </c>
      <c r="CP69" s="477"/>
      <c r="CQ69" s="6"/>
      <c r="CR69" s="6"/>
      <c r="CS69" s="6"/>
      <c r="CT69" s="176" t="str">
        <f t="shared" si="32"/>
        <v/>
      </c>
      <c r="CU69" s="120" t="str">
        <f t="shared" si="33"/>
        <v/>
      </c>
      <c r="CV69" s="119" t="str">
        <f t="shared" si="34"/>
        <v/>
      </c>
      <c r="CW69" s="120" t="str">
        <f t="shared" si="35"/>
        <v/>
      </c>
      <c r="CX69" s="119" t="str">
        <f t="shared" si="36"/>
        <v/>
      </c>
      <c r="CY69" s="120" t="str">
        <f t="shared" si="37"/>
        <v/>
      </c>
      <c r="CZ69" s="119" t="str">
        <f t="shared" si="38"/>
        <v/>
      </c>
      <c r="DA69" s="120" t="str">
        <f t="shared" si="39"/>
        <v/>
      </c>
      <c r="DB69" s="119" t="str">
        <f t="shared" si="40"/>
        <v/>
      </c>
      <c r="DC69" s="120" t="str">
        <f t="shared" si="41"/>
        <v/>
      </c>
      <c r="DD69" s="119" t="str">
        <f t="shared" si="42"/>
        <v/>
      </c>
      <c r="DE69" s="120" t="str">
        <f t="shared" si="43"/>
        <v/>
      </c>
      <c r="DF69" s="119" t="str">
        <f t="shared" si="44"/>
        <v/>
      </c>
      <c r="DG69" s="120" t="str">
        <f t="shared" si="45"/>
        <v/>
      </c>
      <c r="DH69" s="119" t="str">
        <f t="shared" si="46"/>
        <v/>
      </c>
      <c r="DI69" s="120" t="str">
        <f t="shared" si="47"/>
        <v/>
      </c>
      <c r="DJ69" s="119" t="str">
        <f t="shared" si="48"/>
        <v/>
      </c>
      <c r="DK69" s="120" t="str">
        <f t="shared" si="49"/>
        <v/>
      </c>
      <c r="DL69" s="119" t="str">
        <f t="shared" si="50"/>
        <v/>
      </c>
      <c r="DM69" s="120" t="str">
        <f t="shared" si="51"/>
        <v/>
      </c>
      <c r="DN69" s="478" t="str">
        <f t="shared" si="30"/>
        <v/>
      </c>
      <c r="DO69" s="488" t="str">
        <f t="shared" si="31"/>
        <v/>
      </c>
      <c r="DP69" s="6"/>
      <c r="DQ69" s="6"/>
      <c r="DR69" s="6"/>
    </row>
    <row r="70" spans="1:122" s="15" customFormat="1" ht="18" customHeight="1">
      <c r="A70" s="102">
        <v>64</v>
      </c>
      <c r="B70" s="138"/>
      <c r="C70" s="127"/>
      <c r="D70" s="135"/>
      <c r="E70" s="129"/>
      <c r="F70" s="295"/>
      <c r="G70" s="132"/>
      <c r="H70" s="145" t="str">
        <f>IF(DOB!C70="","",DOB!C70)</f>
        <v/>
      </c>
      <c r="I70" s="86" t="s">
        <v>416</v>
      </c>
      <c r="J70" s="140" t="s">
        <v>417</v>
      </c>
      <c r="K70" s="86" t="s">
        <v>418</v>
      </c>
      <c r="L70" s="151" t="s">
        <v>419</v>
      </c>
      <c r="M70" s="86"/>
      <c r="N70" s="140"/>
      <c r="O70" s="309"/>
      <c r="P70" s="305"/>
      <c r="Q70" s="100"/>
      <c r="R70" s="100"/>
      <c r="S70" s="100"/>
      <c r="T70" s="111"/>
      <c r="U70" s="111"/>
      <c r="V70" s="112"/>
      <c r="W70" s="112"/>
      <c r="X70" s="316"/>
      <c r="Y70" s="316"/>
      <c r="Z70" s="316"/>
      <c r="AA70" s="317"/>
      <c r="AB70" s="317"/>
      <c r="AC70" s="318"/>
      <c r="AD70" s="318"/>
      <c r="AE70" s="509">
        <v>1</v>
      </c>
      <c r="AF70" s="509">
        <v>2</v>
      </c>
      <c r="AG70" s="509">
        <v>3</v>
      </c>
      <c r="AH70" s="512">
        <v>4</v>
      </c>
      <c r="AI70" s="510">
        <v>5</v>
      </c>
      <c r="AJ70" s="511"/>
      <c r="AK70" s="511"/>
      <c r="AL70" s="100"/>
      <c r="AM70" s="100"/>
      <c r="AN70" s="100"/>
      <c r="AO70" s="111"/>
      <c r="AP70" s="111"/>
      <c r="AQ70" s="112"/>
      <c r="AR70" s="112"/>
      <c r="AS70" s="316"/>
      <c r="AT70" s="316"/>
      <c r="AU70" s="316"/>
      <c r="AV70" s="317"/>
      <c r="AW70" s="317"/>
      <c r="AX70" s="318"/>
      <c r="AY70" s="318"/>
      <c r="AZ70" s="100"/>
      <c r="BA70" s="100"/>
      <c r="BB70" s="100"/>
      <c r="BC70" s="100"/>
      <c r="BD70" s="100"/>
      <c r="BE70" s="153"/>
      <c r="BF70" s="153"/>
      <c r="BG70" s="153"/>
      <c r="BH70" s="155"/>
      <c r="BI70" s="154"/>
      <c r="BJ70" s="100"/>
      <c r="BK70" s="100"/>
      <c r="BL70" s="100"/>
      <c r="BM70" s="111"/>
      <c r="BN70" s="281"/>
      <c r="BO70" s="288"/>
      <c r="BP70" s="6"/>
      <c r="BQ70" s="45"/>
      <c r="BR70" s="45"/>
      <c r="BS70" s="476" t="str">
        <f t="shared" si="21"/>
        <v/>
      </c>
      <c r="BT70" s="477"/>
      <c r="BU70" s="476" t="str">
        <f t="shared" si="21"/>
        <v/>
      </c>
      <c r="BV70" s="477"/>
      <c r="BW70" s="476" t="str">
        <f t="shared" si="21"/>
        <v/>
      </c>
      <c r="BX70" s="477"/>
      <c r="BY70" s="476" t="str">
        <f t="shared" si="21"/>
        <v/>
      </c>
      <c r="BZ70" s="477"/>
      <c r="CA70" s="476" t="str">
        <f t="shared" si="22"/>
        <v/>
      </c>
      <c r="CB70" s="477"/>
      <c r="CC70" s="476" t="str">
        <f t="shared" si="23"/>
        <v/>
      </c>
      <c r="CD70" s="477"/>
      <c r="CE70" s="476" t="str">
        <f t="shared" si="24"/>
        <v/>
      </c>
      <c r="CF70" s="477"/>
      <c r="CG70" s="476" t="str">
        <f t="shared" si="25"/>
        <v/>
      </c>
      <c r="CH70" s="477"/>
      <c r="CI70" s="476" t="str">
        <f t="shared" si="26"/>
        <v/>
      </c>
      <c r="CJ70" s="477"/>
      <c r="CK70" s="476" t="str">
        <f t="shared" si="27"/>
        <v/>
      </c>
      <c r="CL70" s="477"/>
      <c r="CM70" s="476" t="str">
        <f t="shared" si="28"/>
        <v/>
      </c>
      <c r="CN70" s="477"/>
      <c r="CO70" s="476" t="str">
        <f t="shared" si="29"/>
        <v/>
      </c>
      <c r="CP70" s="477"/>
      <c r="CQ70" s="6"/>
      <c r="CR70" s="6"/>
      <c r="CS70" s="6"/>
      <c r="CT70" s="176" t="str">
        <f t="shared" ref="CT70:CT106" si="52">IF(BU70="","",SUM(BS70,BU70))</f>
        <v/>
      </c>
      <c r="CU70" s="120" t="str">
        <f t="shared" ref="CU70:CU106" si="53">IF(BV70="","",SUM(BT70,BV70))</f>
        <v/>
      </c>
      <c r="CV70" s="119" t="str">
        <f t="shared" ref="CV70:CV106" si="54">IF(BW70="","",SUM(CT70,BW70))</f>
        <v/>
      </c>
      <c r="CW70" s="120" t="str">
        <f t="shared" ref="CW70:CW106" si="55">IF(BX70="","",SUM(CU70,BX70))</f>
        <v/>
      </c>
      <c r="CX70" s="119" t="str">
        <f t="shared" ref="CX70:CX106" si="56">IF(BY70="","",SUM(CV70,BY70))</f>
        <v/>
      </c>
      <c r="CY70" s="120" t="str">
        <f t="shared" ref="CY70:CY106" si="57">IF(BZ70="","",SUM(CW70,BZ70))</f>
        <v/>
      </c>
      <c r="CZ70" s="119" t="str">
        <f t="shared" ref="CZ70:CZ106" si="58">IF(CA70="","",SUM(CX70,CA70))</f>
        <v/>
      </c>
      <c r="DA70" s="120" t="str">
        <f t="shared" ref="DA70:DA106" si="59">IF(CB70="","",SUM(CY70,CB70))</f>
        <v/>
      </c>
      <c r="DB70" s="119" t="str">
        <f t="shared" ref="DB70:DB106" si="60">IF(CC70="","",SUM(CZ70,CC70))</f>
        <v/>
      </c>
      <c r="DC70" s="120" t="str">
        <f t="shared" ref="DC70:DC106" si="61">IF(CD70="","",SUM(DA70,CD70))</f>
        <v/>
      </c>
      <c r="DD70" s="119" t="str">
        <f t="shared" ref="DD70:DD106" si="62">IF(CE70="","",SUM(DB70,CE70))</f>
        <v/>
      </c>
      <c r="DE70" s="120" t="str">
        <f t="shared" ref="DE70:DE106" si="63">IF(CF70="","",SUM(DC70,CF70))</f>
        <v/>
      </c>
      <c r="DF70" s="119" t="str">
        <f t="shared" ref="DF70:DF106" si="64">IF(CG70="","",SUM(DD70,CG70))</f>
        <v/>
      </c>
      <c r="DG70" s="120" t="str">
        <f t="shared" ref="DG70:DG106" si="65">IF(CH70="","",SUM(DE70,CH70))</f>
        <v/>
      </c>
      <c r="DH70" s="119" t="str">
        <f t="shared" ref="DH70:DH106" si="66">IF(CI70="","",SUM(DF70,CI70))</f>
        <v/>
      </c>
      <c r="DI70" s="120" t="str">
        <f t="shared" ref="DI70:DI106" si="67">IF(CJ70="","",SUM(DG70,CJ70))</f>
        <v/>
      </c>
      <c r="DJ70" s="119" t="str">
        <f t="shared" ref="DJ70:DJ106" si="68">IF(CK70="","",SUM(DH70,CK70))</f>
        <v/>
      </c>
      <c r="DK70" s="120" t="str">
        <f t="shared" ref="DK70:DK106" si="69">IF(CL70="","",SUM(DI70,CL70))</f>
        <v/>
      </c>
      <c r="DL70" s="119" t="str">
        <f t="shared" ref="DL70:DL106" si="70">IF(CM70="","",SUM(DJ70,CM70))</f>
        <v/>
      </c>
      <c r="DM70" s="120" t="str">
        <f t="shared" ref="DM70:DM106" si="71">IF(CN70="","",SUM(DK70,CN70))</f>
        <v/>
      </c>
      <c r="DN70" s="478" t="str">
        <f t="shared" si="30"/>
        <v/>
      </c>
      <c r="DO70" s="488" t="str">
        <f t="shared" si="31"/>
        <v/>
      </c>
      <c r="DP70" s="6"/>
      <c r="DQ70" s="6"/>
      <c r="DR70" s="6"/>
    </row>
    <row r="71" spans="1:122" s="15" customFormat="1" ht="18" customHeight="1">
      <c r="A71" s="102">
        <v>65</v>
      </c>
      <c r="B71" s="138"/>
      <c r="C71" s="127"/>
      <c r="D71" s="135"/>
      <c r="E71" s="129"/>
      <c r="F71" s="295"/>
      <c r="G71" s="132"/>
      <c r="H71" s="145" t="str">
        <f>IF(DOB!C71="","",DOB!C71)</f>
        <v/>
      </c>
      <c r="I71" s="86" t="s">
        <v>420</v>
      </c>
      <c r="J71" s="140" t="s">
        <v>421</v>
      </c>
      <c r="K71" s="86" t="s">
        <v>422</v>
      </c>
      <c r="L71" s="151" t="s">
        <v>423</v>
      </c>
      <c r="M71" s="86"/>
      <c r="N71" s="140"/>
      <c r="O71" s="309"/>
      <c r="P71" s="305"/>
      <c r="Q71" s="100"/>
      <c r="R71" s="100"/>
      <c r="S71" s="100"/>
      <c r="T71" s="111"/>
      <c r="U71" s="111"/>
      <c r="V71" s="112"/>
      <c r="W71" s="112"/>
      <c r="X71" s="316"/>
      <c r="Y71" s="316"/>
      <c r="Z71" s="316"/>
      <c r="AA71" s="317"/>
      <c r="AB71" s="317"/>
      <c r="AC71" s="318"/>
      <c r="AD71" s="318"/>
      <c r="AE71" s="509">
        <v>1</v>
      </c>
      <c r="AF71" s="509">
        <v>2</v>
      </c>
      <c r="AG71" s="509">
        <v>3</v>
      </c>
      <c r="AH71" s="512">
        <v>4</v>
      </c>
      <c r="AI71" s="510">
        <v>5</v>
      </c>
      <c r="AJ71" s="511"/>
      <c r="AK71" s="511"/>
      <c r="AL71" s="100"/>
      <c r="AM71" s="100"/>
      <c r="AN71" s="100"/>
      <c r="AO71" s="111"/>
      <c r="AP71" s="111"/>
      <c r="AQ71" s="112"/>
      <c r="AR71" s="112"/>
      <c r="AS71" s="316"/>
      <c r="AT71" s="316"/>
      <c r="AU71" s="316"/>
      <c r="AV71" s="317"/>
      <c r="AW71" s="317"/>
      <c r="AX71" s="318"/>
      <c r="AY71" s="318"/>
      <c r="AZ71" s="100"/>
      <c r="BA71" s="100"/>
      <c r="BB71" s="100"/>
      <c r="BC71" s="100"/>
      <c r="BD71" s="100"/>
      <c r="BE71" s="153"/>
      <c r="BF71" s="153"/>
      <c r="BG71" s="153"/>
      <c r="BH71" s="155"/>
      <c r="BI71" s="154"/>
      <c r="BJ71" s="100"/>
      <c r="BK71" s="100"/>
      <c r="BL71" s="100"/>
      <c r="BM71" s="111"/>
      <c r="BN71" s="281"/>
      <c r="BO71" s="288"/>
      <c r="BP71" s="6"/>
      <c r="BQ71" s="45"/>
      <c r="BR71" s="45"/>
      <c r="BS71" s="476" t="str">
        <f t="shared" si="21"/>
        <v/>
      </c>
      <c r="BT71" s="477"/>
      <c r="BU71" s="476" t="str">
        <f t="shared" si="21"/>
        <v/>
      </c>
      <c r="BV71" s="477"/>
      <c r="BW71" s="476" t="str">
        <f t="shared" si="21"/>
        <v/>
      </c>
      <c r="BX71" s="477"/>
      <c r="BY71" s="476" t="str">
        <f t="shared" ref="BY71" si="72">IF($D71="","",IF(BY$6="","",BY$6))</f>
        <v/>
      </c>
      <c r="BZ71" s="477"/>
      <c r="CA71" s="476" t="str">
        <f t="shared" si="22"/>
        <v/>
      </c>
      <c r="CB71" s="477"/>
      <c r="CC71" s="476" t="str">
        <f t="shared" si="23"/>
        <v/>
      </c>
      <c r="CD71" s="477"/>
      <c r="CE71" s="476" t="str">
        <f t="shared" si="24"/>
        <v/>
      </c>
      <c r="CF71" s="477"/>
      <c r="CG71" s="476" t="str">
        <f t="shared" si="25"/>
        <v/>
      </c>
      <c r="CH71" s="477"/>
      <c r="CI71" s="476" t="str">
        <f t="shared" si="26"/>
        <v/>
      </c>
      <c r="CJ71" s="477"/>
      <c r="CK71" s="476" t="str">
        <f t="shared" si="27"/>
        <v/>
      </c>
      <c r="CL71" s="477"/>
      <c r="CM71" s="476" t="str">
        <f t="shared" si="28"/>
        <v/>
      </c>
      <c r="CN71" s="477"/>
      <c r="CO71" s="476" t="str">
        <f t="shared" si="29"/>
        <v/>
      </c>
      <c r="CP71" s="477"/>
      <c r="CQ71" s="6"/>
      <c r="CR71" s="6"/>
      <c r="CS71" s="6"/>
      <c r="CT71" s="176" t="str">
        <f t="shared" si="52"/>
        <v/>
      </c>
      <c r="CU71" s="120" t="str">
        <f t="shared" si="53"/>
        <v/>
      </c>
      <c r="CV71" s="119" t="str">
        <f t="shared" si="54"/>
        <v/>
      </c>
      <c r="CW71" s="120" t="str">
        <f t="shared" si="55"/>
        <v/>
      </c>
      <c r="CX71" s="119" t="str">
        <f t="shared" si="56"/>
        <v/>
      </c>
      <c r="CY71" s="120" t="str">
        <f t="shared" si="57"/>
        <v/>
      </c>
      <c r="CZ71" s="119" t="str">
        <f t="shared" si="58"/>
        <v/>
      </c>
      <c r="DA71" s="120" t="str">
        <f t="shared" si="59"/>
        <v/>
      </c>
      <c r="DB71" s="119" t="str">
        <f t="shared" si="60"/>
        <v/>
      </c>
      <c r="DC71" s="120" t="str">
        <f t="shared" si="61"/>
        <v/>
      </c>
      <c r="DD71" s="119" t="str">
        <f t="shared" si="62"/>
        <v/>
      </c>
      <c r="DE71" s="120" t="str">
        <f t="shared" si="63"/>
        <v/>
      </c>
      <c r="DF71" s="119" t="str">
        <f t="shared" si="64"/>
        <v/>
      </c>
      <c r="DG71" s="120" t="str">
        <f t="shared" si="65"/>
        <v/>
      </c>
      <c r="DH71" s="119" t="str">
        <f t="shared" si="66"/>
        <v/>
      </c>
      <c r="DI71" s="120" t="str">
        <f t="shared" si="67"/>
        <v/>
      </c>
      <c r="DJ71" s="119" t="str">
        <f t="shared" si="68"/>
        <v/>
      </c>
      <c r="DK71" s="120" t="str">
        <f t="shared" si="69"/>
        <v/>
      </c>
      <c r="DL71" s="119" t="str">
        <f t="shared" si="70"/>
        <v/>
      </c>
      <c r="DM71" s="120" t="str">
        <f t="shared" si="71"/>
        <v/>
      </c>
      <c r="DN71" s="478" t="str">
        <f t="shared" si="30"/>
        <v/>
      </c>
      <c r="DO71" s="488" t="str">
        <f t="shared" si="31"/>
        <v/>
      </c>
      <c r="DP71" s="6"/>
      <c r="DQ71" s="6"/>
      <c r="DR71" s="6"/>
    </row>
    <row r="72" spans="1:122" s="15" customFormat="1" ht="18" customHeight="1">
      <c r="A72" s="102">
        <v>66</v>
      </c>
      <c r="B72" s="138"/>
      <c r="C72" s="127"/>
      <c r="D72" s="135"/>
      <c r="E72" s="129"/>
      <c r="F72" s="295"/>
      <c r="G72" s="132"/>
      <c r="H72" s="145" t="str">
        <f>IF(DOB!C72="","",DOB!C72)</f>
        <v/>
      </c>
      <c r="I72" s="86" t="s">
        <v>424</v>
      </c>
      <c r="J72" s="140" t="s">
        <v>425</v>
      </c>
      <c r="K72" s="86" t="s">
        <v>426</v>
      </c>
      <c r="L72" s="151" t="s">
        <v>427</v>
      </c>
      <c r="M72" s="86"/>
      <c r="N72" s="140"/>
      <c r="O72" s="309"/>
      <c r="P72" s="305"/>
      <c r="Q72" s="100"/>
      <c r="R72" s="100"/>
      <c r="S72" s="100"/>
      <c r="T72" s="111"/>
      <c r="U72" s="111"/>
      <c r="V72" s="112"/>
      <c r="W72" s="112"/>
      <c r="X72" s="316"/>
      <c r="Y72" s="316"/>
      <c r="Z72" s="316"/>
      <c r="AA72" s="317"/>
      <c r="AB72" s="317"/>
      <c r="AC72" s="318"/>
      <c r="AD72" s="318"/>
      <c r="AE72" s="509">
        <v>1</v>
      </c>
      <c r="AF72" s="509">
        <v>2</v>
      </c>
      <c r="AG72" s="509">
        <v>3</v>
      </c>
      <c r="AH72" s="512">
        <v>4</v>
      </c>
      <c r="AI72" s="510">
        <v>5</v>
      </c>
      <c r="AJ72" s="511"/>
      <c r="AK72" s="511"/>
      <c r="AL72" s="100"/>
      <c r="AM72" s="100"/>
      <c r="AN72" s="100"/>
      <c r="AO72" s="111"/>
      <c r="AP72" s="111"/>
      <c r="AQ72" s="112"/>
      <c r="AR72" s="112"/>
      <c r="AS72" s="316"/>
      <c r="AT72" s="316"/>
      <c r="AU72" s="316"/>
      <c r="AV72" s="317"/>
      <c r="AW72" s="317"/>
      <c r="AX72" s="318"/>
      <c r="AY72" s="318"/>
      <c r="AZ72" s="100"/>
      <c r="BA72" s="100"/>
      <c r="BB72" s="100"/>
      <c r="BC72" s="100"/>
      <c r="BD72" s="100"/>
      <c r="BE72" s="153"/>
      <c r="BF72" s="153"/>
      <c r="BG72" s="153"/>
      <c r="BH72" s="155"/>
      <c r="BI72" s="154"/>
      <c r="BJ72" s="100"/>
      <c r="BK72" s="100"/>
      <c r="BL72" s="100"/>
      <c r="BM72" s="111"/>
      <c r="BN72" s="281"/>
      <c r="BO72" s="288"/>
      <c r="BP72" s="6"/>
      <c r="BQ72" s="45"/>
      <c r="BR72" s="45"/>
      <c r="BS72" s="476" t="str">
        <f t="shared" ref="BS72:CG103" si="73">IF($D72="","",IF(BS$6="","",BS$6))</f>
        <v/>
      </c>
      <c r="BT72" s="477"/>
      <c r="BU72" s="476" t="str">
        <f t="shared" si="73"/>
        <v/>
      </c>
      <c r="BV72" s="477"/>
      <c r="BW72" s="476" t="str">
        <f t="shared" si="73"/>
        <v/>
      </c>
      <c r="BX72" s="477"/>
      <c r="BY72" s="476" t="str">
        <f t="shared" si="73"/>
        <v/>
      </c>
      <c r="BZ72" s="477"/>
      <c r="CA72" s="476" t="str">
        <f t="shared" si="73"/>
        <v/>
      </c>
      <c r="CB72" s="477"/>
      <c r="CC72" s="476" t="str">
        <f t="shared" si="73"/>
        <v/>
      </c>
      <c r="CD72" s="477"/>
      <c r="CE72" s="476" t="str">
        <f t="shared" si="73"/>
        <v/>
      </c>
      <c r="CF72" s="477"/>
      <c r="CG72" s="476" t="str">
        <f t="shared" si="73"/>
        <v/>
      </c>
      <c r="CH72" s="477"/>
      <c r="CI72" s="476" t="str">
        <f t="shared" ref="CI72:CI106" si="74">IF($D72="","",IF(CI$6="","",CI$6))</f>
        <v/>
      </c>
      <c r="CJ72" s="477"/>
      <c r="CK72" s="476" t="str">
        <f t="shared" ref="CK72:CK106" si="75">IF($D72="","",IF(CK$6="","",CK$6))</f>
        <v/>
      </c>
      <c r="CL72" s="477"/>
      <c r="CM72" s="476" t="str">
        <f t="shared" ref="CM72:CM106" si="76">IF($D72="","",IF(CM$6="","",CM$6))</f>
        <v/>
      </c>
      <c r="CN72" s="477"/>
      <c r="CO72" s="476" t="str">
        <f t="shared" ref="CO72:CO106" si="77">IF($D72="","",IF(CO$6="","",CO$6))</f>
        <v/>
      </c>
      <c r="CP72" s="477"/>
      <c r="CQ72" s="6"/>
      <c r="CR72" s="6"/>
      <c r="CS72" s="6"/>
      <c r="CT72" s="176" t="str">
        <f t="shared" si="52"/>
        <v/>
      </c>
      <c r="CU72" s="120" t="str">
        <f t="shared" si="53"/>
        <v/>
      </c>
      <c r="CV72" s="119" t="str">
        <f t="shared" si="54"/>
        <v/>
      </c>
      <c r="CW72" s="120" t="str">
        <f t="shared" si="55"/>
        <v/>
      </c>
      <c r="CX72" s="119" t="str">
        <f t="shared" si="56"/>
        <v/>
      </c>
      <c r="CY72" s="120" t="str">
        <f t="shared" si="57"/>
        <v/>
      </c>
      <c r="CZ72" s="119" t="str">
        <f t="shared" si="58"/>
        <v/>
      </c>
      <c r="DA72" s="120" t="str">
        <f t="shared" si="59"/>
        <v/>
      </c>
      <c r="DB72" s="119" t="str">
        <f t="shared" si="60"/>
        <v/>
      </c>
      <c r="DC72" s="120" t="str">
        <f t="shared" si="61"/>
        <v/>
      </c>
      <c r="DD72" s="119" t="str">
        <f t="shared" si="62"/>
        <v/>
      </c>
      <c r="DE72" s="120" t="str">
        <f t="shared" si="63"/>
        <v/>
      </c>
      <c r="DF72" s="119" t="str">
        <f t="shared" si="64"/>
        <v/>
      </c>
      <c r="DG72" s="120" t="str">
        <f t="shared" si="65"/>
        <v/>
      </c>
      <c r="DH72" s="119" t="str">
        <f t="shared" si="66"/>
        <v/>
      </c>
      <c r="DI72" s="120" t="str">
        <f t="shared" si="67"/>
        <v/>
      </c>
      <c r="DJ72" s="119" t="str">
        <f t="shared" si="68"/>
        <v/>
      </c>
      <c r="DK72" s="120" t="str">
        <f t="shared" si="69"/>
        <v/>
      </c>
      <c r="DL72" s="119" t="str">
        <f t="shared" si="70"/>
        <v/>
      </c>
      <c r="DM72" s="120" t="str">
        <f t="shared" si="71"/>
        <v/>
      </c>
      <c r="DN72" s="478" t="str">
        <f t="shared" ref="DN72:DN106" si="78">IF(D72="","",SUM(BS72,BU72,BW72,BY72,CA72,CC72,CE72,CG72,CI72,CK72,CM72,CO72))</f>
        <v/>
      </c>
      <c r="DO72" s="488" t="str">
        <f t="shared" ref="DO72:DO106" si="79">IF(D72="","",SUM(BT72,BV72,BX72,BZ72,CB72,CD72,CF72,CH72,CJ72,CL72,CN72,CP72))</f>
        <v/>
      </c>
      <c r="DP72" s="6"/>
      <c r="DQ72" s="6"/>
      <c r="DR72" s="6"/>
    </row>
    <row r="73" spans="1:122" s="15" customFormat="1" ht="18" customHeight="1">
      <c r="A73" s="102">
        <v>67</v>
      </c>
      <c r="B73" s="138"/>
      <c r="C73" s="127"/>
      <c r="D73" s="135"/>
      <c r="E73" s="129"/>
      <c r="F73" s="295"/>
      <c r="G73" s="132"/>
      <c r="H73" s="145" t="str">
        <f>IF(DOB!C73="","",DOB!C73)</f>
        <v/>
      </c>
      <c r="I73" s="86" t="s">
        <v>428</v>
      </c>
      <c r="J73" s="140" t="s">
        <v>429</v>
      </c>
      <c r="K73" s="86" t="s">
        <v>430</v>
      </c>
      <c r="L73" s="151" t="s">
        <v>431</v>
      </c>
      <c r="M73" s="86"/>
      <c r="N73" s="140"/>
      <c r="O73" s="309"/>
      <c r="P73" s="305"/>
      <c r="Q73" s="100"/>
      <c r="R73" s="100"/>
      <c r="S73" s="100"/>
      <c r="T73" s="111"/>
      <c r="U73" s="111"/>
      <c r="V73" s="112"/>
      <c r="W73" s="112"/>
      <c r="X73" s="316"/>
      <c r="Y73" s="316"/>
      <c r="Z73" s="316"/>
      <c r="AA73" s="317"/>
      <c r="AB73" s="317"/>
      <c r="AC73" s="318"/>
      <c r="AD73" s="318"/>
      <c r="AE73" s="509">
        <v>1</v>
      </c>
      <c r="AF73" s="509">
        <v>2</v>
      </c>
      <c r="AG73" s="509">
        <v>3</v>
      </c>
      <c r="AH73" s="512">
        <v>4</v>
      </c>
      <c r="AI73" s="510">
        <v>5</v>
      </c>
      <c r="AJ73" s="511"/>
      <c r="AK73" s="511"/>
      <c r="AL73" s="100"/>
      <c r="AM73" s="100"/>
      <c r="AN73" s="100"/>
      <c r="AO73" s="111"/>
      <c r="AP73" s="111"/>
      <c r="AQ73" s="112"/>
      <c r="AR73" s="112"/>
      <c r="AS73" s="316"/>
      <c r="AT73" s="316"/>
      <c r="AU73" s="316"/>
      <c r="AV73" s="317"/>
      <c r="AW73" s="317"/>
      <c r="AX73" s="318"/>
      <c r="AY73" s="318"/>
      <c r="AZ73" s="100"/>
      <c r="BA73" s="100"/>
      <c r="BB73" s="100"/>
      <c r="BC73" s="100"/>
      <c r="BD73" s="100"/>
      <c r="BE73" s="153"/>
      <c r="BF73" s="153"/>
      <c r="BG73" s="153"/>
      <c r="BH73" s="155"/>
      <c r="BI73" s="154"/>
      <c r="BJ73" s="100"/>
      <c r="BK73" s="100"/>
      <c r="BL73" s="100"/>
      <c r="BM73" s="111"/>
      <c r="BN73" s="281"/>
      <c r="BO73" s="288"/>
      <c r="BP73" s="6"/>
      <c r="BQ73" s="45"/>
      <c r="BR73" s="45"/>
      <c r="BS73" s="476" t="str">
        <f t="shared" si="73"/>
        <v/>
      </c>
      <c r="BT73" s="477"/>
      <c r="BU73" s="476" t="str">
        <f t="shared" si="73"/>
        <v/>
      </c>
      <c r="BV73" s="477"/>
      <c r="BW73" s="476" t="str">
        <f t="shared" si="73"/>
        <v/>
      </c>
      <c r="BX73" s="477"/>
      <c r="BY73" s="476" t="str">
        <f t="shared" si="73"/>
        <v/>
      </c>
      <c r="BZ73" s="477"/>
      <c r="CA73" s="476" t="str">
        <f t="shared" si="73"/>
        <v/>
      </c>
      <c r="CB73" s="477"/>
      <c r="CC73" s="476" t="str">
        <f t="shared" si="73"/>
        <v/>
      </c>
      <c r="CD73" s="477"/>
      <c r="CE73" s="476" t="str">
        <f t="shared" si="73"/>
        <v/>
      </c>
      <c r="CF73" s="477"/>
      <c r="CG73" s="476" t="str">
        <f t="shared" si="73"/>
        <v/>
      </c>
      <c r="CH73" s="477"/>
      <c r="CI73" s="476" t="str">
        <f t="shared" si="74"/>
        <v/>
      </c>
      <c r="CJ73" s="477"/>
      <c r="CK73" s="476" t="str">
        <f t="shared" si="75"/>
        <v/>
      </c>
      <c r="CL73" s="477"/>
      <c r="CM73" s="476" t="str">
        <f t="shared" si="76"/>
        <v/>
      </c>
      <c r="CN73" s="477"/>
      <c r="CO73" s="476" t="str">
        <f t="shared" si="77"/>
        <v/>
      </c>
      <c r="CP73" s="477"/>
      <c r="CQ73" s="6"/>
      <c r="CR73" s="6"/>
      <c r="CS73" s="6"/>
      <c r="CT73" s="176" t="str">
        <f t="shared" si="52"/>
        <v/>
      </c>
      <c r="CU73" s="120" t="str">
        <f t="shared" si="53"/>
        <v/>
      </c>
      <c r="CV73" s="119" t="str">
        <f t="shared" si="54"/>
        <v/>
      </c>
      <c r="CW73" s="120" t="str">
        <f t="shared" si="55"/>
        <v/>
      </c>
      <c r="CX73" s="119" t="str">
        <f t="shared" si="56"/>
        <v/>
      </c>
      <c r="CY73" s="120" t="str">
        <f t="shared" si="57"/>
        <v/>
      </c>
      <c r="CZ73" s="119" t="str">
        <f t="shared" si="58"/>
        <v/>
      </c>
      <c r="DA73" s="120" t="str">
        <f t="shared" si="59"/>
        <v/>
      </c>
      <c r="DB73" s="119" t="str">
        <f t="shared" si="60"/>
        <v/>
      </c>
      <c r="DC73" s="120" t="str">
        <f t="shared" si="61"/>
        <v/>
      </c>
      <c r="DD73" s="119" t="str">
        <f t="shared" si="62"/>
        <v/>
      </c>
      <c r="DE73" s="120" t="str">
        <f t="shared" si="63"/>
        <v/>
      </c>
      <c r="DF73" s="119" t="str">
        <f t="shared" si="64"/>
        <v/>
      </c>
      <c r="DG73" s="120" t="str">
        <f t="shared" si="65"/>
        <v/>
      </c>
      <c r="DH73" s="119" t="str">
        <f t="shared" si="66"/>
        <v/>
      </c>
      <c r="DI73" s="120" t="str">
        <f t="shared" si="67"/>
        <v/>
      </c>
      <c r="DJ73" s="119" t="str">
        <f t="shared" si="68"/>
        <v/>
      </c>
      <c r="DK73" s="120" t="str">
        <f t="shared" si="69"/>
        <v/>
      </c>
      <c r="DL73" s="119" t="str">
        <f t="shared" si="70"/>
        <v/>
      </c>
      <c r="DM73" s="120" t="str">
        <f t="shared" si="71"/>
        <v/>
      </c>
      <c r="DN73" s="478" t="str">
        <f t="shared" si="78"/>
        <v/>
      </c>
      <c r="DO73" s="488" t="str">
        <f t="shared" si="79"/>
        <v/>
      </c>
      <c r="DP73" s="6"/>
      <c r="DQ73" s="6"/>
      <c r="DR73" s="6"/>
    </row>
    <row r="74" spans="1:122" s="15" customFormat="1" ht="18" customHeight="1">
      <c r="A74" s="102">
        <v>68</v>
      </c>
      <c r="B74" s="138"/>
      <c r="C74" s="127"/>
      <c r="D74" s="135"/>
      <c r="E74" s="129"/>
      <c r="F74" s="295"/>
      <c r="G74" s="132"/>
      <c r="H74" s="145" t="str">
        <f>IF(DOB!C74="","",DOB!C74)</f>
        <v/>
      </c>
      <c r="I74" s="86" t="s">
        <v>432</v>
      </c>
      <c r="J74" s="140" t="s">
        <v>433</v>
      </c>
      <c r="K74" s="86" t="s">
        <v>434</v>
      </c>
      <c r="L74" s="151" t="s">
        <v>435</v>
      </c>
      <c r="M74" s="86"/>
      <c r="N74" s="140"/>
      <c r="O74" s="309"/>
      <c r="P74" s="305"/>
      <c r="Q74" s="100"/>
      <c r="R74" s="100"/>
      <c r="S74" s="100"/>
      <c r="T74" s="111"/>
      <c r="U74" s="111"/>
      <c r="V74" s="112"/>
      <c r="W74" s="112"/>
      <c r="X74" s="316"/>
      <c r="Y74" s="316"/>
      <c r="Z74" s="316"/>
      <c r="AA74" s="317"/>
      <c r="AB74" s="317"/>
      <c r="AC74" s="318"/>
      <c r="AD74" s="318"/>
      <c r="AE74" s="509">
        <v>1</v>
      </c>
      <c r="AF74" s="509">
        <v>2</v>
      </c>
      <c r="AG74" s="509">
        <v>3</v>
      </c>
      <c r="AH74" s="512">
        <v>4</v>
      </c>
      <c r="AI74" s="510">
        <v>5</v>
      </c>
      <c r="AJ74" s="511"/>
      <c r="AK74" s="511"/>
      <c r="AL74" s="100"/>
      <c r="AM74" s="100"/>
      <c r="AN74" s="100"/>
      <c r="AO74" s="111"/>
      <c r="AP74" s="111"/>
      <c r="AQ74" s="112"/>
      <c r="AR74" s="112"/>
      <c r="AS74" s="316"/>
      <c r="AT74" s="316"/>
      <c r="AU74" s="316"/>
      <c r="AV74" s="317"/>
      <c r="AW74" s="317"/>
      <c r="AX74" s="318"/>
      <c r="AY74" s="318"/>
      <c r="AZ74" s="100"/>
      <c r="BA74" s="100"/>
      <c r="BB74" s="100"/>
      <c r="BC74" s="100"/>
      <c r="BD74" s="100"/>
      <c r="BE74" s="153"/>
      <c r="BF74" s="153"/>
      <c r="BG74" s="153"/>
      <c r="BH74" s="155"/>
      <c r="BI74" s="154"/>
      <c r="BJ74" s="100"/>
      <c r="BK74" s="100"/>
      <c r="BL74" s="100"/>
      <c r="BM74" s="111"/>
      <c r="BN74" s="281"/>
      <c r="BO74" s="288"/>
      <c r="BP74" s="6"/>
      <c r="BQ74" s="45"/>
      <c r="BR74" s="45"/>
      <c r="BS74" s="476" t="str">
        <f t="shared" si="73"/>
        <v/>
      </c>
      <c r="BT74" s="477"/>
      <c r="BU74" s="476" t="str">
        <f t="shared" si="73"/>
        <v/>
      </c>
      <c r="BV74" s="477"/>
      <c r="BW74" s="476" t="str">
        <f t="shared" si="73"/>
        <v/>
      </c>
      <c r="BX74" s="477"/>
      <c r="BY74" s="476" t="str">
        <f t="shared" si="73"/>
        <v/>
      </c>
      <c r="BZ74" s="477"/>
      <c r="CA74" s="476" t="str">
        <f t="shared" si="73"/>
        <v/>
      </c>
      <c r="CB74" s="477"/>
      <c r="CC74" s="476" t="str">
        <f t="shared" si="73"/>
        <v/>
      </c>
      <c r="CD74" s="477"/>
      <c r="CE74" s="476" t="str">
        <f t="shared" si="73"/>
        <v/>
      </c>
      <c r="CF74" s="477"/>
      <c r="CG74" s="476" t="str">
        <f t="shared" si="73"/>
        <v/>
      </c>
      <c r="CH74" s="477"/>
      <c r="CI74" s="476" t="str">
        <f t="shared" si="74"/>
        <v/>
      </c>
      <c r="CJ74" s="477"/>
      <c r="CK74" s="476" t="str">
        <f t="shared" si="75"/>
        <v/>
      </c>
      <c r="CL74" s="477"/>
      <c r="CM74" s="476" t="str">
        <f t="shared" si="76"/>
        <v/>
      </c>
      <c r="CN74" s="477"/>
      <c r="CO74" s="476" t="str">
        <f t="shared" si="77"/>
        <v/>
      </c>
      <c r="CP74" s="477"/>
      <c r="CQ74" s="6"/>
      <c r="CR74" s="6"/>
      <c r="CS74" s="6"/>
      <c r="CT74" s="176" t="str">
        <f t="shared" si="52"/>
        <v/>
      </c>
      <c r="CU74" s="120" t="str">
        <f t="shared" si="53"/>
        <v/>
      </c>
      <c r="CV74" s="119" t="str">
        <f t="shared" si="54"/>
        <v/>
      </c>
      <c r="CW74" s="120" t="str">
        <f t="shared" si="55"/>
        <v/>
      </c>
      <c r="CX74" s="119" t="str">
        <f t="shared" si="56"/>
        <v/>
      </c>
      <c r="CY74" s="120" t="str">
        <f t="shared" si="57"/>
        <v/>
      </c>
      <c r="CZ74" s="119" t="str">
        <f t="shared" si="58"/>
        <v/>
      </c>
      <c r="DA74" s="120" t="str">
        <f t="shared" si="59"/>
        <v/>
      </c>
      <c r="DB74" s="119" t="str">
        <f t="shared" si="60"/>
        <v/>
      </c>
      <c r="DC74" s="120" t="str">
        <f t="shared" si="61"/>
        <v/>
      </c>
      <c r="DD74" s="119" t="str">
        <f t="shared" si="62"/>
        <v/>
      </c>
      <c r="DE74" s="120" t="str">
        <f t="shared" si="63"/>
        <v/>
      </c>
      <c r="DF74" s="119" t="str">
        <f t="shared" si="64"/>
        <v/>
      </c>
      <c r="DG74" s="120" t="str">
        <f t="shared" si="65"/>
        <v/>
      </c>
      <c r="DH74" s="119" t="str">
        <f t="shared" si="66"/>
        <v/>
      </c>
      <c r="DI74" s="120" t="str">
        <f t="shared" si="67"/>
        <v/>
      </c>
      <c r="DJ74" s="119" t="str">
        <f t="shared" si="68"/>
        <v/>
      </c>
      <c r="DK74" s="120" t="str">
        <f t="shared" si="69"/>
        <v/>
      </c>
      <c r="DL74" s="119" t="str">
        <f t="shared" si="70"/>
        <v/>
      </c>
      <c r="DM74" s="120" t="str">
        <f t="shared" si="71"/>
        <v/>
      </c>
      <c r="DN74" s="478" t="str">
        <f t="shared" si="78"/>
        <v/>
      </c>
      <c r="DO74" s="488" t="str">
        <f t="shared" si="79"/>
        <v/>
      </c>
      <c r="DP74" s="6"/>
      <c r="DQ74" s="6"/>
      <c r="DR74" s="6"/>
    </row>
    <row r="75" spans="1:122" s="15" customFormat="1" ht="18" customHeight="1">
      <c r="A75" s="102">
        <v>69</v>
      </c>
      <c r="B75" s="138"/>
      <c r="C75" s="127"/>
      <c r="D75" s="135"/>
      <c r="E75" s="129"/>
      <c r="F75" s="295"/>
      <c r="G75" s="132"/>
      <c r="H75" s="145" t="str">
        <f>IF(DOB!C75="","",DOB!C75)</f>
        <v/>
      </c>
      <c r="I75" s="86" t="s">
        <v>436</v>
      </c>
      <c r="J75" s="140" t="s">
        <v>437</v>
      </c>
      <c r="K75" s="86" t="s">
        <v>438</v>
      </c>
      <c r="L75" s="151" t="s">
        <v>439</v>
      </c>
      <c r="M75" s="86"/>
      <c r="N75" s="140"/>
      <c r="O75" s="309"/>
      <c r="P75" s="305"/>
      <c r="Q75" s="100"/>
      <c r="R75" s="100"/>
      <c r="S75" s="100"/>
      <c r="T75" s="111"/>
      <c r="U75" s="111"/>
      <c r="V75" s="112"/>
      <c r="W75" s="112"/>
      <c r="X75" s="316"/>
      <c r="Y75" s="316"/>
      <c r="Z75" s="316"/>
      <c r="AA75" s="317"/>
      <c r="AB75" s="317"/>
      <c r="AC75" s="318"/>
      <c r="AD75" s="318"/>
      <c r="AE75" s="509">
        <v>1</v>
      </c>
      <c r="AF75" s="509">
        <v>2</v>
      </c>
      <c r="AG75" s="509">
        <v>3</v>
      </c>
      <c r="AH75" s="512">
        <v>4</v>
      </c>
      <c r="AI75" s="510">
        <v>5</v>
      </c>
      <c r="AJ75" s="511"/>
      <c r="AK75" s="511"/>
      <c r="AL75" s="100"/>
      <c r="AM75" s="100"/>
      <c r="AN75" s="100"/>
      <c r="AO75" s="111"/>
      <c r="AP75" s="111"/>
      <c r="AQ75" s="112"/>
      <c r="AR75" s="112"/>
      <c r="AS75" s="316"/>
      <c r="AT75" s="316"/>
      <c r="AU75" s="316"/>
      <c r="AV75" s="317"/>
      <c r="AW75" s="317"/>
      <c r="AX75" s="318"/>
      <c r="AY75" s="318"/>
      <c r="AZ75" s="100"/>
      <c r="BA75" s="100"/>
      <c r="BB75" s="100"/>
      <c r="BC75" s="100"/>
      <c r="BD75" s="100"/>
      <c r="BE75" s="153"/>
      <c r="BF75" s="153"/>
      <c r="BG75" s="153"/>
      <c r="BH75" s="155"/>
      <c r="BI75" s="154"/>
      <c r="BJ75" s="100"/>
      <c r="BK75" s="100"/>
      <c r="BL75" s="100"/>
      <c r="BM75" s="111"/>
      <c r="BN75" s="281"/>
      <c r="BO75" s="288"/>
      <c r="BP75" s="6"/>
      <c r="BQ75" s="45"/>
      <c r="BR75" s="45"/>
      <c r="BS75" s="476" t="str">
        <f t="shared" si="73"/>
        <v/>
      </c>
      <c r="BT75" s="477"/>
      <c r="BU75" s="476" t="str">
        <f t="shared" si="73"/>
        <v/>
      </c>
      <c r="BV75" s="477"/>
      <c r="BW75" s="476" t="str">
        <f t="shared" si="73"/>
        <v/>
      </c>
      <c r="BX75" s="477"/>
      <c r="BY75" s="476" t="str">
        <f t="shared" si="73"/>
        <v/>
      </c>
      <c r="BZ75" s="477"/>
      <c r="CA75" s="476" t="str">
        <f t="shared" si="73"/>
        <v/>
      </c>
      <c r="CB75" s="477"/>
      <c r="CC75" s="476" t="str">
        <f t="shared" si="73"/>
        <v/>
      </c>
      <c r="CD75" s="477"/>
      <c r="CE75" s="476" t="str">
        <f t="shared" si="73"/>
        <v/>
      </c>
      <c r="CF75" s="477"/>
      <c r="CG75" s="476" t="str">
        <f t="shared" si="73"/>
        <v/>
      </c>
      <c r="CH75" s="477"/>
      <c r="CI75" s="476" t="str">
        <f t="shared" si="74"/>
        <v/>
      </c>
      <c r="CJ75" s="477"/>
      <c r="CK75" s="476" t="str">
        <f t="shared" si="75"/>
        <v/>
      </c>
      <c r="CL75" s="477"/>
      <c r="CM75" s="476" t="str">
        <f t="shared" si="76"/>
        <v/>
      </c>
      <c r="CN75" s="477"/>
      <c r="CO75" s="476" t="str">
        <f t="shared" si="77"/>
        <v/>
      </c>
      <c r="CP75" s="477"/>
      <c r="CQ75" s="6"/>
      <c r="CR75" s="6"/>
      <c r="CS75" s="6"/>
      <c r="CT75" s="176" t="str">
        <f t="shared" si="52"/>
        <v/>
      </c>
      <c r="CU75" s="120" t="str">
        <f t="shared" si="53"/>
        <v/>
      </c>
      <c r="CV75" s="119" t="str">
        <f t="shared" si="54"/>
        <v/>
      </c>
      <c r="CW75" s="120" t="str">
        <f t="shared" si="55"/>
        <v/>
      </c>
      <c r="CX75" s="119" t="str">
        <f t="shared" si="56"/>
        <v/>
      </c>
      <c r="CY75" s="120" t="str">
        <f t="shared" si="57"/>
        <v/>
      </c>
      <c r="CZ75" s="119" t="str">
        <f t="shared" si="58"/>
        <v/>
      </c>
      <c r="DA75" s="120" t="str">
        <f t="shared" si="59"/>
        <v/>
      </c>
      <c r="DB75" s="119" t="str">
        <f t="shared" si="60"/>
        <v/>
      </c>
      <c r="DC75" s="120" t="str">
        <f t="shared" si="61"/>
        <v/>
      </c>
      <c r="DD75" s="119" t="str">
        <f t="shared" si="62"/>
        <v/>
      </c>
      <c r="DE75" s="120" t="str">
        <f t="shared" si="63"/>
        <v/>
      </c>
      <c r="DF75" s="119" t="str">
        <f t="shared" si="64"/>
        <v/>
      </c>
      <c r="DG75" s="120" t="str">
        <f t="shared" si="65"/>
        <v/>
      </c>
      <c r="DH75" s="119" t="str">
        <f t="shared" si="66"/>
        <v/>
      </c>
      <c r="DI75" s="120" t="str">
        <f t="shared" si="67"/>
        <v/>
      </c>
      <c r="DJ75" s="119" t="str">
        <f t="shared" si="68"/>
        <v/>
      </c>
      <c r="DK75" s="120" t="str">
        <f t="shared" si="69"/>
        <v/>
      </c>
      <c r="DL75" s="119" t="str">
        <f t="shared" si="70"/>
        <v/>
      </c>
      <c r="DM75" s="120" t="str">
        <f t="shared" si="71"/>
        <v/>
      </c>
      <c r="DN75" s="478" t="str">
        <f t="shared" si="78"/>
        <v/>
      </c>
      <c r="DO75" s="488" t="str">
        <f t="shared" si="79"/>
        <v/>
      </c>
      <c r="DP75" s="6"/>
      <c r="DQ75" s="6"/>
      <c r="DR75" s="6"/>
    </row>
    <row r="76" spans="1:122" s="15" customFormat="1" ht="18" customHeight="1">
      <c r="A76" s="102">
        <v>70</v>
      </c>
      <c r="B76" s="138"/>
      <c r="C76" s="127"/>
      <c r="D76" s="135"/>
      <c r="E76" s="129"/>
      <c r="F76" s="295"/>
      <c r="G76" s="132"/>
      <c r="H76" s="145" t="str">
        <f>IF(DOB!C76="","",DOB!C76)</f>
        <v/>
      </c>
      <c r="I76" s="86" t="s">
        <v>440</v>
      </c>
      <c r="J76" s="140" t="s">
        <v>441</v>
      </c>
      <c r="K76" s="86" t="s">
        <v>442</v>
      </c>
      <c r="L76" s="151" t="s">
        <v>443</v>
      </c>
      <c r="M76" s="86"/>
      <c r="N76" s="140"/>
      <c r="O76" s="309"/>
      <c r="P76" s="305"/>
      <c r="Q76" s="100"/>
      <c r="R76" s="100"/>
      <c r="S76" s="100"/>
      <c r="T76" s="111"/>
      <c r="U76" s="111"/>
      <c r="V76" s="112"/>
      <c r="W76" s="112"/>
      <c r="X76" s="316"/>
      <c r="Y76" s="316"/>
      <c r="Z76" s="316"/>
      <c r="AA76" s="317"/>
      <c r="AB76" s="317"/>
      <c r="AC76" s="318"/>
      <c r="AD76" s="318"/>
      <c r="AE76" s="509">
        <v>1</v>
      </c>
      <c r="AF76" s="509">
        <v>2</v>
      </c>
      <c r="AG76" s="509">
        <v>3</v>
      </c>
      <c r="AH76" s="512">
        <v>4</v>
      </c>
      <c r="AI76" s="510">
        <v>5</v>
      </c>
      <c r="AJ76" s="511"/>
      <c r="AK76" s="511"/>
      <c r="AL76" s="100"/>
      <c r="AM76" s="100"/>
      <c r="AN76" s="100"/>
      <c r="AO76" s="111"/>
      <c r="AP76" s="111"/>
      <c r="AQ76" s="112"/>
      <c r="AR76" s="112"/>
      <c r="AS76" s="316"/>
      <c r="AT76" s="316"/>
      <c r="AU76" s="316"/>
      <c r="AV76" s="317"/>
      <c r="AW76" s="317"/>
      <c r="AX76" s="318"/>
      <c r="AY76" s="318"/>
      <c r="AZ76" s="100"/>
      <c r="BA76" s="100"/>
      <c r="BB76" s="100"/>
      <c r="BC76" s="100"/>
      <c r="BD76" s="100"/>
      <c r="BE76" s="153"/>
      <c r="BF76" s="153"/>
      <c r="BG76" s="153"/>
      <c r="BH76" s="155"/>
      <c r="BI76" s="154"/>
      <c r="BJ76" s="100"/>
      <c r="BK76" s="100"/>
      <c r="BL76" s="100"/>
      <c r="BM76" s="111"/>
      <c r="BN76" s="281"/>
      <c r="BO76" s="288"/>
      <c r="BP76" s="6"/>
      <c r="BQ76" s="45"/>
      <c r="BR76" s="45"/>
      <c r="BS76" s="476" t="str">
        <f t="shared" si="73"/>
        <v/>
      </c>
      <c r="BT76" s="477"/>
      <c r="BU76" s="476" t="str">
        <f t="shared" si="73"/>
        <v/>
      </c>
      <c r="BV76" s="477"/>
      <c r="BW76" s="476" t="str">
        <f t="shared" si="73"/>
        <v/>
      </c>
      <c r="BX76" s="477"/>
      <c r="BY76" s="476" t="str">
        <f t="shared" si="73"/>
        <v/>
      </c>
      <c r="BZ76" s="477"/>
      <c r="CA76" s="476" t="str">
        <f t="shared" si="73"/>
        <v/>
      </c>
      <c r="CB76" s="477"/>
      <c r="CC76" s="476" t="str">
        <f t="shared" si="73"/>
        <v/>
      </c>
      <c r="CD76" s="477"/>
      <c r="CE76" s="476" t="str">
        <f t="shared" si="73"/>
        <v/>
      </c>
      <c r="CF76" s="477"/>
      <c r="CG76" s="476" t="str">
        <f t="shared" si="73"/>
        <v/>
      </c>
      <c r="CH76" s="477"/>
      <c r="CI76" s="476" t="str">
        <f t="shared" si="74"/>
        <v/>
      </c>
      <c r="CJ76" s="477"/>
      <c r="CK76" s="476" t="str">
        <f t="shared" si="75"/>
        <v/>
      </c>
      <c r="CL76" s="477"/>
      <c r="CM76" s="476" t="str">
        <f t="shared" si="76"/>
        <v/>
      </c>
      <c r="CN76" s="477"/>
      <c r="CO76" s="476" t="str">
        <f t="shared" si="77"/>
        <v/>
      </c>
      <c r="CP76" s="477"/>
      <c r="CQ76" s="6"/>
      <c r="CR76" s="6"/>
      <c r="CS76" s="6"/>
      <c r="CT76" s="176" t="str">
        <f t="shared" si="52"/>
        <v/>
      </c>
      <c r="CU76" s="120" t="str">
        <f t="shared" si="53"/>
        <v/>
      </c>
      <c r="CV76" s="119" t="str">
        <f t="shared" si="54"/>
        <v/>
      </c>
      <c r="CW76" s="120" t="str">
        <f t="shared" si="55"/>
        <v/>
      </c>
      <c r="CX76" s="119" t="str">
        <f t="shared" si="56"/>
        <v/>
      </c>
      <c r="CY76" s="120" t="str">
        <f t="shared" si="57"/>
        <v/>
      </c>
      <c r="CZ76" s="119" t="str">
        <f t="shared" si="58"/>
        <v/>
      </c>
      <c r="DA76" s="120" t="str">
        <f t="shared" si="59"/>
        <v/>
      </c>
      <c r="DB76" s="119" t="str">
        <f t="shared" si="60"/>
        <v/>
      </c>
      <c r="DC76" s="120" t="str">
        <f t="shared" si="61"/>
        <v/>
      </c>
      <c r="DD76" s="119" t="str">
        <f t="shared" si="62"/>
        <v/>
      </c>
      <c r="DE76" s="120" t="str">
        <f t="shared" si="63"/>
        <v/>
      </c>
      <c r="DF76" s="119" t="str">
        <f t="shared" si="64"/>
        <v/>
      </c>
      <c r="DG76" s="120" t="str">
        <f t="shared" si="65"/>
        <v/>
      </c>
      <c r="DH76" s="119" t="str">
        <f t="shared" si="66"/>
        <v/>
      </c>
      <c r="DI76" s="120" t="str">
        <f t="shared" si="67"/>
        <v/>
      </c>
      <c r="DJ76" s="119" t="str">
        <f t="shared" si="68"/>
        <v/>
      </c>
      <c r="DK76" s="120" t="str">
        <f t="shared" si="69"/>
        <v/>
      </c>
      <c r="DL76" s="119" t="str">
        <f t="shared" si="70"/>
        <v/>
      </c>
      <c r="DM76" s="120" t="str">
        <f t="shared" si="71"/>
        <v/>
      </c>
      <c r="DN76" s="478" t="str">
        <f t="shared" si="78"/>
        <v/>
      </c>
      <c r="DO76" s="488" t="str">
        <f t="shared" si="79"/>
        <v/>
      </c>
      <c r="DP76" s="6"/>
      <c r="DQ76" s="6"/>
      <c r="DR76" s="6"/>
    </row>
    <row r="77" spans="1:122" s="15" customFormat="1" ht="18" customHeight="1">
      <c r="A77" s="102">
        <v>71</v>
      </c>
      <c r="B77" s="138"/>
      <c r="C77" s="127"/>
      <c r="D77" s="135"/>
      <c r="E77" s="129"/>
      <c r="F77" s="295"/>
      <c r="G77" s="132"/>
      <c r="H77" s="145" t="str">
        <f>IF(DOB!C77="","",DOB!C77)</f>
        <v/>
      </c>
      <c r="I77" s="86" t="s">
        <v>444</v>
      </c>
      <c r="J77" s="140" t="s">
        <v>445</v>
      </c>
      <c r="K77" s="86" t="s">
        <v>446</v>
      </c>
      <c r="L77" s="151" t="s">
        <v>447</v>
      </c>
      <c r="M77" s="86"/>
      <c r="N77" s="140"/>
      <c r="O77" s="309"/>
      <c r="P77" s="305"/>
      <c r="Q77" s="100"/>
      <c r="R77" s="100"/>
      <c r="S77" s="100"/>
      <c r="T77" s="111"/>
      <c r="U77" s="111"/>
      <c r="V77" s="112"/>
      <c r="W77" s="112"/>
      <c r="X77" s="316"/>
      <c r="Y77" s="316"/>
      <c r="Z77" s="316"/>
      <c r="AA77" s="317"/>
      <c r="AB77" s="317"/>
      <c r="AC77" s="318"/>
      <c r="AD77" s="318"/>
      <c r="AE77" s="509">
        <v>1</v>
      </c>
      <c r="AF77" s="509">
        <v>2</v>
      </c>
      <c r="AG77" s="509">
        <v>3</v>
      </c>
      <c r="AH77" s="512">
        <v>4</v>
      </c>
      <c r="AI77" s="510">
        <v>5</v>
      </c>
      <c r="AJ77" s="511"/>
      <c r="AK77" s="511"/>
      <c r="AL77" s="100"/>
      <c r="AM77" s="100"/>
      <c r="AN77" s="100"/>
      <c r="AO77" s="111"/>
      <c r="AP77" s="111"/>
      <c r="AQ77" s="112"/>
      <c r="AR77" s="112"/>
      <c r="AS77" s="316"/>
      <c r="AT77" s="316"/>
      <c r="AU77" s="316"/>
      <c r="AV77" s="317"/>
      <c r="AW77" s="317"/>
      <c r="AX77" s="318"/>
      <c r="AY77" s="318"/>
      <c r="AZ77" s="100"/>
      <c r="BA77" s="100"/>
      <c r="BB77" s="100"/>
      <c r="BC77" s="100"/>
      <c r="BD77" s="100"/>
      <c r="BE77" s="153"/>
      <c r="BF77" s="153"/>
      <c r="BG77" s="153"/>
      <c r="BH77" s="155"/>
      <c r="BI77" s="154"/>
      <c r="BJ77" s="100"/>
      <c r="BK77" s="100"/>
      <c r="BL77" s="100"/>
      <c r="BM77" s="111"/>
      <c r="BN77" s="281"/>
      <c r="BO77" s="288"/>
      <c r="BP77" s="6"/>
      <c r="BQ77" s="45"/>
      <c r="BR77" s="45"/>
      <c r="BS77" s="476" t="str">
        <f t="shared" si="73"/>
        <v/>
      </c>
      <c r="BT77" s="477"/>
      <c r="BU77" s="476" t="str">
        <f t="shared" si="73"/>
        <v/>
      </c>
      <c r="BV77" s="477"/>
      <c r="BW77" s="476" t="str">
        <f t="shared" si="73"/>
        <v/>
      </c>
      <c r="BX77" s="477"/>
      <c r="BY77" s="476" t="str">
        <f t="shared" si="73"/>
        <v/>
      </c>
      <c r="BZ77" s="477"/>
      <c r="CA77" s="476" t="str">
        <f t="shared" si="73"/>
        <v/>
      </c>
      <c r="CB77" s="477"/>
      <c r="CC77" s="476" t="str">
        <f t="shared" si="73"/>
        <v/>
      </c>
      <c r="CD77" s="477"/>
      <c r="CE77" s="476" t="str">
        <f t="shared" si="73"/>
        <v/>
      </c>
      <c r="CF77" s="477"/>
      <c r="CG77" s="476" t="str">
        <f t="shared" si="73"/>
        <v/>
      </c>
      <c r="CH77" s="477"/>
      <c r="CI77" s="476" t="str">
        <f t="shared" si="74"/>
        <v/>
      </c>
      <c r="CJ77" s="477"/>
      <c r="CK77" s="476" t="str">
        <f t="shared" si="75"/>
        <v/>
      </c>
      <c r="CL77" s="477"/>
      <c r="CM77" s="476" t="str">
        <f t="shared" si="76"/>
        <v/>
      </c>
      <c r="CN77" s="477"/>
      <c r="CO77" s="476" t="str">
        <f t="shared" si="77"/>
        <v/>
      </c>
      <c r="CP77" s="477"/>
      <c r="CQ77" s="6"/>
      <c r="CR77" s="6"/>
      <c r="CS77" s="6"/>
      <c r="CT77" s="176" t="str">
        <f t="shared" si="52"/>
        <v/>
      </c>
      <c r="CU77" s="120" t="str">
        <f t="shared" si="53"/>
        <v/>
      </c>
      <c r="CV77" s="119" t="str">
        <f t="shared" si="54"/>
        <v/>
      </c>
      <c r="CW77" s="120" t="str">
        <f t="shared" si="55"/>
        <v/>
      </c>
      <c r="CX77" s="119" t="str">
        <f t="shared" si="56"/>
        <v/>
      </c>
      <c r="CY77" s="120" t="str">
        <f t="shared" si="57"/>
        <v/>
      </c>
      <c r="CZ77" s="119" t="str">
        <f t="shared" si="58"/>
        <v/>
      </c>
      <c r="DA77" s="120" t="str">
        <f t="shared" si="59"/>
        <v/>
      </c>
      <c r="DB77" s="119" t="str">
        <f t="shared" si="60"/>
        <v/>
      </c>
      <c r="DC77" s="120" t="str">
        <f t="shared" si="61"/>
        <v/>
      </c>
      <c r="DD77" s="119" t="str">
        <f t="shared" si="62"/>
        <v/>
      </c>
      <c r="DE77" s="120" t="str">
        <f t="shared" si="63"/>
        <v/>
      </c>
      <c r="DF77" s="119" t="str">
        <f t="shared" si="64"/>
        <v/>
      </c>
      <c r="DG77" s="120" t="str">
        <f t="shared" si="65"/>
        <v/>
      </c>
      <c r="DH77" s="119" t="str">
        <f t="shared" si="66"/>
        <v/>
      </c>
      <c r="DI77" s="120" t="str">
        <f t="shared" si="67"/>
        <v/>
      </c>
      <c r="DJ77" s="119" t="str">
        <f t="shared" si="68"/>
        <v/>
      </c>
      <c r="DK77" s="120" t="str">
        <f t="shared" si="69"/>
        <v/>
      </c>
      <c r="DL77" s="119" t="str">
        <f t="shared" si="70"/>
        <v/>
      </c>
      <c r="DM77" s="120" t="str">
        <f t="shared" si="71"/>
        <v/>
      </c>
      <c r="DN77" s="478" t="str">
        <f t="shared" si="78"/>
        <v/>
      </c>
      <c r="DO77" s="488" t="str">
        <f t="shared" si="79"/>
        <v/>
      </c>
      <c r="DP77" s="6"/>
      <c r="DQ77" s="6"/>
      <c r="DR77" s="6"/>
    </row>
    <row r="78" spans="1:122" s="15" customFormat="1" ht="18" customHeight="1">
      <c r="A78" s="102">
        <v>72</v>
      </c>
      <c r="B78" s="138"/>
      <c r="C78" s="127"/>
      <c r="D78" s="135"/>
      <c r="E78" s="129"/>
      <c r="F78" s="295"/>
      <c r="G78" s="132"/>
      <c r="H78" s="145" t="str">
        <f>IF(DOB!C78="","",DOB!C78)</f>
        <v/>
      </c>
      <c r="I78" s="86" t="s">
        <v>448</v>
      </c>
      <c r="J78" s="140" t="s">
        <v>449</v>
      </c>
      <c r="K78" s="86" t="s">
        <v>450</v>
      </c>
      <c r="L78" s="151" t="s">
        <v>451</v>
      </c>
      <c r="M78" s="86"/>
      <c r="N78" s="140"/>
      <c r="O78" s="309"/>
      <c r="P78" s="305"/>
      <c r="Q78" s="100"/>
      <c r="R78" s="100"/>
      <c r="S78" s="100"/>
      <c r="T78" s="111"/>
      <c r="U78" s="111"/>
      <c r="V78" s="112"/>
      <c r="W78" s="112"/>
      <c r="X78" s="316"/>
      <c r="Y78" s="316"/>
      <c r="Z78" s="316"/>
      <c r="AA78" s="317"/>
      <c r="AB78" s="317"/>
      <c r="AC78" s="318"/>
      <c r="AD78" s="318"/>
      <c r="AE78" s="509">
        <v>1</v>
      </c>
      <c r="AF78" s="509">
        <v>2</v>
      </c>
      <c r="AG78" s="509">
        <v>3</v>
      </c>
      <c r="AH78" s="512">
        <v>4</v>
      </c>
      <c r="AI78" s="510">
        <v>5</v>
      </c>
      <c r="AJ78" s="511"/>
      <c r="AK78" s="511"/>
      <c r="AL78" s="100"/>
      <c r="AM78" s="100"/>
      <c r="AN78" s="100"/>
      <c r="AO78" s="111"/>
      <c r="AP78" s="111"/>
      <c r="AQ78" s="112"/>
      <c r="AR78" s="112"/>
      <c r="AS78" s="316"/>
      <c r="AT78" s="316"/>
      <c r="AU78" s="316"/>
      <c r="AV78" s="317"/>
      <c r="AW78" s="317"/>
      <c r="AX78" s="318"/>
      <c r="AY78" s="318"/>
      <c r="AZ78" s="100"/>
      <c r="BA78" s="100"/>
      <c r="BB78" s="100"/>
      <c r="BC78" s="100"/>
      <c r="BD78" s="100"/>
      <c r="BE78" s="153"/>
      <c r="BF78" s="153"/>
      <c r="BG78" s="153"/>
      <c r="BH78" s="155"/>
      <c r="BI78" s="154"/>
      <c r="BJ78" s="100"/>
      <c r="BK78" s="100"/>
      <c r="BL78" s="100"/>
      <c r="BM78" s="111"/>
      <c r="BN78" s="281"/>
      <c r="BO78" s="288"/>
      <c r="BP78" s="6"/>
      <c r="BQ78" s="45"/>
      <c r="BR78" s="45"/>
      <c r="BS78" s="476" t="str">
        <f t="shared" si="73"/>
        <v/>
      </c>
      <c r="BT78" s="477"/>
      <c r="BU78" s="476" t="str">
        <f t="shared" si="73"/>
        <v/>
      </c>
      <c r="BV78" s="477"/>
      <c r="BW78" s="476" t="str">
        <f t="shared" si="73"/>
        <v/>
      </c>
      <c r="BX78" s="477"/>
      <c r="BY78" s="476" t="str">
        <f t="shared" si="73"/>
        <v/>
      </c>
      <c r="BZ78" s="477"/>
      <c r="CA78" s="476" t="str">
        <f t="shared" si="73"/>
        <v/>
      </c>
      <c r="CB78" s="477"/>
      <c r="CC78" s="476" t="str">
        <f t="shared" si="73"/>
        <v/>
      </c>
      <c r="CD78" s="477"/>
      <c r="CE78" s="476" t="str">
        <f t="shared" si="73"/>
        <v/>
      </c>
      <c r="CF78" s="477"/>
      <c r="CG78" s="476" t="str">
        <f t="shared" si="73"/>
        <v/>
      </c>
      <c r="CH78" s="477"/>
      <c r="CI78" s="476" t="str">
        <f t="shared" si="74"/>
        <v/>
      </c>
      <c r="CJ78" s="477"/>
      <c r="CK78" s="476" t="str">
        <f t="shared" si="75"/>
        <v/>
      </c>
      <c r="CL78" s="477"/>
      <c r="CM78" s="476" t="str">
        <f t="shared" si="76"/>
        <v/>
      </c>
      <c r="CN78" s="477"/>
      <c r="CO78" s="476" t="str">
        <f t="shared" si="77"/>
        <v/>
      </c>
      <c r="CP78" s="477"/>
      <c r="CQ78" s="6"/>
      <c r="CR78" s="6"/>
      <c r="CS78" s="6"/>
      <c r="CT78" s="176" t="str">
        <f t="shared" si="52"/>
        <v/>
      </c>
      <c r="CU78" s="120" t="str">
        <f t="shared" si="53"/>
        <v/>
      </c>
      <c r="CV78" s="119" t="str">
        <f t="shared" si="54"/>
        <v/>
      </c>
      <c r="CW78" s="120" t="str">
        <f t="shared" si="55"/>
        <v/>
      </c>
      <c r="CX78" s="119" t="str">
        <f t="shared" si="56"/>
        <v/>
      </c>
      <c r="CY78" s="120" t="str">
        <f t="shared" si="57"/>
        <v/>
      </c>
      <c r="CZ78" s="119" t="str">
        <f t="shared" si="58"/>
        <v/>
      </c>
      <c r="DA78" s="120" t="str">
        <f t="shared" si="59"/>
        <v/>
      </c>
      <c r="DB78" s="119" t="str">
        <f t="shared" si="60"/>
        <v/>
      </c>
      <c r="DC78" s="120" t="str">
        <f t="shared" si="61"/>
        <v/>
      </c>
      <c r="DD78" s="119" t="str">
        <f t="shared" si="62"/>
        <v/>
      </c>
      <c r="DE78" s="120" t="str">
        <f t="shared" si="63"/>
        <v/>
      </c>
      <c r="DF78" s="119" t="str">
        <f t="shared" si="64"/>
        <v/>
      </c>
      <c r="DG78" s="120" t="str">
        <f t="shared" si="65"/>
        <v/>
      </c>
      <c r="DH78" s="119" t="str">
        <f t="shared" si="66"/>
        <v/>
      </c>
      <c r="DI78" s="120" t="str">
        <f t="shared" si="67"/>
        <v/>
      </c>
      <c r="DJ78" s="119" t="str">
        <f t="shared" si="68"/>
        <v/>
      </c>
      <c r="DK78" s="120" t="str">
        <f t="shared" si="69"/>
        <v/>
      </c>
      <c r="DL78" s="119" t="str">
        <f t="shared" si="70"/>
        <v/>
      </c>
      <c r="DM78" s="120" t="str">
        <f t="shared" si="71"/>
        <v/>
      </c>
      <c r="DN78" s="478" t="str">
        <f t="shared" si="78"/>
        <v/>
      </c>
      <c r="DO78" s="488" t="str">
        <f t="shared" si="79"/>
        <v/>
      </c>
      <c r="DP78" s="6"/>
      <c r="DQ78" s="6"/>
      <c r="DR78" s="6"/>
    </row>
    <row r="79" spans="1:122" s="15" customFormat="1" ht="18" customHeight="1">
      <c r="A79" s="102">
        <v>73</v>
      </c>
      <c r="B79" s="138"/>
      <c r="C79" s="127"/>
      <c r="D79" s="135"/>
      <c r="E79" s="129"/>
      <c r="F79" s="295"/>
      <c r="G79" s="132"/>
      <c r="H79" s="145" t="str">
        <f>IF(DOB!C79="","",DOB!C79)</f>
        <v/>
      </c>
      <c r="I79" s="86" t="s">
        <v>452</v>
      </c>
      <c r="J79" s="140" t="s">
        <v>453</v>
      </c>
      <c r="K79" s="86" t="s">
        <v>454</v>
      </c>
      <c r="L79" s="151" t="s">
        <v>455</v>
      </c>
      <c r="M79" s="86"/>
      <c r="N79" s="140"/>
      <c r="O79" s="309"/>
      <c r="P79" s="305"/>
      <c r="Q79" s="100"/>
      <c r="R79" s="100"/>
      <c r="S79" s="100"/>
      <c r="T79" s="111"/>
      <c r="U79" s="111"/>
      <c r="V79" s="112"/>
      <c r="W79" s="112"/>
      <c r="X79" s="316"/>
      <c r="Y79" s="316"/>
      <c r="Z79" s="316"/>
      <c r="AA79" s="319"/>
      <c r="AB79" s="317"/>
      <c r="AC79" s="318"/>
      <c r="AD79" s="318"/>
      <c r="AE79" s="509">
        <v>1</v>
      </c>
      <c r="AF79" s="509">
        <v>2</v>
      </c>
      <c r="AG79" s="509">
        <v>3</v>
      </c>
      <c r="AH79" s="512">
        <v>4</v>
      </c>
      <c r="AI79" s="510">
        <v>5</v>
      </c>
      <c r="AJ79" s="511"/>
      <c r="AK79" s="511"/>
      <c r="AL79" s="100"/>
      <c r="AM79" s="100"/>
      <c r="AN79" s="100"/>
      <c r="AO79" s="111"/>
      <c r="AP79" s="111"/>
      <c r="AQ79" s="112"/>
      <c r="AR79" s="112"/>
      <c r="AS79" s="316"/>
      <c r="AT79" s="316"/>
      <c r="AU79" s="316"/>
      <c r="AV79" s="317"/>
      <c r="AW79" s="317"/>
      <c r="AX79" s="318"/>
      <c r="AY79" s="318"/>
      <c r="AZ79" s="100"/>
      <c r="BA79" s="100"/>
      <c r="BB79" s="100"/>
      <c r="BC79" s="100"/>
      <c r="BD79" s="100"/>
      <c r="BE79" s="153"/>
      <c r="BF79" s="156"/>
      <c r="BG79" s="153"/>
      <c r="BH79" s="155"/>
      <c r="BI79" s="154"/>
      <c r="BJ79" s="100"/>
      <c r="BK79" s="100"/>
      <c r="BL79" s="100"/>
      <c r="BM79" s="111"/>
      <c r="BN79" s="281"/>
      <c r="BO79" s="288"/>
      <c r="BP79" s="6"/>
      <c r="BQ79" s="45"/>
      <c r="BR79" s="45"/>
      <c r="BS79" s="476" t="str">
        <f t="shared" si="73"/>
        <v/>
      </c>
      <c r="BT79" s="477"/>
      <c r="BU79" s="476" t="str">
        <f t="shared" si="73"/>
        <v/>
      </c>
      <c r="BV79" s="477"/>
      <c r="BW79" s="476" t="str">
        <f t="shared" si="73"/>
        <v/>
      </c>
      <c r="BX79" s="477"/>
      <c r="BY79" s="476" t="str">
        <f t="shared" si="73"/>
        <v/>
      </c>
      <c r="BZ79" s="477"/>
      <c r="CA79" s="476" t="str">
        <f t="shared" si="73"/>
        <v/>
      </c>
      <c r="CB79" s="477"/>
      <c r="CC79" s="476" t="str">
        <f t="shared" si="73"/>
        <v/>
      </c>
      <c r="CD79" s="477"/>
      <c r="CE79" s="476" t="str">
        <f t="shared" si="73"/>
        <v/>
      </c>
      <c r="CF79" s="477"/>
      <c r="CG79" s="476" t="str">
        <f t="shared" si="73"/>
        <v/>
      </c>
      <c r="CH79" s="477"/>
      <c r="CI79" s="476" t="str">
        <f t="shared" si="74"/>
        <v/>
      </c>
      <c r="CJ79" s="477"/>
      <c r="CK79" s="476" t="str">
        <f t="shared" si="75"/>
        <v/>
      </c>
      <c r="CL79" s="477"/>
      <c r="CM79" s="476" t="str">
        <f t="shared" si="76"/>
        <v/>
      </c>
      <c r="CN79" s="477"/>
      <c r="CO79" s="476" t="str">
        <f t="shared" si="77"/>
        <v/>
      </c>
      <c r="CP79" s="477"/>
      <c r="CQ79" s="6"/>
      <c r="CR79" s="6"/>
      <c r="CS79" s="6"/>
      <c r="CT79" s="176" t="str">
        <f t="shared" si="52"/>
        <v/>
      </c>
      <c r="CU79" s="120" t="str">
        <f t="shared" si="53"/>
        <v/>
      </c>
      <c r="CV79" s="119" t="str">
        <f t="shared" si="54"/>
        <v/>
      </c>
      <c r="CW79" s="120" t="str">
        <f t="shared" si="55"/>
        <v/>
      </c>
      <c r="CX79" s="119" t="str">
        <f t="shared" si="56"/>
        <v/>
      </c>
      <c r="CY79" s="120" t="str">
        <f t="shared" si="57"/>
        <v/>
      </c>
      <c r="CZ79" s="119" t="str">
        <f t="shared" si="58"/>
        <v/>
      </c>
      <c r="DA79" s="120" t="str">
        <f t="shared" si="59"/>
        <v/>
      </c>
      <c r="DB79" s="119" t="str">
        <f t="shared" si="60"/>
        <v/>
      </c>
      <c r="DC79" s="120" t="str">
        <f t="shared" si="61"/>
        <v/>
      </c>
      <c r="DD79" s="119" t="str">
        <f t="shared" si="62"/>
        <v/>
      </c>
      <c r="DE79" s="120" t="str">
        <f t="shared" si="63"/>
        <v/>
      </c>
      <c r="DF79" s="119" t="str">
        <f t="shared" si="64"/>
        <v/>
      </c>
      <c r="DG79" s="120" t="str">
        <f t="shared" si="65"/>
        <v/>
      </c>
      <c r="DH79" s="119" t="str">
        <f t="shared" si="66"/>
        <v/>
      </c>
      <c r="DI79" s="120" t="str">
        <f t="shared" si="67"/>
        <v/>
      </c>
      <c r="DJ79" s="119" t="str">
        <f t="shared" si="68"/>
        <v/>
      </c>
      <c r="DK79" s="120" t="str">
        <f t="shared" si="69"/>
        <v/>
      </c>
      <c r="DL79" s="119" t="str">
        <f t="shared" si="70"/>
        <v/>
      </c>
      <c r="DM79" s="120" t="str">
        <f t="shared" si="71"/>
        <v/>
      </c>
      <c r="DN79" s="478" t="str">
        <f t="shared" si="78"/>
        <v/>
      </c>
      <c r="DO79" s="488" t="str">
        <f t="shared" si="79"/>
        <v/>
      </c>
      <c r="DP79" s="6"/>
      <c r="DQ79" s="6"/>
      <c r="DR79" s="6"/>
    </row>
    <row r="80" spans="1:122" s="15" customFormat="1" ht="18" customHeight="1">
      <c r="A80" s="102">
        <v>74</v>
      </c>
      <c r="B80" s="138"/>
      <c r="C80" s="127"/>
      <c r="D80" s="135"/>
      <c r="E80" s="129"/>
      <c r="F80" s="295"/>
      <c r="G80" s="132"/>
      <c r="H80" s="145" t="str">
        <f>IF(DOB!C80="","",DOB!C80)</f>
        <v/>
      </c>
      <c r="I80" s="86" t="s">
        <v>456</v>
      </c>
      <c r="J80" s="140" t="s">
        <v>457</v>
      </c>
      <c r="K80" s="86" t="s">
        <v>458</v>
      </c>
      <c r="L80" s="151" t="s">
        <v>459</v>
      </c>
      <c r="M80" s="86"/>
      <c r="N80" s="140"/>
      <c r="O80" s="309"/>
      <c r="P80" s="305"/>
      <c r="Q80" s="100"/>
      <c r="R80" s="100"/>
      <c r="S80" s="100"/>
      <c r="T80" s="111"/>
      <c r="U80" s="113"/>
      <c r="V80" s="112"/>
      <c r="W80" s="112"/>
      <c r="X80" s="320"/>
      <c r="Y80" s="320"/>
      <c r="Z80" s="316"/>
      <c r="AA80" s="319"/>
      <c r="AB80" s="319"/>
      <c r="AC80" s="321"/>
      <c r="AD80" s="321"/>
      <c r="AE80" s="509">
        <v>1</v>
      </c>
      <c r="AF80" s="509">
        <v>2</v>
      </c>
      <c r="AG80" s="509">
        <v>3</v>
      </c>
      <c r="AH80" s="512">
        <v>4</v>
      </c>
      <c r="AI80" s="510">
        <v>5</v>
      </c>
      <c r="AJ80" s="513"/>
      <c r="AK80" s="513"/>
      <c r="AL80" s="100"/>
      <c r="AM80" s="100"/>
      <c r="AN80" s="100"/>
      <c r="AO80" s="111"/>
      <c r="AP80" s="113"/>
      <c r="AQ80" s="112"/>
      <c r="AR80" s="112"/>
      <c r="AS80" s="320"/>
      <c r="AT80" s="320"/>
      <c r="AU80" s="316"/>
      <c r="AV80" s="317"/>
      <c r="AW80" s="319"/>
      <c r="AX80" s="318"/>
      <c r="AY80" s="318"/>
      <c r="AZ80" s="114"/>
      <c r="BA80" s="114"/>
      <c r="BB80" s="100"/>
      <c r="BC80" s="100"/>
      <c r="BD80" s="100"/>
      <c r="BE80" s="156"/>
      <c r="BF80" s="156"/>
      <c r="BG80" s="156"/>
      <c r="BH80" s="155"/>
      <c r="BI80" s="157"/>
      <c r="BJ80" s="114"/>
      <c r="BK80" s="114"/>
      <c r="BL80" s="114"/>
      <c r="BM80" s="113"/>
      <c r="BN80" s="282"/>
      <c r="BO80" s="288"/>
      <c r="BP80" s="6"/>
      <c r="BQ80" s="45"/>
      <c r="BR80" s="45"/>
      <c r="BS80" s="476" t="str">
        <f t="shared" si="73"/>
        <v/>
      </c>
      <c r="BT80" s="477"/>
      <c r="BU80" s="476" t="str">
        <f t="shared" si="73"/>
        <v/>
      </c>
      <c r="BV80" s="477"/>
      <c r="BW80" s="476" t="str">
        <f t="shared" si="73"/>
        <v/>
      </c>
      <c r="BX80" s="477"/>
      <c r="BY80" s="476" t="str">
        <f t="shared" si="73"/>
        <v/>
      </c>
      <c r="BZ80" s="477"/>
      <c r="CA80" s="476" t="str">
        <f t="shared" si="73"/>
        <v/>
      </c>
      <c r="CB80" s="477"/>
      <c r="CC80" s="476" t="str">
        <f t="shared" si="73"/>
        <v/>
      </c>
      <c r="CD80" s="477"/>
      <c r="CE80" s="476" t="str">
        <f t="shared" si="73"/>
        <v/>
      </c>
      <c r="CF80" s="477"/>
      <c r="CG80" s="476" t="str">
        <f t="shared" si="73"/>
        <v/>
      </c>
      <c r="CH80" s="477"/>
      <c r="CI80" s="476" t="str">
        <f t="shared" si="74"/>
        <v/>
      </c>
      <c r="CJ80" s="477"/>
      <c r="CK80" s="476" t="str">
        <f t="shared" si="75"/>
        <v/>
      </c>
      <c r="CL80" s="477"/>
      <c r="CM80" s="476" t="str">
        <f t="shared" si="76"/>
        <v/>
      </c>
      <c r="CN80" s="477"/>
      <c r="CO80" s="476" t="str">
        <f t="shared" si="77"/>
        <v/>
      </c>
      <c r="CP80" s="477"/>
      <c r="CQ80" s="6"/>
      <c r="CR80" s="6"/>
      <c r="CS80" s="6"/>
      <c r="CT80" s="176" t="str">
        <f t="shared" si="52"/>
        <v/>
      </c>
      <c r="CU80" s="120" t="str">
        <f t="shared" si="53"/>
        <v/>
      </c>
      <c r="CV80" s="119" t="str">
        <f t="shared" si="54"/>
        <v/>
      </c>
      <c r="CW80" s="120" t="str">
        <f t="shared" si="55"/>
        <v/>
      </c>
      <c r="CX80" s="119" t="str">
        <f t="shared" si="56"/>
        <v/>
      </c>
      <c r="CY80" s="120" t="str">
        <f t="shared" si="57"/>
        <v/>
      </c>
      <c r="CZ80" s="119" t="str">
        <f t="shared" si="58"/>
        <v/>
      </c>
      <c r="DA80" s="120" t="str">
        <f t="shared" si="59"/>
        <v/>
      </c>
      <c r="DB80" s="119" t="str">
        <f t="shared" si="60"/>
        <v/>
      </c>
      <c r="DC80" s="120" t="str">
        <f t="shared" si="61"/>
        <v/>
      </c>
      <c r="DD80" s="119" t="str">
        <f t="shared" si="62"/>
        <v/>
      </c>
      <c r="DE80" s="120" t="str">
        <f t="shared" si="63"/>
        <v/>
      </c>
      <c r="DF80" s="119" t="str">
        <f t="shared" si="64"/>
        <v/>
      </c>
      <c r="DG80" s="120" t="str">
        <f t="shared" si="65"/>
        <v/>
      </c>
      <c r="DH80" s="119" t="str">
        <f t="shared" si="66"/>
        <v/>
      </c>
      <c r="DI80" s="120" t="str">
        <f t="shared" si="67"/>
        <v/>
      </c>
      <c r="DJ80" s="119" t="str">
        <f t="shared" si="68"/>
        <v/>
      </c>
      <c r="DK80" s="120" t="str">
        <f t="shared" si="69"/>
        <v/>
      </c>
      <c r="DL80" s="119" t="str">
        <f t="shared" si="70"/>
        <v/>
      </c>
      <c r="DM80" s="120" t="str">
        <f t="shared" si="71"/>
        <v/>
      </c>
      <c r="DN80" s="478" t="str">
        <f t="shared" si="78"/>
        <v/>
      </c>
      <c r="DO80" s="488" t="str">
        <f t="shared" si="79"/>
        <v/>
      </c>
      <c r="DP80" s="6"/>
      <c r="DQ80" s="6"/>
      <c r="DR80" s="6"/>
    </row>
    <row r="81" spans="1:122" s="15" customFormat="1" ht="18" customHeight="1">
      <c r="A81" s="102">
        <v>75</v>
      </c>
      <c r="B81" s="138"/>
      <c r="C81" s="127"/>
      <c r="D81" s="135"/>
      <c r="E81" s="129"/>
      <c r="F81" s="295"/>
      <c r="G81" s="132"/>
      <c r="H81" s="145" t="str">
        <f>IF(DOB!C81="","",DOB!C81)</f>
        <v/>
      </c>
      <c r="I81" s="86" t="s">
        <v>460</v>
      </c>
      <c r="J81" s="140" t="s">
        <v>461</v>
      </c>
      <c r="K81" s="86" t="s">
        <v>462</v>
      </c>
      <c r="L81" s="151" t="s">
        <v>463</v>
      </c>
      <c r="M81" s="86"/>
      <c r="N81" s="140"/>
      <c r="O81" s="309"/>
      <c r="P81" s="305"/>
      <c r="Q81" s="100"/>
      <c r="R81" s="100"/>
      <c r="S81" s="100"/>
      <c r="T81" s="111"/>
      <c r="U81" s="111"/>
      <c r="V81" s="112"/>
      <c r="W81" s="112"/>
      <c r="X81" s="316"/>
      <c r="Y81" s="316"/>
      <c r="Z81" s="316"/>
      <c r="AA81" s="317"/>
      <c r="AB81" s="317"/>
      <c r="AC81" s="318"/>
      <c r="AD81" s="318"/>
      <c r="AE81" s="509">
        <v>1</v>
      </c>
      <c r="AF81" s="509">
        <v>2</v>
      </c>
      <c r="AG81" s="509">
        <v>3</v>
      </c>
      <c r="AH81" s="512">
        <v>4</v>
      </c>
      <c r="AI81" s="510">
        <v>5</v>
      </c>
      <c r="AJ81" s="511"/>
      <c r="AK81" s="511"/>
      <c r="AL81" s="100"/>
      <c r="AM81" s="100"/>
      <c r="AN81" s="100"/>
      <c r="AO81" s="111"/>
      <c r="AP81" s="111"/>
      <c r="AQ81" s="112"/>
      <c r="AR81" s="112"/>
      <c r="AS81" s="316"/>
      <c r="AT81" s="316"/>
      <c r="AU81" s="316"/>
      <c r="AV81" s="317"/>
      <c r="AW81" s="317"/>
      <c r="AX81" s="318"/>
      <c r="AY81" s="318"/>
      <c r="AZ81" s="100"/>
      <c r="BA81" s="100"/>
      <c r="BB81" s="100"/>
      <c r="BC81" s="100"/>
      <c r="BD81" s="100"/>
      <c r="BE81" s="153"/>
      <c r="BF81" s="153"/>
      <c r="BG81" s="153"/>
      <c r="BH81" s="155"/>
      <c r="BI81" s="154"/>
      <c r="BJ81" s="100"/>
      <c r="BK81" s="100"/>
      <c r="BL81" s="100"/>
      <c r="BM81" s="111"/>
      <c r="BN81" s="281"/>
      <c r="BO81" s="288"/>
      <c r="BP81" s="6"/>
      <c r="BQ81" s="45"/>
      <c r="BR81" s="45"/>
      <c r="BS81" s="476" t="str">
        <f t="shared" si="73"/>
        <v/>
      </c>
      <c r="BT81" s="477"/>
      <c r="BU81" s="476" t="str">
        <f t="shared" si="73"/>
        <v/>
      </c>
      <c r="BV81" s="477"/>
      <c r="BW81" s="476" t="str">
        <f t="shared" si="73"/>
        <v/>
      </c>
      <c r="BX81" s="477"/>
      <c r="BY81" s="476" t="str">
        <f t="shared" si="73"/>
        <v/>
      </c>
      <c r="BZ81" s="477"/>
      <c r="CA81" s="476" t="str">
        <f t="shared" si="73"/>
        <v/>
      </c>
      <c r="CB81" s="477"/>
      <c r="CC81" s="476" t="str">
        <f t="shared" si="73"/>
        <v/>
      </c>
      <c r="CD81" s="477"/>
      <c r="CE81" s="476" t="str">
        <f t="shared" si="73"/>
        <v/>
      </c>
      <c r="CF81" s="477"/>
      <c r="CG81" s="476" t="str">
        <f t="shared" si="73"/>
        <v/>
      </c>
      <c r="CH81" s="477"/>
      <c r="CI81" s="476" t="str">
        <f t="shared" si="74"/>
        <v/>
      </c>
      <c r="CJ81" s="477"/>
      <c r="CK81" s="476" t="str">
        <f t="shared" si="75"/>
        <v/>
      </c>
      <c r="CL81" s="477"/>
      <c r="CM81" s="476" t="str">
        <f t="shared" si="76"/>
        <v/>
      </c>
      <c r="CN81" s="477"/>
      <c r="CO81" s="476" t="str">
        <f t="shared" si="77"/>
        <v/>
      </c>
      <c r="CP81" s="477"/>
      <c r="CQ81" s="6"/>
      <c r="CR81" s="6"/>
      <c r="CS81" s="6"/>
      <c r="CT81" s="176" t="str">
        <f t="shared" si="52"/>
        <v/>
      </c>
      <c r="CU81" s="120" t="str">
        <f t="shared" si="53"/>
        <v/>
      </c>
      <c r="CV81" s="119" t="str">
        <f t="shared" si="54"/>
        <v/>
      </c>
      <c r="CW81" s="120" t="str">
        <f t="shared" si="55"/>
        <v/>
      </c>
      <c r="CX81" s="119" t="str">
        <f t="shared" si="56"/>
        <v/>
      </c>
      <c r="CY81" s="120" t="str">
        <f t="shared" si="57"/>
        <v/>
      </c>
      <c r="CZ81" s="119" t="str">
        <f t="shared" si="58"/>
        <v/>
      </c>
      <c r="DA81" s="120" t="str">
        <f t="shared" si="59"/>
        <v/>
      </c>
      <c r="DB81" s="119" t="str">
        <f t="shared" si="60"/>
        <v/>
      </c>
      <c r="DC81" s="120" t="str">
        <f t="shared" si="61"/>
        <v/>
      </c>
      <c r="DD81" s="119" t="str">
        <f t="shared" si="62"/>
        <v/>
      </c>
      <c r="DE81" s="120" t="str">
        <f t="shared" si="63"/>
        <v/>
      </c>
      <c r="DF81" s="119" t="str">
        <f t="shared" si="64"/>
        <v/>
      </c>
      <c r="DG81" s="120" t="str">
        <f t="shared" si="65"/>
        <v/>
      </c>
      <c r="DH81" s="119" t="str">
        <f t="shared" si="66"/>
        <v/>
      </c>
      <c r="DI81" s="120" t="str">
        <f t="shared" si="67"/>
        <v/>
      </c>
      <c r="DJ81" s="119" t="str">
        <f t="shared" si="68"/>
        <v/>
      </c>
      <c r="DK81" s="120" t="str">
        <f t="shared" si="69"/>
        <v/>
      </c>
      <c r="DL81" s="119" t="str">
        <f t="shared" si="70"/>
        <v/>
      </c>
      <c r="DM81" s="120" t="str">
        <f t="shared" si="71"/>
        <v/>
      </c>
      <c r="DN81" s="478" t="str">
        <f t="shared" si="78"/>
        <v/>
      </c>
      <c r="DO81" s="488" t="str">
        <f t="shared" si="79"/>
        <v/>
      </c>
      <c r="DP81" s="6"/>
      <c r="DQ81" s="6"/>
      <c r="DR81" s="6"/>
    </row>
    <row r="82" spans="1:122" s="15" customFormat="1" ht="18" customHeight="1">
      <c r="A82" s="102">
        <v>76</v>
      </c>
      <c r="B82" s="138"/>
      <c r="C82" s="127"/>
      <c r="D82" s="135"/>
      <c r="E82" s="129"/>
      <c r="F82" s="295"/>
      <c r="G82" s="132"/>
      <c r="H82" s="145" t="str">
        <f>IF(DOB!C82="","",DOB!C82)</f>
        <v/>
      </c>
      <c r="I82" s="86" t="s">
        <v>464</v>
      </c>
      <c r="J82" s="140" t="s">
        <v>465</v>
      </c>
      <c r="K82" s="86" t="s">
        <v>466</v>
      </c>
      <c r="L82" s="151" t="s">
        <v>467</v>
      </c>
      <c r="M82" s="86"/>
      <c r="N82" s="140"/>
      <c r="O82" s="309"/>
      <c r="P82" s="305"/>
      <c r="Q82" s="100"/>
      <c r="R82" s="100"/>
      <c r="S82" s="100"/>
      <c r="T82" s="111"/>
      <c r="U82" s="111"/>
      <c r="V82" s="112"/>
      <c r="W82" s="112"/>
      <c r="X82" s="316"/>
      <c r="Y82" s="316"/>
      <c r="Z82" s="316"/>
      <c r="AA82" s="317"/>
      <c r="AB82" s="317"/>
      <c r="AC82" s="318"/>
      <c r="AD82" s="318"/>
      <c r="AE82" s="509">
        <v>1</v>
      </c>
      <c r="AF82" s="509">
        <v>2</v>
      </c>
      <c r="AG82" s="509">
        <v>3</v>
      </c>
      <c r="AH82" s="512">
        <v>4</v>
      </c>
      <c r="AI82" s="510">
        <v>5</v>
      </c>
      <c r="AJ82" s="511"/>
      <c r="AK82" s="511"/>
      <c r="AL82" s="100"/>
      <c r="AM82" s="100"/>
      <c r="AN82" s="100"/>
      <c r="AO82" s="111"/>
      <c r="AP82" s="111"/>
      <c r="AQ82" s="112"/>
      <c r="AR82" s="112"/>
      <c r="AS82" s="316"/>
      <c r="AT82" s="316"/>
      <c r="AU82" s="316"/>
      <c r="AV82" s="317"/>
      <c r="AW82" s="317"/>
      <c r="AX82" s="318"/>
      <c r="AY82" s="318"/>
      <c r="AZ82" s="100"/>
      <c r="BA82" s="100"/>
      <c r="BB82" s="100"/>
      <c r="BC82" s="100"/>
      <c r="BD82" s="100"/>
      <c r="BE82" s="153"/>
      <c r="BF82" s="153"/>
      <c r="BG82" s="153"/>
      <c r="BH82" s="155"/>
      <c r="BI82" s="154"/>
      <c r="BJ82" s="100"/>
      <c r="BK82" s="100"/>
      <c r="BL82" s="100"/>
      <c r="BM82" s="111"/>
      <c r="BN82" s="281"/>
      <c r="BO82" s="288"/>
      <c r="BP82" s="6"/>
      <c r="BQ82" s="45"/>
      <c r="BR82" s="45"/>
      <c r="BS82" s="476" t="str">
        <f t="shared" si="73"/>
        <v/>
      </c>
      <c r="BT82" s="477"/>
      <c r="BU82" s="476" t="str">
        <f t="shared" si="73"/>
        <v/>
      </c>
      <c r="BV82" s="477"/>
      <c r="BW82" s="476" t="str">
        <f t="shared" si="73"/>
        <v/>
      </c>
      <c r="BX82" s="477"/>
      <c r="BY82" s="476" t="str">
        <f t="shared" si="73"/>
        <v/>
      </c>
      <c r="BZ82" s="477"/>
      <c r="CA82" s="476" t="str">
        <f t="shared" si="73"/>
        <v/>
      </c>
      <c r="CB82" s="477"/>
      <c r="CC82" s="476" t="str">
        <f t="shared" si="73"/>
        <v/>
      </c>
      <c r="CD82" s="477"/>
      <c r="CE82" s="476" t="str">
        <f t="shared" si="73"/>
        <v/>
      </c>
      <c r="CF82" s="477"/>
      <c r="CG82" s="476" t="str">
        <f t="shared" si="73"/>
        <v/>
      </c>
      <c r="CH82" s="477"/>
      <c r="CI82" s="476" t="str">
        <f t="shared" si="74"/>
        <v/>
      </c>
      <c r="CJ82" s="477"/>
      <c r="CK82" s="476" t="str">
        <f t="shared" si="75"/>
        <v/>
      </c>
      <c r="CL82" s="477"/>
      <c r="CM82" s="476" t="str">
        <f t="shared" si="76"/>
        <v/>
      </c>
      <c r="CN82" s="477"/>
      <c r="CO82" s="476" t="str">
        <f t="shared" si="77"/>
        <v/>
      </c>
      <c r="CP82" s="477"/>
      <c r="CQ82" s="6"/>
      <c r="CR82" s="6"/>
      <c r="CS82" s="6"/>
      <c r="CT82" s="176" t="str">
        <f t="shared" si="52"/>
        <v/>
      </c>
      <c r="CU82" s="120" t="str">
        <f t="shared" si="53"/>
        <v/>
      </c>
      <c r="CV82" s="119" t="str">
        <f t="shared" si="54"/>
        <v/>
      </c>
      <c r="CW82" s="120" t="str">
        <f t="shared" si="55"/>
        <v/>
      </c>
      <c r="CX82" s="119" t="str">
        <f t="shared" si="56"/>
        <v/>
      </c>
      <c r="CY82" s="120" t="str">
        <f t="shared" si="57"/>
        <v/>
      </c>
      <c r="CZ82" s="119" t="str">
        <f t="shared" si="58"/>
        <v/>
      </c>
      <c r="DA82" s="120" t="str">
        <f t="shared" si="59"/>
        <v/>
      </c>
      <c r="DB82" s="119" t="str">
        <f t="shared" si="60"/>
        <v/>
      </c>
      <c r="DC82" s="120" t="str">
        <f t="shared" si="61"/>
        <v/>
      </c>
      <c r="DD82" s="119" t="str">
        <f t="shared" si="62"/>
        <v/>
      </c>
      <c r="DE82" s="120" t="str">
        <f t="shared" si="63"/>
        <v/>
      </c>
      <c r="DF82" s="119" t="str">
        <f t="shared" si="64"/>
        <v/>
      </c>
      <c r="DG82" s="120" t="str">
        <f t="shared" si="65"/>
        <v/>
      </c>
      <c r="DH82" s="119" t="str">
        <f t="shared" si="66"/>
        <v/>
      </c>
      <c r="DI82" s="120" t="str">
        <f t="shared" si="67"/>
        <v/>
      </c>
      <c r="DJ82" s="119" t="str">
        <f t="shared" si="68"/>
        <v/>
      </c>
      <c r="DK82" s="120" t="str">
        <f t="shared" si="69"/>
        <v/>
      </c>
      <c r="DL82" s="119" t="str">
        <f t="shared" si="70"/>
        <v/>
      </c>
      <c r="DM82" s="120" t="str">
        <f t="shared" si="71"/>
        <v/>
      </c>
      <c r="DN82" s="478" t="str">
        <f t="shared" si="78"/>
        <v/>
      </c>
      <c r="DO82" s="488" t="str">
        <f t="shared" si="79"/>
        <v/>
      </c>
      <c r="DP82" s="6"/>
      <c r="DQ82" s="6"/>
      <c r="DR82" s="6"/>
    </row>
    <row r="83" spans="1:122" s="15" customFormat="1" ht="18" customHeight="1">
      <c r="A83" s="102">
        <v>77</v>
      </c>
      <c r="B83" s="138"/>
      <c r="C83" s="127"/>
      <c r="D83" s="135"/>
      <c r="E83" s="129"/>
      <c r="F83" s="295"/>
      <c r="G83" s="132"/>
      <c r="H83" s="145" t="str">
        <f>IF(DOB!C83="","",DOB!C83)</f>
        <v/>
      </c>
      <c r="I83" s="86" t="s">
        <v>468</v>
      </c>
      <c r="J83" s="140" t="s">
        <v>469</v>
      </c>
      <c r="K83" s="86" t="s">
        <v>470</v>
      </c>
      <c r="L83" s="151" t="s">
        <v>471</v>
      </c>
      <c r="M83" s="86"/>
      <c r="N83" s="140"/>
      <c r="O83" s="309"/>
      <c r="P83" s="305"/>
      <c r="Q83" s="100"/>
      <c r="R83" s="100"/>
      <c r="S83" s="100"/>
      <c r="T83" s="111"/>
      <c r="U83" s="111"/>
      <c r="V83" s="112"/>
      <c r="W83" s="112"/>
      <c r="X83" s="316"/>
      <c r="Y83" s="316"/>
      <c r="Z83" s="316"/>
      <c r="AA83" s="317"/>
      <c r="AB83" s="317"/>
      <c r="AC83" s="318"/>
      <c r="AD83" s="318"/>
      <c r="AE83" s="509">
        <v>1</v>
      </c>
      <c r="AF83" s="509">
        <v>2</v>
      </c>
      <c r="AG83" s="509">
        <v>3</v>
      </c>
      <c r="AH83" s="512">
        <v>4</v>
      </c>
      <c r="AI83" s="510">
        <v>5</v>
      </c>
      <c r="AJ83" s="511"/>
      <c r="AK83" s="511"/>
      <c r="AL83" s="100"/>
      <c r="AM83" s="100"/>
      <c r="AN83" s="100"/>
      <c r="AO83" s="111"/>
      <c r="AP83" s="111"/>
      <c r="AQ83" s="112"/>
      <c r="AR83" s="112"/>
      <c r="AS83" s="316"/>
      <c r="AT83" s="316"/>
      <c r="AU83" s="316"/>
      <c r="AV83" s="317"/>
      <c r="AW83" s="317"/>
      <c r="AX83" s="318"/>
      <c r="AY83" s="318"/>
      <c r="AZ83" s="100"/>
      <c r="BA83" s="100"/>
      <c r="BB83" s="100"/>
      <c r="BC83" s="100"/>
      <c r="BD83" s="100"/>
      <c r="BE83" s="153"/>
      <c r="BF83" s="153"/>
      <c r="BG83" s="153"/>
      <c r="BH83" s="155"/>
      <c r="BI83" s="154"/>
      <c r="BJ83" s="100"/>
      <c r="BK83" s="100"/>
      <c r="BL83" s="100"/>
      <c r="BM83" s="111"/>
      <c r="BN83" s="281"/>
      <c r="BO83" s="288"/>
      <c r="BP83" s="6"/>
      <c r="BQ83" s="45"/>
      <c r="BR83" s="45"/>
      <c r="BS83" s="476" t="str">
        <f t="shared" si="73"/>
        <v/>
      </c>
      <c r="BT83" s="477"/>
      <c r="BU83" s="476" t="str">
        <f t="shared" si="73"/>
        <v/>
      </c>
      <c r="BV83" s="477"/>
      <c r="BW83" s="476" t="str">
        <f t="shared" si="73"/>
        <v/>
      </c>
      <c r="BX83" s="477"/>
      <c r="BY83" s="476" t="str">
        <f t="shared" si="73"/>
        <v/>
      </c>
      <c r="BZ83" s="477"/>
      <c r="CA83" s="476" t="str">
        <f t="shared" si="73"/>
        <v/>
      </c>
      <c r="CB83" s="477"/>
      <c r="CC83" s="476" t="str">
        <f t="shared" si="73"/>
        <v/>
      </c>
      <c r="CD83" s="477"/>
      <c r="CE83" s="476" t="str">
        <f t="shared" si="73"/>
        <v/>
      </c>
      <c r="CF83" s="477"/>
      <c r="CG83" s="476" t="str">
        <f t="shared" si="73"/>
        <v/>
      </c>
      <c r="CH83" s="477"/>
      <c r="CI83" s="476" t="str">
        <f t="shared" si="74"/>
        <v/>
      </c>
      <c r="CJ83" s="477"/>
      <c r="CK83" s="476" t="str">
        <f t="shared" si="75"/>
        <v/>
      </c>
      <c r="CL83" s="477"/>
      <c r="CM83" s="476" t="str">
        <f t="shared" si="76"/>
        <v/>
      </c>
      <c r="CN83" s="477"/>
      <c r="CO83" s="476" t="str">
        <f t="shared" si="77"/>
        <v/>
      </c>
      <c r="CP83" s="477"/>
      <c r="CQ83" s="6"/>
      <c r="CR83" s="6"/>
      <c r="CS83" s="6"/>
      <c r="CT83" s="176" t="str">
        <f t="shared" si="52"/>
        <v/>
      </c>
      <c r="CU83" s="120" t="str">
        <f t="shared" si="53"/>
        <v/>
      </c>
      <c r="CV83" s="119" t="str">
        <f t="shared" si="54"/>
        <v/>
      </c>
      <c r="CW83" s="120" t="str">
        <f t="shared" si="55"/>
        <v/>
      </c>
      <c r="CX83" s="119" t="str">
        <f t="shared" si="56"/>
        <v/>
      </c>
      <c r="CY83" s="120" t="str">
        <f t="shared" si="57"/>
        <v/>
      </c>
      <c r="CZ83" s="119" t="str">
        <f t="shared" si="58"/>
        <v/>
      </c>
      <c r="DA83" s="120" t="str">
        <f t="shared" si="59"/>
        <v/>
      </c>
      <c r="DB83" s="119" t="str">
        <f t="shared" si="60"/>
        <v/>
      </c>
      <c r="DC83" s="120" t="str">
        <f t="shared" si="61"/>
        <v/>
      </c>
      <c r="DD83" s="119" t="str">
        <f t="shared" si="62"/>
        <v/>
      </c>
      <c r="DE83" s="120" t="str">
        <f t="shared" si="63"/>
        <v/>
      </c>
      <c r="DF83" s="119" t="str">
        <f t="shared" si="64"/>
        <v/>
      </c>
      <c r="DG83" s="120" t="str">
        <f t="shared" si="65"/>
        <v/>
      </c>
      <c r="DH83" s="119" t="str">
        <f t="shared" si="66"/>
        <v/>
      </c>
      <c r="DI83" s="120" t="str">
        <f t="shared" si="67"/>
        <v/>
      </c>
      <c r="DJ83" s="119" t="str">
        <f t="shared" si="68"/>
        <v/>
      </c>
      <c r="DK83" s="120" t="str">
        <f t="shared" si="69"/>
        <v/>
      </c>
      <c r="DL83" s="119" t="str">
        <f t="shared" si="70"/>
        <v/>
      </c>
      <c r="DM83" s="120" t="str">
        <f t="shared" si="71"/>
        <v/>
      </c>
      <c r="DN83" s="478" t="str">
        <f t="shared" si="78"/>
        <v/>
      </c>
      <c r="DO83" s="488" t="str">
        <f t="shared" si="79"/>
        <v/>
      </c>
      <c r="DP83" s="6"/>
      <c r="DQ83" s="6"/>
      <c r="DR83" s="6"/>
    </row>
    <row r="84" spans="1:122" s="15" customFormat="1" ht="18" customHeight="1">
      <c r="A84" s="102">
        <v>78</v>
      </c>
      <c r="B84" s="138"/>
      <c r="C84" s="127"/>
      <c r="D84" s="135"/>
      <c r="E84" s="129"/>
      <c r="F84" s="295"/>
      <c r="G84" s="132"/>
      <c r="H84" s="145" t="str">
        <f>IF(DOB!C84="","",DOB!C84)</f>
        <v/>
      </c>
      <c r="I84" s="86" t="s">
        <v>472</v>
      </c>
      <c r="J84" s="140" t="s">
        <v>473</v>
      </c>
      <c r="K84" s="86" t="s">
        <v>474</v>
      </c>
      <c r="L84" s="151" t="s">
        <v>475</v>
      </c>
      <c r="M84" s="86"/>
      <c r="N84" s="140"/>
      <c r="O84" s="309"/>
      <c r="P84" s="305"/>
      <c r="Q84" s="100"/>
      <c r="R84" s="100"/>
      <c r="S84" s="100"/>
      <c r="T84" s="111"/>
      <c r="U84" s="111"/>
      <c r="V84" s="112"/>
      <c r="W84" s="112"/>
      <c r="X84" s="316"/>
      <c r="Y84" s="316"/>
      <c r="Z84" s="316"/>
      <c r="AA84" s="317"/>
      <c r="AB84" s="317"/>
      <c r="AC84" s="318"/>
      <c r="AD84" s="318"/>
      <c r="AE84" s="509">
        <v>1</v>
      </c>
      <c r="AF84" s="509">
        <v>2</v>
      </c>
      <c r="AG84" s="509">
        <v>3</v>
      </c>
      <c r="AH84" s="512">
        <v>4</v>
      </c>
      <c r="AI84" s="510">
        <v>5</v>
      </c>
      <c r="AJ84" s="511"/>
      <c r="AK84" s="511"/>
      <c r="AL84" s="100"/>
      <c r="AM84" s="100"/>
      <c r="AN84" s="100"/>
      <c r="AO84" s="111"/>
      <c r="AP84" s="111"/>
      <c r="AQ84" s="112"/>
      <c r="AR84" s="112"/>
      <c r="AS84" s="316"/>
      <c r="AT84" s="316"/>
      <c r="AU84" s="316"/>
      <c r="AV84" s="317"/>
      <c r="AW84" s="317"/>
      <c r="AX84" s="318"/>
      <c r="AY84" s="318"/>
      <c r="AZ84" s="100"/>
      <c r="BA84" s="100"/>
      <c r="BB84" s="100"/>
      <c r="BC84" s="100"/>
      <c r="BD84" s="100"/>
      <c r="BE84" s="153"/>
      <c r="BF84" s="153"/>
      <c r="BG84" s="153"/>
      <c r="BH84" s="155"/>
      <c r="BI84" s="154"/>
      <c r="BJ84" s="100"/>
      <c r="BK84" s="100"/>
      <c r="BL84" s="100"/>
      <c r="BM84" s="111"/>
      <c r="BN84" s="281"/>
      <c r="BO84" s="288"/>
      <c r="BP84" s="6"/>
      <c r="BQ84" s="45"/>
      <c r="BR84" s="45"/>
      <c r="BS84" s="476" t="str">
        <f t="shared" si="73"/>
        <v/>
      </c>
      <c r="BT84" s="477"/>
      <c r="BU84" s="476" t="str">
        <f t="shared" si="73"/>
        <v/>
      </c>
      <c r="BV84" s="477"/>
      <c r="BW84" s="476" t="str">
        <f t="shared" si="73"/>
        <v/>
      </c>
      <c r="BX84" s="477"/>
      <c r="BY84" s="476" t="str">
        <f t="shared" si="73"/>
        <v/>
      </c>
      <c r="BZ84" s="477"/>
      <c r="CA84" s="476" t="str">
        <f t="shared" si="73"/>
        <v/>
      </c>
      <c r="CB84" s="477"/>
      <c r="CC84" s="476" t="str">
        <f t="shared" si="73"/>
        <v/>
      </c>
      <c r="CD84" s="477"/>
      <c r="CE84" s="476" t="str">
        <f t="shared" si="73"/>
        <v/>
      </c>
      <c r="CF84" s="477"/>
      <c r="CG84" s="476" t="str">
        <f t="shared" si="73"/>
        <v/>
      </c>
      <c r="CH84" s="477"/>
      <c r="CI84" s="476" t="str">
        <f t="shared" si="74"/>
        <v/>
      </c>
      <c r="CJ84" s="477"/>
      <c r="CK84" s="476" t="str">
        <f t="shared" si="75"/>
        <v/>
      </c>
      <c r="CL84" s="477"/>
      <c r="CM84" s="476" t="str">
        <f t="shared" si="76"/>
        <v/>
      </c>
      <c r="CN84" s="477"/>
      <c r="CO84" s="476" t="str">
        <f t="shared" si="77"/>
        <v/>
      </c>
      <c r="CP84" s="477"/>
      <c r="CQ84" s="6"/>
      <c r="CR84" s="6"/>
      <c r="CS84" s="6"/>
      <c r="CT84" s="176" t="str">
        <f t="shared" si="52"/>
        <v/>
      </c>
      <c r="CU84" s="120" t="str">
        <f t="shared" si="53"/>
        <v/>
      </c>
      <c r="CV84" s="119" t="str">
        <f t="shared" si="54"/>
        <v/>
      </c>
      <c r="CW84" s="120" t="str">
        <f t="shared" si="55"/>
        <v/>
      </c>
      <c r="CX84" s="119" t="str">
        <f t="shared" si="56"/>
        <v/>
      </c>
      <c r="CY84" s="120" t="str">
        <f t="shared" si="57"/>
        <v/>
      </c>
      <c r="CZ84" s="119" t="str">
        <f t="shared" si="58"/>
        <v/>
      </c>
      <c r="DA84" s="120" t="str">
        <f t="shared" si="59"/>
        <v/>
      </c>
      <c r="DB84" s="119" t="str">
        <f t="shared" si="60"/>
        <v/>
      </c>
      <c r="DC84" s="120" t="str">
        <f t="shared" si="61"/>
        <v/>
      </c>
      <c r="DD84" s="119" t="str">
        <f t="shared" si="62"/>
        <v/>
      </c>
      <c r="DE84" s="120" t="str">
        <f t="shared" si="63"/>
        <v/>
      </c>
      <c r="DF84" s="119" t="str">
        <f t="shared" si="64"/>
        <v/>
      </c>
      <c r="DG84" s="120" t="str">
        <f t="shared" si="65"/>
        <v/>
      </c>
      <c r="DH84" s="119" t="str">
        <f t="shared" si="66"/>
        <v/>
      </c>
      <c r="DI84" s="120" t="str">
        <f t="shared" si="67"/>
        <v/>
      </c>
      <c r="DJ84" s="119" t="str">
        <f t="shared" si="68"/>
        <v/>
      </c>
      <c r="DK84" s="120" t="str">
        <f t="shared" si="69"/>
        <v/>
      </c>
      <c r="DL84" s="119" t="str">
        <f t="shared" si="70"/>
        <v/>
      </c>
      <c r="DM84" s="120" t="str">
        <f t="shared" si="71"/>
        <v/>
      </c>
      <c r="DN84" s="478" t="str">
        <f t="shared" si="78"/>
        <v/>
      </c>
      <c r="DO84" s="488" t="str">
        <f t="shared" si="79"/>
        <v/>
      </c>
      <c r="DP84" s="6"/>
      <c r="DQ84" s="6"/>
      <c r="DR84" s="6"/>
    </row>
    <row r="85" spans="1:122" s="15" customFormat="1" ht="18" customHeight="1">
      <c r="A85" s="102">
        <v>79</v>
      </c>
      <c r="B85" s="138"/>
      <c r="C85" s="127"/>
      <c r="D85" s="135"/>
      <c r="E85" s="129"/>
      <c r="F85" s="295"/>
      <c r="G85" s="132"/>
      <c r="H85" s="145" t="str">
        <f>IF(DOB!C85="","",DOB!C85)</f>
        <v/>
      </c>
      <c r="I85" s="86" t="s">
        <v>476</v>
      </c>
      <c r="J85" s="140" t="s">
        <v>477</v>
      </c>
      <c r="K85" s="86" t="s">
        <v>478</v>
      </c>
      <c r="L85" s="151" t="s">
        <v>479</v>
      </c>
      <c r="M85" s="86"/>
      <c r="N85" s="140"/>
      <c r="O85" s="309"/>
      <c r="P85" s="305"/>
      <c r="Q85" s="100"/>
      <c r="R85" s="100"/>
      <c r="S85" s="100"/>
      <c r="T85" s="111"/>
      <c r="U85" s="111"/>
      <c r="V85" s="112"/>
      <c r="W85" s="112"/>
      <c r="X85" s="316"/>
      <c r="Y85" s="316"/>
      <c r="Z85" s="316"/>
      <c r="AA85" s="317"/>
      <c r="AB85" s="317"/>
      <c r="AC85" s="318"/>
      <c r="AD85" s="318"/>
      <c r="AE85" s="509">
        <v>1</v>
      </c>
      <c r="AF85" s="509">
        <v>2</v>
      </c>
      <c r="AG85" s="509">
        <v>3</v>
      </c>
      <c r="AH85" s="512">
        <v>4</v>
      </c>
      <c r="AI85" s="510">
        <v>5</v>
      </c>
      <c r="AJ85" s="511"/>
      <c r="AK85" s="511"/>
      <c r="AL85" s="100"/>
      <c r="AM85" s="100"/>
      <c r="AN85" s="100"/>
      <c r="AO85" s="111"/>
      <c r="AP85" s="111"/>
      <c r="AQ85" s="112"/>
      <c r="AR85" s="112"/>
      <c r="AS85" s="316"/>
      <c r="AT85" s="316"/>
      <c r="AU85" s="316"/>
      <c r="AV85" s="317"/>
      <c r="AW85" s="317"/>
      <c r="AX85" s="318"/>
      <c r="AY85" s="318"/>
      <c r="AZ85" s="100"/>
      <c r="BA85" s="100"/>
      <c r="BB85" s="100"/>
      <c r="BC85" s="100"/>
      <c r="BD85" s="100"/>
      <c r="BE85" s="153"/>
      <c r="BF85" s="153"/>
      <c r="BG85" s="153"/>
      <c r="BH85" s="155"/>
      <c r="BI85" s="154"/>
      <c r="BJ85" s="100"/>
      <c r="BK85" s="100"/>
      <c r="BL85" s="100"/>
      <c r="BM85" s="111"/>
      <c r="BN85" s="281"/>
      <c r="BO85" s="288"/>
      <c r="BP85" s="6"/>
      <c r="BQ85" s="45"/>
      <c r="BR85" s="45"/>
      <c r="BS85" s="476" t="str">
        <f t="shared" si="73"/>
        <v/>
      </c>
      <c r="BT85" s="477"/>
      <c r="BU85" s="476" t="str">
        <f t="shared" si="73"/>
        <v/>
      </c>
      <c r="BV85" s="477"/>
      <c r="BW85" s="476" t="str">
        <f t="shared" si="73"/>
        <v/>
      </c>
      <c r="BX85" s="477"/>
      <c r="BY85" s="476" t="str">
        <f t="shared" si="73"/>
        <v/>
      </c>
      <c r="BZ85" s="477"/>
      <c r="CA85" s="476" t="str">
        <f t="shared" si="73"/>
        <v/>
      </c>
      <c r="CB85" s="477"/>
      <c r="CC85" s="476" t="str">
        <f t="shared" si="73"/>
        <v/>
      </c>
      <c r="CD85" s="477"/>
      <c r="CE85" s="476" t="str">
        <f t="shared" si="73"/>
        <v/>
      </c>
      <c r="CF85" s="477"/>
      <c r="CG85" s="476" t="str">
        <f t="shared" si="73"/>
        <v/>
      </c>
      <c r="CH85" s="477"/>
      <c r="CI85" s="476" t="str">
        <f t="shared" si="74"/>
        <v/>
      </c>
      <c r="CJ85" s="477"/>
      <c r="CK85" s="476" t="str">
        <f t="shared" si="75"/>
        <v/>
      </c>
      <c r="CL85" s="477"/>
      <c r="CM85" s="476" t="str">
        <f t="shared" si="76"/>
        <v/>
      </c>
      <c r="CN85" s="477"/>
      <c r="CO85" s="476" t="str">
        <f t="shared" si="77"/>
        <v/>
      </c>
      <c r="CP85" s="477"/>
      <c r="CQ85" s="6"/>
      <c r="CR85" s="6"/>
      <c r="CS85" s="6"/>
      <c r="CT85" s="176" t="str">
        <f t="shared" si="52"/>
        <v/>
      </c>
      <c r="CU85" s="120" t="str">
        <f t="shared" si="53"/>
        <v/>
      </c>
      <c r="CV85" s="119" t="str">
        <f t="shared" si="54"/>
        <v/>
      </c>
      <c r="CW85" s="120" t="str">
        <f t="shared" si="55"/>
        <v/>
      </c>
      <c r="CX85" s="119" t="str">
        <f t="shared" si="56"/>
        <v/>
      </c>
      <c r="CY85" s="120" t="str">
        <f t="shared" si="57"/>
        <v/>
      </c>
      <c r="CZ85" s="119" t="str">
        <f t="shared" si="58"/>
        <v/>
      </c>
      <c r="DA85" s="120" t="str">
        <f t="shared" si="59"/>
        <v/>
      </c>
      <c r="DB85" s="119" t="str">
        <f t="shared" si="60"/>
        <v/>
      </c>
      <c r="DC85" s="120" t="str">
        <f t="shared" si="61"/>
        <v/>
      </c>
      <c r="DD85" s="119" t="str">
        <f t="shared" si="62"/>
        <v/>
      </c>
      <c r="DE85" s="120" t="str">
        <f t="shared" si="63"/>
        <v/>
      </c>
      <c r="DF85" s="119" t="str">
        <f t="shared" si="64"/>
        <v/>
      </c>
      <c r="DG85" s="120" t="str">
        <f t="shared" si="65"/>
        <v/>
      </c>
      <c r="DH85" s="119" t="str">
        <f t="shared" si="66"/>
        <v/>
      </c>
      <c r="DI85" s="120" t="str">
        <f t="shared" si="67"/>
        <v/>
      </c>
      <c r="DJ85" s="119" t="str">
        <f t="shared" si="68"/>
        <v/>
      </c>
      <c r="DK85" s="120" t="str">
        <f t="shared" si="69"/>
        <v/>
      </c>
      <c r="DL85" s="119" t="str">
        <f t="shared" si="70"/>
        <v/>
      </c>
      <c r="DM85" s="120" t="str">
        <f t="shared" si="71"/>
        <v/>
      </c>
      <c r="DN85" s="478" t="str">
        <f t="shared" si="78"/>
        <v/>
      </c>
      <c r="DO85" s="488" t="str">
        <f t="shared" si="79"/>
        <v/>
      </c>
      <c r="DP85" s="6"/>
      <c r="DQ85" s="6"/>
      <c r="DR85" s="6"/>
    </row>
    <row r="86" spans="1:122" s="15" customFormat="1" ht="18" customHeight="1">
      <c r="A86" s="102">
        <v>80</v>
      </c>
      <c r="B86" s="138"/>
      <c r="C86" s="127"/>
      <c r="D86" s="135"/>
      <c r="E86" s="129"/>
      <c r="F86" s="295"/>
      <c r="G86" s="132"/>
      <c r="H86" s="145" t="str">
        <f>IF(DOB!C86="","",DOB!C86)</f>
        <v/>
      </c>
      <c r="I86" s="86" t="s">
        <v>480</v>
      </c>
      <c r="J86" s="140" t="s">
        <v>481</v>
      </c>
      <c r="K86" s="86" t="s">
        <v>482</v>
      </c>
      <c r="L86" s="151" t="s">
        <v>483</v>
      </c>
      <c r="M86" s="86"/>
      <c r="N86" s="140"/>
      <c r="O86" s="309"/>
      <c r="P86" s="305"/>
      <c r="Q86" s="100"/>
      <c r="R86" s="100"/>
      <c r="S86" s="100"/>
      <c r="T86" s="111"/>
      <c r="U86" s="111"/>
      <c r="V86" s="112"/>
      <c r="W86" s="112"/>
      <c r="X86" s="316"/>
      <c r="Y86" s="316"/>
      <c r="Z86" s="316"/>
      <c r="AA86" s="317"/>
      <c r="AB86" s="317"/>
      <c r="AC86" s="318"/>
      <c r="AD86" s="318"/>
      <c r="AE86" s="509">
        <v>1</v>
      </c>
      <c r="AF86" s="509">
        <v>2</v>
      </c>
      <c r="AG86" s="509">
        <v>3</v>
      </c>
      <c r="AH86" s="512">
        <v>4</v>
      </c>
      <c r="AI86" s="510">
        <v>5</v>
      </c>
      <c r="AJ86" s="511"/>
      <c r="AK86" s="511"/>
      <c r="AL86" s="100"/>
      <c r="AM86" s="100"/>
      <c r="AN86" s="100"/>
      <c r="AO86" s="111"/>
      <c r="AP86" s="111"/>
      <c r="AQ86" s="112"/>
      <c r="AR86" s="112"/>
      <c r="AS86" s="316"/>
      <c r="AT86" s="316"/>
      <c r="AU86" s="316"/>
      <c r="AV86" s="317"/>
      <c r="AW86" s="317"/>
      <c r="AX86" s="318"/>
      <c r="AY86" s="318"/>
      <c r="AZ86" s="100"/>
      <c r="BA86" s="100"/>
      <c r="BB86" s="100"/>
      <c r="BC86" s="100"/>
      <c r="BD86" s="100"/>
      <c r="BE86" s="153"/>
      <c r="BF86" s="153"/>
      <c r="BG86" s="153"/>
      <c r="BH86" s="155"/>
      <c r="BI86" s="154"/>
      <c r="BJ86" s="100"/>
      <c r="BK86" s="100"/>
      <c r="BL86" s="100"/>
      <c r="BM86" s="111"/>
      <c r="BN86" s="281"/>
      <c r="BO86" s="288"/>
      <c r="BP86" s="6"/>
      <c r="BQ86" s="45"/>
      <c r="BR86" s="45"/>
      <c r="BS86" s="476" t="str">
        <f t="shared" si="73"/>
        <v/>
      </c>
      <c r="BT86" s="477"/>
      <c r="BU86" s="476" t="str">
        <f t="shared" si="73"/>
        <v/>
      </c>
      <c r="BV86" s="477"/>
      <c r="BW86" s="476" t="str">
        <f t="shared" si="73"/>
        <v/>
      </c>
      <c r="BX86" s="477"/>
      <c r="BY86" s="476" t="str">
        <f t="shared" si="73"/>
        <v/>
      </c>
      <c r="BZ86" s="477"/>
      <c r="CA86" s="476" t="str">
        <f t="shared" si="73"/>
        <v/>
      </c>
      <c r="CB86" s="477"/>
      <c r="CC86" s="476" t="str">
        <f t="shared" si="73"/>
        <v/>
      </c>
      <c r="CD86" s="477"/>
      <c r="CE86" s="476" t="str">
        <f t="shared" si="73"/>
        <v/>
      </c>
      <c r="CF86" s="477"/>
      <c r="CG86" s="476" t="str">
        <f t="shared" si="73"/>
        <v/>
      </c>
      <c r="CH86" s="477"/>
      <c r="CI86" s="476" t="str">
        <f t="shared" si="74"/>
        <v/>
      </c>
      <c r="CJ86" s="477"/>
      <c r="CK86" s="476" t="str">
        <f t="shared" si="75"/>
        <v/>
      </c>
      <c r="CL86" s="477"/>
      <c r="CM86" s="476" t="str">
        <f t="shared" si="76"/>
        <v/>
      </c>
      <c r="CN86" s="477"/>
      <c r="CO86" s="476" t="str">
        <f t="shared" si="77"/>
        <v/>
      </c>
      <c r="CP86" s="477"/>
      <c r="CQ86" s="6"/>
      <c r="CR86" s="6"/>
      <c r="CS86" s="6"/>
      <c r="CT86" s="176" t="str">
        <f t="shared" si="52"/>
        <v/>
      </c>
      <c r="CU86" s="120" t="str">
        <f t="shared" si="53"/>
        <v/>
      </c>
      <c r="CV86" s="119" t="str">
        <f t="shared" si="54"/>
        <v/>
      </c>
      <c r="CW86" s="120" t="str">
        <f t="shared" si="55"/>
        <v/>
      </c>
      <c r="CX86" s="119" t="str">
        <f t="shared" si="56"/>
        <v/>
      </c>
      <c r="CY86" s="120" t="str">
        <f t="shared" si="57"/>
        <v/>
      </c>
      <c r="CZ86" s="119" t="str">
        <f t="shared" si="58"/>
        <v/>
      </c>
      <c r="DA86" s="120" t="str">
        <f t="shared" si="59"/>
        <v/>
      </c>
      <c r="DB86" s="119" t="str">
        <f t="shared" si="60"/>
        <v/>
      </c>
      <c r="DC86" s="120" t="str">
        <f t="shared" si="61"/>
        <v/>
      </c>
      <c r="DD86" s="119" t="str">
        <f t="shared" si="62"/>
        <v/>
      </c>
      <c r="DE86" s="120" t="str">
        <f t="shared" si="63"/>
        <v/>
      </c>
      <c r="DF86" s="119" t="str">
        <f t="shared" si="64"/>
        <v/>
      </c>
      <c r="DG86" s="120" t="str">
        <f t="shared" si="65"/>
        <v/>
      </c>
      <c r="DH86" s="119" t="str">
        <f t="shared" si="66"/>
        <v/>
      </c>
      <c r="DI86" s="120" t="str">
        <f t="shared" si="67"/>
        <v/>
      </c>
      <c r="DJ86" s="119" t="str">
        <f t="shared" si="68"/>
        <v/>
      </c>
      <c r="DK86" s="120" t="str">
        <f t="shared" si="69"/>
        <v/>
      </c>
      <c r="DL86" s="119" t="str">
        <f t="shared" si="70"/>
        <v/>
      </c>
      <c r="DM86" s="120" t="str">
        <f t="shared" si="71"/>
        <v/>
      </c>
      <c r="DN86" s="478" t="str">
        <f t="shared" si="78"/>
        <v/>
      </c>
      <c r="DO86" s="488" t="str">
        <f t="shared" si="79"/>
        <v/>
      </c>
      <c r="DP86" s="6"/>
      <c r="DQ86" s="6"/>
      <c r="DR86" s="6"/>
    </row>
    <row r="87" spans="1:122" s="15" customFormat="1" ht="18" customHeight="1">
      <c r="A87" s="102">
        <v>81</v>
      </c>
      <c r="B87" s="138"/>
      <c r="C87" s="127"/>
      <c r="D87" s="135"/>
      <c r="E87" s="129"/>
      <c r="F87" s="295"/>
      <c r="G87" s="132"/>
      <c r="H87" s="145" t="str">
        <f>IF(DOB!C87="","",DOB!C87)</f>
        <v/>
      </c>
      <c r="I87" s="86" t="s">
        <v>484</v>
      </c>
      <c r="J87" s="140" t="s">
        <v>485</v>
      </c>
      <c r="K87" s="86" t="s">
        <v>486</v>
      </c>
      <c r="L87" s="151" t="s">
        <v>487</v>
      </c>
      <c r="M87" s="86"/>
      <c r="N87" s="140"/>
      <c r="O87" s="309"/>
      <c r="P87" s="305"/>
      <c r="Q87" s="100"/>
      <c r="R87" s="100"/>
      <c r="S87" s="100"/>
      <c r="T87" s="111"/>
      <c r="U87" s="111"/>
      <c r="V87" s="112"/>
      <c r="W87" s="112"/>
      <c r="X87" s="316"/>
      <c r="Y87" s="316"/>
      <c r="Z87" s="316"/>
      <c r="AA87" s="317"/>
      <c r="AB87" s="317"/>
      <c r="AC87" s="318"/>
      <c r="AD87" s="318"/>
      <c r="AE87" s="509">
        <v>1</v>
      </c>
      <c r="AF87" s="509">
        <v>2</v>
      </c>
      <c r="AG87" s="509">
        <v>3</v>
      </c>
      <c r="AH87" s="512">
        <v>4</v>
      </c>
      <c r="AI87" s="510">
        <v>5</v>
      </c>
      <c r="AJ87" s="511"/>
      <c r="AK87" s="511"/>
      <c r="AL87" s="100"/>
      <c r="AM87" s="100"/>
      <c r="AN87" s="100"/>
      <c r="AO87" s="111"/>
      <c r="AP87" s="111"/>
      <c r="AQ87" s="112"/>
      <c r="AR87" s="112"/>
      <c r="AS87" s="316"/>
      <c r="AT87" s="316"/>
      <c r="AU87" s="316"/>
      <c r="AV87" s="317"/>
      <c r="AW87" s="317"/>
      <c r="AX87" s="318"/>
      <c r="AY87" s="318"/>
      <c r="AZ87" s="100"/>
      <c r="BA87" s="100"/>
      <c r="BB87" s="100"/>
      <c r="BC87" s="100"/>
      <c r="BD87" s="100"/>
      <c r="BE87" s="153"/>
      <c r="BF87" s="153"/>
      <c r="BG87" s="153"/>
      <c r="BH87" s="155"/>
      <c r="BI87" s="154"/>
      <c r="BJ87" s="100"/>
      <c r="BK87" s="100"/>
      <c r="BL87" s="100"/>
      <c r="BM87" s="111"/>
      <c r="BN87" s="281"/>
      <c r="BO87" s="288"/>
      <c r="BP87" s="6"/>
      <c r="BQ87" s="45"/>
      <c r="BR87" s="45"/>
      <c r="BS87" s="476" t="str">
        <f t="shared" si="73"/>
        <v/>
      </c>
      <c r="BT87" s="477"/>
      <c r="BU87" s="476" t="str">
        <f t="shared" si="73"/>
        <v/>
      </c>
      <c r="BV87" s="477"/>
      <c r="BW87" s="476" t="str">
        <f t="shared" si="73"/>
        <v/>
      </c>
      <c r="BX87" s="477"/>
      <c r="BY87" s="476" t="str">
        <f t="shared" si="73"/>
        <v/>
      </c>
      <c r="BZ87" s="477"/>
      <c r="CA87" s="476" t="str">
        <f t="shared" si="73"/>
        <v/>
      </c>
      <c r="CB87" s="477"/>
      <c r="CC87" s="476" t="str">
        <f t="shared" si="73"/>
        <v/>
      </c>
      <c r="CD87" s="477"/>
      <c r="CE87" s="476" t="str">
        <f t="shared" si="73"/>
        <v/>
      </c>
      <c r="CF87" s="477"/>
      <c r="CG87" s="476" t="str">
        <f t="shared" si="73"/>
        <v/>
      </c>
      <c r="CH87" s="477"/>
      <c r="CI87" s="476" t="str">
        <f t="shared" si="74"/>
        <v/>
      </c>
      <c r="CJ87" s="477"/>
      <c r="CK87" s="476" t="str">
        <f t="shared" si="75"/>
        <v/>
      </c>
      <c r="CL87" s="477"/>
      <c r="CM87" s="476" t="str">
        <f t="shared" si="76"/>
        <v/>
      </c>
      <c r="CN87" s="477"/>
      <c r="CO87" s="476" t="str">
        <f t="shared" si="77"/>
        <v/>
      </c>
      <c r="CP87" s="477"/>
      <c r="CQ87" s="6"/>
      <c r="CR87" s="6"/>
      <c r="CS87" s="6"/>
      <c r="CT87" s="176" t="str">
        <f t="shared" si="52"/>
        <v/>
      </c>
      <c r="CU87" s="120" t="str">
        <f t="shared" si="53"/>
        <v/>
      </c>
      <c r="CV87" s="119" t="str">
        <f t="shared" si="54"/>
        <v/>
      </c>
      <c r="CW87" s="120" t="str">
        <f t="shared" si="55"/>
        <v/>
      </c>
      <c r="CX87" s="119" t="str">
        <f t="shared" si="56"/>
        <v/>
      </c>
      <c r="CY87" s="120" t="str">
        <f t="shared" si="57"/>
        <v/>
      </c>
      <c r="CZ87" s="119" t="str">
        <f t="shared" si="58"/>
        <v/>
      </c>
      <c r="DA87" s="120" t="str">
        <f t="shared" si="59"/>
        <v/>
      </c>
      <c r="DB87" s="119" t="str">
        <f t="shared" si="60"/>
        <v/>
      </c>
      <c r="DC87" s="120" t="str">
        <f t="shared" si="61"/>
        <v/>
      </c>
      <c r="DD87" s="119" t="str">
        <f t="shared" si="62"/>
        <v/>
      </c>
      <c r="DE87" s="120" t="str">
        <f t="shared" si="63"/>
        <v/>
      </c>
      <c r="DF87" s="119" t="str">
        <f t="shared" si="64"/>
        <v/>
      </c>
      <c r="DG87" s="120" t="str">
        <f t="shared" si="65"/>
        <v/>
      </c>
      <c r="DH87" s="119" t="str">
        <f t="shared" si="66"/>
        <v/>
      </c>
      <c r="DI87" s="120" t="str">
        <f t="shared" si="67"/>
        <v/>
      </c>
      <c r="DJ87" s="119" t="str">
        <f t="shared" si="68"/>
        <v/>
      </c>
      <c r="DK87" s="120" t="str">
        <f t="shared" si="69"/>
        <v/>
      </c>
      <c r="DL87" s="119" t="str">
        <f t="shared" si="70"/>
        <v/>
      </c>
      <c r="DM87" s="120" t="str">
        <f t="shared" si="71"/>
        <v/>
      </c>
      <c r="DN87" s="478" t="str">
        <f t="shared" si="78"/>
        <v/>
      </c>
      <c r="DO87" s="488" t="str">
        <f t="shared" si="79"/>
        <v/>
      </c>
      <c r="DP87" s="6"/>
      <c r="DQ87" s="6"/>
      <c r="DR87" s="6"/>
    </row>
    <row r="88" spans="1:122" s="15" customFormat="1" ht="18" customHeight="1">
      <c r="A88" s="102">
        <v>82</v>
      </c>
      <c r="B88" s="138"/>
      <c r="C88" s="127"/>
      <c r="D88" s="135"/>
      <c r="E88" s="129"/>
      <c r="F88" s="295"/>
      <c r="G88" s="132"/>
      <c r="H88" s="145" t="str">
        <f>IF(DOB!C88="","",DOB!C88)</f>
        <v/>
      </c>
      <c r="I88" s="86" t="s">
        <v>488</v>
      </c>
      <c r="J88" s="140" t="s">
        <v>489</v>
      </c>
      <c r="K88" s="86" t="s">
        <v>490</v>
      </c>
      <c r="L88" s="151" t="s">
        <v>491</v>
      </c>
      <c r="M88" s="86"/>
      <c r="N88" s="140"/>
      <c r="O88" s="309"/>
      <c r="P88" s="305"/>
      <c r="Q88" s="100"/>
      <c r="R88" s="100"/>
      <c r="S88" s="100"/>
      <c r="T88" s="111"/>
      <c r="U88" s="111"/>
      <c r="V88" s="112"/>
      <c r="W88" s="112"/>
      <c r="X88" s="316"/>
      <c r="Y88" s="316"/>
      <c r="Z88" s="316"/>
      <c r="AA88" s="317"/>
      <c r="AB88" s="317"/>
      <c r="AC88" s="318"/>
      <c r="AD88" s="318"/>
      <c r="AE88" s="509">
        <v>1</v>
      </c>
      <c r="AF88" s="509">
        <v>2</v>
      </c>
      <c r="AG88" s="509">
        <v>3</v>
      </c>
      <c r="AH88" s="512">
        <v>4</v>
      </c>
      <c r="AI88" s="510">
        <v>5</v>
      </c>
      <c r="AJ88" s="511"/>
      <c r="AK88" s="511"/>
      <c r="AL88" s="100"/>
      <c r="AM88" s="100"/>
      <c r="AN88" s="100"/>
      <c r="AO88" s="111"/>
      <c r="AP88" s="111"/>
      <c r="AQ88" s="112"/>
      <c r="AR88" s="112"/>
      <c r="AS88" s="316"/>
      <c r="AT88" s="316"/>
      <c r="AU88" s="316"/>
      <c r="AV88" s="317"/>
      <c r="AW88" s="317"/>
      <c r="AX88" s="318"/>
      <c r="AY88" s="318"/>
      <c r="AZ88" s="100"/>
      <c r="BA88" s="100"/>
      <c r="BB88" s="100"/>
      <c r="BC88" s="100"/>
      <c r="BD88" s="100"/>
      <c r="BE88" s="153"/>
      <c r="BF88" s="153"/>
      <c r="BG88" s="153"/>
      <c r="BH88" s="155"/>
      <c r="BI88" s="154"/>
      <c r="BJ88" s="100"/>
      <c r="BK88" s="100"/>
      <c r="BL88" s="100"/>
      <c r="BM88" s="111"/>
      <c r="BN88" s="281"/>
      <c r="BO88" s="288"/>
      <c r="BP88" s="6"/>
      <c r="BQ88" s="45"/>
      <c r="BR88" s="45"/>
      <c r="BS88" s="476" t="str">
        <f t="shared" si="73"/>
        <v/>
      </c>
      <c r="BT88" s="477"/>
      <c r="BU88" s="476" t="str">
        <f t="shared" si="73"/>
        <v/>
      </c>
      <c r="BV88" s="477"/>
      <c r="BW88" s="476" t="str">
        <f t="shared" si="73"/>
        <v/>
      </c>
      <c r="BX88" s="477"/>
      <c r="BY88" s="476" t="str">
        <f t="shared" si="73"/>
        <v/>
      </c>
      <c r="BZ88" s="477"/>
      <c r="CA88" s="476" t="str">
        <f t="shared" si="73"/>
        <v/>
      </c>
      <c r="CB88" s="477"/>
      <c r="CC88" s="476" t="str">
        <f t="shared" si="73"/>
        <v/>
      </c>
      <c r="CD88" s="477"/>
      <c r="CE88" s="476" t="str">
        <f t="shared" si="73"/>
        <v/>
      </c>
      <c r="CF88" s="477"/>
      <c r="CG88" s="476" t="str">
        <f t="shared" si="73"/>
        <v/>
      </c>
      <c r="CH88" s="477"/>
      <c r="CI88" s="476" t="str">
        <f t="shared" si="74"/>
        <v/>
      </c>
      <c r="CJ88" s="477"/>
      <c r="CK88" s="476" t="str">
        <f t="shared" si="75"/>
        <v/>
      </c>
      <c r="CL88" s="477"/>
      <c r="CM88" s="476" t="str">
        <f t="shared" si="76"/>
        <v/>
      </c>
      <c r="CN88" s="477"/>
      <c r="CO88" s="476" t="str">
        <f t="shared" si="77"/>
        <v/>
      </c>
      <c r="CP88" s="477"/>
      <c r="CQ88" s="6"/>
      <c r="CR88" s="6"/>
      <c r="CS88" s="6"/>
      <c r="CT88" s="176" t="str">
        <f t="shared" si="52"/>
        <v/>
      </c>
      <c r="CU88" s="120" t="str">
        <f t="shared" si="53"/>
        <v/>
      </c>
      <c r="CV88" s="119" t="str">
        <f t="shared" si="54"/>
        <v/>
      </c>
      <c r="CW88" s="120" t="str">
        <f t="shared" si="55"/>
        <v/>
      </c>
      <c r="CX88" s="119" t="str">
        <f t="shared" si="56"/>
        <v/>
      </c>
      <c r="CY88" s="120" t="str">
        <f t="shared" si="57"/>
        <v/>
      </c>
      <c r="CZ88" s="119" t="str">
        <f t="shared" si="58"/>
        <v/>
      </c>
      <c r="DA88" s="120" t="str">
        <f t="shared" si="59"/>
        <v/>
      </c>
      <c r="DB88" s="119" t="str">
        <f t="shared" si="60"/>
        <v/>
      </c>
      <c r="DC88" s="120" t="str">
        <f t="shared" si="61"/>
        <v/>
      </c>
      <c r="DD88" s="119" t="str">
        <f t="shared" si="62"/>
        <v/>
      </c>
      <c r="DE88" s="120" t="str">
        <f t="shared" si="63"/>
        <v/>
      </c>
      <c r="DF88" s="119" t="str">
        <f t="shared" si="64"/>
        <v/>
      </c>
      <c r="DG88" s="120" t="str">
        <f t="shared" si="65"/>
        <v/>
      </c>
      <c r="DH88" s="119" t="str">
        <f t="shared" si="66"/>
        <v/>
      </c>
      <c r="DI88" s="120" t="str">
        <f t="shared" si="67"/>
        <v/>
      </c>
      <c r="DJ88" s="119" t="str">
        <f t="shared" si="68"/>
        <v/>
      </c>
      <c r="DK88" s="120" t="str">
        <f t="shared" si="69"/>
        <v/>
      </c>
      <c r="DL88" s="119" t="str">
        <f t="shared" si="70"/>
        <v/>
      </c>
      <c r="DM88" s="120" t="str">
        <f t="shared" si="71"/>
        <v/>
      </c>
      <c r="DN88" s="478" t="str">
        <f t="shared" si="78"/>
        <v/>
      </c>
      <c r="DO88" s="488" t="str">
        <f t="shared" si="79"/>
        <v/>
      </c>
      <c r="DP88" s="6"/>
      <c r="DQ88" s="6"/>
      <c r="DR88" s="6"/>
    </row>
    <row r="89" spans="1:122" s="15" customFormat="1" ht="18" customHeight="1">
      <c r="A89" s="102">
        <v>83</v>
      </c>
      <c r="B89" s="138"/>
      <c r="C89" s="127"/>
      <c r="D89" s="135"/>
      <c r="E89" s="129"/>
      <c r="F89" s="295"/>
      <c r="G89" s="132"/>
      <c r="H89" s="145" t="str">
        <f>IF(DOB!C89="","",DOB!C89)</f>
        <v/>
      </c>
      <c r="I89" s="86" t="s">
        <v>492</v>
      </c>
      <c r="J89" s="140" t="s">
        <v>493</v>
      </c>
      <c r="K89" s="86" t="s">
        <v>494</v>
      </c>
      <c r="L89" s="151" t="s">
        <v>495</v>
      </c>
      <c r="M89" s="86"/>
      <c r="N89" s="140"/>
      <c r="O89" s="309"/>
      <c r="P89" s="305"/>
      <c r="Q89" s="100"/>
      <c r="R89" s="100"/>
      <c r="S89" s="100"/>
      <c r="T89" s="111"/>
      <c r="U89" s="111"/>
      <c r="V89" s="112"/>
      <c r="W89" s="112"/>
      <c r="X89" s="316"/>
      <c r="Y89" s="316"/>
      <c r="Z89" s="316"/>
      <c r="AA89" s="317"/>
      <c r="AB89" s="317"/>
      <c r="AC89" s="318"/>
      <c r="AD89" s="318"/>
      <c r="AE89" s="509">
        <v>1</v>
      </c>
      <c r="AF89" s="509">
        <v>2</v>
      </c>
      <c r="AG89" s="509">
        <v>3</v>
      </c>
      <c r="AH89" s="512">
        <v>4</v>
      </c>
      <c r="AI89" s="510">
        <v>5</v>
      </c>
      <c r="AJ89" s="511"/>
      <c r="AK89" s="511"/>
      <c r="AL89" s="100"/>
      <c r="AM89" s="100"/>
      <c r="AN89" s="100"/>
      <c r="AO89" s="111"/>
      <c r="AP89" s="111"/>
      <c r="AQ89" s="112"/>
      <c r="AR89" s="112"/>
      <c r="AS89" s="316"/>
      <c r="AT89" s="316"/>
      <c r="AU89" s="316"/>
      <c r="AV89" s="317"/>
      <c r="AW89" s="317"/>
      <c r="AX89" s="318"/>
      <c r="AY89" s="318"/>
      <c r="AZ89" s="100"/>
      <c r="BA89" s="100"/>
      <c r="BB89" s="100"/>
      <c r="BC89" s="100"/>
      <c r="BD89" s="100"/>
      <c r="BE89" s="153"/>
      <c r="BF89" s="153"/>
      <c r="BG89" s="153"/>
      <c r="BH89" s="155"/>
      <c r="BI89" s="154"/>
      <c r="BJ89" s="100"/>
      <c r="BK89" s="100"/>
      <c r="BL89" s="100"/>
      <c r="BM89" s="111"/>
      <c r="BN89" s="281"/>
      <c r="BO89" s="288"/>
      <c r="BP89" s="6"/>
      <c r="BQ89" s="45"/>
      <c r="BR89" s="45"/>
      <c r="BS89" s="476" t="str">
        <f t="shared" si="73"/>
        <v/>
      </c>
      <c r="BT89" s="477"/>
      <c r="BU89" s="476" t="str">
        <f t="shared" si="73"/>
        <v/>
      </c>
      <c r="BV89" s="477"/>
      <c r="BW89" s="476" t="str">
        <f t="shared" si="73"/>
        <v/>
      </c>
      <c r="BX89" s="477"/>
      <c r="BY89" s="476" t="str">
        <f t="shared" si="73"/>
        <v/>
      </c>
      <c r="BZ89" s="477"/>
      <c r="CA89" s="476" t="str">
        <f t="shared" si="73"/>
        <v/>
      </c>
      <c r="CB89" s="477"/>
      <c r="CC89" s="476" t="str">
        <f t="shared" si="73"/>
        <v/>
      </c>
      <c r="CD89" s="477"/>
      <c r="CE89" s="476" t="str">
        <f t="shared" si="73"/>
        <v/>
      </c>
      <c r="CF89" s="477"/>
      <c r="CG89" s="476" t="str">
        <f t="shared" si="73"/>
        <v/>
      </c>
      <c r="CH89" s="477"/>
      <c r="CI89" s="476" t="str">
        <f t="shared" si="74"/>
        <v/>
      </c>
      <c r="CJ89" s="477"/>
      <c r="CK89" s="476" t="str">
        <f t="shared" si="75"/>
        <v/>
      </c>
      <c r="CL89" s="477"/>
      <c r="CM89" s="476" t="str">
        <f t="shared" si="76"/>
        <v/>
      </c>
      <c r="CN89" s="477"/>
      <c r="CO89" s="476" t="str">
        <f t="shared" si="77"/>
        <v/>
      </c>
      <c r="CP89" s="477"/>
      <c r="CQ89" s="6"/>
      <c r="CR89" s="6"/>
      <c r="CS89" s="6"/>
      <c r="CT89" s="176" t="str">
        <f t="shared" si="52"/>
        <v/>
      </c>
      <c r="CU89" s="120" t="str">
        <f t="shared" si="53"/>
        <v/>
      </c>
      <c r="CV89" s="119" t="str">
        <f t="shared" si="54"/>
        <v/>
      </c>
      <c r="CW89" s="120" t="str">
        <f t="shared" si="55"/>
        <v/>
      </c>
      <c r="CX89" s="119" t="str">
        <f t="shared" si="56"/>
        <v/>
      </c>
      <c r="CY89" s="120" t="str">
        <f t="shared" si="57"/>
        <v/>
      </c>
      <c r="CZ89" s="119" t="str">
        <f t="shared" si="58"/>
        <v/>
      </c>
      <c r="DA89" s="120" t="str">
        <f t="shared" si="59"/>
        <v/>
      </c>
      <c r="DB89" s="119" t="str">
        <f t="shared" si="60"/>
        <v/>
      </c>
      <c r="DC89" s="120" t="str">
        <f t="shared" si="61"/>
        <v/>
      </c>
      <c r="DD89" s="119" t="str">
        <f t="shared" si="62"/>
        <v/>
      </c>
      <c r="DE89" s="120" t="str">
        <f t="shared" si="63"/>
        <v/>
      </c>
      <c r="DF89" s="119" t="str">
        <f t="shared" si="64"/>
        <v/>
      </c>
      <c r="DG89" s="120" t="str">
        <f t="shared" si="65"/>
        <v/>
      </c>
      <c r="DH89" s="119" t="str">
        <f t="shared" si="66"/>
        <v/>
      </c>
      <c r="DI89" s="120" t="str">
        <f t="shared" si="67"/>
        <v/>
      </c>
      <c r="DJ89" s="119" t="str">
        <f t="shared" si="68"/>
        <v/>
      </c>
      <c r="DK89" s="120" t="str">
        <f t="shared" si="69"/>
        <v/>
      </c>
      <c r="DL89" s="119" t="str">
        <f t="shared" si="70"/>
        <v/>
      </c>
      <c r="DM89" s="120" t="str">
        <f t="shared" si="71"/>
        <v/>
      </c>
      <c r="DN89" s="478" t="str">
        <f t="shared" si="78"/>
        <v/>
      </c>
      <c r="DO89" s="488" t="str">
        <f t="shared" si="79"/>
        <v/>
      </c>
      <c r="DP89" s="6"/>
      <c r="DQ89" s="6"/>
      <c r="DR89" s="6"/>
    </row>
    <row r="90" spans="1:122" s="15" customFormat="1" ht="18" customHeight="1">
      <c r="A90" s="102">
        <v>84</v>
      </c>
      <c r="B90" s="138"/>
      <c r="C90" s="127"/>
      <c r="D90" s="135"/>
      <c r="E90" s="129"/>
      <c r="F90" s="295"/>
      <c r="G90" s="132"/>
      <c r="H90" s="145" t="str">
        <f>IF(DOB!C90="","",DOB!C90)</f>
        <v/>
      </c>
      <c r="I90" s="86" t="s">
        <v>496</v>
      </c>
      <c r="J90" s="140" t="s">
        <v>497</v>
      </c>
      <c r="K90" s="86" t="s">
        <v>498</v>
      </c>
      <c r="L90" s="151" t="s">
        <v>499</v>
      </c>
      <c r="M90" s="86"/>
      <c r="N90" s="140"/>
      <c r="O90" s="309"/>
      <c r="P90" s="305"/>
      <c r="Q90" s="100"/>
      <c r="R90" s="100"/>
      <c r="S90" s="100"/>
      <c r="T90" s="111"/>
      <c r="U90" s="111"/>
      <c r="V90" s="112"/>
      <c r="W90" s="112"/>
      <c r="X90" s="316"/>
      <c r="Y90" s="316"/>
      <c r="Z90" s="316"/>
      <c r="AA90" s="317"/>
      <c r="AB90" s="317"/>
      <c r="AC90" s="318"/>
      <c r="AD90" s="318"/>
      <c r="AE90" s="509">
        <v>1</v>
      </c>
      <c r="AF90" s="509">
        <v>2</v>
      </c>
      <c r="AG90" s="509">
        <v>3</v>
      </c>
      <c r="AH90" s="512">
        <v>4</v>
      </c>
      <c r="AI90" s="510">
        <v>5</v>
      </c>
      <c r="AJ90" s="511"/>
      <c r="AK90" s="511"/>
      <c r="AL90" s="100"/>
      <c r="AM90" s="100"/>
      <c r="AN90" s="100"/>
      <c r="AO90" s="111"/>
      <c r="AP90" s="111"/>
      <c r="AQ90" s="112"/>
      <c r="AR90" s="112"/>
      <c r="AS90" s="316"/>
      <c r="AT90" s="316"/>
      <c r="AU90" s="316"/>
      <c r="AV90" s="317"/>
      <c r="AW90" s="317"/>
      <c r="AX90" s="318"/>
      <c r="AY90" s="318"/>
      <c r="AZ90" s="100"/>
      <c r="BA90" s="100"/>
      <c r="BB90" s="100"/>
      <c r="BC90" s="100"/>
      <c r="BD90" s="100"/>
      <c r="BE90" s="153"/>
      <c r="BF90" s="153"/>
      <c r="BG90" s="153"/>
      <c r="BH90" s="155"/>
      <c r="BI90" s="154"/>
      <c r="BJ90" s="100"/>
      <c r="BK90" s="100"/>
      <c r="BL90" s="100"/>
      <c r="BM90" s="111"/>
      <c r="BN90" s="281"/>
      <c r="BO90" s="288"/>
      <c r="BP90" s="6"/>
      <c r="BQ90" s="45"/>
      <c r="BR90" s="45"/>
      <c r="BS90" s="476" t="str">
        <f t="shared" si="73"/>
        <v/>
      </c>
      <c r="BT90" s="477"/>
      <c r="BU90" s="476" t="str">
        <f t="shared" si="73"/>
        <v/>
      </c>
      <c r="BV90" s="477"/>
      <c r="BW90" s="476" t="str">
        <f t="shared" si="73"/>
        <v/>
      </c>
      <c r="BX90" s="477"/>
      <c r="BY90" s="476" t="str">
        <f t="shared" si="73"/>
        <v/>
      </c>
      <c r="BZ90" s="477"/>
      <c r="CA90" s="476" t="str">
        <f t="shared" si="73"/>
        <v/>
      </c>
      <c r="CB90" s="477"/>
      <c r="CC90" s="476" t="str">
        <f t="shared" si="73"/>
        <v/>
      </c>
      <c r="CD90" s="477"/>
      <c r="CE90" s="476" t="str">
        <f t="shared" si="73"/>
        <v/>
      </c>
      <c r="CF90" s="477"/>
      <c r="CG90" s="476" t="str">
        <f t="shared" si="73"/>
        <v/>
      </c>
      <c r="CH90" s="477"/>
      <c r="CI90" s="476" t="str">
        <f t="shared" si="74"/>
        <v/>
      </c>
      <c r="CJ90" s="477"/>
      <c r="CK90" s="476" t="str">
        <f t="shared" si="75"/>
        <v/>
      </c>
      <c r="CL90" s="477"/>
      <c r="CM90" s="476" t="str">
        <f t="shared" si="76"/>
        <v/>
      </c>
      <c r="CN90" s="477"/>
      <c r="CO90" s="476" t="str">
        <f t="shared" si="77"/>
        <v/>
      </c>
      <c r="CP90" s="477"/>
      <c r="CQ90" s="6"/>
      <c r="CR90" s="6"/>
      <c r="CS90" s="6"/>
      <c r="CT90" s="176" t="str">
        <f t="shared" si="52"/>
        <v/>
      </c>
      <c r="CU90" s="120" t="str">
        <f t="shared" si="53"/>
        <v/>
      </c>
      <c r="CV90" s="119" t="str">
        <f t="shared" si="54"/>
        <v/>
      </c>
      <c r="CW90" s="120" t="str">
        <f t="shared" si="55"/>
        <v/>
      </c>
      <c r="CX90" s="119" t="str">
        <f t="shared" si="56"/>
        <v/>
      </c>
      <c r="CY90" s="120" t="str">
        <f t="shared" si="57"/>
        <v/>
      </c>
      <c r="CZ90" s="119" t="str">
        <f t="shared" si="58"/>
        <v/>
      </c>
      <c r="DA90" s="120" t="str">
        <f t="shared" si="59"/>
        <v/>
      </c>
      <c r="DB90" s="119" t="str">
        <f t="shared" si="60"/>
        <v/>
      </c>
      <c r="DC90" s="120" t="str">
        <f t="shared" si="61"/>
        <v/>
      </c>
      <c r="DD90" s="119" t="str">
        <f t="shared" si="62"/>
        <v/>
      </c>
      <c r="DE90" s="120" t="str">
        <f t="shared" si="63"/>
        <v/>
      </c>
      <c r="DF90" s="119" t="str">
        <f t="shared" si="64"/>
        <v/>
      </c>
      <c r="DG90" s="120" t="str">
        <f t="shared" si="65"/>
        <v/>
      </c>
      <c r="DH90" s="119" t="str">
        <f t="shared" si="66"/>
        <v/>
      </c>
      <c r="DI90" s="120" t="str">
        <f t="shared" si="67"/>
        <v/>
      </c>
      <c r="DJ90" s="119" t="str">
        <f t="shared" si="68"/>
        <v/>
      </c>
      <c r="DK90" s="120" t="str">
        <f t="shared" si="69"/>
        <v/>
      </c>
      <c r="DL90" s="119" t="str">
        <f t="shared" si="70"/>
        <v/>
      </c>
      <c r="DM90" s="120" t="str">
        <f t="shared" si="71"/>
        <v/>
      </c>
      <c r="DN90" s="478" t="str">
        <f t="shared" si="78"/>
        <v/>
      </c>
      <c r="DO90" s="488" t="str">
        <f t="shared" si="79"/>
        <v/>
      </c>
      <c r="DP90" s="6"/>
      <c r="DQ90" s="6"/>
      <c r="DR90" s="6"/>
    </row>
    <row r="91" spans="1:122" s="15" customFormat="1" ht="18" customHeight="1">
      <c r="A91" s="102">
        <v>85</v>
      </c>
      <c r="B91" s="138"/>
      <c r="C91" s="127"/>
      <c r="D91" s="135"/>
      <c r="E91" s="129"/>
      <c r="F91" s="295"/>
      <c r="G91" s="132"/>
      <c r="H91" s="145" t="str">
        <f>IF(DOB!C91="","",DOB!C91)</f>
        <v/>
      </c>
      <c r="I91" s="86" t="s">
        <v>500</v>
      </c>
      <c r="J91" s="140" t="s">
        <v>501</v>
      </c>
      <c r="K91" s="86" t="s">
        <v>502</v>
      </c>
      <c r="L91" s="151" t="s">
        <v>503</v>
      </c>
      <c r="M91" s="86"/>
      <c r="N91" s="140"/>
      <c r="O91" s="309"/>
      <c r="P91" s="305"/>
      <c r="Q91" s="100"/>
      <c r="R91" s="100"/>
      <c r="S91" s="100"/>
      <c r="T91" s="111"/>
      <c r="U91" s="111"/>
      <c r="V91" s="112"/>
      <c r="W91" s="112"/>
      <c r="X91" s="316"/>
      <c r="Y91" s="316"/>
      <c r="Z91" s="316"/>
      <c r="AA91" s="317"/>
      <c r="AB91" s="317"/>
      <c r="AC91" s="318"/>
      <c r="AD91" s="318"/>
      <c r="AE91" s="509">
        <v>1</v>
      </c>
      <c r="AF91" s="509">
        <v>2</v>
      </c>
      <c r="AG91" s="509">
        <v>3</v>
      </c>
      <c r="AH91" s="512">
        <v>4</v>
      </c>
      <c r="AI91" s="510">
        <v>5</v>
      </c>
      <c r="AJ91" s="511"/>
      <c r="AK91" s="511"/>
      <c r="AL91" s="100"/>
      <c r="AM91" s="100"/>
      <c r="AN91" s="100"/>
      <c r="AO91" s="111"/>
      <c r="AP91" s="111"/>
      <c r="AQ91" s="112"/>
      <c r="AR91" s="112"/>
      <c r="AS91" s="316"/>
      <c r="AT91" s="316"/>
      <c r="AU91" s="316"/>
      <c r="AV91" s="317"/>
      <c r="AW91" s="317"/>
      <c r="AX91" s="318"/>
      <c r="AY91" s="318"/>
      <c r="AZ91" s="100"/>
      <c r="BA91" s="100"/>
      <c r="BB91" s="100"/>
      <c r="BC91" s="100"/>
      <c r="BD91" s="100"/>
      <c r="BE91" s="153"/>
      <c r="BF91" s="153"/>
      <c r="BG91" s="153"/>
      <c r="BH91" s="155"/>
      <c r="BI91" s="154"/>
      <c r="BJ91" s="100"/>
      <c r="BK91" s="100"/>
      <c r="BL91" s="100"/>
      <c r="BM91" s="111"/>
      <c r="BN91" s="281"/>
      <c r="BO91" s="288"/>
      <c r="BP91" s="6"/>
      <c r="BQ91" s="45"/>
      <c r="BR91" s="45"/>
      <c r="BS91" s="476" t="str">
        <f t="shared" si="73"/>
        <v/>
      </c>
      <c r="BT91" s="477"/>
      <c r="BU91" s="476" t="str">
        <f t="shared" si="73"/>
        <v/>
      </c>
      <c r="BV91" s="477"/>
      <c r="BW91" s="476" t="str">
        <f t="shared" si="73"/>
        <v/>
      </c>
      <c r="BX91" s="477"/>
      <c r="BY91" s="476" t="str">
        <f t="shared" si="73"/>
        <v/>
      </c>
      <c r="BZ91" s="477"/>
      <c r="CA91" s="476" t="str">
        <f t="shared" si="73"/>
        <v/>
      </c>
      <c r="CB91" s="477"/>
      <c r="CC91" s="476" t="str">
        <f t="shared" si="73"/>
        <v/>
      </c>
      <c r="CD91" s="477"/>
      <c r="CE91" s="476" t="str">
        <f t="shared" si="73"/>
        <v/>
      </c>
      <c r="CF91" s="477"/>
      <c r="CG91" s="476" t="str">
        <f t="shared" si="73"/>
        <v/>
      </c>
      <c r="CH91" s="477"/>
      <c r="CI91" s="476" t="str">
        <f t="shared" si="74"/>
        <v/>
      </c>
      <c r="CJ91" s="477"/>
      <c r="CK91" s="476" t="str">
        <f t="shared" si="75"/>
        <v/>
      </c>
      <c r="CL91" s="477"/>
      <c r="CM91" s="476" t="str">
        <f t="shared" si="76"/>
        <v/>
      </c>
      <c r="CN91" s="477"/>
      <c r="CO91" s="476" t="str">
        <f t="shared" si="77"/>
        <v/>
      </c>
      <c r="CP91" s="477"/>
      <c r="CQ91" s="6"/>
      <c r="CR91" s="6"/>
      <c r="CS91" s="6"/>
      <c r="CT91" s="176" t="str">
        <f t="shared" si="52"/>
        <v/>
      </c>
      <c r="CU91" s="120" t="str">
        <f t="shared" si="53"/>
        <v/>
      </c>
      <c r="CV91" s="119" t="str">
        <f t="shared" si="54"/>
        <v/>
      </c>
      <c r="CW91" s="120" t="str">
        <f t="shared" si="55"/>
        <v/>
      </c>
      <c r="CX91" s="119" t="str">
        <f t="shared" si="56"/>
        <v/>
      </c>
      <c r="CY91" s="120" t="str">
        <f t="shared" si="57"/>
        <v/>
      </c>
      <c r="CZ91" s="119" t="str">
        <f t="shared" si="58"/>
        <v/>
      </c>
      <c r="DA91" s="120" t="str">
        <f t="shared" si="59"/>
        <v/>
      </c>
      <c r="DB91" s="119" t="str">
        <f t="shared" si="60"/>
        <v/>
      </c>
      <c r="DC91" s="120" t="str">
        <f t="shared" si="61"/>
        <v/>
      </c>
      <c r="DD91" s="119" t="str">
        <f t="shared" si="62"/>
        <v/>
      </c>
      <c r="DE91" s="120" t="str">
        <f t="shared" si="63"/>
        <v/>
      </c>
      <c r="DF91" s="119" t="str">
        <f t="shared" si="64"/>
        <v/>
      </c>
      <c r="DG91" s="120" t="str">
        <f t="shared" si="65"/>
        <v/>
      </c>
      <c r="DH91" s="119" t="str">
        <f t="shared" si="66"/>
        <v/>
      </c>
      <c r="DI91" s="120" t="str">
        <f t="shared" si="67"/>
        <v/>
      </c>
      <c r="DJ91" s="119" t="str">
        <f t="shared" si="68"/>
        <v/>
      </c>
      <c r="DK91" s="120" t="str">
        <f t="shared" si="69"/>
        <v/>
      </c>
      <c r="DL91" s="119" t="str">
        <f t="shared" si="70"/>
        <v/>
      </c>
      <c r="DM91" s="120" t="str">
        <f t="shared" si="71"/>
        <v/>
      </c>
      <c r="DN91" s="478" t="str">
        <f t="shared" si="78"/>
        <v/>
      </c>
      <c r="DO91" s="488" t="str">
        <f t="shared" si="79"/>
        <v/>
      </c>
      <c r="DP91" s="6"/>
      <c r="DQ91" s="6"/>
      <c r="DR91" s="6"/>
    </row>
    <row r="92" spans="1:122" s="15" customFormat="1" ht="18" customHeight="1">
      <c r="A92" s="102">
        <v>86</v>
      </c>
      <c r="B92" s="138"/>
      <c r="C92" s="127"/>
      <c r="D92" s="135"/>
      <c r="E92" s="129"/>
      <c r="F92" s="295"/>
      <c r="G92" s="132"/>
      <c r="H92" s="145" t="str">
        <f>IF(DOB!C92="","",DOB!C92)</f>
        <v/>
      </c>
      <c r="I92" s="86" t="s">
        <v>504</v>
      </c>
      <c r="J92" s="140" t="s">
        <v>505</v>
      </c>
      <c r="K92" s="86" t="s">
        <v>506</v>
      </c>
      <c r="L92" s="151" t="s">
        <v>507</v>
      </c>
      <c r="M92" s="86"/>
      <c r="N92" s="140"/>
      <c r="O92" s="309"/>
      <c r="P92" s="305"/>
      <c r="Q92" s="100"/>
      <c r="R92" s="100"/>
      <c r="S92" s="100"/>
      <c r="T92" s="111"/>
      <c r="U92" s="111"/>
      <c r="V92" s="112"/>
      <c r="W92" s="112"/>
      <c r="X92" s="316"/>
      <c r="Y92" s="316"/>
      <c r="Z92" s="316"/>
      <c r="AA92" s="317"/>
      <c r="AB92" s="317"/>
      <c r="AC92" s="318"/>
      <c r="AD92" s="318"/>
      <c r="AE92" s="509">
        <v>1</v>
      </c>
      <c r="AF92" s="509">
        <v>2</v>
      </c>
      <c r="AG92" s="509">
        <v>3</v>
      </c>
      <c r="AH92" s="512">
        <v>4</v>
      </c>
      <c r="AI92" s="510">
        <v>5</v>
      </c>
      <c r="AJ92" s="511"/>
      <c r="AK92" s="511"/>
      <c r="AL92" s="100"/>
      <c r="AM92" s="100"/>
      <c r="AN92" s="100"/>
      <c r="AO92" s="111"/>
      <c r="AP92" s="111"/>
      <c r="AQ92" s="112"/>
      <c r="AR92" s="112"/>
      <c r="AS92" s="316"/>
      <c r="AT92" s="316"/>
      <c r="AU92" s="316"/>
      <c r="AV92" s="317"/>
      <c r="AW92" s="317"/>
      <c r="AX92" s="318"/>
      <c r="AY92" s="318"/>
      <c r="AZ92" s="100"/>
      <c r="BA92" s="100"/>
      <c r="BB92" s="100"/>
      <c r="BC92" s="100"/>
      <c r="BD92" s="100"/>
      <c r="BE92" s="153"/>
      <c r="BF92" s="153"/>
      <c r="BG92" s="153"/>
      <c r="BH92" s="155"/>
      <c r="BI92" s="154"/>
      <c r="BJ92" s="100"/>
      <c r="BK92" s="100"/>
      <c r="BL92" s="100"/>
      <c r="BM92" s="111"/>
      <c r="BN92" s="281"/>
      <c r="BO92" s="288"/>
      <c r="BP92" s="6"/>
      <c r="BQ92" s="45"/>
      <c r="BR92" s="45"/>
      <c r="BS92" s="476" t="str">
        <f t="shared" si="73"/>
        <v/>
      </c>
      <c r="BT92" s="477"/>
      <c r="BU92" s="476" t="str">
        <f t="shared" si="73"/>
        <v/>
      </c>
      <c r="BV92" s="477"/>
      <c r="BW92" s="476" t="str">
        <f t="shared" si="73"/>
        <v/>
      </c>
      <c r="BX92" s="477"/>
      <c r="BY92" s="476" t="str">
        <f t="shared" si="73"/>
        <v/>
      </c>
      <c r="BZ92" s="477"/>
      <c r="CA92" s="476" t="str">
        <f t="shared" si="73"/>
        <v/>
      </c>
      <c r="CB92" s="477"/>
      <c r="CC92" s="476" t="str">
        <f t="shared" si="73"/>
        <v/>
      </c>
      <c r="CD92" s="477"/>
      <c r="CE92" s="476" t="str">
        <f t="shared" si="73"/>
        <v/>
      </c>
      <c r="CF92" s="477"/>
      <c r="CG92" s="476" t="str">
        <f t="shared" si="73"/>
        <v/>
      </c>
      <c r="CH92" s="477"/>
      <c r="CI92" s="476" t="str">
        <f t="shared" si="74"/>
        <v/>
      </c>
      <c r="CJ92" s="477"/>
      <c r="CK92" s="476" t="str">
        <f t="shared" si="75"/>
        <v/>
      </c>
      <c r="CL92" s="477"/>
      <c r="CM92" s="476" t="str">
        <f t="shared" si="76"/>
        <v/>
      </c>
      <c r="CN92" s="477"/>
      <c r="CO92" s="476" t="str">
        <f t="shared" si="77"/>
        <v/>
      </c>
      <c r="CP92" s="477"/>
      <c r="CQ92" s="6"/>
      <c r="CR92" s="6"/>
      <c r="CS92" s="6"/>
      <c r="CT92" s="176" t="str">
        <f t="shared" si="52"/>
        <v/>
      </c>
      <c r="CU92" s="120" t="str">
        <f t="shared" si="53"/>
        <v/>
      </c>
      <c r="CV92" s="119" t="str">
        <f t="shared" si="54"/>
        <v/>
      </c>
      <c r="CW92" s="120" t="str">
        <f t="shared" si="55"/>
        <v/>
      </c>
      <c r="CX92" s="119" t="str">
        <f t="shared" si="56"/>
        <v/>
      </c>
      <c r="CY92" s="120" t="str">
        <f t="shared" si="57"/>
        <v/>
      </c>
      <c r="CZ92" s="119" t="str">
        <f t="shared" si="58"/>
        <v/>
      </c>
      <c r="DA92" s="120" t="str">
        <f t="shared" si="59"/>
        <v/>
      </c>
      <c r="DB92" s="119" t="str">
        <f t="shared" si="60"/>
        <v/>
      </c>
      <c r="DC92" s="120" t="str">
        <f t="shared" si="61"/>
        <v/>
      </c>
      <c r="DD92" s="119" t="str">
        <f t="shared" si="62"/>
        <v/>
      </c>
      <c r="DE92" s="120" t="str">
        <f t="shared" si="63"/>
        <v/>
      </c>
      <c r="DF92" s="119" t="str">
        <f t="shared" si="64"/>
        <v/>
      </c>
      <c r="DG92" s="120" t="str">
        <f t="shared" si="65"/>
        <v/>
      </c>
      <c r="DH92" s="119" t="str">
        <f t="shared" si="66"/>
        <v/>
      </c>
      <c r="DI92" s="120" t="str">
        <f t="shared" si="67"/>
        <v/>
      </c>
      <c r="DJ92" s="119" t="str">
        <f t="shared" si="68"/>
        <v/>
      </c>
      <c r="DK92" s="120" t="str">
        <f t="shared" si="69"/>
        <v/>
      </c>
      <c r="DL92" s="119" t="str">
        <f t="shared" si="70"/>
        <v/>
      </c>
      <c r="DM92" s="120" t="str">
        <f t="shared" si="71"/>
        <v/>
      </c>
      <c r="DN92" s="478" t="str">
        <f t="shared" si="78"/>
        <v/>
      </c>
      <c r="DO92" s="488" t="str">
        <f t="shared" si="79"/>
        <v/>
      </c>
      <c r="DP92" s="6"/>
      <c r="DQ92" s="6"/>
      <c r="DR92" s="6"/>
    </row>
    <row r="93" spans="1:122" s="15" customFormat="1" ht="18" customHeight="1">
      <c r="A93" s="102">
        <v>87</v>
      </c>
      <c r="B93" s="138"/>
      <c r="C93" s="127"/>
      <c r="D93" s="135"/>
      <c r="E93" s="129"/>
      <c r="F93" s="295"/>
      <c r="G93" s="132"/>
      <c r="H93" s="145" t="str">
        <f>IF(DOB!C93="","",DOB!C93)</f>
        <v/>
      </c>
      <c r="I93" s="86" t="s">
        <v>508</v>
      </c>
      <c r="J93" s="140" t="s">
        <v>509</v>
      </c>
      <c r="K93" s="86" t="s">
        <v>510</v>
      </c>
      <c r="L93" s="151" t="s">
        <v>511</v>
      </c>
      <c r="M93" s="86"/>
      <c r="N93" s="140"/>
      <c r="O93" s="309"/>
      <c r="P93" s="305"/>
      <c r="Q93" s="100"/>
      <c r="R93" s="100"/>
      <c r="S93" s="100"/>
      <c r="T93" s="111"/>
      <c r="U93" s="111"/>
      <c r="V93" s="112"/>
      <c r="W93" s="112"/>
      <c r="X93" s="316"/>
      <c r="Y93" s="316"/>
      <c r="Z93" s="316"/>
      <c r="AA93" s="317"/>
      <c r="AB93" s="317"/>
      <c r="AC93" s="318"/>
      <c r="AD93" s="318"/>
      <c r="AE93" s="509">
        <v>1</v>
      </c>
      <c r="AF93" s="509">
        <v>2</v>
      </c>
      <c r="AG93" s="509">
        <v>3</v>
      </c>
      <c r="AH93" s="512">
        <v>4</v>
      </c>
      <c r="AI93" s="510">
        <v>5</v>
      </c>
      <c r="AJ93" s="511"/>
      <c r="AK93" s="511"/>
      <c r="AL93" s="100"/>
      <c r="AM93" s="100"/>
      <c r="AN93" s="100"/>
      <c r="AO93" s="111"/>
      <c r="AP93" s="111"/>
      <c r="AQ93" s="112"/>
      <c r="AR93" s="112"/>
      <c r="AS93" s="316"/>
      <c r="AT93" s="316"/>
      <c r="AU93" s="316"/>
      <c r="AV93" s="317"/>
      <c r="AW93" s="317"/>
      <c r="AX93" s="318"/>
      <c r="AY93" s="318"/>
      <c r="AZ93" s="100"/>
      <c r="BA93" s="100"/>
      <c r="BB93" s="100"/>
      <c r="BC93" s="100"/>
      <c r="BD93" s="100"/>
      <c r="BE93" s="153"/>
      <c r="BF93" s="153"/>
      <c r="BG93" s="153"/>
      <c r="BH93" s="155"/>
      <c r="BI93" s="154"/>
      <c r="BJ93" s="100"/>
      <c r="BK93" s="100"/>
      <c r="BL93" s="100"/>
      <c r="BM93" s="111"/>
      <c r="BN93" s="281"/>
      <c r="BO93" s="288"/>
      <c r="BP93" s="6"/>
      <c r="BQ93" s="45"/>
      <c r="BR93" s="45"/>
      <c r="BS93" s="476" t="str">
        <f t="shared" si="73"/>
        <v/>
      </c>
      <c r="BT93" s="477"/>
      <c r="BU93" s="476" t="str">
        <f t="shared" si="73"/>
        <v/>
      </c>
      <c r="BV93" s="477"/>
      <c r="BW93" s="476" t="str">
        <f t="shared" si="73"/>
        <v/>
      </c>
      <c r="BX93" s="477"/>
      <c r="BY93" s="476" t="str">
        <f t="shared" si="73"/>
        <v/>
      </c>
      <c r="BZ93" s="477"/>
      <c r="CA93" s="476" t="str">
        <f t="shared" si="73"/>
        <v/>
      </c>
      <c r="CB93" s="477"/>
      <c r="CC93" s="476" t="str">
        <f t="shared" si="73"/>
        <v/>
      </c>
      <c r="CD93" s="477"/>
      <c r="CE93" s="476" t="str">
        <f t="shared" si="73"/>
        <v/>
      </c>
      <c r="CF93" s="477"/>
      <c r="CG93" s="476" t="str">
        <f t="shared" si="73"/>
        <v/>
      </c>
      <c r="CH93" s="477"/>
      <c r="CI93" s="476" t="str">
        <f t="shared" si="74"/>
        <v/>
      </c>
      <c r="CJ93" s="477"/>
      <c r="CK93" s="476" t="str">
        <f t="shared" si="75"/>
        <v/>
      </c>
      <c r="CL93" s="477"/>
      <c r="CM93" s="476" t="str">
        <f t="shared" si="76"/>
        <v/>
      </c>
      <c r="CN93" s="477"/>
      <c r="CO93" s="476" t="str">
        <f t="shared" si="77"/>
        <v/>
      </c>
      <c r="CP93" s="477"/>
      <c r="CQ93" s="6"/>
      <c r="CR93" s="6"/>
      <c r="CS93" s="6"/>
      <c r="CT93" s="176" t="str">
        <f t="shared" si="52"/>
        <v/>
      </c>
      <c r="CU93" s="120" t="str">
        <f t="shared" si="53"/>
        <v/>
      </c>
      <c r="CV93" s="119" t="str">
        <f t="shared" si="54"/>
        <v/>
      </c>
      <c r="CW93" s="120" t="str">
        <f t="shared" si="55"/>
        <v/>
      </c>
      <c r="CX93" s="119" t="str">
        <f t="shared" si="56"/>
        <v/>
      </c>
      <c r="CY93" s="120" t="str">
        <f t="shared" si="57"/>
        <v/>
      </c>
      <c r="CZ93" s="119" t="str">
        <f t="shared" si="58"/>
        <v/>
      </c>
      <c r="DA93" s="120" t="str">
        <f t="shared" si="59"/>
        <v/>
      </c>
      <c r="DB93" s="119" t="str">
        <f t="shared" si="60"/>
        <v/>
      </c>
      <c r="DC93" s="120" t="str">
        <f t="shared" si="61"/>
        <v/>
      </c>
      <c r="DD93" s="119" t="str">
        <f t="shared" si="62"/>
        <v/>
      </c>
      <c r="DE93" s="120" t="str">
        <f t="shared" si="63"/>
        <v/>
      </c>
      <c r="DF93" s="119" t="str">
        <f t="shared" si="64"/>
        <v/>
      </c>
      <c r="DG93" s="120" t="str">
        <f t="shared" si="65"/>
        <v/>
      </c>
      <c r="DH93" s="119" t="str">
        <f t="shared" si="66"/>
        <v/>
      </c>
      <c r="DI93" s="120" t="str">
        <f t="shared" si="67"/>
        <v/>
      </c>
      <c r="DJ93" s="119" t="str">
        <f t="shared" si="68"/>
        <v/>
      </c>
      <c r="DK93" s="120" t="str">
        <f t="shared" si="69"/>
        <v/>
      </c>
      <c r="DL93" s="119" t="str">
        <f t="shared" si="70"/>
        <v/>
      </c>
      <c r="DM93" s="120" t="str">
        <f t="shared" si="71"/>
        <v/>
      </c>
      <c r="DN93" s="478" t="str">
        <f t="shared" si="78"/>
        <v/>
      </c>
      <c r="DO93" s="488" t="str">
        <f t="shared" si="79"/>
        <v/>
      </c>
      <c r="DP93" s="6"/>
      <c r="DQ93" s="6"/>
      <c r="DR93" s="6"/>
    </row>
    <row r="94" spans="1:122" s="15" customFormat="1" ht="18" customHeight="1">
      <c r="A94" s="102">
        <v>88</v>
      </c>
      <c r="B94" s="138"/>
      <c r="C94" s="127"/>
      <c r="D94" s="135"/>
      <c r="E94" s="129"/>
      <c r="F94" s="295"/>
      <c r="G94" s="132"/>
      <c r="H94" s="145" t="str">
        <f>IF(DOB!C94="","",DOB!C94)</f>
        <v/>
      </c>
      <c r="I94" s="86" t="s">
        <v>512</v>
      </c>
      <c r="J94" s="140" t="s">
        <v>513</v>
      </c>
      <c r="K94" s="86" t="s">
        <v>514</v>
      </c>
      <c r="L94" s="151" t="s">
        <v>515</v>
      </c>
      <c r="M94" s="86"/>
      <c r="N94" s="140"/>
      <c r="O94" s="309"/>
      <c r="P94" s="305"/>
      <c r="Q94" s="100"/>
      <c r="R94" s="100"/>
      <c r="S94" s="100"/>
      <c r="T94" s="111"/>
      <c r="U94" s="111"/>
      <c r="V94" s="112"/>
      <c r="W94" s="112"/>
      <c r="X94" s="316"/>
      <c r="Y94" s="316"/>
      <c r="Z94" s="316"/>
      <c r="AA94" s="317"/>
      <c r="AB94" s="317"/>
      <c r="AC94" s="318"/>
      <c r="AD94" s="318"/>
      <c r="AE94" s="509">
        <v>1</v>
      </c>
      <c r="AF94" s="509">
        <v>2</v>
      </c>
      <c r="AG94" s="509">
        <v>3</v>
      </c>
      <c r="AH94" s="512">
        <v>4</v>
      </c>
      <c r="AI94" s="510">
        <v>5</v>
      </c>
      <c r="AJ94" s="511"/>
      <c r="AK94" s="511"/>
      <c r="AL94" s="100"/>
      <c r="AM94" s="100"/>
      <c r="AN94" s="100"/>
      <c r="AO94" s="111"/>
      <c r="AP94" s="111"/>
      <c r="AQ94" s="112"/>
      <c r="AR94" s="112"/>
      <c r="AS94" s="316"/>
      <c r="AT94" s="316"/>
      <c r="AU94" s="316"/>
      <c r="AV94" s="317"/>
      <c r="AW94" s="317"/>
      <c r="AX94" s="318"/>
      <c r="AY94" s="318"/>
      <c r="AZ94" s="100"/>
      <c r="BA94" s="100"/>
      <c r="BB94" s="100"/>
      <c r="BC94" s="100"/>
      <c r="BD94" s="100"/>
      <c r="BE94" s="153"/>
      <c r="BF94" s="153"/>
      <c r="BG94" s="153"/>
      <c r="BH94" s="155"/>
      <c r="BI94" s="154"/>
      <c r="BJ94" s="100"/>
      <c r="BK94" s="100"/>
      <c r="BL94" s="100"/>
      <c r="BM94" s="111"/>
      <c r="BN94" s="281"/>
      <c r="BO94" s="288"/>
      <c r="BP94" s="6"/>
      <c r="BQ94" s="45"/>
      <c r="BR94" s="45"/>
      <c r="BS94" s="476" t="str">
        <f t="shared" si="73"/>
        <v/>
      </c>
      <c r="BT94" s="477"/>
      <c r="BU94" s="476" t="str">
        <f t="shared" si="73"/>
        <v/>
      </c>
      <c r="BV94" s="477"/>
      <c r="BW94" s="476" t="str">
        <f t="shared" si="73"/>
        <v/>
      </c>
      <c r="BX94" s="477"/>
      <c r="BY94" s="476" t="str">
        <f t="shared" si="73"/>
        <v/>
      </c>
      <c r="BZ94" s="477"/>
      <c r="CA94" s="476" t="str">
        <f t="shared" si="73"/>
        <v/>
      </c>
      <c r="CB94" s="477"/>
      <c r="CC94" s="476" t="str">
        <f t="shared" si="73"/>
        <v/>
      </c>
      <c r="CD94" s="477"/>
      <c r="CE94" s="476" t="str">
        <f t="shared" si="73"/>
        <v/>
      </c>
      <c r="CF94" s="477"/>
      <c r="CG94" s="476" t="str">
        <f t="shared" si="73"/>
        <v/>
      </c>
      <c r="CH94" s="477"/>
      <c r="CI94" s="476" t="str">
        <f t="shared" si="74"/>
        <v/>
      </c>
      <c r="CJ94" s="477"/>
      <c r="CK94" s="476" t="str">
        <f t="shared" si="75"/>
        <v/>
      </c>
      <c r="CL94" s="477"/>
      <c r="CM94" s="476" t="str">
        <f t="shared" si="76"/>
        <v/>
      </c>
      <c r="CN94" s="477"/>
      <c r="CO94" s="476" t="str">
        <f t="shared" si="77"/>
        <v/>
      </c>
      <c r="CP94" s="477"/>
      <c r="CQ94" s="6"/>
      <c r="CR94" s="6"/>
      <c r="CS94" s="6"/>
      <c r="CT94" s="176" t="str">
        <f t="shared" si="52"/>
        <v/>
      </c>
      <c r="CU94" s="120" t="str">
        <f t="shared" si="53"/>
        <v/>
      </c>
      <c r="CV94" s="119" t="str">
        <f t="shared" si="54"/>
        <v/>
      </c>
      <c r="CW94" s="120" t="str">
        <f t="shared" si="55"/>
        <v/>
      </c>
      <c r="CX94" s="119" t="str">
        <f t="shared" si="56"/>
        <v/>
      </c>
      <c r="CY94" s="120" t="str">
        <f t="shared" si="57"/>
        <v/>
      </c>
      <c r="CZ94" s="119" t="str">
        <f t="shared" si="58"/>
        <v/>
      </c>
      <c r="DA94" s="120" t="str">
        <f t="shared" si="59"/>
        <v/>
      </c>
      <c r="DB94" s="119" t="str">
        <f t="shared" si="60"/>
        <v/>
      </c>
      <c r="DC94" s="120" t="str">
        <f t="shared" si="61"/>
        <v/>
      </c>
      <c r="DD94" s="119" t="str">
        <f t="shared" si="62"/>
        <v/>
      </c>
      <c r="DE94" s="120" t="str">
        <f t="shared" si="63"/>
        <v/>
      </c>
      <c r="DF94" s="119" t="str">
        <f t="shared" si="64"/>
        <v/>
      </c>
      <c r="DG94" s="120" t="str">
        <f t="shared" si="65"/>
        <v/>
      </c>
      <c r="DH94" s="119" t="str">
        <f t="shared" si="66"/>
        <v/>
      </c>
      <c r="DI94" s="120" t="str">
        <f t="shared" si="67"/>
        <v/>
      </c>
      <c r="DJ94" s="119" t="str">
        <f t="shared" si="68"/>
        <v/>
      </c>
      <c r="DK94" s="120" t="str">
        <f t="shared" si="69"/>
        <v/>
      </c>
      <c r="DL94" s="119" t="str">
        <f t="shared" si="70"/>
        <v/>
      </c>
      <c r="DM94" s="120" t="str">
        <f t="shared" si="71"/>
        <v/>
      </c>
      <c r="DN94" s="478" t="str">
        <f t="shared" si="78"/>
        <v/>
      </c>
      <c r="DO94" s="488" t="str">
        <f t="shared" si="79"/>
        <v/>
      </c>
      <c r="DP94" s="6"/>
      <c r="DQ94" s="6"/>
      <c r="DR94" s="6"/>
    </row>
    <row r="95" spans="1:122" s="15" customFormat="1" ht="18" customHeight="1">
      <c r="A95" s="102">
        <v>89</v>
      </c>
      <c r="B95" s="138"/>
      <c r="C95" s="127"/>
      <c r="D95" s="135"/>
      <c r="E95" s="129"/>
      <c r="F95" s="295"/>
      <c r="G95" s="132"/>
      <c r="H95" s="145" t="str">
        <f>IF(DOB!C95="","",DOB!C95)</f>
        <v/>
      </c>
      <c r="I95" s="86" t="s">
        <v>516</v>
      </c>
      <c r="J95" s="140" t="s">
        <v>517</v>
      </c>
      <c r="K95" s="86" t="s">
        <v>518</v>
      </c>
      <c r="L95" s="151" t="s">
        <v>519</v>
      </c>
      <c r="M95" s="86"/>
      <c r="N95" s="140"/>
      <c r="O95" s="309"/>
      <c r="P95" s="305"/>
      <c r="Q95" s="100"/>
      <c r="R95" s="100"/>
      <c r="S95" s="100"/>
      <c r="T95" s="111"/>
      <c r="U95" s="111"/>
      <c r="V95" s="112"/>
      <c r="W95" s="112"/>
      <c r="X95" s="316"/>
      <c r="Y95" s="316"/>
      <c r="Z95" s="316"/>
      <c r="AA95" s="317"/>
      <c r="AB95" s="317"/>
      <c r="AC95" s="318"/>
      <c r="AD95" s="318"/>
      <c r="AE95" s="509">
        <v>1</v>
      </c>
      <c r="AF95" s="509">
        <v>2</v>
      </c>
      <c r="AG95" s="509">
        <v>3</v>
      </c>
      <c r="AH95" s="512">
        <v>4</v>
      </c>
      <c r="AI95" s="510">
        <v>5</v>
      </c>
      <c r="AJ95" s="511"/>
      <c r="AK95" s="511"/>
      <c r="AL95" s="100"/>
      <c r="AM95" s="100"/>
      <c r="AN95" s="100"/>
      <c r="AO95" s="111"/>
      <c r="AP95" s="111"/>
      <c r="AQ95" s="112"/>
      <c r="AR95" s="112"/>
      <c r="AS95" s="316"/>
      <c r="AT95" s="316"/>
      <c r="AU95" s="316"/>
      <c r="AV95" s="317"/>
      <c r="AW95" s="317"/>
      <c r="AX95" s="318"/>
      <c r="AY95" s="318"/>
      <c r="AZ95" s="100"/>
      <c r="BA95" s="100"/>
      <c r="BB95" s="100"/>
      <c r="BC95" s="100"/>
      <c r="BD95" s="100"/>
      <c r="BE95" s="153"/>
      <c r="BF95" s="153"/>
      <c r="BG95" s="153"/>
      <c r="BH95" s="155"/>
      <c r="BI95" s="154"/>
      <c r="BJ95" s="100"/>
      <c r="BK95" s="100"/>
      <c r="BL95" s="100"/>
      <c r="BM95" s="111"/>
      <c r="BN95" s="281"/>
      <c r="BO95" s="288"/>
      <c r="BP95" s="6"/>
      <c r="BQ95" s="45"/>
      <c r="BR95" s="45"/>
      <c r="BS95" s="476" t="str">
        <f t="shared" si="73"/>
        <v/>
      </c>
      <c r="BT95" s="477"/>
      <c r="BU95" s="476" t="str">
        <f t="shared" si="73"/>
        <v/>
      </c>
      <c r="BV95" s="477"/>
      <c r="BW95" s="476" t="str">
        <f t="shared" si="73"/>
        <v/>
      </c>
      <c r="BX95" s="477"/>
      <c r="BY95" s="476" t="str">
        <f t="shared" si="73"/>
        <v/>
      </c>
      <c r="BZ95" s="477"/>
      <c r="CA95" s="476" t="str">
        <f t="shared" si="73"/>
        <v/>
      </c>
      <c r="CB95" s="477"/>
      <c r="CC95" s="476" t="str">
        <f t="shared" si="73"/>
        <v/>
      </c>
      <c r="CD95" s="477"/>
      <c r="CE95" s="476" t="str">
        <f t="shared" si="73"/>
        <v/>
      </c>
      <c r="CF95" s="477"/>
      <c r="CG95" s="476" t="str">
        <f t="shared" si="73"/>
        <v/>
      </c>
      <c r="CH95" s="477"/>
      <c r="CI95" s="476" t="str">
        <f t="shared" si="74"/>
        <v/>
      </c>
      <c r="CJ95" s="477"/>
      <c r="CK95" s="476" t="str">
        <f t="shared" si="75"/>
        <v/>
      </c>
      <c r="CL95" s="477"/>
      <c r="CM95" s="476" t="str">
        <f t="shared" si="76"/>
        <v/>
      </c>
      <c r="CN95" s="477"/>
      <c r="CO95" s="476" t="str">
        <f t="shared" si="77"/>
        <v/>
      </c>
      <c r="CP95" s="477"/>
      <c r="CQ95" s="6"/>
      <c r="CR95" s="6"/>
      <c r="CS95" s="6"/>
      <c r="CT95" s="176" t="str">
        <f t="shared" si="52"/>
        <v/>
      </c>
      <c r="CU95" s="120" t="str">
        <f t="shared" si="53"/>
        <v/>
      </c>
      <c r="CV95" s="119" t="str">
        <f t="shared" si="54"/>
        <v/>
      </c>
      <c r="CW95" s="120" t="str">
        <f t="shared" si="55"/>
        <v/>
      </c>
      <c r="CX95" s="119" t="str">
        <f t="shared" si="56"/>
        <v/>
      </c>
      <c r="CY95" s="120" t="str">
        <f t="shared" si="57"/>
        <v/>
      </c>
      <c r="CZ95" s="119" t="str">
        <f t="shared" si="58"/>
        <v/>
      </c>
      <c r="DA95" s="120" t="str">
        <f t="shared" si="59"/>
        <v/>
      </c>
      <c r="DB95" s="119" t="str">
        <f t="shared" si="60"/>
        <v/>
      </c>
      <c r="DC95" s="120" t="str">
        <f t="shared" si="61"/>
        <v/>
      </c>
      <c r="DD95" s="119" t="str">
        <f t="shared" si="62"/>
        <v/>
      </c>
      <c r="DE95" s="120" t="str">
        <f t="shared" si="63"/>
        <v/>
      </c>
      <c r="DF95" s="119" t="str">
        <f t="shared" si="64"/>
        <v/>
      </c>
      <c r="DG95" s="120" t="str">
        <f t="shared" si="65"/>
        <v/>
      </c>
      <c r="DH95" s="119" t="str">
        <f t="shared" si="66"/>
        <v/>
      </c>
      <c r="DI95" s="120" t="str">
        <f t="shared" si="67"/>
        <v/>
      </c>
      <c r="DJ95" s="119" t="str">
        <f t="shared" si="68"/>
        <v/>
      </c>
      <c r="DK95" s="120" t="str">
        <f t="shared" si="69"/>
        <v/>
      </c>
      <c r="DL95" s="119" t="str">
        <f t="shared" si="70"/>
        <v/>
      </c>
      <c r="DM95" s="120" t="str">
        <f t="shared" si="71"/>
        <v/>
      </c>
      <c r="DN95" s="478" t="str">
        <f t="shared" si="78"/>
        <v/>
      </c>
      <c r="DO95" s="488" t="str">
        <f t="shared" si="79"/>
        <v/>
      </c>
      <c r="DP95" s="6"/>
      <c r="DQ95" s="6"/>
      <c r="DR95" s="6"/>
    </row>
    <row r="96" spans="1:122" s="15" customFormat="1" ht="18" customHeight="1">
      <c r="A96" s="102">
        <v>90</v>
      </c>
      <c r="B96" s="138"/>
      <c r="C96" s="127"/>
      <c r="D96" s="135"/>
      <c r="E96" s="129"/>
      <c r="F96" s="295"/>
      <c r="G96" s="132"/>
      <c r="H96" s="145" t="str">
        <f>IF(DOB!C96="","",DOB!C96)</f>
        <v/>
      </c>
      <c r="I96" s="86" t="s">
        <v>520</v>
      </c>
      <c r="J96" s="140" t="s">
        <v>521</v>
      </c>
      <c r="K96" s="86" t="s">
        <v>522</v>
      </c>
      <c r="L96" s="151" t="s">
        <v>523</v>
      </c>
      <c r="M96" s="86"/>
      <c r="N96" s="140"/>
      <c r="O96" s="309"/>
      <c r="P96" s="305"/>
      <c r="Q96" s="100"/>
      <c r="R96" s="100"/>
      <c r="S96" s="100"/>
      <c r="T96" s="111"/>
      <c r="U96" s="111"/>
      <c r="V96" s="112"/>
      <c r="W96" s="112"/>
      <c r="X96" s="316"/>
      <c r="Y96" s="316"/>
      <c r="Z96" s="316"/>
      <c r="AA96" s="317"/>
      <c r="AB96" s="317"/>
      <c r="AC96" s="318"/>
      <c r="AD96" s="318"/>
      <c r="AE96" s="509">
        <v>1</v>
      </c>
      <c r="AF96" s="509">
        <v>2</v>
      </c>
      <c r="AG96" s="509">
        <v>3</v>
      </c>
      <c r="AH96" s="512">
        <v>4</v>
      </c>
      <c r="AI96" s="510">
        <v>5</v>
      </c>
      <c r="AJ96" s="511"/>
      <c r="AK96" s="511"/>
      <c r="AL96" s="100"/>
      <c r="AM96" s="100"/>
      <c r="AN96" s="100"/>
      <c r="AO96" s="111"/>
      <c r="AP96" s="111"/>
      <c r="AQ96" s="112"/>
      <c r="AR96" s="112"/>
      <c r="AS96" s="316"/>
      <c r="AT96" s="316"/>
      <c r="AU96" s="316"/>
      <c r="AV96" s="317"/>
      <c r="AW96" s="317"/>
      <c r="AX96" s="318"/>
      <c r="AY96" s="318"/>
      <c r="AZ96" s="100"/>
      <c r="BA96" s="100"/>
      <c r="BB96" s="100"/>
      <c r="BC96" s="100"/>
      <c r="BD96" s="100"/>
      <c r="BE96" s="153"/>
      <c r="BF96" s="153"/>
      <c r="BG96" s="153"/>
      <c r="BH96" s="155"/>
      <c r="BI96" s="154"/>
      <c r="BJ96" s="100"/>
      <c r="BK96" s="100"/>
      <c r="BL96" s="100"/>
      <c r="BM96" s="111"/>
      <c r="BN96" s="281"/>
      <c r="BO96" s="288"/>
      <c r="BP96" s="6"/>
      <c r="BQ96" s="45"/>
      <c r="BR96" s="45"/>
      <c r="BS96" s="476" t="str">
        <f t="shared" si="73"/>
        <v/>
      </c>
      <c r="BT96" s="477"/>
      <c r="BU96" s="476" t="str">
        <f t="shared" si="73"/>
        <v/>
      </c>
      <c r="BV96" s="477"/>
      <c r="BW96" s="476" t="str">
        <f t="shared" si="73"/>
        <v/>
      </c>
      <c r="BX96" s="477"/>
      <c r="BY96" s="476" t="str">
        <f t="shared" si="73"/>
        <v/>
      </c>
      <c r="BZ96" s="477"/>
      <c r="CA96" s="476" t="str">
        <f t="shared" si="73"/>
        <v/>
      </c>
      <c r="CB96" s="477"/>
      <c r="CC96" s="476" t="str">
        <f t="shared" si="73"/>
        <v/>
      </c>
      <c r="CD96" s="477"/>
      <c r="CE96" s="476" t="str">
        <f t="shared" si="73"/>
        <v/>
      </c>
      <c r="CF96" s="477"/>
      <c r="CG96" s="476" t="str">
        <f t="shared" si="73"/>
        <v/>
      </c>
      <c r="CH96" s="477"/>
      <c r="CI96" s="476" t="str">
        <f t="shared" si="74"/>
        <v/>
      </c>
      <c r="CJ96" s="477"/>
      <c r="CK96" s="476" t="str">
        <f t="shared" si="75"/>
        <v/>
      </c>
      <c r="CL96" s="477"/>
      <c r="CM96" s="476" t="str">
        <f t="shared" si="76"/>
        <v/>
      </c>
      <c r="CN96" s="477"/>
      <c r="CO96" s="476" t="str">
        <f t="shared" si="77"/>
        <v/>
      </c>
      <c r="CP96" s="477"/>
      <c r="CQ96" s="6"/>
      <c r="CR96" s="6"/>
      <c r="CS96" s="6"/>
      <c r="CT96" s="176" t="str">
        <f t="shared" si="52"/>
        <v/>
      </c>
      <c r="CU96" s="120" t="str">
        <f t="shared" si="53"/>
        <v/>
      </c>
      <c r="CV96" s="119" t="str">
        <f t="shared" si="54"/>
        <v/>
      </c>
      <c r="CW96" s="120" t="str">
        <f t="shared" si="55"/>
        <v/>
      </c>
      <c r="CX96" s="119" t="str">
        <f t="shared" si="56"/>
        <v/>
      </c>
      <c r="CY96" s="120" t="str">
        <f t="shared" si="57"/>
        <v/>
      </c>
      <c r="CZ96" s="119" t="str">
        <f t="shared" si="58"/>
        <v/>
      </c>
      <c r="DA96" s="120" t="str">
        <f t="shared" si="59"/>
        <v/>
      </c>
      <c r="DB96" s="119" t="str">
        <f t="shared" si="60"/>
        <v/>
      </c>
      <c r="DC96" s="120" t="str">
        <f t="shared" si="61"/>
        <v/>
      </c>
      <c r="DD96" s="119" t="str">
        <f t="shared" si="62"/>
        <v/>
      </c>
      <c r="DE96" s="120" t="str">
        <f t="shared" si="63"/>
        <v/>
      </c>
      <c r="DF96" s="119" t="str">
        <f t="shared" si="64"/>
        <v/>
      </c>
      <c r="DG96" s="120" t="str">
        <f t="shared" si="65"/>
        <v/>
      </c>
      <c r="DH96" s="119" t="str">
        <f t="shared" si="66"/>
        <v/>
      </c>
      <c r="DI96" s="120" t="str">
        <f t="shared" si="67"/>
        <v/>
      </c>
      <c r="DJ96" s="119" t="str">
        <f t="shared" si="68"/>
        <v/>
      </c>
      <c r="DK96" s="120" t="str">
        <f t="shared" si="69"/>
        <v/>
      </c>
      <c r="DL96" s="119" t="str">
        <f t="shared" si="70"/>
        <v/>
      </c>
      <c r="DM96" s="120" t="str">
        <f t="shared" si="71"/>
        <v/>
      </c>
      <c r="DN96" s="478" t="str">
        <f t="shared" si="78"/>
        <v/>
      </c>
      <c r="DO96" s="488" t="str">
        <f t="shared" si="79"/>
        <v/>
      </c>
      <c r="DP96" s="6"/>
      <c r="DQ96" s="6"/>
      <c r="DR96" s="6"/>
    </row>
    <row r="97" spans="1:122" s="15" customFormat="1" ht="18" customHeight="1">
      <c r="A97" s="102">
        <v>91</v>
      </c>
      <c r="B97" s="138"/>
      <c r="C97" s="127"/>
      <c r="D97" s="135"/>
      <c r="E97" s="129"/>
      <c r="F97" s="295"/>
      <c r="G97" s="132"/>
      <c r="H97" s="145" t="str">
        <f>IF(DOB!C97="","",DOB!C97)</f>
        <v/>
      </c>
      <c r="I97" s="86" t="s">
        <v>524</v>
      </c>
      <c r="J97" s="140" t="s">
        <v>525</v>
      </c>
      <c r="K97" s="86" t="s">
        <v>526</v>
      </c>
      <c r="L97" s="151" t="s">
        <v>527</v>
      </c>
      <c r="M97" s="86"/>
      <c r="N97" s="140"/>
      <c r="O97" s="309"/>
      <c r="P97" s="305"/>
      <c r="Q97" s="100"/>
      <c r="R97" s="100"/>
      <c r="S97" s="100"/>
      <c r="T97" s="111"/>
      <c r="U97" s="111"/>
      <c r="V97" s="112"/>
      <c r="W97" s="112"/>
      <c r="X97" s="316"/>
      <c r="Y97" s="316"/>
      <c r="Z97" s="316"/>
      <c r="AA97" s="317"/>
      <c r="AB97" s="317"/>
      <c r="AC97" s="318"/>
      <c r="AD97" s="318"/>
      <c r="AE97" s="509">
        <v>1</v>
      </c>
      <c r="AF97" s="509">
        <v>2</v>
      </c>
      <c r="AG97" s="509">
        <v>3</v>
      </c>
      <c r="AH97" s="512">
        <v>4</v>
      </c>
      <c r="AI97" s="510">
        <v>5</v>
      </c>
      <c r="AJ97" s="511"/>
      <c r="AK97" s="511"/>
      <c r="AL97" s="100"/>
      <c r="AM97" s="100"/>
      <c r="AN97" s="100"/>
      <c r="AO97" s="111"/>
      <c r="AP97" s="111"/>
      <c r="AQ97" s="112"/>
      <c r="AR97" s="112"/>
      <c r="AS97" s="316"/>
      <c r="AT97" s="316"/>
      <c r="AU97" s="316"/>
      <c r="AV97" s="317"/>
      <c r="AW97" s="317"/>
      <c r="AX97" s="318"/>
      <c r="AY97" s="318"/>
      <c r="AZ97" s="100"/>
      <c r="BA97" s="100"/>
      <c r="BB97" s="100"/>
      <c r="BC97" s="100"/>
      <c r="BD97" s="100"/>
      <c r="BE97" s="153"/>
      <c r="BF97" s="153"/>
      <c r="BG97" s="153"/>
      <c r="BH97" s="155"/>
      <c r="BI97" s="154"/>
      <c r="BJ97" s="100"/>
      <c r="BK97" s="100"/>
      <c r="BL97" s="100"/>
      <c r="BM97" s="111"/>
      <c r="BN97" s="281"/>
      <c r="BO97" s="288"/>
      <c r="BP97" s="6"/>
      <c r="BQ97" s="45"/>
      <c r="BR97" s="45"/>
      <c r="BS97" s="476" t="str">
        <f t="shared" si="73"/>
        <v/>
      </c>
      <c r="BT97" s="477"/>
      <c r="BU97" s="476" t="str">
        <f t="shared" si="73"/>
        <v/>
      </c>
      <c r="BV97" s="477"/>
      <c r="BW97" s="476" t="str">
        <f t="shared" si="73"/>
        <v/>
      </c>
      <c r="BX97" s="477"/>
      <c r="BY97" s="476" t="str">
        <f t="shared" si="73"/>
        <v/>
      </c>
      <c r="BZ97" s="477"/>
      <c r="CA97" s="476" t="str">
        <f t="shared" si="73"/>
        <v/>
      </c>
      <c r="CB97" s="477"/>
      <c r="CC97" s="476" t="str">
        <f t="shared" si="73"/>
        <v/>
      </c>
      <c r="CD97" s="477"/>
      <c r="CE97" s="476" t="str">
        <f t="shared" si="73"/>
        <v/>
      </c>
      <c r="CF97" s="477"/>
      <c r="CG97" s="476" t="str">
        <f t="shared" si="73"/>
        <v/>
      </c>
      <c r="CH97" s="477"/>
      <c r="CI97" s="476" t="str">
        <f t="shared" si="74"/>
        <v/>
      </c>
      <c r="CJ97" s="477"/>
      <c r="CK97" s="476" t="str">
        <f t="shared" si="75"/>
        <v/>
      </c>
      <c r="CL97" s="477"/>
      <c r="CM97" s="476" t="str">
        <f t="shared" si="76"/>
        <v/>
      </c>
      <c r="CN97" s="477"/>
      <c r="CO97" s="476" t="str">
        <f t="shared" si="77"/>
        <v/>
      </c>
      <c r="CP97" s="477"/>
      <c r="CQ97" s="6"/>
      <c r="CR97" s="6"/>
      <c r="CS97" s="6"/>
      <c r="CT97" s="176" t="str">
        <f t="shared" si="52"/>
        <v/>
      </c>
      <c r="CU97" s="120" t="str">
        <f t="shared" si="53"/>
        <v/>
      </c>
      <c r="CV97" s="119" t="str">
        <f t="shared" si="54"/>
        <v/>
      </c>
      <c r="CW97" s="120" t="str">
        <f t="shared" si="55"/>
        <v/>
      </c>
      <c r="CX97" s="119" t="str">
        <f t="shared" si="56"/>
        <v/>
      </c>
      <c r="CY97" s="120" t="str">
        <f t="shared" si="57"/>
        <v/>
      </c>
      <c r="CZ97" s="119" t="str">
        <f t="shared" si="58"/>
        <v/>
      </c>
      <c r="DA97" s="120" t="str">
        <f t="shared" si="59"/>
        <v/>
      </c>
      <c r="DB97" s="119" t="str">
        <f t="shared" si="60"/>
        <v/>
      </c>
      <c r="DC97" s="120" t="str">
        <f t="shared" si="61"/>
        <v/>
      </c>
      <c r="DD97" s="119" t="str">
        <f t="shared" si="62"/>
        <v/>
      </c>
      <c r="DE97" s="120" t="str">
        <f t="shared" si="63"/>
        <v/>
      </c>
      <c r="DF97" s="119" t="str">
        <f t="shared" si="64"/>
        <v/>
      </c>
      <c r="DG97" s="120" t="str">
        <f t="shared" si="65"/>
        <v/>
      </c>
      <c r="DH97" s="119" t="str">
        <f t="shared" si="66"/>
        <v/>
      </c>
      <c r="DI97" s="120" t="str">
        <f t="shared" si="67"/>
        <v/>
      </c>
      <c r="DJ97" s="119" t="str">
        <f t="shared" si="68"/>
        <v/>
      </c>
      <c r="DK97" s="120" t="str">
        <f t="shared" si="69"/>
        <v/>
      </c>
      <c r="DL97" s="119" t="str">
        <f t="shared" si="70"/>
        <v/>
      </c>
      <c r="DM97" s="120" t="str">
        <f t="shared" si="71"/>
        <v/>
      </c>
      <c r="DN97" s="478" t="str">
        <f t="shared" si="78"/>
        <v/>
      </c>
      <c r="DO97" s="488" t="str">
        <f t="shared" si="79"/>
        <v/>
      </c>
      <c r="DP97" s="6"/>
      <c r="DQ97" s="6"/>
      <c r="DR97" s="6"/>
    </row>
    <row r="98" spans="1:122" s="15" customFormat="1" ht="18" customHeight="1">
      <c r="A98" s="102">
        <v>92</v>
      </c>
      <c r="B98" s="138"/>
      <c r="C98" s="127"/>
      <c r="D98" s="135"/>
      <c r="E98" s="129"/>
      <c r="F98" s="295"/>
      <c r="G98" s="132"/>
      <c r="H98" s="145" t="str">
        <f>IF(DOB!C98="","",DOB!C98)</f>
        <v/>
      </c>
      <c r="I98" s="86" t="s">
        <v>528</v>
      </c>
      <c r="J98" s="140" t="s">
        <v>529</v>
      </c>
      <c r="K98" s="86" t="s">
        <v>530</v>
      </c>
      <c r="L98" s="151" t="s">
        <v>531</v>
      </c>
      <c r="M98" s="86"/>
      <c r="N98" s="140"/>
      <c r="O98" s="309"/>
      <c r="P98" s="305"/>
      <c r="Q98" s="100"/>
      <c r="R98" s="100"/>
      <c r="S98" s="100"/>
      <c r="T98" s="111"/>
      <c r="U98" s="111"/>
      <c r="V98" s="112"/>
      <c r="W98" s="112"/>
      <c r="X98" s="316"/>
      <c r="Y98" s="316"/>
      <c r="Z98" s="316"/>
      <c r="AA98" s="317"/>
      <c r="AB98" s="317"/>
      <c r="AC98" s="318"/>
      <c r="AD98" s="318"/>
      <c r="AE98" s="509">
        <v>1</v>
      </c>
      <c r="AF98" s="509">
        <v>2</v>
      </c>
      <c r="AG98" s="509">
        <v>3</v>
      </c>
      <c r="AH98" s="512">
        <v>4</v>
      </c>
      <c r="AI98" s="510">
        <v>5</v>
      </c>
      <c r="AJ98" s="511"/>
      <c r="AK98" s="511"/>
      <c r="AL98" s="100"/>
      <c r="AM98" s="100"/>
      <c r="AN98" s="100"/>
      <c r="AO98" s="111"/>
      <c r="AP98" s="111"/>
      <c r="AQ98" s="112"/>
      <c r="AR98" s="112"/>
      <c r="AS98" s="316"/>
      <c r="AT98" s="316"/>
      <c r="AU98" s="316"/>
      <c r="AV98" s="317"/>
      <c r="AW98" s="317"/>
      <c r="AX98" s="318"/>
      <c r="AY98" s="318"/>
      <c r="AZ98" s="100"/>
      <c r="BA98" s="100"/>
      <c r="BB98" s="100"/>
      <c r="BC98" s="100"/>
      <c r="BD98" s="100"/>
      <c r="BE98" s="153"/>
      <c r="BF98" s="153"/>
      <c r="BG98" s="153"/>
      <c r="BH98" s="155"/>
      <c r="BI98" s="154"/>
      <c r="BJ98" s="100"/>
      <c r="BK98" s="100"/>
      <c r="BL98" s="100"/>
      <c r="BM98" s="111"/>
      <c r="BN98" s="281"/>
      <c r="BO98" s="288"/>
      <c r="BP98" s="6"/>
      <c r="BQ98" s="45"/>
      <c r="BR98" s="45"/>
      <c r="BS98" s="476" t="str">
        <f t="shared" si="73"/>
        <v/>
      </c>
      <c r="BT98" s="477"/>
      <c r="BU98" s="476" t="str">
        <f t="shared" si="73"/>
        <v/>
      </c>
      <c r="BV98" s="477"/>
      <c r="BW98" s="476" t="str">
        <f t="shared" si="73"/>
        <v/>
      </c>
      <c r="BX98" s="477"/>
      <c r="BY98" s="476" t="str">
        <f t="shared" si="73"/>
        <v/>
      </c>
      <c r="BZ98" s="477"/>
      <c r="CA98" s="476" t="str">
        <f t="shared" si="73"/>
        <v/>
      </c>
      <c r="CB98" s="477"/>
      <c r="CC98" s="476" t="str">
        <f t="shared" si="73"/>
        <v/>
      </c>
      <c r="CD98" s="477"/>
      <c r="CE98" s="476" t="str">
        <f t="shared" si="73"/>
        <v/>
      </c>
      <c r="CF98" s="477"/>
      <c r="CG98" s="476" t="str">
        <f t="shared" si="73"/>
        <v/>
      </c>
      <c r="CH98" s="477"/>
      <c r="CI98" s="476" t="str">
        <f t="shared" si="74"/>
        <v/>
      </c>
      <c r="CJ98" s="477"/>
      <c r="CK98" s="476" t="str">
        <f t="shared" si="75"/>
        <v/>
      </c>
      <c r="CL98" s="477"/>
      <c r="CM98" s="476" t="str">
        <f t="shared" si="76"/>
        <v/>
      </c>
      <c r="CN98" s="477"/>
      <c r="CO98" s="476" t="str">
        <f t="shared" si="77"/>
        <v/>
      </c>
      <c r="CP98" s="477"/>
      <c r="CQ98" s="6"/>
      <c r="CR98" s="6"/>
      <c r="CS98" s="6"/>
      <c r="CT98" s="176" t="str">
        <f t="shared" si="52"/>
        <v/>
      </c>
      <c r="CU98" s="120" t="str">
        <f t="shared" si="53"/>
        <v/>
      </c>
      <c r="CV98" s="119" t="str">
        <f t="shared" si="54"/>
        <v/>
      </c>
      <c r="CW98" s="120" t="str">
        <f t="shared" si="55"/>
        <v/>
      </c>
      <c r="CX98" s="119" t="str">
        <f t="shared" si="56"/>
        <v/>
      </c>
      <c r="CY98" s="120" t="str">
        <f t="shared" si="57"/>
        <v/>
      </c>
      <c r="CZ98" s="119" t="str">
        <f t="shared" si="58"/>
        <v/>
      </c>
      <c r="DA98" s="120" t="str">
        <f t="shared" si="59"/>
        <v/>
      </c>
      <c r="DB98" s="119" t="str">
        <f t="shared" si="60"/>
        <v/>
      </c>
      <c r="DC98" s="120" t="str">
        <f t="shared" si="61"/>
        <v/>
      </c>
      <c r="DD98" s="119" t="str">
        <f t="shared" si="62"/>
        <v/>
      </c>
      <c r="DE98" s="120" t="str">
        <f t="shared" si="63"/>
        <v/>
      </c>
      <c r="DF98" s="119" t="str">
        <f t="shared" si="64"/>
        <v/>
      </c>
      <c r="DG98" s="120" t="str">
        <f t="shared" si="65"/>
        <v/>
      </c>
      <c r="DH98" s="119" t="str">
        <f t="shared" si="66"/>
        <v/>
      </c>
      <c r="DI98" s="120" t="str">
        <f t="shared" si="67"/>
        <v/>
      </c>
      <c r="DJ98" s="119" t="str">
        <f t="shared" si="68"/>
        <v/>
      </c>
      <c r="DK98" s="120" t="str">
        <f t="shared" si="69"/>
        <v/>
      </c>
      <c r="DL98" s="119" t="str">
        <f t="shared" si="70"/>
        <v/>
      </c>
      <c r="DM98" s="120" t="str">
        <f t="shared" si="71"/>
        <v/>
      </c>
      <c r="DN98" s="478" t="str">
        <f t="shared" si="78"/>
        <v/>
      </c>
      <c r="DO98" s="488" t="str">
        <f t="shared" si="79"/>
        <v/>
      </c>
      <c r="DP98" s="6"/>
      <c r="DQ98" s="6"/>
      <c r="DR98" s="6"/>
    </row>
    <row r="99" spans="1:122" s="15" customFormat="1" ht="18" customHeight="1">
      <c r="A99" s="102">
        <v>93</v>
      </c>
      <c r="B99" s="138"/>
      <c r="C99" s="127"/>
      <c r="D99" s="135"/>
      <c r="E99" s="129"/>
      <c r="F99" s="295"/>
      <c r="G99" s="132"/>
      <c r="H99" s="145" t="str">
        <f>IF(DOB!C99="","",DOB!C99)</f>
        <v/>
      </c>
      <c r="I99" s="86" t="s">
        <v>532</v>
      </c>
      <c r="J99" s="140" t="s">
        <v>533</v>
      </c>
      <c r="K99" s="86" t="s">
        <v>534</v>
      </c>
      <c r="L99" s="151" t="s">
        <v>535</v>
      </c>
      <c r="M99" s="86"/>
      <c r="N99" s="140"/>
      <c r="O99" s="309"/>
      <c r="P99" s="305"/>
      <c r="Q99" s="100"/>
      <c r="R99" s="100"/>
      <c r="S99" s="100"/>
      <c r="T99" s="111"/>
      <c r="U99" s="111"/>
      <c r="V99" s="112"/>
      <c r="W99" s="112"/>
      <c r="X99" s="316"/>
      <c r="Y99" s="316"/>
      <c r="Z99" s="316"/>
      <c r="AA99" s="317"/>
      <c r="AB99" s="317"/>
      <c r="AC99" s="318"/>
      <c r="AD99" s="318"/>
      <c r="AE99" s="509">
        <v>1</v>
      </c>
      <c r="AF99" s="509">
        <v>2</v>
      </c>
      <c r="AG99" s="509">
        <v>3</v>
      </c>
      <c r="AH99" s="512">
        <v>4</v>
      </c>
      <c r="AI99" s="510">
        <v>5</v>
      </c>
      <c r="AJ99" s="511"/>
      <c r="AK99" s="511"/>
      <c r="AL99" s="100"/>
      <c r="AM99" s="100"/>
      <c r="AN99" s="100"/>
      <c r="AO99" s="111"/>
      <c r="AP99" s="111"/>
      <c r="AQ99" s="112"/>
      <c r="AR99" s="112"/>
      <c r="AS99" s="316"/>
      <c r="AT99" s="316"/>
      <c r="AU99" s="316"/>
      <c r="AV99" s="317"/>
      <c r="AW99" s="317"/>
      <c r="AX99" s="318"/>
      <c r="AY99" s="318"/>
      <c r="AZ99" s="100"/>
      <c r="BA99" s="100"/>
      <c r="BB99" s="100"/>
      <c r="BC99" s="100"/>
      <c r="BD99" s="100"/>
      <c r="BE99" s="153"/>
      <c r="BF99" s="153"/>
      <c r="BG99" s="153"/>
      <c r="BH99" s="155"/>
      <c r="BI99" s="154"/>
      <c r="BJ99" s="100"/>
      <c r="BK99" s="100"/>
      <c r="BL99" s="100"/>
      <c r="BM99" s="111"/>
      <c r="BN99" s="281"/>
      <c r="BO99" s="288"/>
      <c r="BP99" s="6"/>
      <c r="BQ99" s="45"/>
      <c r="BR99" s="45"/>
      <c r="BS99" s="476" t="str">
        <f t="shared" si="73"/>
        <v/>
      </c>
      <c r="BT99" s="477"/>
      <c r="BU99" s="476" t="str">
        <f t="shared" si="73"/>
        <v/>
      </c>
      <c r="BV99" s="477"/>
      <c r="BW99" s="476" t="str">
        <f t="shared" si="73"/>
        <v/>
      </c>
      <c r="BX99" s="477"/>
      <c r="BY99" s="476" t="str">
        <f t="shared" si="73"/>
        <v/>
      </c>
      <c r="BZ99" s="477"/>
      <c r="CA99" s="476" t="str">
        <f t="shared" si="73"/>
        <v/>
      </c>
      <c r="CB99" s="477"/>
      <c r="CC99" s="476" t="str">
        <f t="shared" si="73"/>
        <v/>
      </c>
      <c r="CD99" s="477"/>
      <c r="CE99" s="476" t="str">
        <f t="shared" si="73"/>
        <v/>
      </c>
      <c r="CF99" s="477"/>
      <c r="CG99" s="476" t="str">
        <f t="shared" si="73"/>
        <v/>
      </c>
      <c r="CH99" s="477"/>
      <c r="CI99" s="476" t="str">
        <f t="shared" si="74"/>
        <v/>
      </c>
      <c r="CJ99" s="477"/>
      <c r="CK99" s="476" t="str">
        <f t="shared" si="75"/>
        <v/>
      </c>
      <c r="CL99" s="477"/>
      <c r="CM99" s="476" t="str">
        <f t="shared" si="76"/>
        <v/>
      </c>
      <c r="CN99" s="477"/>
      <c r="CO99" s="476" t="str">
        <f t="shared" si="77"/>
        <v/>
      </c>
      <c r="CP99" s="477"/>
      <c r="CQ99" s="6"/>
      <c r="CR99" s="6"/>
      <c r="CS99" s="6"/>
      <c r="CT99" s="176" t="str">
        <f t="shared" si="52"/>
        <v/>
      </c>
      <c r="CU99" s="120" t="str">
        <f t="shared" si="53"/>
        <v/>
      </c>
      <c r="CV99" s="119" t="str">
        <f t="shared" si="54"/>
        <v/>
      </c>
      <c r="CW99" s="120" t="str">
        <f t="shared" si="55"/>
        <v/>
      </c>
      <c r="CX99" s="119" t="str">
        <f t="shared" si="56"/>
        <v/>
      </c>
      <c r="CY99" s="120" t="str">
        <f t="shared" si="57"/>
        <v/>
      </c>
      <c r="CZ99" s="119" t="str">
        <f t="shared" si="58"/>
        <v/>
      </c>
      <c r="DA99" s="120" t="str">
        <f t="shared" si="59"/>
        <v/>
      </c>
      <c r="DB99" s="119" t="str">
        <f t="shared" si="60"/>
        <v/>
      </c>
      <c r="DC99" s="120" t="str">
        <f t="shared" si="61"/>
        <v/>
      </c>
      <c r="DD99" s="119" t="str">
        <f t="shared" si="62"/>
        <v/>
      </c>
      <c r="DE99" s="120" t="str">
        <f t="shared" si="63"/>
        <v/>
      </c>
      <c r="DF99" s="119" t="str">
        <f t="shared" si="64"/>
        <v/>
      </c>
      <c r="DG99" s="120" t="str">
        <f t="shared" si="65"/>
        <v/>
      </c>
      <c r="DH99" s="119" t="str">
        <f t="shared" si="66"/>
        <v/>
      </c>
      <c r="DI99" s="120" t="str">
        <f t="shared" si="67"/>
        <v/>
      </c>
      <c r="DJ99" s="119" t="str">
        <f t="shared" si="68"/>
        <v/>
      </c>
      <c r="DK99" s="120" t="str">
        <f t="shared" si="69"/>
        <v/>
      </c>
      <c r="DL99" s="119" t="str">
        <f t="shared" si="70"/>
        <v/>
      </c>
      <c r="DM99" s="120" t="str">
        <f t="shared" si="71"/>
        <v/>
      </c>
      <c r="DN99" s="478" t="str">
        <f t="shared" si="78"/>
        <v/>
      </c>
      <c r="DO99" s="488" t="str">
        <f t="shared" si="79"/>
        <v/>
      </c>
      <c r="DP99" s="6"/>
      <c r="DQ99" s="6"/>
      <c r="DR99" s="6"/>
    </row>
    <row r="100" spans="1:122" s="15" customFormat="1" ht="18" customHeight="1">
      <c r="A100" s="102">
        <v>94</v>
      </c>
      <c r="B100" s="138"/>
      <c r="C100" s="127"/>
      <c r="D100" s="135"/>
      <c r="E100" s="129"/>
      <c r="F100" s="295"/>
      <c r="G100" s="132"/>
      <c r="H100" s="145" t="str">
        <f>IF(DOB!C100="","",DOB!C100)</f>
        <v/>
      </c>
      <c r="I100" s="86" t="s">
        <v>536</v>
      </c>
      <c r="J100" s="140" t="s">
        <v>537</v>
      </c>
      <c r="K100" s="86" t="s">
        <v>538</v>
      </c>
      <c r="L100" s="151" t="s">
        <v>539</v>
      </c>
      <c r="M100" s="86"/>
      <c r="N100" s="140"/>
      <c r="O100" s="309"/>
      <c r="P100" s="305"/>
      <c r="Q100" s="100"/>
      <c r="R100" s="100"/>
      <c r="S100" s="100"/>
      <c r="T100" s="111"/>
      <c r="U100" s="111"/>
      <c r="V100" s="112"/>
      <c r="W100" s="112"/>
      <c r="X100" s="316"/>
      <c r="Y100" s="316"/>
      <c r="Z100" s="316"/>
      <c r="AA100" s="317"/>
      <c r="AB100" s="317"/>
      <c r="AC100" s="318"/>
      <c r="AD100" s="318"/>
      <c r="AE100" s="509">
        <v>1</v>
      </c>
      <c r="AF100" s="509">
        <v>2</v>
      </c>
      <c r="AG100" s="509">
        <v>3</v>
      </c>
      <c r="AH100" s="512">
        <v>4</v>
      </c>
      <c r="AI100" s="510">
        <v>5</v>
      </c>
      <c r="AJ100" s="511"/>
      <c r="AK100" s="511"/>
      <c r="AL100" s="100"/>
      <c r="AM100" s="100"/>
      <c r="AN100" s="100"/>
      <c r="AO100" s="111"/>
      <c r="AP100" s="111"/>
      <c r="AQ100" s="112"/>
      <c r="AR100" s="112"/>
      <c r="AS100" s="316"/>
      <c r="AT100" s="316"/>
      <c r="AU100" s="316"/>
      <c r="AV100" s="317"/>
      <c r="AW100" s="317"/>
      <c r="AX100" s="318"/>
      <c r="AY100" s="318"/>
      <c r="AZ100" s="100"/>
      <c r="BA100" s="100"/>
      <c r="BB100" s="100"/>
      <c r="BC100" s="100"/>
      <c r="BD100" s="100"/>
      <c r="BE100" s="153"/>
      <c r="BF100" s="153"/>
      <c r="BG100" s="153"/>
      <c r="BH100" s="155"/>
      <c r="BI100" s="154"/>
      <c r="BJ100" s="100"/>
      <c r="BK100" s="100"/>
      <c r="BL100" s="100"/>
      <c r="BM100" s="111"/>
      <c r="BN100" s="281"/>
      <c r="BO100" s="288"/>
      <c r="BP100" s="6"/>
      <c r="BQ100" s="45"/>
      <c r="BR100" s="45"/>
      <c r="BS100" s="476" t="str">
        <f t="shared" si="73"/>
        <v/>
      </c>
      <c r="BT100" s="477"/>
      <c r="BU100" s="476" t="str">
        <f t="shared" si="73"/>
        <v/>
      </c>
      <c r="BV100" s="477"/>
      <c r="BW100" s="476" t="str">
        <f t="shared" si="73"/>
        <v/>
      </c>
      <c r="BX100" s="477"/>
      <c r="BY100" s="476" t="str">
        <f t="shared" si="73"/>
        <v/>
      </c>
      <c r="BZ100" s="477"/>
      <c r="CA100" s="476" t="str">
        <f t="shared" si="73"/>
        <v/>
      </c>
      <c r="CB100" s="477"/>
      <c r="CC100" s="476" t="str">
        <f t="shared" si="73"/>
        <v/>
      </c>
      <c r="CD100" s="477"/>
      <c r="CE100" s="476" t="str">
        <f t="shared" si="73"/>
        <v/>
      </c>
      <c r="CF100" s="477"/>
      <c r="CG100" s="476" t="str">
        <f t="shared" si="73"/>
        <v/>
      </c>
      <c r="CH100" s="477"/>
      <c r="CI100" s="476" t="str">
        <f t="shared" si="74"/>
        <v/>
      </c>
      <c r="CJ100" s="477"/>
      <c r="CK100" s="476" t="str">
        <f t="shared" si="75"/>
        <v/>
      </c>
      <c r="CL100" s="477"/>
      <c r="CM100" s="476" t="str">
        <f t="shared" si="76"/>
        <v/>
      </c>
      <c r="CN100" s="477"/>
      <c r="CO100" s="476" t="str">
        <f t="shared" si="77"/>
        <v/>
      </c>
      <c r="CP100" s="477"/>
      <c r="CQ100" s="6"/>
      <c r="CR100" s="6"/>
      <c r="CS100" s="6"/>
      <c r="CT100" s="176" t="str">
        <f t="shared" si="52"/>
        <v/>
      </c>
      <c r="CU100" s="120" t="str">
        <f t="shared" si="53"/>
        <v/>
      </c>
      <c r="CV100" s="119" t="str">
        <f t="shared" si="54"/>
        <v/>
      </c>
      <c r="CW100" s="120" t="str">
        <f t="shared" si="55"/>
        <v/>
      </c>
      <c r="CX100" s="119" t="str">
        <f t="shared" si="56"/>
        <v/>
      </c>
      <c r="CY100" s="120" t="str">
        <f t="shared" si="57"/>
        <v/>
      </c>
      <c r="CZ100" s="119" t="str">
        <f t="shared" si="58"/>
        <v/>
      </c>
      <c r="DA100" s="120" t="str">
        <f t="shared" si="59"/>
        <v/>
      </c>
      <c r="DB100" s="119" t="str">
        <f t="shared" si="60"/>
        <v/>
      </c>
      <c r="DC100" s="120" t="str">
        <f t="shared" si="61"/>
        <v/>
      </c>
      <c r="DD100" s="119" t="str">
        <f t="shared" si="62"/>
        <v/>
      </c>
      <c r="DE100" s="120" t="str">
        <f t="shared" si="63"/>
        <v/>
      </c>
      <c r="DF100" s="119" t="str">
        <f t="shared" si="64"/>
        <v/>
      </c>
      <c r="DG100" s="120" t="str">
        <f t="shared" si="65"/>
        <v/>
      </c>
      <c r="DH100" s="119" t="str">
        <f t="shared" si="66"/>
        <v/>
      </c>
      <c r="DI100" s="120" t="str">
        <f t="shared" si="67"/>
        <v/>
      </c>
      <c r="DJ100" s="119" t="str">
        <f t="shared" si="68"/>
        <v/>
      </c>
      <c r="DK100" s="120" t="str">
        <f t="shared" si="69"/>
        <v/>
      </c>
      <c r="DL100" s="119" t="str">
        <f t="shared" si="70"/>
        <v/>
      </c>
      <c r="DM100" s="120" t="str">
        <f t="shared" si="71"/>
        <v/>
      </c>
      <c r="DN100" s="478" t="str">
        <f t="shared" si="78"/>
        <v/>
      </c>
      <c r="DO100" s="488" t="str">
        <f t="shared" si="79"/>
        <v/>
      </c>
      <c r="DP100" s="6"/>
      <c r="DQ100" s="6"/>
      <c r="DR100" s="6"/>
    </row>
    <row r="101" spans="1:122" s="15" customFormat="1" ht="18" customHeight="1">
      <c r="A101" s="102">
        <v>95</v>
      </c>
      <c r="B101" s="138"/>
      <c r="C101" s="127"/>
      <c r="D101" s="135"/>
      <c r="E101" s="129"/>
      <c r="F101" s="295"/>
      <c r="G101" s="132"/>
      <c r="H101" s="145" t="str">
        <f>IF(DOB!C101="","",DOB!C101)</f>
        <v/>
      </c>
      <c r="I101" s="86" t="s">
        <v>540</v>
      </c>
      <c r="J101" s="140" t="s">
        <v>541</v>
      </c>
      <c r="K101" s="86" t="s">
        <v>542</v>
      </c>
      <c r="L101" s="151" t="s">
        <v>543</v>
      </c>
      <c r="M101" s="86"/>
      <c r="N101" s="140"/>
      <c r="O101" s="309"/>
      <c r="P101" s="305"/>
      <c r="Q101" s="100"/>
      <c r="R101" s="100"/>
      <c r="S101" s="100"/>
      <c r="T101" s="111"/>
      <c r="U101" s="111"/>
      <c r="V101" s="112"/>
      <c r="W101" s="112"/>
      <c r="X101" s="316"/>
      <c r="Y101" s="316"/>
      <c r="Z101" s="316"/>
      <c r="AA101" s="317"/>
      <c r="AB101" s="317"/>
      <c r="AC101" s="318"/>
      <c r="AD101" s="318"/>
      <c r="AE101" s="509">
        <v>1</v>
      </c>
      <c r="AF101" s="509">
        <v>2</v>
      </c>
      <c r="AG101" s="509">
        <v>3</v>
      </c>
      <c r="AH101" s="512">
        <v>4</v>
      </c>
      <c r="AI101" s="510">
        <v>5</v>
      </c>
      <c r="AJ101" s="511"/>
      <c r="AK101" s="511"/>
      <c r="AL101" s="100"/>
      <c r="AM101" s="100"/>
      <c r="AN101" s="100"/>
      <c r="AO101" s="111"/>
      <c r="AP101" s="111"/>
      <c r="AQ101" s="112"/>
      <c r="AR101" s="112"/>
      <c r="AS101" s="316"/>
      <c r="AT101" s="316"/>
      <c r="AU101" s="316"/>
      <c r="AV101" s="317"/>
      <c r="AW101" s="317"/>
      <c r="AX101" s="318"/>
      <c r="AY101" s="318"/>
      <c r="AZ101" s="100"/>
      <c r="BA101" s="100"/>
      <c r="BB101" s="100"/>
      <c r="BC101" s="100"/>
      <c r="BD101" s="100"/>
      <c r="BE101" s="153"/>
      <c r="BF101" s="153"/>
      <c r="BG101" s="153"/>
      <c r="BH101" s="155"/>
      <c r="BI101" s="154"/>
      <c r="BJ101" s="100"/>
      <c r="BK101" s="100"/>
      <c r="BL101" s="100"/>
      <c r="BM101" s="111"/>
      <c r="BN101" s="281"/>
      <c r="BO101" s="288"/>
      <c r="BP101" s="6"/>
      <c r="BQ101" s="45"/>
      <c r="BR101" s="45"/>
      <c r="BS101" s="476" t="str">
        <f t="shared" si="73"/>
        <v/>
      </c>
      <c r="BT101" s="477"/>
      <c r="BU101" s="476" t="str">
        <f t="shared" si="73"/>
        <v/>
      </c>
      <c r="BV101" s="477"/>
      <c r="BW101" s="476" t="str">
        <f t="shared" si="73"/>
        <v/>
      </c>
      <c r="BX101" s="477"/>
      <c r="BY101" s="476" t="str">
        <f t="shared" si="73"/>
        <v/>
      </c>
      <c r="BZ101" s="477"/>
      <c r="CA101" s="476" t="str">
        <f t="shared" si="73"/>
        <v/>
      </c>
      <c r="CB101" s="477"/>
      <c r="CC101" s="476" t="str">
        <f t="shared" si="73"/>
        <v/>
      </c>
      <c r="CD101" s="477"/>
      <c r="CE101" s="476" t="str">
        <f t="shared" si="73"/>
        <v/>
      </c>
      <c r="CF101" s="477"/>
      <c r="CG101" s="476" t="str">
        <f t="shared" si="73"/>
        <v/>
      </c>
      <c r="CH101" s="477"/>
      <c r="CI101" s="476" t="str">
        <f t="shared" si="74"/>
        <v/>
      </c>
      <c r="CJ101" s="477"/>
      <c r="CK101" s="476" t="str">
        <f t="shared" si="75"/>
        <v/>
      </c>
      <c r="CL101" s="477"/>
      <c r="CM101" s="476" t="str">
        <f t="shared" si="76"/>
        <v/>
      </c>
      <c r="CN101" s="477"/>
      <c r="CO101" s="476" t="str">
        <f t="shared" si="77"/>
        <v/>
      </c>
      <c r="CP101" s="477"/>
      <c r="CQ101" s="6"/>
      <c r="CR101" s="6"/>
      <c r="CS101" s="6"/>
      <c r="CT101" s="176" t="str">
        <f t="shared" si="52"/>
        <v/>
      </c>
      <c r="CU101" s="120" t="str">
        <f t="shared" si="53"/>
        <v/>
      </c>
      <c r="CV101" s="119" t="str">
        <f t="shared" si="54"/>
        <v/>
      </c>
      <c r="CW101" s="120" t="str">
        <f t="shared" si="55"/>
        <v/>
      </c>
      <c r="CX101" s="119" t="str">
        <f t="shared" si="56"/>
        <v/>
      </c>
      <c r="CY101" s="120" t="str">
        <f t="shared" si="57"/>
        <v/>
      </c>
      <c r="CZ101" s="119" t="str">
        <f t="shared" si="58"/>
        <v/>
      </c>
      <c r="DA101" s="120" t="str">
        <f t="shared" si="59"/>
        <v/>
      </c>
      <c r="DB101" s="119" t="str">
        <f t="shared" si="60"/>
        <v/>
      </c>
      <c r="DC101" s="120" t="str">
        <f t="shared" si="61"/>
        <v/>
      </c>
      <c r="DD101" s="119" t="str">
        <f t="shared" si="62"/>
        <v/>
      </c>
      <c r="DE101" s="120" t="str">
        <f t="shared" si="63"/>
        <v/>
      </c>
      <c r="DF101" s="119" t="str">
        <f t="shared" si="64"/>
        <v/>
      </c>
      <c r="DG101" s="120" t="str">
        <f t="shared" si="65"/>
        <v/>
      </c>
      <c r="DH101" s="119" t="str">
        <f t="shared" si="66"/>
        <v/>
      </c>
      <c r="DI101" s="120" t="str">
        <f t="shared" si="67"/>
        <v/>
      </c>
      <c r="DJ101" s="119" t="str">
        <f t="shared" si="68"/>
        <v/>
      </c>
      <c r="DK101" s="120" t="str">
        <f t="shared" si="69"/>
        <v/>
      </c>
      <c r="DL101" s="119" t="str">
        <f t="shared" si="70"/>
        <v/>
      </c>
      <c r="DM101" s="120" t="str">
        <f t="shared" si="71"/>
        <v/>
      </c>
      <c r="DN101" s="478" t="str">
        <f t="shared" si="78"/>
        <v/>
      </c>
      <c r="DO101" s="488" t="str">
        <f t="shared" si="79"/>
        <v/>
      </c>
      <c r="DP101" s="6"/>
      <c r="DQ101" s="6"/>
      <c r="DR101" s="6"/>
    </row>
    <row r="102" spans="1:122" s="15" customFormat="1" ht="18" customHeight="1">
      <c r="A102" s="102">
        <v>96</v>
      </c>
      <c r="B102" s="138"/>
      <c r="C102" s="127"/>
      <c r="D102" s="135"/>
      <c r="E102" s="129"/>
      <c r="F102" s="295"/>
      <c r="G102" s="132"/>
      <c r="H102" s="145" t="str">
        <f>IF(DOB!C102="","",DOB!C102)</f>
        <v/>
      </c>
      <c r="I102" s="86" t="s">
        <v>544</v>
      </c>
      <c r="J102" s="140" t="s">
        <v>545</v>
      </c>
      <c r="K102" s="86" t="s">
        <v>546</v>
      </c>
      <c r="L102" s="151" t="s">
        <v>547</v>
      </c>
      <c r="M102" s="86"/>
      <c r="N102" s="140"/>
      <c r="O102" s="309"/>
      <c r="P102" s="305"/>
      <c r="Q102" s="100"/>
      <c r="R102" s="100"/>
      <c r="S102" s="100"/>
      <c r="T102" s="111"/>
      <c r="U102" s="111"/>
      <c r="V102" s="112"/>
      <c r="W102" s="112"/>
      <c r="X102" s="316"/>
      <c r="Y102" s="316"/>
      <c r="Z102" s="316"/>
      <c r="AA102" s="317"/>
      <c r="AB102" s="317"/>
      <c r="AC102" s="318"/>
      <c r="AD102" s="318"/>
      <c r="AE102" s="509">
        <v>1</v>
      </c>
      <c r="AF102" s="509">
        <v>2</v>
      </c>
      <c r="AG102" s="509">
        <v>3</v>
      </c>
      <c r="AH102" s="512">
        <v>4</v>
      </c>
      <c r="AI102" s="510">
        <v>5</v>
      </c>
      <c r="AJ102" s="511"/>
      <c r="AK102" s="511"/>
      <c r="AL102" s="100"/>
      <c r="AM102" s="100"/>
      <c r="AN102" s="100"/>
      <c r="AO102" s="111"/>
      <c r="AP102" s="111"/>
      <c r="AQ102" s="112"/>
      <c r="AR102" s="112"/>
      <c r="AS102" s="316"/>
      <c r="AT102" s="316"/>
      <c r="AU102" s="316"/>
      <c r="AV102" s="317"/>
      <c r="AW102" s="317"/>
      <c r="AX102" s="318"/>
      <c r="AY102" s="318"/>
      <c r="AZ102" s="100"/>
      <c r="BA102" s="100"/>
      <c r="BB102" s="100"/>
      <c r="BC102" s="100"/>
      <c r="BD102" s="100"/>
      <c r="BE102" s="153"/>
      <c r="BF102" s="153"/>
      <c r="BG102" s="153"/>
      <c r="BH102" s="155"/>
      <c r="BI102" s="154"/>
      <c r="BJ102" s="100"/>
      <c r="BK102" s="100"/>
      <c r="BL102" s="100"/>
      <c r="BM102" s="111"/>
      <c r="BN102" s="281"/>
      <c r="BO102" s="288"/>
      <c r="BP102" s="6"/>
      <c r="BQ102" s="45"/>
      <c r="BR102" s="45"/>
      <c r="BS102" s="476" t="str">
        <f t="shared" si="73"/>
        <v/>
      </c>
      <c r="BT102" s="477"/>
      <c r="BU102" s="476" t="str">
        <f t="shared" si="73"/>
        <v/>
      </c>
      <c r="BV102" s="477"/>
      <c r="BW102" s="476" t="str">
        <f t="shared" si="73"/>
        <v/>
      </c>
      <c r="BX102" s="477"/>
      <c r="BY102" s="476" t="str">
        <f t="shared" si="73"/>
        <v/>
      </c>
      <c r="BZ102" s="477"/>
      <c r="CA102" s="476" t="str">
        <f t="shared" si="73"/>
        <v/>
      </c>
      <c r="CB102" s="477"/>
      <c r="CC102" s="476" t="str">
        <f t="shared" si="73"/>
        <v/>
      </c>
      <c r="CD102" s="477"/>
      <c r="CE102" s="476" t="str">
        <f t="shared" si="73"/>
        <v/>
      </c>
      <c r="CF102" s="477"/>
      <c r="CG102" s="476" t="str">
        <f t="shared" si="73"/>
        <v/>
      </c>
      <c r="CH102" s="477"/>
      <c r="CI102" s="476" t="str">
        <f t="shared" si="74"/>
        <v/>
      </c>
      <c r="CJ102" s="477"/>
      <c r="CK102" s="476" t="str">
        <f t="shared" si="75"/>
        <v/>
      </c>
      <c r="CL102" s="477"/>
      <c r="CM102" s="476" t="str">
        <f t="shared" si="76"/>
        <v/>
      </c>
      <c r="CN102" s="477"/>
      <c r="CO102" s="476" t="str">
        <f t="shared" si="77"/>
        <v/>
      </c>
      <c r="CP102" s="477"/>
      <c r="CQ102" s="6"/>
      <c r="CR102" s="6"/>
      <c r="CS102" s="6"/>
      <c r="CT102" s="176" t="str">
        <f t="shared" si="52"/>
        <v/>
      </c>
      <c r="CU102" s="120" t="str">
        <f t="shared" si="53"/>
        <v/>
      </c>
      <c r="CV102" s="119" t="str">
        <f t="shared" si="54"/>
        <v/>
      </c>
      <c r="CW102" s="120" t="str">
        <f t="shared" si="55"/>
        <v/>
      </c>
      <c r="CX102" s="119" t="str">
        <f t="shared" si="56"/>
        <v/>
      </c>
      <c r="CY102" s="120" t="str">
        <f t="shared" si="57"/>
        <v/>
      </c>
      <c r="CZ102" s="119" t="str">
        <f t="shared" si="58"/>
        <v/>
      </c>
      <c r="DA102" s="120" t="str">
        <f t="shared" si="59"/>
        <v/>
      </c>
      <c r="DB102" s="119" t="str">
        <f t="shared" si="60"/>
        <v/>
      </c>
      <c r="DC102" s="120" t="str">
        <f t="shared" si="61"/>
        <v/>
      </c>
      <c r="DD102" s="119" t="str">
        <f t="shared" si="62"/>
        <v/>
      </c>
      <c r="DE102" s="120" t="str">
        <f t="shared" si="63"/>
        <v/>
      </c>
      <c r="DF102" s="119" t="str">
        <f t="shared" si="64"/>
        <v/>
      </c>
      <c r="DG102" s="120" t="str">
        <f t="shared" si="65"/>
        <v/>
      </c>
      <c r="DH102" s="119" t="str">
        <f t="shared" si="66"/>
        <v/>
      </c>
      <c r="DI102" s="120" t="str">
        <f t="shared" si="67"/>
        <v/>
      </c>
      <c r="DJ102" s="119" t="str">
        <f t="shared" si="68"/>
        <v/>
      </c>
      <c r="DK102" s="120" t="str">
        <f t="shared" si="69"/>
        <v/>
      </c>
      <c r="DL102" s="119" t="str">
        <f t="shared" si="70"/>
        <v/>
      </c>
      <c r="DM102" s="120" t="str">
        <f t="shared" si="71"/>
        <v/>
      </c>
      <c r="DN102" s="478" t="str">
        <f t="shared" si="78"/>
        <v/>
      </c>
      <c r="DO102" s="488" t="str">
        <f t="shared" si="79"/>
        <v/>
      </c>
      <c r="DP102" s="6"/>
      <c r="DQ102" s="6"/>
      <c r="DR102" s="6"/>
    </row>
    <row r="103" spans="1:122" s="15" customFormat="1" ht="18" customHeight="1">
      <c r="A103" s="102">
        <v>97</v>
      </c>
      <c r="B103" s="138"/>
      <c r="C103" s="127"/>
      <c r="D103" s="135"/>
      <c r="E103" s="129"/>
      <c r="F103" s="295"/>
      <c r="G103" s="132"/>
      <c r="H103" s="145" t="str">
        <f>IF(DOB!C103="","",DOB!C103)</f>
        <v/>
      </c>
      <c r="I103" s="86" t="s">
        <v>548</v>
      </c>
      <c r="J103" s="140" t="s">
        <v>549</v>
      </c>
      <c r="K103" s="86" t="s">
        <v>550</v>
      </c>
      <c r="L103" s="151" t="s">
        <v>551</v>
      </c>
      <c r="M103" s="86"/>
      <c r="N103" s="140"/>
      <c r="O103" s="309"/>
      <c r="P103" s="305"/>
      <c r="Q103" s="100"/>
      <c r="R103" s="100"/>
      <c r="S103" s="100"/>
      <c r="T103" s="111"/>
      <c r="U103" s="111"/>
      <c r="V103" s="112"/>
      <c r="W103" s="112"/>
      <c r="X103" s="316"/>
      <c r="Y103" s="316"/>
      <c r="Z103" s="316"/>
      <c r="AA103" s="317"/>
      <c r="AB103" s="317"/>
      <c r="AC103" s="318"/>
      <c r="AD103" s="318"/>
      <c r="AE103" s="509">
        <v>1</v>
      </c>
      <c r="AF103" s="509">
        <v>2</v>
      </c>
      <c r="AG103" s="509">
        <v>3</v>
      </c>
      <c r="AH103" s="512">
        <v>4</v>
      </c>
      <c r="AI103" s="510">
        <v>5</v>
      </c>
      <c r="AJ103" s="511"/>
      <c r="AK103" s="511"/>
      <c r="AL103" s="100"/>
      <c r="AM103" s="100"/>
      <c r="AN103" s="100"/>
      <c r="AO103" s="111"/>
      <c r="AP103" s="111"/>
      <c r="AQ103" s="112"/>
      <c r="AR103" s="112"/>
      <c r="AS103" s="316"/>
      <c r="AT103" s="316"/>
      <c r="AU103" s="316"/>
      <c r="AV103" s="317"/>
      <c r="AW103" s="317"/>
      <c r="AX103" s="318"/>
      <c r="AY103" s="318"/>
      <c r="AZ103" s="100"/>
      <c r="BA103" s="100"/>
      <c r="BB103" s="100"/>
      <c r="BC103" s="100"/>
      <c r="BD103" s="100"/>
      <c r="BE103" s="153"/>
      <c r="BF103" s="153"/>
      <c r="BG103" s="153"/>
      <c r="BH103" s="155"/>
      <c r="BI103" s="154"/>
      <c r="BJ103" s="100"/>
      <c r="BK103" s="100"/>
      <c r="BL103" s="100"/>
      <c r="BM103" s="111"/>
      <c r="BN103" s="281"/>
      <c r="BO103" s="288"/>
      <c r="BP103" s="6"/>
      <c r="BQ103" s="45"/>
      <c r="BR103" s="45"/>
      <c r="BS103" s="476" t="str">
        <f t="shared" si="73"/>
        <v/>
      </c>
      <c r="BT103" s="477"/>
      <c r="BU103" s="476" t="str">
        <f t="shared" si="73"/>
        <v/>
      </c>
      <c r="BV103" s="477"/>
      <c r="BW103" s="476" t="str">
        <f t="shared" si="73"/>
        <v/>
      </c>
      <c r="BX103" s="477"/>
      <c r="BY103" s="476" t="str">
        <f t="shared" si="73"/>
        <v/>
      </c>
      <c r="BZ103" s="477"/>
      <c r="CA103" s="476" t="str">
        <f t="shared" si="73"/>
        <v/>
      </c>
      <c r="CB103" s="477"/>
      <c r="CC103" s="476" t="str">
        <f t="shared" si="73"/>
        <v/>
      </c>
      <c r="CD103" s="477"/>
      <c r="CE103" s="476" t="str">
        <f t="shared" si="73"/>
        <v/>
      </c>
      <c r="CF103" s="477"/>
      <c r="CG103" s="476" t="str">
        <f t="shared" ref="CG103:CG106" si="80">IF($D103="","",IF(CG$6="","",CG$6))</f>
        <v/>
      </c>
      <c r="CH103" s="477"/>
      <c r="CI103" s="476" t="str">
        <f t="shared" si="74"/>
        <v/>
      </c>
      <c r="CJ103" s="477"/>
      <c r="CK103" s="476" t="str">
        <f t="shared" si="75"/>
        <v/>
      </c>
      <c r="CL103" s="477"/>
      <c r="CM103" s="476" t="str">
        <f t="shared" si="76"/>
        <v/>
      </c>
      <c r="CN103" s="477"/>
      <c r="CO103" s="476" t="str">
        <f t="shared" si="77"/>
        <v/>
      </c>
      <c r="CP103" s="477"/>
      <c r="CQ103" s="6"/>
      <c r="CR103" s="6"/>
      <c r="CS103" s="6"/>
      <c r="CT103" s="176" t="str">
        <f t="shared" si="52"/>
        <v/>
      </c>
      <c r="CU103" s="120" t="str">
        <f t="shared" si="53"/>
        <v/>
      </c>
      <c r="CV103" s="119" t="str">
        <f t="shared" si="54"/>
        <v/>
      </c>
      <c r="CW103" s="120" t="str">
        <f t="shared" si="55"/>
        <v/>
      </c>
      <c r="CX103" s="119" t="str">
        <f t="shared" si="56"/>
        <v/>
      </c>
      <c r="CY103" s="120" t="str">
        <f t="shared" si="57"/>
        <v/>
      </c>
      <c r="CZ103" s="119" t="str">
        <f t="shared" si="58"/>
        <v/>
      </c>
      <c r="DA103" s="120" t="str">
        <f t="shared" si="59"/>
        <v/>
      </c>
      <c r="DB103" s="119" t="str">
        <f t="shared" si="60"/>
        <v/>
      </c>
      <c r="DC103" s="120" t="str">
        <f t="shared" si="61"/>
        <v/>
      </c>
      <c r="DD103" s="119" t="str">
        <f t="shared" si="62"/>
        <v/>
      </c>
      <c r="DE103" s="120" t="str">
        <f t="shared" si="63"/>
        <v/>
      </c>
      <c r="DF103" s="119" t="str">
        <f t="shared" si="64"/>
        <v/>
      </c>
      <c r="DG103" s="120" t="str">
        <f t="shared" si="65"/>
        <v/>
      </c>
      <c r="DH103" s="119" t="str">
        <f t="shared" si="66"/>
        <v/>
      </c>
      <c r="DI103" s="120" t="str">
        <f t="shared" si="67"/>
        <v/>
      </c>
      <c r="DJ103" s="119" t="str">
        <f t="shared" si="68"/>
        <v/>
      </c>
      <c r="DK103" s="120" t="str">
        <f t="shared" si="69"/>
        <v/>
      </c>
      <c r="DL103" s="119" t="str">
        <f t="shared" si="70"/>
        <v/>
      </c>
      <c r="DM103" s="120" t="str">
        <f t="shared" si="71"/>
        <v/>
      </c>
      <c r="DN103" s="478" t="str">
        <f t="shared" si="78"/>
        <v/>
      </c>
      <c r="DO103" s="488" t="str">
        <f t="shared" si="79"/>
        <v/>
      </c>
      <c r="DP103" s="6"/>
      <c r="DQ103" s="6"/>
      <c r="DR103" s="6"/>
    </row>
    <row r="104" spans="1:122" s="15" customFormat="1" ht="18" customHeight="1">
      <c r="A104" s="102">
        <v>98</v>
      </c>
      <c r="B104" s="138"/>
      <c r="C104" s="127"/>
      <c r="D104" s="135"/>
      <c r="E104" s="129"/>
      <c r="F104" s="295"/>
      <c r="G104" s="132"/>
      <c r="H104" s="145" t="str">
        <f>IF(DOB!C104="","",DOB!C104)</f>
        <v/>
      </c>
      <c r="I104" s="86" t="s">
        <v>552</v>
      </c>
      <c r="J104" s="140" t="s">
        <v>553</v>
      </c>
      <c r="K104" s="86" t="s">
        <v>554</v>
      </c>
      <c r="L104" s="151" t="s">
        <v>555</v>
      </c>
      <c r="M104" s="86"/>
      <c r="N104" s="140"/>
      <c r="O104" s="309"/>
      <c r="P104" s="305"/>
      <c r="Q104" s="100"/>
      <c r="R104" s="100"/>
      <c r="S104" s="100"/>
      <c r="T104" s="111"/>
      <c r="U104" s="111"/>
      <c r="V104" s="112"/>
      <c r="W104" s="112"/>
      <c r="X104" s="316"/>
      <c r="Y104" s="316"/>
      <c r="Z104" s="316"/>
      <c r="AA104" s="317"/>
      <c r="AB104" s="317"/>
      <c r="AC104" s="318"/>
      <c r="AD104" s="318"/>
      <c r="AE104" s="509">
        <v>1</v>
      </c>
      <c r="AF104" s="509">
        <v>2</v>
      </c>
      <c r="AG104" s="509">
        <v>3</v>
      </c>
      <c r="AH104" s="512">
        <v>4</v>
      </c>
      <c r="AI104" s="510">
        <v>5</v>
      </c>
      <c r="AJ104" s="511"/>
      <c r="AK104" s="511"/>
      <c r="AL104" s="100"/>
      <c r="AM104" s="100"/>
      <c r="AN104" s="100"/>
      <c r="AO104" s="111"/>
      <c r="AP104" s="111"/>
      <c r="AQ104" s="112"/>
      <c r="AR104" s="112"/>
      <c r="AS104" s="316"/>
      <c r="AT104" s="316"/>
      <c r="AU104" s="316"/>
      <c r="AV104" s="317"/>
      <c r="AW104" s="317"/>
      <c r="AX104" s="318"/>
      <c r="AY104" s="318"/>
      <c r="AZ104" s="100"/>
      <c r="BA104" s="100"/>
      <c r="BB104" s="100"/>
      <c r="BC104" s="100"/>
      <c r="BD104" s="100"/>
      <c r="BE104" s="153"/>
      <c r="BF104" s="153"/>
      <c r="BG104" s="153"/>
      <c r="BH104" s="155"/>
      <c r="BI104" s="154"/>
      <c r="BJ104" s="100"/>
      <c r="BK104" s="100"/>
      <c r="BL104" s="100"/>
      <c r="BM104" s="111"/>
      <c r="BN104" s="281"/>
      <c r="BO104" s="288"/>
      <c r="BP104" s="6"/>
      <c r="BQ104" s="45"/>
      <c r="BR104" s="45"/>
      <c r="BS104" s="476" t="str">
        <f t="shared" ref="BS104:CE106" si="81">IF($D104="","",IF(BS$6="","",BS$6))</f>
        <v/>
      </c>
      <c r="BT104" s="477"/>
      <c r="BU104" s="476" t="str">
        <f t="shared" si="81"/>
        <v/>
      </c>
      <c r="BV104" s="477"/>
      <c r="BW104" s="476" t="str">
        <f t="shared" si="81"/>
        <v/>
      </c>
      <c r="BX104" s="477"/>
      <c r="BY104" s="476" t="str">
        <f t="shared" si="81"/>
        <v/>
      </c>
      <c r="BZ104" s="477"/>
      <c r="CA104" s="476" t="str">
        <f t="shared" si="81"/>
        <v/>
      </c>
      <c r="CB104" s="477"/>
      <c r="CC104" s="476" t="str">
        <f t="shared" si="81"/>
        <v/>
      </c>
      <c r="CD104" s="477"/>
      <c r="CE104" s="476" t="str">
        <f t="shared" si="81"/>
        <v/>
      </c>
      <c r="CF104" s="477"/>
      <c r="CG104" s="476" t="str">
        <f t="shared" si="80"/>
        <v/>
      </c>
      <c r="CH104" s="477"/>
      <c r="CI104" s="476" t="str">
        <f t="shared" si="74"/>
        <v/>
      </c>
      <c r="CJ104" s="477"/>
      <c r="CK104" s="476" t="str">
        <f t="shared" si="75"/>
        <v/>
      </c>
      <c r="CL104" s="477"/>
      <c r="CM104" s="476" t="str">
        <f t="shared" si="76"/>
        <v/>
      </c>
      <c r="CN104" s="477"/>
      <c r="CO104" s="476" t="str">
        <f t="shared" si="77"/>
        <v/>
      </c>
      <c r="CP104" s="477"/>
      <c r="CQ104" s="6"/>
      <c r="CR104" s="6"/>
      <c r="CS104" s="6"/>
      <c r="CT104" s="176" t="str">
        <f t="shared" si="52"/>
        <v/>
      </c>
      <c r="CU104" s="120" t="str">
        <f t="shared" si="53"/>
        <v/>
      </c>
      <c r="CV104" s="119" t="str">
        <f t="shared" si="54"/>
        <v/>
      </c>
      <c r="CW104" s="120" t="str">
        <f t="shared" si="55"/>
        <v/>
      </c>
      <c r="CX104" s="119" t="str">
        <f t="shared" si="56"/>
        <v/>
      </c>
      <c r="CY104" s="120" t="str">
        <f t="shared" si="57"/>
        <v/>
      </c>
      <c r="CZ104" s="119" t="str">
        <f t="shared" si="58"/>
        <v/>
      </c>
      <c r="DA104" s="120" t="str">
        <f t="shared" si="59"/>
        <v/>
      </c>
      <c r="DB104" s="119" t="str">
        <f t="shared" si="60"/>
        <v/>
      </c>
      <c r="DC104" s="120" t="str">
        <f t="shared" si="61"/>
        <v/>
      </c>
      <c r="DD104" s="119" t="str">
        <f t="shared" si="62"/>
        <v/>
      </c>
      <c r="DE104" s="120" t="str">
        <f t="shared" si="63"/>
        <v/>
      </c>
      <c r="DF104" s="119" t="str">
        <f t="shared" si="64"/>
        <v/>
      </c>
      <c r="DG104" s="120" t="str">
        <f t="shared" si="65"/>
        <v/>
      </c>
      <c r="DH104" s="119" t="str">
        <f t="shared" si="66"/>
        <v/>
      </c>
      <c r="DI104" s="120" t="str">
        <f t="shared" si="67"/>
        <v/>
      </c>
      <c r="DJ104" s="119" t="str">
        <f t="shared" si="68"/>
        <v/>
      </c>
      <c r="DK104" s="120" t="str">
        <f t="shared" si="69"/>
        <v/>
      </c>
      <c r="DL104" s="119" t="str">
        <f t="shared" si="70"/>
        <v/>
      </c>
      <c r="DM104" s="120" t="str">
        <f t="shared" si="71"/>
        <v/>
      </c>
      <c r="DN104" s="478" t="str">
        <f t="shared" si="78"/>
        <v/>
      </c>
      <c r="DO104" s="488" t="str">
        <f t="shared" si="79"/>
        <v/>
      </c>
      <c r="DP104" s="6"/>
      <c r="DQ104" s="6"/>
      <c r="DR104" s="6"/>
    </row>
    <row r="105" spans="1:122" s="15" customFormat="1" ht="18" customHeight="1">
      <c r="A105" s="102">
        <v>99</v>
      </c>
      <c r="B105" s="138"/>
      <c r="C105" s="127"/>
      <c r="D105" s="135"/>
      <c r="E105" s="129"/>
      <c r="F105" s="295"/>
      <c r="G105" s="132"/>
      <c r="H105" s="145" t="str">
        <f>IF(DOB!C105="","",DOB!C105)</f>
        <v/>
      </c>
      <c r="I105" s="86" t="s">
        <v>556</v>
      </c>
      <c r="J105" s="140" t="s">
        <v>557</v>
      </c>
      <c r="K105" s="86" t="s">
        <v>558</v>
      </c>
      <c r="L105" s="151" t="s">
        <v>559</v>
      </c>
      <c r="M105" s="86"/>
      <c r="N105" s="140"/>
      <c r="O105" s="309"/>
      <c r="P105" s="305"/>
      <c r="Q105" s="100"/>
      <c r="R105" s="100"/>
      <c r="S105" s="100"/>
      <c r="T105" s="111"/>
      <c r="U105" s="111"/>
      <c r="V105" s="112"/>
      <c r="W105" s="112"/>
      <c r="X105" s="316"/>
      <c r="Y105" s="316"/>
      <c r="Z105" s="316"/>
      <c r="AA105" s="317"/>
      <c r="AB105" s="317"/>
      <c r="AC105" s="318"/>
      <c r="AD105" s="318"/>
      <c r="AE105" s="509">
        <v>1</v>
      </c>
      <c r="AF105" s="509">
        <v>2</v>
      </c>
      <c r="AG105" s="509">
        <v>3</v>
      </c>
      <c r="AH105" s="512">
        <v>4</v>
      </c>
      <c r="AI105" s="510">
        <v>5</v>
      </c>
      <c r="AJ105" s="511"/>
      <c r="AK105" s="511"/>
      <c r="AL105" s="100"/>
      <c r="AM105" s="100"/>
      <c r="AN105" s="100"/>
      <c r="AO105" s="111"/>
      <c r="AP105" s="111"/>
      <c r="AQ105" s="112"/>
      <c r="AR105" s="112"/>
      <c r="AS105" s="316"/>
      <c r="AT105" s="316"/>
      <c r="AU105" s="316"/>
      <c r="AV105" s="317"/>
      <c r="AW105" s="317"/>
      <c r="AX105" s="318"/>
      <c r="AY105" s="318"/>
      <c r="AZ105" s="100"/>
      <c r="BA105" s="100"/>
      <c r="BB105" s="100"/>
      <c r="BC105" s="100"/>
      <c r="BD105" s="100"/>
      <c r="BE105" s="153"/>
      <c r="BF105" s="153"/>
      <c r="BG105" s="153"/>
      <c r="BH105" s="155"/>
      <c r="BI105" s="154"/>
      <c r="BJ105" s="100"/>
      <c r="BK105" s="100"/>
      <c r="BL105" s="100"/>
      <c r="BM105" s="111"/>
      <c r="BN105" s="281"/>
      <c r="BO105" s="288"/>
      <c r="BP105" s="6"/>
      <c r="BQ105" s="45"/>
      <c r="BR105" s="45"/>
      <c r="BS105" s="476" t="str">
        <f t="shared" si="81"/>
        <v/>
      </c>
      <c r="BT105" s="477"/>
      <c r="BU105" s="476" t="str">
        <f t="shared" si="81"/>
        <v/>
      </c>
      <c r="BV105" s="477"/>
      <c r="BW105" s="476" t="str">
        <f t="shared" si="81"/>
        <v/>
      </c>
      <c r="BX105" s="477"/>
      <c r="BY105" s="476" t="str">
        <f t="shared" si="81"/>
        <v/>
      </c>
      <c r="BZ105" s="477"/>
      <c r="CA105" s="476" t="str">
        <f t="shared" si="81"/>
        <v/>
      </c>
      <c r="CB105" s="477"/>
      <c r="CC105" s="476" t="str">
        <f t="shared" si="81"/>
        <v/>
      </c>
      <c r="CD105" s="477"/>
      <c r="CE105" s="476" t="str">
        <f t="shared" si="81"/>
        <v/>
      </c>
      <c r="CF105" s="477"/>
      <c r="CG105" s="476" t="str">
        <f t="shared" si="80"/>
        <v/>
      </c>
      <c r="CH105" s="477"/>
      <c r="CI105" s="476" t="str">
        <f t="shared" si="74"/>
        <v/>
      </c>
      <c r="CJ105" s="477"/>
      <c r="CK105" s="476" t="str">
        <f t="shared" si="75"/>
        <v/>
      </c>
      <c r="CL105" s="477"/>
      <c r="CM105" s="476" t="str">
        <f t="shared" si="76"/>
        <v/>
      </c>
      <c r="CN105" s="477"/>
      <c r="CO105" s="476" t="str">
        <f t="shared" si="77"/>
        <v/>
      </c>
      <c r="CP105" s="477"/>
      <c r="CQ105" s="6"/>
      <c r="CR105" s="6"/>
      <c r="CS105" s="6"/>
      <c r="CT105" s="176" t="str">
        <f t="shared" si="52"/>
        <v/>
      </c>
      <c r="CU105" s="120" t="str">
        <f t="shared" si="53"/>
        <v/>
      </c>
      <c r="CV105" s="119" t="str">
        <f t="shared" si="54"/>
        <v/>
      </c>
      <c r="CW105" s="120" t="str">
        <f t="shared" si="55"/>
        <v/>
      </c>
      <c r="CX105" s="119" t="str">
        <f t="shared" si="56"/>
        <v/>
      </c>
      <c r="CY105" s="120" t="str">
        <f t="shared" si="57"/>
        <v/>
      </c>
      <c r="CZ105" s="119" t="str">
        <f t="shared" si="58"/>
        <v/>
      </c>
      <c r="DA105" s="120" t="str">
        <f t="shared" si="59"/>
        <v/>
      </c>
      <c r="DB105" s="119" t="str">
        <f t="shared" si="60"/>
        <v/>
      </c>
      <c r="DC105" s="120" t="str">
        <f t="shared" si="61"/>
        <v/>
      </c>
      <c r="DD105" s="119" t="str">
        <f t="shared" si="62"/>
        <v/>
      </c>
      <c r="DE105" s="120" t="str">
        <f t="shared" si="63"/>
        <v/>
      </c>
      <c r="DF105" s="119" t="str">
        <f t="shared" si="64"/>
        <v/>
      </c>
      <c r="DG105" s="120" t="str">
        <f t="shared" si="65"/>
        <v/>
      </c>
      <c r="DH105" s="119" t="str">
        <f t="shared" si="66"/>
        <v/>
      </c>
      <c r="DI105" s="120" t="str">
        <f t="shared" si="67"/>
        <v/>
      </c>
      <c r="DJ105" s="119" t="str">
        <f t="shared" si="68"/>
        <v/>
      </c>
      <c r="DK105" s="120" t="str">
        <f t="shared" si="69"/>
        <v/>
      </c>
      <c r="DL105" s="119" t="str">
        <f t="shared" si="70"/>
        <v/>
      </c>
      <c r="DM105" s="120" t="str">
        <f t="shared" si="71"/>
        <v/>
      </c>
      <c r="DN105" s="478" t="str">
        <f t="shared" si="78"/>
        <v/>
      </c>
      <c r="DO105" s="488" t="str">
        <f t="shared" si="79"/>
        <v/>
      </c>
      <c r="DP105" s="6"/>
      <c r="DQ105" s="6"/>
      <c r="DR105" s="6"/>
    </row>
    <row r="106" spans="1:122" s="15" customFormat="1" ht="18" customHeight="1" thickBot="1">
      <c r="A106" s="104">
        <v>100</v>
      </c>
      <c r="B106" s="139"/>
      <c r="C106" s="128"/>
      <c r="D106" s="136"/>
      <c r="E106" s="130"/>
      <c r="F106" s="296"/>
      <c r="G106" s="133">
        <v>36952</v>
      </c>
      <c r="H106" s="141" t="str">
        <f>IF(DOB!C106="","",DOB!C106)</f>
        <v>nks ekpZ] nks gtkj ,d</v>
      </c>
      <c r="I106" s="87" t="s">
        <v>647</v>
      </c>
      <c r="J106" s="141"/>
      <c r="K106" s="87"/>
      <c r="L106" s="152"/>
      <c r="M106" s="87"/>
      <c r="N106" s="152"/>
      <c r="O106" s="310"/>
      <c r="P106" s="307"/>
      <c r="Q106" s="101"/>
      <c r="R106" s="101"/>
      <c r="S106" s="101"/>
      <c r="T106" s="115"/>
      <c r="U106" s="115"/>
      <c r="V106" s="116"/>
      <c r="W106" s="116"/>
      <c r="X106" s="322"/>
      <c r="Y106" s="322"/>
      <c r="Z106" s="322"/>
      <c r="AA106" s="323"/>
      <c r="AB106" s="323"/>
      <c r="AC106" s="324"/>
      <c r="AD106" s="324"/>
      <c r="AE106" s="514"/>
      <c r="AF106" s="514"/>
      <c r="AG106" s="514"/>
      <c r="AH106" s="515"/>
      <c r="AI106" s="515"/>
      <c r="AJ106" s="516"/>
      <c r="AK106" s="516"/>
      <c r="AL106" s="101"/>
      <c r="AM106" s="101"/>
      <c r="AN106" s="101"/>
      <c r="AO106" s="115"/>
      <c r="AP106" s="115"/>
      <c r="AQ106" s="116"/>
      <c r="AR106" s="116"/>
      <c r="AS106" s="322"/>
      <c r="AT106" s="322"/>
      <c r="AU106" s="322"/>
      <c r="AV106" s="323"/>
      <c r="AW106" s="323"/>
      <c r="AX106" s="324"/>
      <c r="AY106" s="324"/>
      <c r="AZ106" s="101"/>
      <c r="BA106" s="101"/>
      <c r="BB106" s="101"/>
      <c r="BC106" s="101"/>
      <c r="BD106" s="101"/>
      <c r="BE106" s="158"/>
      <c r="BF106" s="158"/>
      <c r="BG106" s="158"/>
      <c r="BH106" s="159"/>
      <c r="BI106" s="160"/>
      <c r="BJ106" s="101"/>
      <c r="BK106" s="101"/>
      <c r="BL106" s="101"/>
      <c r="BM106" s="115"/>
      <c r="BN106" s="283"/>
      <c r="BO106" s="289"/>
      <c r="BP106" s="6"/>
      <c r="BQ106" s="45"/>
      <c r="BR106" s="45"/>
      <c r="BS106" s="476" t="str">
        <f t="shared" si="81"/>
        <v/>
      </c>
      <c r="BT106" s="477"/>
      <c r="BU106" s="476" t="str">
        <f t="shared" si="81"/>
        <v/>
      </c>
      <c r="BV106" s="477"/>
      <c r="BW106" s="476" t="str">
        <f t="shared" si="81"/>
        <v/>
      </c>
      <c r="BX106" s="477"/>
      <c r="BY106" s="476" t="str">
        <f t="shared" si="81"/>
        <v/>
      </c>
      <c r="BZ106" s="477"/>
      <c r="CA106" s="476" t="str">
        <f t="shared" si="81"/>
        <v/>
      </c>
      <c r="CB106" s="477"/>
      <c r="CC106" s="476" t="str">
        <f t="shared" si="81"/>
        <v/>
      </c>
      <c r="CD106" s="477"/>
      <c r="CE106" s="476" t="str">
        <f t="shared" si="81"/>
        <v/>
      </c>
      <c r="CF106" s="477"/>
      <c r="CG106" s="476" t="str">
        <f t="shared" si="80"/>
        <v/>
      </c>
      <c r="CH106" s="477"/>
      <c r="CI106" s="476" t="str">
        <f t="shared" si="74"/>
        <v/>
      </c>
      <c r="CJ106" s="477"/>
      <c r="CK106" s="476" t="str">
        <f t="shared" si="75"/>
        <v/>
      </c>
      <c r="CL106" s="477"/>
      <c r="CM106" s="476" t="str">
        <f t="shared" si="76"/>
        <v/>
      </c>
      <c r="CN106" s="477"/>
      <c r="CO106" s="476" t="str">
        <f t="shared" si="77"/>
        <v/>
      </c>
      <c r="CP106" s="477"/>
      <c r="CQ106" s="6"/>
      <c r="CR106" s="6"/>
      <c r="CS106" s="6"/>
      <c r="CT106" s="479" t="str">
        <f t="shared" si="52"/>
        <v/>
      </c>
      <c r="CU106" s="480" t="str">
        <f t="shared" si="53"/>
        <v/>
      </c>
      <c r="CV106" s="481" t="str">
        <f t="shared" si="54"/>
        <v/>
      </c>
      <c r="CW106" s="480" t="str">
        <f t="shared" si="55"/>
        <v/>
      </c>
      <c r="CX106" s="481" t="str">
        <f t="shared" si="56"/>
        <v/>
      </c>
      <c r="CY106" s="480" t="str">
        <f t="shared" si="57"/>
        <v/>
      </c>
      <c r="CZ106" s="481" t="str">
        <f t="shared" si="58"/>
        <v/>
      </c>
      <c r="DA106" s="480" t="str">
        <f t="shared" si="59"/>
        <v/>
      </c>
      <c r="DB106" s="481" t="str">
        <f t="shared" si="60"/>
        <v/>
      </c>
      <c r="DC106" s="480" t="str">
        <f t="shared" si="61"/>
        <v/>
      </c>
      <c r="DD106" s="481" t="str">
        <f t="shared" si="62"/>
        <v/>
      </c>
      <c r="DE106" s="480" t="str">
        <f t="shared" si="63"/>
        <v/>
      </c>
      <c r="DF106" s="481" t="str">
        <f t="shared" si="64"/>
        <v/>
      </c>
      <c r="DG106" s="480" t="str">
        <f t="shared" si="65"/>
        <v/>
      </c>
      <c r="DH106" s="481" t="str">
        <f t="shared" si="66"/>
        <v/>
      </c>
      <c r="DI106" s="480" t="str">
        <f t="shared" si="67"/>
        <v/>
      </c>
      <c r="DJ106" s="481" t="str">
        <f t="shared" si="68"/>
        <v/>
      </c>
      <c r="DK106" s="480" t="str">
        <f t="shared" si="69"/>
        <v/>
      </c>
      <c r="DL106" s="481" t="str">
        <f t="shared" si="70"/>
        <v/>
      </c>
      <c r="DM106" s="480" t="str">
        <f t="shared" si="71"/>
        <v/>
      </c>
      <c r="DN106" s="482" t="str">
        <f t="shared" si="78"/>
        <v/>
      </c>
      <c r="DO106" s="489" t="str">
        <f t="shared" si="79"/>
        <v/>
      </c>
      <c r="DP106" s="6"/>
      <c r="DQ106" s="6"/>
      <c r="DR106" s="6"/>
    </row>
    <row r="107" spans="1:122" s="15" customFormat="1" ht="41.25" customHeight="1">
      <c r="A107" s="19"/>
      <c r="B107" s="7"/>
      <c r="C107" s="7"/>
      <c r="D107" s="7"/>
      <c r="E107" s="33"/>
      <c r="F107" s="33"/>
      <c r="G107" s="9"/>
      <c r="H107" s="9"/>
      <c r="I107" s="9"/>
      <c r="J107" s="9"/>
      <c r="K107" s="8"/>
      <c r="L107" s="8"/>
      <c r="M107" s="8"/>
      <c r="N107" s="8"/>
      <c r="O107" s="8"/>
      <c r="P107" s="8"/>
      <c r="Q107" s="3"/>
      <c r="R107" s="3"/>
      <c r="S107" s="3"/>
      <c r="T107" s="3"/>
      <c r="U107" s="3"/>
      <c r="V107" s="3"/>
      <c r="W107" s="4"/>
      <c r="X107" s="3"/>
      <c r="Y107" s="3"/>
      <c r="Z107" s="3"/>
      <c r="AA107" s="3"/>
      <c r="AB107" s="3"/>
      <c r="AC107" s="3"/>
      <c r="AD107" s="4"/>
      <c r="AE107" s="4"/>
      <c r="AF107" s="4"/>
      <c r="AG107" s="4"/>
      <c r="AH107" s="4"/>
      <c r="AI107" s="4"/>
      <c r="AJ107" s="4"/>
      <c r="AK107" s="4"/>
      <c r="AL107" s="3"/>
      <c r="AM107" s="3"/>
      <c r="AN107" s="3"/>
      <c r="AO107" s="3"/>
      <c r="AP107" s="3"/>
      <c r="AQ107" s="3"/>
      <c r="AR107" s="4"/>
      <c r="AS107" s="3"/>
      <c r="AT107" s="3"/>
      <c r="AU107" s="3"/>
      <c r="AV107" s="3"/>
      <c r="AW107" s="3"/>
      <c r="AX107" s="3"/>
      <c r="AY107" s="4"/>
      <c r="AZ107" s="3"/>
      <c r="BA107" s="3"/>
      <c r="BB107" s="3"/>
      <c r="BC107" s="3"/>
      <c r="BD107" s="3"/>
      <c r="BE107" s="3"/>
      <c r="BF107" s="3"/>
      <c r="BG107" s="3"/>
      <c r="BH107" s="3"/>
      <c r="BI107" s="3"/>
      <c r="BJ107" s="3"/>
      <c r="BK107" s="3"/>
      <c r="BL107" s="3"/>
      <c r="BM107" s="3"/>
      <c r="BN107" s="3"/>
      <c r="BO107" s="6"/>
      <c r="BP107" s="125"/>
      <c r="BQ107" s="746" t="s">
        <v>117</v>
      </c>
      <c r="BR107" s="747"/>
      <c r="BS107" s="171">
        <f t="shared" ref="BS107:CP107" si="82">SUM(BS7:BS106)</f>
        <v>100</v>
      </c>
      <c r="BT107" s="163">
        <f t="shared" si="82"/>
        <v>6</v>
      </c>
      <c r="BU107" s="162">
        <f t="shared" si="82"/>
        <v>0</v>
      </c>
      <c r="BV107" s="163">
        <f t="shared" si="82"/>
        <v>0</v>
      </c>
      <c r="BW107" s="162">
        <f t="shared" si="82"/>
        <v>0</v>
      </c>
      <c r="BX107" s="163">
        <f t="shared" si="82"/>
        <v>0</v>
      </c>
      <c r="BY107" s="162">
        <f t="shared" si="82"/>
        <v>0</v>
      </c>
      <c r="BZ107" s="163">
        <f t="shared" si="82"/>
        <v>0</v>
      </c>
      <c r="CA107" s="162">
        <f t="shared" si="82"/>
        <v>0</v>
      </c>
      <c r="CB107" s="163">
        <f t="shared" si="82"/>
        <v>0</v>
      </c>
      <c r="CC107" s="162">
        <f t="shared" si="82"/>
        <v>0</v>
      </c>
      <c r="CD107" s="163">
        <f t="shared" si="82"/>
        <v>0</v>
      </c>
      <c r="CE107" s="162">
        <f t="shared" si="82"/>
        <v>0</v>
      </c>
      <c r="CF107" s="163">
        <f t="shared" si="82"/>
        <v>0</v>
      </c>
      <c r="CG107" s="162">
        <f t="shared" si="82"/>
        <v>0</v>
      </c>
      <c r="CH107" s="163">
        <f t="shared" si="82"/>
        <v>0</v>
      </c>
      <c r="CI107" s="162">
        <f t="shared" si="82"/>
        <v>0</v>
      </c>
      <c r="CJ107" s="163">
        <f t="shared" si="82"/>
        <v>0</v>
      </c>
      <c r="CK107" s="162">
        <f t="shared" si="82"/>
        <v>0</v>
      </c>
      <c r="CL107" s="163">
        <f t="shared" si="82"/>
        <v>0</v>
      </c>
      <c r="CM107" s="162">
        <f t="shared" si="82"/>
        <v>0</v>
      </c>
      <c r="CN107" s="163">
        <f t="shared" si="82"/>
        <v>0</v>
      </c>
      <c r="CO107" s="162">
        <f t="shared" si="82"/>
        <v>0</v>
      </c>
      <c r="CP107" s="172">
        <f t="shared" si="82"/>
        <v>0</v>
      </c>
      <c r="CQ107" s="6"/>
      <c r="CR107" s="6"/>
      <c r="CS107" s="6"/>
      <c r="CT107" s="483">
        <f>SUM(BS107,BU107)</f>
        <v>100</v>
      </c>
      <c r="CU107" s="484">
        <f>SUM(BT107,BV107)</f>
        <v>6</v>
      </c>
      <c r="CV107" s="485">
        <f t="shared" ref="CV107:DM107" si="83">SUM(CT107,BW107)</f>
        <v>100</v>
      </c>
      <c r="CW107" s="484">
        <f t="shared" si="83"/>
        <v>6</v>
      </c>
      <c r="CX107" s="485">
        <f t="shared" si="83"/>
        <v>100</v>
      </c>
      <c r="CY107" s="484">
        <f t="shared" si="83"/>
        <v>6</v>
      </c>
      <c r="CZ107" s="485">
        <f t="shared" si="83"/>
        <v>100</v>
      </c>
      <c r="DA107" s="484">
        <f t="shared" si="83"/>
        <v>6</v>
      </c>
      <c r="DB107" s="485">
        <f t="shared" si="83"/>
        <v>100</v>
      </c>
      <c r="DC107" s="484">
        <f t="shared" si="83"/>
        <v>6</v>
      </c>
      <c r="DD107" s="485">
        <f t="shared" si="83"/>
        <v>100</v>
      </c>
      <c r="DE107" s="484">
        <f t="shared" si="83"/>
        <v>6</v>
      </c>
      <c r="DF107" s="485">
        <f t="shared" si="83"/>
        <v>100</v>
      </c>
      <c r="DG107" s="484">
        <f t="shared" si="83"/>
        <v>6</v>
      </c>
      <c r="DH107" s="485">
        <f t="shared" si="83"/>
        <v>100</v>
      </c>
      <c r="DI107" s="484">
        <f t="shared" si="83"/>
        <v>6</v>
      </c>
      <c r="DJ107" s="485">
        <f t="shared" si="83"/>
        <v>100</v>
      </c>
      <c r="DK107" s="484">
        <f t="shared" si="83"/>
        <v>6</v>
      </c>
      <c r="DL107" s="485">
        <f t="shared" si="83"/>
        <v>100</v>
      </c>
      <c r="DM107" s="484">
        <f t="shared" si="83"/>
        <v>6</v>
      </c>
      <c r="DN107" s="486">
        <f>SUM(DN7:DN106)</f>
        <v>100</v>
      </c>
      <c r="DO107" s="487">
        <f>SUM(DO7:DO106)</f>
        <v>6</v>
      </c>
      <c r="DP107" s="6"/>
      <c r="DQ107" s="6"/>
      <c r="DR107" s="6"/>
    </row>
    <row r="108" spans="1:122" s="18" customFormat="1" ht="39.5" customHeight="1" thickBot="1">
      <c r="A108" s="19"/>
      <c r="B108" s="7"/>
      <c r="C108" s="7"/>
      <c r="D108" s="7"/>
      <c r="E108" s="33"/>
      <c r="F108" s="33"/>
      <c r="G108" s="9"/>
      <c r="H108" s="9"/>
      <c r="I108" s="9"/>
      <c r="J108" s="9"/>
      <c r="K108" s="8"/>
      <c r="L108" s="8"/>
      <c r="M108" s="8"/>
      <c r="N108" s="8"/>
      <c r="O108" s="8"/>
      <c r="P108" s="8"/>
      <c r="Q108" s="6"/>
      <c r="R108" s="3"/>
      <c r="S108" s="3"/>
      <c r="T108" s="3"/>
      <c r="U108" s="3"/>
      <c r="V108" s="3"/>
      <c r="W108" s="5"/>
      <c r="X108" s="3"/>
      <c r="Y108" s="3"/>
      <c r="Z108" s="3"/>
      <c r="AA108" s="3"/>
      <c r="AB108" s="3"/>
      <c r="AC108" s="3"/>
      <c r="AD108" s="5"/>
      <c r="AE108" s="5"/>
      <c r="AF108" s="5"/>
      <c r="AG108" s="5"/>
      <c r="AH108" s="5"/>
      <c r="AI108" s="5"/>
      <c r="AJ108" s="5"/>
      <c r="AK108" s="5"/>
      <c r="AL108" s="3"/>
      <c r="AM108" s="3"/>
      <c r="AN108" s="3"/>
      <c r="AO108" s="3"/>
      <c r="AP108" s="3"/>
      <c r="AQ108" s="3"/>
      <c r="AR108" s="5"/>
      <c r="AS108" s="3"/>
      <c r="AT108" s="3"/>
      <c r="AU108" s="3"/>
      <c r="AV108" s="3"/>
      <c r="AW108" s="3"/>
      <c r="AX108" s="3"/>
      <c r="AY108" s="5"/>
      <c r="AZ108" s="3"/>
      <c r="BA108" s="3"/>
      <c r="BB108" s="3"/>
      <c r="BC108" s="3"/>
      <c r="BD108" s="3"/>
      <c r="BE108" s="3"/>
      <c r="BF108" s="3"/>
      <c r="BG108" s="3"/>
      <c r="BH108" s="3"/>
      <c r="BI108" s="3"/>
      <c r="BJ108" s="3"/>
      <c r="BK108" s="3"/>
      <c r="BL108" s="3"/>
      <c r="BM108" s="3"/>
      <c r="BN108" s="3"/>
      <c r="BO108" s="6"/>
      <c r="BP108" s="125"/>
      <c r="BQ108" s="742" t="s">
        <v>118</v>
      </c>
      <c r="BR108" s="743"/>
      <c r="BS108" s="173"/>
      <c r="BT108" s="123">
        <f>IF(BS107=0,"",BT107/BS6)</f>
        <v>0.6</v>
      </c>
      <c r="BU108" s="122"/>
      <c r="BV108" s="123" t="str">
        <f>IF(BU107=0,"",BV107/BU6)</f>
        <v/>
      </c>
      <c r="BW108" s="122"/>
      <c r="BX108" s="123" t="str">
        <f>IF(BW107=0,"",BX107/BW6)</f>
        <v/>
      </c>
      <c r="BY108" s="122"/>
      <c r="BZ108" s="123" t="str">
        <f>IF(BY107=0,"",BZ107/BY6)</f>
        <v/>
      </c>
      <c r="CA108" s="122"/>
      <c r="CB108" s="123" t="str">
        <f>IF(CA107=0,"",CB107/CA6)</f>
        <v/>
      </c>
      <c r="CC108" s="122"/>
      <c r="CD108" s="123" t="str">
        <f>IF(CC107=0,"",CD107/CC6)</f>
        <v/>
      </c>
      <c r="CE108" s="122"/>
      <c r="CF108" s="123" t="str">
        <f>IF(CE107=0,"",CF107/CE6)</f>
        <v/>
      </c>
      <c r="CG108" s="122"/>
      <c r="CH108" s="123" t="str">
        <f>IF(CG107=0,"",CH107/CG6)</f>
        <v/>
      </c>
      <c r="CI108" s="122"/>
      <c r="CJ108" s="123" t="str">
        <f>IF(CI107=0,"",CJ107/CI6)</f>
        <v/>
      </c>
      <c r="CK108" s="122"/>
      <c r="CL108" s="123" t="str">
        <f>IF(CK107=0,"",CL107/CK6)</f>
        <v/>
      </c>
      <c r="CM108" s="122"/>
      <c r="CN108" s="123" t="str">
        <f>IF(CM107=0,"",CN107/CM6)</f>
        <v/>
      </c>
      <c r="CO108" s="122"/>
      <c r="CP108" s="124" t="str">
        <f>IF(CO107=0,"",CP107/CO6)</f>
        <v/>
      </c>
      <c r="CQ108" s="6"/>
      <c r="CR108" s="6"/>
      <c r="CS108" s="6"/>
      <c r="CT108" s="178"/>
      <c r="CU108" s="179"/>
      <c r="CV108" s="180"/>
      <c r="CW108" s="179"/>
      <c r="CX108" s="180"/>
      <c r="CY108" s="179"/>
      <c r="CZ108" s="180"/>
      <c r="DA108" s="179"/>
      <c r="DB108" s="180"/>
      <c r="DC108" s="179"/>
      <c r="DD108" s="180"/>
      <c r="DE108" s="179"/>
      <c r="DF108" s="180"/>
      <c r="DG108" s="179"/>
      <c r="DH108" s="180"/>
      <c r="DI108" s="179"/>
      <c r="DJ108" s="180"/>
      <c r="DK108" s="179"/>
      <c r="DL108" s="180"/>
      <c r="DM108" s="179"/>
      <c r="DN108" s="180"/>
      <c r="DO108" s="181"/>
      <c r="DP108" s="6"/>
      <c r="DQ108" s="6"/>
      <c r="DR108" s="6"/>
    </row>
    <row r="109" spans="1:122" ht="20" customHeight="1"/>
    <row r="110" spans="1:122" ht="20" customHeight="1"/>
  </sheetData>
  <sheetProtection password="CC1C" sheet="1" objects="1" scenarios="1" formatCells="0" formatColumns="0" formatRows="0" autoFilter="0"/>
  <protectedRanges>
    <protectedRange password="EA02" sqref="A7:BO106" name="details"/>
    <protectedRange password="EA02" sqref="A1 J4 E4 J1:P1 L4:P4 H3:H4" name="new"/>
    <protectedRange password="EA02" sqref="BS6:CP106" name="attendance"/>
    <protectedRange password="EA02" sqref="Q3:BN3" name="teacher"/>
  </protectedRanges>
  <mergeCells count="104">
    <mergeCell ref="BZ3:BZ4"/>
    <mergeCell ref="BV3:BV4"/>
    <mergeCell ref="CH3:CH4"/>
    <mergeCell ref="CN3:CN4"/>
    <mergeCell ref="BY3:BY4"/>
    <mergeCell ref="Z4:Z5"/>
    <mergeCell ref="AL4:AL5"/>
    <mergeCell ref="AM4:AM5"/>
    <mergeCell ref="AN4:AN5"/>
    <mergeCell ref="AS4:AS5"/>
    <mergeCell ref="AL3:AR3"/>
    <mergeCell ref="AQ4:AR4"/>
    <mergeCell ref="AC4:AD4"/>
    <mergeCell ref="X3:AD3"/>
    <mergeCell ref="AE3:AK3"/>
    <mergeCell ref="AE4:AE5"/>
    <mergeCell ref="AF4:AF5"/>
    <mergeCell ref="AG4:AG5"/>
    <mergeCell ref="AH4:AI4"/>
    <mergeCell ref="AJ4:AK4"/>
    <mergeCell ref="AT4:AT5"/>
    <mergeCell ref="AU4:AU5"/>
    <mergeCell ref="A3:D3"/>
    <mergeCell ref="E3:G3"/>
    <mergeCell ref="AO4:AP4"/>
    <mergeCell ref="AZ4:AZ5"/>
    <mergeCell ref="BA4:BA5"/>
    <mergeCell ref="BB4:BB5"/>
    <mergeCell ref="AA4:AB4"/>
    <mergeCell ref="BE3:BI3"/>
    <mergeCell ref="BG4:BG5"/>
    <mergeCell ref="AS3:AY3"/>
    <mergeCell ref="R4:R5"/>
    <mergeCell ref="S4:S5"/>
    <mergeCell ref="X4:X5"/>
    <mergeCell ref="Y4:Y5"/>
    <mergeCell ref="A4:D4"/>
    <mergeCell ref="E4:F4"/>
    <mergeCell ref="M3:P3"/>
    <mergeCell ref="M4:P4"/>
    <mergeCell ref="T4:U4"/>
    <mergeCell ref="V4:W4"/>
    <mergeCell ref="Q3:W3"/>
    <mergeCell ref="Q4:Q5"/>
    <mergeCell ref="CP3:CP4"/>
    <mergeCell ref="CE3:CE4"/>
    <mergeCell ref="CF3:CF4"/>
    <mergeCell ref="CI3:CI4"/>
    <mergeCell ref="CJ3:CJ4"/>
    <mergeCell ref="DH3:DI4"/>
    <mergeCell ref="CK3:CK4"/>
    <mergeCell ref="CL3:CL4"/>
    <mergeCell ref="CT3:CU4"/>
    <mergeCell ref="CZ3:DA4"/>
    <mergeCell ref="BJ1:BN1"/>
    <mergeCell ref="BJ3:BN3"/>
    <mergeCell ref="CX3:CY4"/>
    <mergeCell ref="CA3:CA4"/>
    <mergeCell ref="CB3:CB4"/>
    <mergeCell ref="BS1:CP1"/>
    <mergeCell ref="CT1:DO1"/>
    <mergeCell ref="CC3:CC4"/>
    <mergeCell ref="CD3:CD4"/>
    <mergeCell ref="DB3:DC4"/>
    <mergeCell ref="DD3:DE4"/>
    <mergeCell ref="CG3:CG4"/>
    <mergeCell ref="BS3:BS4"/>
    <mergeCell ref="BT3:BT4"/>
    <mergeCell ref="BU3:BU4"/>
    <mergeCell ref="DJ3:DK4"/>
    <mergeCell ref="CM3:CM4"/>
    <mergeCell ref="BW3:BW4"/>
    <mergeCell ref="BX3:BX4"/>
    <mergeCell ref="CV3:CW4"/>
    <mergeCell ref="DN3:DO4"/>
    <mergeCell ref="DF3:DG4"/>
    <mergeCell ref="DL3:DM4"/>
    <mergeCell ref="CO3:CO4"/>
    <mergeCell ref="I6:K6"/>
    <mergeCell ref="AZ1:BD1"/>
    <mergeCell ref="AV4:AW4"/>
    <mergeCell ref="AX4:AY4"/>
    <mergeCell ref="AZ3:BD3"/>
    <mergeCell ref="AS1:AY1"/>
    <mergeCell ref="BE4:BE5"/>
    <mergeCell ref="BF4:BF5"/>
    <mergeCell ref="BC4:BC5"/>
    <mergeCell ref="BD4:BD5"/>
    <mergeCell ref="BE1:BI1"/>
    <mergeCell ref="AL1:AR1"/>
    <mergeCell ref="M1:P1"/>
    <mergeCell ref="Q1:W1"/>
    <mergeCell ref="X1:AD1"/>
    <mergeCell ref="AE1:AK1"/>
    <mergeCell ref="BQ108:BR108"/>
    <mergeCell ref="BQ6:BR6"/>
    <mergeCell ref="BQ107:BR107"/>
    <mergeCell ref="BH4:BH5"/>
    <mergeCell ref="BI4:BI5"/>
    <mergeCell ref="BJ4:BJ5"/>
    <mergeCell ref="BK4:BK5"/>
    <mergeCell ref="BL4:BL5"/>
    <mergeCell ref="BM4:BM5"/>
    <mergeCell ref="BN4:BN5"/>
  </mergeCells>
  <phoneticPr fontId="0" type="noConversion"/>
  <conditionalFormatting sqref="DN3 CT3 CV3 CX3 CZ3 DB3 DF3 DD3 DH3 DL3 CT5:DO6 DJ3 BS3:CP3 BS5:CP6 BQ6 CT7:DM106">
    <cfRule type="cellIs" dxfId="12154" priority="184" stopIfTrue="1" operator="equal">
      <formula>0</formula>
    </cfRule>
  </conditionalFormatting>
  <conditionalFormatting sqref="CT6:DO6 BT6:CP6 CT7:DM106">
    <cfRule type="cellIs" dxfId="12153" priority="175" stopIfTrue="1" operator="equal">
      <formula>0</formula>
    </cfRule>
  </conditionalFormatting>
  <conditionalFormatting sqref="BQ7:BR39 A3 I1 I3:J3">
    <cfRule type="cellIs" dxfId="12152" priority="826" operator="equal">
      <formula>0</formula>
    </cfRule>
  </conditionalFormatting>
  <conditionalFormatting sqref="A3 I1 I3:J3">
    <cfRule type="containsText" dxfId="12151" priority="66" stopIfTrue="1" operator="containsText" text="f'k{kk foHkkx jktLFkku">
      <formula>NOT(ISERROR(SEARCH("f'k{kk foHkkx jktLFkku",A1)))</formula>
    </cfRule>
    <cfRule type="containsText" dxfId="12150" priority="67" stopIfTrue="1" operator="containsText" text="iw.kkZad">
      <formula>NOT(ISERROR(SEARCH("iw.kkZad",A1)))</formula>
    </cfRule>
  </conditionalFormatting>
  <conditionalFormatting sqref="A3 I1 I3:J3">
    <cfRule type="containsText" dxfId="12149" priority="65" stopIfTrue="1" operator="containsText" text="dsoy jktdh; fo|ky;ksa esa iz;ksx gsrq fu%'kqYd">
      <formula>NOT(ISERROR(SEARCH("dsoy jktdh; fo|ky;ksa esa iz;ksx gsrq fu%'kqYd",A1)))</formula>
    </cfRule>
  </conditionalFormatting>
  <conditionalFormatting sqref="BS7:BT106">
    <cfRule type="cellIs" dxfId="12148" priority="48" stopIfTrue="1" operator="equal">
      <formula>0</formula>
    </cfRule>
  </conditionalFormatting>
  <conditionalFormatting sqref="BS7:BT106">
    <cfRule type="cellIs" dxfId="12147" priority="47" stopIfTrue="1" operator="equal">
      <formula>0</formula>
    </cfRule>
  </conditionalFormatting>
  <conditionalFormatting sqref="BU7:BU106">
    <cfRule type="cellIs" dxfId="12146" priority="46" stopIfTrue="1" operator="equal">
      <formula>0</formula>
    </cfRule>
  </conditionalFormatting>
  <conditionalFormatting sqref="BU7:BU106">
    <cfRule type="cellIs" dxfId="12145" priority="45" stopIfTrue="1" operator="equal">
      <formula>0</formula>
    </cfRule>
  </conditionalFormatting>
  <conditionalFormatting sqref="BW7:BW106">
    <cfRule type="cellIs" dxfId="12144" priority="44" stopIfTrue="1" operator="equal">
      <formula>0</formula>
    </cfRule>
  </conditionalFormatting>
  <conditionalFormatting sqref="BW7:BW106">
    <cfRule type="cellIs" dxfId="12143" priority="43" stopIfTrue="1" operator="equal">
      <formula>0</formula>
    </cfRule>
  </conditionalFormatting>
  <conditionalFormatting sqref="BY7:BY106">
    <cfRule type="cellIs" dxfId="12142" priority="42" stopIfTrue="1" operator="equal">
      <formula>0</formula>
    </cfRule>
  </conditionalFormatting>
  <conditionalFormatting sqref="BY7:BY106">
    <cfRule type="cellIs" dxfId="12141" priority="41" stopIfTrue="1" operator="equal">
      <formula>0</formula>
    </cfRule>
  </conditionalFormatting>
  <conditionalFormatting sqref="CA7:CA106">
    <cfRule type="cellIs" dxfId="12140" priority="40" stopIfTrue="1" operator="equal">
      <formula>0</formula>
    </cfRule>
  </conditionalFormatting>
  <conditionalFormatting sqref="CA7:CA106">
    <cfRule type="cellIs" dxfId="12139" priority="39" stopIfTrue="1" operator="equal">
      <formula>0</formula>
    </cfRule>
  </conditionalFormatting>
  <conditionalFormatting sqref="CC7:CC106">
    <cfRule type="cellIs" dxfId="12138" priority="38" stopIfTrue="1" operator="equal">
      <formula>0</formula>
    </cfRule>
  </conditionalFormatting>
  <conditionalFormatting sqref="CC7:CC106">
    <cfRule type="cellIs" dxfId="12137" priority="37" stopIfTrue="1" operator="equal">
      <formula>0</formula>
    </cfRule>
  </conditionalFormatting>
  <conditionalFormatting sqref="CE7:CE106">
    <cfRule type="cellIs" dxfId="12136" priority="36" stopIfTrue="1" operator="equal">
      <formula>0</formula>
    </cfRule>
  </conditionalFormatting>
  <conditionalFormatting sqref="CE7:CE106">
    <cfRule type="cellIs" dxfId="12135" priority="35" stopIfTrue="1" operator="equal">
      <formula>0</formula>
    </cfRule>
  </conditionalFormatting>
  <conditionalFormatting sqref="CG7:CG106">
    <cfRule type="cellIs" dxfId="12134" priority="34" stopIfTrue="1" operator="equal">
      <formula>0</formula>
    </cfRule>
  </conditionalFormatting>
  <conditionalFormatting sqref="CG7:CG106">
    <cfRule type="cellIs" dxfId="12133" priority="33" stopIfTrue="1" operator="equal">
      <formula>0</formula>
    </cfRule>
  </conditionalFormatting>
  <conditionalFormatting sqref="CI7:CI106">
    <cfRule type="cellIs" dxfId="12132" priority="32" stopIfTrue="1" operator="equal">
      <formula>0</formula>
    </cfRule>
  </conditionalFormatting>
  <conditionalFormatting sqref="CI7:CI106">
    <cfRule type="cellIs" dxfId="12131" priority="31" stopIfTrue="1" operator="equal">
      <formula>0</formula>
    </cfRule>
  </conditionalFormatting>
  <conditionalFormatting sqref="CK7:CK106">
    <cfRule type="cellIs" dxfId="12130" priority="30" stopIfTrue="1" operator="equal">
      <formula>0</formula>
    </cfRule>
  </conditionalFormatting>
  <conditionalFormatting sqref="CK7:CK106">
    <cfRule type="cellIs" dxfId="12129" priority="29" stopIfTrue="1" operator="equal">
      <formula>0</formula>
    </cfRule>
  </conditionalFormatting>
  <conditionalFormatting sqref="CM7:CM106">
    <cfRule type="cellIs" dxfId="12128" priority="28" stopIfTrue="1" operator="equal">
      <formula>0</formula>
    </cfRule>
  </conditionalFormatting>
  <conditionalFormatting sqref="CM7:CM106">
    <cfRule type="cellIs" dxfId="12127" priority="27" stopIfTrue="1" operator="equal">
      <formula>0</formula>
    </cfRule>
  </conditionalFormatting>
  <conditionalFormatting sqref="CO7:CO106">
    <cfRule type="cellIs" dxfId="12126" priority="26" stopIfTrue="1" operator="equal">
      <formula>0</formula>
    </cfRule>
  </conditionalFormatting>
  <conditionalFormatting sqref="CO7:CO106">
    <cfRule type="cellIs" dxfId="12125" priority="25" stopIfTrue="1" operator="equal">
      <formula>0</formula>
    </cfRule>
  </conditionalFormatting>
  <conditionalFormatting sqref="BV7:BV106">
    <cfRule type="cellIs" dxfId="12124" priority="24" stopIfTrue="1" operator="equal">
      <formula>0</formula>
    </cfRule>
  </conditionalFormatting>
  <conditionalFormatting sqref="BV7:BV106">
    <cfRule type="cellIs" dxfId="12123" priority="23" stopIfTrue="1" operator="equal">
      <formula>0</formula>
    </cfRule>
  </conditionalFormatting>
  <conditionalFormatting sqref="BX7:BX106">
    <cfRule type="cellIs" dxfId="12122" priority="22" stopIfTrue="1" operator="equal">
      <formula>0</formula>
    </cfRule>
  </conditionalFormatting>
  <conditionalFormatting sqref="BX7:BX106">
    <cfRule type="cellIs" dxfId="12121" priority="21" stopIfTrue="1" operator="equal">
      <formula>0</formula>
    </cfRule>
  </conditionalFormatting>
  <conditionalFormatting sqref="BZ7:BZ106">
    <cfRule type="cellIs" dxfId="12120" priority="20" stopIfTrue="1" operator="equal">
      <formula>0</formula>
    </cfRule>
  </conditionalFormatting>
  <conditionalFormatting sqref="BZ7:BZ106">
    <cfRule type="cellIs" dxfId="12119" priority="19" stopIfTrue="1" operator="equal">
      <formula>0</formula>
    </cfRule>
  </conditionalFormatting>
  <conditionalFormatting sqref="CB7:CB106">
    <cfRule type="cellIs" dxfId="12118" priority="18" stopIfTrue="1" operator="equal">
      <formula>0</formula>
    </cfRule>
  </conditionalFormatting>
  <conditionalFormatting sqref="CB7:CB106">
    <cfRule type="cellIs" dxfId="12117" priority="17" stopIfTrue="1" operator="equal">
      <formula>0</formula>
    </cfRule>
  </conditionalFormatting>
  <conditionalFormatting sqref="CD7:CD106">
    <cfRule type="cellIs" dxfId="12116" priority="16" stopIfTrue="1" operator="equal">
      <formula>0</formula>
    </cfRule>
  </conditionalFormatting>
  <conditionalFormatting sqref="CD7:CD106">
    <cfRule type="cellIs" dxfId="12115" priority="15" stopIfTrue="1" operator="equal">
      <formula>0</formula>
    </cfRule>
  </conditionalFormatting>
  <conditionalFormatting sqref="CF7:CF106">
    <cfRule type="cellIs" dxfId="12114" priority="14" stopIfTrue="1" operator="equal">
      <formula>0</formula>
    </cfRule>
  </conditionalFormatting>
  <conditionalFormatting sqref="CF7:CF106">
    <cfRule type="cellIs" dxfId="12113" priority="13" stopIfTrue="1" operator="equal">
      <formula>0</formula>
    </cfRule>
  </conditionalFormatting>
  <conditionalFormatting sqref="CH7:CH106">
    <cfRule type="cellIs" dxfId="12112" priority="12" stopIfTrue="1" operator="equal">
      <formula>0</formula>
    </cfRule>
  </conditionalFormatting>
  <conditionalFormatting sqref="CH7:CH106">
    <cfRule type="cellIs" dxfId="12111" priority="11" stopIfTrue="1" operator="equal">
      <formula>0</formula>
    </cfRule>
  </conditionalFormatting>
  <conditionalFormatting sqref="CJ7:CJ106">
    <cfRule type="cellIs" dxfId="12110" priority="10" stopIfTrue="1" operator="equal">
      <formula>0</formula>
    </cfRule>
  </conditionalFormatting>
  <conditionalFormatting sqref="CJ7:CJ106">
    <cfRule type="cellIs" dxfId="12109" priority="9" stopIfTrue="1" operator="equal">
      <formula>0</formula>
    </cfRule>
  </conditionalFormatting>
  <conditionalFormatting sqref="CL7:CL106">
    <cfRule type="cellIs" dxfId="12108" priority="8" stopIfTrue="1" operator="equal">
      <formula>0</formula>
    </cfRule>
  </conditionalFormatting>
  <conditionalFormatting sqref="CL7:CL106">
    <cfRule type="cellIs" dxfId="12107" priority="7" stopIfTrue="1" operator="equal">
      <formula>0</formula>
    </cfRule>
  </conditionalFormatting>
  <conditionalFormatting sqref="CN7:CN106">
    <cfRule type="cellIs" dxfId="12106" priority="6" stopIfTrue="1" operator="equal">
      <formula>0</formula>
    </cfRule>
  </conditionalFormatting>
  <conditionalFormatting sqref="CN7:CN106">
    <cfRule type="cellIs" dxfId="12105" priority="5" stopIfTrue="1" operator="equal">
      <formula>0</formula>
    </cfRule>
  </conditionalFormatting>
  <conditionalFormatting sqref="CP7:CP106">
    <cfRule type="cellIs" dxfId="12104" priority="4" stopIfTrue="1" operator="equal">
      <formula>0</formula>
    </cfRule>
  </conditionalFormatting>
  <conditionalFormatting sqref="CP7:CP106">
    <cfRule type="cellIs" dxfId="12103" priority="3" stopIfTrue="1" operator="equal">
      <formula>0</formula>
    </cfRule>
  </conditionalFormatting>
  <conditionalFormatting sqref="DN7:DO106">
    <cfRule type="cellIs" dxfId="12102" priority="2" stopIfTrue="1" operator="equal">
      <formula>0</formula>
    </cfRule>
  </conditionalFormatting>
  <conditionalFormatting sqref="DN7:DO106">
    <cfRule type="cellIs" dxfId="12101" priority="1" stopIfTrue="1" operator="equal">
      <formula>0</formula>
    </cfRule>
  </conditionalFormatting>
  <dataValidations count="12">
    <dataValidation type="whole" operator="lessThanOrEqual" allowBlank="1" showInputMessage="1" showErrorMessage="1" sqref="CP6:CP106 BV6:BV106 CD6:CD106 CL6:CL106 CJ6:CJ106 CH6:CH106 CF6:CF106 CN6:CN106 CB6:CB106 BT6:BT106 BZ6:BZ106 BX7:BX106">
      <formula1>BS6</formula1>
    </dataValidation>
    <dataValidation type="whole" errorStyle="warning" operator="lessThanOrEqual" allowBlank="1" showInputMessage="1" showErrorMessage="1" errorTitle="maximum limit crossed" error="maximum limit crossed" sqref="CE6:CE106 BU6:BU106 CI6:CI106 CM6:CM106 CG6:CG106 CK6:CK106 CA6:CA106 CC6:CC106 BY6:BY106 BS6:BS106 BW6:BW106 CO6:CO106">
      <formula1>BS$6</formula1>
    </dataValidation>
    <dataValidation type="custom" operator="lessThanOrEqual" allowBlank="1" showInputMessage="1" showErrorMessage="1" errorTitle="maximum limit crossed" error="Invalid entry" sqref="BP25:BP106 BQ7:BR106 BP7:BP8 AZ17:BD106 Q17:U106 V7:AY106 BE7:BO106">
      <formula1>OR(Q7&lt;=Q$6,Q7="ML",Q7="NA",Q7="ab")</formula1>
    </dataValidation>
    <dataValidation type="textLength" errorStyle="warning" operator="lessThanOrEqual" showInputMessage="1" showErrorMessage="1" errorTitle="long name" error="Please decrease the font size of this cell if name does not fit into the column." sqref="I7:K106 M6:M106 P6">
      <formula1>20</formula1>
    </dataValidation>
    <dataValidation showInputMessage="1" showErrorMessage="1" errorTitle="Sex" error="Invalid entry" sqref="D22 D106 D104 D102 D100 D98 D96 D94 D92 D90 D88 D86 D84 D82 D80 D78 D76 D74 D72 D70 D68 D66 D64 D62 D60 D58 D56 D54 D52 D50 D48 D46 D44 D42 D40 D38 D36 D34 D32 D30 D28 D26 D24"/>
    <dataValidation type="textLength" errorStyle="warning" operator="lessThanOrEqual" showInputMessage="1" showErrorMessage="1" errorTitle="long name" error="Please decrease the font size of this cell if name does not fit into the column." sqref="H7:H106">
      <formula1>100</formula1>
    </dataValidation>
    <dataValidation type="list" allowBlank="1" showInputMessage="1" showErrorMessage="1" sqref="L3">
      <formula1>$E$6:$H$6</formula1>
    </dataValidation>
    <dataValidation type="list" allowBlank="1" showInputMessage="1" showErrorMessage="1" sqref="J3">
      <formula1>$A$6:$C$6</formula1>
    </dataValidation>
    <dataValidation type="list" allowBlank="1" showInputMessage="1" showErrorMessage="1" sqref="B7:B106">
      <formula1>$BP$9:$BP$15</formula1>
    </dataValidation>
    <dataValidation type="list" showInputMessage="1" showErrorMessage="1" errorTitle="Sex" error="Invalid entry" sqref="C7:C106">
      <formula1>$BP$17:$BP$18</formula1>
    </dataValidation>
    <dataValidation type="list" errorStyle="warning" operator="lessThanOrEqual" showInputMessage="1" showErrorMessage="1" errorTitle="long name" error="Please decrease the font size of this cell if name does not fit into the column." sqref="P7:P106">
      <formula1>J2:N2</formula1>
    </dataValidation>
    <dataValidation type="list" allowBlank="1" showInputMessage="1" showErrorMessage="1" sqref="J4">
      <formula1>$BP$27:$BP$34</formula1>
    </dataValidation>
  </dataValidations>
  <hyperlinks>
    <hyperlink ref="I6:K6" location="'from the developer''s desk'!F7:I89" display="CLICK HERE FOR HELP"/>
  </hyperlinks>
  <pageMargins left="0.5" right="0.5" top="0.5" bottom="0.5" header="0" footer="0"/>
  <pageSetup paperSize="5" orientation="landscape" horizontalDpi="4294967292" verticalDpi="4294967292"/>
  <headerFooter alignWithMargins="0"/>
  <legacy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39997558519241921"/>
  </sheetPr>
  <dimension ref="A1:U106"/>
  <sheetViews>
    <sheetView workbookViewId="0">
      <selection activeCell="X1" sqref="X1"/>
    </sheetView>
  </sheetViews>
  <sheetFormatPr baseColWidth="10" defaultColWidth="11.5" defaultRowHeight="12" x14ac:dyDescent="0"/>
  <cols>
    <col min="1" max="1" width="11.83203125" customWidth="1"/>
    <col min="2" max="2" width="17.5" style="96" customWidth="1"/>
    <col min="3" max="3" width="33.83203125" customWidth="1"/>
    <col min="4" max="4" width="11.83203125" bestFit="1" customWidth="1"/>
    <col min="5" max="5" width="20.83203125" bestFit="1" customWidth="1"/>
    <col min="6" max="6" width="8" customWidth="1"/>
    <col min="7" max="11" width="8.83203125" hidden="1" customWidth="1"/>
    <col min="12" max="12" width="12.83203125" hidden="1" customWidth="1"/>
    <col min="13" max="19" width="8.83203125" hidden="1" customWidth="1"/>
    <col min="20" max="21" width="23.5" hidden="1" customWidth="1"/>
    <col min="22" max="22" width="0" hidden="1" customWidth="1"/>
  </cols>
  <sheetData>
    <row r="1" spans="1:21" ht="20">
      <c r="A1" s="814" t="s">
        <v>161</v>
      </c>
      <c r="B1" s="814"/>
      <c r="C1" s="814"/>
      <c r="D1" s="814"/>
      <c r="E1" s="814"/>
      <c r="F1" s="75"/>
      <c r="G1" s="75"/>
      <c r="H1" s="810" t="s">
        <v>160</v>
      </c>
      <c r="I1" s="810"/>
      <c r="J1" s="810"/>
      <c r="K1" s="810"/>
      <c r="L1" s="810"/>
      <c r="M1" s="810"/>
      <c r="N1" s="810"/>
      <c r="O1" s="810"/>
      <c r="P1" s="810"/>
      <c r="Q1" s="810"/>
      <c r="R1" s="810"/>
      <c r="S1" s="810"/>
      <c r="T1" s="810"/>
      <c r="U1" s="810"/>
    </row>
    <row r="2" spans="1:21">
      <c r="A2" s="812" t="s">
        <v>159</v>
      </c>
      <c r="B2" s="812"/>
      <c r="C2" s="812"/>
      <c r="D2" s="812"/>
      <c r="E2" s="812"/>
      <c r="F2" s="75"/>
      <c r="G2" s="75"/>
      <c r="H2" s="810"/>
      <c r="I2" s="810"/>
      <c r="J2" s="810"/>
      <c r="K2" s="810"/>
      <c r="L2" s="810"/>
      <c r="M2" s="810"/>
      <c r="N2" s="810"/>
      <c r="O2" s="810"/>
      <c r="P2" s="810"/>
      <c r="Q2" s="810"/>
      <c r="R2" s="810"/>
      <c r="S2" s="810"/>
      <c r="T2" s="810"/>
      <c r="U2" s="810"/>
    </row>
    <row r="3" spans="1:21">
      <c r="A3" s="812"/>
      <c r="B3" s="812"/>
      <c r="C3" s="812"/>
      <c r="D3" s="812"/>
      <c r="E3" s="812"/>
      <c r="F3" s="75"/>
      <c r="G3" s="75"/>
      <c r="H3" s="810"/>
      <c r="I3" s="810"/>
      <c r="J3" s="810"/>
      <c r="K3" s="810"/>
      <c r="L3" s="810"/>
      <c r="M3" s="810"/>
      <c r="N3" s="810"/>
      <c r="O3" s="810"/>
      <c r="P3" s="810"/>
      <c r="Q3" s="810"/>
      <c r="R3" s="810"/>
      <c r="S3" s="810"/>
      <c r="T3" s="810"/>
      <c r="U3" s="810"/>
    </row>
    <row r="4" spans="1:21" ht="20">
      <c r="A4" s="815" t="s">
        <v>158</v>
      </c>
      <c r="B4" s="815"/>
      <c r="C4" s="815"/>
      <c r="D4" s="815"/>
      <c r="E4" s="815"/>
      <c r="F4" s="75"/>
      <c r="G4" s="75"/>
      <c r="H4" s="811"/>
      <c r="I4" s="811"/>
      <c r="J4" s="811"/>
      <c r="K4" s="811"/>
      <c r="L4" s="811"/>
      <c r="M4" s="811"/>
      <c r="N4" s="811"/>
      <c r="O4" s="811"/>
      <c r="P4" s="811"/>
      <c r="Q4" s="811"/>
      <c r="R4" s="811"/>
      <c r="S4" s="811"/>
      <c r="T4" s="811"/>
      <c r="U4" s="811"/>
    </row>
    <row r="5" spans="1:21" ht="18">
      <c r="A5" s="78" t="s">
        <v>157</v>
      </c>
      <c r="B5" s="94" t="s">
        <v>156</v>
      </c>
      <c r="C5" s="813" t="s">
        <v>151</v>
      </c>
      <c r="D5" s="813"/>
      <c r="E5" s="78" t="s">
        <v>155</v>
      </c>
      <c r="F5" s="75"/>
      <c r="G5" s="75"/>
      <c r="H5" s="819" t="s">
        <v>154</v>
      </c>
      <c r="I5" s="819" t="s">
        <v>153</v>
      </c>
      <c r="J5" s="821" t="s">
        <v>152</v>
      </c>
      <c r="K5" s="817" t="s">
        <v>154</v>
      </c>
      <c r="L5" s="818"/>
      <c r="M5" s="76" t="s">
        <v>153</v>
      </c>
      <c r="N5" s="76"/>
      <c r="O5" s="816" t="s">
        <v>152</v>
      </c>
      <c r="P5" s="816"/>
      <c r="Q5" s="816"/>
      <c r="R5" s="816"/>
      <c r="S5" s="76"/>
      <c r="T5" s="77" t="s">
        <v>151</v>
      </c>
      <c r="U5" s="77"/>
    </row>
    <row r="6" spans="1:21" ht="20">
      <c r="A6" s="79"/>
      <c r="B6" s="80"/>
      <c r="C6" s="81" t="s">
        <v>150</v>
      </c>
      <c r="D6" s="81" t="s">
        <v>149</v>
      </c>
      <c r="E6" s="82"/>
      <c r="F6" s="75"/>
      <c r="G6" s="75"/>
      <c r="H6" s="820"/>
      <c r="I6" s="820"/>
      <c r="J6" s="822"/>
      <c r="K6" s="76" t="s">
        <v>147</v>
      </c>
      <c r="L6" s="76" t="s">
        <v>146</v>
      </c>
      <c r="M6" s="76" t="s">
        <v>147</v>
      </c>
      <c r="N6" s="76" t="s">
        <v>146</v>
      </c>
      <c r="O6" s="76" t="s">
        <v>148</v>
      </c>
      <c r="P6" s="76" t="s">
        <v>147</v>
      </c>
      <c r="Q6" s="76" t="s">
        <v>146</v>
      </c>
      <c r="R6" s="76" t="s">
        <v>147</v>
      </c>
      <c r="S6" s="76" t="s">
        <v>146</v>
      </c>
      <c r="T6" s="76" t="s">
        <v>147</v>
      </c>
      <c r="U6" s="76" t="s">
        <v>146</v>
      </c>
    </row>
    <row r="7" spans="1:21" ht="18">
      <c r="A7" s="83">
        <v>1</v>
      </c>
      <c r="B7" s="95">
        <f>IF(details!G7="","",details!G7)</f>
        <v>36167</v>
      </c>
      <c r="C7" s="84" t="str">
        <f t="shared" ref="C7:C38" si="0">T7</f>
        <v>lkr tuojh] mUuhl lkS fuUukuoS</v>
      </c>
      <c r="D7" s="84"/>
      <c r="E7" s="85" t="str">
        <f t="shared" ref="E7:E38" si="1">IF(B7="","",TEXT(B7,"DDDD"))</f>
        <v>Thursday</v>
      </c>
      <c r="F7" s="75"/>
      <c r="G7" s="75"/>
      <c r="H7" s="73" t="str">
        <f t="shared" ref="H7:H38" si="2">TEXT(B7,"DD")</f>
        <v>07</v>
      </c>
      <c r="I7" s="73" t="str">
        <f t="shared" ref="I7:I38" si="3">TEXT(B7,"MM")</f>
        <v>01</v>
      </c>
      <c r="J7" s="73" t="str">
        <f t="shared" ref="J7:J38" si="4">TEXT(B7,"YY")</f>
        <v>99</v>
      </c>
      <c r="K7" s="74" t="str">
        <f t="shared" ref="K7:K38" si="5">IF(H7="01",",d",IF(H7="02","nks",IF(H7="03","rhu",IF(H7="04","pkj",IF(H7="05","ikap",IF(H7="06","N%",IF(H7="07","lkr",IF(H7="08","vkB",IF(H7="09","ukS",IF(H7="10","nl",IF(H7="11","X;kjg",IF(H7="12","ckjg",IF(H7="13","rsjg",IF(H7="14","pkSng",IF(H7="15","iUnzg",IF(H7="16","lksyg",IF(H7="17","l=g",IF(H7="18","vBkjg",IF(H7="19","mUuhl",IF(H7="20","chl",IF(H7="21","bDdhl",IF(H7="22","ckbZl",IF(H7="23","rschl",IF(H7="24","pkSchl",IF(H7="25","iPphl",IF(H7="26","NCchl",IF(H7="27","lRrkbZl",IF(H7="28","vBkbZl",IF(H7="29","mUrhl",IF(H7="30","rhl",IF(H7="31","bdrhl","")))))))))))))))))))))))))))))))</f>
        <v>lkr</v>
      </c>
      <c r="L7" s="72" t="str">
        <f t="shared" ref="L7:L38" si="6">IF(H7="01","One",IF(H7="02","Two",IF(H7="03","Three",IF(H7="04","Four",IF(H7="05","Five",IF(H7="06","Six",IF(H7="07","Seven",IF(H7="08","Eight",IF(H7="09","Nine",IF(H7="10","Ten",IF(H7="11","Eleven",IF(H7="12","Twelve",IF(H7="13","Thirteen",IF(H7="14","Forteen",IF(H7="15","Fifteen",IF(H7="16","Sixteen",IF(H7="17","Seventeen",IF(H7="18","Eighteen",IF(H7="19","Nineteen",IF(H7="20","Twenty",IF(H7="21","Twenty One",IF(H7="22","Twenty Two",IF(H7="23","Twenty Three",IF(H7="24","Twenty Four",IF(H7="25","Twenty Five",IF(H7="26","Twenty Six",IF(H7="27","Twenty Seven",IF(H7="28","Twenty Eight",IF(H7="29","Twenty Nine",IF(H7="30","Thirty",IF(H7="31","Thirty One","")))))))))))))))))))))))))))))))</f>
        <v>Seven</v>
      </c>
      <c r="M7" s="71" t="str">
        <f t="shared" ref="M7:M38" si="7">IF(I7="01","tuojh",IF(I7="02","Qjojh",IF(I7="03","ekpZ",IF(I7="04","vizsy",IF(I7="05","ebZ",IF(I7="06","twu",IF(I7="07","tqykbZ",IF(I7="08","vxLr",IF(I7="09","flrEcj",IF(I7="10","vDVwcj",IF(I7="11","uoEcj",IF(I7="12","fnlEcj",""))))))))))))</f>
        <v>tuojh</v>
      </c>
      <c r="N7" s="72" t="str">
        <f t="shared" ref="N7:N38" si="8">IF(I7="01","January",IF(I7="02","February",IF(I7="03","March",IF(I7="04","April",IF(I7="05","May",IF(I7="06","June",IF(I7="07","July",IF(I7="08","August",IF(I7="09","September",IF(I7="10","October",IF(I7="11","November",IF(I7="12","December",""))))))))))))</f>
        <v>January</v>
      </c>
      <c r="O7" s="73">
        <f t="shared" ref="O7:O38" si="9">IF(B7="","",YEAR(B7))</f>
        <v>1999</v>
      </c>
      <c r="P7" s="71" t="str">
        <f t="shared" ref="P7:P38" si="10">IF(O7="","",IF(O7&lt;=1999,"mUuhl lkS","nks gtkj"))</f>
        <v>mUuhl lkS</v>
      </c>
      <c r="Q7" s="72"/>
      <c r="R7" s="71" t="str">
        <f t="shared" ref="R7:R38" si="11">IF(J7="60","lkB",IF(J7="61","bdlB",IF(J7="62","cklB",IF(J7="63","rjslB",IF(J7="64","pkSalB",IF(J7="65","iSalB",IF(J7="66","fN;kalB",IF(J7="67","lM+lB",IF(J7="68","vM+lB",IF(J7="69","mUgRrj",IF(J7="70","lRrj",IF(J7="71","bdsgRrj",IF(J7="72","cgRrj",IF(J7="73","frgsRrj",IF(J7="74","pkSgRrj",IF(J7="75","fipsgRrj",IF(J7="76","fN;sRrj",IF(J7="77","lrgRrj",IF(J7="78","vBRrj",IF(J7="79","mfu;kalh",IF(J7="80","vLlh",IF(J7="81","bD;klh",IF(J7="82","c;kalh",IF(J7="83","rh;kalh",IF(J7="84","pkSjklh",IF(J7="85","fiPpklh",IF(J7="86","Nh;kalh",IF(J7="87","lR;klh",IF(J7="88","vB~;klh",IF(J7="89","fuOokalh",IF(J7="90","uCcS",IF(J7="91","bdjkuoS",IF(J7="92","cjkuos",IF(J7="93","frjkuoS",IF(J7="94","pkSjkuos",IF(J7="95","fipkuos",IF(J7="96","fN;kuoS",IF(J7="97","lR;kuoS",IF(J7="98","vBkuoS",IF(J7="99","fuUukuoS",IF(J7="01",",d",IF(J7="02","nks",IF(J7="03","rhu",IF(J7="04","pkj",IF(J7="05","ikap",IF(J7="06","N%",IF(J7="07","lkr",IF(J7="08","vkB",IF(J7="09","ukS",IF(J7="10","nl",IF(J7="11","X;kjg",IF(J7="12","ckjg",IF(J7="13","rsjg",IF(J7="14","pkSng",IF(J7="15","iUnzg",IF(J7="16","lksyg",IF(J7="17","l=g",IF(J7="18","vBkjg",IF(J7="19","mUuhl",IF(J7="20","chl",IF(J7="21","bDdhl",IF(J7="22","ckbZl",IF(J7="23","rschl",IF(J7="24","pkSchl",IF(J7="25","iPphl","")))))))))))))))))))))))))))))))))))))))))))))))))))))))))))))))))</f>
        <v>fuUukuoS</v>
      </c>
      <c r="S7" s="72"/>
      <c r="T7" s="71" t="str">
        <f t="shared" ref="T7:T38" si="12">IF(B7="","",CONCATENATE(K7," ",M7,"] ",P7," ",R7))</f>
        <v>lkr tuojh] mUuhl lkS fuUukuoS</v>
      </c>
      <c r="U7" s="70"/>
    </row>
    <row r="8" spans="1:21" ht="18">
      <c r="A8" s="83">
        <v>2</v>
      </c>
      <c r="B8" s="95">
        <f>IF(details!G8="","",details!G8)</f>
        <v>37967</v>
      </c>
      <c r="C8" s="84" t="str">
        <f t="shared" si="0"/>
        <v>ckjg fnlEcj] nks gtkj rhu</v>
      </c>
      <c r="D8" s="84"/>
      <c r="E8" s="85" t="str">
        <f t="shared" si="1"/>
        <v>Friday</v>
      </c>
      <c r="F8" s="75"/>
      <c r="G8" s="75"/>
      <c r="H8" s="73" t="str">
        <f t="shared" si="2"/>
        <v>12</v>
      </c>
      <c r="I8" s="73" t="str">
        <f t="shared" si="3"/>
        <v>12</v>
      </c>
      <c r="J8" s="73" t="str">
        <f t="shared" si="4"/>
        <v>03</v>
      </c>
      <c r="K8" s="74" t="str">
        <f t="shared" si="5"/>
        <v>ckjg</v>
      </c>
      <c r="L8" s="72" t="str">
        <f t="shared" si="6"/>
        <v>Twelve</v>
      </c>
      <c r="M8" s="71" t="str">
        <f t="shared" si="7"/>
        <v>fnlEcj</v>
      </c>
      <c r="N8" s="72" t="str">
        <f t="shared" si="8"/>
        <v>December</v>
      </c>
      <c r="O8" s="73">
        <f t="shared" si="9"/>
        <v>2003</v>
      </c>
      <c r="P8" s="71" t="str">
        <f t="shared" si="10"/>
        <v>nks gtkj</v>
      </c>
      <c r="Q8" s="72"/>
      <c r="R8" s="71" t="str">
        <f t="shared" si="11"/>
        <v>rhu</v>
      </c>
      <c r="S8" s="72"/>
      <c r="T8" s="71" t="str">
        <f t="shared" si="12"/>
        <v>ckjg fnlEcj] nks gtkj rhu</v>
      </c>
      <c r="U8" s="70"/>
    </row>
    <row r="9" spans="1:21" ht="18">
      <c r="A9" s="83">
        <v>3</v>
      </c>
      <c r="B9" s="95" t="str">
        <f>IF(details!G9="","",details!G9)</f>
        <v/>
      </c>
      <c r="C9" s="84" t="str">
        <f t="shared" si="0"/>
        <v/>
      </c>
      <c r="D9" s="84"/>
      <c r="E9" s="85" t="str">
        <f t="shared" si="1"/>
        <v/>
      </c>
      <c r="F9" s="75"/>
      <c r="G9" s="75"/>
      <c r="H9" s="73" t="str">
        <f t="shared" si="2"/>
        <v/>
      </c>
      <c r="I9" s="73" t="str">
        <f t="shared" si="3"/>
        <v/>
      </c>
      <c r="J9" s="73" t="str">
        <f t="shared" si="4"/>
        <v/>
      </c>
      <c r="K9" s="74" t="str">
        <f t="shared" si="5"/>
        <v/>
      </c>
      <c r="L9" s="72" t="str">
        <f t="shared" si="6"/>
        <v/>
      </c>
      <c r="M9" s="71" t="str">
        <f t="shared" si="7"/>
        <v/>
      </c>
      <c r="N9" s="72" t="str">
        <f t="shared" si="8"/>
        <v/>
      </c>
      <c r="O9" s="73" t="str">
        <f t="shared" si="9"/>
        <v/>
      </c>
      <c r="P9" s="71" t="str">
        <f t="shared" si="10"/>
        <v/>
      </c>
      <c r="Q9" s="72"/>
      <c r="R9" s="71" t="str">
        <f t="shared" si="11"/>
        <v/>
      </c>
      <c r="S9" s="72"/>
      <c r="T9" s="71" t="str">
        <f t="shared" si="12"/>
        <v/>
      </c>
      <c r="U9" s="70"/>
    </row>
    <row r="10" spans="1:21" ht="18">
      <c r="A10" s="83">
        <v>4</v>
      </c>
      <c r="B10" s="95" t="str">
        <f>IF(details!G10="","",details!G10)</f>
        <v/>
      </c>
      <c r="C10" s="84" t="str">
        <f t="shared" si="0"/>
        <v/>
      </c>
      <c r="D10" s="84"/>
      <c r="E10" s="85" t="str">
        <f t="shared" si="1"/>
        <v/>
      </c>
      <c r="F10" s="75"/>
      <c r="G10" s="75"/>
      <c r="H10" s="73" t="str">
        <f t="shared" si="2"/>
        <v/>
      </c>
      <c r="I10" s="73" t="str">
        <f t="shared" si="3"/>
        <v/>
      </c>
      <c r="J10" s="73" t="str">
        <f t="shared" si="4"/>
        <v/>
      </c>
      <c r="K10" s="74" t="str">
        <f t="shared" si="5"/>
        <v/>
      </c>
      <c r="L10" s="72" t="str">
        <f t="shared" si="6"/>
        <v/>
      </c>
      <c r="M10" s="71" t="str">
        <f t="shared" si="7"/>
        <v/>
      </c>
      <c r="N10" s="72" t="str">
        <f t="shared" si="8"/>
        <v/>
      </c>
      <c r="O10" s="73" t="str">
        <f t="shared" si="9"/>
        <v/>
      </c>
      <c r="P10" s="71" t="str">
        <f t="shared" si="10"/>
        <v/>
      </c>
      <c r="Q10" s="72"/>
      <c r="R10" s="71" t="str">
        <f t="shared" si="11"/>
        <v/>
      </c>
      <c r="S10" s="72"/>
      <c r="T10" s="71" t="str">
        <f t="shared" si="12"/>
        <v/>
      </c>
      <c r="U10" s="70"/>
    </row>
    <row r="11" spans="1:21" ht="18">
      <c r="A11" s="83">
        <v>5</v>
      </c>
      <c r="B11" s="95" t="str">
        <f>IF(details!G11="","",details!G11)</f>
        <v/>
      </c>
      <c r="C11" s="84" t="str">
        <f t="shared" si="0"/>
        <v/>
      </c>
      <c r="D11" s="84"/>
      <c r="E11" s="85" t="str">
        <f t="shared" si="1"/>
        <v/>
      </c>
      <c r="F11" s="75"/>
      <c r="G11" s="75"/>
      <c r="H11" s="73" t="str">
        <f t="shared" si="2"/>
        <v/>
      </c>
      <c r="I11" s="73" t="str">
        <f t="shared" si="3"/>
        <v/>
      </c>
      <c r="J11" s="73" t="str">
        <f t="shared" si="4"/>
        <v/>
      </c>
      <c r="K11" s="74" t="str">
        <f t="shared" si="5"/>
        <v/>
      </c>
      <c r="L11" s="72" t="str">
        <f t="shared" si="6"/>
        <v/>
      </c>
      <c r="M11" s="71" t="str">
        <f t="shared" si="7"/>
        <v/>
      </c>
      <c r="N11" s="72" t="str">
        <f t="shared" si="8"/>
        <v/>
      </c>
      <c r="O11" s="73" t="str">
        <f t="shared" si="9"/>
        <v/>
      </c>
      <c r="P11" s="71" t="str">
        <f t="shared" si="10"/>
        <v/>
      </c>
      <c r="Q11" s="72"/>
      <c r="R11" s="71" t="str">
        <f t="shared" si="11"/>
        <v/>
      </c>
      <c r="S11" s="72"/>
      <c r="T11" s="71" t="str">
        <f t="shared" si="12"/>
        <v/>
      </c>
      <c r="U11" s="70"/>
    </row>
    <row r="12" spans="1:21" ht="18">
      <c r="A12" s="83">
        <v>6</v>
      </c>
      <c r="B12" s="95" t="str">
        <f>IF(details!G12="","",details!G12)</f>
        <v/>
      </c>
      <c r="C12" s="84" t="str">
        <f t="shared" si="0"/>
        <v/>
      </c>
      <c r="D12" s="84"/>
      <c r="E12" s="85" t="str">
        <f t="shared" si="1"/>
        <v/>
      </c>
      <c r="F12" s="75"/>
      <c r="G12" s="75"/>
      <c r="H12" s="73" t="str">
        <f t="shared" si="2"/>
        <v/>
      </c>
      <c r="I12" s="73" t="str">
        <f t="shared" si="3"/>
        <v/>
      </c>
      <c r="J12" s="73" t="str">
        <f t="shared" si="4"/>
        <v/>
      </c>
      <c r="K12" s="74" t="str">
        <f t="shared" si="5"/>
        <v/>
      </c>
      <c r="L12" s="72" t="str">
        <f t="shared" si="6"/>
        <v/>
      </c>
      <c r="M12" s="71" t="str">
        <f t="shared" si="7"/>
        <v/>
      </c>
      <c r="N12" s="72" t="str">
        <f t="shared" si="8"/>
        <v/>
      </c>
      <c r="O12" s="73" t="str">
        <f t="shared" si="9"/>
        <v/>
      </c>
      <c r="P12" s="71" t="str">
        <f t="shared" si="10"/>
        <v/>
      </c>
      <c r="Q12" s="72"/>
      <c r="R12" s="71" t="str">
        <f t="shared" si="11"/>
        <v/>
      </c>
      <c r="S12" s="72"/>
      <c r="T12" s="71" t="str">
        <f t="shared" si="12"/>
        <v/>
      </c>
      <c r="U12" s="70"/>
    </row>
    <row r="13" spans="1:21" ht="18">
      <c r="A13" s="83">
        <v>7</v>
      </c>
      <c r="B13" s="95" t="str">
        <f>IF(details!G13="","",details!G13)</f>
        <v/>
      </c>
      <c r="C13" s="84" t="str">
        <f t="shared" si="0"/>
        <v/>
      </c>
      <c r="D13" s="84"/>
      <c r="E13" s="85" t="str">
        <f t="shared" si="1"/>
        <v/>
      </c>
      <c r="F13" s="75"/>
      <c r="G13" s="75"/>
      <c r="H13" s="73" t="str">
        <f t="shared" si="2"/>
        <v/>
      </c>
      <c r="I13" s="73" t="str">
        <f t="shared" si="3"/>
        <v/>
      </c>
      <c r="J13" s="73" t="str">
        <f t="shared" si="4"/>
        <v/>
      </c>
      <c r="K13" s="74" t="str">
        <f t="shared" si="5"/>
        <v/>
      </c>
      <c r="L13" s="72" t="str">
        <f t="shared" si="6"/>
        <v/>
      </c>
      <c r="M13" s="71" t="str">
        <f t="shared" si="7"/>
        <v/>
      </c>
      <c r="N13" s="72" t="str">
        <f t="shared" si="8"/>
        <v/>
      </c>
      <c r="O13" s="73" t="str">
        <f t="shared" si="9"/>
        <v/>
      </c>
      <c r="P13" s="71" t="str">
        <f t="shared" si="10"/>
        <v/>
      </c>
      <c r="Q13" s="72"/>
      <c r="R13" s="71" t="str">
        <f t="shared" si="11"/>
        <v/>
      </c>
      <c r="S13" s="72"/>
      <c r="T13" s="71" t="str">
        <f t="shared" si="12"/>
        <v/>
      </c>
      <c r="U13" s="70"/>
    </row>
    <row r="14" spans="1:21" ht="18">
      <c r="A14" s="83">
        <v>8</v>
      </c>
      <c r="B14" s="95" t="str">
        <f>IF(details!G14="","",details!G14)</f>
        <v/>
      </c>
      <c r="C14" s="84" t="str">
        <f t="shared" si="0"/>
        <v/>
      </c>
      <c r="D14" s="84"/>
      <c r="E14" s="85" t="str">
        <f t="shared" si="1"/>
        <v/>
      </c>
      <c r="F14" s="75"/>
      <c r="G14" s="75"/>
      <c r="H14" s="73" t="str">
        <f t="shared" si="2"/>
        <v/>
      </c>
      <c r="I14" s="73" t="str">
        <f t="shared" si="3"/>
        <v/>
      </c>
      <c r="J14" s="73" t="str">
        <f t="shared" si="4"/>
        <v/>
      </c>
      <c r="K14" s="74" t="str">
        <f t="shared" si="5"/>
        <v/>
      </c>
      <c r="L14" s="72" t="str">
        <f t="shared" si="6"/>
        <v/>
      </c>
      <c r="M14" s="71" t="str">
        <f t="shared" si="7"/>
        <v/>
      </c>
      <c r="N14" s="72" t="str">
        <f t="shared" si="8"/>
        <v/>
      </c>
      <c r="O14" s="73" t="str">
        <f t="shared" si="9"/>
        <v/>
      </c>
      <c r="P14" s="71" t="str">
        <f t="shared" si="10"/>
        <v/>
      </c>
      <c r="Q14" s="72"/>
      <c r="R14" s="71" t="str">
        <f t="shared" si="11"/>
        <v/>
      </c>
      <c r="S14" s="72"/>
      <c r="T14" s="71" t="str">
        <f t="shared" si="12"/>
        <v/>
      </c>
      <c r="U14" s="70"/>
    </row>
    <row r="15" spans="1:21" ht="18">
      <c r="A15" s="83">
        <v>9</v>
      </c>
      <c r="B15" s="95" t="str">
        <f>IF(details!G15="","",details!G15)</f>
        <v/>
      </c>
      <c r="C15" s="84" t="str">
        <f t="shared" si="0"/>
        <v/>
      </c>
      <c r="D15" s="84"/>
      <c r="E15" s="85" t="str">
        <f t="shared" si="1"/>
        <v/>
      </c>
      <c r="F15" s="75"/>
      <c r="G15" s="75"/>
      <c r="H15" s="73" t="str">
        <f t="shared" si="2"/>
        <v/>
      </c>
      <c r="I15" s="73" t="str">
        <f t="shared" si="3"/>
        <v/>
      </c>
      <c r="J15" s="73" t="str">
        <f t="shared" si="4"/>
        <v/>
      </c>
      <c r="K15" s="74" t="str">
        <f t="shared" si="5"/>
        <v/>
      </c>
      <c r="L15" s="72" t="str">
        <f t="shared" si="6"/>
        <v/>
      </c>
      <c r="M15" s="71" t="str">
        <f t="shared" si="7"/>
        <v/>
      </c>
      <c r="N15" s="72" t="str">
        <f t="shared" si="8"/>
        <v/>
      </c>
      <c r="O15" s="73" t="str">
        <f t="shared" si="9"/>
        <v/>
      </c>
      <c r="P15" s="71" t="str">
        <f t="shared" si="10"/>
        <v/>
      </c>
      <c r="Q15" s="72"/>
      <c r="R15" s="71" t="str">
        <f t="shared" si="11"/>
        <v/>
      </c>
      <c r="S15" s="72"/>
      <c r="T15" s="71" t="str">
        <f t="shared" si="12"/>
        <v/>
      </c>
      <c r="U15" s="70"/>
    </row>
    <row r="16" spans="1:21" ht="18">
      <c r="A16" s="83">
        <v>10</v>
      </c>
      <c r="B16" s="95" t="str">
        <f>IF(details!G16="","",details!G16)</f>
        <v/>
      </c>
      <c r="C16" s="84" t="str">
        <f t="shared" si="0"/>
        <v/>
      </c>
      <c r="D16" s="84"/>
      <c r="E16" s="85" t="str">
        <f t="shared" si="1"/>
        <v/>
      </c>
      <c r="F16" s="75"/>
      <c r="G16" s="75"/>
      <c r="H16" s="73" t="str">
        <f t="shared" si="2"/>
        <v/>
      </c>
      <c r="I16" s="73" t="str">
        <f t="shared" si="3"/>
        <v/>
      </c>
      <c r="J16" s="73" t="str">
        <f t="shared" si="4"/>
        <v/>
      </c>
      <c r="K16" s="74" t="str">
        <f t="shared" si="5"/>
        <v/>
      </c>
      <c r="L16" s="72" t="str">
        <f t="shared" si="6"/>
        <v/>
      </c>
      <c r="M16" s="71" t="str">
        <f t="shared" si="7"/>
        <v/>
      </c>
      <c r="N16" s="72" t="str">
        <f t="shared" si="8"/>
        <v/>
      </c>
      <c r="O16" s="73" t="str">
        <f t="shared" si="9"/>
        <v/>
      </c>
      <c r="P16" s="71" t="str">
        <f t="shared" si="10"/>
        <v/>
      </c>
      <c r="Q16" s="72"/>
      <c r="R16" s="71" t="str">
        <f t="shared" si="11"/>
        <v/>
      </c>
      <c r="S16" s="72"/>
      <c r="T16" s="71" t="str">
        <f t="shared" si="12"/>
        <v/>
      </c>
      <c r="U16" s="70"/>
    </row>
    <row r="17" spans="1:21" ht="18">
      <c r="A17" s="83">
        <v>11</v>
      </c>
      <c r="B17" s="95" t="str">
        <f>IF(details!G17="","",details!G17)</f>
        <v/>
      </c>
      <c r="C17" s="84" t="str">
        <f t="shared" si="0"/>
        <v/>
      </c>
      <c r="D17" s="84"/>
      <c r="E17" s="85" t="str">
        <f t="shared" si="1"/>
        <v/>
      </c>
      <c r="F17" s="75"/>
      <c r="G17" s="75"/>
      <c r="H17" s="73" t="str">
        <f t="shared" si="2"/>
        <v/>
      </c>
      <c r="I17" s="73" t="str">
        <f t="shared" si="3"/>
        <v/>
      </c>
      <c r="J17" s="73" t="str">
        <f t="shared" si="4"/>
        <v/>
      </c>
      <c r="K17" s="74" t="str">
        <f t="shared" si="5"/>
        <v/>
      </c>
      <c r="L17" s="72" t="str">
        <f t="shared" si="6"/>
        <v/>
      </c>
      <c r="M17" s="71" t="str">
        <f t="shared" si="7"/>
        <v/>
      </c>
      <c r="N17" s="72" t="str">
        <f t="shared" si="8"/>
        <v/>
      </c>
      <c r="O17" s="73" t="str">
        <f t="shared" si="9"/>
        <v/>
      </c>
      <c r="P17" s="71" t="str">
        <f t="shared" si="10"/>
        <v/>
      </c>
      <c r="Q17" s="72"/>
      <c r="R17" s="71" t="str">
        <f t="shared" si="11"/>
        <v/>
      </c>
      <c r="S17" s="72"/>
      <c r="T17" s="71" t="str">
        <f t="shared" si="12"/>
        <v/>
      </c>
      <c r="U17" s="70"/>
    </row>
    <row r="18" spans="1:21" ht="18">
      <c r="A18" s="83">
        <v>12</v>
      </c>
      <c r="B18" s="95" t="str">
        <f>IF(details!G18="","",details!G18)</f>
        <v/>
      </c>
      <c r="C18" s="84" t="str">
        <f t="shared" si="0"/>
        <v/>
      </c>
      <c r="D18" s="84"/>
      <c r="E18" s="85" t="str">
        <f t="shared" si="1"/>
        <v/>
      </c>
      <c r="F18" s="75"/>
      <c r="G18" s="75"/>
      <c r="H18" s="73" t="str">
        <f t="shared" si="2"/>
        <v/>
      </c>
      <c r="I18" s="73" t="str">
        <f t="shared" si="3"/>
        <v/>
      </c>
      <c r="J18" s="73" t="str">
        <f t="shared" si="4"/>
        <v/>
      </c>
      <c r="K18" s="74" t="str">
        <f t="shared" si="5"/>
        <v/>
      </c>
      <c r="L18" s="72" t="str">
        <f t="shared" si="6"/>
        <v/>
      </c>
      <c r="M18" s="71" t="str">
        <f t="shared" si="7"/>
        <v/>
      </c>
      <c r="N18" s="72" t="str">
        <f t="shared" si="8"/>
        <v/>
      </c>
      <c r="O18" s="73" t="str">
        <f t="shared" si="9"/>
        <v/>
      </c>
      <c r="P18" s="71" t="str">
        <f t="shared" si="10"/>
        <v/>
      </c>
      <c r="Q18" s="72"/>
      <c r="R18" s="71" t="str">
        <f t="shared" si="11"/>
        <v/>
      </c>
      <c r="S18" s="72"/>
      <c r="T18" s="71" t="str">
        <f t="shared" si="12"/>
        <v/>
      </c>
      <c r="U18" s="70"/>
    </row>
    <row r="19" spans="1:21" ht="18">
      <c r="A19" s="83">
        <v>13</v>
      </c>
      <c r="B19" s="95" t="str">
        <f>IF(details!G19="","",details!G19)</f>
        <v/>
      </c>
      <c r="C19" s="84" t="str">
        <f t="shared" si="0"/>
        <v/>
      </c>
      <c r="D19" s="84"/>
      <c r="E19" s="85" t="str">
        <f t="shared" si="1"/>
        <v/>
      </c>
      <c r="F19" s="75"/>
      <c r="G19" s="75"/>
      <c r="H19" s="73" t="str">
        <f t="shared" si="2"/>
        <v/>
      </c>
      <c r="I19" s="73" t="str">
        <f t="shared" si="3"/>
        <v/>
      </c>
      <c r="J19" s="73" t="str">
        <f t="shared" si="4"/>
        <v/>
      </c>
      <c r="K19" s="74" t="str">
        <f t="shared" si="5"/>
        <v/>
      </c>
      <c r="L19" s="72" t="str">
        <f t="shared" si="6"/>
        <v/>
      </c>
      <c r="M19" s="71" t="str">
        <f t="shared" si="7"/>
        <v/>
      </c>
      <c r="N19" s="72" t="str">
        <f t="shared" si="8"/>
        <v/>
      </c>
      <c r="O19" s="73" t="str">
        <f t="shared" si="9"/>
        <v/>
      </c>
      <c r="P19" s="71" t="str">
        <f t="shared" si="10"/>
        <v/>
      </c>
      <c r="Q19" s="72"/>
      <c r="R19" s="71" t="str">
        <f t="shared" si="11"/>
        <v/>
      </c>
      <c r="S19" s="72"/>
      <c r="T19" s="71" t="str">
        <f t="shared" si="12"/>
        <v/>
      </c>
      <c r="U19" s="70"/>
    </row>
    <row r="20" spans="1:21" ht="18">
      <c r="A20" s="83">
        <v>14</v>
      </c>
      <c r="B20" s="95" t="str">
        <f>IF(details!G20="","",details!G20)</f>
        <v/>
      </c>
      <c r="C20" s="84" t="str">
        <f t="shared" si="0"/>
        <v/>
      </c>
      <c r="D20" s="84"/>
      <c r="E20" s="85" t="str">
        <f t="shared" si="1"/>
        <v/>
      </c>
      <c r="F20" s="75"/>
      <c r="G20" s="75"/>
      <c r="H20" s="73" t="str">
        <f t="shared" si="2"/>
        <v/>
      </c>
      <c r="I20" s="73" t="str">
        <f t="shared" si="3"/>
        <v/>
      </c>
      <c r="J20" s="73" t="str">
        <f t="shared" si="4"/>
        <v/>
      </c>
      <c r="K20" s="74" t="str">
        <f t="shared" si="5"/>
        <v/>
      </c>
      <c r="L20" s="72" t="str">
        <f t="shared" si="6"/>
        <v/>
      </c>
      <c r="M20" s="71" t="str">
        <f t="shared" si="7"/>
        <v/>
      </c>
      <c r="N20" s="72" t="str">
        <f t="shared" si="8"/>
        <v/>
      </c>
      <c r="O20" s="73" t="str">
        <f t="shared" si="9"/>
        <v/>
      </c>
      <c r="P20" s="71" t="str">
        <f t="shared" si="10"/>
        <v/>
      </c>
      <c r="Q20" s="72"/>
      <c r="R20" s="71" t="str">
        <f t="shared" si="11"/>
        <v/>
      </c>
      <c r="S20" s="72"/>
      <c r="T20" s="71" t="str">
        <f t="shared" si="12"/>
        <v/>
      </c>
      <c r="U20" s="70"/>
    </row>
    <row r="21" spans="1:21" ht="18">
      <c r="A21" s="83">
        <v>15</v>
      </c>
      <c r="B21" s="95" t="str">
        <f>IF(details!G21="","",details!G21)</f>
        <v/>
      </c>
      <c r="C21" s="84" t="str">
        <f t="shared" si="0"/>
        <v/>
      </c>
      <c r="D21" s="84"/>
      <c r="E21" s="85" t="str">
        <f t="shared" si="1"/>
        <v/>
      </c>
      <c r="F21" s="75"/>
      <c r="G21" s="75"/>
      <c r="H21" s="73" t="str">
        <f t="shared" si="2"/>
        <v/>
      </c>
      <c r="I21" s="73" t="str">
        <f t="shared" si="3"/>
        <v/>
      </c>
      <c r="J21" s="73" t="str">
        <f t="shared" si="4"/>
        <v/>
      </c>
      <c r="K21" s="74" t="str">
        <f t="shared" si="5"/>
        <v/>
      </c>
      <c r="L21" s="72" t="str">
        <f t="shared" si="6"/>
        <v/>
      </c>
      <c r="M21" s="71" t="str">
        <f t="shared" si="7"/>
        <v/>
      </c>
      <c r="N21" s="72" t="str">
        <f t="shared" si="8"/>
        <v/>
      </c>
      <c r="O21" s="73" t="str">
        <f t="shared" si="9"/>
        <v/>
      </c>
      <c r="P21" s="71" t="str">
        <f t="shared" si="10"/>
        <v/>
      </c>
      <c r="Q21" s="72"/>
      <c r="R21" s="71" t="str">
        <f t="shared" si="11"/>
        <v/>
      </c>
      <c r="S21" s="72"/>
      <c r="T21" s="71" t="str">
        <f t="shared" si="12"/>
        <v/>
      </c>
      <c r="U21" s="70"/>
    </row>
    <row r="22" spans="1:21" ht="18">
      <c r="A22" s="83">
        <v>16</v>
      </c>
      <c r="B22" s="95" t="str">
        <f>IF(details!G22="","",details!G22)</f>
        <v/>
      </c>
      <c r="C22" s="84" t="str">
        <f t="shared" si="0"/>
        <v/>
      </c>
      <c r="D22" s="84"/>
      <c r="E22" s="85" t="str">
        <f t="shared" si="1"/>
        <v/>
      </c>
      <c r="F22" s="75"/>
      <c r="G22" s="75"/>
      <c r="H22" s="73" t="str">
        <f t="shared" si="2"/>
        <v/>
      </c>
      <c r="I22" s="73" t="str">
        <f t="shared" si="3"/>
        <v/>
      </c>
      <c r="J22" s="73" t="str">
        <f t="shared" si="4"/>
        <v/>
      </c>
      <c r="K22" s="74" t="str">
        <f t="shared" si="5"/>
        <v/>
      </c>
      <c r="L22" s="72" t="str">
        <f t="shared" si="6"/>
        <v/>
      </c>
      <c r="M22" s="71" t="str">
        <f t="shared" si="7"/>
        <v/>
      </c>
      <c r="N22" s="72" t="str">
        <f t="shared" si="8"/>
        <v/>
      </c>
      <c r="O22" s="73" t="str">
        <f t="shared" si="9"/>
        <v/>
      </c>
      <c r="P22" s="71" t="str">
        <f t="shared" si="10"/>
        <v/>
      </c>
      <c r="Q22" s="72"/>
      <c r="R22" s="71" t="str">
        <f t="shared" si="11"/>
        <v/>
      </c>
      <c r="S22" s="72"/>
      <c r="T22" s="71" t="str">
        <f t="shared" si="12"/>
        <v/>
      </c>
      <c r="U22" s="70"/>
    </row>
    <row r="23" spans="1:21" ht="18">
      <c r="A23" s="83">
        <v>17</v>
      </c>
      <c r="B23" s="95" t="str">
        <f>IF(details!G23="","",details!G23)</f>
        <v/>
      </c>
      <c r="C23" s="84" t="str">
        <f t="shared" si="0"/>
        <v/>
      </c>
      <c r="D23" s="84"/>
      <c r="E23" s="85" t="str">
        <f t="shared" si="1"/>
        <v/>
      </c>
      <c r="F23" s="75"/>
      <c r="G23" s="75"/>
      <c r="H23" s="73" t="str">
        <f t="shared" si="2"/>
        <v/>
      </c>
      <c r="I23" s="73" t="str">
        <f t="shared" si="3"/>
        <v/>
      </c>
      <c r="J23" s="73" t="str">
        <f t="shared" si="4"/>
        <v/>
      </c>
      <c r="K23" s="74" t="str">
        <f t="shared" si="5"/>
        <v/>
      </c>
      <c r="L23" s="72" t="str">
        <f t="shared" si="6"/>
        <v/>
      </c>
      <c r="M23" s="71" t="str">
        <f t="shared" si="7"/>
        <v/>
      </c>
      <c r="N23" s="72" t="str">
        <f t="shared" si="8"/>
        <v/>
      </c>
      <c r="O23" s="73" t="str">
        <f t="shared" si="9"/>
        <v/>
      </c>
      <c r="P23" s="71" t="str">
        <f t="shared" si="10"/>
        <v/>
      </c>
      <c r="Q23" s="72"/>
      <c r="R23" s="71" t="str">
        <f t="shared" si="11"/>
        <v/>
      </c>
      <c r="S23" s="72"/>
      <c r="T23" s="71" t="str">
        <f t="shared" si="12"/>
        <v/>
      </c>
      <c r="U23" s="70"/>
    </row>
    <row r="24" spans="1:21" ht="18">
      <c r="A24" s="83">
        <v>18</v>
      </c>
      <c r="B24" s="95" t="str">
        <f>IF(details!G24="","",details!G24)</f>
        <v/>
      </c>
      <c r="C24" s="84" t="str">
        <f t="shared" si="0"/>
        <v/>
      </c>
      <c r="D24" s="84"/>
      <c r="E24" s="85" t="str">
        <f t="shared" si="1"/>
        <v/>
      </c>
      <c r="F24" s="75"/>
      <c r="G24" s="75"/>
      <c r="H24" s="73" t="str">
        <f t="shared" si="2"/>
        <v/>
      </c>
      <c r="I24" s="73" t="str">
        <f t="shared" si="3"/>
        <v/>
      </c>
      <c r="J24" s="73" t="str">
        <f t="shared" si="4"/>
        <v/>
      </c>
      <c r="K24" s="74" t="str">
        <f t="shared" si="5"/>
        <v/>
      </c>
      <c r="L24" s="72" t="str">
        <f t="shared" si="6"/>
        <v/>
      </c>
      <c r="M24" s="71" t="str">
        <f t="shared" si="7"/>
        <v/>
      </c>
      <c r="N24" s="72" t="str">
        <f t="shared" si="8"/>
        <v/>
      </c>
      <c r="O24" s="73" t="str">
        <f t="shared" si="9"/>
        <v/>
      </c>
      <c r="P24" s="71" t="str">
        <f t="shared" si="10"/>
        <v/>
      </c>
      <c r="Q24" s="72"/>
      <c r="R24" s="71" t="str">
        <f t="shared" si="11"/>
        <v/>
      </c>
      <c r="S24" s="72"/>
      <c r="T24" s="71" t="str">
        <f t="shared" si="12"/>
        <v/>
      </c>
      <c r="U24" s="70"/>
    </row>
    <row r="25" spans="1:21" ht="18">
      <c r="A25" s="83">
        <v>19</v>
      </c>
      <c r="B25" s="95" t="str">
        <f>IF(details!G25="","",details!G25)</f>
        <v/>
      </c>
      <c r="C25" s="84" t="str">
        <f t="shared" si="0"/>
        <v/>
      </c>
      <c r="D25" s="84"/>
      <c r="E25" s="85" t="str">
        <f t="shared" si="1"/>
        <v/>
      </c>
      <c r="F25" s="75"/>
      <c r="G25" s="75"/>
      <c r="H25" s="73" t="str">
        <f t="shared" si="2"/>
        <v/>
      </c>
      <c r="I25" s="73" t="str">
        <f t="shared" si="3"/>
        <v/>
      </c>
      <c r="J25" s="73" t="str">
        <f t="shared" si="4"/>
        <v/>
      </c>
      <c r="K25" s="74" t="str">
        <f t="shared" si="5"/>
        <v/>
      </c>
      <c r="L25" s="72" t="str">
        <f t="shared" si="6"/>
        <v/>
      </c>
      <c r="M25" s="71" t="str">
        <f t="shared" si="7"/>
        <v/>
      </c>
      <c r="N25" s="72" t="str">
        <f t="shared" si="8"/>
        <v/>
      </c>
      <c r="O25" s="73" t="str">
        <f t="shared" si="9"/>
        <v/>
      </c>
      <c r="P25" s="71" t="str">
        <f t="shared" si="10"/>
        <v/>
      </c>
      <c r="Q25" s="72"/>
      <c r="R25" s="71" t="str">
        <f t="shared" si="11"/>
        <v/>
      </c>
      <c r="S25" s="72"/>
      <c r="T25" s="71" t="str">
        <f t="shared" si="12"/>
        <v/>
      </c>
      <c r="U25" s="70"/>
    </row>
    <row r="26" spans="1:21" ht="18">
      <c r="A26" s="83">
        <v>20</v>
      </c>
      <c r="B26" s="95" t="str">
        <f>IF(details!G26="","",details!G26)</f>
        <v/>
      </c>
      <c r="C26" s="84" t="str">
        <f t="shared" si="0"/>
        <v/>
      </c>
      <c r="D26" s="84"/>
      <c r="E26" s="85" t="str">
        <f t="shared" si="1"/>
        <v/>
      </c>
      <c r="F26" s="75"/>
      <c r="G26" s="75"/>
      <c r="H26" s="73" t="str">
        <f t="shared" si="2"/>
        <v/>
      </c>
      <c r="I26" s="73" t="str">
        <f t="shared" si="3"/>
        <v/>
      </c>
      <c r="J26" s="73" t="str">
        <f t="shared" si="4"/>
        <v/>
      </c>
      <c r="K26" s="74" t="str">
        <f t="shared" si="5"/>
        <v/>
      </c>
      <c r="L26" s="72" t="str">
        <f t="shared" si="6"/>
        <v/>
      </c>
      <c r="M26" s="71" t="str">
        <f t="shared" si="7"/>
        <v/>
      </c>
      <c r="N26" s="72" t="str">
        <f t="shared" si="8"/>
        <v/>
      </c>
      <c r="O26" s="73" t="str">
        <f t="shared" si="9"/>
        <v/>
      </c>
      <c r="P26" s="71" t="str">
        <f t="shared" si="10"/>
        <v/>
      </c>
      <c r="Q26" s="72"/>
      <c r="R26" s="71" t="str">
        <f t="shared" si="11"/>
        <v/>
      </c>
      <c r="S26" s="72"/>
      <c r="T26" s="71" t="str">
        <f t="shared" si="12"/>
        <v/>
      </c>
      <c r="U26" s="70"/>
    </row>
    <row r="27" spans="1:21" ht="18">
      <c r="A27" s="83">
        <v>21</v>
      </c>
      <c r="B27" s="95" t="str">
        <f>IF(details!G27="","",details!G27)</f>
        <v/>
      </c>
      <c r="C27" s="84" t="str">
        <f t="shared" si="0"/>
        <v/>
      </c>
      <c r="D27" s="84"/>
      <c r="E27" s="85" t="str">
        <f t="shared" si="1"/>
        <v/>
      </c>
      <c r="F27" s="75"/>
      <c r="G27" s="75"/>
      <c r="H27" s="73" t="str">
        <f t="shared" si="2"/>
        <v/>
      </c>
      <c r="I27" s="73" t="str">
        <f t="shared" si="3"/>
        <v/>
      </c>
      <c r="J27" s="73" t="str">
        <f t="shared" si="4"/>
        <v/>
      </c>
      <c r="K27" s="74" t="str">
        <f t="shared" si="5"/>
        <v/>
      </c>
      <c r="L27" s="72" t="str">
        <f t="shared" si="6"/>
        <v/>
      </c>
      <c r="M27" s="71" t="str">
        <f t="shared" si="7"/>
        <v/>
      </c>
      <c r="N27" s="72" t="str">
        <f t="shared" si="8"/>
        <v/>
      </c>
      <c r="O27" s="73" t="str">
        <f t="shared" si="9"/>
        <v/>
      </c>
      <c r="P27" s="71" t="str">
        <f t="shared" si="10"/>
        <v/>
      </c>
      <c r="Q27" s="72"/>
      <c r="R27" s="71" t="str">
        <f t="shared" si="11"/>
        <v/>
      </c>
      <c r="S27" s="72"/>
      <c r="T27" s="71" t="str">
        <f t="shared" si="12"/>
        <v/>
      </c>
      <c r="U27" s="70"/>
    </row>
    <row r="28" spans="1:21" ht="18">
      <c r="A28" s="83">
        <v>22</v>
      </c>
      <c r="B28" s="95" t="str">
        <f>IF(details!G28="","",details!G28)</f>
        <v/>
      </c>
      <c r="C28" s="84" t="str">
        <f t="shared" si="0"/>
        <v/>
      </c>
      <c r="D28" s="84"/>
      <c r="E28" s="85" t="str">
        <f t="shared" si="1"/>
        <v/>
      </c>
      <c r="F28" s="75"/>
      <c r="G28" s="75"/>
      <c r="H28" s="73" t="str">
        <f t="shared" si="2"/>
        <v/>
      </c>
      <c r="I28" s="73" t="str">
        <f t="shared" si="3"/>
        <v/>
      </c>
      <c r="J28" s="73" t="str">
        <f t="shared" si="4"/>
        <v/>
      </c>
      <c r="K28" s="74" t="str">
        <f t="shared" si="5"/>
        <v/>
      </c>
      <c r="L28" s="72" t="str">
        <f t="shared" si="6"/>
        <v/>
      </c>
      <c r="M28" s="71" t="str">
        <f t="shared" si="7"/>
        <v/>
      </c>
      <c r="N28" s="72" t="str">
        <f t="shared" si="8"/>
        <v/>
      </c>
      <c r="O28" s="73" t="str">
        <f t="shared" si="9"/>
        <v/>
      </c>
      <c r="P28" s="71" t="str">
        <f t="shared" si="10"/>
        <v/>
      </c>
      <c r="Q28" s="72"/>
      <c r="R28" s="71" t="str">
        <f t="shared" si="11"/>
        <v/>
      </c>
      <c r="S28" s="72"/>
      <c r="T28" s="71" t="str">
        <f t="shared" si="12"/>
        <v/>
      </c>
      <c r="U28" s="70"/>
    </row>
    <row r="29" spans="1:21" ht="18">
      <c r="A29" s="83">
        <v>23</v>
      </c>
      <c r="B29" s="95" t="str">
        <f>IF(details!G29="","",details!G29)</f>
        <v/>
      </c>
      <c r="C29" s="84" t="str">
        <f t="shared" si="0"/>
        <v/>
      </c>
      <c r="D29" s="84"/>
      <c r="E29" s="85" t="str">
        <f t="shared" si="1"/>
        <v/>
      </c>
      <c r="F29" s="75"/>
      <c r="G29" s="75"/>
      <c r="H29" s="73" t="str">
        <f t="shared" si="2"/>
        <v/>
      </c>
      <c r="I29" s="73" t="str">
        <f t="shared" si="3"/>
        <v/>
      </c>
      <c r="J29" s="73" t="str">
        <f t="shared" si="4"/>
        <v/>
      </c>
      <c r="K29" s="74" t="str">
        <f t="shared" si="5"/>
        <v/>
      </c>
      <c r="L29" s="72" t="str">
        <f t="shared" si="6"/>
        <v/>
      </c>
      <c r="M29" s="71" t="str">
        <f t="shared" si="7"/>
        <v/>
      </c>
      <c r="N29" s="72" t="str">
        <f t="shared" si="8"/>
        <v/>
      </c>
      <c r="O29" s="73" t="str">
        <f t="shared" si="9"/>
        <v/>
      </c>
      <c r="P29" s="71" t="str">
        <f t="shared" si="10"/>
        <v/>
      </c>
      <c r="Q29" s="72"/>
      <c r="R29" s="71" t="str">
        <f t="shared" si="11"/>
        <v/>
      </c>
      <c r="S29" s="72"/>
      <c r="T29" s="71" t="str">
        <f t="shared" si="12"/>
        <v/>
      </c>
      <c r="U29" s="70"/>
    </row>
    <row r="30" spans="1:21" ht="18">
      <c r="A30" s="83">
        <v>24</v>
      </c>
      <c r="B30" s="95" t="str">
        <f>IF(details!G30="","",details!G30)</f>
        <v/>
      </c>
      <c r="C30" s="84" t="str">
        <f t="shared" si="0"/>
        <v/>
      </c>
      <c r="D30" s="84"/>
      <c r="E30" s="85" t="str">
        <f t="shared" si="1"/>
        <v/>
      </c>
      <c r="F30" s="75"/>
      <c r="G30" s="75"/>
      <c r="H30" s="73" t="str">
        <f t="shared" si="2"/>
        <v/>
      </c>
      <c r="I30" s="73" t="str">
        <f t="shared" si="3"/>
        <v/>
      </c>
      <c r="J30" s="73" t="str">
        <f t="shared" si="4"/>
        <v/>
      </c>
      <c r="K30" s="74" t="str">
        <f t="shared" si="5"/>
        <v/>
      </c>
      <c r="L30" s="72" t="str">
        <f t="shared" si="6"/>
        <v/>
      </c>
      <c r="M30" s="71" t="str">
        <f t="shared" si="7"/>
        <v/>
      </c>
      <c r="N30" s="72" t="str">
        <f t="shared" si="8"/>
        <v/>
      </c>
      <c r="O30" s="73" t="str">
        <f t="shared" si="9"/>
        <v/>
      </c>
      <c r="P30" s="71" t="str">
        <f t="shared" si="10"/>
        <v/>
      </c>
      <c r="Q30" s="72"/>
      <c r="R30" s="71" t="str">
        <f t="shared" si="11"/>
        <v/>
      </c>
      <c r="S30" s="72"/>
      <c r="T30" s="71" t="str">
        <f t="shared" si="12"/>
        <v/>
      </c>
      <c r="U30" s="70"/>
    </row>
    <row r="31" spans="1:21" ht="18">
      <c r="A31" s="83">
        <v>25</v>
      </c>
      <c r="B31" s="95" t="str">
        <f>IF(details!G31="","",details!G31)</f>
        <v/>
      </c>
      <c r="C31" s="84" t="str">
        <f t="shared" si="0"/>
        <v/>
      </c>
      <c r="D31" s="84"/>
      <c r="E31" s="85" t="str">
        <f t="shared" si="1"/>
        <v/>
      </c>
      <c r="F31" s="75"/>
      <c r="G31" s="75"/>
      <c r="H31" s="73" t="str">
        <f t="shared" si="2"/>
        <v/>
      </c>
      <c r="I31" s="73" t="str">
        <f t="shared" si="3"/>
        <v/>
      </c>
      <c r="J31" s="73" t="str">
        <f t="shared" si="4"/>
        <v/>
      </c>
      <c r="K31" s="74" t="str">
        <f t="shared" si="5"/>
        <v/>
      </c>
      <c r="L31" s="72" t="str">
        <f t="shared" si="6"/>
        <v/>
      </c>
      <c r="M31" s="71" t="str">
        <f t="shared" si="7"/>
        <v/>
      </c>
      <c r="N31" s="72" t="str">
        <f t="shared" si="8"/>
        <v/>
      </c>
      <c r="O31" s="73" t="str">
        <f t="shared" si="9"/>
        <v/>
      </c>
      <c r="P31" s="71" t="str">
        <f t="shared" si="10"/>
        <v/>
      </c>
      <c r="Q31" s="72"/>
      <c r="R31" s="71" t="str">
        <f t="shared" si="11"/>
        <v/>
      </c>
      <c r="S31" s="72"/>
      <c r="T31" s="71" t="str">
        <f t="shared" si="12"/>
        <v/>
      </c>
      <c r="U31" s="70"/>
    </row>
    <row r="32" spans="1:21" ht="18">
      <c r="A32" s="83">
        <v>26</v>
      </c>
      <c r="B32" s="95" t="str">
        <f>IF(details!G32="","",details!G32)</f>
        <v/>
      </c>
      <c r="C32" s="84" t="str">
        <f t="shared" si="0"/>
        <v/>
      </c>
      <c r="D32" s="84"/>
      <c r="E32" s="85" t="str">
        <f t="shared" si="1"/>
        <v/>
      </c>
      <c r="F32" s="75"/>
      <c r="G32" s="75"/>
      <c r="H32" s="73" t="str">
        <f t="shared" si="2"/>
        <v/>
      </c>
      <c r="I32" s="73" t="str">
        <f t="shared" si="3"/>
        <v/>
      </c>
      <c r="J32" s="73" t="str">
        <f t="shared" si="4"/>
        <v/>
      </c>
      <c r="K32" s="74" t="str">
        <f t="shared" si="5"/>
        <v/>
      </c>
      <c r="L32" s="72" t="str">
        <f t="shared" si="6"/>
        <v/>
      </c>
      <c r="M32" s="71" t="str">
        <f t="shared" si="7"/>
        <v/>
      </c>
      <c r="N32" s="72" t="str">
        <f t="shared" si="8"/>
        <v/>
      </c>
      <c r="O32" s="73" t="str">
        <f t="shared" si="9"/>
        <v/>
      </c>
      <c r="P32" s="71" t="str">
        <f t="shared" si="10"/>
        <v/>
      </c>
      <c r="Q32" s="72"/>
      <c r="R32" s="71" t="str">
        <f t="shared" si="11"/>
        <v/>
      </c>
      <c r="S32" s="72"/>
      <c r="T32" s="71" t="str">
        <f t="shared" si="12"/>
        <v/>
      </c>
      <c r="U32" s="70"/>
    </row>
    <row r="33" spans="1:21" ht="18">
      <c r="A33" s="83">
        <v>27</v>
      </c>
      <c r="B33" s="95" t="str">
        <f>IF(details!G33="","",details!G33)</f>
        <v/>
      </c>
      <c r="C33" s="84" t="str">
        <f t="shared" si="0"/>
        <v/>
      </c>
      <c r="D33" s="84"/>
      <c r="E33" s="85" t="str">
        <f t="shared" si="1"/>
        <v/>
      </c>
      <c r="F33" s="75"/>
      <c r="G33" s="75"/>
      <c r="H33" s="73" t="str">
        <f t="shared" si="2"/>
        <v/>
      </c>
      <c r="I33" s="73" t="str">
        <f t="shared" si="3"/>
        <v/>
      </c>
      <c r="J33" s="73" t="str">
        <f t="shared" si="4"/>
        <v/>
      </c>
      <c r="K33" s="74" t="str">
        <f t="shared" si="5"/>
        <v/>
      </c>
      <c r="L33" s="72" t="str">
        <f t="shared" si="6"/>
        <v/>
      </c>
      <c r="M33" s="71" t="str">
        <f t="shared" si="7"/>
        <v/>
      </c>
      <c r="N33" s="72" t="str">
        <f t="shared" si="8"/>
        <v/>
      </c>
      <c r="O33" s="73" t="str">
        <f t="shared" si="9"/>
        <v/>
      </c>
      <c r="P33" s="71" t="str">
        <f t="shared" si="10"/>
        <v/>
      </c>
      <c r="Q33" s="72"/>
      <c r="R33" s="71" t="str">
        <f t="shared" si="11"/>
        <v/>
      </c>
      <c r="S33" s="72"/>
      <c r="T33" s="71" t="str">
        <f t="shared" si="12"/>
        <v/>
      </c>
      <c r="U33" s="70"/>
    </row>
    <row r="34" spans="1:21" ht="18">
      <c r="A34" s="83">
        <v>28</v>
      </c>
      <c r="B34" s="95" t="str">
        <f>IF(details!G34="","",details!G34)</f>
        <v/>
      </c>
      <c r="C34" s="84" t="str">
        <f t="shared" si="0"/>
        <v/>
      </c>
      <c r="D34" s="84"/>
      <c r="E34" s="85" t="str">
        <f t="shared" si="1"/>
        <v/>
      </c>
      <c r="F34" s="75"/>
      <c r="G34" s="75"/>
      <c r="H34" s="73" t="str">
        <f t="shared" si="2"/>
        <v/>
      </c>
      <c r="I34" s="73" t="str">
        <f t="shared" si="3"/>
        <v/>
      </c>
      <c r="J34" s="73" t="str">
        <f t="shared" si="4"/>
        <v/>
      </c>
      <c r="K34" s="74" t="str">
        <f t="shared" si="5"/>
        <v/>
      </c>
      <c r="L34" s="72" t="str">
        <f t="shared" si="6"/>
        <v/>
      </c>
      <c r="M34" s="71" t="str">
        <f t="shared" si="7"/>
        <v/>
      </c>
      <c r="N34" s="72" t="str">
        <f t="shared" si="8"/>
        <v/>
      </c>
      <c r="O34" s="73" t="str">
        <f t="shared" si="9"/>
        <v/>
      </c>
      <c r="P34" s="71" t="str">
        <f t="shared" si="10"/>
        <v/>
      </c>
      <c r="Q34" s="72"/>
      <c r="R34" s="71" t="str">
        <f t="shared" si="11"/>
        <v/>
      </c>
      <c r="S34" s="72"/>
      <c r="T34" s="71" t="str">
        <f t="shared" si="12"/>
        <v/>
      </c>
      <c r="U34" s="70"/>
    </row>
    <row r="35" spans="1:21" ht="18">
      <c r="A35" s="83">
        <v>29</v>
      </c>
      <c r="B35" s="95" t="str">
        <f>IF(details!G35="","",details!G35)</f>
        <v/>
      </c>
      <c r="C35" s="84" t="str">
        <f t="shared" si="0"/>
        <v/>
      </c>
      <c r="D35" s="84"/>
      <c r="E35" s="85" t="str">
        <f t="shared" si="1"/>
        <v/>
      </c>
      <c r="F35" s="75"/>
      <c r="G35" s="75"/>
      <c r="H35" s="73" t="str">
        <f t="shared" si="2"/>
        <v/>
      </c>
      <c r="I35" s="73" t="str">
        <f t="shared" si="3"/>
        <v/>
      </c>
      <c r="J35" s="73" t="str">
        <f t="shared" si="4"/>
        <v/>
      </c>
      <c r="K35" s="74" t="str">
        <f t="shared" si="5"/>
        <v/>
      </c>
      <c r="L35" s="72" t="str">
        <f t="shared" si="6"/>
        <v/>
      </c>
      <c r="M35" s="71" t="str">
        <f t="shared" si="7"/>
        <v/>
      </c>
      <c r="N35" s="72" t="str">
        <f t="shared" si="8"/>
        <v/>
      </c>
      <c r="O35" s="73" t="str">
        <f t="shared" si="9"/>
        <v/>
      </c>
      <c r="P35" s="71" t="str">
        <f t="shared" si="10"/>
        <v/>
      </c>
      <c r="Q35" s="72"/>
      <c r="R35" s="71" t="str">
        <f t="shared" si="11"/>
        <v/>
      </c>
      <c r="S35" s="72"/>
      <c r="T35" s="71" t="str">
        <f t="shared" si="12"/>
        <v/>
      </c>
      <c r="U35" s="70"/>
    </row>
    <row r="36" spans="1:21" ht="18">
      <c r="A36" s="83">
        <v>30</v>
      </c>
      <c r="B36" s="95" t="str">
        <f>IF(details!G36="","",details!G36)</f>
        <v/>
      </c>
      <c r="C36" s="84" t="str">
        <f t="shared" si="0"/>
        <v/>
      </c>
      <c r="D36" s="84"/>
      <c r="E36" s="85" t="str">
        <f t="shared" si="1"/>
        <v/>
      </c>
      <c r="F36" s="75"/>
      <c r="G36" s="75"/>
      <c r="H36" s="73" t="str">
        <f t="shared" si="2"/>
        <v/>
      </c>
      <c r="I36" s="73" t="str">
        <f t="shared" si="3"/>
        <v/>
      </c>
      <c r="J36" s="73" t="str">
        <f t="shared" si="4"/>
        <v/>
      </c>
      <c r="K36" s="74" t="str">
        <f t="shared" si="5"/>
        <v/>
      </c>
      <c r="L36" s="72" t="str">
        <f t="shared" si="6"/>
        <v/>
      </c>
      <c r="M36" s="71" t="str">
        <f t="shared" si="7"/>
        <v/>
      </c>
      <c r="N36" s="72" t="str">
        <f t="shared" si="8"/>
        <v/>
      </c>
      <c r="O36" s="73" t="str">
        <f t="shared" si="9"/>
        <v/>
      </c>
      <c r="P36" s="71" t="str">
        <f t="shared" si="10"/>
        <v/>
      </c>
      <c r="Q36" s="72"/>
      <c r="R36" s="71" t="str">
        <f t="shared" si="11"/>
        <v/>
      </c>
      <c r="S36" s="72"/>
      <c r="T36" s="71" t="str">
        <f t="shared" si="12"/>
        <v/>
      </c>
      <c r="U36" s="70"/>
    </row>
    <row r="37" spans="1:21" ht="18">
      <c r="A37" s="83">
        <v>31</v>
      </c>
      <c r="B37" s="95" t="str">
        <f>IF(details!G37="","",details!G37)</f>
        <v/>
      </c>
      <c r="C37" s="84" t="str">
        <f t="shared" si="0"/>
        <v/>
      </c>
      <c r="D37" s="84"/>
      <c r="E37" s="85" t="str">
        <f t="shared" si="1"/>
        <v/>
      </c>
      <c r="F37" s="75"/>
      <c r="G37" s="75"/>
      <c r="H37" s="73" t="str">
        <f t="shared" si="2"/>
        <v/>
      </c>
      <c r="I37" s="73" t="str">
        <f t="shared" si="3"/>
        <v/>
      </c>
      <c r="J37" s="73" t="str">
        <f t="shared" si="4"/>
        <v/>
      </c>
      <c r="K37" s="74" t="str">
        <f t="shared" si="5"/>
        <v/>
      </c>
      <c r="L37" s="72" t="str">
        <f t="shared" si="6"/>
        <v/>
      </c>
      <c r="M37" s="71" t="str">
        <f t="shared" si="7"/>
        <v/>
      </c>
      <c r="N37" s="72" t="str">
        <f t="shared" si="8"/>
        <v/>
      </c>
      <c r="O37" s="73" t="str">
        <f t="shared" si="9"/>
        <v/>
      </c>
      <c r="P37" s="71" t="str">
        <f t="shared" si="10"/>
        <v/>
      </c>
      <c r="Q37" s="72"/>
      <c r="R37" s="71" t="str">
        <f t="shared" si="11"/>
        <v/>
      </c>
      <c r="S37" s="72"/>
      <c r="T37" s="71" t="str">
        <f t="shared" si="12"/>
        <v/>
      </c>
      <c r="U37" s="70"/>
    </row>
    <row r="38" spans="1:21" ht="18">
      <c r="A38" s="83">
        <v>32</v>
      </c>
      <c r="B38" s="95" t="str">
        <f>IF(details!G38="","",details!G38)</f>
        <v/>
      </c>
      <c r="C38" s="84" t="str">
        <f t="shared" si="0"/>
        <v/>
      </c>
      <c r="D38" s="84"/>
      <c r="E38" s="85" t="str">
        <f t="shared" si="1"/>
        <v/>
      </c>
      <c r="F38" s="75"/>
      <c r="G38" s="75"/>
      <c r="H38" s="73" t="str">
        <f t="shared" si="2"/>
        <v/>
      </c>
      <c r="I38" s="73" t="str">
        <f t="shared" si="3"/>
        <v/>
      </c>
      <c r="J38" s="73" t="str">
        <f t="shared" si="4"/>
        <v/>
      </c>
      <c r="K38" s="74" t="str">
        <f t="shared" si="5"/>
        <v/>
      </c>
      <c r="L38" s="72" t="str">
        <f t="shared" si="6"/>
        <v/>
      </c>
      <c r="M38" s="71" t="str">
        <f t="shared" si="7"/>
        <v/>
      </c>
      <c r="N38" s="72" t="str">
        <f t="shared" si="8"/>
        <v/>
      </c>
      <c r="O38" s="73" t="str">
        <f t="shared" si="9"/>
        <v/>
      </c>
      <c r="P38" s="71" t="str">
        <f t="shared" si="10"/>
        <v/>
      </c>
      <c r="Q38" s="72"/>
      <c r="R38" s="71" t="str">
        <f t="shared" si="11"/>
        <v/>
      </c>
      <c r="S38" s="72"/>
      <c r="T38" s="71" t="str">
        <f t="shared" si="12"/>
        <v/>
      </c>
      <c r="U38" s="70"/>
    </row>
    <row r="39" spans="1:21" ht="18">
      <c r="A39" s="83">
        <v>33</v>
      </c>
      <c r="B39" s="95" t="str">
        <f>IF(details!G39="","",details!G39)</f>
        <v/>
      </c>
      <c r="C39" s="84" t="str">
        <f t="shared" ref="C39:C70" si="13">T39</f>
        <v/>
      </c>
      <c r="D39" s="84"/>
      <c r="E39" s="85" t="str">
        <f t="shared" ref="E39:E70" si="14">IF(B39="","",TEXT(B39,"DDDD"))</f>
        <v/>
      </c>
      <c r="F39" s="75"/>
      <c r="G39" s="75"/>
      <c r="H39" s="73" t="str">
        <f t="shared" ref="H39:H70" si="15">TEXT(B39,"DD")</f>
        <v/>
      </c>
      <c r="I39" s="73" t="str">
        <f t="shared" ref="I39:I70" si="16">TEXT(B39,"MM")</f>
        <v/>
      </c>
      <c r="J39" s="73" t="str">
        <f t="shared" ref="J39:J70" si="17">TEXT(B39,"YY")</f>
        <v/>
      </c>
      <c r="K39" s="74" t="str">
        <f t="shared" ref="K39:K70" si="18">IF(H39="01",",d",IF(H39="02","nks",IF(H39="03","rhu",IF(H39="04","pkj",IF(H39="05","ikap",IF(H39="06","N%",IF(H39="07","lkr",IF(H39="08","vkB",IF(H39="09","ukS",IF(H39="10","nl",IF(H39="11","X;kjg",IF(H39="12","ckjg",IF(H39="13","rsjg",IF(H39="14","pkSng",IF(H39="15","iUnzg",IF(H39="16","lksyg",IF(H39="17","l=g",IF(H39="18","vBkjg",IF(H39="19","mUuhl",IF(H39="20","chl",IF(H39="21","bDdhl",IF(H39="22","ckbZl",IF(H39="23","rschl",IF(H39="24","pkSchl",IF(H39="25","iPphl",IF(H39="26","NCchl",IF(H39="27","lRrkbZl",IF(H39="28","vBkbZl",IF(H39="29","mUrhl",IF(H39="30","rhl",IF(H39="31","bdrhl","")))))))))))))))))))))))))))))))</f>
        <v/>
      </c>
      <c r="L39" s="72" t="str">
        <f t="shared" ref="L39:L70" si="19">IF(H39="01","One",IF(H39="02","Two",IF(H39="03","Three",IF(H39="04","Four",IF(H39="05","Five",IF(H39="06","Six",IF(H39="07","Seven",IF(H39="08","Eight",IF(H39="09","Nine",IF(H39="10","Ten",IF(H39="11","Eleven",IF(H39="12","Twelve",IF(H39="13","Thirteen",IF(H39="14","Forteen",IF(H39="15","Fifteen",IF(H39="16","Sixteen",IF(H39="17","Seventeen",IF(H39="18","Eighteen",IF(H39="19","Nineteen",IF(H39="20","Twenty",IF(H39="21","Twenty One",IF(H39="22","Twenty Two",IF(H39="23","Twenty Three",IF(H39="24","Twenty Four",IF(H39="25","Twenty Five",IF(H39="26","Twenty Six",IF(H39="27","Twenty Seven",IF(H39="28","Twenty Eight",IF(H39="29","Twenty Nine",IF(H39="30","Thirty",IF(H39="31","Thirty One","")))))))))))))))))))))))))))))))</f>
        <v/>
      </c>
      <c r="M39" s="71" t="str">
        <f t="shared" ref="M39:M70" si="20">IF(I39="01","tuojh",IF(I39="02","Qjojh",IF(I39="03","ekpZ",IF(I39="04","vizsy",IF(I39="05","ebZ",IF(I39="06","twu",IF(I39="07","tqykbZ",IF(I39="08","vxLr",IF(I39="09","flrEcj",IF(I39="10","vDVwcj",IF(I39="11","uoEcj",IF(I39="12","fnlEcj",""))))))))))))</f>
        <v/>
      </c>
      <c r="N39" s="72" t="str">
        <f t="shared" ref="N39:N70" si="21">IF(I39="01","January",IF(I39="02","February",IF(I39="03","March",IF(I39="04","April",IF(I39="05","May",IF(I39="06","June",IF(I39="07","July",IF(I39="08","August",IF(I39="09","September",IF(I39="10","October",IF(I39="11","November",IF(I39="12","December",""))))))))))))</f>
        <v/>
      </c>
      <c r="O39" s="73" t="str">
        <f t="shared" ref="O39:O70" si="22">IF(B39="","",YEAR(B39))</f>
        <v/>
      </c>
      <c r="P39" s="71" t="str">
        <f t="shared" ref="P39:P70" si="23">IF(O39="","",IF(O39&lt;=1999,"mUuhl lkS","nks gtkj"))</f>
        <v/>
      </c>
      <c r="Q39" s="72"/>
      <c r="R39" s="71" t="str">
        <f t="shared" ref="R39:R70" si="24">IF(J39="60","lkB",IF(J39="61","bdlB",IF(J39="62","cklB",IF(J39="63","rjslB",IF(J39="64","pkSalB",IF(J39="65","iSalB",IF(J39="66","fN;kalB",IF(J39="67","lM+lB",IF(J39="68","vM+lB",IF(J39="69","mUgRrj",IF(J39="70","lRrj",IF(J39="71","bdsgRrj",IF(J39="72","cgRrj",IF(J39="73","frgsRrj",IF(J39="74","pkSgRrj",IF(J39="75","fipsgRrj",IF(J39="76","fN;sRrj",IF(J39="77","lrgRrj",IF(J39="78","vBRrj",IF(J39="79","mfu;kalh",IF(J39="80","vLlh",IF(J39="81","bD;klh",IF(J39="82","c;kalh",IF(J39="83","rh;kalh",IF(J39="84","pkSjklh",IF(J39="85","fiPpklh",IF(J39="86","Nh;kalh",IF(J39="87","lR;klh",IF(J39="88","vB~;klh",IF(J39="89","fuOokalh",IF(J39="90","uCcS",IF(J39="91","bdjkuoS",IF(J39="92","cjkuos",IF(J39="93","frjkuoS",IF(J39="94","pkSjkuos",IF(J39="95","fipkuos",IF(J39="96","fN;kuoS",IF(J39="97","lR;kuoS",IF(J39="98","vBkuoS",IF(J39="99","fuUukuoS",IF(J39="01",",d",IF(J39="02","nks",IF(J39="03","rhu",IF(J39="04","pkj",IF(J39="05","ikap",IF(J39="06","N%",IF(J39="07","lkr",IF(J39="08","vkB",IF(J39="09","ukS",IF(J39="10","nl",IF(J39="11","X;kjg",IF(J39="12","ckjg",IF(J39="13","rsjg",IF(J39="14","pkSng",IF(J39="15","iUnzg",IF(J39="16","lksyg",IF(J39="17","l=g",IF(J39="18","vBkjg",IF(J39="19","mUuhl",IF(J39="20","chl",IF(J39="21","bDdhl",IF(J39="22","ckbZl",IF(J39="23","rschl",IF(J39="24","pkSchl",IF(J39="25","iPphl","")))))))))))))))))))))))))))))))))))))))))))))))))))))))))))))))))</f>
        <v/>
      </c>
      <c r="S39" s="72"/>
      <c r="T39" s="71" t="str">
        <f t="shared" ref="T39:T70" si="25">IF(B39="","",CONCATENATE(K39," ",M39,"] ",P39," ",R39))</f>
        <v/>
      </c>
      <c r="U39" s="70"/>
    </row>
    <row r="40" spans="1:21" ht="18">
      <c r="A40" s="83">
        <v>34</v>
      </c>
      <c r="B40" s="95" t="str">
        <f>IF(details!G40="","",details!G40)</f>
        <v/>
      </c>
      <c r="C40" s="84" t="str">
        <f t="shared" si="13"/>
        <v/>
      </c>
      <c r="D40" s="84"/>
      <c r="E40" s="85" t="str">
        <f t="shared" si="14"/>
        <v/>
      </c>
      <c r="F40" s="75"/>
      <c r="G40" s="75"/>
      <c r="H40" s="73" t="str">
        <f t="shared" si="15"/>
        <v/>
      </c>
      <c r="I40" s="73" t="str">
        <f t="shared" si="16"/>
        <v/>
      </c>
      <c r="J40" s="73" t="str">
        <f t="shared" si="17"/>
        <v/>
      </c>
      <c r="K40" s="74" t="str">
        <f t="shared" si="18"/>
        <v/>
      </c>
      <c r="L40" s="72" t="str">
        <f t="shared" si="19"/>
        <v/>
      </c>
      <c r="M40" s="71" t="str">
        <f t="shared" si="20"/>
        <v/>
      </c>
      <c r="N40" s="72" t="str">
        <f t="shared" si="21"/>
        <v/>
      </c>
      <c r="O40" s="73" t="str">
        <f t="shared" si="22"/>
        <v/>
      </c>
      <c r="P40" s="71" t="str">
        <f t="shared" si="23"/>
        <v/>
      </c>
      <c r="Q40" s="72"/>
      <c r="R40" s="71" t="str">
        <f t="shared" si="24"/>
        <v/>
      </c>
      <c r="S40" s="72"/>
      <c r="T40" s="71" t="str">
        <f t="shared" si="25"/>
        <v/>
      </c>
      <c r="U40" s="70"/>
    </row>
    <row r="41" spans="1:21" ht="18">
      <c r="A41" s="83">
        <v>35</v>
      </c>
      <c r="B41" s="95" t="str">
        <f>IF(details!G41="","",details!G41)</f>
        <v/>
      </c>
      <c r="C41" s="84" t="str">
        <f t="shared" si="13"/>
        <v/>
      </c>
      <c r="D41" s="84"/>
      <c r="E41" s="85" t="str">
        <f t="shared" si="14"/>
        <v/>
      </c>
      <c r="F41" s="75"/>
      <c r="G41" s="75"/>
      <c r="H41" s="73" t="str">
        <f t="shared" si="15"/>
        <v/>
      </c>
      <c r="I41" s="73" t="str">
        <f t="shared" si="16"/>
        <v/>
      </c>
      <c r="J41" s="73" t="str">
        <f t="shared" si="17"/>
        <v/>
      </c>
      <c r="K41" s="74" t="str">
        <f t="shared" si="18"/>
        <v/>
      </c>
      <c r="L41" s="72" t="str">
        <f t="shared" si="19"/>
        <v/>
      </c>
      <c r="M41" s="71" t="str">
        <f t="shared" si="20"/>
        <v/>
      </c>
      <c r="N41" s="72" t="str">
        <f t="shared" si="21"/>
        <v/>
      </c>
      <c r="O41" s="73" t="str">
        <f t="shared" si="22"/>
        <v/>
      </c>
      <c r="P41" s="71" t="str">
        <f t="shared" si="23"/>
        <v/>
      </c>
      <c r="Q41" s="72"/>
      <c r="R41" s="71" t="str">
        <f t="shared" si="24"/>
        <v/>
      </c>
      <c r="S41" s="72"/>
      <c r="T41" s="71" t="str">
        <f t="shared" si="25"/>
        <v/>
      </c>
      <c r="U41" s="70"/>
    </row>
    <row r="42" spans="1:21" ht="18">
      <c r="A42" s="83">
        <v>36</v>
      </c>
      <c r="B42" s="95" t="str">
        <f>IF(details!G42="","",details!G42)</f>
        <v/>
      </c>
      <c r="C42" s="84" t="str">
        <f t="shared" si="13"/>
        <v/>
      </c>
      <c r="D42" s="84"/>
      <c r="E42" s="85" t="str">
        <f t="shared" si="14"/>
        <v/>
      </c>
      <c r="F42" s="75"/>
      <c r="G42" s="75"/>
      <c r="H42" s="73" t="str">
        <f t="shared" si="15"/>
        <v/>
      </c>
      <c r="I42" s="73" t="str">
        <f t="shared" si="16"/>
        <v/>
      </c>
      <c r="J42" s="73" t="str">
        <f t="shared" si="17"/>
        <v/>
      </c>
      <c r="K42" s="74" t="str">
        <f t="shared" si="18"/>
        <v/>
      </c>
      <c r="L42" s="72" t="str">
        <f t="shared" si="19"/>
        <v/>
      </c>
      <c r="M42" s="71" t="str">
        <f t="shared" si="20"/>
        <v/>
      </c>
      <c r="N42" s="72" t="str">
        <f t="shared" si="21"/>
        <v/>
      </c>
      <c r="O42" s="73" t="str">
        <f t="shared" si="22"/>
        <v/>
      </c>
      <c r="P42" s="71" t="str">
        <f t="shared" si="23"/>
        <v/>
      </c>
      <c r="Q42" s="72"/>
      <c r="R42" s="71" t="str">
        <f t="shared" si="24"/>
        <v/>
      </c>
      <c r="S42" s="72"/>
      <c r="T42" s="71" t="str">
        <f t="shared" si="25"/>
        <v/>
      </c>
      <c r="U42" s="70"/>
    </row>
    <row r="43" spans="1:21" ht="18">
      <c r="A43" s="83">
        <v>37</v>
      </c>
      <c r="B43" s="95" t="str">
        <f>IF(details!G43="","",details!G43)</f>
        <v/>
      </c>
      <c r="C43" s="84" t="str">
        <f t="shared" si="13"/>
        <v/>
      </c>
      <c r="D43" s="84"/>
      <c r="E43" s="85" t="str">
        <f t="shared" si="14"/>
        <v/>
      </c>
      <c r="F43" s="75"/>
      <c r="G43" s="75"/>
      <c r="H43" s="73" t="str">
        <f t="shared" si="15"/>
        <v/>
      </c>
      <c r="I43" s="73" t="str">
        <f t="shared" si="16"/>
        <v/>
      </c>
      <c r="J43" s="73" t="str">
        <f t="shared" si="17"/>
        <v/>
      </c>
      <c r="K43" s="74" t="str">
        <f t="shared" si="18"/>
        <v/>
      </c>
      <c r="L43" s="72" t="str">
        <f t="shared" si="19"/>
        <v/>
      </c>
      <c r="M43" s="71" t="str">
        <f t="shared" si="20"/>
        <v/>
      </c>
      <c r="N43" s="72" t="str">
        <f t="shared" si="21"/>
        <v/>
      </c>
      <c r="O43" s="73" t="str">
        <f t="shared" si="22"/>
        <v/>
      </c>
      <c r="P43" s="71" t="str">
        <f t="shared" si="23"/>
        <v/>
      </c>
      <c r="Q43" s="72"/>
      <c r="R43" s="71" t="str">
        <f t="shared" si="24"/>
        <v/>
      </c>
      <c r="S43" s="72"/>
      <c r="T43" s="71" t="str">
        <f t="shared" si="25"/>
        <v/>
      </c>
      <c r="U43" s="70"/>
    </row>
    <row r="44" spans="1:21" ht="18">
      <c r="A44" s="83">
        <v>38</v>
      </c>
      <c r="B44" s="95" t="str">
        <f>IF(details!G44="","",details!G44)</f>
        <v/>
      </c>
      <c r="C44" s="84" t="str">
        <f t="shared" si="13"/>
        <v/>
      </c>
      <c r="D44" s="84"/>
      <c r="E44" s="85" t="str">
        <f t="shared" si="14"/>
        <v/>
      </c>
      <c r="F44" s="75"/>
      <c r="G44" s="75"/>
      <c r="H44" s="73" t="str">
        <f t="shared" si="15"/>
        <v/>
      </c>
      <c r="I44" s="73" t="str">
        <f t="shared" si="16"/>
        <v/>
      </c>
      <c r="J44" s="73" t="str">
        <f t="shared" si="17"/>
        <v/>
      </c>
      <c r="K44" s="74" t="str">
        <f t="shared" si="18"/>
        <v/>
      </c>
      <c r="L44" s="72" t="str">
        <f t="shared" si="19"/>
        <v/>
      </c>
      <c r="M44" s="71" t="str">
        <f t="shared" si="20"/>
        <v/>
      </c>
      <c r="N44" s="72" t="str">
        <f t="shared" si="21"/>
        <v/>
      </c>
      <c r="O44" s="73" t="str">
        <f t="shared" si="22"/>
        <v/>
      </c>
      <c r="P44" s="71" t="str">
        <f t="shared" si="23"/>
        <v/>
      </c>
      <c r="Q44" s="72"/>
      <c r="R44" s="71" t="str">
        <f t="shared" si="24"/>
        <v/>
      </c>
      <c r="S44" s="72"/>
      <c r="T44" s="71" t="str">
        <f t="shared" si="25"/>
        <v/>
      </c>
      <c r="U44" s="70"/>
    </row>
    <row r="45" spans="1:21" ht="18">
      <c r="A45" s="83">
        <v>39</v>
      </c>
      <c r="B45" s="95" t="str">
        <f>IF(details!G45="","",details!G45)</f>
        <v/>
      </c>
      <c r="C45" s="84" t="str">
        <f t="shared" si="13"/>
        <v/>
      </c>
      <c r="D45" s="84"/>
      <c r="E45" s="85" t="str">
        <f t="shared" si="14"/>
        <v/>
      </c>
      <c r="F45" s="75"/>
      <c r="G45" s="75"/>
      <c r="H45" s="73" t="str">
        <f t="shared" si="15"/>
        <v/>
      </c>
      <c r="I45" s="73" t="str">
        <f t="shared" si="16"/>
        <v/>
      </c>
      <c r="J45" s="73" t="str">
        <f t="shared" si="17"/>
        <v/>
      </c>
      <c r="K45" s="74" t="str">
        <f t="shared" si="18"/>
        <v/>
      </c>
      <c r="L45" s="72" t="str">
        <f t="shared" si="19"/>
        <v/>
      </c>
      <c r="M45" s="71" t="str">
        <f t="shared" si="20"/>
        <v/>
      </c>
      <c r="N45" s="72" t="str">
        <f t="shared" si="21"/>
        <v/>
      </c>
      <c r="O45" s="73" t="str">
        <f t="shared" si="22"/>
        <v/>
      </c>
      <c r="P45" s="71" t="str">
        <f t="shared" si="23"/>
        <v/>
      </c>
      <c r="Q45" s="72"/>
      <c r="R45" s="71" t="str">
        <f t="shared" si="24"/>
        <v/>
      </c>
      <c r="S45" s="72"/>
      <c r="T45" s="71" t="str">
        <f t="shared" si="25"/>
        <v/>
      </c>
      <c r="U45" s="70"/>
    </row>
    <row r="46" spans="1:21" ht="18">
      <c r="A46" s="83">
        <v>40</v>
      </c>
      <c r="B46" s="95" t="str">
        <f>IF(details!G46="","",details!G46)</f>
        <v/>
      </c>
      <c r="C46" s="84" t="str">
        <f t="shared" si="13"/>
        <v/>
      </c>
      <c r="D46" s="84"/>
      <c r="E46" s="85" t="str">
        <f t="shared" si="14"/>
        <v/>
      </c>
      <c r="F46" s="75"/>
      <c r="G46" s="75"/>
      <c r="H46" s="73" t="str">
        <f t="shared" si="15"/>
        <v/>
      </c>
      <c r="I46" s="73" t="str">
        <f t="shared" si="16"/>
        <v/>
      </c>
      <c r="J46" s="73" t="str">
        <f t="shared" si="17"/>
        <v/>
      </c>
      <c r="K46" s="74" t="str">
        <f t="shared" si="18"/>
        <v/>
      </c>
      <c r="L46" s="72" t="str">
        <f t="shared" si="19"/>
        <v/>
      </c>
      <c r="M46" s="71" t="str">
        <f t="shared" si="20"/>
        <v/>
      </c>
      <c r="N46" s="72" t="str">
        <f t="shared" si="21"/>
        <v/>
      </c>
      <c r="O46" s="73" t="str">
        <f t="shared" si="22"/>
        <v/>
      </c>
      <c r="P46" s="71" t="str">
        <f t="shared" si="23"/>
        <v/>
      </c>
      <c r="Q46" s="72"/>
      <c r="R46" s="71" t="str">
        <f t="shared" si="24"/>
        <v/>
      </c>
      <c r="S46" s="72"/>
      <c r="T46" s="71" t="str">
        <f t="shared" si="25"/>
        <v/>
      </c>
      <c r="U46" s="70"/>
    </row>
    <row r="47" spans="1:21" ht="18">
      <c r="A47" s="83">
        <v>41</v>
      </c>
      <c r="B47" s="95" t="str">
        <f>IF(details!G47="","",details!G47)</f>
        <v/>
      </c>
      <c r="C47" s="84" t="str">
        <f t="shared" si="13"/>
        <v/>
      </c>
      <c r="D47" s="84"/>
      <c r="E47" s="85" t="str">
        <f t="shared" si="14"/>
        <v/>
      </c>
      <c r="F47" s="75"/>
      <c r="G47" s="75"/>
      <c r="H47" s="73" t="str">
        <f t="shared" si="15"/>
        <v/>
      </c>
      <c r="I47" s="73" t="str">
        <f t="shared" si="16"/>
        <v/>
      </c>
      <c r="J47" s="73" t="str">
        <f t="shared" si="17"/>
        <v/>
      </c>
      <c r="K47" s="74" t="str">
        <f t="shared" si="18"/>
        <v/>
      </c>
      <c r="L47" s="72" t="str">
        <f t="shared" si="19"/>
        <v/>
      </c>
      <c r="M47" s="71" t="str">
        <f t="shared" si="20"/>
        <v/>
      </c>
      <c r="N47" s="72" t="str">
        <f t="shared" si="21"/>
        <v/>
      </c>
      <c r="O47" s="73" t="str">
        <f t="shared" si="22"/>
        <v/>
      </c>
      <c r="P47" s="71" t="str">
        <f t="shared" si="23"/>
        <v/>
      </c>
      <c r="Q47" s="72"/>
      <c r="R47" s="71" t="str">
        <f t="shared" si="24"/>
        <v/>
      </c>
      <c r="S47" s="72"/>
      <c r="T47" s="71" t="str">
        <f t="shared" si="25"/>
        <v/>
      </c>
      <c r="U47" s="70"/>
    </row>
    <row r="48" spans="1:21" ht="18">
      <c r="A48" s="83">
        <v>42</v>
      </c>
      <c r="B48" s="95" t="str">
        <f>IF(details!G48="","",details!G48)</f>
        <v/>
      </c>
      <c r="C48" s="84" t="str">
        <f t="shared" si="13"/>
        <v/>
      </c>
      <c r="D48" s="84"/>
      <c r="E48" s="85" t="str">
        <f t="shared" si="14"/>
        <v/>
      </c>
      <c r="F48" s="75"/>
      <c r="G48" s="75"/>
      <c r="H48" s="73" t="str">
        <f t="shared" si="15"/>
        <v/>
      </c>
      <c r="I48" s="73" t="str">
        <f t="shared" si="16"/>
        <v/>
      </c>
      <c r="J48" s="73" t="str">
        <f t="shared" si="17"/>
        <v/>
      </c>
      <c r="K48" s="74" t="str">
        <f t="shared" si="18"/>
        <v/>
      </c>
      <c r="L48" s="72" t="str">
        <f t="shared" si="19"/>
        <v/>
      </c>
      <c r="M48" s="71" t="str">
        <f t="shared" si="20"/>
        <v/>
      </c>
      <c r="N48" s="72" t="str">
        <f t="shared" si="21"/>
        <v/>
      </c>
      <c r="O48" s="73" t="str">
        <f t="shared" si="22"/>
        <v/>
      </c>
      <c r="P48" s="71" t="str">
        <f t="shared" si="23"/>
        <v/>
      </c>
      <c r="Q48" s="72"/>
      <c r="R48" s="71" t="str">
        <f t="shared" si="24"/>
        <v/>
      </c>
      <c r="S48" s="72"/>
      <c r="T48" s="71" t="str">
        <f t="shared" si="25"/>
        <v/>
      </c>
      <c r="U48" s="70"/>
    </row>
    <row r="49" spans="1:21" ht="18">
      <c r="A49" s="83">
        <v>43</v>
      </c>
      <c r="B49" s="95" t="str">
        <f>IF(details!G49="","",details!G49)</f>
        <v/>
      </c>
      <c r="C49" s="84" t="str">
        <f t="shared" si="13"/>
        <v/>
      </c>
      <c r="D49" s="84"/>
      <c r="E49" s="85" t="str">
        <f t="shared" si="14"/>
        <v/>
      </c>
      <c r="F49" s="75"/>
      <c r="G49" s="75"/>
      <c r="H49" s="73" t="str">
        <f t="shared" si="15"/>
        <v/>
      </c>
      <c r="I49" s="73" t="str">
        <f t="shared" si="16"/>
        <v/>
      </c>
      <c r="J49" s="73" t="str">
        <f t="shared" si="17"/>
        <v/>
      </c>
      <c r="K49" s="74" t="str">
        <f t="shared" si="18"/>
        <v/>
      </c>
      <c r="L49" s="72" t="str">
        <f t="shared" si="19"/>
        <v/>
      </c>
      <c r="M49" s="71" t="str">
        <f t="shared" si="20"/>
        <v/>
      </c>
      <c r="N49" s="72" t="str">
        <f t="shared" si="21"/>
        <v/>
      </c>
      <c r="O49" s="73" t="str">
        <f t="shared" si="22"/>
        <v/>
      </c>
      <c r="P49" s="71" t="str">
        <f t="shared" si="23"/>
        <v/>
      </c>
      <c r="Q49" s="72"/>
      <c r="R49" s="71" t="str">
        <f t="shared" si="24"/>
        <v/>
      </c>
      <c r="S49" s="72"/>
      <c r="T49" s="71" t="str">
        <f t="shared" si="25"/>
        <v/>
      </c>
      <c r="U49" s="70"/>
    </row>
    <row r="50" spans="1:21" ht="18">
      <c r="A50" s="83">
        <v>44</v>
      </c>
      <c r="B50" s="95" t="str">
        <f>IF(details!G50="","",details!G50)</f>
        <v/>
      </c>
      <c r="C50" s="84" t="str">
        <f t="shared" si="13"/>
        <v/>
      </c>
      <c r="D50" s="84"/>
      <c r="E50" s="85" t="str">
        <f t="shared" si="14"/>
        <v/>
      </c>
      <c r="F50" s="75"/>
      <c r="G50" s="75"/>
      <c r="H50" s="73" t="str">
        <f t="shared" si="15"/>
        <v/>
      </c>
      <c r="I50" s="73" t="str">
        <f t="shared" si="16"/>
        <v/>
      </c>
      <c r="J50" s="73" t="str">
        <f t="shared" si="17"/>
        <v/>
      </c>
      <c r="K50" s="74" t="str">
        <f t="shared" si="18"/>
        <v/>
      </c>
      <c r="L50" s="72" t="str">
        <f t="shared" si="19"/>
        <v/>
      </c>
      <c r="M50" s="71" t="str">
        <f t="shared" si="20"/>
        <v/>
      </c>
      <c r="N50" s="72" t="str">
        <f t="shared" si="21"/>
        <v/>
      </c>
      <c r="O50" s="73" t="str">
        <f t="shared" si="22"/>
        <v/>
      </c>
      <c r="P50" s="71" t="str">
        <f t="shared" si="23"/>
        <v/>
      </c>
      <c r="Q50" s="72"/>
      <c r="R50" s="71" t="str">
        <f t="shared" si="24"/>
        <v/>
      </c>
      <c r="S50" s="72"/>
      <c r="T50" s="71" t="str">
        <f t="shared" si="25"/>
        <v/>
      </c>
      <c r="U50" s="70"/>
    </row>
    <row r="51" spans="1:21" ht="18">
      <c r="A51" s="83">
        <v>45</v>
      </c>
      <c r="B51" s="95" t="str">
        <f>IF(details!G51="","",details!G51)</f>
        <v/>
      </c>
      <c r="C51" s="84" t="str">
        <f t="shared" si="13"/>
        <v/>
      </c>
      <c r="D51" s="84"/>
      <c r="E51" s="85" t="str">
        <f t="shared" si="14"/>
        <v/>
      </c>
      <c r="F51" s="75"/>
      <c r="G51" s="75"/>
      <c r="H51" s="73" t="str">
        <f t="shared" si="15"/>
        <v/>
      </c>
      <c r="I51" s="73" t="str">
        <f t="shared" si="16"/>
        <v/>
      </c>
      <c r="J51" s="73" t="str">
        <f t="shared" si="17"/>
        <v/>
      </c>
      <c r="K51" s="74" t="str">
        <f t="shared" si="18"/>
        <v/>
      </c>
      <c r="L51" s="72" t="str">
        <f t="shared" si="19"/>
        <v/>
      </c>
      <c r="M51" s="71" t="str">
        <f t="shared" si="20"/>
        <v/>
      </c>
      <c r="N51" s="72" t="str">
        <f t="shared" si="21"/>
        <v/>
      </c>
      <c r="O51" s="73" t="str">
        <f t="shared" si="22"/>
        <v/>
      </c>
      <c r="P51" s="71" t="str">
        <f t="shared" si="23"/>
        <v/>
      </c>
      <c r="Q51" s="72"/>
      <c r="R51" s="71" t="str">
        <f t="shared" si="24"/>
        <v/>
      </c>
      <c r="S51" s="72"/>
      <c r="T51" s="71" t="str">
        <f t="shared" si="25"/>
        <v/>
      </c>
      <c r="U51" s="70"/>
    </row>
    <row r="52" spans="1:21" ht="18">
      <c r="A52" s="83">
        <v>46</v>
      </c>
      <c r="B52" s="95" t="str">
        <f>IF(details!G52="","",details!G52)</f>
        <v/>
      </c>
      <c r="C52" s="84" t="str">
        <f t="shared" si="13"/>
        <v/>
      </c>
      <c r="D52" s="84"/>
      <c r="E52" s="85" t="str">
        <f t="shared" si="14"/>
        <v/>
      </c>
      <c r="F52" s="75"/>
      <c r="G52" s="75"/>
      <c r="H52" s="73" t="str">
        <f t="shared" si="15"/>
        <v/>
      </c>
      <c r="I52" s="73" t="str">
        <f t="shared" si="16"/>
        <v/>
      </c>
      <c r="J52" s="73" t="str">
        <f t="shared" si="17"/>
        <v/>
      </c>
      <c r="K52" s="74" t="str">
        <f t="shared" si="18"/>
        <v/>
      </c>
      <c r="L52" s="72" t="str">
        <f t="shared" si="19"/>
        <v/>
      </c>
      <c r="M52" s="71" t="str">
        <f t="shared" si="20"/>
        <v/>
      </c>
      <c r="N52" s="72" t="str">
        <f t="shared" si="21"/>
        <v/>
      </c>
      <c r="O52" s="73" t="str">
        <f t="shared" si="22"/>
        <v/>
      </c>
      <c r="P52" s="71" t="str">
        <f t="shared" si="23"/>
        <v/>
      </c>
      <c r="Q52" s="72"/>
      <c r="R52" s="71" t="str">
        <f t="shared" si="24"/>
        <v/>
      </c>
      <c r="S52" s="72"/>
      <c r="T52" s="71" t="str">
        <f t="shared" si="25"/>
        <v/>
      </c>
      <c r="U52" s="70"/>
    </row>
    <row r="53" spans="1:21" ht="18">
      <c r="A53" s="83">
        <v>47</v>
      </c>
      <c r="B53" s="95" t="str">
        <f>IF(details!G53="","",details!G53)</f>
        <v/>
      </c>
      <c r="C53" s="84" t="str">
        <f t="shared" si="13"/>
        <v/>
      </c>
      <c r="D53" s="84"/>
      <c r="E53" s="85" t="str">
        <f t="shared" si="14"/>
        <v/>
      </c>
      <c r="F53" s="75"/>
      <c r="G53" s="75"/>
      <c r="H53" s="73" t="str">
        <f t="shared" si="15"/>
        <v/>
      </c>
      <c r="I53" s="73" t="str">
        <f t="shared" si="16"/>
        <v/>
      </c>
      <c r="J53" s="73" t="str">
        <f t="shared" si="17"/>
        <v/>
      </c>
      <c r="K53" s="74" t="str">
        <f t="shared" si="18"/>
        <v/>
      </c>
      <c r="L53" s="72" t="str">
        <f t="shared" si="19"/>
        <v/>
      </c>
      <c r="M53" s="71" t="str">
        <f t="shared" si="20"/>
        <v/>
      </c>
      <c r="N53" s="72" t="str">
        <f t="shared" si="21"/>
        <v/>
      </c>
      <c r="O53" s="73" t="str">
        <f t="shared" si="22"/>
        <v/>
      </c>
      <c r="P53" s="71" t="str">
        <f t="shared" si="23"/>
        <v/>
      </c>
      <c r="Q53" s="72"/>
      <c r="R53" s="71" t="str">
        <f t="shared" si="24"/>
        <v/>
      </c>
      <c r="S53" s="72"/>
      <c r="T53" s="71" t="str">
        <f t="shared" si="25"/>
        <v/>
      </c>
      <c r="U53" s="70"/>
    </row>
    <row r="54" spans="1:21" ht="18">
      <c r="A54" s="83">
        <v>48</v>
      </c>
      <c r="B54" s="95" t="str">
        <f>IF(details!G54="","",details!G54)</f>
        <v/>
      </c>
      <c r="C54" s="84" t="str">
        <f t="shared" si="13"/>
        <v/>
      </c>
      <c r="D54" s="84"/>
      <c r="E54" s="85" t="str">
        <f t="shared" si="14"/>
        <v/>
      </c>
      <c r="F54" s="75"/>
      <c r="G54" s="75"/>
      <c r="H54" s="73" t="str">
        <f t="shared" si="15"/>
        <v/>
      </c>
      <c r="I54" s="73" t="str">
        <f t="shared" si="16"/>
        <v/>
      </c>
      <c r="J54" s="73" t="str">
        <f t="shared" si="17"/>
        <v/>
      </c>
      <c r="K54" s="74" t="str">
        <f t="shared" si="18"/>
        <v/>
      </c>
      <c r="L54" s="72" t="str">
        <f t="shared" si="19"/>
        <v/>
      </c>
      <c r="M54" s="71" t="str">
        <f t="shared" si="20"/>
        <v/>
      </c>
      <c r="N54" s="72" t="str">
        <f t="shared" si="21"/>
        <v/>
      </c>
      <c r="O54" s="73" t="str">
        <f t="shared" si="22"/>
        <v/>
      </c>
      <c r="P54" s="71" t="str">
        <f t="shared" si="23"/>
        <v/>
      </c>
      <c r="Q54" s="72"/>
      <c r="R54" s="71" t="str">
        <f t="shared" si="24"/>
        <v/>
      </c>
      <c r="S54" s="72"/>
      <c r="T54" s="71" t="str">
        <f t="shared" si="25"/>
        <v/>
      </c>
      <c r="U54" s="70"/>
    </row>
    <row r="55" spans="1:21" ht="18">
      <c r="A55" s="83">
        <v>49</v>
      </c>
      <c r="B55" s="95" t="str">
        <f>IF(details!G55="","",details!G55)</f>
        <v/>
      </c>
      <c r="C55" s="84" t="str">
        <f t="shared" si="13"/>
        <v/>
      </c>
      <c r="D55" s="84"/>
      <c r="E55" s="85" t="str">
        <f t="shared" si="14"/>
        <v/>
      </c>
      <c r="F55" s="75"/>
      <c r="G55" s="75"/>
      <c r="H55" s="73" t="str">
        <f t="shared" si="15"/>
        <v/>
      </c>
      <c r="I55" s="73" t="str">
        <f t="shared" si="16"/>
        <v/>
      </c>
      <c r="J55" s="73" t="str">
        <f t="shared" si="17"/>
        <v/>
      </c>
      <c r="K55" s="74" t="str">
        <f t="shared" si="18"/>
        <v/>
      </c>
      <c r="L55" s="72" t="str">
        <f t="shared" si="19"/>
        <v/>
      </c>
      <c r="M55" s="71" t="str">
        <f t="shared" si="20"/>
        <v/>
      </c>
      <c r="N55" s="72" t="str">
        <f t="shared" si="21"/>
        <v/>
      </c>
      <c r="O55" s="73" t="str">
        <f t="shared" si="22"/>
        <v/>
      </c>
      <c r="P55" s="71" t="str">
        <f t="shared" si="23"/>
        <v/>
      </c>
      <c r="Q55" s="72"/>
      <c r="R55" s="71" t="str">
        <f t="shared" si="24"/>
        <v/>
      </c>
      <c r="S55" s="72"/>
      <c r="T55" s="71" t="str">
        <f t="shared" si="25"/>
        <v/>
      </c>
      <c r="U55" s="70"/>
    </row>
    <row r="56" spans="1:21" ht="18">
      <c r="A56" s="83">
        <v>50</v>
      </c>
      <c r="B56" s="95" t="str">
        <f>IF(details!G56="","",details!G56)</f>
        <v/>
      </c>
      <c r="C56" s="84" t="str">
        <f t="shared" si="13"/>
        <v/>
      </c>
      <c r="D56" s="84"/>
      <c r="E56" s="85" t="str">
        <f t="shared" si="14"/>
        <v/>
      </c>
      <c r="F56" s="75"/>
      <c r="G56" s="75"/>
      <c r="H56" s="73" t="str">
        <f t="shared" si="15"/>
        <v/>
      </c>
      <c r="I56" s="73" t="str">
        <f t="shared" si="16"/>
        <v/>
      </c>
      <c r="J56" s="73" t="str">
        <f t="shared" si="17"/>
        <v/>
      </c>
      <c r="K56" s="74" t="str">
        <f t="shared" si="18"/>
        <v/>
      </c>
      <c r="L56" s="72" t="str">
        <f t="shared" si="19"/>
        <v/>
      </c>
      <c r="M56" s="71" t="str">
        <f t="shared" si="20"/>
        <v/>
      </c>
      <c r="N56" s="72" t="str">
        <f t="shared" si="21"/>
        <v/>
      </c>
      <c r="O56" s="73" t="str">
        <f t="shared" si="22"/>
        <v/>
      </c>
      <c r="P56" s="71" t="str">
        <f t="shared" si="23"/>
        <v/>
      </c>
      <c r="Q56" s="72"/>
      <c r="R56" s="71" t="str">
        <f t="shared" si="24"/>
        <v/>
      </c>
      <c r="S56" s="72"/>
      <c r="T56" s="71" t="str">
        <f t="shared" si="25"/>
        <v/>
      </c>
      <c r="U56" s="70"/>
    </row>
    <row r="57" spans="1:21" ht="18">
      <c r="A57" s="83">
        <v>51</v>
      </c>
      <c r="B57" s="95" t="str">
        <f>IF(details!G57="","",details!G57)</f>
        <v/>
      </c>
      <c r="C57" s="84" t="str">
        <f t="shared" si="13"/>
        <v/>
      </c>
      <c r="D57" s="84"/>
      <c r="E57" s="85" t="str">
        <f t="shared" si="14"/>
        <v/>
      </c>
      <c r="F57" s="75"/>
      <c r="G57" s="75"/>
      <c r="H57" s="73" t="str">
        <f t="shared" si="15"/>
        <v/>
      </c>
      <c r="I57" s="73" t="str">
        <f t="shared" si="16"/>
        <v/>
      </c>
      <c r="J57" s="73" t="str">
        <f t="shared" si="17"/>
        <v/>
      </c>
      <c r="K57" s="74" t="str">
        <f t="shared" si="18"/>
        <v/>
      </c>
      <c r="L57" s="72" t="str">
        <f t="shared" si="19"/>
        <v/>
      </c>
      <c r="M57" s="71" t="str">
        <f t="shared" si="20"/>
        <v/>
      </c>
      <c r="N57" s="72" t="str">
        <f t="shared" si="21"/>
        <v/>
      </c>
      <c r="O57" s="73" t="str">
        <f t="shared" si="22"/>
        <v/>
      </c>
      <c r="P57" s="71" t="str">
        <f t="shared" si="23"/>
        <v/>
      </c>
      <c r="Q57" s="72"/>
      <c r="R57" s="71" t="str">
        <f t="shared" si="24"/>
        <v/>
      </c>
      <c r="S57" s="72"/>
      <c r="T57" s="71" t="str">
        <f t="shared" si="25"/>
        <v/>
      </c>
      <c r="U57" s="70"/>
    </row>
    <row r="58" spans="1:21" ht="18">
      <c r="A58" s="83">
        <v>52</v>
      </c>
      <c r="B58" s="95" t="str">
        <f>IF(details!G58="","",details!G58)</f>
        <v/>
      </c>
      <c r="C58" s="84" t="str">
        <f t="shared" si="13"/>
        <v/>
      </c>
      <c r="D58" s="84"/>
      <c r="E58" s="85" t="str">
        <f t="shared" si="14"/>
        <v/>
      </c>
      <c r="F58" s="75"/>
      <c r="G58" s="75"/>
      <c r="H58" s="73" t="str">
        <f t="shared" si="15"/>
        <v/>
      </c>
      <c r="I58" s="73" t="str">
        <f t="shared" si="16"/>
        <v/>
      </c>
      <c r="J58" s="73" t="str">
        <f t="shared" si="17"/>
        <v/>
      </c>
      <c r="K58" s="74" t="str">
        <f t="shared" si="18"/>
        <v/>
      </c>
      <c r="L58" s="72" t="str">
        <f t="shared" si="19"/>
        <v/>
      </c>
      <c r="M58" s="71" t="str">
        <f t="shared" si="20"/>
        <v/>
      </c>
      <c r="N58" s="72" t="str">
        <f t="shared" si="21"/>
        <v/>
      </c>
      <c r="O58" s="73" t="str">
        <f t="shared" si="22"/>
        <v/>
      </c>
      <c r="P58" s="71" t="str">
        <f t="shared" si="23"/>
        <v/>
      </c>
      <c r="Q58" s="72"/>
      <c r="R58" s="71" t="str">
        <f t="shared" si="24"/>
        <v/>
      </c>
      <c r="S58" s="72"/>
      <c r="T58" s="71" t="str">
        <f t="shared" si="25"/>
        <v/>
      </c>
      <c r="U58" s="70"/>
    </row>
    <row r="59" spans="1:21" ht="18">
      <c r="A59" s="83">
        <v>53</v>
      </c>
      <c r="B59" s="95" t="str">
        <f>IF(details!G59="","",details!G59)</f>
        <v/>
      </c>
      <c r="C59" s="84" t="str">
        <f t="shared" si="13"/>
        <v/>
      </c>
      <c r="D59" s="84"/>
      <c r="E59" s="85" t="str">
        <f t="shared" si="14"/>
        <v/>
      </c>
      <c r="F59" s="75"/>
      <c r="G59" s="75"/>
      <c r="H59" s="73" t="str">
        <f t="shared" si="15"/>
        <v/>
      </c>
      <c r="I59" s="73" t="str">
        <f t="shared" si="16"/>
        <v/>
      </c>
      <c r="J59" s="73" t="str">
        <f t="shared" si="17"/>
        <v/>
      </c>
      <c r="K59" s="74" t="str">
        <f t="shared" si="18"/>
        <v/>
      </c>
      <c r="L59" s="72" t="str">
        <f t="shared" si="19"/>
        <v/>
      </c>
      <c r="M59" s="71" t="str">
        <f t="shared" si="20"/>
        <v/>
      </c>
      <c r="N59" s="72" t="str">
        <f t="shared" si="21"/>
        <v/>
      </c>
      <c r="O59" s="73" t="str">
        <f t="shared" si="22"/>
        <v/>
      </c>
      <c r="P59" s="71" t="str">
        <f t="shared" si="23"/>
        <v/>
      </c>
      <c r="Q59" s="72"/>
      <c r="R59" s="71" t="str">
        <f t="shared" si="24"/>
        <v/>
      </c>
      <c r="S59" s="72"/>
      <c r="T59" s="71" t="str">
        <f t="shared" si="25"/>
        <v/>
      </c>
      <c r="U59" s="70"/>
    </row>
    <row r="60" spans="1:21" ht="18">
      <c r="A60" s="83">
        <v>54</v>
      </c>
      <c r="B60" s="95" t="str">
        <f>IF(details!G60="","",details!G60)</f>
        <v/>
      </c>
      <c r="C60" s="84" t="str">
        <f t="shared" si="13"/>
        <v/>
      </c>
      <c r="D60" s="84"/>
      <c r="E60" s="85" t="str">
        <f t="shared" si="14"/>
        <v/>
      </c>
      <c r="F60" s="75"/>
      <c r="G60" s="75"/>
      <c r="H60" s="73" t="str">
        <f t="shared" si="15"/>
        <v/>
      </c>
      <c r="I60" s="73" t="str">
        <f t="shared" si="16"/>
        <v/>
      </c>
      <c r="J60" s="73" t="str">
        <f t="shared" si="17"/>
        <v/>
      </c>
      <c r="K60" s="74" t="str">
        <f t="shared" si="18"/>
        <v/>
      </c>
      <c r="L60" s="72" t="str">
        <f t="shared" si="19"/>
        <v/>
      </c>
      <c r="M60" s="71" t="str">
        <f t="shared" si="20"/>
        <v/>
      </c>
      <c r="N60" s="72" t="str">
        <f t="shared" si="21"/>
        <v/>
      </c>
      <c r="O60" s="73" t="str">
        <f t="shared" si="22"/>
        <v/>
      </c>
      <c r="P60" s="71" t="str">
        <f t="shared" si="23"/>
        <v/>
      </c>
      <c r="Q60" s="72"/>
      <c r="R60" s="71" t="str">
        <f t="shared" si="24"/>
        <v/>
      </c>
      <c r="S60" s="72"/>
      <c r="T60" s="71" t="str">
        <f t="shared" si="25"/>
        <v/>
      </c>
      <c r="U60" s="70"/>
    </row>
    <row r="61" spans="1:21" ht="18">
      <c r="A61" s="83">
        <v>55</v>
      </c>
      <c r="B61" s="95" t="str">
        <f>IF(details!G61="","",details!G61)</f>
        <v/>
      </c>
      <c r="C61" s="84" t="str">
        <f t="shared" si="13"/>
        <v/>
      </c>
      <c r="D61" s="84"/>
      <c r="E61" s="85" t="str">
        <f t="shared" si="14"/>
        <v/>
      </c>
      <c r="F61" s="75"/>
      <c r="G61" s="75"/>
      <c r="H61" s="73" t="str">
        <f t="shared" si="15"/>
        <v/>
      </c>
      <c r="I61" s="73" t="str">
        <f t="shared" si="16"/>
        <v/>
      </c>
      <c r="J61" s="73" t="str">
        <f t="shared" si="17"/>
        <v/>
      </c>
      <c r="K61" s="74" t="str">
        <f t="shared" si="18"/>
        <v/>
      </c>
      <c r="L61" s="72" t="str">
        <f t="shared" si="19"/>
        <v/>
      </c>
      <c r="M61" s="71" t="str">
        <f t="shared" si="20"/>
        <v/>
      </c>
      <c r="N61" s="72" t="str">
        <f t="shared" si="21"/>
        <v/>
      </c>
      <c r="O61" s="73" t="str">
        <f t="shared" si="22"/>
        <v/>
      </c>
      <c r="P61" s="71" t="str">
        <f t="shared" si="23"/>
        <v/>
      </c>
      <c r="Q61" s="72"/>
      <c r="R61" s="71" t="str">
        <f t="shared" si="24"/>
        <v/>
      </c>
      <c r="S61" s="72"/>
      <c r="T61" s="71" t="str">
        <f t="shared" si="25"/>
        <v/>
      </c>
      <c r="U61" s="70"/>
    </row>
    <row r="62" spans="1:21" ht="18">
      <c r="A62" s="83">
        <v>56</v>
      </c>
      <c r="B62" s="95" t="str">
        <f>IF(details!G62="","",details!G62)</f>
        <v/>
      </c>
      <c r="C62" s="84" t="str">
        <f t="shared" si="13"/>
        <v/>
      </c>
      <c r="D62" s="84"/>
      <c r="E62" s="85" t="str">
        <f t="shared" si="14"/>
        <v/>
      </c>
      <c r="F62" s="75"/>
      <c r="G62" s="75"/>
      <c r="H62" s="73" t="str">
        <f t="shared" si="15"/>
        <v/>
      </c>
      <c r="I62" s="73" t="str">
        <f t="shared" si="16"/>
        <v/>
      </c>
      <c r="J62" s="73" t="str">
        <f t="shared" si="17"/>
        <v/>
      </c>
      <c r="K62" s="74" t="str">
        <f t="shared" si="18"/>
        <v/>
      </c>
      <c r="L62" s="72" t="str">
        <f t="shared" si="19"/>
        <v/>
      </c>
      <c r="M62" s="71" t="str">
        <f t="shared" si="20"/>
        <v/>
      </c>
      <c r="N62" s="72" t="str">
        <f t="shared" si="21"/>
        <v/>
      </c>
      <c r="O62" s="73" t="str">
        <f t="shared" si="22"/>
        <v/>
      </c>
      <c r="P62" s="71" t="str">
        <f t="shared" si="23"/>
        <v/>
      </c>
      <c r="Q62" s="72"/>
      <c r="R62" s="71" t="str">
        <f t="shared" si="24"/>
        <v/>
      </c>
      <c r="S62" s="72"/>
      <c r="T62" s="71" t="str">
        <f t="shared" si="25"/>
        <v/>
      </c>
      <c r="U62" s="70"/>
    </row>
    <row r="63" spans="1:21" ht="18">
      <c r="A63" s="83">
        <v>57</v>
      </c>
      <c r="B63" s="95" t="str">
        <f>IF(details!G63="","",details!G63)</f>
        <v/>
      </c>
      <c r="C63" s="84" t="str">
        <f t="shared" si="13"/>
        <v/>
      </c>
      <c r="D63" s="84"/>
      <c r="E63" s="85" t="str">
        <f t="shared" si="14"/>
        <v/>
      </c>
      <c r="F63" s="75"/>
      <c r="G63" s="75"/>
      <c r="H63" s="73" t="str">
        <f t="shared" si="15"/>
        <v/>
      </c>
      <c r="I63" s="73" t="str">
        <f t="shared" si="16"/>
        <v/>
      </c>
      <c r="J63" s="73" t="str">
        <f t="shared" si="17"/>
        <v/>
      </c>
      <c r="K63" s="74" t="str">
        <f t="shared" si="18"/>
        <v/>
      </c>
      <c r="L63" s="72" t="str">
        <f t="shared" si="19"/>
        <v/>
      </c>
      <c r="M63" s="71" t="str">
        <f t="shared" si="20"/>
        <v/>
      </c>
      <c r="N63" s="72" t="str">
        <f t="shared" si="21"/>
        <v/>
      </c>
      <c r="O63" s="73" t="str">
        <f t="shared" si="22"/>
        <v/>
      </c>
      <c r="P63" s="71" t="str">
        <f t="shared" si="23"/>
        <v/>
      </c>
      <c r="Q63" s="72"/>
      <c r="R63" s="71" t="str">
        <f t="shared" si="24"/>
        <v/>
      </c>
      <c r="S63" s="72"/>
      <c r="T63" s="71" t="str">
        <f t="shared" si="25"/>
        <v/>
      </c>
      <c r="U63" s="70"/>
    </row>
    <row r="64" spans="1:21" ht="18">
      <c r="A64" s="83">
        <v>58</v>
      </c>
      <c r="B64" s="95" t="str">
        <f>IF(details!G64="","",details!G64)</f>
        <v/>
      </c>
      <c r="C64" s="84" t="str">
        <f t="shared" si="13"/>
        <v/>
      </c>
      <c r="D64" s="84"/>
      <c r="E64" s="85" t="str">
        <f t="shared" si="14"/>
        <v/>
      </c>
      <c r="F64" s="75"/>
      <c r="G64" s="75"/>
      <c r="H64" s="73" t="str">
        <f t="shared" si="15"/>
        <v/>
      </c>
      <c r="I64" s="73" t="str">
        <f t="shared" si="16"/>
        <v/>
      </c>
      <c r="J64" s="73" t="str">
        <f t="shared" si="17"/>
        <v/>
      </c>
      <c r="K64" s="74" t="str">
        <f t="shared" si="18"/>
        <v/>
      </c>
      <c r="L64" s="72" t="str">
        <f t="shared" si="19"/>
        <v/>
      </c>
      <c r="M64" s="71" t="str">
        <f t="shared" si="20"/>
        <v/>
      </c>
      <c r="N64" s="72" t="str">
        <f t="shared" si="21"/>
        <v/>
      </c>
      <c r="O64" s="73" t="str">
        <f t="shared" si="22"/>
        <v/>
      </c>
      <c r="P64" s="71" t="str">
        <f t="shared" si="23"/>
        <v/>
      </c>
      <c r="Q64" s="72"/>
      <c r="R64" s="71" t="str">
        <f t="shared" si="24"/>
        <v/>
      </c>
      <c r="S64" s="72"/>
      <c r="T64" s="71" t="str">
        <f t="shared" si="25"/>
        <v/>
      </c>
      <c r="U64" s="70"/>
    </row>
    <row r="65" spans="1:21" ht="18">
      <c r="A65" s="83">
        <v>59</v>
      </c>
      <c r="B65" s="95" t="str">
        <f>IF(details!G65="","",details!G65)</f>
        <v/>
      </c>
      <c r="C65" s="84" t="str">
        <f t="shared" si="13"/>
        <v/>
      </c>
      <c r="D65" s="84"/>
      <c r="E65" s="85" t="str">
        <f t="shared" si="14"/>
        <v/>
      </c>
      <c r="F65" s="75"/>
      <c r="G65" s="75"/>
      <c r="H65" s="73" t="str">
        <f t="shared" si="15"/>
        <v/>
      </c>
      <c r="I65" s="73" t="str">
        <f t="shared" si="16"/>
        <v/>
      </c>
      <c r="J65" s="73" t="str">
        <f t="shared" si="17"/>
        <v/>
      </c>
      <c r="K65" s="74" t="str">
        <f t="shared" si="18"/>
        <v/>
      </c>
      <c r="L65" s="72" t="str">
        <f t="shared" si="19"/>
        <v/>
      </c>
      <c r="M65" s="71" t="str">
        <f t="shared" si="20"/>
        <v/>
      </c>
      <c r="N65" s="72" t="str">
        <f t="shared" si="21"/>
        <v/>
      </c>
      <c r="O65" s="73" t="str">
        <f t="shared" si="22"/>
        <v/>
      </c>
      <c r="P65" s="71" t="str">
        <f t="shared" si="23"/>
        <v/>
      </c>
      <c r="Q65" s="72"/>
      <c r="R65" s="71" t="str">
        <f t="shared" si="24"/>
        <v/>
      </c>
      <c r="S65" s="72"/>
      <c r="T65" s="71" t="str">
        <f t="shared" si="25"/>
        <v/>
      </c>
      <c r="U65" s="70"/>
    </row>
    <row r="66" spans="1:21" ht="18">
      <c r="A66" s="83">
        <v>60</v>
      </c>
      <c r="B66" s="95" t="str">
        <f>IF(details!G66="","",details!G66)</f>
        <v/>
      </c>
      <c r="C66" s="84" t="str">
        <f t="shared" si="13"/>
        <v/>
      </c>
      <c r="D66" s="84"/>
      <c r="E66" s="85" t="str">
        <f t="shared" si="14"/>
        <v/>
      </c>
      <c r="F66" s="75"/>
      <c r="G66" s="75"/>
      <c r="H66" s="73" t="str">
        <f t="shared" si="15"/>
        <v/>
      </c>
      <c r="I66" s="73" t="str">
        <f t="shared" si="16"/>
        <v/>
      </c>
      <c r="J66" s="73" t="str">
        <f t="shared" si="17"/>
        <v/>
      </c>
      <c r="K66" s="74" t="str">
        <f t="shared" si="18"/>
        <v/>
      </c>
      <c r="L66" s="72" t="str">
        <f t="shared" si="19"/>
        <v/>
      </c>
      <c r="M66" s="71" t="str">
        <f t="shared" si="20"/>
        <v/>
      </c>
      <c r="N66" s="72" t="str">
        <f t="shared" si="21"/>
        <v/>
      </c>
      <c r="O66" s="73" t="str">
        <f t="shared" si="22"/>
        <v/>
      </c>
      <c r="P66" s="71" t="str">
        <f t="shared" si="23"/>
        <v/>
      </c>
      <c r="Q66" s="72"/>
      <c r="R66" s="71" t="str">
        <f t="shared" si="24"/>
        <v/>
      </c>
      <c r="S66" s="72"/>
      <c r="T66" s="71" t="str">
        <f t="shared" si="25"/>
        <v/>
      </c>
      <c r="U66" s="70"/>
    </row>
    <row r="67" spans="1:21" ht="18">
      <c r="A67" s="83">
        <v>61</v>
      </c>
      <c r="B67" s="95" t="str">
        <f>IF(details!G67="","",details!G67)</f>
        <v/>
      </c>
      <c r="C67" s="84" t="str">
        <f t="shared" si="13"/>
        <v/>
      </c>
      <c r="D67" s="84"/>
      <c r="E67" s="85" t="str">
        <f t="shared" si="14"/>
        <v/>
      </c>
      <c r="F67" s="75"/>
      <c r="G67" s="75"/>
      <c r="H67" s="73" t="str">
        <f t="shared" si="15"/>
        <v/>
      </c>
      <c r="I67" s="73" t="str">
        <f t="shared" si="16"/>
        <v/>
      </c>
      <c r="J67" s="73" t="str">
        <f t="shared" si="17"/>
        <v/>
      </c>
      <c r="K67" s="74" t="str">
        <f t="shared" si="18"/>
        <v/>
      </c>
      <c r="L67" s="72" t="str">
        <f t="shared" si="19"/>
        <v/>
      </c>
      <c r="M67" s="71" t="str">
        <f t="shared" si="20"/>
        <v/>
      </c>
      <c r="N67" s="72" t="str">
        <f t="shared" si="21"/>
        <v/>
      </c>
      <c r="O67" s="73" t="str">
        <f t="shared" si="22"/>
        <v/>
      </c>
      <c r="P67" s="71" t="str">
        <f t="shared" si="23"/>
        <v/>
      </c>
      <c r="Q67" s="72"/>
      <c r="R67" s="71" t="str">
        <f t="shared" si="24"/>
        <v/>
      </c>
      <c r="S67" s="72"/>
      <c r="T67" s="71" t="str">
        <f t="shared" si="25"/>
        <v/>
      </c>
      <c r="U67" s="70"/>
    </row>
    <row r="68" spans="1:21" ht="18">
      <c r="A68" s="83">
        <v>62</v>
      </c>
      <c r="B68" s="95" t="str">
        <f>IF(details!G68="","",details!G68)</f>
        <v/>
      </c>
      <c r="C68" s="84" t="str">
        <f t="shared" si="13"/>
        <v/>
      </c>
      <c r="D68" s="84"/>
      <c r="E68" s="85" t="str">
        <f t="shared" si="14"/>
        <v/>
      </c>
      <c r="F68" s="75"/>
      <c r="G68" s="75"/>
      <c r="H68" s="73" t="str">
        <f t="shared" si="15"/>
        <v/>
      </c>
      <c r="I68" s="73" t="str">
        <f t="shared" si="16"/>
        <v/>
      </c>
      <c r="J68" s="73" t="str">
        <f t="shared" si="17"/>
        <v/>
      </c>
      <c r="K68" s="74" t="str">
        <f t="shared" si="18"/>
        <v/>
      </c>
      <c r="L68" s="72" t="str">
        <f t="shared" si="19"/>
        <v/>
      </c>
      <c r="M68" s="71" t="str">
        <f t="shared" si="20"/>
        <v/>
      </c>
      <c r="N68" s="72" t="str">
        <f t="shared" si="21"/>
        <v/>
      </c>
      <c r="O68" s="73" t="str">
        <f t="shared" si="22"/>
        <v/>
      </c>
      <c r="P68" s="71" t="str">
        <f t="shared" si="23"/>
        <v/>
      </c>
      <c r="Q68" s="72"/>
      <c r="R68" s="71" t="str">
        <f t="shared" si="24"/>
        <v/>
      </c>
      <c r="S68" s="72"/>
      <c r="T68" s="71" t="str">
        <f t="shared" si="25"/>
        <v/>
      </c>
      <c r="U68" s="70"/>
    </row>
    <row r="69" spans="1:21" ht="18">
      <c r="A69" s="83">
        <v>63</v>
      </c>
      <c r="B69" s="95" t="str">
        <f>IF(details!G69="","",details!G69)</f>
        <v/>
      </c>
      <c r="C69" s="84" t="str">
        <f t="shared" si="13"/>
        <v/>
      </c>
      <c r="D69" s="84"/>
      <c r="E69" s="85" t="str">
        <f t="shared" si="14"/>
        <v/>
      </c>
      <c r="F69" s="75"/>
      <c r="G69" s="75"/>
      <c r="H69" s="73" t="str">
        <f t="shared" si="15"/>
        <v/>
      </c>
      <c r="I69" s="73" t="str">
        <f t="shared" si="16"/>
        <v/>
      </c>
      <c r="J69" s="73" t="str">
        <f t="shared" si="17"/>
        <v/>
      </c>
      <c r="K69" s="74" t="str">
        <f t="shared" si="18"/>
        <v/>
      </c>
      <c r="L69" s="72" t="str">
        <f t="shared" si="19"/>
        <v/>
      </c>
      <c r="M69" s="71" t="str">
        <f t="shared" si="20"/>
        <v/>
      </c>
      <c r="N69" s="72" t="str">
        <f t="shared" si="21"/>
        <v/>
      </c>
      <c r="O69" s="73" t="str">
        <f t="shared" si="22"/>
        <v/>
      </c>
      <c r="P69" s="71" t="str">
        <f t="shared" si="23"/>
        <v/>
      </c>
      <c r="Q69" s="72"/>
      <c r="R69" s="71" t="str">
        <f t="shared" si="24"/>
        <v/>
      </c>
      <c r="S69" s="72"/>
      <c r="T69" s="71" t="str">
        <f t="shared" si="25"/>
        <v/>
      </c>
      <c r="U69" s="70"/>
    </row>
    <row r="70" spans="1:21" ht="18">
      <c r="A70" s="83">
        <v>64</v>
      </c>
      <c r="B70" s="95" t="str">
        <f>IF(details!G70="","",details!G70)</f>
        <v/>
      </c>
      <c r="C70" s="84" t="str">
        <f t="shared" si="13"/>
        <v/>
      </c>
      <c r="D70" s="84"/>
      <c r="E70" s="85" t="str">
        <f t="shared" si="14"/>
        <v/>
      </c>
      <c r="F70" s="75"/>
      <c r="G70" s="75"/>
      <c r="H70" s="73" t="str">
        <f t="shared" si="15"/>
        <v/>
      </c>
      <c r="I70" s="73" t="str">
        <f t="shared" si="16"/>
        <v/>
      </c>
      <c r="J70" s="73" t="str">
        <f t="shared" si="17"/>
        <v/>
      </c>
      <c r="K70" s="74" t="str">
        <f t="shared" si="18"/>
        <v/>
      </c>
      <c r="L70" s="72" t="str">
        <f t="shared" si="19"/>
        <v/>
      </c>
      <c r="M70" s="71" t="str">
        <f t="shared" si="20"/>
        <v/>
      </c>
      <c r="N70" s="72" t="str">
        <f t="shared" si="21"/>
        <v/>
      </c>
      <c r="O70" s="73" t="str">
        <f t="shared" si="22"/>
        <v/>
      </c>
      <c r="P70" s="71" t="str">
        <f t="shared" si="23"/>
        <v/>
      </c>
      <c r="Q70" s="72"/>
      <c r="R70" s="71" t="str">
        <f t="shared" si="24"/>
        <v/>
      </c>
      <c r="S70" s="72"/>
      <c r="T70" s="71" t="str">
        <f t="shared" si="25"/>
        <v/>
      </c>
      <c r="U70" s="70"/>
    </row>
    <row r="71" spans="1:21" ht="18">
      <c r="A71" s="83">
        <v>65</v>
      </c>
      <c r="B71" s="95" t="str">
        <f>IF(details!G71="","",details!G71)</f>
        <v/>
      </c>
      <c r="C71" s="84" t="str">
        <f t="shared" ref="C71:C106" si="26">T71</f>
        <v/>
      </c>
      <c r="D71" s="84"/>
      <c r="E71" s="85" t="str">
        <f t="shared" ref="E71:E106" si="27">IF(B71="","",TEXT(B71,"DDDD"))</f>
        <v/>
      </c>
      <c r="F71" s="75"/>
      <c r="G71" s="75"/>
      <c r="H71" s="73" t="str">
        <f t="shared" ref="H71:H106" si="28">TEXT(B71,"DD")</f>
        <v/>
      </c>
      <c r="I71" s="73" t="str">
        <f t="shared" ref="I71:I106" si="29">TEXT(B71,"MM")</f>
        <v/>
      </c>
      <c r="J71" s="73" t="str">
        <f t="shared" ref="J71:J106" si="30">TEXT(B71,"YY")</f>
        <v/>
      </c>
      <c r="K71" s="74" t="str">
        <f t="shared" ref="K71:K106" si="31">IF(H71="01",",d",IF(H71="02","nks",IF(H71="03","rhu",IF(H71="04","pkj",IF(H71="05","ikap",IF(H71="06","N%",IF(H71="07","lkr",IF(H71="08","vkB",IF(H71="09","ukS",IF(H71="10","nl",IF(H71="11","X;kjg",IF(H71="12","ckjg",IF(H71="13","rsjg",IF(H71="14","pkSng",IF(H71="15","iUnzg",IF(H71="16","lksyg",IF(H71="17","l=g",IF(H71="18","vBkjg",IF(H71="19","mUuhl",IF(H71="20","chl",IF(H71="21","bDdhl",IF(H71="22","ckbZl",IF(H71="23","rschl",IF(H71="24","pkSchl",IF(H71="25","iPphl",IF(H71="26","NCchl",IF(H71="27","lRrkbZl",IF(H71="28","vBkbZl",IF(H71="29","mUrhl",IF(H71="30","rhl",IF(H71="31","bdrhl","")))))))))))))))))))))))))))))))</f>
        <v/>
      </c>
      <c r="L71" s="72" t="str">
        <f t="shared" ref="L71:L106" si="32">IF(H71="01","One",IF(H71="02","Two",IF(H71="03","Three",IF(H71="04","Four",IF(H71="05","Five",IF(H71="06","Six",IF(H71="07","Seven",IF(H71="08","Eight",IF(H71="09","Nine",IF(H71="10","Ten",IF(H71="11","Eleven",IF(H71="12","Twelve",IF(H71="13","Thirteen",IF(H71="14","Forteen",IF(H71="15","Fifteen",IF(H71="16","Sixteen",IF(H71="17","Seventeen",IF(H71="18","Eighteen",IF(H71="19","Nineteen",IF(H71="20","Twenty",IF(H71="21","Twenty One",IF(H71="22","Twenty Two",IF(H71="23","Twenty Three",IF(H71="24","Twenty Four",IF(H71="25","Twenty Five",IF(H71="26","Twenty Six",IF(H71="27","Twenty Seven",IF(H71="28","Twenty Eight",IF(H71="29","Twenty Nine",IF(H71="30","Thirty",IF(H71="31","Thirty One","")))))))))))))))))))))))))))))))</f>
        <v/>
      </c>
      <c r="M71" s="71" t="str">
        <f t="shared" ref="M71:M106" si="33">IF(I71="01","tuojh",IF(I71="02","Qjojh",IF(I71="03","ekpZ",IF(I71="04","vizsy",IF(I71="05","ebZ",IF(I71="06","twu",IF(I71="07","tqykbZ",IF(I71="08","vxLr",IF(I71="09","flrEcj",IF(I71="10","vDVwcj",IF(I71="11","uoEcj",IF(I71="12","fnlEcj",""))))))))))))</f>
        <v/>
      </c>
      <c r="N71" s="72" t="str">
        <f t="shared" ref="N71:N106" si="34">IF(I71="01","January",IF(I71="02","February",IF(I71="03","March",IF(I71="04","April",IF(I71="05","May",IF(I71="06","June",IF(I71="07","July",IF(I71="08","August",IF(I71="09","September",IF(I71="10","October",IF(I71="11","November",IF(I71="12","December",""))))))))))))</f>
        <v/>
      </c>
      <c r="O71" s="73" t="str">
        <f t="shared" ref="O71:O106" si="35">IF(B71="","",YEAR(B71))</f>
        <v/>
      </c>
      <c r="P71" s="71" t="str">
        <f t="shared" ref="P71:P102" si="36">IF(O71="","",IF(O71&lt;=1999,"mUuhl lkS","nks gtkj"))</f>
        <v/>
      </c>
      <c r="Q71" s="72"/>
      <c r="R71" s="71" t="str">
        <f t="shared" ref="R71:R106" si="37">IF(J71="60","lkB",IF(J71="61","bdlB",IF(J71="62","cklB",IF(J71="63","rjslB",IF(J71="64","pkSalB",IF(J71="65","iSalB",IF(J71="66","fN;kalB",IF(J71="67","lM+lB",IF(J71="68","vM+lB",IF(J71="69","mUgRrj",IF(J71="70","lRrj",IF(J71="71","bdsgRrj",IF(J71="72","cgRrj",IF(J71="73","frgsRrj",IF(J71="74","pkSgRrj",IF(J71="75","fipsgRrj",IF(J71="76","fN;sRrj",IF(J71="77","lrgRrj",IF(J71="78","vBRrj",IF(J71="79","mfu;kalh",IF(J71="80","vLlh",IF(J71="81","bD;klh",IF(J71="82","c;kalh",IF(J71="83","rh;kalh",IF(J71="84","pkSjklh",IF(J71="85","fiPpklh",IF(J71="86","Nh;kalh",IF(J71="87","lR;klh",IF(J71="88","vB~;klh",IF(J71="89","fuOokalh",IF(J71="90","uCcS",IF(J71="91","bdjkuoS",IF(J71="92","cjkuos",IF(J71="93","frjkuoS",IF(J71="94","pkSjkuos",IF(J71="95","fipkuos",IF(J71="96","fN;kuoS",IF(J71="97","lR;kuoS",IF(J71="98","vBkuoS",IF(J71="99","fuUukuoS",IF(J71="01",",d",IF(J71="02","nks",IF(J71="03","rhu",IF(J71="04","pkj",IF(J71="05","ikap",IF(J71="06","N%",IF(J71="07","lkr",IF(J71="08","vkB",IF(J71="09","ukS",IF(J71="10","nl",IF(J71="11","X;kjg",IF(J71="12","ckjg",IF(J71="13","rsjg",IF(J71="14","pkSng",IF(J71="15","iUnzg",IF(J71="16","lksyg",IF(J71="17","l=g",IF(J71="18","vBkjg",IF(J71="19","mUuhl",IF(J71="20","chl",IF(J71="21","bDdhl",IF(J71="22","ckbZl",IF(J71="23","rschl",IF(J71="24","pkSchl",IF(J71="25","iPphl","")))))))))))))))))))))))))))))))))))))))))))))))))))))))))))))))))</f>
        <v/>
      </c>
      <c r="S71" s="72"/>
      <c r="T71" s="71" t="str">
        <f t="shared" ref="T71:T106" si="38">IF(B71="","",CONCATENATE(K71," ",M71,"] ",P71," ",R71))</f>
        <v/>
      </c>
      <c r="U71" s="70"/>
    </row>
    <row r="72" spans="1:21" ht="18">
      <c r="A72" s="83">
        <v>66</v>
      </c>
      <c r="B72" s="95" t="str">
        <f>IF(details!G72="","",details!G72)</f>
        <v/>
      </c>
      <c r="C72" s="84" t="str">
        <f t="shared" si="26"/>
        <v/>
      </c>
      <c r="D72" s="84"/>
      <c r="E72" s="85" t="str">
        <f t="shared" si="27"/>
        <v/>
      </c>
      <c r="F72" s="75"/>
      <c r="G72" s="75"/>
      <c r="H72" s="73" t="str">
        <f t="shared" si="28"/>
        <v/>
      </c>
      <c r="I72" s="73" t="str">
        <f t="shared" si="29"/>
        <v/>
      </c>
      <c r="J72" s="73" t="str">
        <f t="shared" si="30"/>
        <v/>
      </c>
      <c r="K72" s="74" t="str">
        <f t="shared" si="31"/>
        <v/>
      </c>
      <c r="L72" s="72" t="str">
        <f t="shared" si="32"/>
        <v/>
      </c>
      <c r="M72" s="71" t="str">
        <f t="shared" si="33"/>
        <v/>
      </c>
      <c r="N72" s="72" t="str">
        <f t="shared" si="34"/>
        <v/>
      </c>
      <c r="O72" s="73" t="str">
        <f t="shared" si="35"/>
        <v/>
      </c>
      <c r="P72" s="71" t="str">
        <f t="shared" si="36"/>
        <v/>
      </c>
      <c r="Q72" s="72"/>
      <c r="R72" s="71" t="str">
        <f t="shared" si="37"/>
        <v/>
      </c>
      <c r="S72" s="72"/>
      <c r="T72" s="71" t="str">
        <f t="shared" si="38"/>
        <v/>
      </c>
      <c r="U72" s="70"/>
    </row>
    <row r="73" spans="1:21" ht="18">
      <c r="A73" s="83">
        <v>67</v>
      </c>
      <c r="B73" s="95" t="str">
        <f>IF(details!G73="","",details!G73)</f>
        <v/>
      </c>
      <c r="C73" s="84" t="str">
        <f t="shared" si="26"/>
        <v/>
      </c>
      <c r="D73" s="84"/>
      <c r="E73" s="85" t="str">
        <f t="shared" si="27"/>
        <v/>
      </c>
      <c r="F73" s="75"/>
      <c r="G73" s="75"/>
      <c r="H73" s="73" t="str">
        <f t="shared" si="28"/>
        <v/>
      </c>
      <c r="I73" s="73" t="str">
        <f t="shared" si="29"/>
        <v/>
      </c>
      <c r="J73" s="73" t="str">
        <f t="shared" si="30"/>
        <v/>
      </c>
      <c r="K73" s="74" t="str">
        <f t="shared" si="31"/>
        <v/>
      </c>
      <c r="L73" s="72" t="str">
        <f t="shared" si="32"/>
        <v/>
      </c>
      <c r="M73" s="71" t="str">
        <f t="shared" si="33"/>
        <v/>
      </c>
      <c r="N73" s="72" t="str">
        <f t="shared" si="34"/>
        <v/>
      </c>
      <c r="O73" s="73" t="str">
        <f t="shared" si="35"/>
        <v/>
      </c>
      <c r="P73" s="71" t="str">
        <f t="shared" si="36"/>
        <v/>
      </c>
      <c r="Q73" s="72"/>
      <c r="R73" s="71" t="str">
        <f t="shared" si="37"/>
        <v/>
      </c>
      <c r="S73" s="72"/>
      <c r="T73" s="71" t="str">
        <f t="shared" si="38"/>
        <v/>
      </c>
      <c r="U73" s="70"/>
    </row>
    <row r="74" spans="1:21" ht="18">
      <c r="A74" s="83">
        <v>68</v>
      </c>
      <c r="B74" s="95" t="str">
        <f>IF(details!G74="","",details!G74)</f>
        <v/>
      </c>
      <c r="C74" s="84" t="str">
        <f t="shared" si="26"/>
        <v/>
      </c>
      <c r="D74" s="84"/>
      <c r="E74" s="85" t="str">
        <f t="shared" si="27"/>
        <v/>
      </c>
      <c r="F74" s="75"/>
      <c r="G74" s="75"/>
      <c r="H74" s="73" t="str">
        <f t="shared" si="28"/>
        <v/>
      </c>
      <c r="I74" s="73" t="str">
        <f t="shared" si="29"/>
        <v/>
      </c>
      <c r="J74" s="73" t="str">
        <f t="shared" si="30"/>
        <v/>
      </c>
      <c r="K74" s="74" t="str">
        <f t="shared" si="31"/>
        <v/>
      </c>
      <c r="L74" s="72" t="str">
        <f t="shared" si="32"/>
        <v/>
      </c>
      <c r="M74" s="71" t="str">
        <f t="shared" si="33"/>
        <v/>
      </c>
      <c r="N74" s="72" t="str">
        <f t="shared" si="34"/>
        <v/>
      </c>
      <c r="O74" s="73" t="str">
        <f t="shared" si="35"/>
        <v/>
      </c>
      <c r="P74" s="71" t="str">
        <f t="shared" si="36"/>
        <v/>
      </c>
      <c r="Q74" s="72"/>
      <c r="R74" s="71" t="str">
        <f t="shared" si="37"/>
        <v/>
      </c>
      <c r="S74" s="72"/>
      <c r="T74" s="71" t="str">
        <f t="shared" si="38"/>
        <v/>
      </c>
      <c r="U74" s="70"/>
    </row>
    <row r="75" spans="1:21" ht="18">
      <c r="A75" s="83">
        <v>69</v>
      </c>
      <c r="B75" s="95" t="str">
        <f>IF(details!G75="","",details!G75)</f>
        <v/>
      </c>
      <c r="C75" s="84" t="str">
        <f t="shared" si="26"/>
        <v/>
      </c>
      <c r="D75" s="84"/>
      <c r="E75" s="85" t="str">
        <f t="shared" si="27"/>
        <v/>
      </c>
      <c r="F75" s="75"/>
      <c r="G75" s="75"/>
      <c r="H75" s="73" t="str">
        <f t="shared" si="28"/>
        <v/>
      </c>
      <c r="I75" s="73" t="str">
        <f t="shared" si="29"/>
        <v/>
      </c>
      <c r="J75" s="73" t="str">
        <f t="shared" si="30"/>
        <v/>
      </c>
      <c r="K75" s="74" t="str">
        <f t="shared" si="31"/>
        <v/>
      </c>
      <c r="L75" s="72" t="str">
        <f t="shared" si="32"/>
        <v/>
      </c>
      <c r="M75" s="71" t="str">
        <f t="shared" si="33"/>
        <v/>
      </c>
      <c r="N75" s="72" t="str">
        <f t="shared" si="34"/>
        <v/>
      </c>
      <c r="O75" s="73" t="str">
        <f t="shared" si="35"/>
        <v/>
      </c>
      <c r="P75" s="71" t="str">
        <f t="shared" si="36"/>
        <v/>
      </c>
      <c r="Q75" s="72"/>
      <c r="R75" s="71" t="str">
        <f t="shared" si="37"/>
        <v/>
      </c>
      <c r="S75" s="72"/>
      <c r="T75" s="71" t="str">
        <f t="shared" si="38"/>
        <v/>
      </c>
      <c r="U75" s="70"/>
    </row>
    <row r="76" spans="1:21" ht="18">
      <c r="A76" s="83">
        <v>70</v>
      </c>
      <c r="B76" s="95" t="str">
        <f>IF(details!G76="","",details!G76)</f>
        <v/>
      </c>
      <c r="C76" s="84" t="str">
        <f t="shared" si="26"/>
        <v/>
      </c>
      <c r="D76" s="84"/>
      <c r="E76" s="85" t="str">
        <f t="shared" si="27"/>
        <v/>
      </c>
      <c r="F76" s="75"/>
      <c r="G76" s="75"/>
      <c r="H76" s="73" t="str">
        <f t="shared" si="28"/>
        <v/>
      </c>
      <c r="I76" s="73" t="str">
        <f t="shared" si="29"/>
        <v/>
      </c>
      <c r="J76" s="73" t="str">
        <f t="shared" si="30"/>
        <v/>
      </c>
      <c r="K76" s="74" t="str">
        <f t="shared" si="31"/>
        <v/>
      </c>
      <c r="L76" s="72" t="str">
        <f t="shared" si="32"/>
        <v/>
      </c>
      <c r="M76" s="71" t="str">
        <f t="shared" si="33"/>
        <v/>
      </c>
      <c r="N76" s="72" t="str">
        <f t="shared" si="34"/>
        <v/>
      </c>
      <c r="O76" s="73" t="str">
        <f t="shared" si="35"/>
        <v/>
      </c>
      <c r="P76" s="71" t="str">
        <f t="shared" si="36"/>
        <v/>
      </c>
      <c r="Q76" s="72"/>
      <c r="R76" s="71" t="str">
        <f t="shared" si="37"/>
        <v/>
      </c>
      <c r="S76" s="72"/>
      <c r="T76" s="71" t="str">
        <f t="shared" si="38"/>
        <v/>
      </c>
      <c r="U76" s="70"/>
    </row>
    <row r="77" spans="1:21" ht="18">
      <c r="A77" s="83">
        <v>71</v>
      </c>
      <c r="B77" s="95" t="str">
        <f>IF(details!G77="","",details!G77)</f>
        <v/>
      </c>
      <c r="C77" s="84" t="str">
        <f t="shared" si="26"/>
        <v/>
      </c>
      <c r="D77" s="84"/>
      <c r="E77" s="85" t="str">
        <f t="shared" si="27"/>
        <v/>
      </c>
      <c r="F77" s="75"/>
      <c r="G77" s="75"/>
      <c r="H77" s="73" t="str">
        <f t="shared" si="28"/>
        <v/>
      </c>
      <c r="I77" s="73" t="str">
        <f t="shared" si="29"/>
        <v/>
      </c>
      <c r="J77" s="73" t="str">
        <f t="shared" si="30"/>
        <v/>
      </c>
      <c r="K77" s="74" t="str">
        <f t="shared" si="31"/>
        <v/>
      </c>
      <c r="L77" s="72" t="str">
        <f t="shared" si="32"/>
        <v/>
      </c>
      <c r="M77" s="71" t="str">
        <f t="shared" si="33"/>
        <v/>
      </c>
      <c r="N77" s="72" t="str">
        <f t="shared" si="34"/>
        <v/>
      </c>
      <c r="O77" s="73" t="str">
        <f t="shared" si="35"/>
        <v/>
      </c>
      <c r="P77" s="71" t="str">
        <f t="shared" si="36"/>
        <v/>
      </c>
      <c r="Q77" s="72"/>
      <c r="R77" s="71" t="str">
        <f t="shared" si="37"/>
        <v/>
      </c>
      <c r="S77" s="72"/>
      <c r="T77" s="71" t="str">
        <f t="shared" si="38"/>
        <v/>
      </c>
      <c r="U77" s="70"/>
    </row>
    <row r="78" spans="1:21" ht="18">
      <c r="A78" s="83">
        <v>72</v>
      </c>
      <c r="B78" s="95" t="str">
        <f>IF(details!G78="","",details!G78)</f>
        <v/>
      </c>
      <c r="C78" s="84" t="str">
        <f t="shared" si="26"/>
        <v/>
      </c>
      <c r="D78" s="84"/>
      <c r="E78" s="85" t="str">
        <f t="shared" si="27"/>
        <v/>
      </c>
      <c r="F78" s="75"/>
      <c r="G78" s="75"/>
      <c r="H78" s="73" t="str">
        <f t="shared" si="28"/>
        <v/>
      </c>
      <c r="I78" s="73" t="str">
        <f t="shared" si="29"/>
        <v/>
      </c>
      <c r="J78" s="73" t="str">
        <f t="shared" si="30"/>
        <v/>
      </c>
      <c r="K78" s="74" t="str">
        <f t="shared" si="31"/>
        <v/>
      </c>
      <c r="L78" s="72" t="str">
        <f t="shared" si="32"/>
        <v/>
      </c>
      <c r="M78" s="71" t="str">
        <f t="shared" si="33"/>
        <v/>
      </c>
      <c r="N78" s="72" t="str">
        <f t="shared" si="34"/>
        <v/>
      </c>
      <c r="O78" s="73" t="str">
        <f t="shared" si="35"/>
        <v/>
      </c>
      <c r="P78" s="71" t="str">
        <f t="shared" si="36"/>
        <v/>
      </c>
      <c r="Q78" s="72"/>
      <c r="R78" s="71" t="str">
        <f t="shared" si="37"/>
        <v/>
      </c>
      <c r="S78" s="72"/>
      <c r="T78" s="71" t="str">
        <f t="shared" si="38"/>
        <v/>
      </c>
      <c r="U78" s="70"/>
    </row>
    <row r="79" spans="1:21" ht="18">
      <c r="A79" s="83">
        <v>73</v>
      </c>
      <c r="B79" s="95" t="str">
        <f>IF(details!G79="","",details!G79)</f>
        <v/>
      </c>
      <c r="C79" s="84" t="str">
        <f t="shared" si="26"/>
        <v/>
      </c>
      <c r="D79" s="84"/>
      <c r="E79" s="85" t="str">
        <f t="shared" si="27"/>
        <v/>
      </c>
      <c r="F79" s="75"/>
      <c r="G79" s="75"/>
      <c r="H79" s="73" t="str">
        <f t="shared" si="28"/>
        <v/>
      </c>
      <c r="I79" s="73" t="str">
        <f t="shared" si="29"/>
        <v/>
      </c>
      <c r="J79" s="73" t="str">
        <f t="shared" si="30"/>
        <v/>
      </c>
      <c r="K79" s="74" t="str">
        <f t="shared" si="31"/>
        <v/>
      </c>
      <c r="L79" s="72" t="str">
        <f t="shared" si="32"/>
        <v/>
      </c>
      <c r="M79" s="71" t="str">
        <f t="shared" si="33"/>
        <v/>
      </c>
      <c r="N79" s="72" t="str">
        <f t="shared" si="34"/>
        <v/>
      </c>
      <c r="O79" s="73" t="str">
        <f t="shared" si="35"/>
        <v/>
      </c>
      <c r="P79" s="71" t="str">
        <f t="shared" si="36"/>
        <v/>
      </c>
      <c r="Q79" s="72"/>
      <c r="R79" s="71" t="str">
        <f t="shared" si="37"/>
        <v/>
      </c>
      <c r="S79" s="72"/>
      <c r="T79" s="71" t="str">
        <f t="shared" si="38"/>
        <v/>
      </c>
      <c r="U79" s="70"/>
    </row>
    <row r="80" spans="1:21" ht="18">
      <c r="A80" s="83">
        <v>74</v>
      </c>
      <c r="B80" s="95" t="str">
        <f>IF(details!G80="","",details!G80)</f>
        <v/>
      </c>
      <c r="C80" s="84" t="str">
        <f t="shared" si="26"/>
        <v/>
      </c>
      <c r="D80" s="84"/>
      <c r="E80" s="85" t="str">
        <f t="shared" si="27"/>
        <v/>
      </c>
      <c r="F80" s="75"/>
      <c r="G80" s="75"/>
      <c r="H80" s="73" t="str">
        <f t="shared" si="28"/>
        <v/>
      </c>
      <c r="I80" s="73" t="str">
        <f t="shared" si="29"/>
        <v/>
      </c>
      <c r="J80" s="73" t="str">
        <f t="shared" si="30"/>
        <v/>
      </c>
      <c r="K80" s="74" t="str">
        <f t="shared" si="31"/>
        <v/>
      </c>
      <c r="L80" s="72" t="str">
        <f t="shared" si="32"/>
        <v/>
      </c>
      <c r="M80" s="71" t="str">
        <f t="shared" si="33"/>
        <v/>
      </c>
      <c r="N80" s="72" t="str">
        <f t="shared" si="34"/>
        <v/>
      </c>
      <c r="O80" s="73" t="str">
        <f t="shared" si="35"/>
        <v/>
      </c>
      <c r="P80" s="71" t="str">
        <f t="shared" si="36"/>
        <v/>
      </c>
      <c r="Q80" s="72"/>
      <c r="R80" s="71" t="str">
        <f t="shared" si="37"/>
        <v/>
      </c>
      <c r="S80" s="72"/>
      <c r="T80" s="71" t="str">
        <f t="shared" si="38"/>
        <v/>
      </c>
      <c r="U80" s="70"/>
    </row>
    <row r="81" spans="1:21" ht="18">
      <c r="A81" s="83">
        <v>75</v>
      </c>
      <c r="B81" s="95" t="str">
        <f>IF(details!G81="","",details!G81)</f>
        <v/>
      </c>
      <c r="C81" s="84" t="str">
        <f t="shared" si="26"/>
        <v/>
      </c>
      <c r="D81" s="84"/>
      <c r="E81" s="85" t="str">
        <f t="shared" si="27"/>
        <v/>
      </c>
      <c r="F81" s="75"/>
      <c r="G81" s="75"/>
      <c r="H81" s="73" t="str">
        <f t="shared" si="28"/>
        <v/>
      </c>
      <c r="I81" s="73" t="str">
        <f t="shared" si="29"/>
        <v/>
      </c>
      <c r="J81" s="73" t="str">
        <f t="shared" si="30"/>
        <v/>
      </c>
      <c r="K81" s="74" t="str">
        <f t="shared" si="31"/>
        <v/>
      </c>
      <c r="L81" s="72" t="str">
        <f t="shared" si="32"/>
        <v/>
      </c>
      <c r="M81" s="71" t="str">
        <f t="shared" si="33"/>
        <v/>
      </c>
      <c r="N81" s="72" t="str">
        <f t="shared" si="34"/>
        <v/>
      </c>
      <c r="O81" s="73" t="str">
        <f t="shared" si="35"/>
        <v/>
      </c>
      <c r="P81" s="71" t="str">
        <f t="shared" si="36"/>
        <v/>
      </c>
      <c r="Q81" s="72"/>
      <c r="R81" s="71" t="str">
        <f t="shared" si="37"/>
        <v/>
      </c>
      <c r="S81" s="72"/>
      <c r="T81" s="71" t="str">
        <f t="shared" si="38"/>
        <v/>
      </c>
      <c r="U81" s="70"/>
    </row>
    <row r="82" spans="1:21" ht="18">
      <c r="A82" s="83">
        <v>76</v>
      </c>
      <c r="B82" s="95" t="str">
        <f>IF(details!G82="","",details!G82)</f>
        <v/>
      </c>
      <c r="C82" s="84" t="str">
        <f t="shared" si="26"/>
        <v/>
      </c>
      <c r="D82" s="84"/>
      <c r="E82" s="85" t="str">
        <f t="shared" si="27"/>
        <v/>
      </c>
      <c r="F82" s="75"/>
      <c r="G82" s="75"/>
      <c r="H82" s="73" t="str">
        <f t="shared" si="28"/>
        <v/>
      </c>
      <c r="I82" s="73" t="str">
        <f t="shared" si="29"/>
        <v/>
      </c>
      <c r="J82" s="73" t="str">
        <f t="shared" si="30"/>
        <v/>
      </c>
      <c r="K82" s="74" t="str">
        <f t="shared" si="31"/>
        <v/>
      </c>
      <c r="L82" s="72" t="str">
        <f t="shared" si="32"/>
        <v/>
      </c>
      <c r="M82" s="71" t="str">
        <f t="shared" si="33"/>
        <v/>
      </c>
      <c r="N82" s="72" t="str">
        <f t="shared" si="34"/>
        <v/>
      </c>
      <c r="O82" s="73" t="str">
        <f t="shared" si="35"/>
        <v/>
      </c>
      <c r="P82" s="71" t="str">
        <f t="shared" si="36"/>
        <v/>
      </c>
      <c r="Q82" s="72"/>
      <c r="R82" s="71" t="str">
        <f t="shared" si="37"/>
        <v/>
      </c>
      <c r="S82" s="72"/>
      <c r="T82" s="71" t="str">
        <f t="shared" si="38"/>
        <v/>
      </c>
      <c r="U82" s="70"/>
    </row>
    <row r="83" spans="1:21" ht="18">
      <c r="A83" s="83">
        <v>77</v>
      </c>
      <c r="B83" s="95" t="str">
        <f>IF(details!G83="","",details!G83)</f>
        <v/>
      </c>
      <c r="C83" s="84" t="str">
        <f t="shared" si="26"/>
        <v/>
      </c>
      <c r="D83" s="84"/>
      <c r="E83" s="85" t="str">
        <f t="shared" si="27"/>
        <v/>
      </c>
      <c r="F83" s="75"/>
      <c r="G83" s="75"/>
      <c r="H83" s="73" t="str">
        <f t="shared" si="28"/>
        <v/>
      </c>
      <c r="I83" s="73" t="str">
        <f t="shared" si="29"/>
        <v/>
      </c>
      <c r="J83" s="73" t="str">
        <f t="shared" si="30"/>
        <v/>
      </c>
      <c r="K83" s="74" t="str">
        <f t="shared" si="31"/>
        <v/>
      </c>
      <c r="L83" s="72" t="str">
        <f t="shared" si="32"/>
        <v/>
      </c>
      <c r="M83" s="71" t="str">
        <f t="shared" si="33"/>
        <v/>
      </c>
      <c r="N83" s="72" t="str">
        <f t="shared" si="34"/>
        <v/>
      </c>
      <c r="O83" s="73" t="str">
        <f t="shared" si="35"/>
        <v/>
      </c>
      <c r="P83" s="71" t="str">
        <f t="shared" si="36"/>
        <v/>
      </c>
      <c r="Q83" s="72"/>
      <c r="R83" s="71" t="str">
        <f t="shared" si="37"/>
        <v/>
      </c>
      <c r="S83" s="72"/>
      <c r="T83" s="71" t="str">
        <f t="shared" si="38"/>
        <v/>
      </c>
      <c r="U83" s="70"/>
    </row>
    <row r="84" spans="1:21" ht="18">
      <c r="A84" s="83">
        <v>78</v>
      </c>
      <c r="B84" s="95" t="str">
        <f>IF(details!G84="","",details!G84)</f>
        <v/>
      </c>
      <c r="C84" s="84" t="str">
        <f t="shared" si="26"/>
        <v/>
      </c>
      <c r="D84" s="84"/>
      <c r="E84" s="85" t="str">
        <f t="shared" si="27"/>
        <v/>
      </c>
      <c r="F84" s="75"/>
      <c r="G84" s="75"/>
      <c r="H84" s="73" t="str">
        <f t="shared" si="28"/>
        <v/>
      </c>
      <c r="I84" s="73" t="str">
        <f t="shared" si="29"/>
        <v/>
      </c>
      <c r="J84" s="73" t="str">
        <f t="shared" si="30"/>
        <v/>
      </c>
      <c r="K84" s="74" t="str">
        <f t="shared" si="31"/>
        <v/>
      </c>
      <c r="L84" s="72" t="str">
        <f t="shared" si="32"/>
        <v/>
      </c>
      <c r="M84" s="71" t="str">
        <f t="shared" si="33"/>
        <v/>
      </c>
      <c r="N84" s="72" t="str">
        <f t="shared" si="34"/>
        <v/>
      </c>
      <c r="O84" s="73" t="str">
        <f t="shared" si="35"/>
        <v/>
      </c>
      <c r="P84" s="71" t="str">
        <f t="shared" si="36"/>
        <v/>
      </c>
      <c r="Q84" s="72"/>
      <c r="R84" s="71" t="str">
        <f t="shared" si="37"/>
        <v/>
      </c>
      <c r="S84" s="72"/>
      <c r="T84" s="71" t="str">
        <f t="shared" si="38"/>
        <v/>
      </c>
      <c r="U84" s="70"/>
    </row>
    <row r="85" spans="1:21" ht="18">
      <c r="A85" s="83">
        <v>79</v>
      </c>
      <c r="B85" s="95" t="str">
        <f>IF(details!G85="","",details!G85)</f>
        <v/>
      </c>
      <c r="C85" s="84" t="str">
        <f t="shared" si="26"/>
        <v/>
      </c>
      <c r="D85" s="84"/>
      <c r="E85" s="85" t="str">
        <f t="shared" si="27"/>
        <v/>
      </c>
      <c r="F85" s="75"/>
      <c r="G85" s="75"/>
      <c r="H85" s="73" t="str">
        <f t="shared" si="28"/>
        <v/>
      </c>
      <c r="I85" s="73" t="str">
        <f t="shared" si="29"/>
        <v/>
      </c>
      <c r="J85" s="73" t="str">
        <f t="shared" si="30"/>
        <v/>
      </c>
      <c r="K85" s="74" t="str">
        <f t="shared" si="31"/>
        <v/>
      </c>
      <c r="L85" s="72" t="str">
        <f t="shared" si="32"/>
        <v/>
      </c>
      <c r="M85" s="71" t="str">
        <f t="shared" si="33"/>
        <v/>
      </c>
      <c r="N85" s="72" t="str">
        <f t="shared" si="34"/>
        <v/>
      </c>
      <c r="O85" s="73" t="str">
        <f t="shared" si="35"/>
        <v/>
      </c>
      <c r="P85" s="71" t="str">
        <f t="shared" si="36"/>
        <v/>
      </c>
      <c r="Q85" s="72"/>
      <c r="R85" s="71" t="str">
        <f t="shared" si="37"/>
        <v/>
      </c>
      <c r="S85" s="72"/>
      <c r="T85" s="71" t="str">
        <f t="shared" si="38"/>
        <v/>
      </c>
      <c r="U85" s="70"/>
    </row>
    <row r="86" spans="1:21" ht="18">
      <c r="A86" s="83">
        <v>80</v>
      </c>
      <c r="B86" s="95" t="str">
        <f>IF(details!G86="","",details!G86)</f>
        <v/>
      </c>
      <c r="C86" s="84" t="str">
        <f t="shared" si="26"/>
        <v/>
      </c>
      <c r="D86" s="84"/>
      <c r="E86" s="85" t="str">
        <f t="shared" si="27"/>
        <v/>
      </c>
      <c r="F86" s="75"/>
      <c r="G86" s="75"/>
      <c r="H86" s="73" t="str">
        <f t="shared" si="28"/>
        <v/>
      </c>
      <c r="I86" s="73" t="str">
        <f t="shared" si="29"/>
        <v/>
      </c>
      <c r="J86" s="73" t="str">
        <f t="shared" si="30"/>
        <v/>
      </c>
      <c r="K86" s="74" t="str">
        <f t="shared" si="31"/>
        <v/>
      </c>
      <c r="L86" s="72" t="str">
        <f t="shared" si="32"/>
        <v/>
      </c>
      <c r="M86" s="71" t="str">
        <f t="shared" si="33"/>
        <v/>
      </c>
      <c r="N86" s="72" t="str">
        <f t="shared" si="34"/>
        <v/>
      </c>
      <c r="O86" s="73" t="str">
        <f t="shared" si="35"/>
        <v/>
      </c>
      <c r="P86" s="71" t="str">
        <f t="shared" si="36"/>
        <v/>
      </c>
      <c r="Q86" s="72"/>
      <c r="R86" s="71" t="str">
        <f t="shared" si="37"/>
        <v/>
      </c>
      <c r="S86" s="72"/>
      <c r="T86" s="71" t="str">
        <f t="shared" si="38"/>
        <v/>
      </c>
      <c r="U86" s="70"/>
    </row>
    <row r="87" spans="1:21" ht="18">
      <c r="A87" s="83">
        <v>81</v>
      </c>
      <c r="B87" s="95" t="str">
        <f>IF(details!G87="","",details!G87)</f>
        <v/>
      </c>
      <c r="C87" s="84" t="str">
        <f t="shared" si="26"/>
        <v/>
      </c>
      <c r="D87" s="84"/>
      <c r="E87" s="85" t="str">
        <f t="shared" si="27"/>
        <v/>
      </c>
      <c r="F87" s="75"/>
      <c r="G87" s="75"/>
      <c r="H87" s="73" t="str">
        <f t="shared" si="28"/>
        <v/>
      </c>
      <c r="I87" s="73" t="str">
        <f t="shared" si="29"/>
        <v/>
      </c>
      <c r="J87" s="73" t="str">
        <f t="shared" si="30"/>
        <v/>
      </c>
      <c r="K87" s="74" t="str">
        <f t="shared" si="31"/>
        <v/>
      </c>
      <c r="L87" s="72" t="str">
        <f t="shared" si="32"/>
        <v/>
      </c>
      <c r="M87" s="71" t="str">
        <f t="shared" si="33"/>
        <v/>
      </c>
      <c r="N87" s="72" t="str">
        <f t="shared" si="34"/>
        <v/>
      </c>
      <c r="O87" s="73" t="str">
        <f t="shared" si="35"/>
        <v/>
      </c>
      <c r="P87" s="71" t="str">
        <f t="shared" si="36"/>
        <v/>
      </c>
      <c r="Q87" s="72"/>
      <c r="R87" s="71" t="str">
        <f t="shared" si="37"/>
        <v/>
      </c>
      <c r="S87" s="72"/>
      <c r="T87" s="71" t="str">
        <f t="shared" si="38"/>
        <v/>
      </c>
      <c r="U87" s="70"/>
    </row>
    <row r="88" spans="1:21" ht="18">
      <c r="A88" s="83">
        <v>82</v>
      </c>
      <c r="B88" s="95" t="str">
        <f>IF(details!G88="","",details!G88)</f>
        <v/>
      </c>
      <c r="C88" s="84" t="str">
        <f t="shared" si="26"/>
        <v/>
      </c>
      <c r="D88" s="84"/>
      <c r="E88" s="85" t="str">
        <f t="shared" si="27"/>
        <v/>
      </c>
      <c r="F88" s="75"/>
      <c r="G88" s="75"/>
      <c r="H88" s="73" t="str">
        <f t="shared" si="28"/>
        <v/>
      </c>
      <c r="I88" s="73" t="str">
        <f t="shared" si="29"/>
        <v/>
      </c>
      <c r="J88" s="73" t="str">
        <f t="shared" si="30"/>
        <v/>
      </c>
      <c r="K88" s="74" t="str">
        <f t="shared" si="31"/>
        <v/>
      </c>
      <c r="L88" s="72" t="str">
        <f t="shared" si="32"/>
        <v/>
      </c>
      <c r="M88" s="71" t="str">
        <f t="shared" si="33"/>
        <v/>
      </c>
      <c r="N88" s="72" t="str">
        <f t="shared" si="34"/>
        <v/>
      </c>
      <c r="O88" s="73" t="str">
        <f t="shared" si="35"/>
        <v/>
      </c>
      <c r="P88" s="71" t="str">
        <f t="shared" si="36"/>
        <v/>
      </c>
      <c r="Q88" s="72"/>
      <c r="R88" s="71" t="str">
        <f t="shared" si="37"/>
        <v/>
      </c>
      <c r="S88" s="72"/>
      <c r="T88" s="71" t="str">
        <f t="shared" si="38"/>
        <v/>
      </c>
      <c r="U88" s="70"/>
    </row>
    <row r="89" spans="1:21" ht="18">
      <c r="A89" s="83">
        <v>83</v>
      </c>
      <c r="B89" s="95" t="str">
        <f>IF(details!G89="","",details!G89)</f>
        <v/>
      </c>
      <c r="C89" s="84" t="str">
        <f t="shared" si="26"/>
        <v/>
      </c>
      <c r="D89" s="84"/>
      <c r="E89" s="85" t="str">
        <f t="shared" si="27"/>
        <v/>
      </c>
      <c r="F89" s="75"/>
      <c r="G89" s="75"/>
      <c r="H89" s="73" t="str">
        <f t="shared" si="28"/>
        <v/>
      </c>
      <c r="I89" s="73" t="str">
        <f t="shared" si="29"/>
        <v/>
      </c>
      <c r="J89" s="73" t="str">
        <f t="shared" si="30"/>
        <v/>
      </c>
      <c r="K89" s="74" t="str">
        <f t="shared" si="31"/>
        <v/>
      </c>
      <c r="L89" s="72" t="str">
        <f t="shared" si="32"/>
        <v/>
      </c>
      <c r="M89" s="71" t="str">
        <f t="shared" si="33"/>
        <v/>
      </c>
      <c r="N89" s="72" t="str">
        <f t="shared" si="34"/>
        <v/>
      </c>
      <c r="O89" s="73" t="str">
        <f t="shared" si="35"/>
        <v/>
      </c>
      <c r="P89" s="71" t="str">
        <f t="shared" si="36"/>
        <v/>
      </c>
      <c r="Q89" s="72"/>
      <c r="R89" s="71" t="str">
        <f t="shared" si="37"/>
        <v/>
      </c>
      <c r="S89" s="72"/>
      <c r="T89" s="71" t="str">
        <f t="shared" si="38"/>
        <v/>
      </c>
      <c r="U89" s="70"/>
    </row>
    <row r="90" spans="1:21" ht="18">
      <c r="A90" s="83">
        <v>84</v>
      </c>
      <c r="B90" s="95" t="str">
        <f>IF(details!G90="","",details!G90)</f>
        <v/>
      </c>
      <c r="C90" s="84" t="str">
        <f t="shared" si="26"/>
        <v/>
      </c>
      <c r="D90" s="84"/>
      <c r="E90" s="85" t="str">
        <f t="shared" si="27"/>
        <v/>
      </c>
      <c r="F90" s="75"/>
      <c r="G90" s="75"/>
      <c r="H90" s="73" t="str">
        <f t="shared" si="28"/>
        <v/>
      </c>
      <c r="I90" s="73" t="str">
        <f t="shared" si="29"/>
        <v/>
      </c>
      <c r="J90" s="73" t="str">
        <f t="shared" si="30"/>
        <v/>
      </c>
      <c r="K90" s="74" t="str">
        <f t="shared" si="31"/>
        <v/>
      </c>
      <c r="L90" s="72" t="str">
        <f t="shared" si="32"/>
        <v/>
      </c>
      <c r="M90" s="71" t="str">
        <f t="shared" si="33"/>
        <v/>
      </c>
      <c r="N90" s="72" t="str">
        <f t="shared" si="34"/>
        <v/>
      </c>
      <c r="O90" s="73" t="str">
        <f t="shared" si="35"/>
        <v/>
      </c>
      <c r="P90" s="71" t="str">
        <f t="shared" si="36"/>
        <v/>
      </c>
      <c r="Q90" s="72"/>
      <c r="R90" s="71" t="str">
        <f t="shared" si="37"/>
        <v/>
      </c>
      <c r="S90" s="72"/>
      <c r="T90" s="71" t="str">
        <f t="shared" si="38"/>
        <v/>
      </c>
      <c r="U90" s="70"/>
    </row>
    <row r="91" spans="1:21" ht="18">
      <c r="A91" s="83">
        <v>85</v>
      </c>
      <c r="B91" s="95" t="str">
        <f>IF(details!G91="","",details!G91)</f>
        <v/>
      </c>
      <c r="C91" s="84" t="str">
        <f t="shared" si="26"/>
        <v/>
      </c>
      <c r="D91" s="84"/>
      <c r="E91" s="85" t="str">
        <f t="shared" si="27"/>
        <v/>
      </c>
      <c r="F91" s="75"/>
      <c r="G91" s="75"/>
      <c r="H91" s="73" t="str">
        <f t="shared" si="28"/>
        <v/>
      </c>
      <c r="I91" s="73" t="str">
        <f t="shared" si="29"/>
        <v/>
      </c>
      <c r="J91" s="73" t="str">
        <f t="shared" si="30"/>
        <v/>
      </c>
      <c r="K91" s="74" t="str">
        <f t="shared" si="31"/>
        <v/>
      </c>
      <c r="L91" s="72" t="str">
        <f t="shared" si="32"/>
        <v/>
      </c>
      <c r="M91" s="71" t="str">
        <f t="shared" si="33"/>
        <v/>
      </c>
      <c r="N91" s="72" t="str">
        <f t="shared" si="34"/>
        <v/>
      </c>
      <c r="O91" s="73" t="str">
        <f t="shared" si="35"/>
        <v/>
      </c>
      <c r="P91" s="71" t="str">
        <f t="shared" si="36"/>
        <v/>
      </c>
      <c r="Q91" s="72"/>
      <c r="R91" s="71" t="str">
        <f t="shared" si="37"/>
        <v/>
      </c>
      <c r="S91" s="72"/>
      <c r="T91" s="71" t="str">
        <f t="shared" si="38"/>
        <v/>
      </c>
      <c r="U91" s="70"/>
    </row>
    <row r="92" spans="1:21" ht="18">
      <c r="A92" s="83">
        <v>86</v>
      </c>
      <c r="B92" s="95" t="str">
        <f>IF(details!G92="","",details!G92)</f>
        <v/>
      </c>
      <c r="C92" s="84" t="str">
        <f t="shared" si="26"/>
        <v/>
      </c>
      <c r="D92" s="84"/>
      <c r="E92" s="85" t="str">
        <f t="shared" si="27"/>
        <v/>
      </c>
      <c r="F92" s="75"/>
      <c r="G92" s="75"/>
      <c r="H92" s="73" t="str">
        <f t="shared" si="28"/>
        <v/>
      </c>
      <c r="I92" s="73" t="str">
        <f t="shared" si="29"/>
        <v/>
      </c>
      <c r="J92" s="73" t="str">
        <f t="shared" si="30"/>
        <v/>
      </c>
      <c r="K92" s="74" t="str">
        <f t="shared" si="31"/>
        <v/>
      </c>
      <c r="L92" s="72" t="str">
        <f t="shared" si="32"/>
        <v/>
      </c>
      <c r="M92" s="71" t="str">
        <f t="shared" si="33"/>
        <v/>
      </c>
      <c r="N92" s="72" t="str">
        <f t="shared" si="34"/>
        <v/>
      </c>
      <c r="O92" s="73" t="str">
        <f t="shared" si="35"/>
        <v/>
      </c>
      <c r="P92" s="71" t="str">
        <f t="shared" si="36"/>
        <v/>
      </c>
      <c r="Q92" s="72"/>
      <c r="R92" s="71" t="str">
        <f t="shared" si="37"/>
        <v/>
      </c>
      <c r="S92" s="72"/>
      <c r="T92" s="71" t="str">
        <f t="shared" si="38"/>
        <v/>
      </c>
      <c r="U92" s="70"/>
    </row>
    <row r="93" spans="1:21" ht="18">
      <c r="A93" s="83">
        <v>87</v>
      </c>
      <c r="B93" s="95" t="str">
        <f>IF(details!G93="","",details!G93)</f>
        <v/>
      </c>
      <c r="C93" s="84" t="str">
        <f t="shared" si="26"/>
        <v/>
      </c>
      <c r="D93" s="84"/>
      <c r="E93" s="85" t="str">
        <f t="shared" si="27"/>
        <v/>
      </c>
      <c r="F93" s="75"/>
      <c r="G93" s="75"/>
      <c r="H93" s="73" t="str">
        <f t="shared" si="28"/>
        <v/>
      </c>
      <c r="I93" s="73" t="str">
        <f t="shared" si="29"/>
        <v/>
      </c>
      <c r="J93" s="73" t="str">
        <f t="shared" si="30"/>
        <v/>
      </c>
      <c r="K93" s="74" t="str">
        <f t="shared" si="31"/>
        <v/>
      </c>
      <c r="L93" s="72" t="str">
        <f t="shared" si="32"/>
        <v/>
      </c>
      <c r="M93" s="71" t="str">
        <f t="shared" si="33"/>
        <v/>
      </c>
      <c r="N93" s="72" t="str">
        <f t="shared" si="34"/>
        <v/>
      </c>
      <c r="O93" s="73" t="str">
        <f t="shared" si="35"/>
        <v/>
      </c>
      <c r="P93" s="71" t="str">
        <f t="shared" si="36"/>
        <v/>
      </c>
      <c r="Q93" s="72"/>
      <c r="R93" s="71" t="str">
        <f t="shared" si="37"/>
        <v/>
      </c>
      <c r="S93" s="72"/>
      <c r="T93" s="71" t="str">
        <f t="shared" si="38"/>
        <v/>
      </c>
      <c r="U93" s="70"/>
    </row>
    <row r="94" spans="1:21" ht="18">
      <c r="A94" s="83">
        <v>88</v>
      </c>
      <c r="B94" s="95" t="str">
        <f>IF(details!G94="","",details!G94)</f>
        <v/>
      </c>
      <c r="C94" s="84" t="str">
        <f t="shared" si="26"/>
        <v/>
      </c>
      <c r="D94" s="84"/>
      <c r="E94" s="85" t="str">
        <f t="shared" si="27"/>
        <v/>
      </c>
      <c r="F94" s="75"/>
      <c r="G94" s="75"/>
      <c r="H94" s="73" t="str">
        <f t="shared" si="28"/>
        <v/>
      </c>
      <c r="I94" s="73" t="str">
        <f t="shared" si="29"/>
        <v/>
      </c>
      <c r="J94" s="73" t="str">
        <f t="shared" si="30"/>
        <v/>
      </c>
      <c r="K94" s="74" t="str">
        <f t="shared" si="31"/>
        <v/>
      </c>
      <c r="L94" s="72" t="str">
        <f t="shared" si="32"/>
        <v/>
      </c>
      <c r="M94" s="71" t="str">
        <f t="shared" si="33"/>
        <v/>
      </c>
      <c r="N94" s="72" t="str">
        <f t="shared" si="34"/>
        <v/>
      </c>
      <c r="O94" s="73" t="str">
        <f t="shared" si="35"/>
        <v/>
      </c>
      <c r="P94" s="71" t="str">
        <f t="shared" si="36"/>
        <v/>
      </c>
      <c r="Q94" s="72"/>
      <c r="R94" s="71" t="str">
        <f t="shared" si="37"/>
        <v/>
      </c>
      <c r="S94" s="72"/>
      <c r="T94" s="71" t="str">
        <f t="shared" si="38"/>
        <v/>
      </c>
      <c r="U94" s="70"/>
    </row>
    <row r="95" spans="1:21" ht="18">
      <c r="A95" s="83">
        <v>89</v>
      </c>
      <c r="B95" s="95" t="str">
        <f>IF(details!G95="","",details!G95)</f>
        <v/>
      </c>
      <c r="C95" s="84" t="str">
        <f t="shared" si="26"/>
        <v/>
      </c>
      <c r="D95" s="84"/>
      <c r="E95" s="85" t="str">
        <f t="shared" si="27"/>
        <v/>
      </c>
      <c r="F95" s="75"/>
      <c r="G95" s="75"/>
      <c r="H95" s="73" t="str">
        <f t="shared" si="28"/>
        <v/>
      </c>
      <c r="I95" s="73" t="str">
        <f t="shared" si="29"/>
        <v/>
      </c>
      <c r="J95" s="73" t="str">
        <f t="shared" si="30"/>
        <v/>
      </c>
      <c r="K95" s="74" t="str">
        <f t="shared" si="31"/>
        <v/>
      </c>
      <c r="L95" s="72" t="str">
        <f t="shared" si="32"/>
        <v/>
      </c>
      <c r="M95" s="71" t="str">
        <f t="shared" si="33"/>
        <v/>
      </c>
      <c r="N95" s="72" t="str">
        <f t="shared" si="34"/>
        <v/>
      </c>
      <c r="O95" s="73" t="str">
        <f t="shared" si="35"/>
        <v/>
      </c>
      <c r="P95" s="71" t="str">
        <f t="shared" si="36"/>
        <v/>
      </c>
      <c r="Q95" s="72"/>
      <c r="R95" s="71" t="str">
        <f t="shared" si="37"/>
        <v/>
      </c>
      <c r="S95" s="72"/>
      <c r="T95" s="71" t="str">
        <f t="shared" si="38"/>
        <v/>
      </c>
      <c r="U95" s="70"/>
    </row>
    <row r="96" spans="1:21" ht="18">
      <c r="A96" s="83">
        <v>90</v>
      </c>
      <c r="B96" s="95" t="str">
        <f>IF(details!G96="","",details!G96)</f>
        <v/>
      </c>
      <c r="C96" s="84" t="str">
        <f t="shared" si="26"/>
        <v/>
      </c>
      <c r="D96" s="84"/>
      <c r="E96" s="85" t="str">
        <f t="shared" si="27"/>
        <v/>
      </c>
      <c r="F96" s="75"/>
      <c r="G96" s="75"/>
      <c r="H96" s="73" t="str">
        <f t="shared" si="28"/>
        <v/>
      </c>
      <c r="I96" s="73" t="str">
        <f t="shared" si="29"/>
        <v/>
      </c>
      <c r="J96" s="73" t="str">
        <f t="shared" si="30"/>
        <v/>
      </c>
      <c r="K96" s="74" t="str">
        <f t="shared" si="31"/>
        <v/>
      </c>
      <c r="L96" s="72" t="str">
        <f t="shared" si="32"/>
        <v/>
      </c>
      <c r="M96" s="71" t="str">
        <f t="shared" si="33"/>
        <v/>
      </c>
      <c r="N96" s="72" t="str">
        <f t="shared" si="34"/>
        <v/>
      </c>
      <c r="O96" s="73" t="str">
        <f t="shared" si="35"/>
        <v/>
      </c>
      <c r="P96" s="71" t="str">
        <f t="shared" si="36"/>
        <v/>
      </c>
      <c r="Q96" s="72"/>
      <c r="R96" s="71" t="str">
        <f t="shared" si="37"/>
        <v/>
      </c>
      <c r="S96" s="72"/>
      <c r="T96" s="71" t="str">
        <f t="shared" si="38"/>
        <v/>
      </c>
      <c r="U96" s="70"/>
    </row>
    <row r="97" spans="1:21" ht="18">
      <c r="A97" s="83">
        <v>91</v>
      </c>
      <c r="B97" s="95" t="str">
        <f>IF(details!G97="","",details!G97)</f>
        <v/>
      </c>
      <c r="C97" s="84" t="str">
        <f t="shared" si="26"/>
        <v/>
      </c>
      <c r="D97" s="84"/>
      <c r="E97" s="85" t="str">
        <f t="shared" si="27"/>
        <v/>
      </c>
      <c r="F97" s="75"/>
      <c r="G97" s="75"/>
      <c r="H97" s="73" t="str">
        <f t="shared" si="28"/>
        <v/>
      </c>
      <c r="I97" s="73" t="str">
        <f t="shared" si="29"/>
        <v/>
      </c>
      <c r="J97" s="73" t="str">
        <f t="shared" si="30"/>
        <v/>
      </c>
      <c r="K97" s="74" t="str">
        <f t="shared" si="31"/>
        <v/>
      </c>
      <c r="L97" s="72" t="str">
        <f t="shared" si="32"/>
        <v/>
      </c>
      <c r="M97" s="71" t="str">
        <f t="shared" si="33"/>
        <v/>
      </c>
      <c r="N97" s="72" t="str">
        <f t="shared" si="34"/>
        <v/>
      </c>
      <c r="O97" s="73" t="str">
        <f t="shared" si="35"/>
        <v/>
      </c>
      <c r="P97" s="71" t="str">
        <f t="shared" si="36"/>
        <v/>
      </c>
      <c r="Q97" s="72"/>
      <c r="R97" s="71" t="str">
        <f t="shared" si="37"/>
        <v/>
      </c>
      <c r="S97" s="72"/>
      <c r="T97" s="71" t="str">
        <f t="shared" si="38"/>
        <v/>
      </c>
      <c r="U97" s="70"/>
    </row>
    <row r="98" spans="1:21" ht="18">
      <c r="A98" s="83">
        <v>92</v>
      </c>
      <c r="B98" s="95" t="str">
        <f>IF(details!G98="","",details!G98)</f>
        <v/>
      </c>
      <c r="C98" s="84" t="str">
        <f t="shared" si="26"/>
        <v/>
      </c>
      <c r="D98" s="84"/>
      <c r="E98" s="85" t="str">
        <f t="shared" si="27"/>
        <v/>
      </c>
      <c r="F98" s="75"/>
      <c r="G98" s="75"/>
      <c r="H98" s="73" t="str">
        <f t="shared" si="28"/>
        <v/>
      </c>
      <c r="I98" s="73" t="str">
        <f t="shared" si="29"/>
        <v/>
      </c>
      <c r="J98" s="73" t="str">
        <f t="shared" si="30"/>
        <v/>
      </c>
      <c r="K98" s="74" t="str">
        <f t="shared" si="31"/>
        <v/>
      </c>
      <c r="L98" s="72" t="str">
        <f t="shared" si="32"/>
        <v/>
      </c>
      <c r="M98" s="71" t="str">
        <f t="shared" si="33"/>
        <v/>
      </c>
      <c r="N98" s="72" t="str">
        <f t="shared" si="34"/>
        <v/>
      </c>
      <c r="O98" s="73" t="str">
        <f t="shared" si="35"/>
        <v/>
      </c>
      <c r="P98" s="71" t="str">
        <f t="shared" si="36"/>
        <v/>
      </c>
      <c r="Q98" s="72"/>
      <c r="R98" s="71" t="str">
        <f t="shared" si="37"/>
        <v/>
      </c>
      <c r="S98" s="72"/>
      <c r="T98" s="71" t="str">
        <f t="shared" si="38"/>
        <v/>
      </c>
      <c r="U98" s="70"/>
    </row>
    <row r="99" spans="1:21" ht="18">
      <c r="A99" s="83">
        <v>93</v>
      </c>
      <c r="B99" s="95" t="str">
        <f>IF(details!G99="","",details!G99)</f>
        <v/>
      </c>
      <c r="C99" s="84" t="str">
        <f t="shared" si="26"/>
        <v/>
      </c>
      <c r="D99" s="84"/>
      <c r="E99" s="85" t="str">
        <f t="shared" si="27"/>
        <v/>
      </c>
      <c r="F99" s="75"/>
      <c r="G99" s="75"/>
      <c r="H99" s="73" t="str">
        <f t="shared" si="28"/>
        <v/>
      </c>
      <c r="I99" s="73" t="str">
        <f t="shared" si="29"/>
        <v/>
      </c>
      <c r="J99" s="73" t="str">
        <f t="shared" si="30"/>
        <v/>
      </c>
      <c r="K99" s="74" t="str">
        <f t="shared" si="31"/>
        <v/>
      </c>
      <c r="L99" s="72" t="str">
        <f t="shared" si="32"/>
        <v/>
      </c>
      <c r="M99" s="71" t="str">
        <f t="shared" si="33"/>
        <v/>
      </c>
      <c r="N99" s="72" t="str">
        <f t="shared" si="34"/>
        <v/>
      </c>
      <c r="O99" s="73" t="str">
        <f t="shared" si="35"/>
        <v/>
      </c>
      <c r="P99" s="71" t="str">
        <f t="shared" si="36"/>
        <v/>
      </c>
      <c r="Q99" s="72"/>
      <c r="R99" s="71" t="str">
        <f t="shared" si="37"/>
        <v/>
      </c>
      <c r="S99" s="72"/>
      <c r="T99" s="71" t="str">
        <f t="shared" si="38"/>
        <v/>
      </c>
      <c r="U99" s="70"/>
    </row>
    <row r="100" spans="1:21" ht="18">
      <c r="A100" s="83">
        <v>94</v>
      </c>
      <c r="B100" s="95" t="str">
        <f>IF(details!G100="","",details!G100)</f>
        <v/>
      </c>
      <c r="C100" s="84" t="str">
        <f t="shared" si="26"/>
        <v/>
      </c>
      <c r="D100" s="84"/>
      <c r="E100" s="85" t="str">
        <f t="shared" si="27"/>
        <v/>
      </c>
      <c r="F100" s="75"/>
      <c r="G100" s="75"/>
      <c r="H100" s="73" t="str">
        <f t="shared" si="28"/>
        <v/>
      </c>
      <c r="I100" s="73" t="str">
        <f t="shared" si="29"/>
        <v/>
      </c>
      <c r="J100" s="73" t="str">
        <f t="shared" si="30"/>
        <v/>
      </c>
      <c r="K100" s="74" t="str">
        <f t="shared" si="31"/>
        <v/>
      </c>
      <c r="L100" s="72" t="str">
        <f t="shared" si="32"/>
        <v/>
      </c>
      <c r="M100" s="71" t="str">
        <f t="shared" si="33"/>
        <v/>
      </c>
      <c r="N100" s="72" t="str">
        <f t="shared" si="34"/>
        <v/>
      </c>
      <c r="O100" s="73" t="str">
        <f t="shared" si="35"/>
        <v/>
      </c>
      <c r="P100" s="71" t="str">
        <f t="shared" si="36"/>
        <v/>
      </c>
      <c r="Q100" s="72"/>
      <c r="R100" s="71" t="str">
        <f t="shared" si="37"/>
        <v/>
      </c>
      <c r="S100" s="72"/>
      <c r="T100" s="71" t="str">
        <f t="shared" si="38"/>
        <v/>
      </c>
      <c r="U100" s="70"/>
    </row>
    <row r="101" spans="1:21" ht="18">
      <c r="A101" s="83">
        <v>95</v>
      </c>
      <c r="B101" s="95" t="str">
        <f>IF(details!G101="","",details!G101)</f>
        <v/>
      </c>
      <c r="C101" s="84" t="str">
        <f t="shared" si="26"/>
        <v/>
      </c>
      <c r="D101" s="84"/>
      <c r="E101" s="85" t="str">
        <f t="shared" si="27"/>
        <v/>
      </c>
      <c r="F101" s="75"/>
      <c r="G101" s="75"/>
      <c r="H101" s="73" t="str">
        <f t="shared" si="28"/>
        <v/>
      </c>
      <c r="I101" s="73" t="str">
        <f t="shared" si="29"/>
        <v/>
      </c>
      <c r="J101" s="73" t="str">
        <f t="shared" si="30"/>
        <v/>
      </c>
      <c r="K101" s="74" t="str">
        <f t="shared" si="31"/>
        <v/>
      </c>
      <c r="L101" s="72" t="str">
        <f t="shared" si="32"/>
        <v/>
      </c>
      <c r="M101" s="71" t="str">
        <f t="shared" si="33"/>
        <v/>
      </c>
      <c r="N101" s="72" t="str">
        <f t="shared" si="34"/>
        <v/>
      </c>
      <c r="O101" s="73" t="str">
        <f t="shared" si="35"/>
        <v/>
      </c>
      <c r="P101" s="71" t="str">
        <f t="shared" si="36"/>
        <v/>
      </c>
      <c r="Q101" s="72"/>
      <c r="R101" s="71" t="str">
        <f t="shared" si="37"/>
        <v/>
      </c>
      <c r="S101" s="72"/>
      <c r="T101" s="71" t="str">
        <f t="shared" si="38"/>
        <v/>
      </c>
      <c r="U101" s="70"/>
    </row>
    <row r="102" spans="1:21" ht="18">
      <c r="A102" s="83">
        <v>96</v>
      </c>
      <c r="B102" s="95" t="str">
        <f>IF(details!G102="","",details!G102)</f>
        <v/>
      </c>
      <c r="C102" s="84" t="str">
        <f t="shared" si="26"/>
        <v/>
      </c>
      <c r="D102" s="84"/>
      <c r="E102" s="85" t="str">
        <f t="shared" si="27"/>
        <v/>
      </c>
      <c r="F102" s="75"/>
      <c r="G102" s="75"/>
      <c r="H102" s="73" t="str">
        <f t="shared" si="28"/>
        <v/>
      </c>
      <c r="I102" s="73" t="str">
        <f t="shared" si="29"/>
        <v/>
      </c>
      <c r="J102" s="73" t="str">
        <f t="shared" si="30"/>
        <v/>
      </c>
      <c r="K102" s="74" t="str">
        <f t="shared" si="31"/>
        <v/>
      </c>
      <c r="L102" s="72" t="str">
        <f t="shared" si="32"/>
        <v/>
      </c>
      <c r="M102" s="71" t="str">
        <f t="shared" si="33"/>
        <v/>
      </c>
      <c r="N102" s="72" t="str">
        <f t="shared" si="34"/>
        <v/>
      </c>
      <c r="O102" s="73" t="str">
        <f t="shared" si="35"/>
        <v/>
      </c>
      <c r="P102" s="71" t="str">
        <f t="shared" si="36"/>
        <v/>
      </c>
      <c r="Q102" s="72"/>
      <c r="R102" s="71" t="str">
        <f t="shared" si="37"/>
        <v/>
      </c>
      <c r="S102" s="72"/>
      <c r="T102" s="71" t="str">
        <f t="shared" si="38"/>
        <v/>
      </c>
      <c r="U102" s="70"/>
    </row>
    <row r="103" spans="1:21" ht="18">
      <c r="A103" s="83">
        <v>97</v>
      </c>
      <c r="B103" s="95" t="str">
        <f>IF(details!G103="","",details!G103)</f>
        <v/>
      </c>
      <c r="C103" s="84" t="str">
        <f t="shared" si="26"/>
        <v/>
      </c>
      <c r="D103" s="84"/>
      <c r="E103" s="85" t="str">
        <f t="shared" si="27"/>
        <v/>
      </c>
      <c r="F103" s="75"/>
      <c r="G103" s="75"/>
      <c r="H103" s="73" t="str">
        <f t="shared" si="28"/>
        <v/>
      </c>
      <c r="I103" s="73" t="str">
        <f t="shared" si="29"/>
        <v/>
      </c>
      <c r="J103" s="73" t="str">
        <f t="shared" si="30"/>
        <v/>
      </c>
      <c r="K103" s="74" t="str">
        <f t="shared" si="31"/>
        <v/>
      </c>
      <c r="L103" s="72" t="str">
        <f t="shared" si="32"/>
        <v/>
      </c>
      <c r="M103" s="71" t="str">
        <f t="shared" si="33"/>
        <v/>
      </c>
      <c r="N103" s="72" t="str">
        <f t="shared" si="34"/>
        <v/>
      </c>
      <c r="O103" s="73" t="str">
        <f t="shared" si="35"/>
        <v/>
      </c>
      <c r="P103" s="71" t="str">
        <f>IF(O103="","",IF(O103&lt;=1999,"mUuhl lkS","nks gtkj"))</f>
        <v/>
      </c>
      <c r="Q103" s="72"/>
      <c r="R103" s="71" t="str">
        <f t="shared" si="37"/>
        <v/>
      </c>
      <c r="S103" s="72"/>
      <c r="T103" s="71" t="str">
        <f t="shared" si="38"/>
        <v/>
      </c>
      <c r="U103" s="70"/>
    </row>
    <row r="104" spans="1:21" ht="18">
      <c r="A104" s="83">
        <v>98</v>
      </c>
      <c r="B104" s="95" t="str">
        <f>IF(details!G104="","",details!G104)</f>
        <v/>
      </c>
      <c r="C104" s="84" t="str">
        <f t="shared" si="26"/>
        <v/>
      </c>
      <c r="D104" s="84"/>
      <c r="E104" s="85" t="str">
        <f t="shared" si="27"/>
        <v/>
      </c>
      <c r="F104" s="75"/>
      <c r="G104" s="75"/>
      <c r="H104" s="73" t="str">
        <f t="shared" si="28"/>
        <v/>
      </c>
      <c r="I104" s="73" t="str">
        <f t="shared" si="29"/>
        <v/>
      </c>
      <c r="J104" s="73" t="str">
        <f t="shared" si="30"/>
        <v/>
      </c>
      <c r="K104" s="74" t="str">
        <f t="shared" si="31"/>
        <v/>
      </c>
      <c r="L104" s="72" t="str">
        <f t="shared" si="32"/>
        <v/>
      </c>
      <c r="M104" s="71" t="str">
        <f t="shared" si="33"/>
        <v/>
      </c>
      <c r="N104" s="72" t="str">
        <f t="shared" si="34"/>
        <v/>
      </c>
      <c r="O104" s="73" t="str">
        <f t="shared" si="35"/>
        <v/>
      </c>
      <c r="P104" s="71" t="str">
        <f>IF(O104="","",IF(O104&lt;=1999,"mUuhl lkS","nks gtkj"))</f>
        <v/>
      </c>
      <c r="Q104" s="72"/>
      <c r="R104" s="71" t="str">
        <f t="shared" si="37"/>
        <v/>
      </c>
      <c r="S104" s="72"/>
      <c r="T104" s="71" t="str">
        <f t="shared" si="38"/>
        <v/>
      </c>
      <c r="U104" s="70"/>
    </row>
    <row r="105" spans="1:21" ht="18">
      <c r="A105" s="83">
        <v>99</v>
      </c>
      <c r="B105" s="95" t="str">
        <f>IF(details!G105="","",details!G105)</f>
        <v/>
      </c>
      <c r="C105" s="84" t="str">
        <f t="shared" si="26"/>
        <v/>
      </c>
      <c r="D105" s="84"/>
      <c r="E105" s="85" t="str">
        <f t="shared" si="27"/>
        <v/>
      </c>
      <c r="F105" s="75"/>
      <c r="G105" s="75"/>
      <c r="H105" s="73" t="str">
        <f t="shared" si="28"/>
        <v/>
      </c>
      <c r="I105" s="73" t="str">
        <f t="shared" si="29"/>
        <v/>
      </c>
      <c r="J105" s="73" t="str">
        <f t="shared" si="30"/>
        <v/>
      </c>
      <c r="K105" s="74" t="str">
        <f t="shared" si="31"/>
        <v/>
      </c>
      <c r="L105" s="72" t="str">
        <f t="shared" si="32"/>
        <v/>
      </c>
      <c r="M105" s="71" t="str">
        <f t="shared" si="33"/>
        <v/>
      </c>
      <c r="N105" s="72" t="str">
        <f t="shared" si="34"/>
        <v/>
      </c>
      <c r="O105" s="73" t="str">
        <f t="shared" si="35"/>
        <v/>
      </c>
      <c r="P105" s="71" t="str">
        <f>IF(O105="","",IF(O105&lt;=1999,"mUuhl lkS","nks gtkj"))</f>
        <v/>
      </c>
      <c r="Q105" s="72"/>
      <c r="R105" s="71" t="str">
        <f t="shared" si="37"/>
        <v/>
      </c>
      <c r="S105" s="72"/>
      <c r="T105" s="71" t="str">
        <f t="shared" si="38"/>
        <v/>
      </c>
      <c r="U105" s="70"/>
    </row>
    <row r="106" spans="1:21" ht="18">
      <c r="A106" s="83">
        <v>100</v>
      </c>
      <c r="B106" s="95">
        <f>IF(details!G106="","",details!G106)</f>
        <v>36952</v>
      </c>
      <c r="C106" s="84" t="str">
        <f t="shared" si="26"/>
        <v>nks ekpZ] nks gtkj ,d</v>
      </c>
      <c r="D106" s="84"/>
      <c r="E106" s="85" t="str">
        <f t="shared" si="27"/>
        <v>Friday</v>
      </c>
      <c r="F106" s="75"/>
      <c r="G106" s="75"/>
      <c r="H106" s="73" t="str">
        <f t="shared" si="28"/>
        <v>02</v>
      </c>
      <c r="I106" s="73" t="str">
        <f t="shared" si="29"/>
        <v>03</v>
      </c>
      <c r="J106" s="73" t="str">
        <f t="shared" si="30"/>
        <v>01</v>
      </c>
      <c r="K106" s="74" t="str">
        <f t="shared" si="31"/>
        <v>nks</v>
      </c>
      <c r="L106" s="72" t="str">
        <f t="shared" si="32"/>
        <v>Two</v>
      </c>
      <c r="M106" s="71" t="str">
        <f t="shared" si="33"/>
        <v>ekpZ</v>
      </c>
      <c r="N106" s="72" t="str">
        <f t="shared" si="34"/>
        <v>March</v>
      </c>
      <c r="O106" s="73">
        <f t="shared" si="35"/>
        <v>2001</v>
      </c>
      <c r="P106" s="71" t="str">
        <f>IF(O106="","",IF(O106&lt;=1999,"mUuhl lkS","nks gtkj"))</f>
        <v>nks gtkj</v>
      </c>
      <c r="Q106" s="72"/>
      <c r="R106" s="71" t="str">
        <f t="shared" si="37"/>
        <v>,d</v>
      </c>
      <c r="S106" s="72"/>
      <c r="T106" s="71" t="str">
        <f t="shared" si="38"/>
        <v>nks ekpZ] nks gtkj ,d</v>
      </c>
      <c r="U106" s="70"/>
    </row>
  </sheetData>
  <sheetProtection password="B68B" sheet="1" objects="1" scenarios="1"/>
  <mergeCells count="10">
    <mergeCell ref="H1:U4"/>
    <mergeCell ref="A2:E3"/>
    <mergeCell ref="C5:D5"/>
    <mergeCell ref="A1:E1"/>
    <mergeCell ref="A4:E4"/>
    <mergeCell ref="O5:R5"/>
    <mergeCell ref="K5:L5"/>
    <mergeCell ref="H5:H6"/>
    <mergeCell ref="I5:I6"/>
    <mergeCell ref="J5:J6"/>
  </mergeCells>
  <pageMargins left="0.75" right="0.75" top="1" bottom="1" header="0.5" footer="0.5"/>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C000"/>
  </sheetPr>
  <dimension ref="A1:GM140"/>
  <sheetViews>
    <sheetView zoomScale="150" zoomScaleNormal="150" zoomScalePageLayoutView="150" workbookViewId="0">
      <pane xSplit="4" ySplit="7" topLeftCell="ER8" activePane="bottomRight" state="frozen"/>
      <selection pane="topRight" activeCell="E1" sqref="E1"/>
      <selection pane="bottomLeft" activeCell="A8" sqref="A8"/>
      <selection pane="bottomRight" activeCell="D3" sqref="D3:E3"/>
    </sheetView>
  </sheetViews>
  <sheetFormatPr baseColWidth="10" defaultColWidth="9.1640625" defaultRowHeight="0" customHeight="1" zeroHeight="1" x14ac:dyDescent="0"/>
  <cols>
    <col min="1" max="1" width="3.6640625" style="2" customWidth="1"/>
    <col min="2" max="2" width="4.5" style="2" customWidth="1"/>
    <col min="3" max="3" width="2.6640625" style="21" customWidth="1"/>
    <col min="4" max="4" width="5.1640625" style="22" customWidth="1"/>
    <col min="5" max="5" width="4.6640625" style="22" customWidth="1"/>
    <col min="6" max="6" width="7.1640625" style="22" customWidth="1"/>
    <col min="7" max="7" width="16.33203125" style="22" customWidth="1"/>
    <col min="8" max="8" width="16.33203125" style="23" bestFit="1" customWidth="1"/>
    <col min="9" max="9" width="14.1640625" style="23" customWidth="1"/>
    <col min="10" max="10" width="14" style="23" customWidth="1"/>
    <col min="11" max="12" width="3.33203125" style="2" customWidth="1"/>
    <col min="13" max="13" width="3.33203125" style="1" customWidth="1"/>
    <col min="14" max="14" width="6.5" style="1" bestFit="1" customWidth="1"/>
    <col min="15" max="16" width="3.33203125" style="1" customWidth="1"/>
    <col min="17" max="18" width="3.33203125" style="2" customWidth="1"/>
    <col min="19" max="20" width="3.33203125" style="1" customWidth="1"/>
    <col min="21" max="23" width="3.33203125" style="2" customWidth="1"/>
    <col min="24" max="24" width="3.33203125" style="1" customWidth="1"/>
    <col min="25" max="26" width="3.33203125" style="1" hidden="1" customWidth="1"/>
    <col min="27" max="40" width="3.33203125" style="2" customWidth="1"/>
    <col min="41" max="42" width="3.33203125" style="2" hidden="1" customWidth="1"/>
    <col min="43" max="56" width="3.33203125" style="2" customWidth="1"/>
    <col min="57" max="58" width="3.33203125" style="2" hidden="1" customWidth="1"/>
    <col min="59" max="72" width="3.33203125" style="2" customWidth="1"/>
    <col min="73" max="74" width="3.33203125" style="2" hidden="1" customWidth="1"/>
    <col min="75" max="88" width="3.33203125" style="2" customWidth="1"/>
    <col min="89" max="90" width="3.33203125" style="2" hidden="1" customWidth="1"/>
    <col min="91" max="98" width="3.33203125" style="2" customWidth="1"/>
    <col min="99" max="100" width="3.33203125" style="2" hidden="1" customWidth="1"/>
    <col min="101" max="108" width="3.33203125" style="2" customWidth="1"/>
    <col min="109" max="110" width="3.33203125" style="2" hidden="1" customWidth="1"/>
    <col min="111" max="118" width="3.33203125" style="2" customWidth="1"/>
    <col min="119" max="120" width="3.33203125" style="2" hidden="1" customWidth="1"/>
    <col min="121" max="121" width="4.1640625" style="2" customWidth="1"/>
    <col min="122" max="122" width="3.6640625" style="2" customWidth="1"/>
    <col min="123" max="123" width="2.83203125" style="2" customWidth="1"/>
    <col min="124" max="124" width="3.83203125" style="2" customWidth="1"/>
    <col min="125" max="126" width="2.83203125" style="2" customWidth="1"/>
    <col min="127" max="128" width="3.33203125" style="2" customWidth="1"/>
    <col min="129" max="129" width="2.83203125" style="2" customWidth="1"/>
    <col min="130" max="130" width="3.5" style="2" customWidth="1"/>
    <col min="131" max="131" width="3" style="2" customWidth="1"/>
    <col min="132" max="132" width="2.83203125" style="2" customWidth="1"/>
    <col min="133" max="133" width="3.5" style="2" customWidth="1"/>
    <col min="134" max="134" width="3.33203125" style="2" customWidth="1"/>
    <col min="135" max="135" width="2.83203125" style="2" customWidth="1"/>
    <col min="136" max="136" width="3.5" style="2" customWidth="1"/>
    <col min="137" max="137" width="3" style="2" customWidth="1"/>
    <col min="138" max="138" width="2.83203125" style="2" customWidth="1"/>
    <col min="139" max="140" width="3.33203125" style="2" customWidth="1"/>
    <col min="141" max="141" width="2.83203125" style="2" customWidth="1"/>
    <col min="142" max="142" width="4" style="2" customWidth="1"/>
    <col min="143" max="144" width="3.6640625" style="2" customWidth="1"/>
    <col min="145" max="145" width="4.1640625" style="2" customWidth="1"/>
    <col min="146" max="147" width="4.6640625" style="2" customWidth="1"/>
    <col min="148" max="152" width="7.6640625" style="2" customWidth="1"/>
    <col min="153" max="153" width="5.33203125" style="2" hidden="1" customWidth="1"/>
    <col min="154" max="154" width="4" style="2" customWidth="1"/>
    <col min="155" max="155" width="12" style="2" customWidth="1"/>
    <col min="156" max="157" width="2.83203125" style="2" customWidth="1"/>
    <col min="158" max="158" width="12.6640625" style="2" customWidth="1"/>
    <col min="159" max="159" width="7.1640625" style="2" customWidth="1"/>
    <col min="160" max="160" width="7.33203125" style="2" bestFit="1" customWidth="1"/>
    <col min="161" max="161" width="7.33203125" style="2" customWidth="1"/>
    <col min="162" max="162" width="7.1640625" style="2" customWidth="1"/>
    <col min="163" max="163" width="8.83203125" style="2" customWidth="1"/>
    <col min="164" max="167" width="9.5" style="2" customWidth="1"/>
    <col min="168" max="168" width="8.6640625" style="2" bestFit="1" customWidth="1"/>
    <col min="169" max="169" width="9.33203125" style="2" bestFit="1" customWidth="1"/>
    <col min="170" max="170" width="7.1640625" style="2" customWidth="1"/>
    <col min="171" max="171" width="7.6640625" style="2" bestFit="1" customWidth="1"/>
    <col min="172" max="173" width="7.1640625" style="2" customWidth="1"/>
    <col min="174" max="16384" width="9.1640625" style="2"/>
  </cols>
  <sheetData>
    <row r="1" spans="1:195" s="24" customFormat="1" ht="14.5" customHeight="1">
      <c r="A1" s="893" t="str">
        <f>details!A1</f>
        <v>jk- ck- ek/;fed fo|ky; uohu] fuEckgsM+k</v>
      </c>
      <c r="B1" s="838"/>
      <c r="C1" s="838"/>
      <c r="D1" s="838"/>
      <c r="E1" s="838"/>
      <c r="F1" s="838"/>
      <c r="G1" s="838"/>
      <c r="H1" s="838"/>
      <c r="I1" s="838"/>
      <c r="J1" s="838"/>
      <c r="K1" s="838"/>
      <c r="L1" s="838"/>
      <c r="M1" s="838"/>
      <c r="N1" s="838"/>
      <c r="O1" s="838"/>
      <c r="P1" s="838"/>
      <c r="Q1" s="838"/>
      <c r="R1" s="838"/>
      <c r="S1" s="838"/>
      <c r="T1" s="838"/>
      <c r="U1" s="838"/>
      <c r="V1" s="838"/>
      <c r="W1" s="838"/>
      <c r="X1" s="838"/>
      <c r="Y1" s="838"/>
      <c r="Z1" s="838"/>
      <c r="AA1" s="838"/>
      <c r="AB1" s="838"/>
      <c r="AC1" s="838"/>
      <c r="AD1" s="838"/>
      <c r="AE1" s="838"/>
      <c r="AF1" s="838"/>
      <c r="AG1" s="838"/>
      <c r="AH1" s="838"/>
      <c r="AI1" s="838"/>
      <c r="AJ1" s="838"/>
      <c r="AK1" s="838"/>
      <c r="AL1" s="838"/>
      <c r="AM1" s="838"/>
      <c r="AN1" s="838"/>
      <c r="AO1" s="838"/>
      <c r="AP1" s="838"/>
      <c r="AQ1" s="838"/>
      <c r="AR1" s="838"/>
      <c r="AS1" s="838"/>
      <c r="AT1" s="838"/>
      <c r="AU1" s="838"/>
      <c r="AV1" s="838"/>
      <c r="AW1" s="838"/>
      <c r="AX1" s="838"/>
      <c r="AY1" s="838"/>
      <c r="AZ1" s="838"/>
      <c r="BA1" s="838"/>
      <c r="BB1" s="838"/>
      <c r="BC1" s="838"/>
      <c r="BD1" s="838"/>
      <c r="BE1" s="838"/>
      <c r="BF1" s="838"/>
      <c r="BG1" s="838"/>
      <c r="BH1" s="838"/>
      <c r="BI1" s="838"/>
      <c r="BJ1" s="838"/>
      <c r="BK1" s="838"/>
      <c r="BL1" s="838"/>
      <c r="BM1" s="838"/>
      <c r="BN1" s="838"/>
      <c r="BO1" s="838"/>
      <c r="BP1" s="838"/>
      <c r="BQ1" s="838"/>
      <c r="BR1" s="838"/>
      <c r="BS1" s="838"/>
      <c r="BT1" s="838"/>
      <c r="BU1" s="838"/>
      <c r="BV1" s="838"/>
      <c r="BW1" s="838"/>
      <c r="BX1" s="838"/>
      <c r="BY1" s="838"/>
      <c r="BZ1" s="838"/>
      <c r="CA1" s="838"/>
      <c r="CB1" s="838"/>
      <c r="CC1" s="838"/>
      <c r="CD1" s="838"/>
      <c r="CE1" s="838"/>
      <c r="CF1" s="838"/>
      <c r="CG1" s="838"/>
      <c r="CH1" s="838"/>
      <c r="CI1" s="838"/>
      <c r="CJ1" s="838"/>
      <c r="CK1" s="838"/>
      <c r="CL1" s="838"/>
      <c r="CM1" s="838" t="str">
        <f>A1</f>
        <v>jk- ck- ek/;fed fo|ky; uohu] fuEckgsM+k</v>
      </c>
      <c r="CN1" s="838"/>
      <c r="CO1" s="838"/>
      <c r="CP1" s="838"/>
      <c r="CQ1" s="838"/>
      <c r="CR1" s="838"/>
      <c r="CS1" s="838"/>
      <c r="CT1" s="838"/>
      <c r="CU1" s="838"/>
      <c r="CV1" s="838"/>
      <c r="CW1" s="838"/>
      <c r="CX1" s="838"/>
      <c r="CY1" s="838"/>
      <c r="CZ1" s="838"/>
      <c r="DA1" s="838"/>
      <c r="DB1" s="838"/>
      <c r="DC1" s="838"/>
      <c r="DD1" s="838"/>
      <c r="DE1" s="838"/>
      <c r="DF1" s="838"/>
      <c r="DG1" s="838"/>
      <c r="DH1" s="838"/>
      <c r="DI1" s="838"/>
      <c r="DJ1" s="838"/>
      <c r="DK1" s="838"/>
      <c r="DL1" s="838"/>
      <c r="DM1" s="838"/>
      <c r="DN1" s="838"/>
      <c r="DO1" s="407"/>
      <c r="DP1" s="407"/>
      <c r="DQ1" s="838"/>
      <c r="DR1" s="838"/>
      <c r="DS1" s="838"/>
      <c r="DT1" s="838"/>
      <c r="DU1" s="838"/>
      <c r="DV1" s="838"/>
      <c r="DW1" s="838"/>
      <c r="DX1" s="838"/>
      <c r="DY1" s="838"/>
      <c r="DZ1" s="838"/>
      <c r="EA1" s="838"/>
      <c r="EB1" s="838"/>
      <c r="EC1" s="838"/>
      <c r="ED1" s="838"/>
      <c r="EE1" s="838"/>
      <c r="EF1" s="838"/>
      <c r="EG1" s="838"/>
      <c r="EH1" s="838"/>
      <c r="EI1" s="838"/>
      <c r="EJ1" s="838"/>
      <c r="EK1" s="838"/>
      <c r="EL1" s="838"/>
      <c r="EM1" s="838"/>
      <c r="EN1" s="838"/>
      <c r="EO1" s="838"/>
      <c r="EP1" s="838"/>
      <c r="EQ1" s="473"/>
      <c r="ER1" s="862" t="s">
        <v>11</v>
      </c>
      <c r="ES1" s="862"/>
      <c r="ET1" s="862"/>
      <c r="EU1" s="862"/>
      <c r="EV1" s="862"/>
      <c r="EW1" s="408"/>
      <c r="EX1" s="408"/>
      <c r="EY1" s="409" t="str">
        <f>details!$BO$1</f>
        <v>fVIi.kh</v>
      </c>
      <c r="FB1" s="850" t="str">
        <f>A1</f>
        <v>jk- ck- ek/;fed fo|ky; uohu] fuEckgsM+k</v>
      </c>
      <c r="FC1" s="851"/>
      <c r="FD1" s="851"/>
      <c r="FE1" s="851"/>
      <c r="FF1" s="851"/>
      <c r="FG1" s="851"/>
      <c r="FH1" s="349" t="s">
        <v>74</v>
      </c>
      <c r="FI1" s="856" t="s">
        <v>67</v>
      </c>
      <c r="FJ1" s="857"/>
      <c r="FK1" s="383"/>
      <c r="FL1" s="242"/>
      <c r="FN1" s="325"/>
      <c r="FO1" s="325"/>
      <c r="FP1" s="325"/>
      <c r="FQ1" s="325"/>
    </row>
    <row r="2" spans="1:195" s="24" customFormat="1" ht="14.5" hidden="1" customHeight="1">
      <c r="A2" s="410"/>
      <c r="B2" s="395"/>
      <c r="C2" s="395"/>
      <c r="D2" s="395"/>
      <c r="E2" s="395"/>
      <c r="F2" s="395"/>
      <c r="G2" s="395"/>
      <c r="H2" s="395"/>
      <c r="I2" s="395"/>
      <c r="J2" s="395"/>
      <c r="K2" s="395"/>
      <c r="L2" s="395"/>
      <c r="M2" s="395"/>
      <c r="N2" s="395"/>
      <c r="O2" s="395"/>
      <c r="P2" s="395"/>
      <c r="Q2" s="395"/>
      <c r="R2" s="395"/>
      <c r="S2" s="395"/>
      <c r="T2" s="395"/>
      <c r="U2" s="395"/>
      <c r="V2" s="395"/>
      <c r="W2" s="395"/>
      <c r="X2" s="395"/>
      <c r="Y2" s="395"/>
      <c r="Z2" s="395"/>
      <c r="AA2" s="395"/>
      <c r="AB2" s="395"/>
      <c r="AC2" s="395"/>
      <c r="AD2" s="395"/>
      <c r="AE2" s="395"/>
      <c r="AF2" s="395"/>
      <c r="AG2" s="395"/>
      <c r="AH2" s="395"/>
      <c r="AI2" s="395"/>
      <c r="AJ2" s="395"/>
      <c r="AK2" s="395"/>
      <c r="AL2" s="395"/>
      <c r="AM2" s="395"/>
      <c r="AN2" s="395"/>
      <c r="AO2" s="395"/>
      <c r="AP2" s="395"/>
      <c r="AQ2" s="499"/>
      <c r="AR2" s="499"/>
      <c r="AS2" s="499"/>
      <c r="AT2" s="499"/>
      <c r="AU2" s="499"/>
      <c r="AV2" s="499"/>
      <c r="AW2" s="499"/>
      <c r="AX2" s="499"/>
      <c r="AY2" s="499"/>
      <c r="AZ2" s="499"/>
      <c r="BA2" s="499"/>
      <c r="BB2" s="499"/>
      <c r="BC2" s="499"/>
      <c r="BD2" s="499"/>
      <c r="BE2" s="499"/>
      <c r="BF2" s="499"/>
      <c r="BG2" s="395"/>
      <c r="BH2" s="395"/>
      <c r="BI2" s="395"/>
      <c r="BJ2" s="395"/>
      <c r="BK2" s="395"/>
      <c r="BL2" s="395"/>
      <c r="BM2" s="395"/>
      <c r="BN2" s="395"/>
      <c r="BO2" s="395"/>
      <c r="BP2" s="395"/>
      <c r="BQ2" s="395"/>
      <c r="BR2" s="395"/>
      <c r="BS2" s="395"/>
      <c r="BT2" s="395"/>
      <c r="BU2" s="395"/>
      <c r="BV2" s="395"/>
      <c r="BW2" s="395"/>
      <c r="BX2" s="395"/>
      <c r="BY2" s="395"/>
      <c r="BZ2" s="395"/>
      <c r="CA2" s="395"/>
      <c r="CB2" s="395"/>
      <c r="CC2" s="395"/>
      <c r="CD2" s="395"/>
      <c r="CE2" s="395"/>
      <c r="CF2" s="395"/>
      <c r="CG2" s="395"/>
      <c r="CH2" s="395"/>
      <c r="CI2" s="395"/>
      <c r="CJ2" s="395"/>
      <c r="CK2" s="395"/>
      <c r="CL2" s="395"/>
      <c r="CM2" s="395"/>
      <c r="CN2" s="395"/>
      <c r="CO2" s="395"/>
      <c r="CP2" s="395"/>
      <c r="CQ2" s="395"/>
      <c r="CR2" s="395"/>
      <c r="CS2" s="395"/>
      <c r="CT2" s="395"/>
      <c r="CU2" s="395"/>
      <c r="CV2" s="395"/>
      <c r="CW2" s="395"/>
      <c r="CX2" s="395"/>
      <c r="CY2" s="395"/>
      <c r="CZ2" s="395"/>
      <c r="DA2" s="395"/>
      <c r="DB2" s="395"/>
      <c r="DC2" s="395"/>
      <c r="DD2" s="395"/>
      <c r="DE2" s="395"/>
      <c r="DF2" s="395"/>
      <c r="DG2" s="395"/>
      <c r="DH2" s="395"/>
      <c r="DI2" s="395"/>
      <c r="DJ2" s="395"/>
      <c r="DK2" s="395"/>
      <c r="DL2" s="395"/>
      <c r="DM2" s="395"/>
      <c r="DN2" s="395"/>
      <c r="DO2" s="395"/>
      <c r="DP2" s="395"/>
      <c r="DQ2" s="839"/>
      <c r="DR2" s="839"/>
      <c r="DS2" s="839"/>
      <c r="DT2" s="839"/>
      <c r="DU2" s="839"/>
      <c r="DV2" s="839"/>
      <c r="DW2" s="839"/>
      <c r="DX2" s="839"/>
      <c r="DY2" s="839"/>
      <c r="DZ2" s="839"/>
      <c r="EA2" s="839"/>
      <c r="EB2" s="839"/>
      <c r="EC2" s="839"/>
      <c r="ED2" s="839"/>
      <c r="EE2" s="839"/>
      <c r="EF2" s="839"/>
      <c r="EG2" s="839"/>
      <c r="EH2" s="839"/>
      <c r="EI2" s="839"/>
      <c r="EJ2" s="839"/>
      <c r="EK2" s="839"/>
      <c r="EL2" s="839"/>
      <c r="EM2" s="839"/>
      <c r="EN2" s="839"/>
      <c r="EO2" s="839"/>
      <c r="EP2" s="839"/>
      <c r="EQ2" s="474"/>
      <c r="ER2" s="863"/>
      <c r="ES2" s="863"/>
      <c r="ET2" s="863"/>
      <c r="EU2" s="863"/>
      <c r="EV2" s="863"/>
      <c r="EW2" s="395"/>
      <c r="EX2" s="395"/>
      <c r="EY2" s="411"/>
      <c r="FB2" s="852"/>
      <c r="FC2" s="853"/>
      <c r="FD2" s="853"/>
      <c r="FE2" s="853"/>
      <c r="FF2" s="853"/>
      <c r="FG2" s="853"/>
      <c r="FH2" s="348"/>
      <c r="FI2" s="858"/>
      <c r="FJ2" s="859"/>
      <c r="FK2" s="384"/>
      <c r="FL2" s="242"/>
      <c r="FM2" s="325"/>
      <c r="FN2" s="325"/>
      <c r="FO2" s="325"/>
      <c r="FP2" s="325"/>
      <c r="FQ2" s="325"/>
    </row>
    <row r="3" spans="1:195" s="25" customFormat="1" ht="14" customHeight="1">
      <c r="A3" s="894" t="s">
        <v>71</v>
      </c>
      <c r="B3" s="884"/>
      <c r="C3" s="884"/>
      <c r="D3" s="884">
        <f>details!$J$4</f>
        <v>3</v>
      </c>
      <c r="E3" s="884"/>
      <c r="F3" s="209" t="str">
        <f>details!$L$1</f>
        <v>2015-16</v>
      </c>
      <c r="G3" s="209"/>
      <c r="H3" s="274" t="str">
        <f>details!$I$1</f>
        <v>fo|ky; dk Mk;l dksM+ →</v>
      </c>
      <c r="I3" s="272" t="str">
        <f>details!$J$1</f>
        <v>00001</v>
      </c>
      <c r="J3" s="273"/>
      <c r="K3" s="884" t="str">
        <f>details!Q1</f>
        <v>fgUnh</v>
      </c>
      <c r="L3" s="884"/>
      <c r="M3" s="884"/>
      <c r="N3" s="884"/>
      <c r="O3" s="884"/>
      <c r="P3" s="884"/>
      <c r="Q3" s="884"/>
      <c r="R3" s="884"/>
      <c r="S3" s="884"/>
      <c r="T3" s="884"/>
      <c r="U3" s="884"/>
      <c r="V3" s="884"/>
      <c r="W3" s="884"/>
      <c r="X3" s="884"/>
      <c r="Y3" s="884"/>
      <c r="Z3" s="884"/>
      <c r="AA3" s="884" t="str">
        <f>details!X1</f>
        <v>vaxszth</v>
      </c>
      <c r="AB3" s="884"/>
      <c r="AC3" s="884"/>
      <c r="AD3" s="884"/>
      <c r="AE3" s="884"/>
      <c r="AF3" s="884"/>
      <c r="AG3" s="884"/>
      <c r="AH3" s="884"/>
      <c r="AI3" s="884"/>
      <c r="AJ3" s="884"/>
      <c r="AK3" s="884"/>
      <c r="AL3" s="884"/>
      <c r="AM3" s="884"/>
      <c r="AN3" s="884"/>
      <c r="AO3" s="884"/>
      <c r="AP3" s="884"/>
      <c r="AQ3" s="884" t="str">
        <f>details!AE1</f>
        <v>mnwZ</v>
      </c>
      <c r="AR3" s="884"/>
      <c r="AS3" s="884"/>
      <c r="AT3" s="884"/>
      <c r="AU3" s="884"/>
      <c r="AV3" s="884"/>
      <c r="AW3" s="884"/>
      <c r="AX3" s="884"/>
      <c r="AY3" s="884"/>
      <c r="AZ3" s="884"/>
      <c r="BA3" s="884"/>
      <c r="BB3" s="884"/>
      <c r="BC3" s="884"/>
      <c r="BD3" s="884"/>
      <c r="BE3" s="884"/>
      <c r="BF3" s="884"/>
      <c r="BG3" s="884" t="str">
        <f>details!AL1</f>
        <v>xf.kr</v>
      </c>
      <c r="BH3" s="884"/>
      <c r="BI3" s="884"/>
      <c r="BJ3" s="884"/>
      <c r="BK3" s="884"/>
      <c r="BL3" s="884"/>
      <c r="BM3" s="884"/>
      <c r="BN3" s="884"/>
      <c r="BO3" s="884"/>
      <c r="BP3" s="884"/>
      <c r="BQ3" s="884"/>
      <c r="BR3" s="884"/>
      <c r="BS3" s="884"/>
      <c r="BT3" s="884"/>
      <c r="BU3" s="884"/>
      <c r="BV3" s="884"/>
      <c r="BW3" s="884" t="str">
        <f>details!AS1</f>
        <v>Ik;kZoj.k v/;;u</v>
      </c>
      <c r="BX3" s="884"/>
      <c r="BY3" s="884"/>
      <c r="BZ3" s="884"/>
      <c r="CA3" s="884"/>
      <c r="CB3" s="884"/>
      <c r="CC3" s="884"/>
      <c r="CD3" s="884"/>
      <c r="CE3" s="884"/>
      <c r="CF3" s="884"/>
      <c r="CG3" s="884"/>
      <c r="CH3" s="884"/>
      <c r="CI3" s="884"/>
      <c r="CJ3" s="884"/>
      <c r="CK3" s="884"/>
      <c r="CL3" s="884"/>
      <c r="CM3" s="884" t="str">
        <f>details!AZ1</f>
        <v>dk;kZuqHko</v>
      </c>
      <c r="CN3" s="884"/>
      <c r="CO3" s="884"/>
      <c r="CP3" s="884"/>
      <c r="CQ3" s="884"/>
      <c r="CR3" s="884"/>
      <c r="CS3" s="884"/>
      <c r="CT3" s="884"/>
      <c r="CU3" s="884"/>
      <c r="CV3" s="884"/>
      <c r="CW3" s="884" t="str">
        <f>details!BE1</f>
        <v>dyk f'k{kk</v>
      </c>
      <c r="CX3" s="884"/>
      <c r="CY3" s="884"/>
      <c r="CZ3" s="884"/>
      <c r="DA3" s="884"/>
      <c r="DB3" s="884"/>
      <c r="DC3" s="884"/>
      <c r="DD3" s="884"/>
      <c r="DE3" s="884"/>
      <c r="DF3" s="884"/>
      <c r="DG3" s="884" t="str">
        <f>details!BJ1</f>
        <v>LokLF; ,oe~ 'kkjhfjd f'k{kk</v>
      </c>
      <c r="DH3" s="884"/>
      <c r="DI3" s="884"/>
      <c r="DJ3" s="884"/>
      <c r="DK3" s="884"/>
      <c r="DL3" s="884"/>
      <c r="DM3" s="884"/>
      <c r="DN3" s="884"/>
      <c r="DO3" s="884"/>
      <c r="DP3" s="884"/>
      <c r="DQ3" s="839"/>
      <c r="DR3" s="839"/>
      <c r="DS3" s="839"/>
      <c r="DT3" s="839"/>
      <c r="DU3" s="839"/>
      <c r="DV3" s="839"/>
      <c r="DW3" s="839"/>
      <c r="DX3" s="839"/>
      <c r="DY3" s="839"/>
      <c r="DZ3" s="839"/>
      <c r="EA3" s="839"/>
      <c r="EB3" s="839"/>
      <c r="EC3" s="839"/>
      <c r="ED3" s="839"/>
      <c r="EE3" s="839"/>
      <c r="EF3" s="839"/>
      <c r="EG3" s="839"/>
      <c r="EH3" s="839"/>
      <c r="EI3" s="839"/>
      <c r="EJ3" s="839"/>
      <c r="EK3" s="839"/>
      <c r="EL3" s="839"/>
      <c r="EM3" s="839"/>
      <c r="EN3" s="839"/>
      <c r="EO3" s="839"/>
      <c r="EP3" s="839"/>
      <c r="EQ3" s="474"/>
      <c r="ER3" s="863"/>
      <c r="ES3" s="863"/>
      <c r="ET3" s="863"/>
      <c r="EU3" s="863"/>
      <c r="EV3" s="863"/>
      <c r="EW3" s="395"/>
      <c r="EX3" s="395"/>
      <c r="EY3" s="412"/>
      <c r="FB3" s="854"/>
      <c r="FC3" s="855"/>
      <c r="FD3" s="855"/>
      <c r="FE3" s="855"/>
      <c r="FF3" s="855"/>
      <c r="FG3" s="855"/>
      <c r="FH3" s="326" t="str">
        <f>F3</f>
        <v>2015-16</v>
      </c>
      <c r="FI3" s="860"/>
      <c r="FJ3" s="861"/>
      <c r="FK3" s="384"/>
      <c r="FL3" s="242"/>
      <c r="FM3" s="325"/>
      <c r="FN3" s="325"/>
      <c r="FO3" s="325"/>
      <c r="FP3" s="325"/>
      <c r="FQ3" s="325"/>
      <c r="FR3" s="241"/>
      <c r="FS3" s="241"/>
      <c r="FU3" s="242"/>
      <c r="FV3" s="242"/>
      <c r="FW3" s="242"/>
      <c r="FX3" s="242"/>
      <c r="FY3" s="242"/>
      <c r="FZ3" s="242"/>
      <c r="GA3" s="242"/>
      <c r="GC3" s="243"/>
      <c r="GD3" s="243"/>
      <c r="GE3" s="243"/>
      <c r="GF3" s="243"/>
      <c r="GG3" s="243"/>
      <c r="GH3" s="243"/>
      <c r="GI3" s="243"/>
      <c r="GJ3" s="243"/>
      <c r="GK3" s="243"/>
      <c r="GL3" s="243"/>
      <c r="GM3" s="243"/>
    </row>
    <row r="4" spans="1:195" s="28" customFormat="1" ht="25" customHeight="1">
      <c r="A4" s="890" t="str">
        <f>details!A5</f>
        <v>Øzekad</v>
      </c>
      <c r="B4" s="834" t="str">
        <f>details!B5</f>
        <v>tkfr</v>
      </c>
      <c r="C4" s="834" t="str">
        <f>details!C5</f>
        <v xml:space="preserve">Nk= @ Nk=k </v>
      </c>
      <c r="D4" s="834" t="str">
        <f>details!D5</f>
        <v>ukekad</v>
      </c>
      <c r="E4" s="835" t="str">
        <f>details!E5</f>
        <v>izos'kkad</v>
      </c>
      <c r="F4" s="834" t="str">
        <f>details!G5</f>
        <v>tUe fnukad ¼vadksa esa½</v>
      </c>
      <c r="G4" s="889" t="str">
        <f>details!H5</f>
        <v>tUe fnukad ¼'kCnksa esa½</v>
      </c>
      <c r="H4" s="889" t="str">
        <f>details!I5</f>
        <v>Nk= @ Nk=k dk uke</v>
      </c>
      <c r="I4" s="889" t="str">
        <f>details!J5</f>
        <v>firk dk uke</v>
      </c>
      <c r="J4" s="889" t="str">
        <f>details!K5</f>
        <v>ekrk dk uke</v>
      </c>
      <c r="K4" s="886" t="str">
        <f>details!Q4</f>
        <v>izFke</v>
      </c>
      <c r="L4" s="886" t="str">
        <f>details!R4</f>
        <v>f}rh;</v>
      </c>
      <c r="M4" s="886" t="str">
        <f>details!S4</f>
        <v xml:space="preserve">r`rh; </v>
      </c>
      <c r="N4" s="886" t="s">
        <v>2</v>
      </c>
      <c r="O4" s="888" t="str">
        <f>details!T4</f>
        <v>v)Zokf"kZd ijh{kk</v>
      </c>
      <c r="P4" s="888"/>
      <c r="Q4" s="888"/>
      <c r="R4" s="886" t="s">
        <v>97</v>
      </c>
      <c r="S4" s="888" t="str">
        <f>details!V4</f>
        <v>okf"kZd ijh{kk</v>
      </c>
      <c r="T4" s="888"/>
      <c r="U4" s="888"/>
      <c r="V4" s="886" t="s">
        <v>25</v>
      </c>
      <c r="W4" s="886" t="s">
        <v>568</v>
      </c>
      <c r="X4" s="886" t="s">
        <v>567</v>
      </c>
      <c r="Y4" s="882" t="s">
        <v>60</v>
      </c>
      <c r="Z4" s="883" t="s">
        <v>37</v>
      </c>
      <c r="AA4" s="886" t="str">
        <f>details!X4</f>
        <v>izFke</v>
      </c>
      <c r="AB4" s="886" t="str">
        <f>details!Y4</f>
        <v>f}rh;</v>
      </c>
      <c r="AC4" s="886" t="str">
        <f>details!Z4</f>
        <v xml:space="preserve">r`rh; </v>
      </c>
      <c r="AD4" s="886" t="s">
        <v>2</v>
      </c>
      <c r="AE4" s="888" t="str">
        <f>details!AA4</f>
        <v>v)Zokf"kZd ijh{kk</v>
      </c>
      <c r="AF4" s="888"/>
      <c r="AG4" s="888"/>
      <c r="AH4" s="886" t="s">
        <v>97</v>
      </c>
      <c r="AI4" s="888" t="str">
        <f>details!AC4</f>
        <v>okf"kZd ijh{kk</v>
      </c>
      <c r="AJ4" s="888"/>
      <c r="AK4" s="888"/>
      <c r="AL4" s="886" t="s">
        <v>25</v>
      </c>
      <c r="AM4" s="886" t="s">
        <v>568</v>
      </c>
      <c r="AN4" s="886" t="s">
        <v>567</v>
      </c>
      <c r="AO4" s="882" t="s">
        <v>60</v>
      </c>
      <c r="AP4" s="883" t="s">
        <v>37</v>
      </c>
      <c r="AQ4" s="886" t="str">
        <f>details!AE4</f>
        <v>izFke</v>
      </c>
      <c r="AR4" s="886" t="str">
        <f>details!AF4</f>
        <v>f}rh;</v>
      </c>
      <c r="AS4" s="886" t="str">
        <f>details!AG4</f>
        <v xml:space="preserve">r`rh; </v>
      </c>
      <c r="AT4" s="886" t="s">
        <v>2</v>
      </c>
      <c r="AU4" s="888" t="str">
        <f>details!AH4</f>
        <v>v)Zokf"kZd ijh{kk</v>
      </c>
      <c r="AV4" s="888"/>
      <c r="AW4" s="888"/>
      <c r="AX4" s="886" t="s">
        <v>97</v>
      </c>
      <c r="AY4" s="888" t="str">
        <f>details!AJ4</f>
        <v>okf"kZd ijh{kk</v>
      </c>
      <c r="AZ4" s="888"/>
      <c r="BA4" s="888"/>
      <c r="BB4" s="886" t="s">
        <v>25</v>
      </c>
      <c r="BC4" s="886" t="s">
        <v>568</v>
      </c>
      <c r="BD4" s="886" t="s">
        <v>567</v>
      </c>
      <c r="BE4" s="882" t="s">
        <v>60</v>
      </c>
      <c r="BF4" s="883" t="s">
        <v>37</v>
      </c>
      <c r="BG4" s="886" t="str">
        <f>details!AL4</f>
        <v>izFke</v>
      </c>
      <c r="BH4" s="886" t="str">
        <f>details!AM4</f>
        <v>f}rh;</v>
      </c>
      <c r="BI4" s="886" t="str">
        <f>details!AN4</f>
        <v xml:space="preserve">r`rh; </v>
      </c>
      <c r="BJ4" s="886" t="s">
        <v>2</v>
      </c>
      <c r="BK4" s="888" t="str">
        <f>details!AO4</f>
        <v>v)Zokf"kZd ijh{kk</v>
      </c>
      <c r="BL4" s="888"/>
      <c r="BM4" s="888"/>
      <c r="BN4" s="886" t="s">
        <v>97</v>
      </c>
      <c r="BO4" s="888" t="str">
        <f>details!AQ4</f>
        <v>okf"kZd ijh{kk</v>
      </c>
      <c r="BP4" s="888"/>
      <c r="BQ4" s="888"/>
      <c r="BR4" s="886" t="s">
        <v>25</v>
      </c>
      <c r="BS4" s="886" t="s">
        <v>568</v>
      </c>
      <c r="BT4" s="886" t="s">
        <v>567</v>
      </c>
      <c r="BU4" s="882" t="s">
        <v>60</v>
      </c>
      <c r="BV4" s="883" t="s">
        <v>37</v>
      </c>
      <c r="BW4" s="886" t="str">
        <f>details!AS4</f>
        <v>izFke</v>
      </c>
      <c r="BX4" s="886" t="str">
        <f>details!AT4</f>
        <v>f}rh;</v>
      </c>
      <c r="BY4" s="886" t="str">
        <f>details!AU4</f>
        <v xml:space="preserve">r`rh; </v>
      </c>
      <c r="BZ4" s="886" t="s">
        <v>2</v>
      </c>
      <c r="CA4" s="888" t="str">
        <f>details!AV4</f>
        <v>v)Zokf"kZd ijh{kk</v>
      </c>
      <c r="CB4" s="888"/>
      <c r="CC4" s="888"/>
      <c r="CD4" s="886" t="s">
        <v>97</v>
      </c>
      <c r="CE4" s="888" t="str">
        <f>details!AX4</f>
        <v>okf"kZd ijh{kk</v>
      </c>
      <c r="CF4" s="888"/>
      <c r="CG4" s="888"/>
      <c r="CH4" s="886" t="s">
        <v>25</v>
      </c>
      <c r="CI4" s="886" t="s">
        <v>568</v>
      </c>
      <c r="CJ4" s="886" t="s">
        <v>567</v>
      </c>
      <c r="CK4" s="882" t="s">
        <v>60</v>
      </c>
      <c r="CL4" s="883" t="s">
        <v>37</v>
      </c>
      <c r="CM4" s="886" t="str">
        <f>details!AZ4</f>
        <v>izFke ewY;kadu</v>
      </c>
      <c r="CN4" s="886" t="str">
        <f>details!BA4</f>
        <v>f}rh; ewY;kadu</v>
      </c>
      <c r="CO4" s="886" t="str">
        <f>details!BB4</f>
        <v>r`rh; ewY;kadu</v>
      </c>
      <c r="CP4" s="886" t="str">
        <f>details!BC4</f>
        <v>prqFkZ ewY;kadu</v>
      </c>
      <c r="CQ4" s="886" t="str">
        <f>details!BD4</f>
        <v>iape ewY;kadu</v>
      </c>
      <c r="CR4" s="885" t="s">
        <v>25</v>
      </c>
      <c r="CS4" s="885" t="s">
        <v>568</v>
      </c>
      <c r="CT4" s="885" t="s">
        <v>567</v>
      </c>
      <c r="CU4" s="882" t="s">
        <v>60</v>
      </c>
      <c r="CV4" s="883" t="s">
        <v>37</v>
      </c>
      <c r="CW4" s="886" t="str">
        <f>details!BE4</f>
        <v>izFke ewY;kadu</v>
      </c>
      <c r="CX4" s="886" t="str">
        <f>details!BF4</f>
        <v>f}rh; ewY;kadu</v>
      </c>
      <c r="CY4" s="886" t="str">
        <f>details!BG4</f>
        <v>r`rh; ewY;kadu</v>
      </c>
      <c r="CZ4" s="886" t="str">
        <f>details!BH4</f>
        <v>prqFkZ ewY;kadu</v>
      </c>
      <c r="DA4" s="886" t="str">
        <f>details!BI4</f>
        <v>iape ewY;kadu</v>
      </c>
      <c r="DB4" s="885" t="s">
        <v>25</v>
      </c>
      <c r="DC4" s="885" t="s">
        <v>568</v>
      </c>
      <c r="DD4" s="885" t="s">
        <v>567</v>
      </c>
      <c r="DE4" s="882" t="s">
        <v>60</v>
      </c>
      <c r="DF4" s="883" t="s">
        <v>37</v>
      </c>
      <c r="DG4" s="886" t="str">
        <f>details!BJ4</f>
        <v>izFke ewY;kadu</v>
      </c>
      <c r="DH4" s="886" t="str">
        <f>details!BK4</f>
        <v>f}rh; ewY;kadu</v>
      </c>
      <c r="DI4" s="886" t="str">
        <f>details!BL4</f>
        <v>r`rh; ewY;kadu</v>
      </c>
      <c r="DJ4" s="886" t="str">
        <f>details!BM4</f>
        <v>prqFkZ ewY;kadu</v>
      </c>
      <c r="DK4" s="886" t="str">
        <f>details!BN4</f>
        <v>iape ewY;kadu</v>
      </c>
      <c r="DL4" s="885" t="s">
        <v>25</v>
      </c>
      <c r="DM4" s="885" t="s">
        <v>568</v>
      </c>
      <c r="DN4" s="885" t="s">
        <v>567</v>
      </c>
      <c r="DO4" s="882" t="s">
        <v>60</v>
      </c>
      <c r="DP4" s="883" t="s">
        <v>37</v>
      </c>
      <c r="DQ4" s="837" t="s">
        <v>22</v>
      </c>
      <c r="DR4" s="837"/>
      <c r="DS4" s="837"/>
      <c r="DT4" s="837"/>
      <c r="DU4" s="837"/>
      <c r="DV4" s="837"/>
      <c r="DW4" s="837"/>
      <c r="DX4" s="837"/>
      <c r="DY4" s="837"/>
      <c r="DZ4" s="837"/>
      <c r="EA4" s="837"/>
      <c r="EB4" s="837"/>
      <c r="EC4" s="837"/>
      <c r="ED4" s="837"/>
      <c r="EE4" s="837"/>
      <c r="EF4" s="837"/>
      <c r="EG4" s="837"/>
      <c r="EH4" s="837"/>
      <c r="EI4" s="837"/>
      <c r="EJ4" s="837"/>
      <c r="EK4" s="837"/>
      <c r="EL4" s="837"/>
      <c r="EM4" s="837"/>
      <c r="EN4" s="837"/>
      <c r="EO4" s="864" t="s">
        <v>119</v>
      </c>
      <c r="EP4" s="865"/>
      <c r="EQ4" s="866"/>
      <c r="ER4" s="863"/>
      <c r="ES4" s="863"/>
      <c r="ET4" s="863"/>
      <c r="EU4" s="863"/>
      <c r="EV4" s="863"/>
      <c r="EW4" s="397"/>
      <c r="EX4" s="397"/>
      <c r="EY4" s="413"/>
      <c r="FB4" s="350" t="s">
        <v>577</v>
      </c>
      <c r="FC4" s="221" t="str">
        <f>K3</f>
        <v>fgUnh</v>
      </c>
      <c r="FD4" s="221" t="str">
        <f>AA3</f>
        <v>vaxszth</v>
      </c>
      <c r="FE4" s="221" t="str">
        <f>AQ3</f>
        <v>mnwZ</v>
      </c>
      <c r="FF4" s="221" t="str">
        <f>BG3</f>
        <v>xf.kr</v>
      </c>
      <c r="FG4" s="221" t="str">
        <f>BW3</f>
        <v>Ik;kZoj.k v/;;u</v>
      </c>
      <c r="FH4" s="220" t="str">
        <f>CM107</f>
        <v>dk;kZuqHko</v>
      </c>
      <c r="FI4" s="220" t="str">
        <f>CW107</f>
        <v>dyk f'k{kk</v>
      </c>
      <c r="FJ4" s="351" t="str">
        <f>DG107</f>
        <v>LokLF; ,oe~ 'kkjhfjd f'k{kk</v>
      </c>
      <c r="FN4" s="37"/>
      <c r="FO4" s="37"/>
      <c r="FQ4" s="37"/>
      <c r="FR4" s="37"/>
      <c r="FT4" s="239"/>
      <c r="FU4" s="239"/>
      <c r="FV4" s="239"/>
      <c r="FW4" s="239"/>
      <c r="GB4" s="37"/>
      <c r="GC4" s="37"/>
      <c r="GE4" s="239"/>
      <c r="GF4" s="239"/>
    </row>
    <row r="5" spans="1:195" s="29" customFormat="1" ht="76" customHeight="1">
      <c r="A5" s="890"/>
      <c r="B5" s="834"/>
      <c r="C5" s="834"/>
      <c r="D5" s="834"/>
      <c r="E5" s="835"/>
      <c r="F5" s="834"/>
      <c r="G5" s="889"/>
      <c r="H5" s="889"/>
      <c r="I5" s="889"/>
      <c r="J5" s="889"/>
      <c r="K5" s="886"/>
      <c r="L5" s="886">
        <f>details!R5</f>
        <v>0</v>
      </c>
      <c r="M5" s="886">
        <f>details!S5</f>
        <v>0</v>
      </c>
      <c r="N5" s="886"/>
      <c r="O5" s="190" t="str">
        <f>details!T5</f>
        <v>ekSf[kd</v>
      </c>
      <c r="P5" s="190" t="str">
        <f>details!U5</f>
        <v>fyf[kr</v>
      </c>
      <c r="Q5" s="191" t="s">
        <v>2</v>
      </c>
      <c r="R5" s="886"/>
      <c r="S5" s="190" t="str">
        <f>details!V5</f>
        <v>ekSf[kd</v>
      </c>
      <c r="T5" s="190" t="str">
        <f>details!W5</f>
        <v>fyf[kr</v>
      </c>
      <c r="U5" s="191" t="s">
        <v>2</v>
      </c>
      <c r="V5" s="886"/>
      <c r="W5" s="886"/>
      <c r="X5" s="886"/>
      <c r="Y5" s="882"/>
      <c r="Z5" s="883"/>
      <c r="AA5" s="886"/>
      <c r="AB5" s="886"/>
      <c r="AC5" s="886"/>
      <c r="AD5" s="886"/>
      <c r="AE5" s="190" t="str">
        <f>details!AA5</f>
        <v>ekSf[kd</v>
      </c>
      <c r="AF5" s="190" t="str">
        <f>details!AB5</f>
        <v>fyf[kr</v>
      </c>
      <c r="AG5" s="191" t="s">
        <v>2</v>
      </c>
      <c r="AH5" s="886"/>
      <c r="AI5" s="190" t="str">
        <f>details!AC5</f>
        <v>ekSf[kd</v>
      </c>
      <c r="AJ5" s="190" t="str">
        <f>details!AD5</f>
        <v>fyf[kr</v>
      </c>
      <c r="AK5" s="191" t="s">
        <v>2</v>
      </c>
      <c r="AL5" s="886"/>
      <c r="AM5" s="886"/>
      <c r="AN5" s="886"/>
      <c r="AO5" s="882"/>
      <c r="AP5" s="883"/>
      <c r="AQ5" s="886"/>
      <c r="AR5" s="886"/>
      <c r="AS5" s="886"/>
      <c r="AT5" s="886"/>
      <c r="AU5" s="190" t="str">
        <f>details!AH5</f>
        <v>ekSf[kd</v>
      </c>
      <c r="AV5" s="190" t="str">
        <f>details!AI5</f>
        <v>fyf[kr</v>
      </c>
      <c r="AW5" s="191" t="s">
        <v>2</v>
      </c>
      <c r="AX5" s="886"/>
      <c r="AY5" s="190" t="str">
        <f>details!AJ5</f>
        <v>ekSf[kd</v>
      </c>
      <c r="AZ5" s="190" t="str">
        <f>details!AK5</f>
        <v>fyf[kr</v>
      </c>
      <c r="BA5" s="191" t="s">
        <v>2</v>
      </c>
      <c r="BB5" s="886"/>
      <c r="BC5" s="886"/>
      <c r="BD5" s="886"/>
      <c r="BE5" s="882"/>
      <c r="BF5" s="883"/>
      <c r="BG5" s="886"/>
      <c r="BH5" s="886"/>
      <c r="BI5" s="886"/>
      <c r="BJ5" s="886"/>
      <c r="BK5" s="190" t="str">
        <f>details!AO5</f>
        <v>ekSf[kd</v>
      </c>
      <c r="BL5" s="190" t="str">
        <f>details!AP5</f>
        <v>fyf[kr</v>
      </c>
      <c r="BM5" s="191" t="s">
        <v>2</v>
      </c>
      <c r="BN5" s="886"/>
      <c r="BO5" s="190" t="str">
        <f>details!AQ5</f>
        <v>ekSf[kd</v>
      </c>
      <c r="BP5" s="190" t="str">
        <f>details!AR5</f>
        <v>fyf[kr</v>
      </c>
      <c r="BQ5" s="191" t="s">
        <v>2</v>
      </c>
      <c r="BR5" s="886"/>
      <c r="BS5" s="886"/>
      <c r="BT5" s="886"/>
      <c r="BU5" s="882"/>
      <c r="BV5" s="883"/>
      <c r="BW5" s="886"/>
      <c r="BX5" s="886"/>
      <c r="BY5" s="886"/>
      <c r="BZ5" s="886"/>
      <c r="CA5" s="190" t="str">
        <f>details!AV5</f>
        <v>ekSf[kd</v>
      </c>
      <c r="CB5" s="190" t="str">
        <f>details!AW5</f>
        <v>fyf[kr</v>
      </c>
      <c r="CC5" s="191" t="s">
        <v>2</v>
      </c>
      <c r="CD5" s="886"/>
      <c r="CE5" s="190" t="str">
        <f>details!AX5</f>
        <v>ekSf[kd</v>
      </c>
      <c r="CF5" s="190" t="str">
        <f>details!AY5</f>
        <v>fyf[kr</v>
      </c>
      <c r="CG5" s="191" t="s">
        <v>2</v>
      </c>
      <c r="CH5" s="886"/>
      <c r="CI5" s="886"/>
      <c r="CJ5" s="886"/>
      <c r="CK5" s="882"/>
      <c r="CL5" s="883"/>
      <c r="CM5" s="886"/>
      <c r="CN5" s="886">
        <f>details!BA5</f>
        <v>0</v>
      </c>
      <c r="CO5" s="886">
        <f>details!BB5</f>
        <v>0</v>
      </c>
      <c r="CP5" s="886">
        <f>details!BC5</f>
        <v>0</v>
      </c>
      <c r="CQ5" s="886">
        <f>details!BD5</f>
        <v>0</v>
      </c>
      <c r="CR5" s="885"/>
      <c r="CS5" s="885"/>
      <c r="CT5" s="885"/>
      <c r="CU5" s="882"/>
      <c r="CV5" s="883"/>
      <c r="CW5" s="886">
        <f>details!BE5</f>
        <v>0</v>
      </c>
      <c r="CX5" s="886">
        <f>details!BF5</f>
        <v>0</v>
      </c>
      <c r="CY5" s="886">
        <f>details!BG5</f>
        <v>0</v>
      </c>
      <c r="CZ5" s="886">
        <f>details!BH5</f>
        <v>0</v>
      </c>
      <c r="DA5" s="886">
        <f>details!BI5</f>
        <v>0</v>
      </c>
      <c r="DB5" s="885"/>
      <c r="DC5" s="885"/>
      <c r="DD5" s="885"/>
      <c r="DE5" s="882"/>
      <c r="DF5" s="883"/>
      <c r="DG5" s="886">
        <f>details!BJ5</f>
        <v>0</v>
      </c>
      <c r="DH5" s="886">
        <f>details!BK5</f>
        <v>0</v>
      </c>
      <c r="DI5" s="886">
        <f>details!BL5</f>
        <v>0</v>
      </c>
      <c r="DJ5" s="886">
        <f>details!BM5</f>
        <v>0</v>
      </c>
      <c r="DK5" s="886">
        <f>details!BN5</f>
        <v>0</v>
      </c>
      <c r="DL5" s="885"/>
      <c r="DM5" s="885"/>
      <c r="DN5" s="885"/>
      <c r="DO5" s="882"/>
      <c r="DP5" s="883"/>
      <c r="DQ5" s="834" t="str">
        <f>K3</f>
        <v>fgUnh</v>
      </c>
      <c r="DR5" s="834"/>
      <c r="DS5" s="834"/>
      <c r="DT5" s="834" t="str">
        <f>AA3</f>
        <v>vaxszth</v>
      </c>
      <c r="DU5" s="834"/>
      <c r="DV5" s="834"/>
      <c r="DW5" s="834" t="str">
        <f>AQ3</f>
        <v>mnwZ</v>
      </c>
      <c r="DX5" s="834"/>
      <c r="DY5" s="834"/>
      <c r="DZ5" s="835" t="str">
        <f>BG3</f>
        <v>xf.kr</v>
      </c>
      <c r="EA5" s="835"/>
      <c r="EB5" s="835"/>
      <c r="EC5" s="836" t="str">
        <f>BW3</f>
        <v>Ik;kZoj.k v/;;u</v>
      </c>
      <c r="ED5" s="836"/>
      <c r="EE5" s="836"/>
      <c r="EF5" s="834" t="str">
        <f>CM3</f>
        <v>dk;kZuqHko</v>
      </c>
      <c r="EG5" s="834"/>
      <c r="EH5" s="834"/>
      <c r="EI5" s="834" t="str">
        <f>CW3</f>
        <v>dyk f'k{kk</v>
      </c>
      <c r="EJ5" s="834"/>
      <c r="EK5" s="834"/>
      <c r="EL5" s="834" t="str">
        <f>DG3</f>
        <v>LokLF; ,oe~ 'kkjhfjd f'k{kk</v>
      </c>
      <c r="EM5" s="834"/>
      <c r="EN5" s="834"/>
      <c r="EO5" s="192" t="str">
        <f>details!DN5</f>
        <v>dqy ehfVax</v>
      </c>
      <c r="EP5" s="192" t="str">
        <f>details!DO5</f>
        <v>Nk= mifLFkfr</v>
      </c>
      <c r="EQ5" s="192" t="s">
        <v>659</v>
      </c>
      <c r="ER5" s="403" t="s">
        <v>98</v>
      </c>
      <c r="ES5" s="901" t="s">
        <v>652</v>
      </c>
      <c r="ET5" s="901" t="s">
        <v>91</v>
      </c>
      <c r="EU5" s="901" t="s">
        <v>5</v>
      </c>
      <c r="EV5" s="901" t="s">
        <v>653</v>
      </c>
      <c r="EW5" s="463"/>
      <c r="EX5" s="464" t="s">
        <v>657</v>
      </c>
      <c r="EY5" s="414"/>
      <c r="FB5" s="352"/>
      <c r="FC5" s="221" t="str">
        <f>K108</f>
        <v>Jh jkefuokl /kkdM+</v>
      </c>
      <c r="FD5" s="220" t="str">
        <f>AA108</f>
        <v>Jh dUgS;k yky jsxj</v>
      </c>
      <c r="FE5" s="220" t="str">
        <f>AQ108</f>
        <v>Jh j'khn</v>
      </c>
      <c r="FF5" s="221" t="str">
        <f>BG108</f>
        <v>Jh fd'ku yky /kkdM+</v>
      </c>
      <c r="FG5" s="221" t="str">
        <f>BW108</f>
        <v>Jh dUgS;k yky /kkdM+</v>
      </c>
      <c r="FH5" s="220" t="str">
        <f>CM108</f>
        <v>Jh fd'ku yky /kkdM+</v>
      </c>
      <c r="FI5" s="220" t="str">
        <f>CW108</f>
        <v>Jh jkgqy es?koky</v>
      </c>
      <c r="FJ5" s="351" t="str">
        <f>DG108</f>
        <v xml:space="preserve">Jh fo".kq'kadj O;kl </v>
      </c>
      <c r="FN5" s="239"/>
      <c r="FO5" s="239"/>
      <c r="FQ5" s="239"/>
      <c r="FR5" s="239"/>
      <c r="FT5" s="239"/>
      <c r="FU5" s="239"/>
      <c r="FV5" s="239"/>
      <c r="FW5" s="239"/>
      <c r="GB5" s="239"/>
      <c r="GC5" s="239"/>
      <c r="GE5" s="239"/>
      <c r="GF5" s="239"/>
    </row>
    <row r="6" spans="1:195" s="5" customFormat="1" ht="16.5" customHeight="1">
      <c r="A6" s="415"/>
      <c r="B6" s="887" t="s">
        <v>93</v>
      </c>
      <c r="C6" s="887"/>
      <c r="D6" s="887"/>
      <c r="E6" s="887"/>
      <c r="F6" s="887"/>
      <c r="G6" s="887"/>
      <c r="H6" s="887"/>
      <c r="I6" s="887"/>
      <c r="J6" s="193"/>
      <c r="K6" s="197">
        <f>IF(details!Q6="","",details!Q6)</f>
        <v>10</v>
      </c>
      <c r="L6" s="197">
        <f>IF(details!R6="","",details!R6)</f>
        <v>10</v>
      </c>
      <c r="M6" s="197">
        <f>IF(details!S6="","",details!S6)</f>
        <v>10</v>
      </c>
      <c r="N6" s="195">
        <f>IF(AND(K6="",L6="",M6=""),"",IF(AND(K6="NA",L6="NA",M6="NA"),"NA",SUM(K6,L6,M6)))</f>
        <v>30</v>
      </c>
      <c r="O6" s="197">
        <f>IF(details!T6="","",details!T6)</f>
        <v>20</v>
      </c>
      <c r="P6" s="197">
        <f>IF(details!U6="","",details!U6)</f>
        <v>50</v>
      </c>
      <c r="Q6" s="195">
        <f>IF(AND(O6="",P6=""),"",IF(AND(O6="NA",P6="NA"),"NA",SUM(O6:P6)))</f>
        <v>70</v>
      </c>
      <c r="R6" s="194">
        <f>IF(AND(N6="",Q6=""),"",IF(AND(N6="NA",Q6="NA"),"NA",SUM(N6,Q6)))</f>
        <v>100</v>
      </c>
      <c r="S6" s="197">
        <f>IF(details!V6="","",details!V6)</f>
        <v>40</v>
      </c>
      <c r="T6" s="197">
        <f>IF(details!W6="","",details!W6)</f>
        <v>60</v>
      </c>
      <c r="U6" s="194">
        <f t="shared" ref="U6" si="0">IF(AND(S6="",T6=""),"",IF(OR(S6="ab",T6="ab"),"ab",IF(OR(S6="ml",T6="ml"),"ml",SUM(S6:T6))))</f>
        <v>100</v>
      </c>
      <c r="V6" s="194">
        <f>IF(U6="","",SUM(R6,U6))</f>
        <v>200</v>
      </c>
      <c r="W6" s="327" t="str">
        <f>IF(OR(V6="",Y6=""),"",ROUNDUP(V6/Y6*100,0))</f>
        <v/>
      </c>
      <c r="X6" s="328" t="str">
        <f>IF(OR(W6="",U6="",U6="ab",U6="ml"),"",IF(W6&gt;85,"A",IF(W6&gt;70,"B",IF(W6&gt;50,"C",IF(W6&gt;30,"D","E")))))</f>
        <v/>
      </c>
      <c r="Y6" s="197" t="str">
        <f>IF(OR($D6="TC",$D6=""),"",V$6-Z6)</f>
        <v/>
      </c>
      <c r="Z6" s="197">
        <f t="shared" ref="Z6:Z37" si="1">COUNTIF(K6:L6,"NA")*5+(COUNTIF(O6,"NA")*50)+(COUNTIF(P6,"NA")*20)</f>
        <v>0</v>
      </c>
      <c r="AA6" s="197">
        <f>IF(details!X6="","",details!X6)</f>
        <v>5</v>
      </c>
      <c r="AB6" s="197">
        <f>IF(details!Y6="","",details!Y6)</f>
        <v>5</v>
      </c>
      <c r="AC6" s="197">
        <f>IF(details!Z6="","",details!Z6)</f>
        <v>5</v>
      </c>
      <c r="AD6" s="195">
        <f>IF(AND(AA6="",AB6="",AC6=""),"",IF(AND(AA6="NA",AB6="NA",AC6="NA"),"NA",SUM(AA6,AB6,AC6)))</f>
        <v>15</v>
      </c>
      <c r="AE6" s="197">
        <f>IF(details!AA6="","",details!AA6)</f>
        <v>10</v>
      </c>
      <c r="AF6" s="197">
        <f>IF(details!AB6="","",details!AB6)</f>
        <v>25</v>
      </c>
      <c r="AG6" s="195">
        <f>IF(AND(AE6="",AF6=""),"",IF(AND(AE6="NA",AF6="NA"),"NA",SUM(AE6:AF6)))</f>
        <v>35</v>
      </c>
      <c r="AH6" s="194">
        <f>IF(AND(AD6="",AG6=""),"",IF(AND(AD6="NA",AG6="NA"),"NA",SUM(AD6,AG6)))</f>
        <v>50</v>
      </c>
      <c r="AI6" s="197">
        <f>IF(details!AC6="","",details!AC6)</f>
        <v>20</v>
      </c>
      <c r="AJ6" s="197">
        <f>IF(details!AD6="","",details!AD6)</f>
        <v>30</v>
      </c>
      <c r="AK6" s="194">
        <f t="shared" ref="AK6" si="2">IF(AND(AI6="",AJ6=""),"",IF(OR(AI6="ab",AJ6="ab"),"ab",IF(OR(AI6="ml",AJ6="ml"),"ml",SUM(AI6:AJ6))))</f>
        <v>50</v>
      </c>
      <c r="AL6" s="194">
        <f>IF(AK6="","",SUM(AH6,AK6))</f>
        <v>100</v>
      </c>
      <c r="AM6" s="327" t="str">
        <f>IF(OR(AL6="",AO6=""),"",ROUNDUP(AL6/AO6*100,0))</f>
        <v/>
      </c>
      <c r="AN6" s="328" t="str">
        <f>IF(OR(AM6="",AK6="",AK6="ab",AK6="ml"),"",IF(AM6&gt;85,"A",IF(AM6&gt;70,"B",IF(AM6&gt;50,"C",IF(AM6&gt;30,"D","E")))))</f>
        <v/>
      </c>
      <c r="AO6" s="197" t="str">
        <f>IF(OR($D6="TC",$D6=""),"",AL$6-AP6)</f>
        <v/>
      </c>
      <c r="AP6" s="197">
        <f t="shared" ref="AP6" si="3">COUNTIF(AA6:AB6,"NA")*5+(COUNTIF(AE6,"NA")*50)+(COUNTIF(AF6,"NA")*20)</f>
        <v>0</v>
      </c>
      <c r="AQ6" s="197">
        <f>IF(details!AE6="","",details!AE6)</f>
        <v>10</v>
      </c>
      <c r="AR6" s="197">
        <f>IF(details!AF6="","",details!AF6)</f>
        <v>10</v>
      </c>
      <c r="AS6" s="197">
        <f>IF(details!AG6="","",details!AG6)</f>
        <v>10</v>
      </c>
      <c r="AT6" s="195">
        <f>IF(AND(AQ6="",AR6="",AS6=""),"",IF(AND(AQ6="NA",AR6="NA",AS6="NA"),"NA",SUM(AQ6,AR6,AS6)))</f>
        <v>30</v>
      </c>
      <c r="AU6" s="197">
        <f>IF(details!AH6="","",details!AH6)</f>
        <v>20</v>
      </c>
      <c r="AV6" s="197">
        <f>IF(details!AI6="","",details!AI6)</f>
        <v>50</v>
      </c>
      <c r="AW6" s="195">
        <f>IF(AND(AU6="",AV6=""),"",IF(AND(AU6="NA",AV6="NA"),"NA",SUM(AU6:AV6)))</f>
        <v>70</v>
      </c>
      <c r="AX6" s="194">
        <f>IF(AND(AT6="",AW6=""),"",IF(AND(AT6="NA",AW6="NA"),"NA",SUM(AT6,AW6)))</f>
        <v>100</v>
      </c>
      <c r="AY6" s="197">
        <f>IF(details!AJ6="","",details!AJ6)</f>
        <v>40</v>
      </c>
      <c r="AZ6" s="197">
        <f>IF(details!AK6="","",details!AK6)</f>
        <v>60</v>
      </c>
      <c r="BA6" s="194">
        <f t="shared" ref="BA6" si="4">IF(AND(AY6="",AZ6=""),"",IF(OR(AY6="ab",AZ6="ab"),"ab",IF(OR(AY6="ml",AZ6="ml"),"ml",SUM(AY6:AZ6))))</f>
        <v>100</v>
      </c>
      <c r="BB6" s="194">
        <f>IF(BA6="","",SUM(AX6,BA6))</f>
        <v>200</v>
      </c>
      <c r="BC6" s="327" t="str">
        <f>IF(OR(BB6="",BE6=""),"",ROUNDUP(BB6/BE6*100,0))</f>
        <v/>
      </c>
      <c r="BD6" s="328" t="str">
        <f>IF(OR(BC6="",BA6="",BA6="ab",BA6="ml"),"",IF(BC6&gt;85,"A",IF(BC6&gt;70,"B",IF(BC6&gt;50,"C",IF(BC6&gt;30,"D","E")))))</f>
        <v/>
      </c>
      <c r="BE6" s="197" t="str">
        <f>IF(OR($D6="TC",$D6=""),"",BB$6-BF6)</f>
        <v/>
      </c>
      <c r="BF6" s="197">
        <f t="shared" ref="BF6:BF69" si="5">COUNTIF(AQ6:AR6,"NA")*5+(COUNTIF(AU6,"NA")*50)+(COUNTIF(AV6,"NA")*20)</f>
        <v>0</v>
      </c>
      <c r="BG6" s="197">
        <f>IF(details!AL6="","",details!AL6)</f>
        <v>10</v>
      </c>
      <c r="BH6" s="197">
        <f>IF(details!AM6="","",details!AM6)</f>
        <v>10</v>
      </c>
      <c r="BI6" s="197">
        <f>IF(details!AN6="","",details!AN6)</f>
        <v>10</v>
      </c>
      <c r="BJ6" s="195">
        <f>IF(AND(BG6="",BH6="",BI6=""),"",IF(AND(BG6="NA",BH6="NA",BI6="NA"),"NA",SUM(BG6,BH6,BI6)))</f>
        <v>30</v>
      </c>
      <c r="BK6" s="197">
        <f>IF(details!AO6="","",details!AO6)</f>
        <v>20</v>
      </c>
      <c r="BL6" s="197">
        <f>IF(details!AP6="","",details!AP6)</f>
        <v>50</v>
      </c>
      <c r="BM6" s="195">
        <f>IF(AND(BK6="",BL6=""),"",IF(AND(BK6="NA",BL6="NA"),"NA",SUM(BK6:BL6)))</f>
        <v>70</v>
      </c>
      <c r="BN6" s="194">
        <f>IF(AND(BJ6="",BM6=""),"",IF(AND(BJ6="NA",BM6="NA"),"NA",SUM(BJ6,BM6)))</f>
        <v>100</v>
      </c>
      <c r="BO6" s="197">
        <f>IF(details!AQ6="","",details!AQ6)</f>
        <v>40</v>
      </c>
      <c r="BP6" s="197">
        <f>IF(details!AR6="","",details!AR6)</f>
        <v>60</v>
      </c>
      <c r="BQ6" s="194">
        <f t="shared" ref="BQ6" si="6">IF(AND(BO6="",BP6=""),"",IF(OR(BO6="ab",BP6="ab"),"ab",IF(OR(BO6="ml",BP6="ml"),"ml",SUM(BO6:BP6))))</f>
        <v>100</v>
      </c>
      <c r="BR6" s="194">
        <f>IF(BQ6="","",SUM(BN6,BQ6))</f>
        <v>200</v>
      </c>
      <c r="BS6" s="327" t="str">
        <f>IF(OR(BR6="",BU6=""),"",ROUNDUP(BR6/BU6*100,0))</f>
        <v/>
      </c>
      <c r="BT6" s="328" t="str">
        <f>IF(OR(BS6="",BQ6="",BQ6="ab",BQ6="ml"),"",IF(BS6&gt;85,"A",IF(BS6&gt;70,"B",IF(BS6&gt;50,"C",IF(BS6&gt;30,"D","E")))))</f>
        <v/>
      </c>
      <c r="BU6" s="197" t="str">
        <f>IF(OR($D6="TC",$D6=""),"",BR$6-BV6)</f>
        <v/>
      </c>
      <c r="BV6" s="197">
        <f t="shared" ref="BV6:BV69" si="7">COUNTIF(BG6:BH6,"NA")*5+(COUNTIF(BK6,"NA")*50)+(COUNTIF(BL6,"NA")*20)</f>
        <v>0</v>
      </c>
      <c r="BW6" s="197">
        <f>IF(details!AS6="","",details!AS6)</f>
        <v>10</v>
      </c>
      <c r="BX6" s="197">
        <f>IF(details!AT6="","",details!AT6)</f>
        <v>10</v>
      </c>
      <c r="BY6" s="197">
        <f>IF(details!AU6="","",details!AU6)</f>
        <v>10</v>
      </c>
      <c r="BZ6" s="195">
        <f>IF(AND(BW6="",BX6="",BY6=""),"",IF(AND(BW6="NA",BX6="NA",BY6="NA"),"NA",SUM(BW6,BX6,BY6)))</f>
        <v>30</v>
      </c>
      <c r="CA6" s="197">
        <f>IF(details!AV6="","",details!AV6)</f>
        <v>20</v>
      </c>
      <c r="CB6" s="197">
        <f>IF(details!AW6="","",details!AW6)</f>
        <v>50</v>
      </c>
      <c r="CC6" s="195">
        <f>IF(AND(CA6="",CB6=""),"",IF(AND(CA6="NA",CB6="NA"),"NA",SUM(CA6:CB6)))</f>
        <v>70</v>
      </c>
      <c r="CD6" s="194">
        <f>IF(AND(BZ6="",CC6=""),"",IF(AND(BZ6="NA",CC6="NA"),"NA",SUM(BZ6,CC6)))</f>
        <v>100</v>
      </c>
      <c r="CE6" s="197">
        <f>IF(details!AX6="","",details!AX6)</f>
        <v>40</v>
      </c>
      <c r="CF6" s="197">
        <f>IF(details!AY6="","",details!AY6)</f>
        <v>60</v>
      </c>
      <c r="CG6" s="194">
        <f>IF(AND(CE6="",CF6=""),"",SUM(CE6:CF6))</f>
        <v>100</v>
      </c>
      <c r="CH6" s="194">
        <f>IF(CG6="","",SUM(CD6,CG6))</f>
        <v>200</v>
      </c>
      <c r="CI6" s="327" t="str">
        <f>IF(OR(CH6="",CK6=""),"",ROUNDUP(CH6/CK6*100,0))</f>
        <v/>
      </c>
      <c r="CJ6" s="328" t="str">
        <f>IF(CI6="","",IF(CI6&gt;85,"A",IF(CI6&gt;70,"B",IF(CI6&gt;50,"C",IF(CI6&gt;30,"D","E")))))</f>
        <v/>
      </c>
      <c r="CK6" s="197" t="str">
        <f>IF(OR($D6="TC",$D6=""),"",CH$6-CL6)</f>
        <v/>
      </c>
      <c r="CL6" s="197">
        <f t="shared" ref="CL6:CL69" si="8">COUNTIF(BW6:BX6,"NA")*5+(COUNTIF(CA6,"NA")*50)+(COUNTIF(CB6,"NA")*20)</f>
        <v>0</v>
      </c>
      <c r="CM6" s="197">
        <f>IF(details!AZ6="","",details!AZ6)</f>
        <v>20</v>
      </c>
      <c r="CN6" s="197">
        <f>IF(details!BA6="","",details!BA6)</f>
        <v>20</v>
      </c>
      <c r="CO6" s="197">
        <f>IF(details!BB6="","",details!BB6)</f>
        <v>20</v>
      </c>
      <c r="CP6" s="197">
        <f>IF(details!BC6="","",details!BC6)</f>
        <v>20</v>
      </c>
      <c r="CQ6" s="197">
        <f>IF(details!BD6="","",details!BD6)</f>
        <v>20</v>
      </c>
      <c r="CR6" s="194">
        <f>IF(AND(CM6="",CN6="",CO6="",CP6="",CQ6=""),"",IF(AND(CM6="NA",CN6="NA",CO6="NA",CP6="NA",CQ6="NA"),"NA",SUM(CM6:CQ6)))</f>
        <v>100</v>
      </c>
      <c r="CS6" s="196" t="str">
        <f>IF(OR(CR6="",CU6="",CQ6="",CQ6="ab",CQ6="ml"),"",ROUNDUP(CR6/CU6*100,0))</f>
        <v/>
      </c>
      <c r="CT6" s="194" t="str">
        <f>IF(OR(CS6="",CQ6="",CQ6="ab",CQ6="ml"),"",IF(CS6&gt;85,"A",IF(CS6&gt;70,"B",IF(CS6&gt;50,"C",IF(CS6&gt;30,"D","E")))))</f>
        <v/>
      </c>
      <c r="CU6" s="197" t="str">
        <f>IF(OR($D6="TC",$D6=""),"",CR$6-CV6)</f>
        <v/>
      </c>
      <c r="CV6" s="197">
        <f>COUNTIF(CM6:CQ6,"NA")*20</f>
        <v>0</v>
      </c>
      <c r="CW6" s="197">
        <f>IF(details!BE6="","",details!BE6)</f>
        <v>20</v>
      </c>
      <c r="CX6" s="197">
        <f>IF(details!BF6="","",details!BF6)</f>
        <v>20</v>
      </c>
      <c r="CY6" s="197">
        <f>IF(details!BG6="","",details!BG6)</f>
        <v>20</v>
      </c>
      <c r="CZ6" s="197">
        <f>IF(details!BH6="","",details!BH6)</f>
        <v>20</v>
      </c>
      <c r="DA6" s="197">
        <f>IF(details!BI6="","",details!BI6)</f>
        <v>20</v>
      </c>
      <c r="DB6" s="194">
        <f>IF(AND(CW6="",CX6="",CY6="",CZ6="",DA6=""),"",IF(AND(CW6="NA",CX6="NA",CY6="NA",CZ6="NA",DA6="NA"),"NA",SUM(CW6:DA6)))</f>
        <v>100</v>
      </c>
      <c r="DC6" s="196" t="str">
        <f>IF(OR(DB6="",DE6="",DA6="",DA6="ab",DA6="ml"),"",ROUNDUP(DB6/DE6*100,0))</f>
        <v/>
      </c>
      <c r="DD6" s="194" t="str">
        <f>IF(OR(DC6="",DA6="",DA6="ab",DA6="ml"),"",IF(DC6&gt;85,"A",IF(DC6&gt;70,"B",IF(DC6&gt;50,"C",IF(DC6&gt;30,"D","E")))))</f>
        <v/>
      </c>
      <c r="DE6" s="197" t="str">
        <f>IF(OR($D6="TC",$D6=""),"",DB$6-DF6)</f>
        <v/>
      </c>
      <c r="DF6" s="197">
        <f>COUNTIF(CW6:DA6,"NA")*20+(COUNTIF(CW6:DA6,"ML")*20)</f>
        <v>0</v>
      </c>
      <c r="DG6" s="197">
        <f>IF(details!BJ6="","",details!BJ6)</f>
        <v>20</v>
      </c>
      <c r="DH6" s="197">
        <f>IF(details!BK6="","",details!BK6)</f>
        <v>20</v>
      </c>
      <c r="DI6" s="197">
        <f>IF(details!BL6="","",details!BL6)</f>
        <v>20</v>
      </c>
      <c r="DJ6" s="197">
        <f>IF(details!BM6="","",details!BM6)</f>
        <v>20</v>
      </c>
      <c r="DK6" s="197">
        <f>IF(details!BN6="","",details!BN6)</f>
        <v>20</v>
      </c>
      <c r="DL6" s="194">
        <f>IF(AND(DG6="",DH6="",DI6="",DJ6="",DK6=""),"",IF(AND(DG6="NA",DH6="NA",DI6="NA",DJ6="NA",DK6="NA"),"NA",SUM(DG6:DK6)))</f>
        <v>100</v>
      </c>
      <c r="DM6" s="196" t="str">
        <f>IF(OR(DL6="",DO6="",DK6="",DK6="ab",DK6="ml"),"",ROUNDUP(DL6/DO6*100,0))</f>
        <v/>
      </c>
      <c r="DN6" s="194" t="str">
        <f>IF(OR(DM6="",DK6="",DK6="ab",DK6="ml"),"",IF(DM6&gt;85,"A",IF(DM6&gt;70,"B",IF(DM6&gt;50,"C",IF(DM6&gt;30,"D","E")))))</f>
        <v/>
      </c>
      <c r="DO6" s="197" t="str">
        <f>IF(OR($D6="TC",$D6=""),"",DL$6-DP6)</f>
        <v/>
      </c>
      <c r="DP6" s="197">
        <f>COUNTIF(DG6:DK6,"NA")*20+(COUNTIF(DG6:DK6,"ML")*20)</f>
        <v>0</v>
      </c>
      <c r="DQ6" s="198"/>
      <c r="DR6" s="198"/>
      <c r="DS6" s="198"/>
      <c r="DT6" s="198"/>
      <c r="DU6" s="198"/>
      <c r="DV6" s="198"/>
      <c r="DW6" s="198"/>
      <c r="DX6" s="198"/>
      <c r="DY6" s="198"/>
      <c r="DZ6" s="198"/>
      <c r="EA6" s="198"/>
      <c r="EB6" s="198"/>
      <c r="EC6" s="198"/>
      <c r="ED6" s="198"/>
      <c r="EE6" s="198"/>
      <c r="EF6" s="198"/>
      <c r="EG6" s="198"/>
      <c r="EH6" s="198"/>
      <c r="EI6" s="198"/>
      <c r="EJ6" s="198"/>
      <c r="EK6" s="198"/>
      <c r="EL6" s="198"/>
      <c r="EM6" s="198"/>
      <c r="EN6" s="198"/>
      <c r="EO6" s="198"/>
      <c r="EP6" s="404"/>
      <c r="EQ6" s="404"/>
      <c r="ER6" s="198"/>
      <c r="ES6" s="901"/>
      <c r="ET6" s="901"/>
      <c r="EU6" s="901"/>
      <c r="EV6" s="901"/>
      <c r="EW6" s="465"/>
      <c r="EX6" s="465"/>
      <c r="EY6" s="416"/>
      <c r="FB6" s="352"/>
      <c r="FC6" s="221"/>
      <c r="FD6" s="219"/>
      <c r="FE6" s="219"/>
      <c r="FF6" s="221"/>
      <c r="FG6" s="221"/>
      <c r="FH6" s="220"/>
      <c r="FI6" s="220"/>
      <c r="FJ6" s="351"/>
      <c r="FN6" s="239"/>
      <c r="FO6" s="239"/>
      <c r="FQ6" s="239"/>
      <c r="FR6" s="239"/>
      <c r="FT6" s="239"/>
      <c r="FU6" s="239"/>
      <c r="FV6" s="239"/>
      <c r="FW6" s="239"/>
      <c r="GB6" s="239"/>
      <c r="GC6" s="239"/>
      <c r="GE6" s="239"/>
      <c r="GF6" s="239"/>
    </row>
    <row r="7" spans="1:195" s="20" customFormat="1" ht="14" customHeight="1">
      <c r="A7" s="417">
        <f>IF(details!A7="","",details!A7)</f>
        <v>1</v>
      </c>
      <c r="B7" s="392" t="str">
        <f>IF(details!B7="","",details!B7)</f>
        <v>SC</v>
      </c>
      <c r="C7" s="392" t="str">
        <f>IF(details!C7="","",details!C7)</f>
        <v>B</v>
      </c>
      <c r="D7" s="199">
        <f>IF(details!D7="","",details!D7)</f>
        <v>801</v>
      </c>
      <c r="E7" s="392">
        <f>IF(details!E7="","",details!E7)</f>
        <v>4001</v>
      </c>
      <c r="F7" s="200">
        <f>IF(details!G7="","",details!G7)</f>
        <v>36167</v>
      </c>
      <c r="G7" s="275" t="str">
        <f>IF(details!H7="","",details!H7)</f>
        <v>lkr tuojh] mUuhl lkS fuUukuoS</v>
      </c>
      <c r="H7" s="201" t="str">
        <f>IF(details!I7="","",details!I7)</f>
        <v>ckyfd'ku jsxj</v>
      </c>
      <c r="I7" s="201" t="str">
        <f>IF(details!J7="","",details!J7)</f>
        <v>Jh f'koyky</v>
      </c>
      <c r="J7" s="201" t="str">
        <f>IF(details!K7="","",details!K7)</f>
        <v>Jherh jruh ckbZ</v>
      </c>
      <c r="K7" s="392">
        <f>IF(details!Q7="","",details!Q7)</f>
        <v>5</v>
      </c>
      <c r="L7" s="392">
        <f>IF(details!R7="","",details!R7)</f>
        <v>5</v>
      </c>
      <c r="M7" s="392">
        <f>IF(details!S7="","",details!S7)</f>
        <v>5</v>
      </c>
      <c r="N7" s="312">
        <f t="shared" ref="N7:N70" si="9">IF(AND(K7="",L7="",M7=""),"",IF(AND(K7="NA",L7="NA",M7="NA"),"NA",SUM(K7,L7,M7)))</f>
        <v>15</v>
      </c>
      <c r="O7" s="392">
        <f>IF(details!T7="","",details!T7)</f>
        <v>20</v>
      </c>
      <c r="P7" s="392">
        <f>IF(details!U7="","",details!U7)</f>
        <v>5</v>
      </c>
      <c r="Q7" s="312">
        <f t="shared" ref="Q7:Q70" si="10">IF(AND(O7="",P7=""),"",IF(AND(O7="NA",P7="NA"),"NA",SUM(O7:P7)))</f>
        <v>25</v>
      </c>
      <c r="R7" s="199">
        <f t="shared" ref="R7:R70" si="11">IF(AND(N7="",Q7=""),"",IF(AND(N7="NA",Q7="NA"),"NA",SUM(N7,Q7)))</f>
        <v>40</v>
      </c>
      <c r="S7" s="392">
        <f>IF(details!V7="","",details!V7)</f>
        <v>40</v>
      </c>
      <c r="T7" s="392">
        <f>IF(details!W7="","",details!W7)</f>
        <v>5</v>
      </c>
      <c r="U7" s="199">
        <f t="shared" ref="U7" si="12">IF(AND(S7="",T7=""),"",IF(OR(S7="ab",T7="ab"),"ab",IF(OR(S7="ml",T7="ml"),"ml",SUM(S7:T7))))</f>
        <v>45</v>
      </c>
      <c r="V7" s="199">
        <f>IF(U7="","",SUM(R7,U7))</f>
        <v>85</v>
      </c>
      <c r="W7" s="329">
        <f>IF(OR(V7="",Y7=""),"",ROUNDUP(V7/Y7*100,0))</f>
        <v>43</v>
      </c>
      <c r="X7" s="330" t="str">
        <f>IF(OR(W7="",U7="",U7="ab",U7="ml"),"",IF(W7&gt;85,"A",IF(W7&gt;70,"B",IF(W7&gt;50,"C",IF(W7&gt;30,"D","E")))))</f>
        <v>D</v>
      </c>
      <c r="Y7" s="202">
        <f>IF(OR($D7="TC",$D7=""),"",V$6-Z7)</f>
        <v>200</v>
      </c>
      <c r="Z7" s="202">
        <f t="shared" si="1"/>
        <v>0</v>
      </c>
      <c r="AA7" s="392">
        <f>IF(details!X7="","",details!X7)</f>
        <v>5</v>
      </c>
      <c r="AB7" s="392">
        <f>IF(details!Y7="","",details!Y7)</f>
        <v>2</v>
      </c>
      <c r="AC7" s="392">
        <f>IF(details!Z7="","",details!Z7)</f>
        <v>2</v>
      </c>
      <c r="AD7" s="312">
        <f t="shared" ref="AD7:AD70" si="13">IF(AND(AA7="",AB7="",AC7=""),"",IF(AND(AA7="NA",AB7="NA",AC7="NA"),"NA",SUM(AA7,AB7,AC7)))</f>
        <v>9</v>
      </c>
      <c r="AE7" s="392">
        <f>IF(details!AA7="","",details!AA7)</f>
        <v>2</v>
      </c>
      <c r="AF7" s="392">
        <f>IF(details!AB7="","",details!AB7)</f>
        <v>5</v>
      </c>
      <c r="AG7" s="312">
        <f t="shared" ref="AG7:AG11" si="14">IF(AND(AE7="",AF7=""),"",IF(AND(AE7="NA",AF7="NA"),"NA",SUM(AE7:AF7)))</f>
        <v>7</v>
      </c>
      <c r="AH7" s="199">
        <f t="shared" ref="AH7:AH70" si="15">IF(AND(AD7="",AG7=""),"",IF(AND(AD7="NA",AG7="NA"),"NA",SUM(AD7,AG7)))</f>
        <v>16</v>
      </c>
      <c r="AI7" s="392">
        <f>IF(details!AC7="","",details!AC7)</f>
        <v>5</v>
      </c>
      <c r="AJ7" s="392">
        <f>IF(details!AD7="","",details!AD7)</f>
        <v>5</v>
      </c>
      <c r="AK7" s="199">
        <f t="shared" ref="AK7:AK70" si="16">IF(AND(AI7="",AJ7=""),"",IF(OR(AI7="ab",AJ7="ab"),"ab",IF(OR(AI7="ml",AJ7="ml"),"ml",SUM(AI7:AJ7))))</f>
        <v>10</v>
      </c>
      <c r="AL7" s="199">
        <f>IF(AK7="","",SUM(AH7,AK7))</f>
        <v>26</v>
      </c>
      <c r="AM7" s="329">
        <f>IF(OR(AL7="",AO7=""),"",ROUNDUP(AL7/AO7*100,0))</f>
        <v>26</v>
      </c>
      <c r="AN7" s="330" t="str">
        <f>IF(OR(AM7="",AK7="",AK7="ab",AK7="ml"),"",IF(AM7&gt;85,"A",IF(AM7&gt;70,"B",IF(AM7&gt;50,"C",IF(AM7&gt;30,"D","E")))))</f>
        <v>E</v>
      </c>
      <c r="AO7" s="202">
        <f>IF(OR($D7="TC",$D7=""),"",AL$6-AP7)</f>
        <v>100</v>
      </c>
      <c r="AP7" s="202">
        <f t="shared" ref="AP7:AP11" si="17">COUNTIF(AA7:AB7,"NA")*5+(COUNTIF(AE7,"NA")*50)+(COUNTIF(AF7,"NA")*20)</f>
        <v>0</v>
      </c>
      <c r="AQ7" s="497">
        <f>IF(details!AE7="","",details!AE7)</f>
        <v>1</v>
      </c>
      <c r="AR7" s="497">
        <f>IF(details!AF7="","",details!AF7)</f>
        <v>2</v>
      </c>
      <c r="AS7" s="497">
        <f>IF(details!AG7="","",details!AG7)</f>
        <v>3</v>
      </c>
      <c r="AT7" s="312">
        <f t="shared" ref="AT7:AT70" si="18">IF(AND(AQ7="",AR7="",AS7=""),"",IF(AND(AQ7="NA",AR7="NA",AS7="NA"),"NA",SUM(AQ7,AR7,AS7)))</f>
        <v>6</v>
      </c>
      <c r="AU7" s="497">
        <f>IF(details!AH7="","",details!AH7)</f>
        <v>4</v>
      </c>
      <c r="AV7" s="497">
        <f>IF(details!AI7="","",details!AI7)</f>
        <v>5</v>
      </c>
      <c r="AW7" s="312">
        <f t="shared" ref="AW7:AW11" si="19">IF(AND(AU7="",AV7=""),"",IF(AND(AU7="NA",AV7="NA"),"NA",SUM(AU7:AV7)))</f>
        <v>9</v>
      </c>
      <c r="AX7" s="199">
        <f t="shared" ref="AX7:AX70" si="20">IF(AND(AT7="",AW7=""),"",IF(AND(AT7="NA",AW7="NA"),"NA",SUM(AT7,AW7)))</f>
        <v>15</v>
      </c>
      <c r="AY7" s="497">
        <f>IF(details!AJ7="","",details!AJ7)</f>
        <v>40</v>
      </c>
      <c r="AZ7" s="497">
        <f>IF(details!AK7="","",details!AK7)</f>
        <v>5</v>
      </c>
      <c r="BA7" s="199">
        <f t="shared" ref="BA7:BA70" si="21">IF(AND(AY7="",AZ7=""),"",IF(OR(AY7="ab",AZ7="ab"),"ab",IF(OR(AY7="ml",AZ7="ml"),"ml",SUM(AY7:AZ7))))</f>
        <v>45</v>
      </c>
      <c r="BB7" s="199">
        <f>IF(BA7="","",SUM(AX7,BA7))</f>
        <v>60</v>
      </c>
      <c r="BC7" s="329">
        <f>IF(OR(BB7="",BE7=""),"",ROUNDUP(BB7/BE7*100,0))</f>
        <v>30</v>
      </c>
      <c r="BD7" s="330" t="str">
        <f>IF(OR(BC7="",BA7="",BA7="ab",BA7="ml"),"",IF(BC7&gt;85,"A",IF(BC7&gt;70,"B",IF(BC7&gt;50,"C",IF(BC7&gt;30,"D","E")))))</f>
        <v>E</v>
      </c>
      <c r="BE7" s="202">
        <f>IF(OR($D7="TC",$D7=""),"",BB$6-BF7)</f>
        <v>200</v>
      </c>
      <c r="BF7" s="202">
        <f t="shared" si="5"/>
        <v>0</v>
      </c>
      <c r="BG7" s="392">
        <f>IF(details!AL7="","",details!AL7)</f>
        <v>5</v>
      </c>
      <c r="BH7" s="392">
        <f>IF(details!AM7="","",details!AM7)</f>
        <v>5</v>
      </c>
      <c r="BI7" s="392">
        <f>IF(details!AN7="","",details!AN7)</f>
        <v>5</v>
      </c>
      <c r="BJ7" s="312">
        <f t="shared" ref="BJ7:BJ70" si="22">IF(AND(BG7="",BH7="",BI7=""),"",IF(AND(BG7="NA",BH7="NA",BI7="NA"),"NA",SUM(BG7,BH7,BI7)))</f>
        <v>15</v>
      </c>
      <c r="BK7" s="392">
        <f>IF(details!AO7="","",details!AO7)</f>
        <v>20</v>
      </c>
      <c r="BL7" s="392">
        <f>IF(details!AP7="","",details!AP7)</f>
        <v>5</v>
      </c>
      <c r="BM7" s="312">
        <f t="shared" ref="BM7:BM8" si="23">IF(AND(BK7="",BL7=""),"",IF(AND(BK7="NA",BL7="NA"),"NA",SUM(BK7:BL7)))</f>
        <v>25</v>
      </c>
      <c r="BN7" s="199">
        <f t="shared" ref="BN7:BN70" si="24">IF(AND(BJ7="",BM7=""),"",IF(AND(BJ7="NA",BM7="NA"),"NA",SUM(BJ7,BM7)))</f>
        <v>40</v>
      </c>
      <c r="BO7" s="392">
        <f>IF(details!AQ7="","",details!AQ7)</f>
        <v>40</v>
      </c>
      <c r="BP7" s="392">
        <f>IF(details!AR7="","",details!AR7)</f>
        <v>5</v>
      </c>
      <c r="BQ7" s="199">
        <f t="shared" ref="BQ7:BQ70" si="25">IF(AND(BO7="",BP7=""),"",IF(OR(BO7="ab",BP7="ab"),"ab",IF(OR(BO7="ml",BP7="ml"),"ml",SUM(BO7:BP7))))</f>
        <v>45</v>
      </c>
      <c r="BR7" s="199">
        <f>IF(BQ7="","",SUM(BN7,BQ7))</f>
        <v>85</v>
      </c>
      <c r="BS7" s="329">
        <f>IF(OR(BR7="",BU7=""),"",ROUNDUP(BR7/BU7*100,0))</f>
        <v>43</v>
      </c>
      <c r="BT7" s="330" t="str">
        <f>IF(OR(BS7="",BQ7="",BQ7="ab",BQ7="ml"),"",IF(BS7&gt;85,"A",IF(BS7&gt;70,"B",IF(BS7&gt;50,"C",IF(BS7&gt;30,"D","E")))))</f>
        <v>D</v>
      </c>
      <c r="BU7" s="202">
        <f>IF(OR($D7="TC",$D7=""),"",BR$6-BV7)</f>
        <v>200</v>
      </c>
      <c r="BV7" s="202">
        <f t="shared" si="7"/>
        <v>0</v>
      </c>
      <c r="BW7" s="392">
        <f>IF(details!AS7="","",details!AS7)</f>
        <v>5</v>
      </c>
      <c r="BX7" s="392">
        <f>IF(details!AT7="","",details!AT7)</f>
        <v>5</v>
      </c>
      <c r="BY7" s="392">
        <f>IF(details!AU7="","",details!AU7)</f>
        <v>5</v>
      </c>
      <c r="BZ7" s="312">
        <f t="shared" ref="BZ7:BZ70" si="26">IF(AND(BW7="",BX7="",BY7=""),"",IF(AND(BW7="NA",BX7="NA",BY7="NA"),"NA",SUM(BW7,BX7,BY7)))</f>
        <v>15</v>
      </c>
      <c r="CA7" s="392">
        <f>IF(details!AV7="","",details!AV7)</f>
        <v>20</v>
      </c>
      <c r="CB7" s="392">
        <f>IF(details!AW7="","",details!AW7)</f>
        <v>5</v>
      </c>
      <c r="CC7" s="312">
        <f t="shared" ref="CC7:CC9" si="27">IF(AND(CA7="",CB7=""),"",IF(AND(CA7="NA",CB7="NA"),"NA",SUM(CA7:CB7)))</f>
        <v>25</v>
      </c>
      <c r="CD7" s="199">
        <f t="shared" ref="CD7:CD70" si="28">IF(AND(BZ7="",CC7=""),"",IF(AND(BZ7="NA",CC7="NA"),"NA",SUM(BZ7,CC7)))</f>
        <v>40</v>
      </c>
      <c r="CE7" s="392">
        <f>IF(details!AX7="","",details!AX7)</f>
        <v>40</v>
      </c>
      <c r="CF7" s="392">
        <f>IF(details!AY7="","",details!AY7)</f>
        <v>5</v>
      </c>
      <c r="CG7" s="199">
        <f t="shared" ref="CG7:CG70" si="29">IF(AND(CE7="",CF7=""),"",SUM(CE7:CF7))</f>
        <v>45</v>
      </c>
      <c r="CH7" s="199">
        <f t="shared" ref="CH7:CH70" si="30">IF(CG7="","",SUM(CD7,CG7))</f>
        <v>85</v>
      </c>
      <c r="CI7" s="329">
        <f t="shared" ref="CI7:CI70" si="31">IF(OR(CH7="",CK7=""),"",ROUNDUP(CH7/CK7*100,0))</f>
        <v>43</v>
      </c>
      <c r="CJ7" s="330" t="str">
        <f t="shared" ref="CJ7:CJ70" si="32">IF(CI7="","",IF(CI7&gt;85,"A",IF(CI7&gt;70,"B",IF(CI7&gt;50,"C",IF(CI7&gt;30,"D","E")))))</f>
        <v>D</v>
      </c>
      <c r="CK7" s="202">
        <f>IF(OR($D7="TC",$D7=""),"",CH$6-CL7)</f>
        <v>200</v>
      </c>
      <c r="CL7" s="202">
        <f t="shared" si="8"/>
        <v>0</v>
      </c>
      <c r="CM7" s="392">
        <f>IF(details!AZ7="","",details!AZ7)</f>
        <v>20</v>
      </c>
      <c r="CN7" s="392">
        <f>IF(details!BA7="","",details!BA7)</f>
        <v>20</v>
      </c>
      <c r="CO7" s="392">
        <f>IF(details!BB7="","",details!BB7)</f>
        <v>20</v>
      </c>
      <c r="CP7" s="392">
        <f>IF(details!BC7="","",details!BC7)</f>
        <v>20</v>
      </c>
      <c r="CQ7" s="392">
        <f>IF(details!BD7="","",details!BD7)</f>
        <v>20</v>
      </c>
      <c r="CR7" s="199">
        <f>IF(AND(CM7="",CN7="",CO7="",CP7="",CQ7=""),"",IF(AND(CM7="NA",CN7="NA",CO7="NA",CP7="NA",CQ7="NA"),"NA",SUM(CM7:CQ7)))</f>
        <v>100</v>
      </c>
      <c r="CS7" s="556">
        <f t="shared" ref="CS7:CS8" si="33">IF(OR(CR7="",CU7="",CQ7="",CQ7="ab",CQ7="ml"),"",ROUNDUP(CR7/CU7*100,0))</f>
        <v>100</v>
      </c>
      <c r="CT7" s="199" t="str">
        <f t="shared" ref="CT7:CT8" si="34">IF(OR(CS7="",CQ7="",CQ7="ab",CQ7="ml"),"",IF(CS7&gt;85,"A",IF(CS7&gt;70,"B",IF(CS7&gt;50,"C",IF(CS7&gt;30,"D","E")))))</f>
        <v>A</v>
      </c>
      <c r="CU7" s="202">
        <f>IF(OR($D7="TC",$D7=""),"",CR$6-CV7)</f>
        <v>100</v>
      </c>
      <c r="CV7" s="202">
        <f>COUNTIF(CM7:CQ7,"NA")*20</f>
        <v>0</v>
      </c>
      <c r="CW7" s="392">
        <f>IF(details!BE7="","",details!BE7)</f>
        <v>20</v>
      </c>
      <c r="CX7" s="392">
        <f>IF(details!BF7="","",details!BF7)</f>
        <v>20</v>
      </c>
      <c r="CY7" s="392">
        <f>IF(details!BG7="","",details!BG7)</f>
        <v>20</v>
      </c>
      <c r="CZ7" s="392">
        <f>IF(details!BH7="","",details!BH7)</f>
        <v>20</v>
      </c>
      <c r="DA7" s="392">
        <f>IF(details!BI7="","",details!BI7)</f>
        <v>20</v>
      </c>
      <c r="DB7" s="199">
        <f>IF(AND(CW7="",CX7="",CY7="",CZ7="",DA7=""),"",IF(AND(CW7="NA",CX7="NA",CY7="NA",CZ7="NA",DA7="NA"),"NA",SUM(CW7:DA7)))</f>
        <v>100</v>
      </c>
      <c r="DC7" s="556">
        <f t="shared" ref="DC7:DC70" si="35">IF(OR(DB7="",DE7="",DA7="",DA7="ab",DA7="ml"),"",ROUNDUP(DB7/DE7*100,0))</f>
        <v>100</v>
      </c>
      <c r="DD7" s="199" t="str">
        <f t="shared" ref="DD7:DD70" si="36">IF(OR(DC7="",DA7="",DA7="ab",DA7="ml"),"",IF(DC7&gt;85,"A",IF(DC7&gt;70,"B",IF(DC7&gt;50,"C",IF(DC7&gt;30,"D","E")))))</f>
        <v>A</v>
      </c>
      <c r="DE7" s="202">
        <f>IF(OR($D7="TC",$D7=""),"",DB$6-DF7)</f>
        <v>100</v>
      </c>
      <c r="DF7" s="202">
        <f>COUNTIF(CW7:DA7,"NA")*20+(COUNTIF(CW7:DA7,"ML")*20)</f>
        <v>0</v>
      </c>
      <c r="DG7" s="392">
        <f>IF(details!BJ7="","",details!BJ7)</f>
        <v>20</v>
      </c>
      <c r="DH7" s="392">
        <f>IF(details!BK7="","",details!BK7)</f>
        <v>20</v>
      </c>
      <c r="DI7" s="392">
        <f>IF(details!BL7="","",details!BL7)</f>
        <v>20</v>
      </c>
      <c r="DJ7" s="392">
        <f>IF(details!BM7="","",details!BM7)</f>
        <v>20</v>
      </c>
      <c r="DK7" s="392">
        <f>IF(details!BN7="","",details!BN7)</f>
        <v>20</v>
      </c>
      <c r="DL7" s="199">
        <f>IF(AND(DG7="",DH7="",DI7="",DJ7="",DK7=""),"",IF(AND(DG7="NA",DH7="NA",DI7="NA",DJ7="NA",DK7="NA"),"NA",SUM(DG7:DK7)))</f>
        <v>100</v>
      </c>
      <c r="DM7" s="556">
        <f t="shared" ref="DM7:DM70" si="37">IF(OR(DL7="",DO7="",DK7="",DK7="ab",DK7="ml"),"",ROUNDUP(DL7/DO7*100,0))</f>
        <v>100</v>
      </c>
      <c r="DN7" s="199" t="str">
        <f t="shared" ref="DN7:DN70" si="38">IF(OR(DM7="",DK7="",DK7="ab",DK7="ml"),"",IF(DM7&gt;85,"A",IF(DM7&gt;70,"B",IF(DM7&gt;50,"C",IF(DM7&gt;30,"D","E")))))</f>
        <v>A</v>
      </c>
      <c r="DO7" s="202">
        <f>IF(OR($D7="TC",$D7=""),"",DL$6-DP7)</f>
        <v>100</v>
      </c>
      <c r="DP7" s="202">
        <f>COUNTIF(DG7:DK7,"NA")*20+(COUNTIF(DG7:DK7,"ML")*20)</f>
        <v>0</v>
      </c>
      <c r="DQ7" s="398">
        <f t="shared" ref="DQ7:DQ38" si="39">Y7</f>
        <v>200</v>
      </c>
      <c r="DR7" s="398">
        <f t="shared" ref="DR7:DR38" si="40">V7</f>
        <v>85</v>
      </c>
      <c r="DS7" s="398" t="str">
        <f t="shared" ref="DS7:DS38" si="41">X7</f>
        <v>D</v>
      </c>
      <c r="DT7" s="398">
        <f t="shared" ref="DT7:DT38" si="42">AO7</f>
        <v>100</v>
      </c>
      <c r="DU7" s="398">
        <f t="shared" ref="DU7:DU38" si="43">AL7</f>
        <v>26</v>
      </c>
      <c r="DV7" s="398" t="str">
        <f t="shared" ref="DV7:DV38" si="44">AN7</f>
        <v>E</v>
      </c>
      <c r="DW7" s="398">
        <f>BE7</f>
        <v>200</v>
      </c>
      <c r="DX7" s="398">
        <f>BB7</f>
        <v>60</v>
      </c>
      <c r="DY7" s="398" t="str">
        <f>BD7</f>
        <v>E</v>
      </c>
      <c r="DZ7" s="398">
        <f t="shared" ref="DZ7:DZ38" si="45">BU7</f>
        <v>200</v>
      </c>
      <c r="EA7" s="399">
        <f t="shared" ref="EA7:EA38" si="46">BR7</f>
        <v>85</v>
      </c>
      <c r="EB7" s="399" t="str">
        <f t="shared" ref="EB7:EB38" si="47">BT7</f>
        <v>D</v>
      </c>
      <c r="EC7" s="398">
        <f t="shared" ref="EC7:EC38" si="48">CK7</f>
        <v>200</v>
      </c>
      <c r="ED7" s="398">
        <f t="shared" ref="ED7:ED38" si="49">CH7</f>
        <v>85</v>
      </c>
      <c r="EE7" s="398" t="str">
        <f t="shared" ref="EE7:EE38" si="50">CJ7</f>
        <v>D</v>
      </c>
      <c r="EF7" s="398">
        <f t="shared" ref="EF7:EF38" si="51">CU7</f>
        <v>100</v>
      </c>
      <c r="EG7" s="398">
        <f t="shared" ref="EG7:EG38" si="52">CR7</f>
        <v>100</v>
      </c>
      <c r="EH7" s="398" t="str">
        <f t="shared" ref="EH7:EH38" si="53">CT7</f>
        <v>A</v>
      </c>
      <c r="EI7" s="398">
        <f t="shared" ref="EI7:EI38" si="54">DE7</f>
        <v>100</v>
      </c>
      <c r="EJ7" s="400">
        <f t="shared" ref="EJ7:EJ38" si="55">DB7</f>
        <v>100</v>
      </c>
      <c r="EK7" s="400" t="str">
        <f t="shared" ref="EK7:EK38" si="56">DD7</f>
        <v>A</v>
      </c>
      <c r="EL7" s="398">
        <f t="shared" ref="EL7:EL38" si="57">DO7</f>
        <v>100</v>
      </c>
      <c r="EM7" s="400">
        <f t="shared" ref="EM7:EM38" si="58">DL7</f>
        <v>100</v>
      </c>
      <c r="EN7" s="400" t="str">
        <f t="shared" ref="EN7:EN38" si="59">DN7</f>
        <v>A</v>
      </c>
      <c r="EO7" s="203">
        <f>details!DN7</f>
        <v>10</v>
      </c>
      <c r="EP7" s="405">
        <f>details!DO7</f>
        <v>6</v>
      </c>
      <c r="EQ7" s="490">
        <f>IF(OR(EO7="",EP7=""),"",EP7/EO7*100)</f>
        <v>60</v>
      </c>
      <c r="ER7" s="222" t="str">
        <f>IF(D7="TC","LFkkukarfjr",IF(OR(D7="",D7="DROP",DS7="",DV7="",EB7="",EE7="",EH7="",EK7="",EN7=""),"",IF(OR(DS7="E",DV7="E",EB7="E",EE7="E",EH7="E",EK7="E",EN7="E"),"d{kksUur","mRrh.kZ")))</f>
        <v>d{kksUur</v>
      </c>
      <c r="ES7" s="401">
        <f>IF(OR(DQ7="",DT7="",,DW7="",DZ7="",EC7=""),"",SUM(DQ7,DT7,DW7,DZ7,EC7))</f>
        <v>900</v>
      </c>
      <c r="ET7" s="401">
        <f>IF(OR(DR7="",DU7="",,DX7="",EA7="",ED7=""),"",SUM(DR7,DU7,DX7,EA7,ED7))</f>
        <v>341</v>
      </c>
      <c r="EU7" s="402">
        <f>IF(OR(ET7="",ES7=""),"",ET7/ES7*100)</f>
        <v>37.888888888888886</v>
      </c>
      <c r="EV7" s="199" t="str">
        <f>IF(OR(EU7="",ER7="",ER7="d{kksUur",ER7="Lfkukarfjr"),"",IF(EU7&gt;85,"A",IF(EU7&gt;70,"B",IF(EU7&gt;50,"C",IF(EU7&gt;30,"D","E")))))</f>
        <v/>
      </c>
      <c r="EW7" s="466" t="str">
        <f>IF(ER7="mRrh.kZ",EU7,"")</f>
        <v/>
      </c>
      <c r="EX7" s="467" t="str">
        <f>IF(EW7="","",SUMPRODUCT((EW7&lt;EW$7:EW$106)/COUNTIF(EW$7:EW$106,EW$7:EW$106)))</f>
        <v/>
      </c>
      <c r="EY7" s="418" t="str">
        <f>IF(details!BO6="","",details!BO6)</f>
        <v>n`&lt; fo'okl</v>
      </c>
      <c r="FB7" s="238" t="str">
        <f t="shared" ref="FB7:FB12" si="60">EO107</f>
        <v xml:space="preserve">dqy izfo"V </v>
      </c>
      <c r="FC7" s="209">
        <f t="shared" ref="FC7:FC12" si="61">DQ107</f>
        <v>8</v>
      </c>
      <c r="FD7" s="209">
        <f t="shared" ref="FD7:FD12" si="62">DT107</f>
        <v>8</v>
      </c>
      <c r="FE7" s="502">
        <f t="shared" ref="FE7:FE12" si="63">DW107</f>
        <v>8</v>
      </c>
      <c r="FF7" s="209">
        <f t="shared" ref="FF7:FF12" si="64">DZ107</f>
        <v>7</v>
      </c>
      <c r="FG7" s="209">
        <f t="shared" ref="FG7:FG12" si="65">EC107</f>
        <v>9</v>
      </c>
      <c r="FH7" s="209">
        <f t="shared" ref="FH7:FH12" si="66">EF107</f>
        <v>8</v>
      </c>
      <c r="FI7" s="209">
        <f t="shared" ref="FI7:FI12" si="67">EI107</f>
        <v>9</v>
      </c>
      <c r="FJ7" s="353">
        <f t="shared" ref="FJ7:FJ12" si="68">EL107</f>
        <v>9</v>
      </c>
      <c r="FN7" s="240"/>
      <c r="FO7" s="240"/>
      <c r="FQ7" s="240"/>
      <c r="FR7" s="240"/>
      <c r="FT7" s="240"/>
      <c r="FU7" s="240"/>
      <c r="FV7" s="240"/>
      <c r="FW7" s="240"/>
      <c r="GB7" s="240"/>
      <c r="GC7" s="240"/>
      <c r="GE7" s="240"/>
      <c r="GF7" s="240"/>
    </row>
    <row r="8" spans="1:195" s="20" customFormat="1" ht="14" customHeight="1">
      <c r="A8" s="417">
        <f>IF(details!A8="","",details!A8)</f>
        <v>2</v>
      </c>
      <c r="B8" s="392" t="str">
        <f>IF(details!B8="","",details!B8)</f>
        <v>ST</v>
      </c>
      <c r="C8" s="392" t="str">
        <f>IF(details!C8="","",details!C8)</f>
        <v>G</v>
      </c>
      <c r="D8" s="199" t="str">
        <f>IF(details!D8="","",details!D8)</f>
        <v>DROP</v>
      </c>
      <c r="E8" s="392">
        <f>IF(details!E8="","",details!E8)</f>
        <v>4002</v>
      </c>
      <c r="F8" s="200">
        <f>IF(details!G8="","",details!G8)</f>
        <v>37967</v>
      </c>
      <c r="G8" s="275" t="str">
        <f>IF(details!H8="","",details!H8)</f>
        <v>ckjg fnlEcj] nks gtkj rhu</v>
      </c>
      <c r="H8" s="201" t="str">
        <f>IF(details!I8="","",details!I8)</f>
        <v>v 002</v>
      </c>
      <c r="I8" s="201" t="str">
        <f>IF(details!J8="","",details!J8)</f>
        <v>c 002</v>
      </c>
      <c r="J8" s="201" t="str">
        <f>IF(details!K8="","",details!K8)</f>
        <v>l 002</v>
      </c>
      <c r="K8" s="392">
        <f>IF(details!Q8="","",details!Q8)</f>
        <v>5</v>
      </c>
      <c r="L8" s="392">
        <f>IF(details!R8="","",details!R8)</f>
        <v>5</v>
      </c>
      <c r="M8" s="392">
        <f>IF(details!S8="","",details!S8)</f>
        <v>5</v>
      </c>
      <c r="N8" s="312">
        <f t="shared" si="9"/>
        <v>15</v>
      </c>
      <c r="O8" s="392">
        <f>IF(details!T8="","",details!T8)</f>
        <v>50</v>
      </c>
      <c r="P8" s="392">
        <f>IF(details!U8="","",details!U8)</f>
        <v>20</v>
      </c>
      <c r="Q8" s="312">
        <f t="shared" si="10"/>
        <v>70</v>
      </c>
      <c r="R8" s="199">
        <f t="shared" si="11"/>
        <v>85</v>
      </c>
      <c r="S8" s="392" t="str">
        <f>IF(details!V8="","",details!V8)</f>
        <v/>
      </c>
      <c r="T8" s="392" t="str">
        <f>IF(details!W8="","",details!W8)</f>
        <v/>
      </c>
      <c r="U8" s="199" t="str">
        <f t="shared" ref="U8:U71" si="69">IF(AND(S8="",T8=""),"",IF(OR(S8="ab",T8="ab"),"ab",IF(OR(S8="ml",T8="ml"),"ml",SUM(S8:T8))))</f>
        <v/>
      </c>
      <c r="V8" s="199" t="str">
        <f t="shared" ref="V8:V71" si="70">IF(U8="","",SUM(R8,U8))</f>
        <v/>
      </c>
      <c r="W8" s="329" t="str">
        <f t="shared" ref="W8:W71" si="71">IF(OR(V8="",Y8=""),"",ROUNDUP(V8/Y8*100,0))</f>
        <v/>
      </c>
      <c r="X8" s="330" t="str">
        <f t="shared" ref="X8:X71" si="72">IF(OR(W8="",U8="",U8="ab",U8="ml"),"",IF(W8&gt;85,"A",IF(W8&gt;70,"B",IF(W8&gt;50,"C",IF(W8&gt;30,"D","E")))))</f>
        <v/>
      </c>
      <c r="Y8" s="202">
        <f t="shared" ref="Y8:Y71" si="73">IF(OR($D8="TC",$D8=""),"",V$6-Z8)</f>
        <v>200</v>
      </c>
      <c r="Z8" s="202">
        <f t="shared" si="1"/>
        <v>0</v>
      </c>
      <c r="AA8" s="392">
        <f>IF(details!X8="","",details!X8)</f>
        <v>5</v>
      </c>
      <c r="AB8" s="392">
        <f>IF(details!Y8="","",details!Y8)</f>
        <v>5</v>
      </c>
      <c r="AC8" s="392">
        <f>IF(details!Z8="","",details!Z8)</f>
        <v>5</v>
      </c>
      <c r="AD8" s="312">
        <f t="shared" si="13"/>
        <v>15</v>
      </c>
      <c r="AE8" s="392">
        <f>IF(details!AA8="","",details!AA8)</f>
        <v>5</v>
      </c>
      <c r="AF8" s="392">
        <f>IF(details!AB8="","",details!AB8)</f>
        <v>20</v>
      </c>
      <c r="AG8" s="312">
        <f t="shared" si="14"/>
        <v>25</v>
      </c>
      <c r="AH8" s="199">
        <f t="shared" si="15"/>
        <v>40</v>
      </c>
      <c r="AI8" s="392" t="str">
        <f>IF(details!AC8="","",details!AC8)</f>
        <v/>
      </c>
      <c r="AJ8" s="392" t="str">
        <f>IF(details!AD8="","",details!AD8)</f>
        <v/>
      </c>
      <c r="AK8" s="199" t="str">
        <f t="shared" si="16"/>
        <v/>
      </c>
      <c r="AL8" s="199" t="str">
        <f t="shared" ref="AL8:AL71" si="74">IF(AK8="","",SUM(AH8,AK8))</f>
        <v/>
      </c>
      <c r="AM8" s="329" t="str">
        <f t="shared" ref="AM8:AM71" si="75">IF(OR(AL8="",AO8=""),"",ROUNDUP(AL8/AO8*100,0))</f>
        <v/>
      </c>
      <c r="AN8" s="330" t="str">
        <f t="shared" ref="AN8:AN71" si="76">IF(OR(AM8="",AK8="",AK8="ab",AK8="ml"),"",IF(AM8&gt;85,"A",IF(AM8&gt;70,"B",IF(AM8&gt;50,"C",IF(AM8&gt;30,"D","E")))))</f>
        <v/>
      </c>
      <c r="AO8" s="202">
        <f t="shared" ref="AO8:AO71" si="77">IF(OR($D8="TC",$D8=""),"",AL$6-AP8)</f>
        <v>100</v>
      </c>
      <c r="AP8" s="202">
        <f t="shared" si="17"/>
        <v>0</v>
      </c>
      <c r="AQ8" s="497">
        <f>IF(details!AE8="","",details!AE8)</f>
        <v>1</v>
      </c>
      <c r="AR8" s="497">
        <f>IF(details!AF8="","",details!AF8)</f>
        <v>2</v>
      </c>
      <c r="AS8" s="497">
        <f>IF(details!AG8="","",details!AG8)</f>
        <v>3</v>
      </c>
      <c r="AT8" s="312">
        <f t="shared" si="18"/>
        <v>6</v>
      </c>
      <c r="AU8" s="497">
        <f>IF(details!AH8="","",details!AH8)</f>
        <v>4</v>
      </c>
      <c r="AV8" s="497">
        <f>IF(details!AI8="","",details!AI8)</f>
        <v>5</v>
      </c>
      <c r="AW8" s="312">
        <f t="shared" si="19"/>
        <v>9</v>
      </c>
      <c r="AX8" s="199">
        <f t="shared" si="20"/>
        <v>15</v>
      </c>
      <c r="AY8" s="497" t="str">
        <f>IF(details!AJ8="","",details!AJ8)</f>
        <v/>
      </c>
      <c r="AZ8" s="497" t="str">
        <f>IF(details!AK8="","",details!AK8)</f>
        <v/>
      </c>
      <c r="BA8" s="199" t="str">
        <f t="shared" si="21"/>
        <v/>
      </c>
      <c r="BB8" s="199" t="str">
        <f t="shared" ref="BB8:BB71" si="78">IF(BA8="","",SUM(AX8,BA8))</f>
        <v/>
      </c>
      <c r="BC8" s="329" t="str">
        <f t="shared" ref="BC8:BC71" si="79">IF(OR(BB8="",BE8=""),"",ROUNDUP(BB8/BE8*100,0))</f>
        <v/>
      </c>
      <c r="BD8" s="330" t="str">
        <f t="shared" ref="BD8:BD71" si="80">IF(OR(BC8="",BA8="",BA8="ab",BA8="ml"),"",IF(BC8&gt;85,"A",IF(BC8&gt;70,"B",IF(BC8&gt;50,"C",IF(BC8&gt;30,"D","E")))))</f>
        <v/>
      </c>
      <c r="BE8" s="202">
        <f t="shared" ref="BE8:BE71" si="81">IF(OR($D8="TC",$D8=""),"",BB$6-BF8)</f>
        <v>200</v>
      </c>
      <c r="BF8" s="202">
        <f t="shared" si="5"/>
        <v>0</v>
      </c>
      <c r="BG8" s="392">
        <f>IF(details!AL8="","",details!AL8)</f>
        <v>5</v>
      </c>
      <c r="BH8" s="392">
        <f>IF(details!AM8="","",details!AM8)</f>
        <v>5</v>
      </c>
      <c r="BI8" s="392">
        <f>IF(details!AN8="","",details!AN8)</f>
        <v>5</v>
      </c>
      <c r="BJ8" s="312">
        <f t="shared" si="22"/>
        <v>15</v>
      </c>
      <c r="BK8" s="392">
        <f>IF(details!AO8="","",details!AO8)</f>
        <v>50</v>
      </c>
      <c r="BL8" s="392">
        <f>IF(details!AP8="","",details!AP8)</f>
        <v>20</v>
      </c>
      <c r="BM8" s="312">
        <f t="shared" si="23"/>
        <v>70</v>
      </c>
      <c r="BN8" s="199">
        <f t="shared" si="24"/>
        <v>85</v>
      </c>
      <c r="BO8" s="392">
        <f>IF(details!AQ8="","",details!AQ8)</f>
        <v>20</v>
      </c>
      <c r="BP8" s="392">
        <f>IF(details!AR8="","",details!AR8)</f>
        <v>30</v>
      </c>
      <c r="BQ8" s="199">
        <f t="shared" si="25"/>
        <v>50</v>
      </c>
      <c r="BR8" s="199">
        <f t="shared" ref="BR8:BR71" si="82">IF(BQ8="","",SUM(BN8,BQ8))</f>
        <v>135</v>
      </c>
      <c r="BS8" s="329">
        <f t="shared" ref="BS8:BS71" si="83">IF(OR(BR8="",BU8=""),"",ROUNDUP(BR8/BU8*100,0))</f>
        <v>68</v>
      </c>
      <c r="BT8" s="330" t="str">
        <f t="shared" ref="BT8:BT71" si="84">IF(OR(BS8="",BQ8="",BQ8="ab",BQ8="ml"),"",IF(BS8&gt;85,"A",IF(BS8&gt;70,"B",IF(BS8&gt;50,"C",IF(BS8&gt;30,"D","E")))))</f>
        <v>C</v>
      </c>
      <c r="BU8" s="202">
        <f t="shared" ref="BU8:BU71" si="85">IF(OR($D8="TC",$D8=""),"",BR$6-BV8)</f>
        <v>200</v>
      </c>
      <c r="BV8" s="202">
        <f t="shared" si="7"/>
        <v>0</v>
      </c>
      <c r="BW8" s="392">
        <f>IF(details!AS8="","",details!AS8)</f>
        <v>5</v>
      </c>
      <c r="BX8" s="392">
        <f>IF(details!AT8="","",details!AT8)</f>
        <v>5</v>
      </c>
      <c r="BY8" s="392">
        <f>IF(details!AU8="","",details!AU8)</f>
        <v>5</v>
      </c>
      <c r="BZ8" s="312">
        <f t="shared" si="26"/>
        <v>15</v>
      </c>
      <c r="CA8" s="392">
        <f>IF(details!AV8="","",details!AV8)</f>
        <v>50</v>
      </c>
      <c r="CB8" s="392">
        <f>IF(details!AW8="","",details!AW8)</f>
        <v>20</v>
      </c>
      <c r="CC8" s="312">
        <f t="shared" si="27"/>
        <v>70</v>
      </c>
      <c r="CD8" s="199">
        <f t="shared" si="28"/>
        <v>85</v>
      </c>
      <c r="CE8" s="392">
        <f>IF(details!AX8="","",details!AX8)</f>
        <v>20</v>
      </c>
      <c r="CF8" s="392">
        <f>IF(details!AY8="","",details!AY8)</f>
        <v>30</v>
      </c>
      <c r="CG8" s="199">
        <f t="shared" si="29"/>
        <v>50</v>
      </c>
      <c r="CH8" s="199">
        <f t="shared" si="30"/>
        <v>135</v>
      </c>
      <c r="CI8" s="329">
        <f t="shared" si="31"/>
        <v>68</v>
      </c>
      <c r="CJ8" s="330" t="str">
        <f t="shared" si="32"/>
        <v>C</v>
      </c>
      <c r="CK8" s="202">
        <f t="shared" ref="CK8:CK71" si="86">IF(OR($D8="TC",$D8=""),"",CH$6-CL8)</f>
        <v>200</v>
      </c>
      <c r="CL8" s="202">
        <f t="shared" si="8"/>
        <v>0</v>
      </c>
      <c r="CM8" s="392">
        <f>IF(details!AZ8="","",details!AZ8)</f>
        <v>20</v>
      </c>
      <c r="CN8" s="392">
        <f>IF(details!BA8="","",details!BA8)</f>
        <v>20</v>
      </c>
      <c r="CO8" s="392">
        <f>IF(details!BB8="","",details!BB8)</f>
        <v>20</v>
      </c>
      <c r="CP8" s="392">
        <f>IF(details!BC8="","",details!BC8)</f>
        <v>20</v>
      </c>
      <c r="CQ8" s="392">
        <f>IF(details!BD8="","",details!BD8)</f>
        <v>20</v>
      </c>
      <c r="CR8" s="199">
        <f t="shared" ref="CR8:CR9" si="87">IF(AND(CM8="",CN8="",CO8="",CP8="",CQ8=""),"",IF(AND(CM8="NA",CN8="NA",CO8="NA",CP8="NA",CQ8="NA"),"NA",SUM(CM8:CQ8)))</f>
        <v>100</v>
      </c>
      <c r="CS8" s="556">
        <f t="shared" si="33"/>
        <v>100</v>
      </c>
      <c r="CT8" s="199" t="str">
        <f t="shared" si="34"/>
        <v>A</v>
      </c>
      <c r="CU8" s="202">
        <f t="shared" ref="CU8:CU71" si="88">IF(OR($D8="TC",$D8=""),"",CR$6-CV8)</f>
        <v>100</v>
      </c>
      <c r="CV8" s="202">
        <f t="shared" ref="CV8:CV71" si="89">COUNTIF(CM8:CQ8,"NA")*20</f>
        <v>0</v>
      </c>
      <c r="CW8" s="392">
        <f>IF(details!BE8="","",details!BE8)</f>
        <v>20</v>
      </c>
      <c r="CX8" s="392">
        <f>IF(details!BF8="","",details!BF8)</f>
        <v>20</v>
      </c>
      <c r="CY8" s="392">
        <f>IF(details!BG8="","",details!BG8)</f>
        <v>20</v>
      </c>
      <c r="CZ8" s="392">
        <f>IF(details!BH8="","",details!BH8)</f>
        <v>20</v>
      </c>
      <c r="DA8" s="392">
        <f>IF(details!BI8="","",details!BI8)</f>
        <v>20</v>
      </c>
      <c r="DB8" s="199">
        <f t="shared" ref="DB8:DB71" si="90">IF(AND(CW8="",CX8="",CY8="",CZ8="",DA8=""),"",IF(AND(CW8="NA",CX8="NA",CY8="NA",CZ8="NA",DA8="NA"),"NA",SUM(CW8:DA8)))</f>
        <v>100</v>
      </c>
      <c r="DC8" s="556">
        <f t="shared" si="35"/>
        <v>100</v>
      </c>
      <c r="DD8" s="199" t="str">
        <f t="shared" si="36"/>
        <v>A</v>
      </c>
      <c r="DE8" s="202">
        <f t="shared" ref="DE8:DE71" si="91">IF(OR($D8="TC",$D8=""),"",DB$6-DF8)</f>
        <v>100</v>
      </c>
      <c r="DF8" s="202">
        <f t="shared" ref="DF8:DF71" si="92">COUNTIF(CW8:DA8,"NA")*20+(COUNTIF(CW8:DA8,"ML")*20)</f>
        <v>0</v>
      </c>
      <c r="DG8" s="392">
        <f>IF(details!BJ8="","",details!BJ8)</f>
        <v>20</v>
      </c>
      <c r="DH8" s="392">
        <f>IF(details!BK8="","",details!BK8)</f>
        <v>20</v>
      </c>
      <c r="DI8" s="392">
        <f>IF(details!BL8="","",details!BL8)</f>
        <v>20</v>
      </c>
      <c r="DJ8" s="392">
        <f>IF(details!BM8="","",details!BM8)</f>
        <v>20</v>
      </c>
      <c r="DK8" s="392">
        <f>IF(details!BN8="","",details!BN8)</f>
        <v>20</v>
      </c>
      <c r="DL8" s="199">
        <f t="shared" ref="DL8:DL71" si="93">IF(AND(DG8="",DH8="",DI8="",DJ8="",DK8=""),"",IF(AND(DG8="NA",DH8="NA",DI8="NA",DJ8="NA",DK8="NA"),"NA",SUM(DG8:DK8)))</f>
        <v>100</v>
      </c>
      <c r="DM8" s="556">
        <f t="shared" si="37"/>
        <v>100</v>
      </c>
      <c r="DN8" s="199" t="str">
        <f t="shared" si="38"/>
        <v>A</v>
      </c>
      <c r="DO8" s="202">
        <f t="shared" ref="DO8:DO71" si="94">IF(OR($D8="TC",$D8=""),"",DL$6-DP8)</f>
        <v>100</v>
      </c>
      <c r="DP8" s="202">
        <f t="shared" ref="DP8:DP71" si="95">COUNTIF(DG8:DK8,"NA")*20+(COUNTIF(DG8:DK8,"ML")*20)</f>
        <v>0</v>
      </c>
      <c r="DQ8" s="398">
        <f t="shared" si="39"/>
        <v>200</v>
      </c>
      <c r="DR8" s="398" t="str">
        <f t="shared" si="40"/>
        <v/>
      </c>
      <c r="DS8" s="398" t="str">
        <f t="shared" si="41"/>
        <v/>
      </c>
      <c r="DT8" s="398">
        <f t="shared" si="42"/>
        <v>100</v>
      </c>
      <c r="DU8" s="398" t="str">
        <f t="shared" si="43"/>
        <v/>
      </c>
      <c r="DV8" s="398" t="str">
        <f t="shared" si="44"/>
        <v/>
      </c>
      <c r="DW8" s="398">
        <f t="shared" ref="DW8:DW71" si="96">BE8</f>
        <v>200</v>
      </c>
      <c r="DX8" s="398" t="str">
        <f t="shared" ref="DX8:DX71" si="97">BB8</f>
        <v/>
      </c>
      <c r="DY8" s="398" t="str">
        <f t="shared" ref="DY8:DY71" si="98">BD8</f>
        <v/>
      </c>
      <c r="DZ8" s="398">
        <f t="shared" si="45"/>
        <v>200</v>
      </c>
      <c r="EA8" s="399">
        <f t="shared" si="46"/>
        <v>135</v>
      </c>
      <c r="EB8" s="399" t="str">
        <f t="shared" si="47"/>
        <v>C</v>
      </c>
      <c r="EC8" s="398">
        <f t="shared" si="48"/>
        <v>200</v>
      </c>
      <c r="ED8" s="398">
        <f t="shared" si="49"/>
        <v>135</v>
      </c>
      <c r="EE8" s="398" t="str">
        <f t="shared" si="50"/>
        <v>C</v>
      </c>
      <c r="EF8" s="398">
        <f t="shared" si="51"/>
        <v>100</v>
      </c>
      <c r="EG8" s="398">
        <f t="shared" si="52"/>
        <v>100</v>
      </c>
      <c r="EH8" s="398" t="str">
        <f t="shared" si="53"/>
        <v>A</v>
      </c>
      <c r="EI8" s="398">
        <f t="shared" si="54"/>
        <v>100</v>
      </c>
      <c r="EJ8" s="400">
        <f t="shared" si="55"/>
        <v>100</v>
      </c>
      <c r="EK8" s="400" t="str">
        <f t="shared" si="56"/>
        <v>A</v>
      </c>
      <c r="EL8" s="398">
        <f t="shared" si="57"/>
        <v>100</v>
      </c>
      <c r="EM8" s="400">
        <f t="shared" si="58"/>
        <v>100</v>
      </c>
      <c r="EN8" s="400" t="str">
        <f t="shared" si="59"/>
        <v>A</v>
      </c>
      <c r="EO8" s="203">
        <f>details!DN8</f>
        <v>10</v>
      </c>
      <c r="EP8" s="405">
        <f>details!DO8</f>
        <v>0</v>
      </c>
      <c r="EQ8" s="490">
        <f>IF(OR(EO8="",EP8=""),"",EP8/EO8*100)</f>
        <v>0</v>
      </c>
      <c r="ER8" s="551" t="str">
        <f t="shared" ref="ER8:ER71" si="99">IF(D8="TC","LFkkukarfjr",IF(OR(D8="",D8="DROP",DS8="",DV8="",EB8="",EE8="",EH8="",EK8="",EN8=""),"",IF(OR(DS8="E",DV8="E",EB8="E",EE8="E",EH8="E",EK8="E",EN8="E"),"d{kksUur","mRrh.kZ")))</f>
        <v/>
      </c>
      <c r="ES8" s="401">
        <f t="shared" ref="ES8:ES71" si="100">IF(OR(DQ8="",DT8="",,DW8="",DZ8="",EC8=""),"",SUM(DQ8,DT8,DW8,DZ8,EC8))</f>
        <v>900</v>
      </c>
      <c r="ET8" s="401" t="str">
        <f t="shared" ref="ET8:ET71" si="101">IF(OR(DR8="",DU8="",,DX8="",EA8="",ED8=""),"",SUM(DR8,DU8,DX8,EA8,ED8))</f>
        <v/>
      </c>
      <c r="EU8" s="402" t="str">
        <f t="shared" ref="EU8:EU71" si="102">IF(OR(ET8="",ES8=""),"",ET8/ES8*100)</f>
        <v/>
      </c>
      <c r="EV8" s="199" t="str">
        <f t="shared" ref="EV8:EV71" si="103">IF(OR(EU8="",ER8="",ER8="d{kksUur",ER8="Lfkukarfjr"),"",IF(EU8&gt;85,"A",IF(EU8&gt;70,"B",IF(EU8&gt;50,"C",IF(EU8&gt;30,"D","E")))))</f>
        <v/>
      </c>
      <c r="EW8" s="466" t="str">
        <f t="shared" ref="EW8:EW71" si="104">IF(ER8="mRrh.kZ",EU8,"")</f>
        <v/>
      </c>
      <c r="EX8" s="467" t="str">
        <f t="shared" ref="EX8:EX71" si="105">IF(EW8="","",SUMPRODUCT((EW8&lt;EW$7:EW$106)/COUNTIF(EW$7:EW$106,EW$7:EW$106)))</f>
        <v/>
      </c>
      <c r="EY8" s="418" t="str">
        <f>IF(details!BO7="","",details!BO7)</f>
        <v/>
      </c>
      <c r="FB8" s="354" t="str">
        <f t="shared" si="60"/>
        <v>grade 'A'</v>
      </c>
      <c r="FC8" s="209">
        <f t="shared" si="61"/>
        <v>0</v>
      </c>
      <c r="FD8" s="209">
        <f t="shared" si="62"/>
        <v>0</v>
      </c>
      <c r="FE8" s="502">
        <f t="shared" si="63"/>
        <v>0</v>
      </c>
      <c r="FF8" s="209">
        <f t="shared" si="64"/>
        <v>0</v>
      </c>
      <c r="FG8" s="209">
        <f t="shared" si="65"/>
        <v>0</v>
      </c>
      <c r="FH8" s="209">
        <f t="shared" si="66"/>
        <v>8</v>
      </c>
      <c r="FI8" s="209">
        <f t="shared" si="67"/>
        <v>8</v>
      </c>
      <c r="FJ8" s="353">
        <f t="shared" si="68"/>
        <v>9</v>
      </c>
      <c r="FN8" s="240"/>
      <c r="FO8" s="240"/>
      <c r="FQ8" s="240"/>
      <c r="FR8" s="240"/>
      <c r="FT8" s="240"/>
      <c r="FU8" s="240"/>
      <c r="FV8" s="240"/>
      <c r="FW8" s="240"/>
      <c r="GB8" s="240"/>
      <c r="GC8" s="240"/>
      <c r="GE8" s="240"/>
      <c r="GF8" s="240"/>
    </row>
    <row r="9" spans="1:195" s="20" customFormat="1" ht="14" customHeight="1">
      <c r="A9" s="417">
        <f>IF(details!A9="","",details!A9)</f>
        <v>3</v>
      </c>
      <c r="B9" s="392" t="str">
        <f>IF(details!B9="","",details!B9)</f>
        <v>OBC</v>
      </c>
      <c r="C9" s="392" t="str">
        <f>IF(details!C9="","",details!C9)</f>
        <v>G</v>
      </c>
      <c r="D9" s="199">
        <f>IF(details!D9="","",details!D9)</f>
        <v>803</v>
      </c>
      <c r="E9" s="392" t="str">
        <f>IF(details!E9="","",details!E9)</f>
        <v/>
      </c>
      <c r="F9" s="200" t="str">
        <f>IF(details!G9="","",details!G9)</f>
        <v/>
      </c>
      <c r="G9" s="275" t="str">
        <f>IF(details!H9="","",details!H9)</f>
        <v/>
      </c>
      <c r="H9" s="201" t="str">
        <f>IF(details!I9="","",details!I9)</f>
        <v>v 003</v>
      </c>
      <c r="I9" s="201" t="str">
        <f>IF(details!J9="","",details!J9)</f>
        <v>c 003</v>
      </c>
      <c r="J9" s="201" t="str">
        <f>IF(details!K9="","",details!K9)</f>
        <v>l 003</v>
      </c>
      <c r="K9" s="392">
        <f>IF(details!Q9="","",details!Q9)</f>
        <v>5</v>
      </c>
      <c r="L9" s="392">
        <f>IF(details!R9="","",details!R9)</f>
        <v>5</v>
      </c>
      <c r="M9" s="392">
        <f>IF(details!S9="","",details!S9)</f>
        <v>5</v>
      </c>
      <c r="N9" s="312">
        <f t="shared" si="9"/>
        <v>15</v>
      </c>
      <c r="O9" s="392">
        <f>IF(details!T9="","",details!T9)</f>
        <v>50</v>
      </c>
      <c r="P9" s="392">
        <f>IF(details!U9="","",details!U9)</f>
        <v>20</v>
      </c>
      <c r="Q9" s="312">
        <f t="shared" si="10"/>
        <v>70</v>
      </c>
      <c r="R9" s="199">
        <f t="shared" si="11"/>
        <v>85</v>
      </c>
      <c r="S9" s="392">
        <f>IF(details!V9="","",details!V9)</f>
        <v>21</v>
      </c>
      <c r="T9" s="392">
        <f>IF(details!W9="","",details!W9)</f>
        <v>30</v>
      </c>
      <c r="U9" s="199">
        <f t="shared" si="69"/>
        <v>51</v>
      </c>
      <c r="V9" s="199">
        <f t="shared" si="70"/>
        <v>136</v>
      </c>
      <c r="W9" s="329">
        <f t="shared" si="71"/>
        <v>68</v>
      </c>
      <c r="X9" s="330" t="str">
        <f t="shared" si="72"/>
        <v>C</v>
      </c>
      <c r="Y9" s="202">
        <f t="shared" si="73"/>
        <v>200</v>
      </c>
      <c r="Z9" s="202">
        <f t="shared" si="1"/>
        <v>0</v>
      </c>
      <c r="AA9" s="392">
        <f>IF(details!X9="","",details!X9)</f>
        <v>5</v>
      </c>
      <c r="AB9" s="392">
        <f>IF(details!Y9="","",details!Y9)</f>
        <v>5</v>
      </c>
      <c r="AC9" s="392">
        <f>IF(details!Z9="","",details!Z9)</f>
        <v>5</v>
      </c>
      <c r="AD9" s="312">
        <f t="shared" si="13"/>
        <v>15</v>
      </c>
      <c r="AE9" s="392">
        <f>IF(details!AA9="","",details!AA9)</f>
        <v>5</v>
      </c>
      <c r="AF9" s="392">
        <f>IF(details!AB9="","",details!AB9)</f>
        <v>20</v>
      </c>
      <c r="AG9" s="312">
        <f t="shared" si="14"/>
        <v>25</v>
      </c>
      <c r="AH9" s="199">
        <f t="shared" si="15"/>
        <v>40</v>
      </c>
      <c r="AI9" s="392">
        <f>IF(details!AC9="","",details!AC9)</f>
        <v>13</v>
      </c>
      <c r="AJ9" s="392">
        <f>IF(details!AD9="","",details!AD9)</f>
        <v>22</v>
      </c>
      <c r="AK9" s="199">
        <f t="shared" si="16"/>
        <v>35</v>
      </c>
      <c r="AL9" s="199">
        <f t="shared" si="74"/>
        <v>75</v>
      </c>
      <c r="AM9" s="329">
        <f t="shared" si="75"/>
        <v>75</v>
      </c>
      <c r="AN9" s="330" t="str">
        <f t="shared" si="76"/>
        <v>B</v>
      </c>
      <c r="AO9" s="202">
        <f t="shared" si="77"/>
        <v>100</v>
      </c>
      <c r="AP9" s="202">
        <f t="shared" si="17"/>
        <v>0</v>
      </c>
      <c r="AQ9" s="497">
        <f>IF(details!AE9="","",details!AE9)</f>
        <v>1</v>
      </c>
      <c r="AR9" s="497">
        <f>IF(details!AF9="","",details!AF9)</f>
        <v>2</v>
      </c>
      <c r="AS9" s="497">
        <f>IF(details!AG9="","",details!AG9)</f>
        <v>3</v>
      </c>
      <c r="AT9" s="312">
        <f t="shared" si="18"/>
        <v>6</v>
      </c>
      <c r="AU9" s="497">
        <f>IF(details!AH9="","",details!AH9)</f>
        <v>4</v>
      </c>
      <c r="AV9" s="497">
        <f>IF(details!AI9="","",details!AI9)</f>
        <v>5</v>
      </c>
      <c r="AW9" s="312">
        <f t="shared" si="19"/>
        <v>9</v>
      </c>
      <c r="AX9" s="199">
        <f t="shared" si="20"/>
        <v>15</v>
      </c>
      <c r="AY9" s="497">
        <f>IF(details!AJ9="","",details!AJ9)</f>
        <v>21</v>
      </c>
      <c r="AZ9" s="497">
        <f>IF(details!AK9="","",details!AK9)</f>
        <v>30</v>
      </c>
      <c r="BA9" s="199">
        <f t="shared" si="21"/>
        <v>51</v>
      </c>
      <c r="BB9" s="199">
        <f t="shared" si="78"/>
        <v>66</v>
      </c>
      <c r="BC9" s="329">
        <f t="shared" si="79"/>
        <v>33</v>
      </c>
      <c r="BD9" s="330" t="str">
        <f t="shared" si="80"/>
        <v>D</v>
      </c>
      <c r="BE9" s="202">
        <f t="shared" si="81"/>
        <v>200</v>
      </c>
      <c r="BF9" s="202">
        <f t="shared" si="5"/>
        <v>0</v>
      </c>
      <c r="BG9" s="392">
        <f>IF(details!AL9="","",details!AL9)</f>
        <v>5</v>
      </c>
      <c r="BH9" s="392">
        <f>IF(details!AM9="","",details!AM9)</f>
        <v>5</v>
      </c>
      <c r="BI9" s="392">
        <f>IF(details!AN9="","",details!AN9)</f>
        <v>5</v>
      </c>
      <c r="BJ9" s="312">
        <f t="shared" si="22"/>
        <v>15</v>
      </c>
      <c r="BK9" s="392">
        <f>IF(details!AO9="","",details!AO9)</f>
        <v>50</v>
      </c>
      <c r="BL9" s="392">
        <f>IF(details!AP9="","",details!AP9)</f>
        <v>20</v>
      </c>
      <c r="BM9" s="312">
        <f t="shared" ref="BM9:BM72" si="106">IF(AND(BK9="",BL9=""),"",IF(AND(BK9="NA",BL9="NA"),"NA",SUM(BK9:BL9)))</f>
        <v>70</v>
      </c>
      <c r="BN9" s="199">
        <f t="shared" si="24"/>
        <v>85</v>
      </c>
      <c r="BO9" s="392" t="str">
        <f>IF(details!AQ9="","",details!AQ9)</f>
        <v>ab</v>
      </c>
      <c r="BP9" s="392">
        <f>IF(details!AR9="","",details!AR9)</f>
        <v>30</v>
      </c>
      <c r="BQ9" s="199" t="str">
        <f t="shared" si="25"/>
        <v>ab</v>
      </c>
      <c r="BR9" s="199">
        <f t="shared" si="82"/>
        <v>85</v>
      </c>
      <c r="BS9" s="329">
        <f t="shared" si="83"/>
        <v>43</v>
      </c>
      <c r="BT9" s="330" t="str">
        <f t="shared" si="84"/>
        <v/>
      </c>
      <c r="BU9" s="202">
        <f t="shared" si="85"/>
        <v>200</v>
      </c>
      <c r="BV9" s="202">
        <f t="shared" si="7"/>
        <v>0</v>
      </c>
      <c r="BW9" s="392">
        <f>IF(details!AS9="","",details!AS9)</f>
        <v>5</v>
      </c>
      <c r="BX9" s="392">
        <f>IF(details!AT9="","",details!AT9)</f>
        <v>5</v>
      </c>
      <c r="BY9" s="392">
        <f>IF(details!AU9="","",details!AU9)</f>
        <v>5</v>
      </c>
      <c r="BZ9" s="312">
        <f t="shared" si="26"/>
        <v>15</v>
      </c>
      <c r="CA9" s="392">
        <f>IF(details!AV9="","",details!AV9)</f>
        <v>50</v>
      </c>
      <c r="CB9" s="392">
        <f>IF(details!AW9="","",details!AW9)</f>
        <v>20</v>
      </c>
      <c r="CC9" s="312">
        <f t="shared" si="27"/>
        <v>70</v>
      </c>
      <c r="CD9" s="199">
        <f t="shared" si="28"/>
        <v>85</v>
      </c>
      <c r="CE9" s="392">
        <f>IF(details!AX9="","",details!AX9)</f>
        <v>21</v>
      </c>
      <c r="CF9" s="392">
        <f>IF(details!AY9="","",details!AY9)</f>
        <v>30</v>
      </c>
      <c r="CG9" s="199">
        <f t="shared" si="29"/>
        <v>51</v>
      </c>
      <c r="CH9" s="199">
        <f t="shared" si="30"/>
        <v>136</v>
      </c>
      <c r="CI9" s="329">
        <f t="shared" si="31"/>
        <v>68</v>
      </c>
      <c r="CJ9" s="330" t="str">
        <f t="shared" si="32"/>
        <v>C</v>
      </c>
      <c r="CK9" s="202">
        <f t="shared" si="86"/>
        <v>200</v>
      </c>
      <c r="CL9" s="202">
        <f t="shared" si="8"/>
        <v>0</v>
      </c>
      <c r="CM9" s="392">
        <f>IF(details!AZ9="","",details!AZ9)</f>
        <v>20</v>
      </c>
      <c r="CN9" s="392">
        <f>IF(details!BA9="","",details!BA9)</f>
        <v>20</v>
      </c>
      <c r="CO9" s="392">
        <f>IF(details!BB9="","",details!BB9)</f>
        <v>20</v>
      </c>
      <c r="CP9" s="392">
        <f>IF(details!BC9="","",details!BC9)</f>
        <v>20</v>
      </c>
      <c r="CQ9" s="392">
        <f>IF(details!BD9="","",details!BD9)</f>
        <v>20</v>
      </c>
      <c r="CR9" s="199">
        <f t="shared" si="87"/>
        <v>100</v>
      </c>
      <c r="CS9" s="556">
        <f t="shared" ref="CS9:CS44" si="107">IF(OR(CR9="",CU9="",CQ9="",CQ9="ab",CQ9="ml"),"",ROUNDUP(CR9/CU9*100,0))</f>
        <v>100</v>
      </c>
      <c r="CT9" s="199" t="str">
        <f t="shared" ref="CT9:CT44" si="108">IF(OR(CS9="",CQ9="",CQ9="ab",CQ9="ml"),"",IF(CS9&gt;85,"A",IF(CS9&gt;70,"B",IF(CS9&gt;50,"C",IF(CS9&gt;30,"D","E")))))</f>
        <v>A</v>
      </c>
      <c r="CU9" s="202">
        <f t="shared" si="88"/>
        <v>100</v>
      </c>
      <c r="CV9" s="202">
        <f t="shared" si="89"/>
        <v>0</v>
      </c>
      <c r="CW9" s="392">
        <f>IF(details!BE9="","",details!BE9)</f>
        <v>20</v>
      </c>
      <c r="CX9" s="392">
        <f>IF(details!BF9="","",details!BF9)</f>
        <v>20</v>
      </c>
      <c r="CY9" s="392">
        <f>IF(details!BG9="","",details!BG9)</f>
        <v>20</v>
      </c>
      <c r="CZ9" s="392">
        <f>IF(details!BH9="","",details!BH9)</f>
        <v>20</v>
      </c>
      <c r="DA9" s="392">
        <f>IF(details!BI9="","",details!BI9)</f>
        <v>20</v>
      </c>
      <c r="DB9" s="199">
        <f t="shared" si="90"/>
        <v>100</v>
      </c>
      <c r="DC9" s="556">
        <f t="shared" si="35"/>
        <v>100</v>
      </c>
      <c r="DD9" s="199" t="str">
        <f t="shared" si="36"/>
        <v>A</v>
      </c>
      <c r="DE9" s="202">
        <f t="shared" si="91"/>
        <v>100</v>
      </c>
      <c r="DF9" s="202">
        <f t="shared" si="92"/>
        <v>0</v>
      </c>
      <c r="DG9" s="392">
        <f>IF(details!BJ9="","",details!BJ9)</f>
        <v>20</v>
      </c>
      <c r="DH9" s="392">
        <f>IF(details!BK9="","",details!BK9)</f>
        <v>20</v>
      </c>
      <c r="DI9" s="392">
        <f>IF(details!BL9="","",details!BL9)</f>
        <v>20</v>
      </c>
      <c r="DJ9" s="392">
        <f>IF(details!BM9="","",details!BM9)</f>
        <v>20</v>
      </c>
      <c r="DK9" s="392">
        <f>IF(details!BN9="","",details!BN9)</f>
        <v>20</v>
      </c>
      <c r="DL9" s="199">
        <f t="shared" si="93"/>
        <v>100</v>
      </c>
      <c r="DM9" s="556">
        <f t="shared" si="37"/>
        <v>100</v>
      </c>
      <c r="DN9" s="199" t="str">
        <f t="shared" si="38"/>
        <v>A</v>
      </c>
      <c r="DO9" s="202">
        <f t="shared" si="94"/>
        <v>100</v>
      </c>
      <c r="DP9" s="202">
        <f t="shared" si="95"/>
        <v>0</v>
      </c>
      <c r="DQ9" s="398">
        <f t="shared" si="39"/>
        <v>200</v>
      </c>
      <c r="DR9" s="398">
        <f t="shared" si="40"/>
        <v>136</v>
      </c>
      <c r="DS9" s="398" t="str">
        <f t="shared" si="41"/>
        <v>C</v>
      </c>
      <c r="DT9" s="398">
        <f t="shared" si="42"/>
        <v>100</v>
      </c>
      <c r="DU9" s="398">
        <f t="shared" si="43"/>
        <v>75</v>
      </c>
      <c r="DV9" s="398" t="str">
        <f t="shared" si="44"/>
        <v>B</v>
      </c>
      <c r="DW9" s="398">
        <f t="shared" si="96"/>
        <v>200</v>
      </c>
      <c r="DX9" s="398">
        <f t="shared" si="97"/>
        <v>66</v>
      </c>
      <c r="DY9" s="398" t="str">
        <f t="shared" si="98"/>
        <v>D</v>
      </c>
      <c r="DZ9" s="398">
        <f t="shared" si="45"/>
        <v>200</v>
      </c>
      <c r="EA9" s="399">
        <f t="shared" si="46"/>
        <v>85</v>
      </c>
      <c r="EB9" s="399" t="str">
        <f t="shared" si="47"/>
        <v/>
      </c>
      <c r="EC9" s="398">
        <f t="shared" si="48"/>
        <v>200</v>
      </c>
      <c r="ED9" s="398">
        <f t="shared" si="49"/>
        <v>136</v>
      </c>
      <c r="EE9" s="398" t="str">
        <f t="shared" si="50"/>
        <v>C</v>
      </c>
      <c r="EF9" s="398">
        <f t="shared" si="51"/>
        <v>100</v>
      </c>
      <c r="EG9" s="398">
        <f t="shared" si="52"/>
        <v>100</v>
      </c>
      <c r="EH9" s="398" t="str">
        <f t="shared" si="53"/>
        <v>A</v>
      </c>
      <c r="EI9" s="398">
        <f t="shared" si="54"/>
        <v>100</v>
      </c>
      <c r="EJ9" s="400">
        <f t="shared" si="55"/>
        <v>100</v>
      </c>
      <c r="EK9" s="400" t="str">
        <f t="shared" si="56"/>
        <v>A</v>
      </c>
      <c r="EL9" s="398">
        <f t="shared" si="57"/>
        <v>100</v>
      </c>
      <c r="EM9" s="400">
        <f t="shared" si="58"/>
        <v>100</v>
      </c>
      <c r="EN9" s="400" t="str">
        <f t="shared" si="59"/>
        <v>A</v>
      </c>
      <c r="EO9" s="203">
        <f>details!DN9</f>
        <v>10</v>
      </c>
      <c r="EP9" s="405">
        <f>details!DO9</f>
        <v>0</v>
      </c>
      <c r="EQ9" s="490">
        <f t="shared" ref="EQ9:EQ73" si="109">IF(OR(EO9="",EP9=""),"",EP9/EO9*100)</f>
        <v>0</v>
      </c>
      <c r="ER9" s="551" t="str">
        <f t="shared" si="99"/>
        <v/>
      </c>
      <c r="ES9" s="401">
        <f t="shared" si="100"/>
        <v>900</v>
      </c>
      <c r="ET9" s="401">
        <f t="shared" si="101"/>
        <v>498</v>
      </c>
      <c r="EU9" s="402">
        <f t="shared" si="102"/>
        <v>55.333333333333336</v>
      </c>
      <c r="EV9" s="199" t="str">
        <f t="shared" si="103"/>
        <v/>
      </c>
      <c r="EW9" s="466" t="str">
        <f t="shared" si="104"/>
        <v/>
      </c>
      <c r="EX9" s="467" t="str">
        <f t="shared" si="105"/>
        <v/>
      </c>
      <c r="EY9" s="418" t="str">
        <f>IF(details!BO8="","",details!BO8)</f>
        <v/>
      </c>
      <c r="FB9" s="354" t="str">
        <f t="shared" si="60"/>
        <v>grade 'B'</v>
      </c>
      <c r="FC9" s="209">
        <f t="shared" si="61"/>
        <v>3</v>
      </c>
      <c r="FD9" s="209">
        <f t="shared" si="62"/>
        <v>1</v>
      </c>
      <c r="FE9" s="502">
        <f t="shared" si="63"/>
        <v>0</v>
      </c>
      <c r="FF9" s="209">
        <f t="shared" si="64"/>
        <v>2</v>
      </c>
      <c r="FG9" s="209">
        <f t="shared" si="65"/>
        <v>2</v>
      </c>
      <c r="FH9" s="209">
        <f t="shared" si="66"/>
        <v>0</v>
      </c>
      <c r="FI9" s="209">
        <f t="shared" si="67"/>
        <v>1</v>
      </c>
      <c r="FJ9" s="353">
        <f t="shared" si="68"/>
        <v>0</v>
      </c>
      <c r="FN9" s="240"/>
      <c r="FO9" s="240"/>
      <c r="FQ9" s="240"/>
      <c r="FR9" s="240"/>
      <c r="FT9" s="240"/>
      <c r="FU9" s="240"/>
      <c r="FV9" s="240"/>
      <c r="FW9" s="240"/>
      <c r="GB9" s="240"/>
      <c r="GC9" s="240"/>
      <c r="GE9" s="240"/>
      <c r="GF9" s="240"/>
    </row>
    <row r="10" spans="1:195" s="20" customFormat="1" ht="14" customHeight="1">
      <c r="A10" s="417">
        <f>IF(details!A10="","",details!A10)</f>
        <v>4</v>
      </c>
      <c r="B10" s="392" t="str">
        <f>IF(details!B10="","",details!B10)</f>
        <v>SBC</v>
      </c>
      <c r="C10" s="392" t="str">
        <f>IF(details!C10="","",details!C10)</f>
        <v>G</v>
      </c>
      <c r="D10" s="199">
        <f>IF(details!D10="","",details!D10)</f>
        <v>804</v>
      </c>
      <c r="E10" s="392" t="str">
        <f>IF(details!E10="","",details!E10)</f>
        <v/>
      </c>
      <c r="F10" s="200" t="str">
        <f>IF(details!G10="","",details!G10)</f>
        <v/>
      </c>
      <c r="G10" s="275" t="str">
        <f>IF(details!H10="","",details!H10)</f>
        <v/>
      </c>
      <c r="H10" s="201" t="str">
        <f>IF(details!I10="","",details!I10)</f>
        <v>v 004</v>
      </c>
      <c r="I10" s="201" t="str">
        <f>IF(details!J10="","",details!J10)</f>
        <v>c 004</v>
      </c>
      <c r="J10" s="201" t="str">
        <f>IF(details!K10="","",details!K10)</f>
        <v>l 004</v>
      </c>
      <c r="K10" s="392">
        <f>IF(details!Q10="","",details!Q10)</f>
        <v>5</v>
      </c>
      <c r="L10" s="392">
        <f>IF(details!R10="","",details!R10)</f>
        <v>5</v>
      </c>
      <c r="M10" s="392">
        <f>IF(details!S10="","",details!S10)</f>
        <v>5</v>
      </c>
      <c r="N10" s="312">
        <f t="shared" si="9"/>
        <v>15</v>
      </c>
      <c r="O10" s="392">
        <f>IF(details!T10="","",details!T10)</f>
        <v>50</v>
      </c>
      <c r="P10" s="392">
        <f>IF(details!U10="","",details!U10)</f>
        <v>20</v>
      </c>
      <c r="Q10" s="312">
        <f t="shared" si="10"/>
        <v>70</v>
      </c>
      <c r="R10" s="199">
        <f t="shared" si="11"/>
        <v>85</v>
      </c>
      <c r="S10" s="392">
        <f>IF(details!V10="","",details!V10)</f>
        <v>34</v>
      </c>
      <c r="T10" s="392">
        <f>IF(details!W10="","",details!W10)</f>
        <v>30</v>
      </c>
      <c r="U10" s="199">
        <f t="shared" si="69"/>
        <v>64</v>
      </c>
      <c r="V10" s="199">
        <f t="shared" si="70"/>
        <v>149</v>
      </c>
      <c r="W10" s="329">
        <f t="shared" si="71"/>
        <v>75</v>
      </c>
      <c r="X10" s="330" t="str">
        <f t="shared" si="72"/>
        <v>B</v>
      </c>
      <c r="Y10" s="202">
        <f t="shared" si="73"/>
        <v>200</v>
      </c>
      <c r="Z10" s="202">
        <f t="shared" si="1"/>
        <v>0</v>
      </c>
      <c r="AA10" s="392">
        <f>IF(details!X10="","",details!X10)</f>
        <v>5</v>
      </c>
      <c r="AB10" s="392">
        <f>IF(details!Y10="","",details!Y10)</f>
        <v>5</v>
      </c>
      <c r="AC10" s="392">
        <f>IF(details!Z10="","",details!Z10)</f>
        <v>5</v>
      </c>
      <c r="AD10" s="312">
        <f t="shared" si="13"/>
        <v>15</v>
      </c>
      <c r="AE10" s="392">
        <f>IF(details!AA10="","",details!AA10)</f>
        <v>5</v>
      </c>
      <c r="AF10" s="392">
        <f>IF(details!AB10="","",details!AB10)</f>
        <v>20</v>
      </c>
      <c r="AG10" s="312">
        <f t="shared" si="14"/>
        <v>25</v>
      </c>
      <c r="AH10" s="199">
        <f t="shared" si="15"/>
        <v>40</v>
      </c>
      <c r="AI10" s="392">
        <f>IF(details!AC10="","",details!AC10)</f>
        <v>1</v>
      </c>
      <c r="AJ10" s="392">
        <f>IF(details!AD10="","",details!AD10)</f>
        <v>21</v>
      </c>
      <c r="AK10" s="199">
        <f t="shared" si="16"/>
        <v>22</v>
      </c>
      <c r="AL10" s="199">
        <f t="shared" si="74"/>
        <v>62</v>
      </c>
      <c r="AM10" s="329">
        <f t="shared" si="75"/>
        <v>62</v>
      </c>
      <c r="AN10" s="330" t="str">
        <f t="shared" si="76"/>
        <v>C</v>
      </c>
      <c r="AO10" s="202">
        <f t="shared" si="77"/>
        <v>100</v>
      </c>
      <c r="AP10" s="202">
        <f t="shared" si="17"/>
        <v>0</v>
      </c>
      <c r="AQ10" s="497">
        <f>IF(details!AE10="","",details!AE10)</f>
        <v>1</v>
      </c>
      <c r="AR10" s="497">
        <f>IF(details!AF10="","",details!AF10)</f>
        <v>2</v>
      </c>
      <c r="AS10" s="497">
        <f>IF(details!AG10="","",details!AG10)</f>
        <v>3</v>
      </c>
      <c r="AT10" s="312">
        <f t="shared" si="18"/>
        <v>6</v>
      </c>
      <c r="AU10" s="497">
        <f>IF(details!AH10="","",details!AH10)</f>
        <v>4</v>
      </c>
      <c r="AV10" s="497">
        <f>IF(details!AI10="","",details!AI10)</f>
        <v>5</v>
      </c>
      <c r="AW10" s="312">
        <f t="shared" si="19"/>
        <v>9</v>
      </c>
      <c r="AX10" s="199">
        <f t="shared" si="20"/>
        <v>15</v>
      </c>
      <c r="AY10" s="497">
        <f>IF(details!AJ10="","",details!AJ10)</f>
        <v>34</v>
      </c>
      <c r="AZ10" s="497">
        <f>IF(details!AK10="","",details!AK10)</f>
        <v>30</v>
      </c>
      <c r="BA10" s="199">
        <f t="shared" si="21"/>
        <v>64</v>
      </c>
      <c r="BB10" s="199">
        <f t="shared" si="78"/>
        <v>79</v>
      </c>
      <c r="BC10" s="329">
        <f t="shared" si="79"/>
        <v>40</v>
      </c>
      <c r="BD10" s="330" t="str">
        <f t="shared" si="80"/>
        <v>D</v>
      </c>
      <c r="BE10" s="202">
        <f t="shared" si="81"/>
        <v>200</v>
      </c>
      <c r="BF10" s="202">
        <f t="shared" si="5"/>
        <v>0</v>
      </c>
      <c r="BG10" s="392">
        <f>IF(details!AL10="","",details!AL10)</f>
        <v>5</v>
      </c>
      <c r="BH10" s="392">
        <f>IF(details!AM10="","",details!AM10)</f>
        <v>5</v>
      </c>
      <c r="BI10" s="392">
        <f>IF(details!AN10="","",details!AN10)</f>
        <v>5</v>
      </c>
      <c r="BJ10" s="312">
        <f t="shared" si="22"/>
        <v>15</v>
      </c>
      <c r="BK10" s="392">
        <f>IF(details!AO10="","",details!AO10)</f>
        <v>50</v>
      </c>
      <c r="BL10" s="392">
        <f>IF(details!AP10="","",details!AP10)</f>
        <v>20</v>
      </c>
      <c r="BM10" s="312">
        <f t="shared" si="106"/>
        <v>70</v>
      </c>
      <c r="BN10" s="199">
        <f t="shared" si="24"/>
        <v>85</v>
      </c>
      <c r="BO10" s="392" t="str">
        <f>IF(details!AQ10="","",details!AQ10)</f>
        <v>ab</v>
      </c>
      <c r="BP10" s="392" t="str">
        <f>IF(details!AR10="","",details!AR10)</f>
        <v>ab</v>
      </c>
      <c r="BQ10" s="199" t="str">
        <f t="shared" si="25"/>
        <v>ab</v>
      </c>
      <c r="BR10" s="199">
        <f t="shared" si="82"/>
        <v>85</v>
      </c>
      <c r="BS10" s="329">
        <f t="shared" si="83"/>
        <v>43</v>
      </c>
      <c r="BT10" s="330" t="str">
        <f t="shared" si="84"/>
        <v/>
      </c>
      <c r="BU10" s="202">
        <f t="shared" si="85"/>
        <v>200</v>
      </c>
      <c r="BV10" s="202">
        <f t="shared" si="7"/>
        <v>0</v>
      </c>
      <c r="BW10" s="392">
        <f>IF(details!AS10="","",details!AS10)</f>
        <v>5</v>
      </c>
      <c r="BX10" s="392">
        <f>IF(details!AT10="","",details!AT10)</f>
        <v>5</v>
      </c>
      <c r="BY10" s="392">
        <f>IF(details!AU10="","",details!AU10)</f>
        <v>5</v>
      </c>
      <c r="BZ10" s="312">
        <f t="shared" si="26"/>
        <v>15</v>
      </c>
      <c r="CA10" s="392">
        <f>IF(details!AV10="","",details!AV10)</f>
        <v>50</v>
      </c>
      <c r="CB10" s="392">
        <f>IF(details!AW10="","",details!AW10)</f>
        <v>20</v>
      </c>
      <c r="CC10" s="312">
        <f t="shared" ref="CC10:CC73" si="110">IF(AND(CA10="",CB10=""),"",IF(AND(CA10="NA",CB10="NA"),"NA",SUM(CA10:CB10)))</f>
        <v>70</v>
      </c>
      <c r="CD10" s="199">
        <f t="shared" si="28"/>
        <v>85</v>
      </c>
      <c r="CE10" s="392">
        <f>IF(details!AX10="","",details!AX10)</f>
        <v>34</v>
      </c>
      <c r="CF10" s="392">
        <f>IF(details!AY10="","",details!AY10)</f>
        <v>30</v>
      </c>
      <c r="CG10" s="199">
        <f t="shared" si="29"/>
        <v>64</v>
      </c>
      <c r="CH10" s="199">
        <f t="shared" si="30"/>
        <v>149</v>
      </c>
      <c r="CI10" s="329">
        <f t="shared" si="31"/>
        <v>75</v>
      </c>
      <c r="CJ10" s="330" t="str">
        <f t="shared" si="32"/>
        <v>B</v>
      </c>
      <c r="CK10" s="202">
        <f t="shared" si="86"/>
        <v>200</v>
      </c>
      <c r="CL10" s="202">
        <f t="shared" si="8"/>
        <v>0</v>
      </c>
      <c r="CM10" s="392">
        <f>IF(details!AZ10="","",details!AZ10)</f>
        <v>20</v>
      </c>
      <c r="CN10" s="392">
        <f>IF(details!BA10="","",details!BA10)</f>
        <v>20</v>
      </c>
      <c r="CO10" s="392">
        <f>IF(details!BB10="","",details!BB10)</f>
        <v>20</v>
      </c>
      <c r="CP10" s="392">
        <f>IF(details!BC10="","",details!BC10)</f>
        <v>20</v>
      </c>
      <c r="CQ10" s="392">
        <f>IF(details!BD10="","",details!BD10)</f>
        <v>20</v>
      </c>
      <c r="CR10" s="199">
        <f t="shared" ref="CR10:CR45" si="111">IF(AND(CM10="",CN10="",CO10="",CP10="",CQ10=""),"",IF(AND(CM10="NA",CN10="NA",CO10="NA",CP10="NA",CQ10="NA"),"NA",SUM(CM10:CQ10)))</f>
        <v>100</v>
      </c>
      <c r="CS10" s="556">
        <f t="shared" si="107"/>
        <v>100</v>
      </c>
      <c r="CT10" s="199" t="str">
        <f t="shared" si="108"/>
        <v>A</v>
      </c>
      <c r="CU10" s="202">
        <f t="shared" si="88"/>
        <v>100</v>
      </c>
      <c r="CV10" s="202">
        <f t="shared" si="89"/>
        <v>0</v>
      </c>
      <c r="CW10" s="392">
        <f>IF(details!BE10="","",details!BE10)</f>
        <v>20</v>
      </c>
      <c r="CX10" s="392">
        <f>IF(details!BF10="","",details!BF10)</f>
        <v>20</v>
      </c>
      <c r="CY10" s="392">
        <f>IF(details!BG10="","",details!BG10)</f>
        <v>20</v>
      </c>
      <c r="CZ10" s="392">
        <f>IF(details!BH10="","",details!BH10)</f>
        <v>20</v>
      </c>
      <c r="DA10" s="392">
        <f>IF(details!BI10="","",details!BI10)</f>
        <v>20</v>
      </c>
      <c r="DB10" s="199">
        <f t="shared" si="90"/>
        <v>100</v>
      </c>
      <c r="DC10" s="556">
        <f t="shared" si="35"/>
        <v>100</v>
      </c>
      <c r="DD10" s="199" t="str">
        <f t="shared" si="36"/>
        <v>A</v>
      </c>
      <c r="DE10" s="202">
        <f t="shared" si="91"/>
        <v>100</v>
      </c>
      <c r="DF10" s="202">
        <f t="shared" si="92"/>
        <v>0</v>
      </c>
      <c r="DG10" s="392">
        <f>IF(details!BJ10="","",details!BJ10)</f>
        <v>20</v>
      </c>
      <c r="DH10" s="392">
        <f>IF(details!BK10="","",details!BK10)</f>
        <v>20</v>
      </c>
      <c r="DI10" s="392">
        <f>IF(details!BL10="","",details!BL10)</f>
        <v>20</v>
      </c>
      <c r="DJ10" s="392">
        <f>IF(details!BM10="","",details!BM10)</f>
        <v>20</v>
      </c>
      <c r="DK10" s="392">
        <f>IF(details!BN10="","",details!BN10)</f>
        <v>20</v>
      </c>
      <c r="DL10" s="199">
        <f t="shared" si="93"/>
        <v>100</v>
      </c>
      <c r="DM10" s="556">
        <f t="shared" si="37"/>
        <v>100</v>
      </c>
      <c r="DN10" s="199" t="str">
        <f t="shared" si="38"/>
        <v>A</v>
      </c>
      <c r="DO10" s="202">
        <f t="shared" si="94"/>
        <v>100</v>
      </c>
      <c r="DP10" s="202">
        <f t="shared" si="95"/>
        <v>0</v>
      </c>
      <c r="DQ10" s="398">
        <f t="shared" si="39"/>
        <v>200</v>
      </c>
      <c r="DR10" s="398">
        <f t="shared" si="40"/>
        <v>149</v>
      </c>
      <c r="DS10" s="398" t="str">
        <f t="shared" si="41"/>
        <v>B</v>
      </c>
      <c r="DT10" s="398">
        <f t="shared" si="42"/>
        <v>100</v>
      </c>
      <c r="DU10" s="398">
        <f t="shared" si="43"/>
        <v>62</v>
      </c>
      <c r="DV10" s="398" t="str">
        <f t="shared" si="44"/>
        <v>C</v>
      </c>
      <c r="DW10" s="398">
        <f t="shared" si="96"/>
        <v>200</v>
      </c>
      <c r="DX10" s="398">
        <f t="shared" si="97"/>
        <v>79</v>
      </c>
      <c r="DY10" s="398" t="str">
        <f t="shared" si="98"/>
        <v>D</v>
      </c>
      <c r="DZ10" s="398">
        <f t="shared" si="45"/>
        <v>200</v>
      </c>
      <c r="EA10" s="399">
        <f t="shared" si="46"/>
        <v>85</v>
      </c>
      <c r="EB10" s="399" t="str">
        <f t="shared" si="47"/>
        <v/>
      </c>
      <c r="EC10" s="398">
        <f t="shared" si="48"/>
        <v>200</v>
      </c>
      <c r="ED10" s="398">
        <f t="shared" si="49"/>
        <v>149</v>
      </c>
      <c r="EE10" s="398" t="str">
        <f t="shared" si="50"/>
        <v>B</v>
      </c>
      <c r="EF10" s="398">
        <f t="shared" si="51"/>
        <v>100</v>
      </c>
      <c r="EG10" s="398">
        <f t="shared" si="52"/>
        <v>100</v>
      </c>
      <c r="EH10" s="398" t="str">
        <f t="shared" si="53"/>
        <v>A</v>
      </c>
      <c r="EI10" s="398">
        <f t="shared" si="54"/>
        <v>100</v>
      </c>
      <c r="EJ10" s="400">
        <f t="shared" si="55"/>
        <v>100</v>
      </c>
      <c r="EK10" s="400" t="str">
        <f t="shared" si="56"/>
        <v>A</v>
      </c>
      <c r="EL10" s="398">
        <f t="shared" si="57"/>
        <v>100</v>
      </c>
      <c r="EM10" s="400">
        <f t="shared" si="58"/>
        <v>100</v>
      </c>
      <c r="EN10" s="400" t="str">
        <f t="shared" si="59"/>
        <v>A</v>
      </c>
      <c r="EO10" s="203">
        <f>details!DN10</f>
        <v>10</v>
      </c>
      <c r="EP10" s="405">
        <f>details!DO10</f>
        <v>0</v>
      </c>
      <c r="EQ10" s="490">
        <f t="shared" si="109"/>
        <v>0</v>
      </c>
      <c r="ER10" s="551" t="str">
        <f t="shared" si="99"/>
        <v/>
      </c>
      <c r="ES10" s="401">
        <f t="shared" si="100"/>
        <v>900</v>
      </c>
      <c r="ET10" s="401">
        <f t="shared" si="101"/>
        <v>524</v>
      </c>
      <c r="EU10" s="402">
        <f t="shared" si="102"/>
        <v>58.222222222222221</v>
      </c>
      <c r="EV10" s="199" t="str">
        <f t="shared" si="103"/>
        <v/>
      </c>
      <c r="EW10" s="466" t="str">
        <f t="shared" si="104"/>
        <v/>
      </c>
      <c r="EX10" s="467" t="str">
        <f t="shared" si="105"/>
        <v/>
      </c>
      <c r="EY10" s="418" t="str">
        <f>IF(details!BO9="","",details!BO9)</f>
        <v/>
      </c>
      <c r="FB10" s="354" t="str">
        <f t="shared" si="60"/>
        <v>grade 'C'</v>
      </c>
      <c r="FC10" s="209">
        <f t="shared" si="61"/>
        <v>4</v>
      </c>
      <c r="FD10" s="209">
        <f t="shared" si="62"/>
        <v>5</v>
      </c>
      <c r="FE10" s="502">
        <f t="shared" si="63"/>
        <v>0</v>
      </c>
      <c r="FF10" s="209">
        <f t="shared" si="64"/>
        <v>4</v>
      </c>
      <c r="FG10" s="209">
        <f t="shared" si="65"/>
        <v>6</v>
      </c>
      <c r="FH10" s="209">
        <f t="shared" si="66"/>
        <v>0</v>
      </c>
      <c r="FI10" s="209">
        <f t="shared" si="67"/>
        <v>0</v>
      </c>
      <c r="FJ10" s="353">
        <f t="shared" si="68"/>
        <v>0</v>
      </c>
      <c r="FN10" s="240"/>
      <c r="FO10" s="240"/>
      <c r="FQ10" s="240"/>
      <c r="FR10" s="240"/>
      <c r="FT10" s="240"/>
      <c r="FU10" s="240"/>
      <c r="FV10" s="240"/>
      <c r="FW10" s="240"/>
      <c r="GB10" s="240"/>
      <c r="GC10" s="240"/>
      <c r="GE10" s="240"/>
      <c r="GF10" s="240"/>
    </row>
    <row r="11" spans="1:195" s="20" customFormat="1" ht="14" customHeight="1">
      <c r="A11" s="417">
        <f>IF(details!A11="","",details!A11)</f>
        <v>5</v>
      </c>
      <c r="B11" s="392" t="str">
        <f>IF(details!B11="","",details!B11)</f>
        <v>MIN</v>
      </c>
      <c r="C11" s="392" t="str">
        <f>IF(details!C11="","",details!C11)</f>
        <v>G</v>
      </c>
      <c r="D11" s="199">
        <f>IF(details!D11="","",details!D11)</f>
        <v>805</v>
      </c>
      <c r="E11" s="392" t="str">
        <f>IF(details!E11="","",details!E11)</f>
        <v/>
      </c>
      <c r="F11" s="200" t="str">
        <f>IF(details!G11="","",details!G11)</f>
        <v/>
      </c>
      <c r="G11" s="275" t="str">
        <f>IF(details!H11="","",details!H11)</f>
        <v/>
      </c>
      <c r="H11" s="201" t="str">
        <f>IF(details!I11="","",details!I11)</f>
        <v>v 005</v>
      </c>
      <c r="I11" s="201" t="str">
        <f>IF(details!J11="","",details!J11)</f>
        <v>c 005</v>
      </c>
      <c r="J11" s="201" t="str">
        <f>IF(details!K11="","",details!K11)</f>
        <v>l 005</v>
      </c>
      <c r="K11" s="392">
        <f>IF(details!Q11="","",details!Q11)</f>
        <v>5</v>
      </c>
      <c r="L11" s="392">
        <f>IF(details!R11="","",details!R11)</f>
        <v>5</v>
      </c>
      <c r="M11" s="392">
        <f>IF(details!S11="","",details!S11)</f>
        <v>5</v>
      </c>
      <c r="N11" s="312">
        <f t="shared" si="9"/>
        <v>15</v>
      </c>
      <c r="O11" s="392">
        <f>IF(details!T11="","",details!T11)</f>
        <v>50</v>
      </c>
      <c r="P11" s="392">
        <f>IF(details!U11="","",details!U11)</f>
        <v>20</v>
      </c>
      <c r="Q11" s="312">
        <f t="shared" si="10"/>
        <v>70</v>
      </c>
      <c r="R11" s="199">
        <f t="shared" si="11"/>
        <v>85</v>
      </c>
      <c r="S11" s="392">
        <f>IF(details!V11="","",details!V11)</f>
        <v>32</v>
      </c>
      <c r="T11" s="392">
        <f>IF(details!W11="","",details!W11)</f>
        <v>30</v>
      </c>
      <c r="U11" s="199">
        <f t="shared" si="69"/>
        <v>62</v>
      </c>
      <c r="V11" s="199">
        <f t="shared" si="70"/>
        <v>147</v>
      </c>
      <c r="W11" s="329">
        <f t="shared" si="71"/>
        <v>74</v>
      </c>
      <c r="X11" s="330" t="str">
        <f t="shared" si="72"/>
        <v>B</v>
      </c>
      <c r="Y11" s="202">
        <f t="shared" si="73"/>
        <v>200</v>
      </c>
      <c r="Z11" s="202">
        <f t="shared" si="1"/>
        <v>0</v>
      </c>
      <c r="AA11" s="392">
        <f>IF(details!X11="","",details!X11)</f>
        <v>5</v>
      </c>
      <c r="AB11" s="392">
        <f>IF(details!Y11="","",details!Y11)</f>
        <v>5</v>
      </c>
      <c r="AC11" s="392">
        <f>IF(details!Z11="","",details!Z11)</f>
        <v>5</v>
      </c>
      <c r="AD11" s="312">
        <f t="shared" si="13"/>
        <v>15</v>
      </c>
      <c r="AE11" s="392">
        <f>IF(details!AA11="","",details!AA11)</f>
        <v>5</v>
      </c>
      <c r="AF11" s="392">
        <f>IF(details!AB11="","",details!AB11)</f>
        <v>20</v>
      </c>
      <c r="AG11" s="312">
        <f t="shared" si="14"/>
        <v>25</v>
      </c>
      <c r="AH11" s="199">
        <f t="shared" si="15"/>
        <v>40</v>
      </c>
      <c r="AI11" s="392">
        <f>IF(details!AC11="","",details!AC11)</f>
        <v>2</v>
      </c>
      <c r="AJ11" s="392">
        <f>IF(details!AD11="","",details!AD11)</f>
        <v>24</v>
      </c>
      <c r="AK11" s="199">
        <f t="shared" si="16"/>
        <v>26</v>
      </c>
      <c r="AL11" s="199">
        <f t="shared" si="74"/>
        <v>66</v>
      </c>
      <c r="AM11" s="329">
        <f t="shared" si="75"/>
        <v>66</v>
      </c>
      <c r="AN11" s="330" t="str">
        <f t="shared" si="76"/>
        <v>C</v>
      </c>
      <c r="AO11" s="202">
        <f t="shared" si="77"/>
        <v>100</v>
      </c>
      <c r="AP11" s="202">
        <f t="shared" si="17"/>
        <v>0</v>
      </c>
      <c r="AQ11" s="497">
        <f>IF(details!AE11="","",details!AE11)</f>
        <v>1</v>
      </c>
      <c r="AR11" s="497">
        <f>IF(details!AF11="","",details!AF11)</f>
        <v>2</v>
      </c>
      <c r="AS11" s="497">
        <f>IF(details!AG11="","",details!AG11)</f>
        <v>3</v>
      </c>
      <c r="AT11" s="312">
        <f t="shared" si="18"/>
        <v>6</v>
      </c>
      <c r="AU11" s="497">
        <f>IF(details!AH11="","",details!AH11)</f>
        <v>4</v>
      </c>
      <c r="AV11" s="497">
        <f>IF(details!AI11="","",details!AI11)</f>
        <v>5</v>
      </c>
      <c r="AW11" s="312">
        <f t="shared" si="19"/>
        <v>9</v>
      </c>
      <c r="AX11" s="199">
        <f t="shared" si="20"/>
        <v>15</v>
      </c>
      <c r="AY11" s="497">
        <f>IF(details!AJ11="","",details!AJ11)</f>
        <v>32</v>
      </c>
      <c r="AZ11" s="497">
        <f>IF(details!AK11="","",details!AK11)</f>
        <v>30</v>
      </c>
      <c r="BA11" s="199">
        <f t="shared" si="21"/>
        <v>62</v>
      </c>
      <c r="BB11" s="199">
        <f t="shared" si="78"/>
        <v>77</v>
      </c>
      <c r="BC11" s="329">
        <f t="shared" si="79"/>
        <v>39</v>
      </c>
      <c r="BD11" s="330" t="str">
        <f t="shared" si="80"/>
        <v>D</v>
      </c>
      <c r="BE11" s="202">
        <f t="shared" si="81"/>
        <v>200</v>
      </c>
      <c r="BF11" s="202">
        <f t="shared" si="5"/>
        <v>0</v>
      </c>
      <c r="BG11" s="392">
        <f>IF(details!AL11="","",details!AL11)</f>
        <v>5</v>
      </c>
      <c r="BH11" s="392">
        <f>IF(details!AM11="","",details!AM11)</f>
        <v>5</v>
      </c>
      <c r="BI11" s="392">
        <f>IF(details!AN11="","",details!AN11)</f>
        <v>5</v>
      </c>
      <c r="BJ11" s="312">
        <f t="shared" si="22"/>
        <v>15</v>
      </c>
      <c r="BK11" s="392">
        <f>IF(details!AO11="","",details!AO11)</f>
        <v>50</v>
      </c>
      <c r="BL11" s="392">
        <f>IF(details!AP11="","",details!AP11)</f>
        <v>20</v>
      </c>
      <c r="BM11" s="312">
        <f t="shared" si="106"/>
        <v>70</v>
      </c>
      <c r="BN11" s="199">
        <f t="shared" si="24"/>
        <v>85</v>
      </c>
      <c r="BO11" s="392">
        <f>IF(details!AQ11="","",details!AQ11)</f>
        <v>32</v>
      </c>
      <c r="BP11" s="392">
        <f>IF(details!AR11="","",details!AR11)</f>
        <v>30</v>
      </c>
      <c r="BQ11" s="199">
        <f t="shared" si="25"/>
        <v>62</v>
      </c>
      <c r="BR11" s="199">
        <f t="shared" si="82"/>
        <v>147</v>
      </c>
      <c r="BS11" s="329">
        <f t="shared" si="83"/>
        <v>74</v>
      </c>
      <c r="BT11" s="330" t="str">
        <f t="shared" si="84"/>
        <v>B</v>
      </c>
      <c r="BU11" s="202">
        <f t="shared" si="85"/>
        <v>200</v>
      </c>
      <c r="BV11" s="202">
        <f t="shared" si="7"/>
        <v>0</v>
      </c>
      <c r="BW11" s="392">
        <f>IF(details!AS11="","",details!AS11)</f>
        <v>5</v>
      </c>
      <c r="BX11" s="392">
        <f>IF(details!AT11="","",details!AT11)</f>
        <v>5</v>
      </c>
      <c r="BY11" s="392">
        <f>IF(details!AU11="","",details!AU11)</f>
        <v>5</v>
      </c>
      <c r="BZ11" s="312">
        <f t="shared" si="26"/>
        <v>15</v>
      </c>
      <c r="CA11" s="392">
        <f>IF(details!AV11="","",details!AV11)</f>
        <v>50</v>
      </c>
      <c r="CB11" s="392" t="str">
        <f>IF(details!AW11="","",details!AW11)</f>
        <v>ml</v>
      </c>
      <c r="CC11" s="312">
        <f t="shared" si="110"/>
        <v>50</v>
      </c>
      <c r="CD11" s="199">
        <f t="shared" si="28"/>
        <v>65</v>
      </c>
      <c r="CE11" s="392">
        <f>IF(details!AX11="","",details!AX11)</f>
        <v>32</v>
      </c>
      <c r="CF11" s="392">
        <f>IF(details!AY11="","",details!AY11)</f>
        <v>30</v>
      </c>
      <c r="CG11" s="199">
        <f t="shared" si="29"/>
        <v>62</v>
      </c>
      <c r="CH11" s="199">
        <f t="shared" si="30"/>
        <v>127</v>
      </c>
      <c r="CI11" s="329">
        <f t="shared" si="31"/>
        <v>64</v>
      </c>
      <c r="CJ11" s="330" t="str">
        <f t="shared" si="32"/>
        <v>C</v>
      </c>
      <c r="CK11" s="202">
        <f t="shared" si="86"/>
        <v>200</v>
      </c>
      <c r="CL11" s="202">
        <f t="shared" si="8"/>
        <v>0</v>
      </c>
      <c r="CM11" s="392">
        <f>IF(details!AZ11="","",details!AZ11)</f>
        <v>20</v>
      </c>
      <c r="CN11" s="392">
        <f>IF(details!BA11="","",details!BA11)</f>
        <v>20</v>
      </c>
      <c r="CO11" s="392">
        <f>IF(details!BB11="","",details!BB11)</f>
        <v>20</v>
      </c>
      <c r="CP11" s="392">
        <f>IF(details!BC11="","",details!BC11)</f>
        <v>20</v>
      </c>
      <c r="CQ11" s="392">
        <f>IF(details!BD11="","",details!BD11)</f>
        <v>20</v>
      </c>
      <c r="CR11" s="199">
        <f t="shared" si="111"/>
        <v>100</v>
      </c>
      <c r="CS11" s="556">
        <f t="shared" si="107"/>
        <v>100</v>
      </c>
      <c r="CT11" s="199" t="str">
        <f t="shared" si="108"/>
        <v>A</v>
      </c>
      <c r="CU11" s="202">
        <f t="shared" si="88"/>
        <v>100</v>
      </c>
      <c r="CV11" s="202">
        <f t="shared" si="89"/>
        <v>0</v>
      </c>
      <c r="CW11" s="392">
        <f>IF(details!BE11="","",details!BE11)</f>
        <v>20</v>
      </c>
      <c r="CX11" s="392">
        <f>IF(details!BF11="","",details!BF11)</f>
        <v>20</v>
      </c>
      <c r="CY11" s="392">
        <f>IF(details!BG11="","",details!BG11)</f>
        <v>20</v>
      </c>
      <c r="CZ11" s="392">
        <f>IF(details!BH11="","",details!BH11)</f>
        <v>20</v>
      </c>
      <c r="DA11" s="392">
        <f>IF(details!BI11="","",details!BI11)</f>
        <v>20</v>
      </c>
      <c r="DB11" s="199">
        <f t="shared" si="90"/>
        <v>100</v>
      </c>
      <c r="DC11" s="556">
        <f t="shared" si="35"/>
        <v>100</v>
      </c>
      <c r="DD11" s="199" t="str">
        <f t="shared" si="36"/>
        <v>A</v>
      </c>
      <c r="DE11" s="202">
        <f t="shared" si="91"/>
        <v>100</v>
      </c>
      <c r="DF11" s="202">
        <f t="shared" si="92"/>
        <v>0</v>
      </c>
      <c r="DG11" s="392">
        <f>IF(details!BJ11="","",details!BJ11)</f>
        <v>20</v>
      </c>
      <c r="DH11" s="392">
        <f>IF(details!BK11="","",details!BK11)</f>
        <v>20</v>
      </c>
      <c r="DI11" s="392">
        <f>IF(details!BL11="","",details!BL11)</f>
        <v>20</v>
      </c>
      <c r="DJ11" s="392">
        <f>IF(details!BM11="","",details!BM11)</f>
        <v>20</v>
      </c>
      <c r="DK11" s="392">
        <f>IF(details!BN11="","",details!BN11)</f>
        <v>20</v>
      </c>
      <c r="DL11" s="199">
        <f t="shared" si="93"/>
        <v>100</v>
      </c>
      <c r="DM11" s="556">
        <f t="shared" si="37"/>
        <v>100</v>
      </c>
      <c r="DN11" s="199" t="str">
        <f t="shared" si="38"/>
        <v>A</v>
      </c>
      <c r="DO11" s="202">
        <f t="shared" si="94"/>
        <v>100</v>
      </c>
      <c r="DP11" s="202">
        <f t="shared" si="95"/>
        <v>0</v>
      </c>
      <c r="DQ11" s="398">
        <f t="shared" si="39"/>
        <v>200</v>
      </c>
      <c r="DR11" s="398">
        <f t="shared" si="40"/>
        <v>147</v>
      </c>
      <c r="DS11" s="398" t="str">
        <f t="shared" si="41"/>
        <v>B</v>
      </c>
      <c r="DT11" s="398">
        <f t="shared" si="42"/>
        <v>100</v>
      </c>
      <c r="DU11" s="398">
        <f t="shared" si="43"/>
        <v>66</v>
      </c>
      <c r="DV11" s="398" t="str">
        <f t="shared" si="44"/>
        <v>C</v>
      </c>
      <c r="DW11" s="398">
        <f t="shared" si="96"/>
        <v>200</v>
      </c>
      <c r="DX11" s="398">
        <f t="shared" si="97"/>
        <v>77</v>
      </c>
      <c r="DY11" s="398" t="str">
        <f t="shared" si="98"/>
        <v>D</v>
      </c>
      <c r="DZ11" s="398">
        <f t="shared" si="45"/>
        <v>200</v>
      </c>
      <c r="EA11" s="399">
        <f t="shared" si="46"/>
        <v>147</v>
      </c>
      <c r="EB11" s="399" t="str">
        <f t="shared" si="47"/>
        <v>B</v>
      </c>
      <c r="EC11" s="398">
        <f t="shared" si="48"/>
        <v>200</v>
      </c>
      <c r="ED11" s="398">
        <f t="shared" si="49"/>
        <v>127</v>
      </c>
      <c r="EE11" s="398" t="str">
        <f t="shared" si="50"/>
        <v>C</v>
      </c>
      <c r="EF11" s="398">
        <f t="shared" si="51"/>
        <v>100</v>
      </c>
      <c r="EG11" s="398">
        <f t="shared" si="52"/>
        <v>100</v>
      </c>
      <c r="EH11" s="398" t="str">
        <f t="shared" si="53"/>
        <v>A</v>
      </c>
      <c r="EI11" s="398">
        <f t="shared" si="54"/>
        <v>100</v>
      </c>
      <c r="EJ11" s="400">
        <f t="shared" si="55"/>
        <v>100</v>
      </c>
      <c r="EK11" s="400" t="str">
        <f t="shared" si="56"/>
        <v>A</v>
      </c>
      <c r="EL11" s="398">
        <f t="shared" si="57"/>
        <v>100</v>
      </c>
      <c r="EM11" s="400">
        <f t="shared" si="58"/>
        <v>100</v>
      </c>
      <c r="EN11" s="400" t="str">
        <f t="shared" si="59"/>
        <v>A</v>
      </c>
      <c r="EO11" s="203">
        <f>details!DN11</f>
        <v>10</v>
      </c>
      <c r="EP11" s="405">
        <f>details!DO11</f>
        <v>0</v>
      </c>
      <c r="EQ11" s="490">
        <f t="shared" si="109"/>
        <v>0</v>
      </c>
      <c r="ER11" s="551" t="str">
        <f t="shared" si="99"/>
        <v>mRrh.kZ</v>
      </c>
      <c r="ES11" s="401">
        <f t="shared" si="100"/>
        <v>900</v>
      </c>
      <c r="ET11" s="401">
        <f t="shared" si="101"/>
        <v>564</v>
      </c>
      <c r="EU11" s="402">
        <f t="shared" si="102"/>
        <v>62.666666666666671</v>
      </c>
      <c r="EV11" s="199" t="str">
        <f t="shared" si="103"/>
        <v>C</v>
      </c>
      <c r="EW11" s="466">
        <f t="shared" si="104"/>
        <v>62.666666666666671</v>
      </c>
      <c r="EX11" s="467">
        <f t="shared" si="105"/>
        <v>0.99999999999999856</v>
      </c>
      <c r="EY11" s="418" t="str">
        <f>IF(details!BO10="","",details!BO10)</f>
        <v/>
      </c>
      <c r="FB11" s="354" t="str">
        <f t="shared" si="60"/>
        <v>grade 'D'</v>
      </c>
      <c r="FC11" s="209">
        <f t="shared" si="61"/>
        <v>1</v>
      </c>
      <c r="FD11" s="209">
        <f t="shared" si="62"/>
        <v>1</v>
      </c>
      <c r="FE11" s="502">
        <f t="shared" si="63"/>
        <v>4</v>
      </c>
      <c r="FF11" s="209">
        <f t="shared" si="64"/>
        <v>1</v>
      </c>
      <c r="FG11" s="209">
        <f t="shared" si="65"/>
        <v>1</v>
      </c>
      <c r="FH11" s="209">
        <f t="shared" si="66"/>
        <v>0</v>
      </c>
      <c r="FI11" s="209">
        <f t="shared" si="67"/>
        <v>0</v>
      </c>
      <c r="FJ11" s="353">
        <f t="shared" si="68"/>
        <v>0</v>
      </c>
      <c r="FN11" s="240"/>
      <c r="FO11" s="240"/>
      <c r="FQ11" s="240"/>
      <c r="FR11" s="240"/>
      <c r="FT11" s="240"/>
      <c r="FU11" s="240"/>
      <c r="FV11" s="240"/>
      <c r="FW11" s="240"/>
      <c r="GB11" s="240"/>
      <c r="GC11" s="240"/>
      <c r="GE11" s="240"/>
      <c r="GF11" s="240"/>
    </row>
    <row r="12" spans="1:195" s="20" customFormat="1" ht="14" customHeight="1">
      <c r="A12" s="417">
        <f>IF(details!A12="","",details!A12)</f>
        <v>6</v>
      </c>
      <c r="B12" s="392" t="str">
        <f>IF(details!B12="","",details!B12)</f>
        <v>GEN</v>
      </c>
      <c r="C12" s="392" t="str">
        <f>IF(details!C12="","",details!C12)</f>
        <v>G</v>
      </c>
      <c r="D12" s="199">
        <f>IF(details!D12="","",details!D12)</f>
        <v>806</v>
      </c>
      <c r="E12" s="392" t="str">
        <f>IF(details!E12="","",details!E12)</f>
        <v/>
      </c>
      <c r="F12" s="200" t="str">
        <f>IF(details!G12="","",details!G12)</f>
        <v/>
      </c>
      <c r="G12" s="275" t="str">
        <f>IF(details!H12="","",details!H12)</f>
        <v/>
      </c>
      <c r="H12" s="201" t="str">
        <f>IF(details!I12="","",details!I12)</f>
        <v>v 006</v>
      </c>
      <c r="I12" s="201" t="str">
        <f>IF(details!J12="","",details!J12)</f>
        <v>c 006</v>
      </c>
      <c r="J12" s="201" t="str">
        <f>IF(details!K12="","",details!K12)</f>
        <v>l 006</v>
      </c>
      <c r="K12" s="392">
        <f>IF(details!Q12="","",details!Q12)</f>
        <v>5</v>
      </c>
      <c r="L12" s="392">
        <f>IF(details!R12="","",details!R12)</f>
        <v>5</v>
      </c>
      <c r="M12" s="392">
        <f>IF(details!S12="","",details!S12)</f>
        <v>5</v>
      </c>
      <c r="N12" s="312">
        <f t="shared" si="9"/>
        <v>15</v>
      </c>
      <c r="O12" s="392">
        <f>IF(details!T12="","",details!T12)</f>
        <v>50</v>
      </c>
      <c r="P12" s="392">
        <f>IF(details!U12="","",details!U12)</f>
        <v>20</v>
      </c>
      <c r="Q12" s="312">
        <f t="shared" si="10"/>
        <v>70</v>
      </c>
      <c r="R12" s="199">
        <f t="shared" si="11"/>
        <v>85</v>
      </c>
      <c r="S12" s="392">
        <f>IF(details!V12="","",details!V12)</f>
        <v>34</v>
      </c>
      <c r="T12" s="392">
        <f>IF(details!W12="","",details!W12)</f>
        <v>30</v>
      </c>
      <c r="U12" s="199">
        <f t="shared" si="69"/>
        <v>64</v>
      </c>
      <c r="V12" s="199">
        <f t="shared" si="70"/>
        <v>149</v>
      </c>
      <c r="W12" s="329">
        <f t="shared" si="71"/>
        <v>75</v>
      </c>
      <c r="X12" s="330" t="str">
        <f t="shared" si="72"/>
        <v>B</v>
      </c>
      <c r="Y12" s="202">
        <f t="shared" si="73"/>
        <v>200</v>
      </c>
      <c r="Z12" s="202">
        <f t="shared" si="1"/>
        <v>0</v>
      </c>
      <c r="AA12" s="392">
        <f>IF(details!X12="","",details!X12)</f>
        <v>5</v>
      </c>
      <c r="AB12" s="392">
        <f>IF(details!Y12="","",details!Y12)</f>
        <v>5</v>
      </c>
      <c r="AC12" s="392">
        <f>IF(details!Z12="","",details!Z12)</f>
        <v>5</v>
      </c>
      <c r="AD12" s="312">
        <f t="shared" si="13"/>
        <v>15</v>
      </c>
      <c r="AE12" s="392">
        <f>IF(details!AA12="","",details!AA12)</f>
        <v>5</v>
      </c>
      <c r="AF12" s="392">
        <f>IF(details!AB12="","",details!AB12)</f>
        <v>20</v>
      </c>
      <c r="AG12" s="312">
        <f t="shared" ref="AG12:AG75" si="112">IF(AND(AE12="",AF12=""),"",IF(AND(AE12="NA",AF12="NA"),"NA",SUM(AE12:AF12)))</f>
        <v>25</v>
      </c>
      <c r="AH12" s="199">
        <f t="shared" si="15"/>
        <v>40</v>
      </c>
      <c r="AI12" s="392">
        <f>IF(details!AC12="","",details!AC12)</f>
        <v>4</v>
      </c>
      <c r="AJ12" s="392">
        <f>IF(details!AD12="","",details!AD12)</f>
        <v>12</v>
      </c>
      <c r="AK12" s="199">
        <f t="shared" si="16"/>
        <v>16</v>
      </c>
      <c r="AL12" s="199">
        <f t="shared" si="74"/>
        <v>56</v>
      </c>
      <c r="AM12" s="329">
        <f t="shared" si="75"/>
        <v>56</v>
      </c>
      <c r="AN12" s="330" t="str">
        <f t="shared" si="76"/>
        <v>C</v>
      </c>
      <c r="AO12" s="202">
        <f t="shared" si="77"/>
        <v>100</v>
      </c>
      <c r="AP12" s="202">
        <f t="shared" ref="AP12:AP75" si="113">COUNTIF(AA12:AB12,"NA")*5+(COUNTIF(AE12,"NA")*50)+(COUNTIF(AF12,"NA")*20)</f>
        <v>0</v>
      </c>
      <c r="AQ12" s="497">
        <f>IF(details!AE12="","",details!AE12)</f>
        <v>1</v>
      </c>
      <c r="AR12" s="497">
        <f>IF(details!AF12="","",details!AF12)</f>
        <v>2</v>
      </c>
      <c r="AS12" s="497">
        <f>IF(details!AG12="","",details!AG12)</f>
        <v>3</v>
      </c>
      <c r="AT12" s="312">
        <f t="shared" si="18"/>
        <v>6</v>
      </c>
      <c r="AU12" s="497">
        <f>IF(details!AH12="","",details!AH12)</f>
        <v>4</v>
      </c>
      <c r="AV12" s="497">
        <f>IF(details!AI12="","",details!AI12)</f>
        <v>5</v>
      </c>
      <c r="AW12" s="312">
        <f t="shared" ref="AW12:AW75" si="114">IF(AND(AU12="",AV12=""),"",IF(AND(AU12="NA",AV12="NA"),"NA",SUM(AU12:AV12)))</f>
        <v>9</v>
      </c>
      <c r="AX12" s="199">
        <f t="shared" si="20"/>
        <v>15</v>
      </c>
      <c r="AY12" s="497">
        <f>IF(details!AJ12="","",details!AJ12)</f>
        <v>34</v>
      </c>
      <c r="AZ12" s="497">
        <f>IF(details!AK12="","",details!AK12)</f>
        <v>30</v>
      </c>
      <c r="BA12" s="199">
        <f t="shared" si="21"/>
        <v>64</v>
      </c>
      <c r="BB12" s="199">
        <f t="shared" si="78"/>
        <v>79</v>
      </c>
      <c r="BC12" s="329">
        <f t="shared" si="79"/>
        <v>40</v>
      </c>
      <c r="BD12" s="330" t="str">
        <f t="shared" si="80"/>
        <v>D</v>
      </c>
      <c r="BE12" s="202">
        <f t="shared" si="81"/>
        <v>200</v>
      </c>
      <c r="BF12" s="202">
        <f t="shared" si="5"/>
        <v>0</v>
      </c>
      <c r="BG12" s="392">
        <f>IF(details!AL12="","",details!AL12)</f>
        <v>5</v>
      </c>
      <c r="BH12" s="392">
        <f>IF(details!AM12="","",details!AM12)</f>
        <v>5</v>
      </c>
      <c r="BI12" s="392">
        <f>IF(details!AN12="","",details!AN12)</f>
        <v>5</v>
      </c>
      <c r="BJ12" s="312">
        <f t="shared" si="22"/>
        <v>15</v>
      </c>
      <c r="BK12" s="392">
        <f>IF(details!AO12="","",details!AO12)</f>
        <v>50</v>
      </c>
      <c r="BL12" s="392">
        <f>IF(details!AP12="","",details!AP12)</f>
        <v>20</v>
      </c>
      <c r="BM12" s="312">
        <f t="shared" si="106"/>
        <v>70</v>
      </c>
      <c r="BN12" s="199">
        <f t="shared" si="24"/>
        <v>85</v>
      </c>
      <c r="BO12" s="392">
        <f>IF(details!AQ12="","",details!AQ12)</f>
        <v>34</v>
      </c>
      <c r="BP12" s="392">
        <f>IF(details!AR12="","",details!AR12)</f>
        <v>30</v>
      </c>
      <c r="BQ12" s="199">
        <f t="shared" si="25"/>
        <v>64</v>
      </c>
      <c r="BR12" s="199">
        <f t="shared" si="82"/>
        <v>149</v>
      </c>
      <c r="BS12" s="329">
        <f t="shared" si="83"/>
        <v>75</v>
      </c>
      <c r="BT12" s="330" t="str">
        <f t="shared" si="84"/>
        <v>B</v>
      </c>
      <c r="BU12" s="202">
        <f t="shared" si="85"/>
        <v>200</v>
      </c>
      <c r="BV12" s="202">
        <f t="shared" si="7"/>
        <v>0</v>
      </c>
      <c r="BW12" s="392">
        <f>IF(details!AS12="","",details!AS12)</f>
        <v>5</v>
      </c>
      <c r="BX12" s="392">
        <f>IF(details!AT12="","",details!AT12)</f>
        <v>5</v>
      </c>
      <c r="BY12" s="392">
        <f>IF(details!AU12="","",details!AU12)</f>
        <v>5</v>
      </c>
      <c r="BZ12" s="312">
        <f t="shared" si="26"/>
        <v>15</v>
      </c>
      <c r="CA12" s="392">
        <f>IF(details!AV12="","",details!AV12)</f>
        <v>50</v>
      </c>
      <c r="CB12" s="392">
        <f>IF(details!AW12="","",details!AW12)</f>
        <v>20</v>
      </c>
      <c r="CC12" s="312">
        <f t="shared" si="110"/>
        <v>70</v>
      </c>
      <c r="CD12" s="199">
        <f t="shared" si="28"/>
        <v>85</v>
      </c>
      <c r="CE12" s="392">
        <f>IF(details!AX12="","",details!AX12)</f>
        <v>34</v>
      </c>
      <c r="CF12" s="392">
        <f>IF(details!AY12="","",details!AY12)</f>
        <v>30</v>
      </c>
      <c r="CG12" s="199">
        <f t="shared" si="29"/>
        <v>64</v>
      </c>
      <c r="CH12" s="199">
        <f t="shared" si="30"/>
        <v>149</v>
      </c>
      <c r="CI12" s="329">
        <f t="shared" si="31"/>
        <v>75</v>
      </c>
      <c r="CJ12" s="330" t="str">
        <f t="shared" si="32"/>
        <v>B</v>
      </c>
      <c r="CK12" s="202">
        <f t="shared" si="86"/>
        <v>200</v>
      </c>
      <c r="CL12" s="202">
        <f t="shared" si="8"/>
        <v>0</v>
      </c>
      <c r="CM12" s="392">
        <f>IF(details!AZ12="","",details!AZ12)</f>
        <v>20</v>
      </c>
      <c r="CN12" s="392">
        <f>IF(details!BA12="","",details!BA12)</f>
        <v>20</v>
      </c>
      <c r="CO12" s="392">
        <f>IF(details!BB12="","",details!BB12)</f>
        <v>20</v>
      </c>
      <c r="CP12" s="392">
        <f>IF(details!BC12="","",details!BC12)</f>
        <v>20</v>
      </c>
      <c r="CQ12" s="392" t="str">
        <f>IF(details!BD12="","",details!BD12)</f>
        <v>ml</v>
      </c>
      <c r="CR12" s="199">
        <f t="shared" si="111"/>
        <v>80</v>
      </c>
      <c r="CS12" s="556" t="str">
        <f t="shared" si="107"/>
        <v/>
      </c>
      <c r="CT12" s="199" t="str">
        <f t="shared" si="108"/>
        <v/>
      </c>
      <c r="CU12" s="202">
        <f t="shared" si="88"/>
        <v>100</v>
      </c>
      <c r="CV12" s="202">
        <f t="shared" si="89"/>
        <v>0</v>
      </c>
      <c r="CW12" s="392">
        <f>IF(details!BE12="","",details!BE12)</f>
        <v>20</v>
      </c>
      <c r="CX12" s="392">
        <f>IF(details!BF12="","",details!BF12)</f>
        <v>20</v>
      </c>
      <c r="CY12" s="392">
        <f>IF(details!BG12="","",details!BG12)</f>
        <v>20</v>
      </c>
      <c r="CZ12" s="392">
        <f>IF(details!BH12="","",details!BH12)</f>
        <v>20</v>
      </c>
      <c r="DA12" s="392">
        <f>IF(details!BI12="","",details!BI12)</f>
        <v>20</v>
      </c>
      <c r="DB12" s="199">
        <f t="shared" si="90"/>
        <v>100</v>
      </c>
      <c r="DC12" s="556">
        <f t="shared" si="35"/>
        <v>100</v>
      </c>
      <c r="DD12" s="199" t="str">
        <f t="shared" si="36"/>
        <v>A</v>
      </c>
      <c r="DE12" s="202">
        <f t="shared" si="91"/>
        <v>100</v>
      </c>
      <c r="DF12" s="202">
        <f t="shared" si="92"/>
        <v>0</v>
      </c>
      <c r="DG12" s="392">
        <f>IF(details!BJ12="","",details!BJ12)</f>
        <v>20</v>
      </c>
      <c r="DH12" s="392">
        <f>IF(details!BK12="","",details!BK12)</f>
        <v>20</v>
      </c>
      <c r="DI12" s="392">
        <f>IF(details!BL12="","",details!BL12)</f>
        <v>20</v>
      </c>
      <c r="DJ12" s="392">
        <f>IF(details!BM12="","",details!BM12)</f>
        <v>20</v>
      </c>
      <c r="DK12" s="392">
        <f>IF(details!BN12="","",details!BN12)</f>
        <v>20</v>
      </c>
      <c r="DL12" s="199">
        <f t="shared" si="93"/>
        <v>100</v>
      </c>
      <c r="DM12" s="556">
        <f t="shared" si="37"/>
        <v>100</v>
      </c>
      <c r="DN12" s="199" t="str">
        <f t="shared" si="38"/>
        <v>A</v>
      </c>
      <c r="DO12" s="202">
        <f t="shared" si="94"/>
        <v>100</v>
      </c>
      <c r="DP12" s="202">
        <f t="shared" si="95"/>
        <v>0</v>
      </c>
      <c r="DQ12" s="398">
        <f t="shared" si="39"/>
        <v>200</v>
      </c>
      <c r="DR12" s="398">
        <f t="shared" si="40"/>
        <v>149</v>
      </c>
      <c r="DS12" s="398" t="str">
        <f t="shared" si="41"/>
        <v>B</v>
      </c>
      <c r="DT12" s="398">
        <f t="shared" si="42"/>
        <v>100</v>
      </c>
      <c r="DU12" s="398">
        <f t="shared" si="43"/>
        <v>56</v>
      </c>
      <c r="DV12" s="398" t="str">
        <f t="shared" si="44"/>
        <v>C</v>
      </c>
      <c r="DW12" s="398">
        <f t="shared" si="96"/>
        <v>200</v>
      </c>
      <c r="DX12" s="398">
        <f t="shared" si="97"/>
        <v>79</v>
      </c>
      <c r="DY12" s="398" t="str">
        <f t="shared" si="98"/>
        <v>D</v>
      </c>
      <c r="DZ12" s="398">
        <f t="shared" si="45"/>
        <v>200</v>
      </c>
      <c r="EA12" s="399">
        <f t="shared" si="46"/>
        <v>149</v>
      </c>
      <c r="EB12" s="399" t="str">
        <f t="shared" si="47"/>
        <v>B</v>
      </c>
      <c r="EC12" s="398">
        <f t="shared" si="48"/>
        <v>200</v>
      </c>
      <c r="ED12" s="398">
        <f t="shared" si="49"/>
        <v>149</v>
      </c>
      <c r="EE12" s="398" t="str">
        <f t="shared" si="50"/>
        <v>B</v>
      </c>
      <c r="EF12" s="398">
        <f t="shared" si="51"/>
        <v>100</v>
      </c>
      <c r="EG12" s="398">
        <f t="shared" si="52"/>
        <v>80</v>
      </c>
      <c r="EH12" s="398" t="str">
        <f t="shared" si="53"/>
        <v/>
      </c>
      <c r="EI12" s="398">
        <f t="shared" si="54"/>
        <v>100</v>
      </c>
      <c r="EJ12" s="400">
        <f t="shared" si="55"/>
        <v>100</v>
      </c>
      <c r="EK12" s="400" t="str">
        <f t="shared" si="56"/>
        <v>A</v>
      </c>
      <c r="EL12" s="398">
        <f t="shared" si="57"/>
        <v>100</v>
      </c>
      <c r="EM12" s="400">
        <f t="shared" si="58"/>
        <v>100</v>
      </c>
      <c r="EN12" s="400" t="str">
        <f t="shared" si="59"/>
        <v>A</v>
      </c>
      <c r="EO12" s="203">
        <f>details!DN12</f>
        <v>10</v>
      </c>
      <c r="EP12" s="405">
        <f>details!DO12</f>
        <v>0</v>
      </c>
      <c r="EQ12" s="490">
        <f t="shared" si="109"/>
        <v>0</v>
      </c>
      <c r="ER12" s="551" t="str">
        <f t="shared" si="99"/>
        <v/>
      </c>
      <c r="ES12" s="401">
        <f t="shared" si="100"/>
        <v>900</v>
      </c>
      <c r="ET12" s="401">
        <f t="shared" si="101"/>
        <v>582</v>
      </c>
      <c r="EU12" s="402">
        <f t="shared" si="102"/>
        <v>64.666666666666657</v>
      </c>
      <c r="EV12" s="199" t="str">
        <f t="shared" si="103"/>
        <v/>
      </c>
      <c r="EW12" s="466" t="str">
        <f t="shared" si="104"/>
        <v/>
      </c>
      <c r="EX12" s="467" t="str">
        <f t="shared" si="105"/>
        <v/>
      </c>
      <c r="EY12" s="418" t="str">
        <f>IF(details!BO11="","",details!BO11)</f>
        <v/>
      </c>
      <c r="FB12" s="354" t="str">
        <f t="shared" si="60"/>
        <v>grade 'E'</v>
      </c>
      <c r="FC12" s="209">
        <f t="shared" si="61"/>
        <v>0</v>
      </c>
      <c r="FD12" s="209">
        <f t="shared" si="62"/>
        <v>1</v>
      </c>
      <c r="FE12" s="502">
        <f t="shared" si="63"/>
        <v>4</v>
      </c>
      <c r="FF12" s="209">
        <f t="shared" si="64"/>
        <v>0</v>
      </c>
      <c r="FG12" s="209">
        <f t="shared" si="65"/>
        <v>0</v>
      </c>
      <c r="FH12" s="209">
        <f t="shared" si="66"/>
        <v>0</v>
      </c>
      <c r="FI12" s="209">
        <f t="shared" si="67"/>
        <v>0</v>
      </c>
      <c r="FJ12" s="353">
        <f t="shared" si="68"/>
        <v>0</v>
      </c>
      <c r="FN12" s="240"/>
      <c r="FO12" s="240"/>
      <c r="FQ12" s="240"/>
      <c r="FR12" s="240"/>
      <c r="FT12" s="240"/>
      <c r="FU12" s="240"/>
      <c r="FV12" s="240"/>
      <c r="FW12" s="240"/>
      <c r="GB12" s="240"/>
      <c r="GC12" s="240"/>
      <c r="GE12" s="240"/>
      <c r="GF12" s="240"/>
    </row>
    <row r="13" spans="1:195" s="20" customFormat="1" ht="14" customHeight="1">
      <c r="A13" s="417">
        <f>IF(details!A13="","",details!A13)</f>
        <v>7</v>
      </c>
      <c r="B13" s="392" t="str">
        <f>IF(details!B13="","",details!B13)</f>
        <v>SC</v>
      </c>
      <c r="C13" s="392" t="str">
        <f>IF(details!C13="","",details!C13)</f>
        <v>B</v>
      </c>
      <c r="D13" s="199">
        <f>IF(details!D13="","",details!D13)</f>
        <v>807</v>
      </c>
      <c r="E13" s="392" t="str">
        <f>IF(details!E13="","",details!E13)</f>
        <v/>
      </c>
      <c r="F13" s="200" t="str">
        <f>IF(details!G13="","",details!G13)</f>
        <v/>
      </c>
      <c r="G13" s="275" t="str">
        <f>IF(details!H13="","",details!H13)</f>
        <v/>
      </c>
      <c r="H13" s="201" t="str">
        <f>IF(details!I13="","",details!I13)</f>
        <v>v 007</v>
      </c>
      <c r="I13" s="201" t="str">
        <f>IF(details!J13="","",details!J13)</f>
        <v>c 007</v>
      </c>
      <c r="J13" s="201" t="str">
        <f>IF(details!K13="","",details!K13)</f>
        <v>l 007</v>
      </c>
      <c r="K13" s="392">
        <f>IF(details!Q13="","",details!Q13)</f>
        <v>5</v>
      </c>
      <c r="L13" s="392">
        <f>IF(details!R13="","",details!R13)</f>
        <v>5</v>
      </c>
      <c r="M13" s="392">
        <f>IF(details!S13="","",details!S13)</f>
        <v>5</v>
      </c>
      <c r="N13" s="312">
        <f t="shared" si="9"/>
        <v>15</v>
      </c>
      <c r="O13" s="392">
        <f>IF(details!T13="","",details!T13)</f>
        <v>50</v>
      </c>
      <c r="P13" s="392">
        <f>IF(details!U13="","",details!U13)</f>
        <v>20</v>
      </c>
      <c r="Q13" s="312">
        <f t="shared" si="10"/>
        <v>70</v>
      </c>
      <c r="R13" s="199">
        <f t="shared" si="11"/>
        <v>85</v>
      </c>
      <c r="S13" s="392">
        <f>IF(details!V13="","",details!V13)</f>
        <v>14</v>
      </c>
      <c r="T13" s="392">
        <f>IF(details!W13="","",details!W13)</f>
        <v>30</v>
      </c>
      <c r="U13" s="199">
        <f t="shared" si="69"/>
        <v>44</v>
      </c>
      <c r="V13" s="199">
        <f t="shared" si="70"/>
        <v>129</v>
      </c>
      <c r="W13" s="329">
        <f t="shared" si="71"/>
        <v>65</v>
      </c>
      <c r="X13" s="330" t="str">
        <f t="shared" si="72"/>
        <v>C</v>
      </c>
      <c r="Y13" s="202">
        <f t="shared" si="73"/>
        <v>200</v>
      </c>
      <c r="Z13" s="202">
        <f t="shared" si="1"/>
        <v>0</v>
      </c>
      <c r="AA13" s="392">
        <f>IF(details!X13="","",details!X13)</f>
        <v>5</v>
      </c>
      <c r="AB13" s="392">
        <f>IF(details!Y13="","",details!Y13)</f>
        <v>5</v>
      </c>
      <c r="AC13" s="392">
        <f>IF(details!Z13="","",details!Z13)</f>
        <v>5</v>
      </c>
      <c r="AD13" s="312">
        <f t="shared" si="13"/>
        <v>15</v>
      </c>
      <c r="AE13" s="392">
        <f>IF(details!AA13="","",details!AA13)</f>
        <v>5</v>
      </c>
      <c r="AF13" s="392">
        <f>IF(details!AB13="","",details!AB13)</f>
        <v>20</v>
      </c>
      <c r="AG13" s="312">
        <f t="shared" si="112"/>
        <v>25</v>
      </c>
      <c r="AH13" s="199">
        <f t="shared" si="15"/>
        <v>40</v>
      </c>
      <c r="AI13" s="392">
        <f>IF(details!AC13="","",details!AC13)</f>
        <v>5</v>
      </c>
      <c r="AJ13" s="392">
        <f>IF(details!AD13="","",details!AD13)</f>
        <v>3</v>
      </c>
      <c r="AK13" s="199">
        <f t="shared" si="16"/>
        <v>8</v>
      </c>
      <c r="AL13" s="199">
        <f t="shared" si="74"/>
        <v>48</v>
      </c>
      <c r="AM13" s="329">
        <f t="shared" si="75"/>
        <v>48</v>
      </c>
      <c r="AN13" s="330" t="str">
        <f t="shared" si="76"/>
        <v>D</v>
      </c>
      <c r="AO13" s="202">
        <f t="shared" si="77"/>
        <v>100</v>
      </c>
      <c r="AP13" s="202">
        <f t="shared" si="113"/>
        <v>0</v>
      </c>
      <c r="AQ13" s="497">
        <f>IF(details!AE13="","",details!AE13)</f>
        <v>1</v>
      </c>
      <c r="AR13" s="497">
        <f>IF(details!AF13="","",details!AF13)</f>
        <v>2</v>
      </c>
      <c r="AS13" s="497">
        <f>IF(details!AG13="","",details!AG13)</f>
        <v>3</v>
      </c>
      <c r="AT13" s="312">
        <f t="shared" si="18"/>
        <v>6</v>
      </c>
      <c r="AU13" s="497">
        <f>IF(details!AH13="","",details!AH13)</f>
        <v>4</v>
      </c>
      <c r="AV13" s="497">
        <f>IF(details!AI13="","",details!AI13)</f>
        <v>5</v>
      </c>
      <c r="AW13" s="312">
        <f t="shared" si="114"/>
        <v>9</v>
      </c>
      <c r="AX13" s="199">
        <f t="shared" si="20"/>
        <v>15</v>
      </c>
      <c r="AY13" s="497">
        <f>IF(details!AJ13="","",details!AJ13)</f>
        <v>14</v>
      </c>
      <c r="AZ13" s="497">
        <f>IF(details!AK13="","",details!AK13)</f>
        <v>30</v>
      </c>
      <c r="BA13" s="199">
        <f t="shared" si="21"/>
        <v>44</v>
      </c>
      <c r="BB13" s="199">
        <f t="shared" si="78"/>
        <v>59</v>
      </c>
      <c r="BC13" s="329">
        <f t="shared" si="79"/>
        <v>30</v>
      </c>
      <c r="BD13" s="330" t="str">
        <f t="shared" si="80"/>
        <v>E</v>
      </c>
      <c r="BE13" s="202">
        <f t="shared" si="81"/>
        <v>200</v>
      </c>
      <c r="BF13" s="202">
        <f t="shared" si="5"/>
        <v>0</v>
      </c>
      <c r="BG13" s="392">
        <f>IF(details!AL13="","",details!AL13)</f>
        <v>5</v>
      </c>
      <c r="BH13" s="392">
        <f>IF(details!AM13="","",details!AM13)</f>
        <v>5</v>
      </c>
      <c r="BI13" s="392">
        <f>IF(details!AN13="","",details!AN13)</f>
        <v>5</v>
      </c>
      <c r="BJ13" s="312">
        <f t="shared" si="22"/>
        <v>15</v>
      </c>
      <c r="BK13" s="392">
        <f>IF(details!AO13="","",details!AO13)</f>
        <v>50</v>
      </c>
      <c r="BL13" s="392">
        <f>IF(details!AP13="","",details!AP13)</f>
        <v>20</v>
      </c>
      <c r="BM13" s="312">
        <f t="shared" si="106"/>
        <v>70</v>
      </c>
      <c r="BN13" s="199">
        <f t="shared" si="24"/>
        <v>85</v>
      </c>
      <c r="BO13" s="392">
        <f>IF(details!AQ13="","",details!AQ13)</f>
        <v>14</v>
      </c>
      <c r="BP13" s="392">
        <f>IF(details!AR13="","",details!AR13)</f>
        <v>30</v>
      </c>
      <c r="BQ13" s="199">
        <f t="shared" si="25"/>
        <v>44</v>
      </c>
      <c r="BR13" s="199">
        <f t="shared" si="82"/>
        <v>129</v>
      </c>
      <c r="BS13" s="329">
        <f t="shared" si="83"/>
        <v>65</v>
      </c>
      <c r="BT13" s="330" t="str">
        <f t="shared" si="84"/>
        <v>C</v>
      </c>
      <c r="BU13" s="202">
        <f t="shared" si="85"/>
        <v>200</v>
      </c>
      <c r="BV13" s="202">
        <f t="shared" si="7"/>
        <v>0</v>
      </c>
      <c r="BW13" s="392">
        <f>IF(details!AS13="","",details!AS13)</f>
        <v>5</v>
      </c>
      <c r="BX13" s="392">
        <f>IF(details!AT13="","",details!AT13)</f>
        <v>5</v>
      </c>
      <c r="BY13" s="392">
        <f>IF(details!AU13="","",details!AU13)</f>
        <v>5</v>
      </c>
      <c r="BZ13" s="312">
        <f t="shared" si="26"/>
        <v>15</v>
      </c>
      <c r="CA13" s="392">
        <f>IF(details!AV13="","",details!AV13)</f>
        <v>50</v>
      </c>
      <c r="CB13" s="392">
        <f>IF(details!AW13="","",details!AW13)</f>
        <v>20</v>
      </c>
      <c r="CC13" s="312">
        <f t="shared" si="110"/>
        <v>70</v>
      </c>
      <c r="CD13" s="199">
        <f t="shared" si="28"/>
        <v>85</v>
      </c>
      <c r="CE13" s="392">
        <f>IF(details!AX13="","",details!AX13)</f>
        <v>14</v>
      </c>
      <c r="CF13" s="392">
        <f>IF(details!AY13="","",details!AY13)</f>
        <v>30</v>
      </c>
      <c r="CG13" s="199">
        <f t="shared" si="29"/>
        <v>44</v>
      </c>
      <c r="CH13" s="199">
        <f t="shared" si="30"/>
        <v>129</v>
      </c>
      <c r="CI13" s="329">
        <f t="shared" si="31"/>
        <v>65</v>
      </c>
      <c r="CJ13" s="330" t="str">
        <f t="shared" si="32"/>
        <v>C</v>
      </c>
      <c r="CK13" s="202">
        <f t="shared" si="86"/>
        <v>200</v>
      </c>
      <c r="CL13" s="202">
        <f t="shared" si="8"/>
        <v>0</v>
      </c>
      <c r="CM13" s="392">
        <f>IF(details!AZ13="","",details!AZ13)</f>
        <v>20</v>
      </c>
      <c r="CN13" s="392">
        <f>IF(details!BA13="","",details!BA13)</f>
        <v>20</v>
      </c>
      <c r="CO13" s="392">
        <f>IF(details!BB13="","",details!BB13)</f>
        <v>20</v>
      </c>
      <c r="CP13" s="392">
        <f>IF(details!BC13="","",details!BC13)</f>
        <v>20</v>
      </c>
      <c r="CQ13" s="392">
        <f>IF(details!BD13="","",details!BD13)</f>
        <v>20</v>
      </c>
      <c r="CR13" s="199">
        <f t="shared" si="111"/>
        <v>100</v>
      </c>
      <c r="CS13" s="556">
        <f t="shared" si="107"/>
        <v>100</v>
      </c>
      <c r="CT13" s="199" t="str">
        <f t="shared" si="108"/>
        <v>A</v>
      </c>
      <c r="CU13" s="202">
        <f t="shared" si="88"/>
        <v>100</v>
      </c>
      <c r="CV13" s="202">
        <f t="shared" si="89"/>
        <v>0</v>
      </c>
      <c r="CW13" s="392">
        <f>IF(details!BE13="","",details!BE13)</f>
        <v>20</v>
      </c>
      <c r="CX13" s="392">
        <f>IF(details!BF13="","",details!BF13)</f>
        <v>20</v>
      </c>
      <c r="CY13" s="392">
        <f>IF(details!BG13="","",details!BG13)</f>
        <v>20</v>
      </c>
      <c r="CZ13" s="392">
        <f>IF(details!BH13="","",details!BH13)</f>
        <v>20</v>
      </c>
      <c r="DA13" s="392">
        <f>IF(details!BI13="","",details!BI13)</f>
        <v>20</v>
      </c>
      <c r="DB13" s="199">
        <f t="shared" si="90"/>
        <v>100</v>
      </c>
      <c r="DC13" s="556">
        <f t="shared" si="35"/>
        <v>100</v>
      </c>
      <c r="DD13" s="199" t="str">
        <f t="shared" si="36"/>
        <v>A</v>
      </c>
      <c r="DE13" s="202">
        <f t="shared" si="91"/>
        <v>100</v>
      </c>
      <c r="DF13" s="202">
        <f t="shared" si="92"/>
        <v>0</v>
      </c>
      <c r="DG13" s="392">
        <f>IF(details!BJ13="","",details!BJ13)</f>
        <v>20</v>
      </c>
      <c r="DH13" s="392">
        <f>IF(details!BK13="","",details!BK13)</f>
        <v>20</v>
      </c>
      <c r="DI13" s="392">
        <f>IF(details!BL13="","",details!BL13)</f>
        <v>20</v>
      </c>
      <c r="DJ13" s="392">
        <f>IF(details!BM13="","",details!BM13)</f>
        <v>20</v>
      </c>
      <c r="DK13" s="392">
        <f>IF(details!BN13="","",details!BN13)</f>
        <v>20</v>
      </c>
      <c r="DL13" s="199">
        <f t="shared" si="93"/>
        <v>100</v>
      </c>
      <c r="DM13" s="556">
        <f t="shared" si="37"/>
        <v>100</v>
      </c>
      <c r="DN13" s="199" t="str">
        <f t="shared" si="38"/>
        <v>A</v>
      </c>
      <c r="DO13" s="202">
        <f t="shared" si="94"/>
        <v>100</v>
      </c>
      <c r="DP13" s="202">
        <f t="shared" si="95"/>
        <v>0</v>
      </c>
      <c r="DQ13" s="398">
        <f t="shared" si="39"/>
        <v>200</v>
      </c>
      <c r="DR13" s="398">
        <f t="shared" si="40"/>
        <v>129</v>
      </c>
      <c r="DS13" s="398" t="str">
        <f t="shared" si="41"/>
        <v>C</v>
      </c>
      <c r="DT13" s="398">
        <f t="shared" si="42"/>
        <v>100</v>
      </c>
      <c r="DU13" s="398">
        <f t="shared" si="43"/>
        <v>48</v>
      </c>
      <c r="DV13" s="398" t="str">
        <f t="shared" si="44"/>
        <v>D</v>
      </c>
      <c r="DW13" s="398">
        <f t="shared" si="96"/>
        <v>200</v>
      </c>
      <c r="DX13" s="398">
        <f t="shared" si="97"/>
        <v>59</v>
      </c>
      <c r="DY13" s="398" t="str">
        <f t="shared" si="98"/>
        <v>E</v>
      </c>
      <c r="DZ13" s="398">
        <f t="shared" si="45"/>
        <v>200</v>
      </c>
      <c r="EA13" s="399">
        <f t="shared" si="46"/>
        <v>129</v>
      </c>
      <c r="EB13" s="399" t="str">
        <f t="shared" si="47"/>
        <v>C</v>
      </c>
      <c r="EC13" s="398">
        <f t="shared" si="48"/>
        <v>200</v>
      </c>
      <c r="ED13" s="398">
        <f t="shared" si="49"/>
        <v>129</v>
      </c>
      <c r="EE13" s="398" t="str">
        <f t="shared" si="50"/>
        <v>C</v>
      </c>
      <c r="EF13" s="398">
        <f t="shared" si="51"/>
        <v>100</v>
      </c>
      <c r="EG13" s="398">
        <f t="shared" si="52"/>
        <v>100</v>
      </c>
      <c r="EH13" s="398" t="str">
        <f t="shared" si="53"/>
        <v>A</v>
      </c>
      <c r="EI13" s="398">
        <f t="shared" si="54"/>
        <v>100</v>
      </c>
      <c r="EJ13" s="400">
        <f t="shared" si="55"/>
        <v>100</v>
      </c>
      <c r="EK13" s="400" t="str">
        <f t="shared" si="56"/>
        <v>A</v>
      </c>
      <c r="EL13" s="398">
        <f t="shared" si="57"/>
        <v>100</v>
      </c>
      <c r="EM13" s="400">
        <f t="shared" si="58"/>
        <v>100</v>
      </c>
      <c r="EN13" s="400" t="str">
        <f t="shared" si="59"/>
        <v>A</v>
      </c>
      <c r="EO13" s="203">
        <f>details!DN13</f>
        <v>10</v>
      </c>
      <c r="EP13" s="405">
        <f>details!DO13</f>
        <v>0</v>
      </c>
      <c r="EQ13" s="490">
        <f t="shared" si="109"/>
        <v>0</v>
      </c>
      <c r="ER13" s="551" t="str">
        <f>IF(D13="TC","LFkkukarfjr",IF(OR(D13="",D13="DROP",DS13="",DV13="",EB13="",EE13="",EH13="",EK13="",EN13=""),"",IF(OR(DS13="E",DV13="E",EB13="E",EE13="E",EH13="E",EK13="E",EN13="E"),"d{kksUur","mRrh.kZ")))</f>
        <v>mRrh.kZ</v>
      </c>
      <c r="ES13" s="401">
        <f t="shared" si="100"/>
        <v>900</v>
      </c>
      <c r="ET13" s="401">
        <f t="shared" si="101"/>
        <v>494</v>
      </c>
      <c r="EU13" s="402">
        <f t="shared" si="102"/>
        <v>54.888888888888886</v>
      </c>
      <c r="EV13" s="199" t="str">
        <f t="shared" si="103"/>
        <v>C</v>
      </c>
      <c r="EW13" s="466">
        <f t="shared" si="104"/>
        <v>54.888888888888886</v>
      </c>
      <c r="EX13" s="467">
        <f t="shared" si="105"/>
        <v>2.0000000000000067</v>
      </c>
      <c r="EY13" s="418" t="str">
        <f>IF(details!BO12="","",details!BO12)</f>
        <v/>
      </c>
      <c r="FB13" s="238" t="s">
        <v>61</v>
      </c>
      <c r="FC13" s="209">
        <f>SUM(FC8:FC11)</f>
        <v>8</v>
      </c>
      <c r="FD13" s="209">
        <f>SUM(FD8:FD11)</f>
        <v>7</v>
      </c>
      <c r="FE13" s="502">
        <f>SUM(FE8:FE11)</f>
        <v>4</v>
      </c>
      <c r="FF13" s="502">
        <f>SUM(FF8:FF11)</f>
        <v>7</v>
      </c>
      <c r="FG13" s="502">
        <f>SUM(FG8:FG11)</f>
        <v>9</v>
      </c>
      <c r="FH13" s="209">
        <f t="shared" ref="FH13:FJ13" si="115">SUM(FH8:FH11)</f>
        <v>8</v>
      </c>
      <c r="FI13" s="209">
        <f t="shared" si="115"/>
        <v>9</v>
      </c>
      <c r="FJ13" s="353">
        <f t="shared" si="115"/>
        <v>9</v>
      </c>
      <c r="FL13" s="311"/>
      <c r="FM13" s="311"/>
      <c r="FN13" s="240"/>
      <c r="FO13" s="240"/>
      <c r="FP13" s="311"/>
      <c r="FQ13" s="240"/>
      <c r="FR13" s="240"/>
      <c r="FT13" s="240"/>
      <c r="FU13" s="240"/>
      <c r="FV13" s="240"/>
      <c r="FW13" s="240"/>
      <c r="GB13" s="240"/>
      <c r="GC13" s="240"/>
      <c r="GE13" s="240"/>
      <c r="GF13" s="240"/>
    </row>
    <row r="14" spans="1:195" s="20" customFormat="1" ht="14" customHeight="1" thickBot="1">
      <c r="A14" s="417">
        <f>IF(details!A14="","",details!A14)</f>
        <v>8</v>
      </c>
      <c r="B14" s="392" t="str">
        <f>IF(details!B14="","",details!B14)</f>
        <v>ST</v>
      </c>
      <c r="C14" s="392" t="str">
        <f>IF(details!C14="","",details!C14)</f>
        <v>B</v>
      </c>
      <c r="D14" s="199">
        <f>IF(details!D14="","",details!D14)</f>
        <v>808</v>
      </c>
      <c r="E14" s="392" t="str">
        <f>IF(details!E14="","",details!E14)</f>
        <v/>
      </c>
      <c r="F14" s="200" t="str">
        <f>IF(details!G14="","",details!G14)</f>
        <v/>
      </c>
      <c r="G14" s="275" t="str">
        <f>IF(details!H14="","",details!H14)</f>
        <v/>
      </c>
      <c r="H14" s="201" t="str">
        <f>IF(details!I14="","",details!I14)</f>
        <v>v 008</v>
      </c>
      <c r="I14" s="201" t="str">
        <f>IF(details!J14="","",details!J14)</f>
        <v>c 008</v>
      </c>
      <c r="J14" s="201" t="str">
        <f>IF(details!K14="","",details!K14)</f>
        <v>l 008</v>
      </c>
      <c r="K14" s="392">
        <f>IF(details!Q14="","",details!Q14)</f>
        <v>5</v>
      </c>
      <c r="L14" s="392">
        <f>IF(details!R14="","",details!R14)</f>
        <v>5</v>
      </c>
      <c r="M14" s="392">
        <f>IF(details!S14="","",details!S14)</f>
        <v>5</v>
      </c>
      <c r="N14" s="312">
        <f t="shared" si="9"/>
        <v>15</v>
      </c>
      <c r="O14" s="392">
        <f>IF(details!T14="","",details!T14)</f>
        <v>50</v>
      </c>
      <c r="P14" s="392">
        <f>IF(details!U14="","",details!U14)</f>
        <v>20</v>
      </c>
      <c r="Q14" s="312">
        <f t="shared" si="10"/>
        <v>70</v>
      </c>
      <c r="R14" s="199">
        <f t="shared" si="11"/>
        <v>85</v>
      </c>
      <c r="S14" s="392">
        <f>IF(details!V14="","",details!V14)</f>
        <v>12</v>
      </c>
      <c r="T14" s="392">
        <f>IF(details!W14="","",details!W14)</f>
        <v>30</v>
      </c>
      <c r="U14" s="199">
        <f t="shared" si="69"/>
        <v>42</v>
      </c>
      <c r="V14" s="199">
        <f t="shared" si="70"/>
        <v>127</v>
      </c>
      <c r="W14" s="329">
        <f t="shared" si="71"/>
        <v>64</v>
      </c>
      <c r="X14" s="330" t="str">
        <f t="shared" si="72"/>
        <v>C</v>
      </c>
      <c r="Y14" s="202">
        <f t="shared" si="73"/>
        <v>200</v>
      </c>
      <c r="Z14" s="202">
        <f t="shared" si="1"/>
        <v>0</v>
      </c>
      <c r="AA14" s="392">
        <f>IF(details!X14="","",details!X14)</f>
        <v>5</v>
      </c>
      <c r="AB14" s="392">
        <f>IF(details!Y14="","",details!Y14)</f>
        <v>5</v>
      </c>
      <c r="AC14" s="392">
        <f>IF(details!Z14="","",details!Z14)</f>
        <v>5</v>
      </c>
      <c r="AD14" s="312">
        <f t="shared" si="13"/>
        <v>15</v>
      </c>
      <c r="AE14" s="392">
        <f>IF(details!AA14="","",details!AA14)</f>
        <v>5</v>
      </c>
      <c r="AF14" s="392">
        <f>IF(details!AB14="","",details!AB14)</f>
        <v>20</v>
      </c>
      <c r="AG14" s="312">
        <f t="shared" si="112"/>
        <v>25</v>
      </c>
      <c r="AH14" s="199">
        <f t="shared" si="15"/>
        <v>40</v>
      </c>
      <c r="AI14" s="392">
        <f>IF(details!AC14="","",details!AC14)</f>
        <v>12</v>
      </c>
      <c r="AJ14" s="392">
        <f>IF(details!AD14="","",details!AD14)</f>
        <v>4</v>
      </c>
      <c r="AK14" s="199">
        <f t="shared" si="16"/>
        <v>16</v>
      </c>
      <c r="AL14" s="199">
        <f t="shared" si="74"/>
        <v>56</v>
      </c>
      <c r="AM14" s="329">
        <f t="shared" si="75"/>
        <v>56</v>
      </c>
      <c r="AN14" s="330" t="str">
        <f t="shared" si="76"/>
        <v>C</v>
      </c>
      <c r="AO14" s="202">
        <f t="shared" si="77"/>
        <v>100</v>
      </c>
      <c r="AP14" s="202">
        <f t="shared" si="113"/>
        <v>0</v>
      </c>
      <c r="AQ14" s="497">
        <f>IF(details!AE14="","",details!AE14)</f>
        <v>1</v>
      </c>
      <c r="AR14" s="497">
        <f>IF(details!AF14="","",details!AF14)</f>
        <v>2</v>
      </c>
      <c r="AS14" s="497">
        <f>IF(details!AG14="","",details!AG14)</f>
        <v>3</v>
      </c>
      <c r="AT14" s="312">
        <f t="shared" si="18"/>
        <v>6</v>
      </c>
      <c r="AU14" s="497">
        <f>IF(details!AH14="","",details!AH14)</f>
        <v>4</v>
      </c>
      <c r="AV14" s="497">
        <f>IF(details!AI14="","",details!AI14)</f>
        <v>5</v>
      </c>
      <c r="AW14" s="312">
        <f t="shared" si="114"/>
        <v>9</v>
      </c>
      <c r="AX14" s="199">
        <f t="shared" si="20"/>
        <v>15</v>
      </c>
      <c r="AY14" s="497">
        <f>IF(details!AJ14="","",details!AJ14)</f>
        <v>12</v>
      </c>
      <c r="AZ14" s="497">
        <f>IF(details!AK14="","",details!AK14)</f>
        <v>30</v>
      </c>
      <c r="BA14" s="199">
        <f t="shared" si="21"/>
        <v>42</v>
      </c>
      <c r="BB14" s="199">
        <f t="shared" si="78"/>
        <v>57</v>
      </c>
      <c r="BC14" s="329">
        <f t="shared" si="79"/>
        <v>29</v>
      </c>
      <c r="BD14" s="330" t="str">
        <f t="shared" si="80"/>
        <v>E</v>
      </c>
      <c r="BE14" s="202">
        <f t="shared" si="81"/>
        <v>200</v>
      </c>
      <c r="BF14" s="202">
        <f t="shared" si="5"/>
        <v>0</v>
      </c>
      <c r="BG14" s="392">
        <f>IF(details!AL14="","",details!AL14)</f>
        <v>5</v>
      </c>
      <c r="BH14" s="392">
        <f>IF(details!AM14="","",details!AM14)</f>
        <v>5</v>
      </c>
      <c r="BI14" s="392">
        <f>IF(details!AN14="","",details!AN14)</f>
        <v>5</v>
      </c>
      <c r="BJ14" s="312">
        <f t="shared" si="22"/>
        <v>15</v>
      </c>
      <c r="BK14" s="392">
        <f>IF(details!AO14="","",details!AO14)</f>
        <v>50</v>
      </c>
      <c r="BL14" s="392">
        <f>IF(details!AP14="","",details!AP14)</f>
        <v>20</v>
      </c>
      <c r="BM14" s="312">
        <f t="shared" si="106"/>
        <v>70</v>
      </c>
      <c r="BN14" s="199">
        <f t="shared" si="24"/>
        <v>85</v>
      </c>
      <c r="BO14" s="392">
        <f>IF(details!AQ14="","",details!AQ14)</f>
        <v>12</v>
      </c>
      <c r="BP14" s="392">
        <f>IF(details!AR14="","",details!AR14)</f>
        <v>30</v>
      </c>
      <c r="BQ14" s="199">
        <f t="shared" si="25"/>
        <v>42</v>
      </c>
      <c r="BR14" s="199">
        <f t="shared" si="82"/>
        <v>127</v>
      </c>
      <c r="BS14" s="329">
        <f t="shared" si="83"/>
        <v>64</v>
      </c>
      <c r="BT14" s="330" t="str">
        <f t="shared" si="84"/>
        <v>C</v>
      </c>
      <c r="BU14" s="202">
        <f t="shared" si="85"/>
        <v>200</v>
      </c>
      <c r="BV14" s="202">
        <f t="shared" si="7"/>
        <v>0</v>
      </c>
      <c r="BW14" s="392">
        <f>IF(details!AS14="","",details!AS14)</f>
        <v>5</v>
      </c>
      <c r="BX14" s="392">
        <f>IF(details!AT14="","",details!AT14)</f>
        <v>5</v>
      </c>
      <c r="BY14" s="392">
        <f>IF(details!AU14="","",details!AU14)</f>
        <v>5</v>
      </c>
      <c r="BZ14" s="312">
        <f t="shared" si="26"/>
        <v>15</v>
      </c>
      <c r="CA14" s="392">
        <f>IF(details!AV14="","",details!AV14)</f>
        <v>50</v>
      </c>
      <c r="CB14" s="392">
        <f>IF(details!AW14="","",details!AW14)</f>
        <v>20</v>
      </c>
      <c r="CC14" s="312">
        <f t="shared" si="110"/>
        <v>70</v>
      </c>
      <c r="CD14" s="199">
        <f t="shared" si="28"/>
        <v>85</v>
      </c>
      <c r="CE14" s="392">
        <f>IF(details!AX14="","",details!AX14)</f>
        <v>12</v>
      </c>
      <c r="CF14" s="392">
        <f>IF(details!AY14="","",details!AY14)</f>
        <v>30</v>
      </c>
      <c r="CG14" s="199">
        <f t="shared" si="29"/>
        <v>42</v>
      </c>
      <c r="CH14" s="199">
        <f t="shared" si="30"/>
        <v>127</v>
      </c>
      <c r="CI14" s="329">
        <f t="shared" si="31"/>
        <v>64</v>
      </c>
      <c r="CJ14" s="330" t="str">
        <f t="shared" si="32"/>
        <v>C</v>
      </c>
      <c r="CK14" s="202">
        <f t="shared" si="86"/>
        <v>200</v>
      </c>
      <c r="CL14" s="202">
        <f t="shared" si="8"/>
        <v>0</v>
      </c>
      <c r="CM14" s="392">
        <f>IF(details!AZ14="","",details!AZ14)</f>
        <v>20</v>
      </c>
      <c r="CN14" s="392">
        <f>IF(details!BA14="","",details!BA14)</f>
        <v>20</v>
      </c>
      <c r="CO14" s="392">
        <f>IF(details!BB14="","",details!BB14)</f>
        <v>20</v>
      </c>
      <c r="CP14" s="392">
        <f>IF(details!BC14="","",details!BC14)</f>
        <v>20</v>
      </c>
      <c r="CQ14" s="392">
        <f>IF(details!BD14="","",details!BD14)</f>
        <v>20</v>
      </c>
      <c r="CR14" s="199">
        <f t="shared" si="111"/>
        <v>100</v>
      </c>
      <c r="CS14" s="556">
        <f t="shared" si="107"/>
        <v>100</v>
      </c>
      <c r="CT14" s="199" t="str">
        <f t="shared" si="108"/>
        <v>A</v>
      </c>
      <c r="CU14" s="202">
        <f t="shared" si="88"/>
        <v>100</v>
      </c>
      <c r="CV14" s="202">
        <f t="shared" si="89"/>
        <v>0</v>
      </c>
      <c r="CW14" s="392">
        <f>IF(details!BE14="","",details!BE14)</f>
        <v>20</v>
      </c>
      <c r="CX14" s="392">
        <f>IF(details!BF14="","",details!BF14)</f>
        <v>20</v>
      </c>
      <c r="CY14" s="392">
        <f>IF(details!BG14="","",details!BG14)</f>
        <v>20</v>
      </c>
      <c r="CZ14" s="392" t="str">
        <f>IF(details!BH14="","",details!BH14)</f>
        <v>ab</v>
      </c>
      <c r="DA14" s="392">
        <f>IF(details!BI14="","",details!BI14)</f>
        <v>20</v>
      </c>
      <c r="DB14" s="199">
        <f t="shared" si="90"/>
        <v>80</v>
      </c>
      <c r="DC14" s="556">
        <f t="shared" si="35"/>
        <v>80</v>
      </c>
      <c r="DD14" s="199" t="str">
        <f t="shared" si="36"/>
        <v>B</v>
      </c>
      <c r="DE14" s="202">
        <f t="shared" si="91"/>
        <v>100</v>
      </c>
      <c r="DF14" s="202">
        <f t="shared" si="92"/>
        <v>0</v>
      </c>
      <c r="DG14" s="392">
        <f>IF(details!BJ14="","",details!BJ14)</f>
        <v>20</v>
      </c>
      <c r="DH14" s="392">
        <f>IF(details!BK14="","",details!BK14)</f>
        <v>20</v>
      </c>
      <c r="DI14" s="392">
        <f>IF(details!BL14="","",details!BL14)</f>
        <v>20</v>
      </c>
      <c r="DJ14" s="392">
        <f>IF(details!BM14="","",details!BM14)</f>
        <v>20</v>
      </c>
      <c r="DK14" s="392">
        <f>IF(details!BN14="","",details!BN14)</f>
        <v>20</v>
      </c>
      <c r="DL14" s="199">
        <f t="shared" si="93"/>
        <v>100</v>
      </c>
      <c r="DM14" s="556">
        <f t="shared" si="37"/>
        <v>100</v>
      </c>
      <c r="DN14" s="199" t="str">
        <f t="shared" si="38"/>
        <v>A</v>
      </c>
      <c r="DO14" s="202">
        <f t="shared" si="94"/>
        <v>100</v>
      </c>
      <c r="DP14" s="202">
        <f t="shared" si="95"/>
        <v>0</v>
      </c>
      <c r="DQ14" s="398">
        <f t="shared" si="39"/>
        <v>200</v>
      </c>
      <c r="DR14" s="398">
        <f t="shared" si="40"/>
        <v>127</v>
      </c>
      <c r="DS14" s="398" t="str">
        <f t="shared" si="41"/>
        <v>C</v>
      </c>
      <c r="DT14" s="398">
        <f t="shared" si="42"/>
        <v>100</v>
      </c>
      <c r="DU14" s="398">
        <f t="shared" si="43"/>
        <v>56</v>
      </c>
      <c r="DV14" s="398" t="str">
        <f t="shared" si="44"/>
        <v>C</v>
      </c>
      <c r="DW14" s="398">
        <f t="shared" si="96"/>
        <v>200</v>
      </c>
      <c r="DX14" s="398">
        <f t="shared" si="97"/>
        <v>57</v>
      </c>
      <c r="DY14" s="398" t="str">
        <f t="shared" si="98"/>
        <v>E</v>
      </c>
      <c r="DZ14" s="398">
        <f t="shared" si="45"/>
        <v>200</v>
      </c>
      <c r="EA14" s="399">
        <f t="shared" si="46"/>
        <v>127</v>
      </c>
      <c r="EB14" s="399" t="str">
        <f t="shared" si="47"/>
        <v>C</v>
      </c>
      <c r="EC14" s="398">
        <f t="shared" si="48"/>
        <v>200</v>
      </c>
      <c r="ED14" s="398">
        <f t="shared" si="49"/>
        <v>127</v>
      </c>
      <c r="EE14" s="398" t="str">
        <f t="shared" si="50"/>
        <v>C</v>
      </c>
      <c r="EF14" s="398">
        <f t="shared" si="51"/>
        <v>100</v>
      </c>
      <c r="EG14" s="398">
        <f t="shared" si="52"/>
        <v>100</v>
      </c>
      <c r="EH14" s="398" t="str">
        <f t="shared" si="53"/>
        <v>A</v>
      </c>
      <c r="EI14" s="398">
        <f t="shared" si="54"/>
        <v>100</v>
      </c>
      <c r="EJ14" s="400">
        <f t="shared" si="55"/>
        <v>80</v>
      </c>
      <c r="EK14" s="400" t="str">
        <f t="shared" si="56"/>
        <v>B</v>
      </c>
      <c r="EL14" s="398">
        <f t="shared" si="57"/>
        <v>100</v>
      </c>
      <c r="EM14" s="400">
        <f t="shared" si="58"/>
        <v>100</v>
      </c>
      <c r="EN14" s="400" t="str">
        <f t="shared" si="59"/>
        <v>A</v>
      </c>
      <c r="EO14" s="203">
        <f>details!DN14</f>
        <v>10</v>
      </c>
      <c r="EP14" s="405">
        <f>details!DO14</f>
        <v>0</v>
      </c>
      <c r="EQ14" s="490">
        <f t="shared" si="109"/>
        <v>0</v>
      </c>
      <c r="ER14" s="551" t="str">
        <f t="shared" si="99"/>
        <v>mRrh.kZ</v>
      </c>
      <c r="ES14" s="401">
        <f t="shared" si="100"/>
        <v>900</v>
      </c>
      <c r="ET14" s="401">
        <f t="shared" si="101"/>
        <v>494</v>
      </c>
      <c r="EU14" s="402">
        <f t="shared" si="102"/>
        <v>54.888888888888886</v>
      </c>
      <c r="EV14" s="199" t="str">
        <f t="shared" si="103"/>
        <v>C</v>
      </c>
      <c r="EW14" s="466">
        <f t="shared" si="104"/>
        <v>54.888888888888886</v>
      </c>
      <c r="EX14" s="467">
        <f t="shared" si="105"/>
        <v>2.0000000000000067</v>
      </c>
      <c r="EY14" s="418" t="str">
        <f>IF(details!BO13="","",details!BO13)</f>
        <v/>
      </c>
      <c r="FB14" s="355" t="s">
        <v>5</v>
      </c>
      <c r="FC14" s="356">
        <f t="shared" ref="FC14:FJ14" si="116">FC13/FC7*100</f>
        <v>100</v>
      </c>
      <c r="FD14" s="356">
        <f>FD13/FD7*100</f>
        <v>87.5</v>
      </c>
      <c r="FE14" s="356">
        <f t="shared" ref="FE14:FG14" si="117">FE13/FE7*100</f>
        <v>50</v>
      </c>
      <c r="FF14" s="356">
        <f t="shared" si="117"/>
        <v>100</v>
      </c>
      <c r="FG14" s="356">
        <f t="shared" si="117"/>
        <v>100</v>
      </c>
      <c r="FH14" s="356">
        <f t="shared" si="116"/>
        <v>100</v>
      </c>
      <c r="FI14" s="356">
        <f t="shared" si="116"/>
        <v>100</v>
      </c>
      <c r="FJ14" s="357">
        <f t="shared" si="116"/>
        <v>100</v>
      </c>
      <c r="FK14" s="347"/>
      <c r="FL14" s="311"/>
      <c r="FM14" s="311"/>
      <c r="FN14" s="240"/>
      <c r="FO14" s="240"/>
      <c r="FP14" s="311"/>
      <c r="FQ14" s="240"/>
      <c r="FR14" s="240"/>
      <c r="FT14" s="240"/>
      <c r="FU14" s="240"/>
      <c r="FV14" s="240"/>
      <c r="FW14" s="240"/>
      <c r="GB14" s="240"/>
      <c r="GC14" s="240"/>
      <c r="GE14" s="240"/>
      <c r="GF14" s="240"/>
    </row>
    <row r="15" spans="1:195" s="20" customFormat="1" ht="14" customHeight="1">
      <c r="A15" s="417">
        <f>IF(details!A15="","",details!A15)</f>
        <v>9</v>
      </c>
      <c r="B15" s="392" t="str">
        <f>IF(details!B15="","",details!B15)</f>
        <v>OBC</v>
      </c>
      <c r="C15" s="392" t="str">
        <f>IF(details!C15="","",details!C15)</f>
        <v>B</v>
      </c>
      <c r="D15" s="199" t="str">
        <f>IF(details!D15="","",details!D15)</f>
        <v>TC</v>
      </c>
      <c r="E15" s="392" t="str">
        <f>IF(details!E15="","",details!E15)</f>
        <v/>
      </c>
      <c r="F15" s="200" t="str">
        <f>IF(details!G15="","",details!G15)</f>
        <v/>
      </c>
      <c r="G15" s="275" t="str">
        <f>IF(details!H15="","",details!H15)</f>
        <v/>
      </c>
      <c r="H15" s="201" t="str">
        <f>IF(details!I15="","",details!I15)</f>
        <v>v 009</v>
      </c>
      <c r="I15" s="201" t="str">
        <f>IF(details!J15="","",details!J15)</f>
        <v>c 009</v>
      </c>
      <c r="J15" s="201" t="str">
        <f>IF(details!K15="","",details!K15)</f>
        <v>l 009</v>
      </c>
      <c r="K15" s="392">
        <f>IF(details!Q15="","",details!Q15)</f>
        <v>5</v>
      </c>
      <c r="L15" s="392">
        <f>IF(details!R15="","",details!R15)</f>
        <v>5</v>
      </c>
      <c r="M15" s="392">
        <f>IF(details!S15="","",details!S15)</f>
        <v>5</v>
      </c>
      <c r="N15" s="312">
        <f t="shared" si="9"/>
        <v>15</v>
      </c>
      <c r="O15" s="392">
        <f>IF(details!T15="","",details!T15)</f>
        <v>50</v>
      </c>
      <c r="P15" s="392">
        <f>IF(details!U15="","",details!U15)</f>
        <v>20</v>
      </c>
      <c r="Q15" s="312">
        <f t="shared" si="10"/>
        <v>70</v>
      </c>
      <c r="R15" s="199">
        <f t="shared" si="11"/>
        <v>85</v>
      </c>
      <c r="S15" s="392">
        <f>IF(details!V15="","",details!V15)</f>
        <v>13</v>
      </c>
      <c r="T15" s="392">
        <f>IF(details!W15="","",details!W15)</f>
        <v>30</v>
      </c>
      <c r="U15" s="199">
        <f t="shared" si="69"/>
        <v>43</v>
      </c>
      <c r="V15" s="199">
        <f t="shared" si="70"/>
        <v>128</v>
      </c>
      <c r="W15" s="329" t="str">
        <f t="shared" si="71"/>
        <v/>
      </c>
      <c r="X15" s="330" t="str">
        <f t="shared" si="72"/>
        <v/>
      </c>
      <c r="Y15" s="202" t="str">
        <f t="shared" si="73"/>
        <v/>
      </c>
      <c r="Z15" s="202">
        <f t="shared" si="1"/>
        <v>0</v>
      </c>
      <c r="AA15" s="392">
        <f>IF(details!X15="","",details!X15)</f>
        <v>5</v>
      </c>
      <c r="AB15" s="392">
        <f>IF(details!Y15="","",details!Y15)</f>
        <v>5</v>
      </c>
      <c r="AC15" s="392">
        <f>IF(details!Z15="","",details!Z15)</f>
        <v>5</v>
      </c>
      <c r="AD15" s="312">
        <f t="shared" si="13"/>
        <v>15</v>
      </c>
      <c r="AE15" s="392">
        <f>IF(details!AA15="","",details!AA15)</f>
        <v>5</v>
      </c>
      <c r="AF15" s="392">
        <f>IF(details!AB15="","",details!AB15)</f>
        <v>20</v>
      </c>
      <c r="AG15" s="312">
        <f t="shared" si="112"/>
        <v>25</v>
      </c>
      <c r="AH15" s="199">
        <f t="shared" si="15"/>
        <v>40</v>
      </c>
      <c r="AI15" s="392">
        <f>IF(details!AC15="","",details!AC15)</f>
        <v>12</v>
      </c>
      <c r="AJ15" s="392">
        <f>IF(details!AD15="","",details!AD15)</f>
        <v>5</v>
      </c>
      <c r="AK15" s="199">
        <f t="shared" si="16"/>
        <v>17</v>
      </c>
      <c r="AL15" s="199">
        <f t="shared" si="74"/>
        <v>57</v>
      </c>
      <c r="AM15" s="329" t="str">
        <f t="shared" si="75"/>
        <v/>
      </c>
      <c r="AN15" s="330" t="str">
        <f t="shared" si="76"/>
        <v/>
      </c>
      <c r="AO15" s="202" t="str">
        <f t="shared" si="77"/>
        <v/>
      </c>
      <c r="AP15" s="202">
        <f t="shared" si="113"/>
        <v>0</v>
      </c>
      <c r="AQ15" s="497">
        <f>IF(details!AE15="","",details!AE15)</f>
        <v>1</v>
      </c>
      <c r="AR15" s="497">
        <f>IF(details!AF15="","",details!AF15)</f>
        <v>2</v>
      </c>
      <c r="AS15" s="497">
        <f>IF(details!AG15="","",details!AG15)</f>
        <v>3</v>
      </c>
      <c r="AT15" s="312">
        <f t="shared" si="18"/>
        <v>6</v>
      </c>
      <c r="AU15" s="497">
        <f>IF(details!AH15="","",details!AH15)</f>
        <v>4</v>
      </c>
      <c r="AV15" s="497">
        <f>IF(details!AI15="","",details!AI15)</f>
        <v>5</v>
      </c>
      <c r="AW15" s="312">
        <f t="shared" si="114"/>
        <v>9</v>
      </c>
      <c r="AX15" s="199">
        <f t="shared" si="20"/>
        <v>15</v>
      </c>
      <c r="AY15" s="497">
        <f>IF(details!AJ15="","",details!AJ15)</f>
        <v>13</v>
      </c>
      <c r="AZ15" s="497">
        <f>IF(details!AK15="","",details!AK15)</f>
        <v>30</v>
      </c>
      <c r="BA15" s="199">
        <f t="shared" si="21"/>
        <v>43</v>
      </c>
      <c r="BB15" s="199">
        <f t="shared" si="78"/>
        <v>58</v>
      </c>
      <c r="BC15" s="329" t="str">
        <f t="shared" si="79"/>
        <v/>
      </c>
      <c r="BD15" s="330" t="str">
        <f t="shared" si="80"/>
        <v/>
      </c>
      <c r="BE15" s="202" t="str">
        <f t="shared" si="81"/>
        <v/>
      </c>
      <c r="BF15" s="202">
        <f t="shared" si="5"/>
        <v>0</v>
      </c>
      <c r="BG15" s="392">
        <f>IF(details!AL15="","",details!AL15)</f>
        <v>5</v>
      </c>
      <c r="BH15" s="392">
        <f>IF(details!AM15="","",details!AM15)</f>
        <v>5</v>
      </c>
      <c r="BI15" s="392">
        <f>IF(details!AN15="","",details!AN15)</f>
        <v>5</v>
      </c>
      <c r="BJ15" s="312">
        <f t="shared" si="22"/>
        <v>15</v>
      </c>
      <c r="BK15" s="392">
        <f>IF(details!AO15="","",details!AO15)</f>
        <v>50</v>
      </c>
      <c r="BL15" s="392">
        <f>IF(details!AP15="","",details!AP15)</f>
        <v>20</v>
      </c>
      <c r="BM15" s="312">
        <f t="shared" si="106"/>
        <v>70</v>
      </c>
      <c r="BN15" s="199">
        <f t="shared" si="24"/>
        <v>85</v>
      </c>
      <c r="BO15" s="392">
        <f>IF(details!AQ15="","",details!AQ15)</f>
        <v>13</v>
      </c>
      <c r="BP15" s="392">
        <f>IF(details!AR15="","",details!AR15)</f>
        <v>30</v>
      </c>
      <c r="BQ15" s="199">
        <f t="shared" si="25"/>
        <v>43</v>
      </c>
      <c r="BR15" s="199">
        <f t="shared" si="82"/>
        <v>128</v>
      </c>
      <c r="BS15" s="329" t="str">
        <f t="shared" si="83"/>
        <v/>
      </c>
      <c r="BT15" s="330" t="str">
        <f t="shared" si="84"/>
        <v/>
      </c>
      <c r="BU15" s="202" t="str">
        <f t="shared" si="85"/>
        <v/>
      </c>
      <c r="BV15" s="202">
        <f t="shared" si="7"/>
        <v>0</v>
      </c>
      <c r="BW15" s="392">
        <f>IF(details!AS15="","",details!AS15)</f>
        <v>5</v>
      </c>
      <c r="BX15" s="392">
        <f>IF(details!AT15="","",details!AT15)</f>
        <v>5</v>
      </c>
      <c r="BY15" s="392">
        <f>IF(details!AU15="","",details!AU15)</f>
        <v>5</v>
      </c>
      <c r="BZ15" s="312">
        <f t="shared" si="26"/>
        <v>15</v>
      </c>
      <c r="CA15" s="392">
        <f>IF(details!AV15="","",details!AV15)</f>
        <v>50</v>
      </c>
      <c r="CB15" s="392">
        <f>IF(details!AW15="","",details!AW15)</f>
        <v>20</v>
      </c>
      <c r="CC15" s="312">
        <f t="shared" si="110"/>
        <v>70</v>
      </c>
      <c r="CD15" s="199">
        <f t="shared" si="28"/>
        <v>85</v>
      </c>
      <c r="CE15" s="392">
        <f>IF(details!AX15="","",details!AX15)</f>
        <v>13</v>
      </c>
      <c r="CF15" s="392">
        <f>IF(details!AY15="","",details!AY15)</f>
        <v>30</v>
      </c>
      <c r="CG15" s="199">
        <f t="shared" si="29"/>
        <v>43</v>
      </c>
      <c r="CH15" s="199">
        <f t="shared" si="30"/>
        <v>128</v>
      </c>
      <c r="CI15" s="329" t="str">
        <f t="shared" si="31"/>
        <v/>
      </c>
      <c r="CJ15" s="330" t="str">
        <f t="shared" si="32"/>
        <v/>
      </c>
      <c r="CK15" s="202" t="str">
        <f t="shared" si="86"/>
        <v/>
      </c>
      <c r="CL15" s="202">
        <f t="shared" si="8"/>
        <v>0</v>
      </c>
      <c r="CM15" s="392">
        <f>IF(details!AZ15="","",details!AZ15)</f>
        <v>20</v>
      </c>
      <c r="CN15" s="392">
        <f>IF(details!BA15="","",details!BA15)</f>
        <v>20</v>
      </c>
      <c r="CO15" s="392">
        <f>IF(details!BB15="","",details!BB15)</f>
        <v>20</v>
      </c>
      <c r="CP15" s="392">
        <f>IF(details!BC15="","",details!BC15)</f>
        <v>20</v>
      </c>
      <c r="CQ15" s="392">
        <f>IF(details!BD15="","",details!BD15)</f>
        <v>20</v>
      </c>
      <c r="CR15" s="199">
        <f t="shared" si="111"/>
        <v>100</v>
      </c>
      <c r="CS15" s="556" t="str">
        <f t="shared" si="107"/>
        <v/>
      </c>
      <c r="CT15" s="199" t="str">
        <f t="shared" si="108"/>
        <v/>
      </c>
      <c r="CU15" s="202" t="str">
        <f t="shared" si="88"/>
        <v/>
      </c>
      <c r="CV15" s="202">
        <f t="shared" si="89"/>
        <v>0</v>
      </c>
      <c r="CW15" s="392">
        <f>IF(details!BE15="","",details!BE15)</f>
        <v>20</v>
      </c>
      <c r="CX15" s="392">
        <f>IF(details!BF15="","",details!BF15)</f>
        <v>20</v>
      </c>
      <c r="CY15" s="392">
        <f>IF(details!BG15="","",details!BG15)</f>
        <v>20</v>
      </c>
      <c r="CZ15" s="392">
        <f>IF(details!BH15="","",details!BH15)</f>
        <v>20</v>
      </c>
      <c r="DA15" s="392">
        <f>IF(details!BI15="","",details!BI15)</f>
        <v>20</v>
      </c>
      <c r="DB15" s="199">
        <f t="shared" si="90"/>
        <v>100</v>
      </c>
      <c r="DC15" s="556" t="str">
        <f t="shared" si="35"/>
        <v/>
      </c>
      <c r="DD15" s="199" t="str">
        <f t="shared" si="36"/>
        <v/>
      </c>
      <c r="DE15" s="202" t="str">
        <f t="shared" si="91"/>
        <v/>
      </c>
      <c r="DF15" s="202">
        <f t="shared" si="92"/>
        <v>0</v>
      </c>
      <c r="DG15" s="392">
        <f>IF(details!BJ15="","",details!BJ15)</f>
        <v>20</v>
      </c>
      <c r="DH15" s="392">
        <f>IF(details!BK15="","",details!BK15)</f>
        <v>20</v>
      </c>
      <c r="DI15" s="392">
        <f>IF(details!BL15="","",details!BL15)</f>
        <v>20</v>
      </c>
      <c r="DJ15" s="392">
        <f>IF(details!BM15="","",details!BM15)</f>
        <v>20</v>
      </c>
      <c r="DK15" s="392" t="str">
        <f>IF(details!BN15="","",details!BN15)</f>
        <v/>
      </c>
      <c r="DL15" s="199">
        <f t="shared" si="93"/>
        <v>80</v>
      </c>
      <c r="DM15" s="556" t="str">
        <f t="shared" si="37"/>
        <v/>
      </c>
      <c r="DN15" s="199" t="str">
        <f t="shared" si="38"/>
        <v/>
      </c>
      <c r="DO15" s="202" t="str">
        <f t="shared" si="94"/>
        <v/>
      </c>
      <c r="DP15" s="202">
        <f t="shared" si="95"/>
        <v>0</v>
      </c>
      <c r="DQ15" s="398" t="str">
        <f t="shared" si="39"/>
        <v/>
      </c>
      <c r="DR15" s="398">
        <f t="shared" si="40"/>
        <v>128</v>
      </c>
      <c r="DS15" s="398" t="str">
        <f t="shared" si="41"/>
        <v/>
      </c>
      <c r="DT15" s="398" t="str">
        <f t="shared" si="42"/>
        <v/>
      </c>
      <c r="DU15" s="398">
        <f t="shared" si="43"/>
        <v>57</v>
      </c>
      <c r="DV15" s="398" t="str">
        <f t="shared" si="44"/>
        <v/>
      </c>
      <c r="DW15" s="398" t="str">
        <f t="shared" si="96"/>
        <v/>
      </c>
      <c r="DX15" s="398">
        <f t="shared" si="97"/>
        <v>58</v>
      </c>
      <c r="DY15" s="398" t="str">
        <f t="shared" si="98"/>
        <v/>
      </c>
      <c r="DZ15" s="398" t="str">
        <f t="shared" si="45"/>
        <v/>
      </c>
      <c r="EA15" s="399">
        <f t="shared" si="46"/>
        <v>128</v>
      </c>
      <c r="EB15" s="399" t="str">
        <f t="shared" si="47"/>
        <v/>
      </c>
      <c r="EC15" s="398" t="str">
        <f t="shared" si="48"/>
        <v/>
      </c>
      <c r="ED15" s="398">
        <f t="shared" si="49"/>
        <v>128</v>
      </c>
      <c r="EE15" s="398" t="str">
        <f t="shared" si="50"/>
        <v/>
      </c>
      <c r="EF15" s="398" t="str">
        <f t="shared" si="51"/>
        <v/>
      </c>
      <c r="EG15" s="398">
        <f t="shared" si="52"/>
        <v>100</v>
      </c>
      <c r="EH15" s="398" t="str">
        <f t="shared" si="53"/>
        <v/>
      </c>
      <c r="EI15" s="398" t="str">
        <f t="shared" si="54"/>
        <v/>
      </c>
      <c r="EJ15" s="400">
        <f t="shared" si="55"/>
        <v>100</v>
      </c>
      <c r="EK15" s="400" t="str">
        <f t="shared" si="56"/>
        <v/>
      </c>
      <c r="EL15" s="398" t="str">
        <f t="shared" si="57"/>
        <v/>
      </c>
      <c r="EM15" s="400">
        <f t="shared" si="58"/>
        <v>80</v>
      </c>
      <c r="EN15" s="400" t="str">
        <f t="shared" si="59"/>
        <v/>
      </c>
      <c r="EO15" s="203">
        <f>details!DN15</f>
        <v>10</v>
      </c>
      <c r="EP15" s="405">
        <f>details!DO15</f>
        <v>0</v>
      </c>
      <c r="EQ15" s="490">
        <f t="shared" si="109"/>
        <v>0</v>
      </c>
      <c r="ER15" s="551" t="str">
        <f t="shared" si="99"/>
        <v>LFkkukarfjr</v>
      </c>
      <c r="ES15" s="401" t="str">
        <f t="shared" si="100"/>
        <v/>
      </c>
      <c r="ET15" s="401">
        <f t="shared" si="101"/>
        <v>499</v>
      </c>
      <c r="EU15" s="402" t="str">
        <f t="shared" si="102"/>
        <v/>
      </c>
      <c r="EV15" s="199" t="str">
        <f t="shared" si="103"/>
        <v/>
      </c>
      <c r="EW15" s="466" t="str">
        <f t="shared" si="104"/>
        <v/>
      </c>
      <c r="EX15" s="467" t="str">
        <f t="shared" si="105"/>
        <v/>
      </c>
      <c r="EY15" s="418" t="str">
        <f>IF(details!BO14="","",details!BO14)</f>
        <v/>
      </c>
      <c r="FB15" s="849"/>
      <c r="FC15" s="849"/>
      <c r="FD15" s="849"/>
      <c r="FE15" s="849"/>
      <c r="FF15" s="849"/>
      <c r="FG15" s="849"/>
      <c r="FH15" s="849"/>
      <c r="FI15" s="849"/>
      <c r="FJ15" s="849"/>
      <c r="FK15" s="849"/>
      <c r="FL15" s="849"/>
      <c r="FM15" s="849"/>
      <c r="FN15" s="849"/>
      <c r="FO15" s="849"/>
      <c r="FP15" s="849"/>
      <c r="FQ15" s="849"/>
      <c r="FR15" s="248"/>
      <c r="FS15" s="248"/>
      <c r="FT15" s="248"/>
      <c r="FU15" s="248"/>
      <c r="FV15" s="248"/>
      <c r="FW15" s="248"/>
      <c r="FX15" s="248"/>
      <c r="FY15" s="248"/>
      <c r="FZ15" s="248"/>
      <c r="GA15" s="248"/>
      <c r="GB15" s="248"/>
      <c r="GC15" s="248"/>
      <c r="GD15" s="248"/>
      <c r="GE15" s="248"/>
      <c r="GF15" s="248"/>
      <c r="GG15" s="248"/>
      <c r="GH15" s="248"/>
      <c r="GI15" s="248"/>
      <c r="GJ15" s="248"/>
      <c r="GK15" s="248"/>
      <c r="GL15" s="248"/>
      <c r="GM15" s="248"/>
    </row>
    <row r="16" spans="1:195" s="20" customFormat="1" ht="14" customHeight="1" thickBot="1">
      <c r="A16" s="417">
        <f>IF(details!A16="","",details!A16)</f>
        <v>10</v>
      </c>
      <c r="B16" s="392" t="str">
        <f>IF(details!B16="","",details!B16)</f>
        <v>SBC</v>
      </c>
      <c r="C16" s="392" t="str">
        <f>IF(details!C16="","",details!C16)</f>
        <v>B</v>
      </c>
      <c r="D16" s="199">
        <f>IF(details!D16="","",details!D16)</f>
        <v>810</v>
      </c>
      <c r="E16" s="392" t="str">
        <f>IF(details!E16="","",details!E16)</f>
        <v/>
      </c>
      <c r="F16" s="200" t="str">
        <f>IF(details!G16="","",details!G16)</f>
        <v/>
      </c>
      <c r="G16" s="275" t="str">
        <f>IF(details!H16="","",details!H16)</f>
        <v/>
      </c>
      <c r="H16" s="201" t="str">
        <f>IF(details!I16="","",details!I16)</f>
        <v>v 010</v>
      </c>
      <c r="I16" s="201" t="str">
        <f>IF(details!J16="","",details!J16)</f>
        <v>c 010</v>
      </c>
      <c r="J16" s="201" t="str">
        <f>IF(details!K16="","",details!K16)</f>
        <v>l 010</v>
      </c>
      <c r="K16" s="392">
        <f>IF(details!Q16="","",details!Q16)</f>
        <v>5</v>
      </c>
      <c r="L16" s="392">
        <f>IF(details!R16="","",details!R16)</f>
        <v>5</v>
      </c>
      <c r="M16" s="392">
        <f>IF(details!S16="","",details!S16)</f>
        <v>5</v>
      </c>
      <c r="N16" s="312">
        <f t="shared" si="9"/>
        <v>15</v>
      </c>
      <c r="O16" s="392">
        <f>IF(details!T16="","",details!T16)</f>
        <v>50</v>
      </c>
      <c r="P16" s="392">
        <f>IF(details!U16="","",details!U16)</f>
        <v>20</v>
      </c>
      <c r="Q16" s="312">
        <f t="shared" si="10"/>
        <v>70</v>
      </c>
      <c r="R16" s="199">
        <f t="shared" si="11"/>
        <v>85</v>
      </c>
      <c r="S16" s="392">
        <f>IF(details!V16="","",details!V16)</f>
        <v>12</v>
      </c>
      <c r="T16" s="392">
        <f>IF(details!W16="","",details!W16)</f>
        <v>30</v>
      </c>
      <c r="U16" s="199">
        <f t="shared" si="69"/>
        <v>42</v>
      </c>
      <c r="V16" s="199">
        <f t="shared" si="70"/>
        <v>127</v>
      </c>
      <c r="W16" s="329">
        <f t="shared" si="71"/>
        <v>64</v>
      </c>
      <c r="X16" s="330" t="str">
        <f t="shared" si="72"/>
        <v>C</v>
      </c>
      <c r="Y16" s="202">
        <f t="shared" si="73"/>
        <v>200</v>
      </c>
      <c r="Z16" s="202">
        <f t="shared" si="1"/>
        <v>0</v>
      </c>
      <c r="AA16" s="392">
        <f>IF(details!X16="","",details!X16)</f>
        <v>5</v>
      </c>
      <c r="AB16" s="392">
        <f>IF(details!Y16="","",details!Y16)</f>
        <v>5</v>
      </c>
      <c r="AC16" s="392">
        <f>IF(details!Z16="","",details!Z16)</f>
        <v>5</v>
      </c>
      <c r="AD16" s="312">
        <f t="shared" si="13"/>
        <v>15</v>
      </c>
      <c r="AE16" s="392">
        <f>IF(details!AA16="","",details!AA16)</f>
        <v>5</v>
      </c>
      <c r="AF16" s="392">
        <f>IF(details!AB16="","",details!AB16)</f>
        <v>20</v>
      </c>
      <c r="AG16" s="312">
        <f t="shared" si="112"/>
        <v>25</v>
      </c>
      <c r="AH16" s="199">
        <f t="shared" si="15"/>
        <v>40</v>
      </c>
      <c r="AI16" s="392">
        <f>IF(details!AC16="","",details!AC16)</f>
        <v>12</v>
      </c>
      <c r="AJ16" s="392">
        <f>IF(details!AD16="","",details!AD16)</f>
        <v>3</v>
      </c>
      <c r="AK16" s="199">
        <f t="shared" si="16"/>
        <v>15</v>
      </c>
      <c r="AL16" s="199">
        <f t="shared" si="74"/>
        <v>55</v>
      </c>
      <c r="AM16" s="329">
        <f t="shared" si="75"/>
        <v>55</v>
      </c>
      <c r="AN16" s="330" t="str">
        <f t="shared" si="76"/>
        <v>C</v>
      </c>
      <c r="AO16" s="202">
        <f t="shared" si="77"/>
        <v>100</v>
      </c>
      <c r="AP16" s="202">
        <f t="shared" si="113"/>
        <v>0</v>
      </c>
      <c r="AQ16" s="497">
        <f>IF(details!AE16="","",details!AE16)</f>
        <v>1</v>
      </c>
      <c r="AR16" s="497">
        <f>IF(details!AF16="","",details!AF16)</f>
        <v>2</v>
      </c>
      <c r="AS16" s="497">
        <f>IF(details!AG16="","",details!AG16)</f>
        <v>3</v>
      </c>
      <c r="AT16" s="312">
        <f t="shared" si="18"/>
        <v>6</v>
      </c>
      <c r="AU16" s="497">
        <f>IF(details!AH16="","",details!AH16)</f>
        <v>4</v>
      </c>
      <c r="AV16" s="497">
        <f>IF(details!AI16="","",details!AI16)</f>
        <v>5</v>
      </c>
      <c r="AW16" s="312">
        <f t="shared" si="114"/>
        <v>9</v>
      </c>
      <c r="AX16" s="199">
        <f t="shared" si="20"/>
        <v>15</v>
      </c>
      <c r="AY16" s="497">
        <f>IF(details!AJ16="","",details!AJ16)</f>
        <v>12</v>
      </c>
      <c r="AZ16" s="497">
        <f>IF(details!AK16="","",details!AK16)</f>
        <v>30</v>
      </c>
      <c r="BA16" s="199">
        <f t="shared" si="21"/>
        <v>42</v>
      </c>
      <c r="BB16" s="199">
        <f t="shared" si="78"/>
        <v>57</v>
      </c>
      <c r="BC16" s="329">
        <f t="shared" si="79"/>
        <v>29</v>
      </c>
      <c r="BD16" s="330" t="str">
        <f t="shared" si="80"/>
        <v>E</v>
      </c>
      <c r="BE16" s="202">
        <f t="shared" si="81"/>
        <v>200</v>
      </c>
      <c r="BF16" s="202">
        <f t="shared" si="5"/>
        <v>0</v>
      </c>
      <c r="BG16" s="392">
        <f>IF(details!AL16="","",details!AL16)</f>
        <v>5</v>
      </c>
      <c r="BH16" s="392">
        <f>IF(details!AM16="","",details!AM16)</f>
        <v>5</v>
      </c>
      <c r="BI16" s="392">
        <f>IF(details!AN16="","",details!AN16)</f>
        <v>5</v>
      </c>
      <c r="BJ16" s="312">
        <f t="shared" si="22"/>
        <v>15</v>
      </c>
      <c r="BK16" s="392">
        <f>IF(details!AO16="","",details!AO16)</f>
        <v>50</v>
      </c>
      <c r="BL16" s="392">
        <f>IF(details!AP16="","",details!AP16)</f>
        <v>20</v>
      </c>
      <c r="BM16" s="312">
        <f t="shared" si="106"/>
        <v>70</v>
      </c>
      <c r="BN16" s="199">
        <f t="shared" si="24"/>
        <v>85</v>
      </c>
      <c r="BO16" s="392">
        <f>IF(details!AQ16="","",details!AQ16)</f>
        <v>12</v>
      </c>
      <c r="BP16" s="392">
        <f>IF(details!AR16="","",details!AR16)</f>
        <v>30</v>
      </c>
      <c r="BQ16" s="199">
        <f t="shared" si="25"/>
        <v>42</v>
      </c>
      <c r="BR16" s="199">
        <f t="shared" si="82"/>
        <v>127</v>
      </c>
      <c r="BS16" s="329">
        <f t="shared" si="83"/>
        <v>64</v>
      </c>
      <c r="BT16" s="330" t="str">
        <f t="shared" si="84"/>
        <v>C</v>
      </c>
      <c r="BU16" s="202">
        <f t="shared" si="85"/>
        <v>200</v>
      </c>
      <c r="BV16" s="202">
        <f t="shared" si="7"/>
        <v>0</v>
      </c>
      <c r="BW16" s="392">
        <f>IF(details!AS16="","",details!AS16)</f>
        <v>5</v>
      </c>
      <c r="BX16" s="392">
        <f>IF(details!AT16="","",details!AT16)</f>
        <v>5</v>
      </c>
      <c r="BY16" s="392">
        <f>IF(details!AU16="","",details!AU16)</f>
        <v>5</v>
      </c>
      <c r="BZ16" s="312">
        <f t="shared" si="26"/>
        <v>15</v>
      </c>
      <c r="CA16" s="392">
        <f>IF(details!AV16="","",details!AV16)</f>
        <v>50</v>
      </c>
      <c r="CB16" s="392">
        <f>IF(details!AW16="","",details!AW16)</f>
        <v>20</v>
      </c>
      <c r="CC16" s="312">
        <f t="shared" si="110"/>
        <v>70</v>
      </c>
      <c r="CD16" s="199">
        <f t="shared" si="28"/>
        <v>85</v>
      </c>
      <c r="CE16" s="392">
        <f>IF(details!AX16="","",details!AX16)</f>
        <v>12</v>
      </c>
      <c r="CF16" s="392">
        <f>IF(details!AY16="","",details!AY16)</f>
        <v>30</v>
      </c>
      <c r="CG16" s="199">
        <f t="shared" si="29"/>
        <v>42</v>
      </c>
      <c r="CH16" s="199">
        <f t="shared" si="30"/>
        <v>127</v>
      </c>
      <c r="CI16" s="329">
        <f t="shared" si="31"/>
        <v>64</v>
      </c>
      <c r="CJ16" s="330" t="str">
        <f t="shared" si="32"/>
        <v>C</v>
      </c>
      <c r="CK16" s="202">
        <f t="shared" si="86"/>
        <v>200</v>
      </c>
      <c r="CL16" s="202">
        <f t="shared" si="8"/>
        <v>0</v>
      </c>
      <c r="CM16" s="392">
        <f>IF(details!AZ16="","",details!AZ16)</f>
        <v>20</v>
      </c>
      <c r="CN16" s="392">
        <f>IF(details!BA16="","",details!BA16)</f>
        <v>20</v>
      </c>
      <c r="CO16" s="392">
        <f>IF(details!BB16="","",details!BB16)</f>
        <v>20</v>
      </c>
      <c r="CP16" s="392">
        <f>IF(details!BC16="","",details!BC16)</f>
        <v>20</v>
      </c>
      <c r="CQ16" s="392">
        <f>IF(details!BD16="","",details!BD16)</f>
        <v>20</v>
      </c>
      <c r="CR16" s="199">
        <f t="shared" si="111"/>
        <v>100</v>
      </c>
      <c r="CS16" s="556">
        <f t="shared" si="107"/>
        <v>100</v>
      </c>
      <c r="CT16" s="199" t="str">
        <f t="shared" si="108"/>
        <v>A</v>
      </c>
      <c r="CU16" s="202">
        <f t="shared" si="88"/>
        <v>100</v>
      </c>
      <c r="CV16" s="202">
        <f t="shared" si="89"/>
        <v>0</v>
      </c>
      <c r="CW16" s="392">
        <f>IF(details!BE16="","",details!BE16)</f>
        <v>20</v>
      </c>
      <c r="CX16" s="392">
        <f>IF(details!BF16="","",details!BF16)</f>
        <v>20</v>
      </c>
      <c r="CY16" s="392">
        <f>IF(details!BG16="","",details!BG16)</f>
        <v>20</v>
      </c>
      <c r="CZ16" s="392">
        <f>IF(details!BH16="","",details!BH16)</f>
        <v>20</v>
      </c>
      <c r="DA16" s="392">
        <f>IF(details!BI16="","",details!BI16)</f>
        <v>20</v>
      </c>
      <c r="DB16" s="199">
        <f t="shared" si="90"/>
        <v>100</v>
      </c>
      <c r="DC16" s="556">
        <f t="shared" si="35"/>
        <v>100</v>
      </c>
      <c r="DD16" s="199" t="str">
        <f t="shared" si="36"/>
        <v>A</v>
      </c>
      <c r="DE16" s="202">
        <f t="shared" si="91"/>
        <v>100</v>
      </c>
      <c r="DF16" s="202">
        <f t="shared" si="92"/>
        <v>0</v>
      </c>
      <c r="DG16" s="392">
        <f>IF(details!BJ16="","",details!BJ16)</f>
        <v>20</v>
      </c>
      <c r="DH16" s="392">
        <f>IF(details!BK16="","",details!BK16)</f>
        <v>20</v>
      </c>
      <c r="DI16" s="392">
        <f>IF(details!BL16="","",details!BL16)</f>
        <v>20</v>
      </c>
      <c r="DJ16" s="392">
        <f>IF(details!BM16="","",details!BM16)</f>
        <v>20</v>
      </c>
      <c r="DK16" s="392">
        <f>IF(details!BN16="","",details!BN16)</f>
        <v>20</v>
      </c>
      <c r="DL16" s="199">
        <f t="shared" si="93"/>
        <v>100</v>
      </c>
      <c r="DM16" s="556">
        <f t="shared" si="37"/>
        <v>100</v>
      </c>
      <c r="DN16" s="199" t="str">
        <f t="shared" si="38"/>
        <v>A</v>
      </c>
      <c r="DO16" s="202">
        <f t="shared" si="94"/>
        <v>100</v>
      </c>
      <c r="DP16" s="202">
        <f t="shared" si="95"/>
        <v>0</v>
      </c>
      <c r="DQ16" s="398">
        <f t="shared" si="39"/>
        <v>200</v>
      </c>
      <c r="DR16" s="398">
        <f t="shared" si="40"/>
        <v>127</v>
      </c>
      <c r="DS16" s="398" t="str">
        <f t="shared" si="41"/>
        <v>C</v>
      </c>
      <c r="DT16" s="398">
        <f t="shared" si="42"/>
        <v>100</v>
      </c>
      <c r="DU16" s="398">
        <f t="shared" si="43"/>
        <v>55</v>
      </c>
      <c r="DV16" s="398" t="str">
        <f t="shared" si="44"/>
        <v>C</v>
      </c>
      <c r="DW16" s="398">
        <f t="shared" si="96"/>
        <v>200</v>
      </c>
      <c r="DX16" s="398">
        <f t="shared" si="97"/>
        <v>57</v>
      </c>
      <c r="DY16" s="398" t="str">
        <f t="shared" si="98"/>
        <v>E</v>
      </c>
      <c r="DZ16" s="398">
        <f t="shared" si="45"/>
        <v>200</v>
      </c>
      <c r="EA16" s="399">
        <f t="shared" si="46"/>
        <v>127</v>
      </c>
      <c r="EB16" s="399" t="str">
        <f t="shared" si="47"/>
        <v>C</v>
      </c>
      <c r="EC16" s="398">
        <f t="shared" si="48"/>
        <v>200</v>
      </c>
      <c r="ED16" s="398">
        <f t="shared" si="49"/>
        <v>127</v>
      </c>
      <c r="EE16" s="398" t="str">
        <f t="shared" si="50"/>
        <v>C</v>
      </c>
      <c r="EF16" s="398">
        <f t="shared" si="51"/>
        <v>100</v>
      </c>
      <c r="EG16" s="398">
        <f t="shared" si="52"/>
        <v>100</v>
      </c>
      <c r="EH16" s="398" t="str">
        <f t="shared" si="53"/>
        <v>A</v>
      </c>
      <c r="EI16" s="398">
        <f t="shared" si="54"/>
        <v>100</v>
      </c>
      <c r="EJ16" s="400">
        <f t="shared" si="55"/>
        <v>100</v>
      </c>
      <c r="EK16" s="400" t="str">
        <f t="shared" si="56"/>
        <v>A</v>
      </c>
      <c r="EL16" s="398">
        <f t="shared" si="57"/>
        <v>100</v>
      </c>
      <c r="EM16" s="400">
        <f t="shared" si="58"/>
        <v>100</v>
      </c>
      <c r="EN16" s="400" t="str">
        <f t="shared" si="59"/>
        <v>A</v>
      </c>
      <c r="EO16" s="203">
        <f>details!DN16</f>
        <v>10</v>
      </c>
      <c r="EP16" s="405">
        <f>details!DO16</f>
        <v>0</v>
      </c>
      <c r="EQ16" s="490">
        <f t="shared" si="109"/>
        <v>0</v>
      </c>
      <c r="ER16" s="551" t="str">
        <f t="shared" si="99"/>
        <v>mRrh.kZ</v>
      </c>
      <c r="ES16" s="401">
        <f t="shared" si="100"/>
        <v>900</v>
      </c>
      <c r="ET16" s="401">
        <f t="shared" si="101"/>
        <v>493</v>
      </c>
      <c r="EU16" s="402">
        <f t="shared" si="102"/>
        <v>54.777777777777779</v>
      </c>
      <c r="EV16" s="199" t="str">
        <f t="shared" si="103"/>
        <v>C</v>
      </c>
      <c r="EW16" s="466">
        <f t="shared" si="104"/>
        <v>54.777777777777779</v>
      </c>
      <c r="EX16" s="467">
        <f t="shared" si="105"/>
        <v>2.9999999999999867</v>
      </c>
      <c r="EY16" s="418" t="str">
        <f>IF(details!BO15="","",details!BO15)</f>
        <v/>
      </c>
      <c r="FB16" s="848"/>
      <c r="FC16" s="848"/>
      <c r="FD16" s="848"/>
      <c r="FE16" s="848"/>
      <c r="FF16" s="848"/>
      <c r="FG16" s="848"/>
      <c r="FH16" s="848"/>
      <c r="FI16" s="848"/>
      <c r="FJ16" s="848"/>
      <c r="FK16" s="848"/>
      <c r="FL16" s="848"/>
      <c r="FM16" s="848"/>
      <c r="FN16" s="848"/>
      <c r="FO16" s="848"/>
      <c r="FP16" s="848"/>
      <c r="FQ16" s="848"/>
      <c r="FS16" s="244"/>
      <c r="FT16" s="244"/>
      <c r="FV16" s="244"/>
      <c r="FW16" s="244"/>
      <c r="FY16" s="245"/>
      <c r="FZ16" s="245"/>
      <c r="GA16" s="245"/>
      <c r="GB16" s="210"/>
      <c r="GC16" s="210"/>
      <c r="GD16" s="210"/>
      <c r="GE16" s="210"/>
      <c r="GF16" s="1"/>
      <c r="GG16" s="1"/>
      <c r="GH16" s="1"/>
      <c r="GI16" s="1"/>
      <c r="GJ16" s="234"/>
      <c r="GK16" s="234"/>
      <c r="GL16" s="234"/>
      <c r="GM16" s="234"/>
    </row>
    <row r="17" spans="1:195" s="20" customFormat="1" ht="14" customHeight="1">
      <c r="A17" s="417">
        <f>IF(details!A17="","",details!A17)</f>
        <v>11</v>
      </c>
      <c r="B17" s="392" t="str">
        <f>IF(details!B17="","",details!B17)</f>
        <v/>
      </c>
      <c r="C17" s="392" t="str">
        <f>IF(details!C17="","",details!C17)</f>
        <v/>
      </c>
      <c r="D17" s="199" t="str">
        <f>IF(details!D17="","",details!D17)</f>
        <v/>
      </c>
      <c r="E17" s="392" t="str">
        <f>IF(details!E17="","",details!E17)</f>
        <v/>
      </c>
      <c r="F17" s="200" t="str">
        <f>IF(details!G17="","",details!G17)</f>
        <v/>
      </c>
      <c r="G17" s="275" t="str">
        <f>IF(details!H17="","",details!H17)</f>
        <v/>
      </c>
      <c r="H17" s="201" t="str">
        <f>IF(details!I17="","",details!I17)</f>
        <v>v 011</v>
      </c>
      <c r="I17" s="201" t="str">
        <f>IF(details!J17="","",details!J17)</f>
        <v>c 011</v>
      </c>
      <c r="J17" s="201" t="str">
        <f>IF(details!K17="","",details!K17)</f>
        <v>l 011</v>
      </c>
      <c r="K17" s="392" t="str">
        <f>IF(details!Q17="","",details!Q17)</f>
        <v/>
      </c>
      <c r="L17" s="392" t="str">
        <f>IF(details!R17="","",details!R17)</f>
        <v/>
      </c>
      <c r="M17" s="392" t="str">
        <f>IF(details!S17="","",details!S17)</f>
        <v/>
      </c>
      <c r="N17" s="312" t="str">
        <f t="shared" si="9"/>
        <v/>
      </c>
      <c r="O17" s="392" t="str">
        <f>IF(details!T17="","",details!T17)</f>
        <v/>
      </c>
      <c r="P17" s="392" t="str">
        <f>IF(details!U17="","",details!U17)</f>
        <v/>
      </c>
      <c r="Q17" s="312" t="str">
        <f t="shared" si="10"/>
        <v/>
      </c>
      <c r="R17" s="199" t="str">
        <f t="shared" si="11"/>
        <v/>
      </c>
      <c r="S17" s="392" t="str">
        <f>IF(details!V17="","",details!V17)</f>
        <v/>
      </c>
      <c r="T17" s="392" t="str">
        <f>IF(details!W17="","",details!W17)</f>
        <v/>
      </c>
      <c r="U17" s="199" t="str">
        <f t="shared" si="69"/>
        <v/>
      </c>
      <c r="V17" s="199" t="str">
        <f t="shared" si="70"/>
        <v/>
      </c>
      <c r="W17" s="329" t="str">
        <f t="shared" si="71"/>
        <v/>
      </c>
      <c r="X17" s="330" t="str">
        <f t="shared" si="72"/>
        <v/>
      </c>
      <c r="Y17" s="202" t="str">
        <f t="shared" si="73"/>
        <v/>
      </c>
      <c r="Z17" s="202">
        <f t="shared" si="1"/>
        <v>0</v>
      </c>
      <c r="AA17" s="392" t="str">
        <f>IF(details!X17="","",details!X17)</f>
        <v/>
      </c>
      <c r="AB17" s="392" t="str">
        <f>IF(details!Y17="","",details!Y17)</f>
        <v/>
      </c>
      <c r="AC17" s="392" t="str">
        <f>IF(details!Z17="","",details!Z17)</f>
        <v/>
      </c>
      <c r="AD17" s="312" t="str">
        <f t="shared" si="13"/>
        <v/>
      </c>
      <c r="AE17" s="392" t="str">
        <f>IF(details!AA17="","",details!AA17)</f>
        <v/>
      </c>
      <c r="AF17" s="392" t="str">
        <f>IF(details!AB17="","",details!AB17)</f>
        <v/>
      </c>
      <c r="AG17" s="312" t="str">
        <f t="shared" si="112"/>
        <v/>
      </c>
      <c r="AH17" s="199" t="str">
        <f t="shared" si="15"/>
        <v/>
      </c>
      <c r="AI17" s="392" t="str">
        <f>IF(details!AC17="","",details!AC17)</f>
        <v/>
      </c>
      <c r="AJ17" s="392" t="str">
        <f>IF(details!AD17="","",details!AD17)</f>
        <v/>
      </c>
      <c r="AK17" s="199" t="str">
        <f t="shared" si="16"/>
        <v/>
      </c>
      <c r="AL17" s="199" t="str">
        <f t="shared" si="74"/>
        <v/>
      </c>
      <c r="AM17" s="329" t="str">
        <f t="shared" si="75"/>
        <v/>
      </c>
      <c r="AN17" s="330" t="str">
        <f t="shared" si="76"/>
        <v/>
      </c>
      <c r="AO17" s="202" t="str">
        <f t="shared" si="77"/>
        <v/>
      </c>
      <c r="AP17" s="202">
        <f t="shared" si="113"/>
        <v>0</v>
      </c>
      <c r="AQ17" s="497">
        <f>IF(details!AE17="","",details!AE17)</f>
        <v>1</v>
      </c>
      <c r="AR17" s="497">
        <f>IF(details!AF17="","",details!AF17)</f>
        <v>2</v>
      </c>
      <c r="AS17" s="497">
        <f>IF(details!AG17="","",details!AG17)</f>
        <v>3</v>
      </c>
      <c r="AT17" s="312">
        <f t="shared" si="18"/>
        <v>6</v>
      </c>
      <c r="AU17" s="497">
        <f>IF(details!AH17="","",details!AH17)</f>
        <v>4</v>
      </c>
      <c r="AV17" s="497">
        <f>IF(details!AI17="","",details!AI17)</f>
        <v>5</v>
      </c>
      <c r="AW17" s="312">
        <f t="shared" si="114"/>
        <v>9</v>
      </c>
      <c r="AX17" s="199">
        <f t="shared" si="20"/>
        <v>15</v>
      </c>
      <c r="AY17" s="497" t="str">
        <f>IF(details!AJ17="","",details!AJ17)</f>
        <v/>
      </c>
      <c r="AZ17" s="497" t="str">
        <f>IF(details!AK17="","",details!AK17)</f>
        <v/>
      </c>
      <c r="BA17" s="199" t="str">
        <f t="shared" si="21"/>
        <v/>
      </c>
      <c r="BB17" s="199" t="str">
        <f t="shared" si="78"/>
        <v/>
      </c>
      <c r="BC17" s="329" t="str">
        <f t="shared" si="79"/>
        <v/>
      </c>
      <c r="BD17" s="330" t="str">
        <f t="shared" si="80"/>
        <v/>
      </c>
      <c r="BE17" s="202" t="str">
        <f t="shared" si="81"/>
        <v/>
      </c>
      <c r="BF17" s="202">
        <f t="shared" si="5"/>
        <v>0</v>
      </c>
      <c r="BG17" s="392" t="str">
        <f>IF(details!AL17="","",details!AL17)</f>
        <v/>
      </c>
      <c r="BH17" s="392" t="str">
        <f>IF(details!AM17="","",details!AM17)</f>
        <v/>
      </c>
      <c r="BI17" s="392" t="str">
        <f>IF(details!AN17="","",details!AN17)</f>
        <v/>
      </c>
      <c r="BJ17" s="312" t="str">
        <f t="shared" si="22"/>
        <v/>
      </c>
      <c r="BK17" s="392" t="str">
        <f>IF(details!AO17="","",details!AO17)</f>
        <v/>
      </c>
      <c r="BL17" s="392" t="str">
        <f>IF(details!AP17="","",details!AP17)</f>
        <v/>
      </c>
      <c r="BM17" s="312" t="str">
        <f t="shared" si="106"/>
        <v/>
      </c>
      <c r="BN17" s="199" t="str">
        <f t="shared" si="24"/>
        <v/>
      </c>
      <c r="BO17" s="392" t="str">
        <f>IF(details!AQ17="","",details!AQ17)</f>
        <v/>
      </c>
      <c r="BP17" s="392" t="str">
        <f>IF(details!AR17="","",details!AR17)</f>
        <v/>
      </c>
      <c r="BQ17" s="199" t="str">
        <f t="shared" si="25"/>
        <v/>
      </c>
      <c r="BR17" s="199" t="str">
        <f t="shared" si="82"/>
        <v/>
      </c>
      <c r="BS17" s="329" t="str">
        <f t="shared" si="83"/>
        <v/>
      </c>
      <c r="BT17" s="330" t="str">
        <f t="shared" si="84"/>
        <v/>
      </c>
      <c r="BU17" s="202" t="str">
        <f t="shared" si="85"/>
        <v/>
      </c>
      <c r="BV17" s="202">
        <f t="shared" si="7"/>
        <v>0</v>
      </c>
      <c r="BW17" s="392" t="str">
        <f>IF(details!AS17="","",details!AS17)</f>
        <v/>
      </c>
      <c r="BX17" s="392" t="str">
        <f>IF(details!AT17="","",details!AT17)</f>
        <v/>
      </c>
      <c r="BY17" s="392" t="str">
        <f>IF(details!AU17="","",details!AU17)</f>
        <v/>
      </c>
      <c r="BZ17" s="312" t="str">
        <f t="shared" si="26"/>
        <v/>
      </c>
      <c r="CA17" s="392" t="str">
        <f>IF(details!AV17="","",details!AV17)</f>
        <v/>
      </c>
      <c r="CB17" s="392" t="str">
        <f>IF(details!AW17="","",details!AW17)</f>
        <v/>
      </c>
      <c r="CC17" s="312" t="str">
        <f t="shared" si="110"/>
        <v/>
      </c>
      <c r="CD17" s="199" t="str">
        <f t="shared" si="28"/>
        <v/>
      </c>
      <c r="CE17" s="392" t="str">
        <f>IF(details!AX17="","",details!AX17)</f>
        <v/>
      </c>
      <c r="CF17" s="392" t="str">
        <f>IF(details!AY17="","",details!AY17)</f>
        <v/>
      </c>
      <c r="CG17" s="199" t="str">
        <f t="shared" si="29"/>
        <v/>
      </c>
      <c r="CH17" s="199" t="str">
        <f t="shared" si="30"/>
        <v/>
      </c>
      <c r="CI17" s="329" t="str">
        <f t="shared" si="31"/>
        <v/>
      </c>
      <c r="CJ17" s="330" t="str">
        <f t="shared" si="32"/>
        <v/>
      </c>
      <c r="CK17" s="202" t="str">
        <f t="shared" si="86"/>
        <v/>
      </c>
      <c r="CL17" s="202">
        <f t="shared" si="8"/>
        <v>0</v>
      </c>
      <c r="CM17" s="392" t="str">
        <f>IF(details!AZ17="","",details!AZ17)</f>
        <v/>
      </c>
      <c r="CN17" s="392" t="str">
        <f>IF(details!BA17="","",details!BA17)</f>
        <v/>
      </c>
      <c r="CO17" s="392" t="str">
        <f>IF(details!BB17="","",details!BB17)</f>
        <v/>
      </c>
      <c r="CP17" s="392" t="str">
        <f>IF(details!BC17="","",details!BC17)</f>
        <v/>
      </c>
      <c r="CQ17" s="392" t="str">
        <f>IF(details!BD17="","",details!BD17)</f>
        <v/>
      </c>
      <c r="CR17" s="199" t="str">
        <f t="shared" si="111"/>
        <v/>
      </c>
      <c r="CS17" s="556" t="str">
        <f t="shared" si="107"/>
        <v/>
      </c>
      <c r="CT17" s="199" t="str">
        <f t="shared" si="108"/>
        <v/>
      </c>
      <c r="CU17" s="202" t="str">
        <f t="shared" si="88"/>
        <v/>
      </c>
      <c r="CV17" s="202">
        <f t="shared" si="89"/>
        <v>0</v>
      </c>
      <c r="CW17" s="392" t="str">
        <f>IF(details!BE17="","",details!BE17)</f>
        <v/>
      </c>
      <c r="CX17" s="392" t="str">
        <f>IF(details!BF17="","",details!BF17)</f>
        <v/>
      </c>
      <c r="CY17" s="392" t="str">
        <f>IF(details!BG17="","",details!BG17)</f>
        <v/>
      </c>
      <c r="CZ17" s="392" t="str">
        <f>IF(details!BH17="","",details!BH17)</f>
        <v/>
      </c>
      <c r="DA17" s="392" t="str">
        <f>IF(details!BI17="","",details!BI17)</f>
        <v/>
      </c>
      <c r="DB17" s="199" t="str">
        <f t="shared" si="90"/>
        <v/>
      </c>
      <c r="DC17" s="556" t="str">
        <f t="shared" si="35"/>
        <v/>
      </c>
      <c r="DD17" s="199" t="str">
        <f t="shared" si="36"/>
        <v/>
      </c>
      <c r="DE17" s="202" t="str">
        <f t="shared" si="91"/>
        <v/>
      </c>
      <c r="DF17" s="202">
        <f t="shared" si="92"/>
        <v>0</v>
      </c>
      <c r="DG17" s="392" t="str">
        <f>IF(details!BJ17="","",details!BJ17)</f>
        <v/>
      </c>
      <c r="DH17" s="392" t="str">
        <f>IF(details!BK17="","",details!BK17)</f>
        <v/>
      </c>
      <c r="DI17" s="392" t="str">
        <f>IF(details!BL17="","",details!BL17)</f>
        <v/>
      </c>
      <c r="DJ17" s="392" t="str">
        <f>IF(details!BM17="","",details!BM17)</f>
        <v/>
      </c>
      <c r="DK17" s="392" t="str">
        <f>IF(details!BN17="","",details!BN17)</f>
        <v/>
      </c>
      <c r="DL17" s="199" t="str">
        <f t="shared" si="93"/>
        <v/>
      </c>
      <c r="DM17" s="556" t="str">
        <f t="shared" si="37"/>
        <v/>
      </c>
      <c r="DN17" s="199" t="str">
        <f t="shared" si="38"/>
        <v/>
      </c>
      <c r="DO17" s="202" t="str">
        <f t="shared" si="94"/>
        <v/>
      </c>
      <c r="DP17" s="202">
        <f t="shared" si="95"/>
        <v>0</v>
      </c>
      <c r="DQ17" s="398" t="str">
        <f t="shared" si="39"/>
        <v/>
      </c>
      <c r="DR17" s="398" t="str">
        <f t="shared" si="40"/>
        <v/>
      </c>
      <c r="DS17" s="398" t="str">
        <f t="shared" si="41"/>
        <v/>
      </c>
      <c r="DT17" s="398" t="str">
        <f t="shared" si="42"/>
        <v/>
      </c>
      <c r="DU17" s="398" t="str">
        <f t="shared" si="43"/>
        <v/>
      </c>
      <c r="DV17" s="398" t="str">
        <f t="shared" si="44"/>
        <v/>
      </c>
      <c r="DW17" s="398" t="str">
        <f t="shared" si="96"/>
        <v/>
      </c>
      <c r="DX17" s="398" t="str">
        <f t="shared" si="97"/>
        <v/>
      </c>
      <c r="DY17" s="398" t="str">
        <f t="shared" si="98"/>
        <v/>
      </c>
      <c r="DZ17" s="398" t="str">
        <f t="shared" si="45"/>
        <v/>
      </c>
      <c r="EA17" s="399" t="str">
        <f t="shared" si="46"/>
        <v/>
      </c>
      <c r="EB17" s="399" t="str">
        <f t="shared" si="47"/>
        <v/>
      </c>
      <c r="EC17" s="398" t="str">
        <f t="shared" si="48"/>
        <v/>
      </c>
      <c r="ED17" s="398" t="str">
        <f t="shared" si="49"/>
        <v/>
      </c>
      <c r="EE17" s="398" t="str">
        <f t="shared" si="50"/>
        <v/>
      </c>
      <c r="EF17" s="398" t="str">
        <f t="shared" si="51"/>
        <v/>
      </c>
      <c r="EG17" s="398" t="str">
        <f t="shared" si="52"/>
        <v/>
      </c>
      <c r="EH17" s="398" t="str">
        <f t="shared" si="53"/>
        <v/>
      </c>
      <c r="EI17" s="398" t="str">
        <f t="shared" si="54"/>
        <v/>
      </c>
      <c r="EJ17" s="400" t="str">
        <f t="shared" si="55"/>
        <v/>
      </c>
      <c r="EK17" s="400" t="str">
        <f t="shared" si="56"/>
        <v/>
      </c>
      <c r="EL17" s="398" t="str">
        <f t="shared" si="57"/>
        <v/>
      </c>
      <c r="EM17" s="400" t="str">
        <f t="shared" si="58"/>
        <v/>
      </c>
      <c r="EN17" s="400" t="str">
        <f t="shared" si="59"/>
        <v/>
      </c>
      <c r="EO17" s="203" t="str">
        <f>details!DN17</f>
        <v/>
      </c>
      <c r="EP17" s="405" t="str">
        <f>details!DO17</f>
        <v/>
      </c>
      <c r="EQ17" s="490" t="str">
        <f t="shared" si="109"/>
        <v/>
      </c>
      <c r="ER17" s="551" t="str">
        <f t="shared" si="99"/>
        <v/>
      </c>
      <c r="ES17" s="401" t="str">
        <f t="shared" si="100"/>
        <v/>
      </c>
      <c r="ET17" s="401" t="str">
        <f t="shared" si="101"/>
        <v/>
      </c>
      <c r="EU17" s="402" t="str">
        <f t="shared" si="102"/>
        <v/>
      </c>
      <c r="EV17" s="199" t="str">
        <f t="shared" si="103"/>
        <v/>
      </c>
      <c r="EW17" s="466" t="str">
        <f t="shared" si="104"/>
        <v/>
      </c>
      <c r="EX17" s="467" t="str">
        <f t="shared" si="105"/>
        <v/>
      </c>
      <c r="EY17" s="418" t="str">
        <f>IF(details!BO16="","",details!BO16)</f>
        <v/>
      </c>
      <c r="FB17" s="840" t="str">
        <f>A1</f>
        <v>jk- ck- ek/;fed fo|ky; uohu] fuEckgsM+k</v>
      </c>
      <c r="FC17" s="841"/>
      <c r="FD17" s="841"/>
      <c r="FE17" s="841"/>
      <c r="FF17" s="841"/>
      <c r="FG17" s="841"/>
      <c r="FH17" s="841"/>
      <c r="FI17" s="841"/>
      <c r="FJ17" s="841" t="str">
        <f>'result aggregate'!U107</f>
        <v>tkfrokj ifj.kke</v>
      </c>
      <c r="FK17" s="841"/>
      <c r="FL17" s="841"/>
      <c r="FM17" s="841"/>
      <c r="FN17" s="841" t="s">
        <v>74</v>
      </c>
      <c r="FO17" s="844" t="str">
        <f>F3</f>
        <v>2015-16</v>
      </c>
      <c r="FP17" s="845"/>
      <c r="GA17" s="246"/>
      <c r="GB17" s="235"/>
      <c r="GD17" s="235"/>
      <c r="GE17" s="235"/>
      <c r="GF17" s="1"/>
      <c r="GG17" s="235"/>
      <c r="GH17" s="235"/>
      <c r="GI17" s="1"/>
      <c r="GJ17" s="235"/>
      <c r="GK17" s="235"/>
      <c r="GL17" s="1"/>
      <c r="GM17" s="211"/>
    </row>
    <row r="18" spans="1:195" s="20" customFormat="1" ht="14" customHeight="1">
      <c r="A18" s="417">
        <f>IF(details!A18="","",details!A18)</f>
        <v>12</v>
      </c>
      <c r="B18" s="392" t="str">
        <f>IF(details!B18="","",details!B18)</f>
        <v/>
      </c>
      <c r="C18" s="392" t="str">
        <f>IF(details!C18="","",details!C18)</f>
        <v/>
      </c>
      <c r="D18" s="199" t="str">
        <f>IF(details!D18="","",details!D18)</f>
        <v/>
      </c>
      <c r="E18" s="392" t="str">
        <f>IF(details!E18="","",details!E18)</f>
        <v/>
      </c>
      <c r="F18" s="200" t="str">
        <f>IF(details!G18="","",details!G18)</f>
        <v/>
      </c>
      <c r="G18" s="275" t="str">
        <f>IF(details!H18="","",details!H18)</f>
        <v/>
      </c>
      <c r="H18" s="201" t="str">
        <f>IF(details!I18="","",details!I18)</f>
        <v>v 012</v>
      </c>
      <c r="I18" s="201" t="str">
        <f>IF(details!J18="","",details!J18)</f>
        <v>c 012</v>
      </c>
      <c r="J18" s="201" t="str">
        <f>IF(details!K18="","",details!K18)</f>
        <v>l 012</v>
      </c>
      <c r="K18" s="392" t="str">
        <f>IF(details!Q18="","",details!Q18)</f>
        <v/>
      </c>
      <c r="L18" s="392" t="str">
        <f>IF(details!R18="","",details!R18)</f>
        <v/>
      </c>
      <c r="M18" s="392" t="str">
        <f>IF(details!S18="","",details!S18)</f>
        <v/>
      </c>
      <c r="N18" s="312" t="str">
        <f t="shared" si="9"/>
        <v/>
      </c>
      <c r="O18" s="392" t="str">
        <f>IF(details!T18="","",details!T18)</f>
        <v/>
      </c>
      <c r="P18" s="392" t="str">
        <f>IF(details!U18="","",details!U18)</f>
        <v/>
      </c>
      <c r="Q18" s="312" t="str">
        <f t="shared" si="10"/>
        <v/>
      </c>
      <c r="R18" s="199" t="str">
        <f t="shared" si="11"/>
        <v/>
      </c>
      <c r="S18" s="392" t="str">
        <f>IF(details!V18="","",details!V18)</f>
        <v/>
      </c>
      <c r="T18" s="392" t="str">
        <f>IF(details!W18="","",details!W18)</f>
        <v/>
      </c>
      <c r="U18" s="199" t="str">
        <f t="shared" si="69"/>
        <v/>
      </c>
      <c r="V18" s="199" t="str">
        <f t="shared" si="70"/>
        <v/>
      </c>
      <c r="W18" s="329" t="str">
        <f t="shared" si="71"/>
        <v/>
      </c>
      <c r="X18" s="330" t="str">
        <f t="shared" si="72"/>
        <v/>
      </c>
      <c r="Y18" s="202" t="str">
        <f t="shared" si="73"/>
        <v/>
      </c>
      <c r="Z18" s="202">
        <f t="shared" si="1"/>
        <v>0</v>
      </c>
      <c r="AA18" s="392" t="str">
        <f>IF(details!X18="","",details!X18)</f>
        <v/>
      </c>
      <c r="AB18" s="392" t="str">
        <f>IF(details!Y18="","",details!Y18)</f>
        <v/>
      </c>
      <c r="AC18" s="392" t="str">
        <f>IF(details!Z18="","",details!Z18)</f>
        <v/>
      </c>
      <c r="AD18" s="312" t="str">
        <f t="shared" si="13"/>
        <v/>
      </c>
      <c r="AE18" s="392" t="str">
        <f>IF(details!AA18="","",details!AA18)</f>
        <v/>
      </c>
      <c r="AF18" s="392" t="str">
        <f>IF(details!AB18="","",details!AB18)</f>
        <v/>
      </c>
      <c r="AG18" s="312" t="str">
        <f t="shared" si="112"/>
        <v/>
      </c>
      <c r="AH18" s="199" t="str">
        <f t="shared" si="15"/>
        <v/>
      </c>
      <c r="AI18" s="392" t="str">
        <f>IF(details!AC18="","",details!AC18)</f>
        <v/>
      </c>
      <c r="AJ18" s="392" t="str">
        <f>IF(details!AD18="","",details!AD18)</f>
        <v/>
      </c>
      <c r="AK18" s="199" t="str">
        <f t="shared" si="16"/>
        <v/>
      </c>
      <c r="AL18" s="199" t="str">
        <f t="shared" si="74"/>
        <v/>
      </c>
      <c r="AM18" s="329" t="str">
        <f t="shared" si="75"/>
        <v/>
      </c>
      <c r="AN18" s="330" t="str">
        <f t="shared" si="76"/>
        <v/>
      </c>
      <c r="AO18" s="202" t="str">
        <f t="shared" si="77"/>
        <v/>
      </c>
      <c r="AP18" s="202">
        <f t="shared" si="113"/>
        <v>0</v>
      </c>
      <c r="AQ18" s="497">
        <f>IF(details!AE18="","",details!AE18)</f>
        <v>1</v>
      </c>
      <c r="AR18" s="497">
        <f>IF(details!AF18="","",details!AF18)</f>
        <v>2</v>
      </c>
      <c r="AS18" s="497">
        <f>IF(details!AG18="","",details!AG18)</f>
        <v>3</v>
      </c>
      <c r="AT18" s="312">
        <f t="shared" si="18"/>
        <v>6</v>
      </c>
      <c r="AU18" s="497">
        <f>IF(details!AH18="","",details!AH18)</f>
        <v>4</v>
      </c>
      <c r="AV18" s="497">
        <f>IF(details!AI18="","",details!AI18)</f>
        <v>5</v>
      </c>
      <c r="AW18" s="312">
        <f t="shared" si="114"/>
        <v>9</v>
      </c>
      <c r="AX18" s="199">
        <f t="shared" si="20"/>
        <v>15</v>
      </c>
      <c r="AY18" s="497" t="str">
        <f>IF(details!AJ18="","",details!AJ18)</f>
        <v/>
      </c>
      <c r="AZ18" s="497" t="str">
        <f>IF(details!AK18="","",details!AK18)</f>
        <v/>
      </c>
      <c r="BA18" s="199" t="str">
        <f t="shared" si="21"/>
        <v/>
      </c>
      <c r="BB18" s="199" t="str">
        <f t="shared" si="78"/>
        <v/>
      </c>
      <c r="BC18" s="329" t="str">
        <f t="shared" si="79"/>
        <v/>
      </c>
      <c r="BD18" s="330" t="str">
        <f t="shared" si="80"/>
        <v/>
      </c>
      <c r="BE18" s="202" t="str">
        <f t="shared" si="81"/>
        <v/>
      </c>
      <c r="BF18" s="202">
        <f t="shared" si="5"/>
        <v>0</v>
      </c>
      <c r="BG18" s="392" t="str">
        <f>IF(details!AL18="","",details!AL18)</f>
        <v/>
      </c>
      <c r="BH18" s="392" t="str">
        <f>IF(details!AM18="","",details!AM18)</f>
        <v/>
      </c>
      <c r="BI18" s="392" t="str">
        <f>IF(details!AN18="","",details!AN18)</f>
        <v/>
      </c>
      <c r="BJ18" s="312" t="str">
        <f t="shared" si="22"/>
        <v/>
      </c>
      <c r="BK18" s="392" t="str">
        <f>IF(details!AO18="","",details!AO18)</f>
        <v/>
      </c>
      <c r="BL18" s="392" t="str">
        <f>IF(details!AP18="","",details!AP18)</f>
        <v/>
      </c>
      <c r="BM18" s="312" t="str">
        <f t="shared" si="106"/>
        <v/>
      </c>
      <c r="BN18" s="199" t="str">
        <f t="shared" si="24"/>
        <v/>
      </c>
      <c r="BO18" s="392" t="str">
        <f>IF(details!AQ18="","",details!AQ18)</f>
        <v/>
      </c>
      <c r="BP18" s="392" t="str">
        <f>IF(details!AR18="","",details!AR18)</f>
        <v/>
      </c>
      <c r="BQ18" s="199" t="str">
        <f t="shared" si="25"/>
        <v/>
      </c>
      <c r="BR18" s="199" t="str">
        <f t="shared" si="82"/>
        <v/>
      </c>
      <c r="BS18" s="329" t="str">
        <f t="shared" si="83"/>
        <v/>
      </c>
      <c r="BT18" s="330" t="str">
        <f t="shared" si="84"/>
        <v/>
      </c>
      <c r="BU18" s="202" t="str">
        <f t="shared" si="85"/>
        <v/>
      </c>
      <c r="BV18" s="202">
        <f t="shared" si="7"/>
        <v>0</v>
      </c>
      <c r="BW18" s="392" t="str">
        <f>IF(details!AS18="","",details!AS18)</f>
        <v/>
      </c>
      <c r="BX18" s="392" t="str">
        <f>IF(details!AT18="","",details!AT18)</f>
        <v/>
      </c>
      <c r="BY18" s="392" t="str">
        <f>IF(details!AU18="","",details!AU18)</f>
        <v/>
      </c>
      <c r="BZ18" s="312" t="str">
        <f t="shared" si="26"/>
        <v/>
      </c>
      <c r="CA18" s="392" t="str">
        <f>IF(details!AV18="","",details!AV18)</f>
        <v/>
      </c>
      <c r="CB18" s="392" t="str">
        <f>IF(details!AW18="","",details!AW18)</f>
        <v/>
      </c>
      <c r="CC18" s="312" t="str">
        <f t="shared" si="110"/>
        <v/>
      </c>
      <c r="CD18" s="199" t="str">
        <f t="shared" si="28"/>
        <v/>
      </c>
      <c r="CE18" s="392" t="str">
        <f>IF(details!AX18="","",details!AX18)</f>
        <v/>
      </c>
      <c r="CF18" s="392" t="str">
        <f>IF(details!AY18="","",details!AY18)</f>
        <v/>
      </c>
      <c r="CG18" s="199" t="str">
        <f t="shared" si="29"/>
        <v/>
      </c>
      <c r="CH18" s="199" t="str">
        <f t="shared" si="30"/>
        <v/>
      </c>
      <c r="CI18" s="329" t="str">
        <f t="shared" si="31"/>
        <v/>
      </c>
      <c r="CJ18" s="330" t="str">
        <f t="shared" si="32"/>
        <v/>
      </c>
      <c r="CK18" s="202" t="str">
        <f t="shared" si="86"/>
        <v/>
      </c>
      <c r="CL18" s="202">
        <f t="shared" si="8"/>
        <v>0</v>
      </c>
      <c r="CM18" s="392" t="str">
        <f>IF(details!AZ18="","",details!AZ18)</f>
        <v/>
      </c>
      <c r="CN18" s="392" t="str">
        <f>IF(details!BA18="","",details!BA18)</f>
        <v/>
      </c>
      <c r="CO18" s="392" t="str">
        <f>IF(details!BB18="","",details!BB18)</f>
        <v/>
      </c>
      <c r="CP18" s="392" t="str">
        <f>IF(details!BC18="","",details!BC18)</f>
        <v/>
      </c>
      <c r="CQ18" s="392" t="str">
        <f>IF(details!BD18="","",details!BD18)</f>
        <v/>
      </c>
      <c r="CR18" s="199" t="str">
        <f t="shared" si="111"/>
        <v/>
      </c>
      <c r="CS18" s="556" t="str">
        <f t="shared" si="107"/>
        <v/>
      </c>
      <c r="CT18" s="199" t="str">
        <f t="shared" si="108"/>
        <v/>
      </c>
      <c r="CU18" s="202" t="str">
        <f t="shared" si="88"/>
        <v/>
      </c>
      <c r="CV18" s="202">
        <f t="shared" si="89"/>
        <v>0</v>
      </c>
      <c r="CW18" s="392" t="str">
        <f>IF(details!BE18="","",details!BE18)</f>
        <v/>
      </c>
      <c r="CX18" s="392" t="str">
        <f>IF(details!BF18="","",details!BF18)</f>
        <v/>
      </c>
      <c r="CY18" s="392" t="str">
        <f>IF(details!BG18="","",details!BG18)</f>
        <v/>
      </c>
      <c r="CZ18" s="392" t="str">
        <f>IF(details!BH18="","",details!BH18)</f>
        <v/>
      </c>
      <c r="DA18" s="392" t="str">
        <f>IF(details!BI18="","",details!BI18)</f>
        <v/>
      </c>
      <c r="DB18" s="199" t="str">
        <f t="shared" si="90"/>
        <v/>
      </c>
      <c r="DC18" s="556" t="str">
        <f t="shared" si="35"/>
        <v/>
      </c>
      <c r="DD18" s="199" t="str">
        <f t="shared" si="36"/>
        <v/>
      </c>
      <c r="DE18" s="202" t="str">
        <f t="shared" si="91"/>
        <v/>
      </c>
      <c r="DF18" s="202">
        <f t="shared" si="92"/>
        <v>0</v>
      </c>
      <c r="DG18" s="392" t="str">
        <f>IF(details!BJ18="","",details!BJ18)</f>
        <v/>
      </c>
      <c r="DH18" s="392" t="str">
        <f>IF(details!BK18="","",details!BK18)</f>
        <v/>
      </c>
      <c r="DI18" s="392" t="str">
        <f>IF(details!BL18="","",details!BL18)</f>
        <v/>
      </c>
      <c r="DJ18" s="392" t="str">
        <f>IF(details!BM18="","",details!BM18)</f>
        <v/>
      </c>
      <c r="DK18" s="392" t="str">
        <f>IF(details!BN18="","",details!BN18)</f>
        <v/>
      </c>
      <c r="DL18" s="199" t="str">
        <f t="shared" si="93"/>
        <v/>
      </c>
      <c r="DM18" s="556" t="str">
        <f t="shared" si="37"/>
        <v/>
      </c>
      <c r="DN18" s="199" t="str">
        <f t="shared" si="38"/>
        <v/>
      </c>
      <c r="DO18" s="202" t="str">
        <f t="shared" si="94"/>
        <v/>
      </c>
      <c r="DP18" s="202">
        <f t="shared" si="95"/>
        <v>0</v>
      </c>
      <c r="DQ18" s="398" t="str">
        <f t="shared" si="39"/>
        <v/>
      </c>
      <c r="DR18" s="398" t="str">
        <f t="shared" si="40"/>
        <v/>
      </c>
      <c r="DS18" s="398" t="str">
        <f t="shared" si="41"/>
        <v/>
      </c>
      <c r="DT18" s="398" t="str">
        <f t="shared" si="42"/>
        <v/>
      </c>
      <c r="DU18" s="398" t="str">
        <f t="shared" si="43"/>
        <v/>
      </c>
      <c r="DV18" s="398" t="str">
        <f t="shared" si="44"/>
        <v/>
      </c>
      <c r="DW18" s="398" t="str">
        <f t="shared" si="96"/>
        <v/>
      </c>
      <c r="DX18" s="398" t="str">
        <f t="shared" si="97"/>
        <v/>
      </c>
      <c r="DY18" s="398" t="str">
        <f t="shared" si="98"/>
        <v/>
      </c>
      <c r="DZ18" s="398" t="str">
        <f t="shared" si="45"/>
        <v/>
      </c>
      <c r="EA18" s="399" t="str">
        <f t="shared" si="46"/>
        <v/>
      </c>
      <c r="EB18" s="399" t="str">
        <f t="shared" si="47"/>
        <v/>
      </c>
      <c r="EC18" s="398" t="str">
        <f t="shared" si="48"/>
        <v/>
      </c>
      <c r="ED18" s="398" t="str">
        <f t="shared" si="49"/>
        <v/>
      </c>
      <c r="EE18" s="398" t="str">
        <f t="shared" si="50"/>
        <v/>
      </c>
      <c r="EF18" s="398" t="str">
        <f t="shared" si="51"/>
        <v/>
      </c>
      <c r="EG18" s="398" t="str">
        <f t="shared" si="52"/>
        <v/>
      </c>
      <c r="EH18" s="398" t="str">
        <f t="shared" si="53"/>
        <v/>
      </c>
      <c r="EI18" s="398" t="str">
        <f t="shared" si="54"/>
        <v/>
      </c>
      <c r="EJ18" s="400" t="str">
        <f t="shared" si="55"/>
        <v/>
      </c>
      <c r="EK18" s="400" t="str">
        <f t="shared" si="56"/>
        <v/>
      </c>
      <c r="EL18" s="398" t="str">
        <f t="shared" si="57"/>
        <v/>
      </c>
      <c r="EM18" s="400" t="str">
        <f t="shared" si="58"/>
        <v/>
      </c>
      <c r="EN18" s="400" t="str">
        <f t="shared" si="59"/>
        <v/>
      </c>
      <c r="EO18" s="203" t="str">
        <f>details!DN18</f>
        <v/>
      </c>
      <c r="EP18" s="405" t="str">
        <f>details!DO18</f>
        <v/>
      </c>
      <c r="EQ18" s="490" t="str">
        <f t="shared" si="109"/>
        <v/>
      </c>
      <c r="ER18" s="551" t="str">
        <f t="shared" si="99"/>
        <v/>
      </c>
      <c r="ES18" s="401" t="str">
        <f t="shared" si="100"/>
        <v/>
      </c>
      <c r="ET18" s="401" t="str">
        <f t="shared" si="101"/>
        <v/>
      </c>
      <c r="EU18" s="402" t="str">
        <f t="shared" si="102"/>
        <v/>
      </c>
      <c r="EV18" s="199" t="str">
        <f t="shared" si="103"/>
        <v/>
      </c>
      <c r="EW18" s="466" t="str">
        <f t="shared" si="104"/>
        <v/>
      </c>
      <c r="EX18" s="467" t="str">
        <f t="shared" si="105"/>
        <v/>
      </c>
      <c r="EY18" s="418" t="str">
        <f>IF(details!BO17="","",details!BO17)</f>
        <v/>
      </c>
      <c r="FB18" s="842"/>
      <c r="FC18" s="843"/>
      <c r="FD18" s="843"/>
      <c r="FE18" s="843"/>
      <c r="FF18" s="843"/>
      <c r="FG18" s="843"/>
      <c r="FH18" s="843"/>
      <c r="FI18" s="843"/>
      <c r="FJ18" s="843"/>
      <c r="FK18" s="843"/>
      <c r="FL18" s="843"/>
      <c r="FM18" s="843"/>
      <c r="FN18" s="843"/>
      <c r="FO18" s="846"/>
      <c r="FP18" s="847"/>
      <c r="GA18" s="247"/>
      <c r="GB18" s="236"/>
      <c r="GD18" s="236"/>
      <c r="GE18" s="236"/>
      <c r="GF18" s="1"/>
      <c r="GG18" s="236"/>
      <c r="GH18" s="236"/>
      <c r="GI18" s="1"/>
      <c r="GJ18" s="236"/>
      <c r="GK18" s="236"/>
      <c r="GL18" s="1"/>
      <c r="GM18" s="236"/>
    </row>
    <row r="19" spans="1:195" s="20" customFormat="1" ht="14" customHeight="1">
      <c r="A19" s="417">
        <f>IF(details!A19="","",details!A19)</f>
        <v>13</v>
      </c>
      <c r="B19" s="392" t="str">
        <f>IF(details!B19="","",details!B19)</f>
        <v/>
      </c>
      <c r="C19" s="392" t="str">
        <f>IF(details!C19="","",details!C19)</f>
        <v/>
      </c>
      <c r="D19" s="199" t="str">
        <f>IF(details!D19="","",details!D19)</f>
        <v/>
      </c>
      <c r="E19" s="392" t="str">
        <f>IF(details!E19="","",details!E19)</f>
        <v/>
      </c>
      <c r="F19" s="200" t="str">
        <f>IF(details!G19="","",details!G19)</f>
        <v/>
      </c>
      <c r="G19" s="275" t="str">
        <f>IF(details!H19="","",details!H19)</f>
        <v/>
      </c>
      <c r="H19" s="201" t="str">
        <f>IF(details!I19="","",details!I19)</f>
        <v>v 013</v>
      </c>
      <c r="I19" s="201" t="str">
        <f>IF(details!J19="","",details!J19)</f>
        <v>c 013</v>
      </c>
      <c r="J19" s="201" t="str">
        <f>IF(details!K19="","",details!K19)</f>
        <v>l 013</v>
      </c>
      <c r="K19" s="392" t="str">
        <f>IF(details!Q19="","",details!Q19)</f>
        <v/>
      </c>
      <c r="L19" s="392" t="str">
        <f>IF(details!R19="","",details!R19)</f>
        <v/>
      </c>
      <c r="M19" s="392" t="str">
        <f>IF(details!S19="","",details!S19)</f>
        <v/>
      </c>
      <c r="N19" s="312" t="str">
        <f t="shared" si="9"/>
        <v/>
      </c>
      <c r="O19" s="392" t="str">
        <f>IF(details!T19="","",details!T19)</f>
        <v/>
      </c>
      <c r="P19" s="392" t="str">
        <f>IF(details!U19="","",details!U19)</f>
        <v/>
      </c>
      <c r="Q19" s="312" t="str">
        <f t="shared" si="10"/>
        <v/>
      </c>
      <c r="R19" s="199" t="str">
        <f t="shared" si="11"/>
        <v/>
      </c>
      <c r="S19" s="392" t="str">
        <f>IF(details!V19="","",details!V19)</f>
        <v/>
      </c>
      <c r="T19" s="392" t="str">
        <f>IF(details!W19="","",details!W19)</f>
        <v/>
      </c>
      <c r="U19" s="199" t="str">
        <f t="shared" si="69"/>
        <v/>
      </c>
      <c r="V19" s="199" t="str">
        <f t="shared" si="70"/>
        <v/>
      </c>
      <c r="W19" s="329" t="str">
        <f t="shared" si="71"/>
        <v/>
      </c>
      <c r="X19" s="330" t="str">
        <f t="shared" si="72"/>
        <v/>
      </c>
      <c r="Y19" s="202" t="str">
        <f t="shared" si="73"/>
        <v/>
      </c>
      <c r="Z19" s="202">
        <f t="shared" si="1"/>
        <v>0</v>
      </c>
      <c r="AA19" s="392" t="str">
        <f>IF(details!X19="","",details!X19)</f>
        <v/>
      </c>
      <c r="AB19" s="392" t="str">
        <f>IF(details!Y19="","",details!Y19)</f>
        <v/>
      </c>
      <c r="AC19" s="392" t="str">
        <f>IF(details!Z19="","",details!Z19)</f>
        <v/>
      </c>
      <c r="AD19" s="312" t="str">
        <f t="shared" si="13"/>
        <v/>
      </c>
      <c r="AE19" s="392" t="str">
        <f>IF(details!AA19="","",details!AA19)</f>
        <v/>
      </c>
      <c r="AF19" s="392" t="str">
        <f>IF(details!AB19="","",details!AB19)</f>
        <v/>
      </c>
      <c r="AG19" s="312" t="str">
        <f t="shared" si="112"/>
        <v/>
      </c>
      <c r="AH19" s="199" t="str">
        <f t="shared" si="15"/>
        <v/>
      </c>
      <c r="AI19" s="392" t="str">
        <f>IF(details!AC19="","",details!AC19)</f>
        <v/>
      </c>
      <c r="AJ19" s="392" t="str">
        <f>IF(details!AD19="","",details!AD19)</f>
        <v/>
      </c>
      <c r="AK19" s="199" t="str">
        <f t="shared" si="16"/>
        <v/>
      </c>
      <c r="AL19" s="199" t="str">
        <f t="shared" si="74"/>
        <v/>
      </c>
      <c r="AM19" s="329" t="str">
        <f t="shared" si="75"/>
        <v/>
      </c>
      <c r="AN19" s="330" t="str">
        <f t="shared" si="76"/>
        <v/>
      </c>
      <c r="AO19" s="202" t="str">
        <f t="shared" si="77"/>
        <v/>
      </c>
      <c r="AP19" s="202">
        <f t="shared" si="113"/>
        <v>0</v>
      </c>
      <c r="AQ19" s="497">
        <f>IF(details!AE19="","",details!AE19)</f>
        <v>1</v>
      </c>
      <c r="AR19" s="497">
        <f>IF(details!AF19="","",details!AF19)</f>
        <v>2</v>
      </c>
      <c r="AS19" s="497">
        <f>IF(details!AG19="","",details!AG19)</f>
        <v>3</v>
      </c>
      <c r="AT19" s="312">
        <f t="shared" si="18"/>
        <v>6</v>
      </c>
      <c r="AU19" s="497">
        <f>IF(details!AH19="","",details!AH19)</f>
        <v>4</v>
      </c>
      <c r="AV19" s="497">
        <f>IF(details!AI19="","",details!AI19)</f>
        <v>5</v>
      </c>
      <c r="AW19" s="312">
        <f t="shared" si="114"/>
        <v>9</v>
      </c>
      <c r="AX19" s="199">
        <f t="shared" si="20"/>
        <v>15</v>
      </c>
      <c r="AY19" s="497" t="str">
        <f>IF(details!AJ19="","",details!AJ19)</f>
        <v/>
      </c>
      <c r="AZ19" s="497" t="str">
        <f>IF(details!AK19="","",details!AK19)</f>
        <v/>
      </c>
      <c r="BA19" s="199" t="str">
        <f t="shared" si="21"/>
        <v/>
      </c>
      <c r="BB19" s="199" t="str">
        <f t="shared" si="78"/>
        <v/>
      </c>
      <c r="BC19" s="329" t="str">
        <f t="shared" si="79"/>
        <v/>
      </c>
      <c r="BD19" s="330" t="str">
        <f t="shared" si="80"/>
        <v/>
      </c>
      <c r="BE19" s="202" t="str">
        <f t="shared" si="81"/>
        <v/>
      </c>
      <c r="BF19" s="202">
        <f t="shared" si="5"/>
        <v>0</v>
      </c>
      <c r="BG19" s="392" t="str">
        <f>IF(details!AL19="","",details!AL19)</f>
        <v/>
      </c>
      <c r="BH19" s="392" t="str">
        <f>IF(details!AM19="","",details!AM19)</f>
        <v/>
      </c>
      <c r="BI19" s="392" t="str">
        <f>IF(details!AN19="","",details!AN19)</f>
        <v/>
      </c>
      <c r="BJ19" s="312" t="str">
        <f t="shared" si="22"/>
        <v/>
      </c>
      <c r="BK19" s="392" t="str">
        <f>IF(details!AO19="","",details!AO19)</f>
        <v/>
      </c>
      <c r="BL19" s="392" t="str">
        <f>IF(details!AP19="","",details!AP19)</f>
        <v/>
      </c>
      <c r="BM19" s="312" t="str">
        <f t="shared" si="106"/>
        <v/>
      </c>
      <c r="BN19" s="199" t="str">
        <f t="shared" si="24"/>
        <v/>
      </c>
      <c r="BO19" s="392" t="str">
        <f>IF(details!AQ19="","",details!AQ19)</f>
        <v/>
      </c>
      <c r="BP19" s="392" t="str">
        <f>IF(details!AR19="","",details!AR19)</f>
        <v/>
      </c>
      <c r="BQ19" s="199" t="str">
        <f t="shared" si="25"/>
        <v/>
      </c>
      <c r="BR19" s="199" t="str">
        <f t="shared" si="82"/>
        <v/>
      </c>
      <c r="BS19" s="329" t="str">
        <f t="shared" si="83"/>
        <v/>
      </c>
      <c r="BT19" s="330" t="str">
        <f t="shared" si="84"/>
        <v/>
      </c>
      <c r="BU19" s="202" t="str">
        <f t="shared" si="85"/>
        <v/>
      </c>
      <c r="BV19" s="202">
        <f t="shared" si="7"/>
        <v>0</v>
      </c>
      <c r="BW19" s="392" t="str">
        <f>IF(details!AS19="","",details!AS19)</f>
        <v/>
      </c>
      <c r="BX19" s="392" t="str">
        <f>IF(details!AT19="","",details!AT19)</f>
        <v/>
      </c>
      <c r="BY19" s="392" t="str">
        <f>IF(details!AU19="","",details!AU19)</f>
        <v/>
      </c>
      <c r="BZ19" s="312" t="str">
        <f t="shared" si="26"/>
        <v/>
      </c>
      <c r="CA19" s="392" t="str">
        <f>IF(details!AV19="","",details!AV19)</f>
        <v/>
      </c>
      <c r="CB19" s="392" t="str">
        <f>IF(details!AW19="","",details!AW19)</f>
        <v/>
      </c>
      <c r="CC19" s="312" t="str">
        <f t="shared" si="110"/>
        <v/>
      </c>
      <c r="CD19" s="199" t="str">
        <f t="shared" si="28"/>
        <v/>
      </c>
      <c r="CE19" s="392" t="str">
        <f>IF(details!AX19="","",details!AX19)</f>
        <v/>
      </c>
      <c r="CF19" s="392" t="str">
        <f>IF(details!AY19="","",details!AY19)</f>
        <v/>
      </c>
      <c r="CG19" s="199" t="str">
        <f t="shared" si="29"/>
        <v/>
      </c>
      <c r="CH19" s="199" t="str">
        <f t="shared" si="30"/>
        <v/>
      </c>
      <c r="CI19" s="329" t="str">
        <f t="shared" si="31"/>
        <v/>
      </c>
      <c r="CJ19" s="330" t="str">
        <f t="shared" si="32"/>
        <v/>
      </c>
      <c r="CK19" s="202" t="str">
        <f t="shared" si="86"/>
        <v/>
      </c>
      <c r="CL19" s="202">
        <f t="shared" si="8"/>
        <v>0</v>
      </c>
      <c r="CM19" s="392" t="str">
        <f>IF(details!AZ19="","",details!AZ19)</f>
        <v/>
      </c>
      <c r="CN19" s="392" t="str">
        <f>IF(details!BA19="","",details!BA19)</f>
        <v/>
      </c>
      <c r="CO19" s="392" t="str">
        <f>IF(details!BB19="","",details!BB19)</f>
        <v/>
      </c>
      <c r="CP19" s="392" t="str">
        <f>IF(details!BC19="","",details!BC19)</f>
        <v/>
      </c>
      <c r="CQ19" s="392" t="str">
        <f>IF(details!BD19="","",details!BD19)</f>
        <v/>
      </c>
      <c r="CR19" s="199" t="str">
        <f t="shared" si="111"/>
        <v/>
      </c>
      <c r="CS19" s="556" t="str">
        <f t="shared" si="107"/>
        <v/>
      </c>
      <c r="CT19" s="199" t="str">
        <f t="shared" si="108"/>
        <v/>
      </c>
      <c r="CU19" s="202" t="str">
        <f t="shared" si="88"/>
        <v/>
      </c>
      <c r="CV19" s="202">
        <f t="shared" si="89"/>
        <v>0</v>
      </c>
      <c r="CW19" s="392" t="str">
        <f>IF(details!BE19="","",details!BE19)</f>
        <v/>
      </c>
      <c r="CX19" s="392" t="str">
        <f>IF(details!BF19="","",details!BF19)</f>
        <v/>
      </c>
      <c r="CY19" s="392" t="str">
        <f>IF(details!BG19="","",details!BG19)</f>
        <v/>
      </c>
      <c r="CZ19" s="392" t="str">
        <f>IF(details!BH19="","",details!BH19)</f>
        <v/>
      </c>
      <c r="DA19" s="392" t="str">
        <f>IF(details!BI19="","",details!BI19)</f>
        <v/>
      </c>
      <c r="DB19" s="199" t="str">
        <f t="shared" si="90"/>
        <v/>
      </c>
      <c r="DC19" s="556" t="str">
        <f t="shared" si="35"/>
        <v/>
      </c>
      <c r="DD19" s="199" t="str">
        <f t="shared" si="36"/>
        <v/>
      </c>
      <c r="DE19" s="202" t="str">
        <f t="shared" si="91"/>
        <v/>
      </c>
      <c r="DF19" s="202">
        <f t="shared" si="92"/>
        <v>0</v>
      </c>
      <c r="DG19" s="392" t="str">
        <f>IF(details!BJ19="","",details!BJ19)</f>
        <v/>
      </c>
      <c r="DH19" s="392" t="str">
        <f>IF(details!BK19="","",details!BK19)</f>
        <v/>
      </c>
      <c r="DI19" s="392" t="str">
        <f>IF(details!BL19="","",details!BL19)</f>
        <v/>
      </c>
      <c r="DJ19" s="392" t="str">
        <f>IF(details!BM19="","",details!BM19)</f>
        <v/>
      </c>
      <c r="DK19" s="392" t="str">
        <f>IF(details!BN19="","",details!BN19)</f>
        <v/>
      </c>
      <c r="DL19" s="199" t="str">
        <f t="shared" si="93"/>
        <v/>
      </c>
      <c r="DM19" s="556" t="str">
        <f t="shared" si="37"/>
        <v/>
      </c>
      <c r="DN19" s="199" t="str">
        <f t="shared" si="38"/>
        <v/>
      </c>
      <c r="DO19" s="202" t="str">
        <f t="shared" si="94"/>
        <v/>
      </c>
      <c r="DP19" s="202">
        <f t="shared" si="95"/>
        <v>0</v>
      </c>
      <c r="DQ19" s="398" t="str">
        <f t="shared" si="39"/>
        <v/>
      </c>
      <c r="DR19" s="398" t="str">
        <f t="shared" si="40"/>
        <v/>
      </c>
      <c r="DS19" s="398" t="str">
        <f t="shared" si="41"/>
        <v/>
      </c>
      <c r="DT19" s="398" t="str">
        <f t="shared" si="42"/>
        <v/>
      </c>
      <c r="DU19" s="398" t="str">
        <f t="shared" si="43"/>
        <v/>
      </c>
      <c r="DV19" s="398" t="str">
        <f t="shared" si="44"/>
        <v/>
      </c>
      <c r="DW19" s="398" t="str">
        <f t="shared" si="96"/>
        <v/>
      </c>
      <c r="DX19" s="398" t="str">
        <f t="shared" si="97"/>
        <v/>
      </c>
      <c r="DY19" s="398" t="str">
        <f t="shared" si="98"/>
        <v/>
      </c>
      <c r="DZ19" s="398" t="str">
        <f t="shared" si="45"/>
        <v/>
      </c>
      <c r="EA19" s="399" t="str">
        <f t="shared" si="46"/>
        <v/>
      </c>
      <c r="EB19" s="399" t="str">
        <f t="shared" si="47"/>
        <v/>
      </c>
      <c r="EC19" s="398" t="str">
        <f t="shared" si="48"/>
        <v/>
      </c>
      <c r="ED19" s="398" t="str">
        <f t="shared" si="49"/>
        <v/>
      </c>
      <c r="EE19" s="398" t="str">
        <f t="shared" si="50"/>
        <v/>
      </c>
      <c r="EF19" s="398" t="str">
        <f t="shared" si="51"/>
        <v/>
      </c>
      <c r="EG19" s="398" t="str">
        <f t="shared" si="52"/>
        <v/>
      </c>
      <c r="EH19" s="398" t="str">
        <f t="shared" si="53"/>
        <v/>
      </c>
      <c r="EI19" s="398" t="str">
        <f t="shared" si="54"/>
        <v/>
      </c>
      <c r="EJ19" s="400" t="str">
        <f t="shared" si="55"/>
        <v/>
      </c>
      <c r="EK19" s="400" t="str">
        <f t="shared" si="56"/>
        <v/>
      </c>
      <c r="EL19" s="398" t="str">
        <f t="shared" si="57"/>
        <v/>
      </c>
      <c r="EM19" s="400" t="str">
        <f t="shared" si="58"/>
        <v/>
      </c>
      <c r="EN19" s="400" t="str">
        <f t="shared" si="59"/>
        <v/>
      </c>
      <c r="EO19" s="203" t="str">
        <f>details!DN19</f>
        <v/>
      </c>
      <c r="EP19" s="405" t="str">
        <f>details!DO19</f>
        <v/>
      </c>
      <c r="EQ19" s="490" t="str">
        <f t="shared" si="109"/>
        <v/>
      </c>
      <c r="ER19" s="551" t="str">
        <f t="shared" si="99"/>
        <v/>
      </c>
      <c r="ES19" s="401" t="str">
        <f t="shared" si="100"/>
        <v/>
      </c>
      <c r="ET19" s="401" t="str">
        <f t="shared" si="101"/>
        <v/>
      </c>
      <c r="EU19" s="402" t="str">
        <f t="shared" si="102"/>
        <v/>
      </c>
      <c r="EV19" s="199" t="str">
        <f t="shared" si="103"/>
        <v/>
      </c>
      <c r="EW19" s="466" t="str">
        <f t="shared" si="104"/>
        <v/>
      </c>
      <c r="EX19" s="467" t="str">
        <f t="shared" si="105"/>
        <v/>
      </c>
      <c r="EY19" s="418" t="str">
        <f>IF(details!BO18="","",details!BO18)</f>
        <v/>
      </c>
      <c r="FB19" s="249"/>
      <c r="FC19" s="250" t="str">
        <f>'result aggregate'!P108</f>
        <v>SC BOYS</v>
      </c>
      <c r="FD19" s="250" t="str">
        <f>'result aggregate'!Q108</f>
        <v>SC GIRLS</v>
      </c>
      <c r="FE19" s="250" t="str">
        <f>'result aggregate'!R108</f>
        <v>ST BOYS</v>
      </c>
      <c r="FF19" s="250" t="str">
        <f>'result aggregate'!S108</f>
        <v>ST GIRLS</v>
      </c>
      <c r="FG19" s="250" t="str">
        <f>'result aggregate'!T108</f>
        <v>OBC BOYS</v>
      </c>
      <c r="FH19" s="250" t="str">
        <f>'result aggregate'!U108</f>
        <v>OBC GIRLS</v>
      </c>
      <c r="FI19" s="250" t="str">
        <f>'result aggregate'!V108</f>
        <v>GEN BOYS</v>
      </c>
      <c r="FJ19" s="250" t="str">
        <f>'result aggregate'!W108</f>
        <v>GEN GIRLS</v>
      </c>
      <c r="FK19" s="250" t="str">
        <f>'result aggregate'!X108</f>
        <v>MIN BOYS</v>
      </c>
      <c r="FL19" s="250" t="str">
        <f>'result aggregate'!Y108</f>
        <v>MIN GIRLS</v>
      </c>
      <c r="FM19" s="250" t="str">
        <f>'result aggregate'!Z108</f>
        <v>SBC BOYS</v>
      </c>
      <c r="FN19" s="250" t="str">
        <f>'result aggregate'!AA108</f>
        <v>SBC GIRL</v>
      </c>
      <c r="FO19" s="251" t="str">
        <f>'result aggregate'!AB108</f>
        <v>TOTAL</v>
      </c>
      <c r="FZ19" s="247"/>
      <c r="GA19" s="236"/>
      <c r="GC19" s="236"/>
      <c r="GD19" s="236"/>
      <c r="GE19" s="1"/>
      <c r="GF19" s="236"/>
      <c r="GG19" s="236"/>
      <c r="GH19" s="1"/>
      <c r="GI19" s="236"/>
      <c r="GJ19" s="236"/>
      <c r="GK19" s="1"/>
      <c r="GL19" s="236"/>
    </row>
    <row r="20" spans="1:195" s="20" customFormat="1" ht="14" customHeight="1">
      <c r="A20" s="417">
        <f>IF(details!A20="","",details!A20)</f>
        <v>14</v>
      </c>
      <c r="B20" s="392" t="str">
        <f>IF(details!B20="","",details!B20)</f>
        <v/>
      </c>
      <c r="C20" s="392" t="str">
        <f>IF(details!C20="","",details!C20)</f>
        <v/>
      </c>
      <c r="D20" s="199" t="str">
        <f>IF(details!D20="","",details!D20)</f>
        <v/>
      </c>
      <c r="E20" s="392" t="str">
        <f>IF(details!E20="","",details!E20)</f>
        <v/>
      </c>
      <c r="F20" s="200" t="str">
        <f>IF(details!G20="","",details!G20)</f>
        <v/>
      </c>
      <c r="G20" s="275" t="str">
        <f>IF(details!H20="","",details!H20)</f>
        <v/>
      </c>
      <c r="H20" s="201" t="str">
        <f>IF(details!I20="","",details!I20)</f>
        <v>v 014</v>
      </c>
      <c r="I20" s="201" t="str">
        <f>IF(details!J20="","",details!J20)</f>
        <v>c 014</v>
      </c>
      <c r="J20" s="201" t="str">
        <f>IF(details!K20="","",details!K20)</f>
        <v>l 014</v>
      </c>
      <c r="K20" s="392" t="str">
        <f>IF(details!Q20="","",details!Q20)</f>
        <v/>
      </c>
      <c r="L20" s="392" t="str">
        <f>IF(details!R20="","",details!R20)</f>
        <v/>
      </c>
      <c r="M20" s="392" t="str">
        <f>IF(details!S20="","",details!S20)</f>
        <v/>
      </c>
      <c r="N20" s="312" t="str">
        <f t="shared" si="9"/>
        <v/>
      </c>
      <c r="O20" s="392" t="str">
        <f>IF(details!T20="","",details!T20)</f>
        <v/>
      </c>
      <c r="P20" s="392" t="str">
        <f>IF(details!U20="","",details!U20)</f>
        <v/>
      </c>
      <c r="Q20" s="312" t="str">
        <f t="shared" si="10"/>
        <v/>
      </c>
      <c r="R20" s="199" t="str">
        <f t="shared" si="11"/>
        <v/>
      </c>
      <c r="S20" s="392" t="str">
        <f>IF(details!V20="","",details!V20)</f>
        <v/>
      </c>
      <c r="T20" s="392" t="str">
        <f>IF(details!W20="","",details!W20)</f>
        <v/>
      </c>
      <c r="U20" s="199" t="str">
        <f t="shared" si="69"/>
        <v/>
      </c>
      <c r="V20" s="199" t="str">
        <f t="shared" si="70"/>
        <v/>
      </c>
      <c r="W20" s="329" t="str">
        <f t="shared" si="71"/>
        <v/>
      </c>
      <c r="X20" s="330" t="str">
        <f t="shared" si="72"/>
        <v/>
      </c>
      <c r="Y20" s="202" t="str">
        <f t="shared" si="73"/>
        <v/>
      </c>
      <c r="Z20" s="202">
        <f t="shared" si="1"/>
        <v>0</v>
      </c>
      <c r="AA20" s="392" t="str">
        <f>IF(details!X20="","",details!X20)</f>
        <v/>
      </c>
      <c r="AB20" s="392" t="str">
        <f>IF(details!Y20="","",details!Y20)</f>
        <v/>
      </c>
      <c r="AC20" s="392" t="str">
        <f>IF(details!Z20="","",details!Z20)</f>
        <v/>
      </c>
      <c r="AD20" s="312" t="str">
        <f t="shared" si="13"/>
        <v/>
      </c>
      <c r="AE20" s="392" t="str">
        <f>IF(details!AA20="","",details!AA20)</f>
        <v/>
      </c>
      <c r="AF20" s="392" t="str">
        <f>IF(details!AB20="","",details!AB20)</f>
        <v/>
      </c>
      <c r="AG20" s="312" t="str">
        <f t="shared" si="112"/>
        <v/>
      </c>
      <c r="AH20" s="199" t="str">
        <f t="shared" si="15"/>
        <v/>
      </c>
      <c r="AI20" s="392" t="str">
        <f>IF(details!AC20="","",details!AC20)</f>
        <v/>
      </c>
      <c r="AJ20" s="392" t="str">
        <f>IF(details!AD20="","",details!AD20)</f>
        <v/>
      </c>
      <c r="AK20" s="199" t="str">
        <f t="shared" si="16"/>
        <v/>
      </c>
      <c r="AL20" s="199" t="str">
        <f t="shared" si="74"/>
        <v/>
      </c>
      <c r="AM20" s="329" t="str">
        <f t="shared" si="75"/>
        <v/>
      </c>
      <c r="AN20" s="330" t="str">
        <f t="shared" si="76"/>
        <v/>
      </c>
      <c r="AO20" s="202" t="str">
        <f t="shared" si="77"/>
        <v/>
      </c>
      <c r="AP20" s="202">
        <f t="shared" si="113"/>
        <v>0</v>
      </c>
      <c r="AQ20" s="497">
        <f>IF(details!AE20="","",details!AE20)</f>
        <v>1</v>
      </c>
      <c r="AR20" s="497">
        <f>IF(details!AF20="","",details!AF20)</f>
        <v>2</v>
      </c>
      <c r="AS20" s="497">
        <f>IF(details!AG20="","",details!AG20)</f>
        <v>3</v>
      </c>
      <c r="AT20" s="312">
        <f t="shared" si="18"/>
        <v>6</v>
      </c>
      <c r="AU20" s="497">
        <f>IF(details!AH20="","",details!AH20)</f>
        <v>4</v>
      </c>
      <c r="AV20" s="497">
        <f>IF(details!AI20="","",details!AI20)</f>
        <v>5</v>
      </c>
      <c r="AW20" s="312">
        <f t="shared" si="114"/>
        <v>9</v>
      </c>
      <c r="AX20" s="199">
        <f t="shared" si="20"/>
        <v>15</v>
      </c>
      <c r="AY20" s="497" t="str">
        <f>IF(details!AJ20="","",details!AJ20)</f>
        <v/>
      </c>
      <c r="AZ20" s="497" t="str">
        <f>IF(details!AK20="","",details!AK20)</f>
        <v/>
      </c>
      <c r="BA20" s="199" t="str">
        <f t="shared" si="21"/>
        <v/>
      </c>
      <c r="BB20" s="199" t="str">
        <f t="shared" si="78"/>
        <v/>
      </c>
      <c r="BC20" s="329" t="str">
        <f t="shared" si="79"/>
        <v/>
      </c>
      <c r="BD20" s="330" t="str">
        <f t="shared" si="80"/>
        <v/>
      </c>
      <c r="BE20" s="202" t="str">
        <f t="shared" si="81"/>
        <v/>
      </c>
      <c r="BF20" s="202">
        <f t="shared" si="5"/>
        <v>0</v>
      </c>
      <c r="BG20" s="392" t="str">
        <f>IF(details!AL20="","",details!AL20)</f>
        <v/>
      </c>
      <c r="BH20" s="392" t="str">
        <f>IF(details!AM20="","",details!AM20)</f>
        <v/>
      </c>
      <c r="BI20" s="392" t="str">
        <f>IF(details!AN20="","",details!AN20)</f>
        <v/>
      </c>
      <c r="BJ20" s="312" t="str">
        <f t="shared" si="22"/>
        <v/>
      </c>
      <c r="BK20" s="392" t="str">
        <f>IF(details!AO20="","",details!AO20)</f>
        <v/>
      </c>
      <c r="BL20" s="392" t="str">
        <f>IF(details!AP20="","",details!AP20)</f>
        <v/>
      </c>
      <c r="BM20" s="312" t="str">
        <f t="shared" si="106"/>
        <v/>
      </c>
      <c r="BN20" s="199" t="str">
        <f t="shared" si="24"/>
        <v/>
      </c>
      <c r="BO20" s="392" t="str">
        <f>IF(details!AQ20="","",details!AQ20)</f>
        <v/>
      </c>
      <c r="BP20" s="392" t="str">
        <f>IF(details!AR20="","",details!AR20)</f>
        <v/>
      </c>
      <c r="BQ20" s="199" t="str">
        <f t="shared" si="25"/>
        <v/>
      </c>
      <c r="BR20" s="199" t="str">
        <f t="shared" si="82"/>
        <v/>
      </c>
      <c r="BS20" s="329" t="str">
        <f t="shared" si="83"/>
        <v/>
      </c>
      <c r="BT20" s="330" t="str">
        <f t="shared" si="84"/>
        <v/>
      </c>
      <c r="BU20" s="202" t="str">
        <f t="shared" si="85"/>
        <v/>
      </c>
      <c r="BV20" s="202">
        <f t="shared" si="7"/>
        <v>0</v>
      </c>
      <c r="BW20" s="392" t="str">
        <f>IF(details!AS20="","",details!AS20)</f>
        <v/>
      </c>
      <c r="BX20" s="392" t="str">
        <f>IF(details!AT20="","",details!AT20)</f>
        <v/>
      </c>
      <c r="BY20" s="392" t="str">
        <f>IF(details!AU20="","",details!AU20)</f>
        <v/>
      </c>
      <c r="BZ20" s="312" t="str">
        <f t="shared" si="26"/>
        <v/>
      </c>
      <c r="CA20" s="392" t="str">
        <f>IF(details!AV20="","",details!AV20)</f>
        <v/>
      </c>
      <c r="CB20" s="392" t="str">
        <f>IF(details!AW20="","",details!AW20)</f>
        <v/>
      </c>
      <c r="CC20" s="312" t="str">
        <f t="shared" si="110"/>
        <v/>
      </c>
      <c r="CD20" s="199" t="str">
        <f t="shared" si="28"/>
        <v/>
      </c>
      <c r="CE20" s="392" t="str">
        <f>IF(details!AX20="","",details!AX20)</f>
        <v/>
      </c>
      <c r="CF20" s="392" t="str">
        <f>IF(details!AY20="","",details!AY20)</f>
        <v/>
      </c>
      <c r="CG20" s="199" t="str">
        <f t="shared" si="29"/>
        <v/>
      </c>
      <c r="CH20" s="199" t="str">
        <f t="shared" si="30"/>
        <v/>
      </c>
      <c r="CI20" s="329" t="str">
        <f t="shared" si="31"/>
        <v/>
      </c>
      <c r="CJ20" s="330" t="str">
        <f t="shared" si="32"/>
        <v/>
      </c>
      <c r="CK20" s="202" t="str">
        <f t="shared" si="86"/>
        <v/>
      </c>
      <c r="CL20" s="202">
        <f t="shared" si="8"/>
        <v>0</v>
      </c>
      <c r="CM20" s="392" t="str">
        <f>IF(details!AZ20="","",details!AZ20)</f>
        <v/>
      </c>
      <c r="CN20" s="392" t="str">
        <f>IF(details!BA20="","",details!BA20)</f>
        <v/>
      </c>
      <c r="CO20" s="392" t="str">
        <f>IF(details!BB20="","",details!BB20)</f>
        <v/>
      </c>
      <c r="CP20" s="392" t="str">
        <f>IF(details!BC20="","",details!BC20)</f>
        <v/>
      </c>
      <c r="CQ20" s="392" t="str">
        <f>IF(details!BD20="","",details!BD20)</f>
        <v/>
      </c>
      <c r="CR20" s="199" t="str">
        <f t="shared" si="111"/>
        <v/>
      </c>
      <c r="CS20" s="556" t="str">
        <f t="shared" si="107"/>
        <v/>
      </c>
      <c r="CT20" s="199" t="str">
        <f t="shared" si="108"/>
        <v/>
      </c>
      <c r="CU20" s="202" t="str">
        <f t="shared" si="88"/>
        <v/>
      </c>
      <c r="CV20" s="202">
        <f t="shared" si="89"/>
        <v>0</v>
      </c>
      <c r="CW20" s="392" t="str">
        <f>IF(details!BE20="","",details!BE20)</f>
        <v/>
      </c>
      <c r="CX20" s="392" t="str">
        <f>IF(details!BF20="","",details!BF20)</f>
        <v/>
      </c>
      <c r="CY20" s="392" t="str">
        <f>IF(details!BG20="","",details!BG20)</f>
        <v/>
      </c>
      <c r="CZ20" s="392" t="str">
        <f>IF(details!BH20="","",details!BH20)</f>
        <v/>
      </c>
      <c r="DA20" s="392" t="str">
        <f>IF(details!BI20="","",details!BI20)</f>
        <v/>
      </c>
      <c r="DB20" s="199" t="str">
        <f t="shared" si="90"/>
        <v/>
      </c>
      <c r="DC20" s="556" t="str">
        <f t="shared" si="35"/>
        <v/>
      </c>
      <c r="DD20" s="199" t="str">
        <f t="shared" si="36"/>
        <v/>
      </c>
      <c r="DE20" s="202" t="str">
        <f t="shared" si="91"/>
        <v/>
      </c>
      <c r="DF20" s="202">
        <f t="shared" si="92"/>
        <v>0</v>
      </c>
      <c r="DG20" s="392" t="str">
        <f>IF(details!BJ20="","",details!BJ20)</f>
        <v/>
      </c>
      <c r="DH20" s="392" t="str">
        <f>IF(details!BK20="","",details!BK20)</f>
        <v/>
      </c>
      <c r="DI20" s="392" t="str">
        <f>IF(details!BL20="","",details!BL20)</f>
        <v/>
      </c>
      <c r="DJ20" s="392" t="str">
        <f>IF(details!BM20="","",details!BM20)</f>
        <v/>
      </c>
      <c r="DK20" s="392" t="str">
        <f>IF(details!BN20="","",details!BN20)</f>
        <v/>
      </c>
      <c r="DL20" s="199" t="str">
        <f t="shared" si="93"/>
        <v/>
      </c>
      <c r="DM20" s="556" t="str">
        <f t="shared" si="37"/>
        <v/>
      </c>
      <c r="DN20" s="199" t="str">
        <f t="shared" si="38"/>
        <v/>
      </c>
      <c r="DO20" s="202" t="str">
        <f t="shared" si="94"/>
        <v/>
      </c>
      <c r="DP20" s="202">
        <f t="shared" si="95"/>
        <v>0</v>
      </c>
      <c r="DQ20" s="398" t="str">
        <f t="shared" si="39"/>
        <v/>
      </c>
      <c r="DR20" s="398" t="str">
        <f t="shared" si="40"/>
        <v/>
      </c>
      <c r="DS20" s="398" t="str">
        <f t="shared" si="41"/>
        <v/>
      </c>
      <c r="DT20" s="398" t="str">
        <f t="shared" si="42"/>
        <v/>
      </c>
      <c r="DU20" s="398" t="str">
        <f t="shared" si="43"/>
        <v/>
      </c>
      <c r="DV20" s="398" t="str">
        <f t="shared" si="44"/>
        <v/>
      </c>
      <c r="DW20" s="398" t="str">
        <f t="shared" si="96"/>
        <v/>
      </c>
      <c r="DX20" s="398" t="str">
        <f t="shared" si="97"/>
        <v/>
      </c>
      <c r="DY20" s="398" t="str">
        <f t="shared" si="98"/>
        <v/>
      </c>
      <c r="DZ20" s="398" t="str">
        <f t="shared" si="45"/>
        <v/>
      </c>
      <c r="EA20" s="399" t="str">
        <f t="shared" si="46"/>
        <v/>
      </c>
      <c r="EB20" s="399" t="str">
        <f t="shared" si="47"/>
        <v/>
      </c>
      <c r="EC20" s="398" t="str">
        <f t="shared" si="48"/>
        <v/>
      </c>
      <c r="ED20" s="398" t="str">
        <f t="shared" si="49"/>
        <v/>
      </c>
      <c r="EE20" s="398" t="str">
        <f t="shared" si="50"/>
        <v/>
      </c>
      <c r="EF20" s="398" t="str">
        <f t="shared" si="51"/>
        <v/>
      </c>
      <c r="EG20" s="398" t="str">
        <f t="shared" si="52"/>
        <v/>
      </c>
      <c r="EH20" s="398" t="str">
        <f t="shared" si="53"/>
        <v/>
      </c>
      <c r="EI20" s="398" t="str">
        <f t="shared" si="54"/>
        <v/>
      </c>
      <c r="EJ20" s="400" t="str">
        <f t="shared" si="55"/>
        <v/>
      </c>
      <c r="EK20" s="400" t="str">
        <f t="shared" si="56"/>
        <v/>
      </c>
      <c r="EL20" s="398" t="str">
        <f t="shared" si="57"/>
        <v/>
      </c>
      <c r="EM20" s="400" t="str">
        <f t="shared" si="58"/>
        <v/>
      </c>
      <c r="EN20" s="400" t="str">
        <f t="shared" si="59"/>
        <v/>
      </c>
      <c r="EO20" s="203" t="str">
        <f>details!DN20</f>
        <v/>
      </c>
      <c r="EP20" s="405" t="str">
        <f>details!DO20</f>
        <v/>
      </c>
      <c r="EQ20" s="490" t="str">
        <f t="shared" si="109"/>
        <v/>
      </c>
      <c r="ER20" s="551" t="str">
        <f t="shared" si="99"/>
        <v/>
      </c>
      <c r="ES20" s="401" t="str">
        <f t="shared" si="100"/>
        <v/>
      </c>
      <c r="ET20" s="401" t="str">
        <f t="shared" si="101"/>
        <v/>
      </c>
      <c r="EU20" s="402" t="str">
        <f t="shared" si="102"/>
        <v/>
      </c>
      <c r="EV20" s="199" t="str">
        <f t="shared" si="103"/>
        <v/>
      </c>
      <c r="EW20" s="466" t="str">
        <f t="shared" si="104"/>
        <v/>
      </c>
      <c r="EX20" s="467" t="str">
        <f t="shared" si="105"/>
        <v/>
      </c>
      <c r="EY20" s="418" t="str">
        <f>IF(details!BO19="","",details!BO19)</f>
        <v/>
      </c>
      <c r="FB20" s="252" t="str">
        <f>H108</f>
        <v>izfo"V Nk= la[;k</v>
      </c>
      <c r="FC20" s="253">
        <f>'result aggregate'!P109</f>
        <v>2</v>
      </c>
      <c r="FD20" s="253">
        <f>'result aggregate'!Q109</f>
        <v>0</v>
      </c>
      <c r="FE20" s="253">
        <f>'result aggregate'!R109</f>
        <v>1</v>
      </c>
      <c r="FF20" s="253">
        <f>'result aggregate'!S109</f>
        <v>0</v>
      </c>
      <c r="FG20" s="253">
        <f>'result aggregate'!T109</f>
        <v>0</v>
      </c>
      <c r="FH20" s="253">
        <f>'result aggregate'!U109</f>
        <v>0</v>
      </c>
      <c r="FI20" s="253">
        <f>'result aggregate'!V109</f>
        <v>0</v>
      </c>
      <c r="FJ20" s="253">
        <f>'result aggregate'!W109</f>
        <v>0</v>
      </c>
      <c r="FK20" s="253">
        <f>'result aggregate'!X109</f>
        <v>0</v>
      </c>
      <c r="FL20" s="253">
        <f>'result aggregate'!Y109</f>
        <v>1</v>
      </c>
      <c r="FM20" s="253">
        <f>'result aggregate'!Z109</f>
        <v>1</v>
      </c>
      <c r="FN20" s="253">
        <f>'result aggregate'!AA109</f>
        <v>0</v>
      </c>
      <c r="FO20" s="254">
        <f>'result aggregate'!AB109</f>
        <v>5</v>
      </c>
      <c r="FZ20" s="247"/>
      <c r="GA20" s="236"/>
      <c r="GC20" s="236"/>
      <c r="GD20" s="236"/>
      <c r="GE20" s="1"/>
      <c r="GF20" s="236"/>
      <c r="GG20" s="236"/>
      <c r="GH20" s="1"/>
      <c r="GI20" s="236"/>
      <c r="GJ20" s="236"/>
      <c r="GK20" s="1"/>
      <c r="GL20" s="236"/>
    </row>
    <row r="21" spans="1:195" s="20" customFormat="1" ht="14" customHeight="1">
      <c r="A21" s="417">
        <f>IF(details!A21="","",details!A21)</f>
        <v>15</v>
      </c>
      <c r="B21" s="392" t="str">
        <f>IF(details!B21="","",details!B21)</f>
        <v/>
      </c>
      <c r="C21" s="392" t="str">
        <f>IF(details!C21="","",details!C21)</f>
        <v/>
      </c>
      <c r="D21" s="199" t="str">
        <f>IF(details!D21="","",details!D21)</f>
        <v/>
      </c>
      <c r="E21" s="392" t="str">
        <f>IF(details!E21="","",details!E21)</f>
        <v/>
      </c>
      <c r="F21" s="200" t="str">
        <f>IF(details!G21="","",details!G21)</f>
        <v/>
      </c>
      <c r="G21" s="275" t="str">
        <f>IF(details!H21="","",details!H21)</f>
        <v/>
      </c>
      <c r="H21" s="201" t="str">
        <f>IF(details!I21="","",details!I21)</f>
        <v>v 015</v>
      </c>
      <c r="I21" s="201" t="str">
        <f>IF(details!J21="","",details!J21)</f>
        <v>c 015</v>
      </c>
      <c r="J21" s="201" t="str">
        <f>IF(details!K21="","",details!K21)</f>
        <v>l 015</v>
      </c>
      <c r="K21" s="392" t="str">
        <f>IF(details!Q21="","",details!Q21)</f>
        <v/>
      </c>
      <c r="L21" s="392" t="str">
        <f>IF(details!R21="","",details!R21)</f>
        <v/>
      </c>
      <c r="M21" s="392" t="str">
        <f>IF(details!S21="","",details!S21)</f>
        <v/>
      </c>
      <c r="N21" s="312" t="str">
        <f t="shared" si="9"/>
        <v/>
      </c>
      <c r="O21" s="392" t="str">
        <f>IF(details!T21="","",details!T21)</f>
        <v/>
      </c>
      <c r="P21" s="392" t="str">
        <f>IF(details!U21="","",details!U21)</f>
        <v/>
      </c>
      <c r="Q21" s="312" t="str">
        <f t="shared" si="10"/>
        <v/>
      </c>
      <c r="R21" s="199" t="str">
        <f t="shared" si="11"/>
        <v/>
      </c>
      <c r="S21" s="392" t="str">
        <f>IF(details!V21="","",details!V21)</f>
        <v/>
      </c>
      <c r="T21" s="392" t="str">
        <f>IF(details!W21="","",details!W21)</f>
        <v/>
      </c>
      <c r="U21" s="199" t="str">
        <f t="shared" si="69"/>
        <v/>
      </c>
      <c r="V21" s="199" t="str">
        <f t="shared" si="70"/>
        <v/>
      </c>
      <c r="W21" s="329" t="str">
        <f t="shared" si="71"/>
        <v/>
      </c>
      <c r="X21" s="330" t="str">
        <f t="shared" si="72"/>
        <v/>
      </c>
      <c r="Y21" s="202" t="str">
        <f t="shared" si="73"/>
        <v/>
      </c>
      <c r="Z21" s="202">
        <f t="shared" si="1"/>
        <v>0</v>
      </c>
      <c r="AA21" s="392" t="str">
        <f>IF(details!X21="","",details!X21)</f>
        <v/>
      </c>
      <c r="AB21" s="392" t="str">
        <f>IF(details!Y21="","",details!Y21)</f>
        <v/>
      </c>
      <c r="AC21" s="392" t="str">
        <f>IF(details!Z21="","",details!Z21)</f>
        <v/>
      </c>
      <c r="AD21" s="312" t="str">
        <f t="shared" si="13"/>
        <v/>
      </c>
      <c r="AE21" s="392" t="str">
        <f>IF(details!AA21="","",details!AA21)</f>
        <v/>
      </c>
      <c r="AF21" s="392" t="str">
        <f>IF(details!AB21="","",details!AB21)</f>
        <v/>
      </c>
      <c r="AG21" s="312" t="str">
        <f t="shared" si="112"/>
        <v/>
      </c>
      <c r="AH21" s="199" t="str">
        <f t="shared" si="15"/>
        <v/>
      </c>
      <c r="AI21" s="392" t="str">
        <f>IF(details!AC21="","",details!AC21)</f>
        <v/>
      </c>
      <c r="AJ21" s="392" t="str">
        <f>IF(details!AD21="","",details!AD21)</f>
        <v/>
      </c>
      <c r="AK21" s="199" t="str">
        <f t="shared" si="16"/>
        <v/>
      </c>
      <c r="AL21" s="199" t="str">
        <f t="shared" si="74"/>
        <v/>
      </c>
      <c r="AM21" s="329" t="str">
        <f t="shared" si="75"/>
        <v/>
      </c>
      <c r="AN21" s="330" t="str">
        <f t="shared" si="76"/>
        <v/>
      </c>
      <c r="AO21" s="202" t="str">
        <f t="shared" si="77"/>
        <v/>
      </c>
      <c r="AP21" s="202">
        <f t="shared" si="113"/>
        <v>0</v>
      </c>
      <c r="AQ21" s="497">
        <f>IF(details!AE21="","",details!AE21)</f>
        <v>1</v>
      </c>
      <c r="AR21" s="497">
        <f>IF(details!AF21="","",details!AF21)</f>
        <v>2</v>
      </c>
      <c r="AS21" s="497">
        <f>IF(details!AG21="","",details!AG21)</f>
        <v>3</v>
      </c>
      <c r="AT21" s="312">
        <f t="shared" si="18"/>
        <v>6</v>
      </c>
      <c r="AU21" s="497">
        <f>IF(details!AH21="","",details!AH21)</f>
        <v>4</v>
      </c>
      <c r="AV21" s="497">
        <f>IF(details!AI21="","",details!AI21)</f>
        <v>5</v>
      </c>
      <c r="AW21" s="312">
        <f t="shared" si="114"/>
        <v>9</v>
      </c>
      <c r="AX21" s="199">
        <f t="shared" si="20"/>
        <v>15</v>
      </c>
      <c r="AY21" s="497" t="str">
        <f>IF(details!AJ21="","",details!AJ21)</f>
        <v/>
      </c>
      <c r="AZ21" s="497" t="str">
        <f>IF(details!AK21="","",details!AK21)</f>
        <v/>
      </c>
      <c r="BA21" s="199" t="str">
        <f t="shared" si="21"/>
        <v/>
      </c>
      <c r="BB21" s="199" t="str">
        <f t="shared" si="78"/>
        <v/>
      </c>
      <c r="BC21" s="329" t="str">
        <f t="shared" si="79"/>
        <v/>
      </c>
      <c r="BD21" s="330" t="str">
        <f t="shared" si="80"/>
        <v/>
      </c>
      <c r="BE21" s="202" t="str">
        <f t="shared" si="81"/>
        <v/>
      </c>
      <c r="BF21" s="202">
        <f t="shared" si="5"/>
        <v>0</v>
      </c>
      <c r="BG21" s="392" t="str">
        <f>IF(details!AL21="","",details!AL21)</f>
        <v/>
      </c>
      <c r="BH21" s="392" t="str">
        <f>IF(details!AM21="","",details!AM21)</f>
        <v/>
      </c>
      <c r="BI21" s="392" t="str">
        <f>IF(details!AN21="","",details!AN21)</f>
        <v/>
      </c>
      <c r="BJ21" s="312" t="str">
        <f t="shared" si="22"/>
        <v/>
      </c>
      <c r="BK21" s="392" t="str">
        <f>IF(details!AO21="","",details!AO21)</f>
        <v/>
      </c>
      <c r="BL21" s="392" t="str">
        <f>IF(details!AP21="","",details!AP21)</f>
        <v/>
      </c>
      <c r="BM21" s="312" t="str">
        <f t="shared" si="106"/>
        <v/>
      </c>
      <c r="BN21" s="199" t="str">
        <f t="shared" si="24"/>
        <v/>
      </c>
      <c r="BO21" s="392" t="str">
        <f>IF(details!AQ21="","",details!AQ21)</f>
        <v/>
      </c>
      <c r="BP21" s="392" t="str">
        <f>IF(details!AR21="","",details!AR21)</f>
        <v/>
      </c>
      <c r="BQ21" s="199" t="str">
        <f t="shared" si="25"/>
        <v/>
      </c>
      <c r="BR21" s="199" t="str">
        <f t="shared" si="82"/>
        <v/>
      </c>
      <c r="BS21" s="329" t="str">
        <f t="shared" si="83"/>
        <v/>
      </c>
      <c r="BT21" s="330" t="str">
        <f t="shared" si="84"/>
        <v/>
      </c>
      <c r="BU21" s="202" t="str">
        <f t="shared" si="85"/>
        <v/>
      </c>
      <c r="BV21" s="202">
        <f t="shared" si="7"/>
        <v>0</v>
      </c>
      <c r="BW21" s="392" t="str">
        <f>IF(details!AS21="","",details!AS21)</f>
        <v/>
      </c>
      <c r="BX21" s="392" t="str">
        <f>IF(details!AT21="","",details!AT21)</f>
        <v/>
      </c>
      <c r="BY21" s="392" t="str">
        <f>IF(details!AU21="","",details!AU21)</f>
        <v/>
      </c>
      <c r="BZ21" s="312" t="str">
        <f t="shared" si="26"/>
        <v/>
      </c>
      <c r="CA21" s="392" t="str">
        <f>IF(details!AV21="","",details!AV21)</f>
        <v/>
      </c>
      <c r="CB21" s="392" t="str">
        <f>IF(details!AW21="","",details!AW21)</f>
        <v/>
      </c>
      <c r="CC21" s="312" t="str">
        <f t="shared" si="110"/>
        <v/>
      </c>
      <c r="CD21" s="199" t="str">
        <f t="shared" si="28"/>
        <v/>
      </c>
      <c r="CE21" s="392" t="str">
        <f>IF(details!AX21="","",details!AX21)</f>
        <v/>
      </c>
      <c r="CF21" s="392" t="str">
        <f>IF(details!AY21="","",details!AY21)</f>
        <v/>
      </c>
      <c r="CG21" s="199" t="str">
        <f t="shared" si="29"/>
        <v/>
      </c>
      <c r="CH21" s="199" t="str">
        <f t="shared" si="30"/>
        <v/>
      </c>
      <c r="CI21" s="329" t="str">
        <f t="shared" si="31"/>
        <v/>
      </c>
      <c r="CJ21" s="330" t="str">
        <f t="shared" si="32"/>
        <v/>
      </c>
      <c r="CK21" s="202" t="str">
        <f t="shared" si="86"/>
        <v/>
      </c>
      <c r="CL21" s="202">
        <f t="shared" si="8"/>
        <v>0</v>
      </c>
      <c r="CM21" s="392" t="str">
        <f>IF(details!AZ21="","",details!AZ21)</f>
        <v/>
      </c>
      <c r="CN21" s="392" t="str">
        <f>IF(details!BA21="","",details!BA21)</f>
        <v/>
      </c>
      <c r="CO21" s="392" t="str">
        <f>IF(details!BB21="","",details!BB21)</f>
        <v/>
      </c>
      <c r="CP21" s="392" t="str">
        <f>IF(details!BC21="","",details!BC21)</f>
        <v/>
      </c>
      <c r="CQ21" s="392" t="str">
        <f>IF(details!BD21="","",details!BD21)</f>
        <v/>
      </c>
      <c r="CR21" s="199" t="str">
        <f t="shared" si="111"/>
        <v/>
      </c>
      <c r="CS21" s="556" t="str">
        <f t="shared" si="107"/>
        <v/>
      </c>
      <c r="CT21" s="199" t="str">
        <f t="shared" si="108"/>
        <v/>
      </c>
      <c r="CU21" s="202" t="str">
        <f t="shared" si="88"/>
        <v/>
      </c>
      <c r="CV21" s="202">
        <f t="shared" si="89"/>
        <v>0</v>
      </c>
      <c r="CW21" s="392" t="str">
        <f>IF(details!BE21="","",details!BE21)</f>
        <v/>
      </c>
      <c r="CX21" s="392" t="str">
        <f>IF(details!BF21="","",details!BF21)</f>
        <v/>
      </c>
      <c r="CY21" s="392" t="str">
        <f>IF(details!BG21="","",details!BG21)</f>
        <v/>
      </c>
      <c r="CZ21" s="392" t="str">
        <f>IF(details!BH21="","",details!BH21)</f>
        <v/>
      </c>
      <c r="DA21" s="392" t="str">
        <f>IF(details!BI21="","",details!BI21)</f>
        <v/>
      </c>
      <c r="DB21" s="199" t="str">
        <f t="shared" si="90"/>
        <v/>
      </c>
      <c r="DC21" s="556" t="str">
        <f t="shared" si="35"/>
        <v/>
      </c>
      <c r="DD21" s="199" t="str">
        <f t="shared" si="36"/>
        <v/>
      </c>
      <c r="DE21" s="202" t="str">
        <f t="shared" si="91"/>
        <v/>
      </c>
      <c r="DF21" s="202">
        <f t="shared" si="92"/>
        <v>0</v>
      </c>
      <c r="DG21" s="392" t="str">
        <f>IF(details!BJ21="","",details!BJ21)</f>
        <v/>
      </c>
      <c r="DH21" s="392" t="str">
        <f>IF(details!BK21="","",details!BK21)</f>
        <v/>
      </c>
      <c r="DI21" s="392" t="str">
        <f>IF(details!BL21="","",details!BL21)</f>
        <v/>
      </c>
      <c r="DJ21" s="392" t="str">
        <f>IF(details!BM21="","",details!BM21)</f>
        <v/>
      </c>
      <c r="DK21" s="392" t="str">
        <f>IF(details!BN21="","",details!BN21)</f>
        <v/>
      </c>
      <c r="DL21" s="199" t="str">
        <f t="shared" si="93"/>
        <v/>
      </c>
      <c r="DM21" s="556" t="str">
        <f t="shared" si="37"/>
        <v/>
      </c>
      <c r="DN21" s="199" t="str">
        <f t="shared" si="38"/>
        <v/>
      </c>
      <c r="DO21" s="202" t="str">
        <f t="shared" si="94"/>
        <v/>
      </c>
      <c r="DP21" s="202">
        <f t="shared" si="95"/>
        <v>0</v>
      </c>
      <c r="DQ21" s="398" t="str">
        <f t="shared" si="39"/>
        <v/>
      </c>
      <c r="DR21" s="398" t="str">
        <f t="shared" si="40"/>
        <v/>
      </c>
      <c r="DS21" s="398" t="str">
        <f t="shared" si="41"/>
        <v/>
      </c>
      <c r="DT21" s="398" t="str">
        <f t="shared" si="42"/>
        <v/>
      </c>
      <c r="DU21" s="398" t="str">
        <f t="shared" si="43"/>
        <v/>
      </c>
      <c r="DV21" s="398" t="str">
        <f t="shared" si="44"/>
        <v/>
      </c>
      <c r="DW21" s="398" t="str">
        <f t="shared" si="96"/>
        <v/>
      </c>
      <c r="DX21" s="398" t="str">
        <f t="shared" si="97"/>
        <v/>
      </c>
      <c r="DY21" s="398" t="str">
        <f t="shared" si="98"/>
        <v/>
      </c>
      <c r="DZ21" s="398" t="str">
        <f t="shared" si="45"/>
        <v/>
      </c>
      <c r="EA21" s="399" t="str">
        <f t="shared" si="46"/>
        <v/>
      </c>
      <c r="EB21" s="399" t="str">
        <f t="shared" si="47"/>
        <v/>
      </c>
      <c r="EC21" s="398" t="str">
        <f t="shared" si="48"/>
        <v/>
      </c>
      <c r="ED21" s="398" t="str">
        <f t="shared" si="49"/>
        <v/>
      </c>
      <c r="EE21" s="398" t="str">
        <f t="shared" si="50"/>
        <v/>
      </c>
      <c r="EF21" s="398" t="str">
        <f t="shared" si="51"/>
        <v/>
      </c>
      <c r="EG21" s="398" t="str">
        <f t="shared" si="52"/>
        <v/>
      </c>
      <c r="EH21" s="398" t="str">
        <f t="shared" si="53"/>
        <v/>
      </c>
      <c r="EI21" s="398" t="str">
        <f t="shared" si="54"/>
        <v/>
      </c>
      <c r="EJ21" s="400" t="str">
        <f t="shared" si="55"/>
        <v/>
      </c>
      <c r="EK21" s="400" t="str">
        <f t="shared" si="56"/>
        <v/>
      </c>
      <c r="EL21" s="398" t="str">
        <f t="shared" si="57"/>
        <v/>
      </c>
      <c r="EM21" s="400" t="str">
        <f t="shared" si="58"/>
        <v/>
      </c>
      <c r="EN21" s="400" t="str">
        <f t="shared" si="59"/>
        <v/>
      </c>
      <c r="EO21" s="203" t="str">
        <f>details!DN21</f>
        <v/>
      </c>
      <c r="EP21" s="405" t="str">
        <f>details!DO21</f>
        <v/>
      </c>
      <c r="EQ21" s="490" t="str">
        <f t="shared" si="109"/>
        <v/>
      </c>
      <c r="ER21" s="551" t="str">
        <f t="shared" si="99"/>
        <v/>
      </c>
      <c r="ES21" s="401" t="str">
        <f t="shared" si="100"/>
        <v/>
      </c>
      <c r="ET21" s="401" t="str">
        <f t="shared" si="101"/>
        <v/>
      </c>
      <c r="EU21" s="402" t="str">
        <f t="shared" si="102"/>
        <v/>
      </c>
      <c r="EV21" s="199" t="str">
        <f t="shared" si="103"/>
        <v/>
      </c>
      <c r="EW21" s="466" t="str">
        <f t="shared" si="104"/>
        <v/>
      </c>
      <c r="EX21" s="467" t="str">
        <f t="shared" si="105"/>
        <v/>
      </c>
      <c r="EY21" s="418" t="str">
        <f>IF(details!BO20="","",details!BO20)</f>
        <v/>
      </c>
      <c r="FB21" s="252" t="str">
        <f>H109</f>
        <v>mRrh.kZ Nk= la[;k</v>
      </c>
      <c r="FC21" s="253">
        <f>'result aggregate'!P110</f>
        <v>1</v>
      </c>
      <c r="FD21" s="253">
        <f>'result aggregate'!Q110</f>
        <v>0</v>
      </c>
      <c r="FE21" s="253">
        <f>'result aggregate'!R110</f>
        <v>1</v>
      </c>
      <c r="FF21" s="253">
        <f>'result aggregate'!S110</f>
        <v>0</v>
      </c>
      <c r="FG21" s="253">
        <f>'result aggregate'!T110</f>
        <v>0</v>
      </c>
      <c r="FH21" s="253">
        <f>'result aggregate'!U110</f>
        <v>0</v>
      </c>
      <c r="FI21" s="253">
        <f>'result aggregate'!V110</f>
        <v>0</v>
      </c>
      <c r="FJ21" s="253">
        <f>'result aggregate'!W110</f>
        <v>0</v>
      </c>
      <c r="FK21" s="253">
        <f>'result aggregate'!X110</f>
        <v>0</v>
      </c>
      <c r="FL21" s="253">
        <f>'result aggregate'!Y110</f>
        <v>1</v>
      </c>
      <c r="FM21" s="253">
        <f>'result aggregate'!Z110</f>
        <v>1</v>
      </c>
      <c r="FN21" s="253">
        <f>'result aggregate'!AA110</f>
        <v>0</v>
      </c>
      <c r="FO21" s="254">
        <f>'result aggregate'!AB110</f>
        <v>4</v>
      </c>
      <c r="FZ21" s="247"/>
      <c r="GA21" s="236"/>
      <c r="GC21" s="236"/>
      <c r="GD21" s="236"/>
      <c r="GE21" s="1"/>
      <c r="GF21" s="236"/>
      <c r="GG21" s="236"/>
      <c r="GH21" s="1"/>
      <c r="GI21" s="236"/>
      <c r="GJ21" s="236"/>
      <c r="GK21" s="1"/>
      <c r="GL21" s="236"/>
    </row>
    <row r="22" spans="1:195" s="20" customFormat="1" ht="14" customHeight="1">
      <c r="A22" s="417">
        <f>IF(details!A22="","",details!A22)</f>
        <v>16</v>
      </c>
      <c r="B22" s="392" t="str">
        <f>IF(details!B22="","",details!B22)</f>
        <v/>
      </c>
      <c r="C22" s="392" t="str">
        <f>IF(details!C22="","",details!C22)</f>
        <v/>
      </c>
      <c r="D22" s="199" t="str">
        <f>IF(details!D22="","",details!D22)</f>
        <v/>
      </c>
      <c r="E22" s="392" t="str">
        <f>IF(details!E22="","",details!E22)</f>
        <v/>
      </c>
      <c r="F22" s="200" t="str">
        <f>IF(details!G22="","",details!G22)</f>
        <v/>
      </c>
      <c r="G22" s="275" t="str">
        <f>IF(details!H22="","",details!H22)</f>
        <v/>
      </c>
      <c r="H22" s="201" t="str">
        <f>IF(details!I22="","",details!I22)</f>
        <v>v 016</v>
      </c>
      <c r="I22" s="201" t="str">
        <f>IF(details!J22="","",details!J22)</f>
        <v>c 016</v>
      </c>
      <c r="J22" s="201" t="str">
        <f>IF(details!K22="","",details!K22)</f>
        <v>l 016</v>
      </c>
      <c r="K22" s="392" t="str">
        <f>IF(details!Q22="","",details!Q22)</f>
        <v/>
      </c>
      <c r="L22" s="392" t="str">
        <f>IF(details!R22="","",details!R22)</f>
        <v/>
      </c>
      <c r="M22" s="392" t="str">
        <f>IF(details!S22="","",details!S22)</f>
        <v/>
      </c>
      <c r="N22" s="312" t="str">
        <f t="shared" si="9"/>
        <v/>
      </c>
      <c r="O22" s="392" t="str">
        <f>IF(details!T22="","",details!T22)</f>
        <v/>
      </c>
      <c r="P22" s="392" t="str">
        <f>IF(details!U22="","",details!U22)</f>
        <v/>
      </c>
      <c r="Q22" s="312" t="str">
        <f t="shared" si="10"/>
        <v/>
      </c>
      <c r="R22" s="199" t="str">
        <f t="shared" si="11"/>
        <v/>
      </c>
      <c r="S22" s="392" t="str">
        <f>IF(details!V22="","",details!V22)</f>
        <v/>
      </c>
      <c r="T22" s="392" t="str">
        <f>IF(details!W22="","",details!W22)</f>
        <v/>
      </c>
      <c r="U22" s="199" t="str">
        <f t="shared" si="69"/>
        <v/>
      </c>
      <c r="V22" s="199" t="str">
        <f t="shared" si="70"/>
        <v/>
      </c>
      <c r="W22" s="329" t="str">
        <f t="shared" si="71"/>
        <v/>
      </c>
      <c r="X22" s="330" t="str">
        <f t="shared" si="72"/>
        <v/>
      </c>
      <c r="Y22" s="202" t="str">
        <f t="shared" si="73"/>
        <v/>
      </c>
      <c r="Z22" s="202">
        <f t="shared" si="1"/>
        <v>0</v>
      </c>
      <c r="AA22" s="392" t="str">
        <f>IF(details!X22="","",details!X22)</f>
        <v/>
      </c>
      <c r="AB22" s="392" t="str">
        <f>IF(details!Y22="","",details!Y22)</f>
        <v/>
      </c>
      <c r="AC22" s="392" t="str">
        <f>IF(details!Z22="","",details!Z22)</f>
        <v/>
      </c>
      <c r="AD22" s="312" t="str">
        <f t="shared" si="13"/>
        <v/>
      </c>
      <c r="AE22" s="392" t="str">
        <f>IF(details!AA22="","",details!AA22)</f>
        <v/>
      </c>
      <c r="AF22" s="392" t="str">
        <f>IF(details!AB22="","",details!AB22)</f>
        <v/>
      </c>
      <c r="AG22" s="312" t="str">
        <f t="shared" si="112"/>
        <v/>
      </c>
      <c r="AH22" s="199" t="str">
        <f t="shared" si="15"/>
        <v/>
      </c>
      <c r="AI22" s="392" t="str">
        <f>IF(details!AC22="","",details!AC22)</f>
        <v/>
      </c>
      <c r="AJ22" s="392" t="str">
        <f>IF(details!AD22="","",details!AD22)</f>
        <v/>
      </c>
      <c r="AK22" s="199" t="str">
        <f t="shared" si="16"/>
        <v/>
      </c>
      <c r="AL22" s="199" t="str">
        <f t="shared" si="74"/>
        <v/>
      </c>
      <c r="AM22" s="329" t="str">
        <f t="shared" si="75"/>
        <v/>
      </c>
      <c r="AN22" s="330" t="str">
        <f t="shared" si="76"/>
        <v/>
      </c>
      <c r="AO22" s="202" t="str">
        <f t="shared" si="77"/>
        <v/>
      </c>
      <c r="AP22" s="202">
        <f t="shared" si="113"/>
        <v>0</v>
      </c>
      <c r="AQ22" s="497">
        <f>IF(details!AE22="","",details!AE22)</f>
        <v>1</v>
      </c>
      <c r="AR22" s="497">
        <f>IF(details!AF22="","",details!AF22)</f>
        <v>2</v>
      </c>
      <c r="AS22" s="497">
        <f>IF(details!AG22="","",details!AG22)</f>
        <v>3</v>
      </c>
      <c r="AT22" s="312">
        <f t="shared" si="18"/>
        <v>6</v>
      </c>
      <c r="AU22" s="497">
        <f>IF(details!AH22="","",details!AH22)</f>
        <v>4</v>
      </c>
      <c r="AV22" s="497">
        <f>IF(details!AI22="","",details!AI22)</f>
        <v>5</v>
      </c>
      <c r="AW22" s="312">
        <f t="shared" si="114"/>
        <v>9</v>
      </c>
      <c r="AX22" s="199">
        <f t="shared" si="20"/>
        <v>15</v>
      </c>
      <c r="AY22" s="497" t="str">
        <f>IF(details!AJ22="","",details!AJ22)</f>
        <v/>
      </c>
      <c r="AZ22" s="497" t="str">
        <f>IF(details!AK22="","",details!AK22)</f>
        <v/>
      </c>
      <c r="BA22" s="199" t="str">
        <f t="shared" si="21"/>
        <v/>
      </c>
      <c r="BB22" s="199" t="str">
        <f t="shared" si="78"/>
        <v/>
      </c>
      <c r="BC22" s="329" t="str">
        <f t="shared" si="79"/>
        <v/>
      </c>
      <c r="BD22" s="330" t="str">
        <f t="shared" si="80"/>
        <v/>
      </c>
      <c r="BE22" s="202" t="str">
        <f t="shared" si="81"/>
        <v/>
      </c>
      <c r="BF22" s="202">
        <f t="shared" si="5"/>
        <v>0</v>
      </c>
      <c r="BG22" s="392" t="str">
        <f>IF(details!AL22="","",details!AL22)</f>
        <v/>
      </c>
      <c r="BH22" s="392" t="str">
        <f>IF(details!AM22="","",details!AM22)</f>
        <v/>
      </c>
      <c r="BI22" s="392" t="str">
        <f>IF(details!AN22="","",details!AN22)</f>
        <v/>
      </c>
      <c r="BJ22" s="312" t="str">
        <f t="shared" si="22"/>
        <v/>
      </c>
      <c r="BK22" s="392" t="str">
        <f>IF(details!AO22="","",details!AO22)</f>
        <v/>
      </c>
      <c r="BL22" s="392" t="str">
        <f>IF(details!AP22="","",details!AP22)</f>
        <v/>
      </c>
      <c r="BM22" s="312" t="str">
        <f t="shared" si="106"/>
        <v/>
      </c>
      <c r="BN22" s="199" t="str">
        <f t="shared" si="24"/>
        <v/>
      </c>
      <c r="BO22" s="392" t="str">
        <f>IF(details!AQ22="","",details!AQ22)</f>
        <v/>
      </c>
      <c r="BP22" s="392" t="str">
        <f>IF(details!AR22="","",details!AR22)</f>
        <v/>
      </c>
      <c r="BQ22" s="199" t="str">
        <f t="shared" si="25"/>
        <v/>
      </c>
      <c r="BR22" s="199" t="str">
        <f t="shared" si="82"/>
        <v/>
      </c>
      <c r="BS22" s="329" t="str">
        <f t="shared" si="83"/>
        <v/>
      </c>
      <c r="BT22" s="330" t="str">
        <f t="shared" si="84"/>
        <v/>
      </c>
      <c r="BU22" s="202" t="str">
        <f t="shared" si="85"/>
        <v/>
      </c>
      <c r="BV22" s="202">
        <f t="shared" si="7"/>
        <v>0</v>
      </c>
      <c r="BW22" s="392" t="str">
        <f>IF(details!AS22="","",details!AS22)</f>
        <v/>
      </c>
      <c r="BX22" s="392" t="str">
        <f>IF(details!AT22="","",details!AT22)</f>
        <v/>
      </c>
      <c r="BY22" s="392" t="str">
        <f>IF(details!AU22="","",details!AU22)</f>
        <v/>
      </c>
      <c r="BZ22" s="312" t="str">
        <f t="shared" si="26"/>
        <v/>
      </c>
      <c r="CA22" s="392" t="str">
        <f>IF(details!AV22="","",details!AV22)</f>
        <v/>
      </c>
      <c r="CB22" s="392" t="str">
        <f>IF(details!AW22="","",details!AW22)</f>
        <v/>
      </c>
      <c r="CC22" s="312" t="str">
        <f t="shared" si="110"/>
        <v/>
      </c>
      <c r="CD22" s="199" t="str">
        <f t="shared" si="28"/>
        <v/>
      </c>
      <c r="CE22" s="392" t="str">
        <f>IF(details!AX22="","",details!AX22)</f>
        <v/>
      </c>
      <c r="CF22" s="392" t="str">
        <f>IF(details!AY22="","",details!AY22)</f>
        <v/>
      </c>
      <c r="CG22" s="199" t="str">
        <f t="shared" si="29"/>
        <v/>
      </c>
      <c r="CH22" s="199" t="str">
        <f t="shared" si="30"/>
        <v/>
      </c>
      <c r="CI22" s="329" t="str">
        <f t="shared" si="31"/>
        <v/>
      </c>
      <c r="CJ22" s="330" t="str">
        <f t="shared" si="32"/>
        <v/>
      </c>
      <c r="CK22" s="202" t="str">
        <f t="shared" si="86"/>
        <v/>
      </c>
      <c r="CL22" s="202">
        <f t="shared" si="8"/>
        <v>0</v>
      </c>
      <c r="CM22" s="392" t="str">
        <f>IF(details!AZ22="","",details!AZ22)</f>
        <v/>
      </c>
      <c r="CN22" s="392" t="str">
        <f>IF(details!BA22="","",details!BA22)</f>
        <v/>
      </c>
      <c r="CO22" s="392" t="str">
        <f>IF(details!BB22="","",details!BB22)</f>
        <v/>
      </c>
      <c r="CP22" s="392" t="str">
        <f>IF(details!BC22="","",details!BC22)</f>
        <v/>
      </c>
      <c r="CQ22" s="392" t="str">
        <f>IF(details!BD22="","",details!BD22)</f>
        <v/>
      </c>
      <c r="CR22" s="199" t="str">
        <f t="shared" si="111"/>
        <v/>
      </c>
      <c r="CS22" s="556" t="str">
        <f t="shared" si="107"/>
        <v/>
      </c>
      <c r="CT22" s="199" t="str">
        <f t="shared" si="108"/>
        <v/>
      </c>
      <c r="CU22" s="202" t="str">
        <f t="shared" si="88"/>
        <v/>
      </c>
      <c r="CV22" s="202">
        <f t="shared" si="89"/>
        <v>0</v>
      </c>
      <c r="CW22" s="392" t="str">
        <f>IF(details!BE22="","",details!BE22)</f>
        <v/>
      </c>
      <c r="CX22" s="392" t="str">
        <f>IF(details!BF22="","",details!BF22)</f>
        <v/>
      </c>
      <c r="CY22" s="392" t="str">
        <f>IF(details!BG22="","",details!BG22)</f>
        <v/>
      </c>
      <c r="CZ22" s="392" t="str">
        <f>IF(details!BH22="","",details!BH22)</f>
        <v/>
      </c>
      <c r="DA22" s="392" t="str">
        <f>IF(details!BI22="","",details!BI22)</f>
        <v/>
      </c>
      <c r="DB22" s="199" t="str">
        <f t="shared" si="90"/>
        <v/>
      </c>
      <c r="DC22" s="556" t="str">
        <f t="shared" si="35"/>
        <v/>
      </c>
      <c r="DD22" s="199" t="str">
        <f t="shared" si="36"/>
        <v/>
      </c>
      <c r="DE22" s="202" t="str">
        <f t="shared" si="91"/>
        <v/>
      </c>
      <c r="DF22" s="202">
        <f t="shared" si="92"/>
        <v>0</v>
      </c>
      <c r="DG22" s="392" t="str">
        <f>IF(details!BJ22="","",details!BJ22)</f>
        <v/>
      </c>
      <c r="DH22" s="392" t="str">
        <f>IF(details!BK22="","",details!BK22)</f>
        <v/>
      </c>
      <c r="DI22" s="392" t="str">
        <f>IF(details!BL22="","",details!BL22)</f>
        <v/>
      </c>
      <c r="DJ22" s="392" t="str">
        <f>IF(details!BM22="","",details!BM22)</f>
        <v/>
      </c>
      <c r="DK22" s="392" t="str">
        <f>IF(details!BN22="","",details!BN22)</f>
        <v/>
      </c>
      <c r="DL22" s="199" t="str">
        <f t="shared" si="93"/>
        <v/>
      </c>
      <c r="DM22" s="556" t="str">
        <f t="shared" si="37"/>
        <v/>
      </c>
      <c r="DN22" s="199" t="str">
        <f t="shared" si="38"/>
        <v/>
      </c>
      <c r="DO22" s="202" t="str">
        <f t="shared" si="94"/>
        <v/>
      </c>
      <c r="DP22" s="202">
        <f t="shared" si="95"/>
        <v>0</v>
      </c>
      <c r="DQ22" s="398" t="str">
        <f t="shared" si="39"/>
        <v/>
      </c>
      <c r="DR22" s="398" t="str">
        <f t="shared" si="40"/>
        <v/>
      </c>
      <c r="DS22" s="398" t="str">
        <f t="shared" si="41"/>
        <v/>
      </c>
      <c r="DT22" s="398" t="str">
        <f t="shared" si="42"/>
        <v/>
      </c>
      <c r="DU22" s="398" t="str">
        <f t="shared" si="43"/>
        <v/>
      </c>
      <c r="DV22" s="398" t="str">
        <f t="shared" si="44"/>
        <v/>
      </c>
      <c r="DW22" s="398" t="str">
        <f t="shared" si="96"/>
        <v/>
      </c>
      <c r="DX22" s="398" t="str">
        <f t="shared" si="97"/>
        <v/>
      </c>
      <c r="DY22" s="398" t="str">
        <f t="shared" si="98"/>
        <v/>
      </c>
      <c r="DZ22" s="398" t="str">
        <f t="shared" si="45"/>
        <v/>
      </c>
      <c r="EA22" s="399" t="str">
        <f t="shared" si="46"/>
        <v/>
      </c>
      <c r="EB22" s="399" t="str">
        <f t="shared" si="47"/>
        <v/>
      </c>
      <c r="EC22" s="398" t="str">
        <f t="shared" si="48"/>
        <v/>
      </c>
      <c r="ED22" s="398" t="str">
        <f t="shared" si="49"/>
        <v/>
      </c>
      <c r="EE22" s="398" t="str">
        <f t="shared" si="50"/>
        <v/>
      </c>
      <c r="EF22" s="398" t="str">
        <f t="shared" si="51"/>
        <v/>
      </c>
      <c r="EG22" s="398" t="str">
        <f t="shared" si="52"/>
        <v/>
      </c>
      <c r="EH22" s="398" t="str">
        <f t="shared" si="53"/>
        <v/>
      </c>
      <c r="EI22" s="398" t="str">
        <f t="shared" si="54"/>
        <v/>
      </c>
      <c r="EJ22" s="400" t="str">
        <f t="shared" si="55"/>
        <v/>
      </c>
      <c r="EK22" s="400" t="str">
        <f t="shared" si="56"/>
        <v/>
      </c>
      <c r="EL22" s="398" t="str">
        <f t="shared" si="57"/>
        <v/>
      </c>
      <c r="EM22" s="400" t="str">
        <f t="shared" si="58"/>
        <v/>
      </c>
      <c r="EN22" s="400" t="str">
        <f t="shared" si="59"/>
        <v/>
      </c>
      <c r="EO22" s="203" t="str">
        <f>details!DN22</f>
        <v/>
      </c>
      <c r="EP22" s="405" t="str">
        <f>details!DO22</f>
        <v/>
      </c>
      <c r="EQ22" s="490" t="str">
        <f t="shared" si="109"/>
        <v/>
      </c>
      <c r="ER22" s="551" t="str">
        <f t="shared" si="99"/>
        <v/>
      </c>
      <c r="ES22" s="401" t="str">
        <f t="shared" si="100"/>
        <v/>
      </c>
      <c r="ET22" s="401" t="str">
        <f t="shared" si="101"/>
        <v/>
      </c>
      <c r="EU22" s="402" t="str">
        <f t="shared" si="102"/>
        <v/>
      </c>
      <c r="EV22" s="199" t="str">
        <f t="shared" si="103"/>
        <v/>
      </c>
      <c r="EW22" s="466" t="str">
        <f t="shared" si="104"/>
        <v/>
      </c>
      <c r="EX22" s="467" t="str">
        <f t="shared" si="105"/>
        <v/>
      </c>
      <c r="EY22" s="418" t="str">
        <f>IF(details!BO21="","",details!BO21)</f>
        <v/>
      </c>
      <c r="FB22" s="252" t="str">
        <f>H110</f>
        <v>d{kksUur</v>
      </c>
      <c r="FC22" s="253">
        <f>'result aggregate'!P111</f>
        <v>1</v>
      </c>
      <c r="FD22" s="253">
        <f>'result aggregate'!Q111</f>
        <v>0</v>
      </c>
      <c r="FE22" s="253">
        <f>'result aggregate'!R111</f>
        <v>0</v>
      </c>
      <c r="FF22" s="253">
        <f>'result aggregate'!S111</f>
        <v>0</v>
      </c>
      <c r="FG22" s="253">
        <f>'result aggregate'!T111</f>
        <v>0</v>
      </c>
      <c r="FH22" s="253">
        <f>'result aggregate'!U111</f>
        <v>0</v>
      </c>
      <c r="FI22" s="253">
        <f>'result aggregate'!V111</f>
        <v>0</v>
      </c>
      <c r="FJ22" s="253">
        <f>'result aggregate'!W111</f>
        <v>0</v>
      </c>
      <c r="FK22" s="253">
        <f>'result aggregate'!X111</f>
        <v>0</v>
      </c>
      <c r="FL22" s="253">
        <f>'result aggregate'!Y111</f>
        <v>0</v>
      </c>
      <c r="FM22" s="253">
        <f>'result aggregate'!Z111</f>
        <v>0</v>
      </c>
      <c r="FN22" s="253">
        <f>'result aggregate'!AA111</f>
        <v>0</v>
      </c>
      <c r="FO22" s="254">
        <f>'result aggregate'!AB111</f>
        <v>1</v>
      </c>
      <c r="FZ22" s="247"/>
      <c r="GA22" s="236"/>
      <c r="GC22" s="236"/>
      <c r="GD22" s="236"/>
      <c r="GE22" s="1"/>
      <c r="GF22" s="236"/>
      <c r="GG22" s="236"/>
      <c r="GH22" s="1"/>
      <c r="GI22" s="236"/>
      <c r="GJ22" s="236"/>
      <c r="GK22" s="1"/>
      <c r="GL22" s="236"/>
    </row>
    <row r="23" spans="1:195" s="20" customFormat="1" ht="14" customHeight="1">
      <c r="A23" s="417">
        <f>IF(details!A23="","",details!A23)</f>
        <v>17</v>
      </c>
      <c r="B23" s="392" t="str">
        <f>IF(details!B23="","",details!B23)</f>
        <v/>
      </c>
      <c r="C23" s="392" t="str">
        <f>IF(details!C23="","",details!C23)</f>
        <v/>
      </c>
      <c r="D23" s="199" t="str">
        <f>IF(details!D23="","",details!D23)</f>
        <v/>
      </c>
      <c r="E23" s="392" t="str">
        <f>IF(details!E23="","",details!E23)</f>
        <v/>
      </c>
      <c r="F23" s="200" t="str">
        <f>IF(details!G23="","",details!G23)</f>
        <v/>
      </c>
      <c r="G23" s="275" t="str">
        <f>IF(details!H23="","",details!H23)</f>
        <v/>
      </c>
      <c r="H23" s="201" t="str">
        <f>IF(details!I23="","",details!I23)</f>
        <v>v 017</v>
      </c>
      <c r="I23" s="201" t="str">
        <f>IF(details!J23="","",details!J23)</f>
        <v>c 017</v>
      </c>
      <c r="J23" s="201" t="str">
        <f>IF(details!K23="","",details!K23)</f>
        <v>l 017</v>
      </c>
      <c r="K23" s="392" t="str">
        <f>IF(details!Q23="","",details!Q23)</f>
        <v/>
      </c>
      <c r="L23" s="392" t="str">
        <f>IF(details!R23="","",details!R23)</f>
        <v/>
      </c>
      <c r="M23" s="392" t="str">
        <f>IF(details!S23="","",details!S23)</f>
        <v/>
      </c>
      <c r="N23" s="312" t="str">
        <f t="shared" si="9"/>
        <v/>
      </c>
      <c r="O23" s="392" t="str">
        <f>IF(details!T23="","",details!T23)</f>
        <v/>
      </c>
      <c r="P23" s="392" t="str">
        <f>IF(details!U23="","",details!U23)</f>
        <v/>
      </c>
      <c r="Q23" s="312" t="str">
        <f t="shared" si="10"/>
        <v/>
      </c>
      <c r="R23" s="199" t="str">
        <f t="shared" si="11"/>
        <v/>
      </c>
      <c r="S23" s="392" t="str">
        <f>IF(details!V23="","",details!V23)</f>
        <v/>
      </c>
      <c r="T23" s="392" t="str">
        <f>IF(details!W23="","",details!W23)</f>
        <v/>
      </c>
      <c r="U23" s="199" t="str">
        <f t="shared" si="69"/>
        <v/>
      </c>
      <c r="V23" s="199" t="str">
        <f t="shared" si="70"/>
        <v/>
      </c>
      <c r="W23" s="329" t="str">
        <f t="shared" si="71"/>
        <v/>
      </c>
      <c r="X23" s="330" t="str">
        <f t="shared" si="72"/>
        <v/>
      </c>
      <c r="Y23" s="202" t="str">
        <f t="shared" si="73"/>
        <v/>
      </c>
      <c r="Z23" s="202">
        <f t="shared" si="1"/>
        <v>0</v>
      </c>
      <c r="AA23" s="392" t="str">
        <f>IF(details!X23="","",details!X23)</f>
        <v/>
      </c>
      <c r="AB23" s="392" t="str">
        <f>IF(details!Y23="","",details!Y23)</f>
        <v/>
      </c>
      <c r="AC23" s="392" t="str">
        <f>IF(details!Z23="","",details!Z23)</f>
        <v/>
      </c>
      <c r="AD23" s="312" t="str">
        <f t="shared" si="13"/>
        <v/>
      </c>
      <c r="AE23" s="392" t="str">
        <f>IF(details!AA23="","",details!AA23)</f>
        <v/>
      </c>
      <c r="AF23" s="392" t="str">
        <f>IF(details!AB23="","",details!AB23)</f>
        <v/>
      </c>
      <c r="AG23" s="312" t="str">
        <f t="shared" si="112"/>
        <v/>
      </c>
      <c r="AH23" s="199" t="str">
        <f t="shared" si="15"/>
        <v/>
      </c>
      <c r="AI23" s="392" t="str">
        <f>IF(details!AC23="","",details!AC23)</f>
        <v/>
      </c>
      <c r="AJ23" s="392" t="str">
        <f>IF(details!AD23="","",details!AD23)</f>
        <v/>
      </c>
      <c r="AK23" s="199" t="str">
        <f t="shared" si="16"/>
        <v/>
      </c>
      <c r="AL23" s="199" t="str">
        <f t="shared" si="74"/>
        <v/>
      </c>
      <c r="AM23" s="329" t="str">
        <f t="shared" si="75"/>
        <v/>
      </c>
      <c r="AN23" s="330" t="str">
        <f t="shared" si="76"/>
        <v/>
      </c>
      <c r="AO23" s="202" t="str">
        <f t="shared" si="77"/>
        <v/>
      </c>
      <c r="AP23" s="202">
        <f t="shared" si="113"/>
        <v>0</v>
      </c>
      <c r="AQ23" s="497">
        <f>IF(details!AE23="","",details!AE23)</f>
        <v>1</v>
      </c>
      <c r="AR23" s="497">
        <f>IF(details!AF23="","",details!AF23)</f>
        <v>2</v>
      </c>
      <c r="AS23" s="497">
        <f>IF(details!AG23="","",details!AG23)</f>
        <v>3</v>
      </c>
      <c r="AT23" s="312">
        <f t="shared" si="18"/>
        <v>6</v>
      </c>
      <c r="AU23" s="497">
        <f>IF(details!AH23="","",details!AH23)</f>
        <v>4</v>
      </c>
      <c r="AV23" s="497">
        <f>IF(details!AI23="","",details!AI23)</f>
        <v>5</v>
      </c>
      <c r="AW23" s="312">
        <f t="shared" si="114"/>
        <v>9</v>
      </c>
      <c r="AX23" s="199">
        <f t="shared" si="20"/>
        <v>15</v>
      </c>
      <c r="AY23" s="497" t="str">
        <f>IF(details!AJ23="","",details!AJ23)</f>
        <v/>
      </c>
      <c r="AZ23" s="497" t="str">
        <f>IF(details!AK23="","",details!AK23)</f>
        <v/>
      </c>
      <c r="BA23" s="199" t="str">
        <f t="shared" si="21"/>
        <v/>
      </c>
      <c r="BB23" s="199" t="str">
        <f t="shared" si="78"/>
        <v/>
      </c>
      <c r="BC23" s="329" t="str">
        <f t="shared" si="79"/>
        <v/>
      </c>
      <c r="BD23" s="330" t="str">
        <f t="shared" si="80"/>
        <v/>
      </c>
      <c r="BE23" s="202" t="str">
        <f t="shared" si="81"/>
        <v/>
      </c>
      <c r="BF23" s="202">
        <f t="shared" si="5"/>
        <v>0</v>
      </c>
      <c r="BG23" s="392" t="str">
        <f>IF(details!AL23="","",details!AL23)</f>
        <v/>
      </c>
      <c r="BH23" s="392" t="str">
        <f>IF(details!AM23="","",details!AM23)</f>
        <v/>
      </c>
      <c r="BI23" s="392" t="str">
        <f>IF(details!AN23="","",details!AN23)</f>
        <v/>
      </c>
      <c r="BJ23" s="312" t="str">
        <f t="shared" si="22"/>
        <v/>
      </c>
      <c r="BK23" s="392" t="str">
        <f>IF(details!AO23="","",details!AO23)</f>
        <v/>
      </c>
      <c r="BL23" s="392" t="str">
        <f>IF(details!AP23="","",details!AP23)</f>
        <v/>
      </c>
      <c r="BM23" s="312" t="str">
        <f t="shared" si="106"/>
        <v/>
      </c>
      <c r="BN23" s="199" t="str">
        <f t="shared" si="24"/>
        <v/>
      </c>
      <c r="BO23" s="392" t="str">
        <f>IF(details!AQ23="","",details!AQ23)</f>
        <v/>
      </c>
      <c r="BP23" s="392" t="str">
        <f>IF(details!AR23="","",details!AR23)</f>
        <v/>
      </c>
      <c r="BQ23" s="199" t="str">
        <f t="shared" si="25"/>
        <v/>
      </c>
      <c r="BR23" s="199" t="str">
        <f t="shared" si="82"/>
        <v/>
      </c>
      <c r="BS23" s="329" t="str">
        <f t="shared" si="83"/>
        <v/>
      </c>
      <c r="BT23" s="330" t="str">
        <f t="shared" si="84"/>
        <v/>
      </c>
      <c r="BU23" s="202" t="str">
        <f t="shared" si="85"/>
        <v/>
      </c>
      <c r="BV23" s="202">
        <f t="shared" si="7"/>
        <v>0</v>
      </c>
      <c r="BW23" s="392" t="str">
        <f>IF(details!AS23="","",details!AS23)</f>
        <v/>
      </c>
      <c r="BX23" s="392" t="str">
        <f>IF(details!AT23="","",details!AT23)</f>
        <v/>
      </c>
      <c r="BY23" s="392" t="str">
        <f>IF(details!AU23="","",details!AU23)</f>
        <v/>
      </c>
      <c r="BZ23" s="312" t="str">
        <f t="shared" si="26"/>
        <v/>
      </c>
      <c r="CA23" s="392" t="str">
        <f>IF(details!AV23="","",details!AV23)</f>
        <v/>
      </c>
      <c r="CB23" s="392" t="str">
        <f>IF(details!AW23="","",details!AW23)</f>
        <v/>
      </c>
      <c r="CC23" s="312" t="str">
        <f t="shared" si="110"/>
        <v/>
      </c>
      <c r="CD23" s="199" t="str">
        <f t="shared" si="28"/>
        <v/>
      </c>
      <c r="CE23" s="392" t="str">
        <f>IF(details!AX23="","",details!AX23)</f>
        <v/>
      </c>
      <c r="CF23" s="392" t="str">
        <f>IF(details!AY23="","",details!AY23)</f>
        <v/>
      </c>
      <c r="CG23" s="199" t="str">
        <f t="shared" si="29"/>
        <v/>
      </c>
      <c r="CH23" s="199" t="str">
        <f t="shared" si="30"/>
        <v/>
      </c>
      <c r="CI23" s="329" t="str">
        <f t="shared" si="31"/>
        <v/>
      </c>
      <c r="CJ23" s="330" t="str">
        <f t="shared" si="32"/>
        <v/>
      </c>
      <c r="CK23" s="202" t="str">
        <f t="shared" si="86"/>
        <v/>
      </c>
      <c r="CL23" s="202">
        <f t="shared" si="8"/>
        <v>0</v>
      </c>
      <c r="CM23" s="392" t="str">
        <f>IF(details!AZ23="","",details!AZ23)</f>
        <v/>
      </c>
      <c r="CN23" s="392" t="str">
        <f>IF(details!BA23="","",details!BA23)</f>
        <v/>
      </c>
      <c r="CO23" s="392" t="str">
        <f>IF(details!BB23="","",details!BB23)</f>
        <v/>
      </c>
      <c r="CP23" s="392" t="str">
        <f>IF(details!BC23="","",details!BC23)</f>
        <v/>
      </c>
      <c r="CQ23" s="392" t="str">
        <f>IF(details!BD23="","",details!BD23)</f>
        <v/>
      </c>
      <c r="CR23" s="199" t="str">
        <f t="shared" si="111"/>
        <v/>
      </c>
      <c r="CS23" s="556" t="str">
        <f t="shared" si="107"/>
        <v/>
      </c>
      <c r="CT23" s="199" t="str">
        <f t="shared" si="108"/>
        <v/>
      </c>
      <c r="CU23" s="202" t="str">
        <f t="shared" si="88"/>
        <v/>
      </c>
      <c r="CV23" s="202">
        <f t="shared" si="89"/>
        <v>0</v>
      </c>
      <c r="CW23" s="392" t="str">
        <f>IF(details!BE23="","",details!BE23)</f>
        <v/>
      </c>
      <c r="CX23" s="392" t="str">
        <f>IF(details!BF23="","",details!BF23)</f>
        <v/>
      </c>
      <c r="CY23" s="392" t="str">
        <f>IF(details!BG23="","",details!BG23)</f>
        <v/>
      </c>
      <c r="CZ23" s="392" t="str">
        <f>IF(details!BH23="","",details!BH23)</f>
        <v/>
      </c>
      <c r="DA23" s="392" t="str">
        <f>IF(details!BI23="","",details!BI23)</f>
        <v/>
      </c>
      <c r="DB23" s="199" t="str">
        <f t="shared" si="90"/>
        <v/>
      </c>
      <c r="DC23" s="556" t="str">
        <f t="shared" si="35"/>
        <v/>
      </c>
      <c r="DD23" s="199" t="str">
        <f t="shared" si="36"/>
        <v/>
      </c>
      <c r="DE23" s="202" t="str">
        <f t="shared" si="91"/>
        <v/>
      </c>
      <c r="DF23" s="202">
        <f t="shared" si="92"/>
        <v>0</v>
      </c>
      <c r="DG23" s="392" t="str">
        <f>IF(details!BJ23="","",details!BJ23)</f>
        <v/>
      </c>
      <c r="DH23" s="392" t="str">
        <f>IF(details!BK23="","",details!BK23)</f>
        <v/>
      </c>
      <c r="DI23" s="392" t="str">
        <f>IF(details!BL23="","",details!BL23)</f>
        <v/>
      </c>
      <c r="DJ23" s="392" t="str">
        <f>IF(details!BM23="","",details!BM23)</f>
        <v/>
      </c>
      <c r="DK23" s="392" t="str">
        <f>IF(details!BN23="","",details!BN23)</f>
        <v/>
      </c>
      <c r="DL23" s="199" t="str">
        <f t="shared" si="93"/>
        <v/>
      </c>
      <c r="DM23" s="556" t="str">
        <f t="shared" si="37"/>
        <v/>
      </c>
      <c r="DN23" s="199" t="str">
        <f t="shared" si="38"/>
        <v/>
      </c>
      <c r="DO23" s="202" t="str">
        <f t="shared" si="94"/>
        <v/>
      </c>
      <c r="DP23" s="202">
        <f t="shared" si="95"/>
        <v>0</v>
      </c>
      <c r="DQ23" s="398" t="str">
        <f t="shared" si="39"/>
        <v/>
      </c>
      <c r="DR23" s="398" t="str">
        <f t="shared" si="40"/>
        <v/>
      </c>
      <c r="DS23" s="398" t="str">
        <f t="shared" si="41"/>
        <v/>
      </c>
      <c r="DT23" s="398" t="str">
        <f t="shared" si="42"/>
        <v/>
      </c>
      <c r="DU23" s="398" t="str">
        <f t="shared" si="43"/>
        <v/>
      </c>
      <c r="DV23" s="398" t="str">
        <f t="shared" si="44"/>
        <v/>
      </c>
      <c r="DW23" s="398" t="str">
        <f t="shared" si="96"/>
        <v/>
      </c>
      <c r="DX23" s="398" t="str">
        <f t="shared" si="97"/>
        <v/>
      </c>
      <c r="DY23" s="398" t="str">
        <f t="shared" si="98"/>
        <v/>
      </c>
      <c r="DZ23" s="398" t="str">
        <f t="shared" si="45"/>
        <v/>
      </c>
      <c r="EA23" s="399" t="str">
        <f t="shared" si="46"/>
        <v/>
      </c>
      <c r="EB23" s="399" t="str">
        <f t="shared" si="47"/>
        <v/>
      </c>
      <c r="EC23" s="398" t="str">
        <f t="shared" si="48"/>
        <v/>
      </c>
      <c r="ED23" s="398" t="str">
        <f t="shared" si="49"/>
        <v/>
      </c>
      <c r="EE23" s="398" t="str">
        <f t="shared" si="50"/>
        <v/>
      </c>
      <c r="EF23" s="398" t="str">
        <f t="shared" si="51"/>
        <v/>
      </c>
      <c r="EG23" s="398" t="str">
        <f t="shared" si="52"/>
        <v/>
      </c>
      <c r="EH23" s="398" t="str">
        <f t="shared" si="53"/>
        <v/>
      </c>
      <c r="EI23" s="398" t="str">
        <f t="shared" si="54"/>
        <v/>
      </c>
      <c r="EJ23" s="400" t="str">
        <f t="shared" si="55"/>
        <v/>
      </c>
      <c r="EK23" s="400" t="str">
        <f t="shared" si="56"/>
        <v/>
      </c>
      <c r="EL23" s="398" t="str">
        <f t="shared" si="57"/>
        <v/>
      </c>
      <c r="EM23" s="400" t="str">
        <f t="shared" si="58"/>
        <v/>
      </c>
      <c r="EN23" s="400" t="str">
        <f t="shared" si="59"/>
        <v/>
      </c>
      <c r="EO23" s="203" t="str">
        <f>details!DN23</f>
        <v/>
      </c>
      <c r="EP23" s="405" t="str">
        <f>details!DO23</f>
        <v/>
      </c>
      <c r="EQ23" s="490" t="str">
        <f t="shared" si="109"/>
        <v/>
      </c>
      <c r="ER23" s="551" t="str">
        <f t="shared" si="99"/>
        <v/>
      </c>
      <c r="ES23" s="401" t="str">
        <f t="shared" si="100"/>
        <v/>
      </c>
      <c r="ET23" s="401" t="str">
        <f t="shared" si="101"/>
        <v/>
      </c>
      <c r="EU23" s="402" t="str">
        <f t="shared" si="102"/>
        <v/>
      </c>
      <c r="EV23" s="199" t="str">
        <f t="shared" si="103"/>
        <v/>
      </c>
      <c r="EW23" s="466" t="str">
        <f t="shared" si="104"/>
        <v/>
      </c>
      <c r="EX23" s="467" t="str">
        <f t="shared" si="105"/>
        <v/>
      </c>
      <c r="EY23" s="418" t="str">
        <f>IF(details!BO22="","",details!BO22)</f>
        <v/>
      </c>
      <c r="FB23" s="252" t="str">
        <f>H111</f>
        <v>LFkkukarfjr</v>
      </c>
      <c r="FC23" s="253">
        <f>'result aggregate'!P112</f>
        <v>0</v>
      </c>
      <c r="FD23" s="253">
        <f>'result aggregate'!Q112</f>
        <v>0</v>
      </c>
      <c r="FE23" s="253">
        <f>'result aggregate'!R112</f>
        <v>0</v>
      </c>
      <c r="FF23" s="253">
        <f>'result aggregate'!S112</f>
        <v>0</v>
      </c>
      <c r="FG23" s="253">
        <f>'result aggregate'!T112</f>
        <v>1</v>
      </c>
      <c r="FH23" s="253">
        <f>'result aggregate'!U112</f>
        <v>0</v>
      </c>
      <c r="FI23" s="253">
        <f>'result aggregate'!V112</f>
        <v>0</v>
      </c>
      <c r="FJ23" s="253">
        <f>'result aggregate'!W112</f>
        <v>0</v>
      </c>
      <c r="FK23" s="253">
        <f>'result aggregate'!X112</f>
        <v>0</v>
      </c>
      <c r="FL23" s="253">
        <f>'result aggregate'!Y112</f>
        <v>0</v>
      </c>
      <c r="FM23" s="253">
        <f>'result aggregate'!Z112</f>
        <v>0</v>
      </c>
      <c r="FN23" s="253">
        <f>'result aggregate'!AA112</f>
        <v>0</v>
      </c>
      <c r="FO23" s="254">
        <f>'result aggregate'!AB112</f>
        <v>1</v>
      </c>
    </row>
    <row r="24" spans="1:195" s="20" customFormat="1" ht="14" customHeight="1" thickBot="1">
      <c r="A24" s="417">
        <f>IF(details!A24="","",details!A24)</f>
        <v>18</v>
      </c>
      <c r="B24" s="392" t="str">
        <f>IF(details!B24="","",details!B24)</f>
        <v/>
      </c>
      <c r="C24" s="392" t="str">
        <f>IF(details!C24="","",details!C24)</f>
        <v/>
      </c>
      <c r="D24" s="199" t="str">
        <f>IF(details!D24="","",details!D24)</f>
        <v/>
      </c>
      <c r="E24" s="392" t="str">
        <f>IF(details!E24="","",details!E24)</f>
        <v/>
      </c>
      <c r="F24" s="200" t="str">
        <f>IF(details!G24="","",details!G24)</f>
        <v/>
      </c>
      <c r="G24" s="275" t="str">
        <f>IF(details!H24="","",details!H24)</f>
        <v/>
      </c>
      <c r="H24" s="201" t="str">
        <f>IF(details!I24="","",details!I24)</f>
        <v>v 018</v>
      </c>
      <c r="I24" s="201" t="str">
        <f>IF(details!J24="","",details!J24)</f>
        <v>c 018</v>
      </c>
      <c r="J24" s="201" t="str">
        <f>IF(details!K24="","",details!K24)</f>
        <v>l 018</v>
      </c>
      <c r="K24" s="392" t="str">
        <f>IF(details!Q24="","",details!Q24)</f>
        <v/>
      </c>
      <c r="L24" s="392" t="str">
        <f>IF(details!R24="","",details!R24)</f>
        <v/>
      </c>
      <c r="M24" s="392" t="str">
        <f>IF(details!S24="","",details!S24)</f>
        <v/>
      </c>
      <c r="N24" s="312" t="str">
        <f t="shared" si="9"/>
        <v/>
      </c>
      <c r="O24" s="392" t="str">
        <f>IF(details!T24="","",details!T24)</f>
        <v/>
      </c>
      <c r="P24" s="392" t="str">
        <f>IF(details!U24="","",details!U24)</f>
        <v/>
      </c>
      <c r="Q24" s="312" t="str">
        <f t="shared" si="10"/>
        <v/>
      </c>
      <c r="R24" s="199" t="str">
        <f t="shared" si="11"/>
        <v/>
      </c>
      <c r="S24" s="392" t="str">
        <f>IF(details!V24="","",details!V24)</f>
        <v/>
      </c>
      <c r="T24" s="392" t="str">
        <f>IF(details!W24="","",details!W24)</f>
        <v/>
      </c>
      <c r="U24" s="199" t="str">
        <f t="shared" si="69"/>
        <v/>
      </c>
      <c r="V24" s="199" t="str">
        <f t="shared" si="70"/>
        <v/>
      </c>
      <c r="W24" s="329" t="str">
        <f t="shared" si="71"/>
        <v/>
      </c>
      <c r="X24" s="330" t="str">
        <f t="shared" si="72"/>
        <v/>
      </c>
      <c r="Y24" s="202" t="str">
        <f t="shared" si="73"/>
        <v/>
      </c>
      <c r="Z24" s="202">
        <f t="shared" si="1"/>
        <v>0</v>
      </c>
      <c r="AA24" s="392" t="str">
        <f>IF(details!X24="","",details!X24)</f>
        <v/>
      </c>
      <c r="AB24" s="392" t="str">
        <f>IF(details!Y24="","",details!Y24)</f>
        <v/>
      </c>
      <c r="AC24" s="392" t="str">
        <f>IF(details!Z24="","",details!Z24)</f>
        <v/>
      </c>
      <c r="AD24" s="312" t="str">
        <f t="shared" si="13"/>
        <v/>
      </c>
      <c r="AE24" s="392" t="str">
        <f>IF(details!AA24="","",details!AA24)</f>
        <v/>
      </c>
      <c r="AF24" s="392" t="str">
        <f>IF(details!AB24="","",details!AB24)</f>
        <v/>
      </c>
      <c r="AG24" s="312" t="str">
        <f t="shared" si="112"/>
        <v/>
      </c>
      <c r="AH24" s="199" t="str">
        <f t="shared" si="15"/>
        <v/>
      </c>
      <c r="AI24" s="392" t="str">
        <f>IF(details!AC24="","",details!AC24)</f>
        <v/>
      </c>
      <c r="AJ24" s="392" t="str">
        <f>IF(details!AD24="","",details!AD24)</f>
        <v/>
      </c>
      <c r="AK24" s="199" t="str">
        <f t="shared" si="16"/>
        <v/>
      </c>
      <c r="AL24" s="199" t="str">
        <f t="shared" si="74"/>
        <v/>
      </c>
      <c r="AM24" s="329" t="str">
        <f t="shared" si="75"/>
        <v/>
      </c>
      <c r="AN24" s="330" t="str">
        <f t="shared" si="76"/>
        <v/>
      </c>
      <c r="AO24" s="202" t="str">
        <f t="shared" si="77"/>
        <v/>
      </c>
      <c r="AP24" s="202">
        <f t="shared" si="113"/>
        <v>0</v>
      </c>
      <c r="AQ24" s="497">
        <f>IF(details!AE24="","",details!AE24)</f>
        <v>1</v>
      </c>
      <c r="AR24" s="497">
        <f>IF(details!AF24="","",details!AF24)</f>
        <v>2</v>
      </c>
      <c r="AS24" s="497">
        <f>IF(details!AG24="","",details!AG24)</f>
        <v>3</v>
      </c>
      <c r="AT24" s="312">
        <f t="shared" si="18"/>
        <v>6</v>
      </c>
      <c r="AU24" s="497">
        <f>IF(details!AH24="","",details!AH24)</f>
        <v>4</v>
      </c>
      <c r="AV24" s="497">
        <f>IF(details!AI24="","",details!AI24)</f>
        <v>5</v>
      </c>
      <c r="AW24" s="312">
        <f t="shared" si="114"/>
        <v>9</v>
      </c>
      <c r="AX24" s="199">
        <f t="shared" si="20"/>
        <v>15</v>
      </c>
      <c r="AY24" s="497" t="str">
        <f>IF(details!AJ24="","",details!AJ24)</f>
        <v/>
      </c>
      <c r="AZ24" s="497" t="str">
        <f>IF(details!AK24="","",details!AK24)</f>
        <v/>
      </c>
      <c r="BA24" s="199" t="str">
        <f t="shared" si="21"/>
        <v/>
      </c>
      <c r="BB24" s="199" t="str">
        <f t="shared" si="78"/>
        <v/>
      </c>
      <c r="BC24" s="329" t="str">
        <f t="shared" si="79"/>
        <v/>
      </c>
      <c r="BD24" s="330" t="str">
        <f t="shared" si="80"/>
        <v/>
      </c>
      <c r="BE24" s="202" t="str">
        <f t="shared" si="81"/>
        <v/>
      </c>
      <c r="BF24" s="202">
        <f t="shared" si="5"/>
        <v>0</v>
      </c>
      <c r="BG24" s="392" t="str">
        <f>IF(details!AL24="","",details!AL24)</f>
        <v/>
      </c>
      <c r="BH24" s="392" t="str">
        <f>IF(details!AM24="","",details!AM24)</f>
        <v/>
      </c>
      <c r="BI24" s="392" t="str">
        <f>IF(details!AN24="","",details!AN24)</f>
        <v/>
      </c>
      <c r="BJ24" s="312" t="str">
        <f t="shared" si="22"/>
        <v/>
      </c>
      <c r="BK24" s="392" t="str">
        <f>IF(details!AO24="","",details!AO24)</f>
        <v/>
      </c>
      <c r="BL24" s="392" t="str">
        <f>IF(details!AP24="","",details!AP24)</f>
        <v/>
      </c>
      <c r="BM24" s="312" t="str">
        <f t="shared" si="106"/>
        <v/>
      </c>
      <c r="BN24" s="199" t="str">
        <f t="shared" si="24"/>
        <v/>
      </c>
      <c r="BO24" s="392" t="str">
        <f>IF(details!AQ24="","",details!AQ24)</f>
        <v/>
      </c>
      <c r="BP24" s="392" t="str">
        <f>IF(details!AR24="","",details!AR24)</f>
        <v/>
      </c>
      <c r="BQ24" s="199" t="str">
        <f t="shared" si="25"/>
        <v/>
      </c>
      <c r="BR24" s="199" t="str">
        <f t="shared" si="82"/>
        <v/>
      </c>
      <c r="BS24" s="329" t="str">
        <f t="shared" si="83"/>
        <v/>
      </c>
      <c r="BT24" s="330" t="str">
        <f t="shared" si="84"/>
        <v/>
      </c>
      <c r="BU24" s="202" t="str">
        <f t="shared" si="85"/>
        <v/>
      </c>
      <c r="BV24" s="202">
        <f t="shared" si="7"/>
        <v>0</v>
      </c>
      <c r="BW24" s="392" t="str">
        <f>IF(details!AS24="","",details!AS24)</f>
        <v/>
      </c>
      <c r="BX24" s="392" t="str">
        <f>IF(details!AT24="","",details!AT24)</f>
        <v/>
      </c>
      <c r="BY24" s="392" t="str">
        <f>IF(details!AU24="","",details!AU24)</f>
        <v/>
      </c>
      <c r="BZ24" s="312" t="str">
        <f t="shared" si="26"/>
        <v/>
      </c>
      <c r="CA24" s="392" t="str">
        <f>IF(details!AV24="","",details!AV24)</f>
        <v/>
      </c>
      <c r="CB24" s="392" t="str">
        <f>IF(details!AW24="","",details!AW24)</f>
        <v/>
      </c>
      <c r="CC24" s="312" t="str">
        <f t="shared" si="110"/>
        <v/>
      </c>
      <c r="CD24" s="199" t="str">
        <f t="shared" si="28"/>
        <v/>
      </c>
      <c r="CE24" s="392" t="str">
        <f>IF(details!AX24="","",details!AX24)</f>
        <v/>
      </c>
      <c r="CF24" s="392" t="str">
        <f>IF(details!AY24="","",details!AY24)</f>
        <v/>
      </c>
      <c r="CG24" s="199" t="str">
        <f t="shared" si="29"/>
        <v/>
      </c>
      <c r="CH24" s="199" t="str">
        <f t="shared" si="30"/>
        <v/>
      </c>
      <c r="CI24" s="329" t="str">
        <f t="shared" si="31"/>
        <v/>
      </c>
      <c r="CJ24" s="330" t="str">
        <f t="shared" si="32"/>
        <v/>
      </c>
      <c r="CK24" s="202" t="str">
        <f t="shared" si="86"/>
        <v/>
      </c>
      <c r="CL24" s="202">
        <f t="shared" si="8"/>
        <v>0</v>
      </c>
      <c r="CM24" s="392" t="str">
        <f>IF(details!AZ24="","",details!AZ24)</f>
        <v/>
      </c>
      <c r="CN24" s="392" t="str">
        <f>IF(details!BA24="","",details!BA24)</f>
        <v/>
      </c>
      <c r="CO24" s="392" t="str">
        <f>IF(details!BB24="","",details!BB24)</f>
        <v/>
      </c>
      <c r="CP24" s="392" t="str">
        <f>IF(details!BC24="","",details!BC24)</f>
        <v/>
      </c>
      <c r="CQ24" s="392" t="str">
        <f>IF(details!BD24="","",details!BD24)</f>
        <v/>
      </c>
      <c r="CR24" s="199" t="str">
        <f t="shared" si="111"/>
        <v/>
      </c>
      <c r="CS24" s="556" t="str">
        <f t="shared" si="107"/>
        <v/>
      </c>
      <c r="CT24" s="199" t="str">
        <f t="shared" si="108"/>
        <v/>
      </c>
      <c r="CU24" s="202" t="str">
        <f t="shared" si="88"/>
        <v/>
      </c>
      <c r="CV24" s="202">
        <f t="shared" si="89"/>
        <v>0</v>
      </c>
      <c r="CW24" s="392" t="str">
        <f>IF(details!BE24="","",details!BE24)</f>
        <v/>
      </c>
      <c r="CX24" s="392" t="str">
        <f>IF(details!BF24="","",details!BF24)</f>
        <v/>
      </c>
      <c r="CY24" s="392" t="str">
        <f>IF(details!BG24="","",details!BG24)</f>
        <v/>
      </c>
      <c r="CZ24" s="392" t="str">
        <f>IF(details!BH24="","",details!BH24)</f>
        <v/>
      </c>
      <c r="DA24" s="392" t="str">
        <f>IF(details!BI24="","",details!BI24)</f>
        <v/>
      </c>
      <c r="DB24" s="199" t="str">
        <f t="shared" si="90"/>
        <v/>
      </c>
      <c r="DC24" s="556" t="str">
        <f t="shared" si="35"/>
        <v/>
      </c>
      <c r="DD24" s="199" t="str">
        <f t="shared" si="36"/>
        <v/>
      </c>
      <c r="DE24" s="202" t="str">
        <f t="shared" si="91"/>
        <v/>
      </c>
      <c r="DF24" s="202">
        <f t="shared" si="92"/>
        <v>0</v>
      </c>
      <c r="DG24" s="392" t="str">
        <f>IF(details!BJ24="","",details!BJ24)</f>
        <v/>
      </c>
      <c r="DH24" s="392" t="str">
        <f>IF(details!BK24="","",details!BK24)</f>
        <v/>
      </c>
      <c r="DI24" s="392" t="str">
        <f>IF(details!BL24="","",details!BL24)</f>
        <v/>
      </c>
      <c r="DJ24" s="392" t="str">
        <f>IF(details!BM24="","",details!BM24)</f>
        <v/>
      </c>
      <c r="DK24" s="392" t="str">
        <f>IF(details!BN24="","",details!BN24)</f>
        <v/>
      </c>
      <c r="DL24" s="199" t="str">
        <f t="shared" si="93"/>
        <v/>
      </c>
      <c r="DM24" s="556" t="str">
        <f t="shared" si="37"/>
        <v/>
      </c>
      <c r="DN24" s="199" t="str">
        <f t="shared" si="38"/>
        <v/>
      </c>
      <c r="DO24" s="202" t="str">
        <f t="shared" si="94"/>
        <v/>
      </c>
      <c r="DP24" s="202">
        <f t="shared" si="95"/>
        <v>0</v>
      </c>
      <c r="DQ24" s="398" t="str">
        <f t="shared" si="39"/>
        <v/>
      </c>
      <c r="DR24" s="398" t="str">
        <f t="shared" si="40"/>
        <v/>
      </c>
      <c r="DS24" s="398" t="str">
        <f t="shared" si="41"/>
        <v/>
      </c>
      <c r="DT24" s="398" t="str">
        <f t="shared" si="42"/>
        <v/>
      </c>
      <c r="DU24" s="398" t="str">
        <f t="shared" si="43"/>
        <v/>
      </c>
      <c r="DV24" s="398" t="str">
        <f t="shared" si="44"/>
        <v/>
      </c>
      <c r="DW24" s="398" t="str">
        <f t="shared" si="96"/>
        <v/>
      </c>
      <c r="DX24" s="398" t="str">
        <f t="shared" si="97"/>
        <v/>
      </c>
      <c r="DY24" s="398" t="str">
        <f t="shared" si="98"/>
        <v/>
      </c>
      <c r="DZ24" s="398" t="str">
        <f t="shared" si="45"/>
        <v/>
      </c>
      <c r="EA24" s="399" t="str">
        <f t="shared" si="46"/>
        <v/>
      </c>
      <c r="EB24" s="399" t="str">
        <f t="shared" si="47"/>
        <v/>
      </c>
      <c r="EC24" s="398" t="str">
        <f t="shared" si="48"/>
        <v/>
      </c>
      <c r="ED24" s="398" t="str">
        <f t="shared" si="49"/>
        <v/>
      </c>
      <c r="EE24" s="398" t="str">
        <f t="shared" si="50"/>
        <v/>
      </c>
      <c r="EF24" s="398" t="str">
        <f t="shared" si="51"/>
        <v/>
      </c>
      <c r="EG24" s="398" t="str">
        <f t="shared" si="52"/>
        <v/>
      </c>
      <c r="EH24" s="398" t="str">
        <f t="shared" si="53"/>
        <v/>
      </c>
      <c r="EI24" s="398" t="str">
        <f t="shared" si="54"/>
        <v/>
      </c>
      <c r="EJ24" s="400" t="str">
        <f t="shared" si="55"/>
        <v/>
      </c>
      <c r="EK24" s="400" t="str">
        <f t="shared" si="56"/>
        <v/>
      </c>
      <c r="EL24" s="398" t="str">
        <f t="shared" si="57"/>
        <v/>
      </c>
      <c r="EM24" s="400" t="str">
        <f t="shared" si="58"/>
        <v/>
      </c>
      <c r="EN24" s="400" t="str">
        <f t="shared" si="59"/>
        <v/>
      </c>
      <c r="EO24" s="203" t="str">
        <f>details!DN24</f>
        <v/>
      </c>
      <c r="EP24" s="405" t="str">
        <f>details!DO24</f>
        <v/>
      </c>
      <c r="EQ24" s="490" t="str">
        <f t="shared" si="109"/>
        <v/>
      </c>
      <c r="ER24" s="551" t="str">
        <f t="shared" si="99"/>
        <v/>
      </c>
      <c r="ES24" s="401" t="str">
        <f t="shared" si="100"/>
        <v/>
      </c>
      <c r="ET24" s="401" t="str">
        <f t="shared" si="101"/>
        <v/>
      </c>
      <c r="EU24" s="402" t="str">
        <f t="shared" si="102"/>
        <v/>
      </c>
      <c r="EV24" s="199" t="str">
        <f t="shared" si="103"/>
        <v/>
      </c>
      <c r="EW24" s="466" t="str">
        <f t="shared" si="104"/>
        <v/>
      </c>
      <c r="EX24" s="467" t="str">
        <f t="shared" si="105"/>
        <v/>
      </c>
      <c r="EY24" s="418" t="str">
        <f>IF(details!BO23="","",details!BO23)</f>
        <v/>
      </c>
      <c r="FB24" s="255" t="str">
        <f>H112</f>
        <v>mRrh.kZrk izfr'kr</v>
      </c>
      <c r="FC24" s="358">
        <f>'result aggregate'!P113</f>
        <v>50</v>
      </c>
      <c r="FD24" s="358" t="str">
        <f>'result aggregate'!Q113</f>
        <v/>
      </c>
      <c r="FE24" s="358">
        <f>'result aggregate'!R113</f>
        <v>100</v>
      </c>
      <c r="FF24" s="358" t="str">
        <f>'result aggregate'!S113</f>
        <v/>
      </c>
      <c r="FG24" s="358" t="str">
        <f>'result aggregate'!T113</f>
        <v/>
      </c>
      <c r="FH24" s="358" t="str">
        <f>'result aggregate'!U113</f>
        <v/>
      </c>
      <c r="FI24" s="358" t="str">
        <f>'result aggregate'!V113</f>
        <v/>
      </c>
      <c r="FJ24" s="358" t="str">
        <f>'result aggregate'!W113</f>
        <v/>
      </c>
      <c r="FK24" s="358" t="str">
        <f>'result aggregate'!X113</f>
        <v/>
      </c>
      <c r="FL24" s="358">
        <f>'result aggregate'!Y113</f>
        <v>100</v>
      </c>
      <c r="FM24" s="358">
        <f>'result aggregate'!Z113</f>
        <v>100</v>
      </c>
      <c r="FN24" s="358" t="str">
        <f>'result aggregate'!AA113</f>
        <v/>
      </c>
      <c r="FO24" s="359">
        <f>'result aggregate'!AB113</f>
        <v>80</v>
      </c>
    </row>
    <row r="25" spans="1:195" s="20" customFormat="1" ht="14" customHeight="1">
      <c r="A25" s="417">
        <f>IF(details!A25="","",details!A25)</f>
        <v>19</v>
      </c>
      <c r="B25" s="392" t="str">
        <f>IF(details!B25="","",details!B25)</f>
        <v/>
      </c>
      <c r="C25" s="392" t="str">
        <f>IF(details!C25="","",details!C25)</f>
        <v/>
      </c>
      <c r="D25" s="199" t="str">
        <f>IF(details!D25="","",details!D25)</f>
        <v/>
      </c>
      <c r="E25" s="392" t="str">
        <f>IF(details!E25="","",details!E25)</f>
        <v/>
      </c>
      <c r="F25" s="200" t="str">
        <f>IF(details!G25="","",details!G25)</f>
        <v/>
      </c>
      <c r="G25" s="275" t="str">
        <f>IF(details!H25="","",details!H25)</f>
        <v/>
      </c>
      <c r="H25" s="201" t="str">
        <f>IF(details!I25="","",details!I25)</f>
        <v>v 019</v>
      </c>
      <c r="I25" s="201" t="str">
        <f>IF(details!J25="","",details!J25)</f>
        <v>c 019</v>
      </c>
      <c r="J25" s="201" t="str">
        <f>IF(details!K25="","",details!K25)</f>
        <v>l 019</v>
      </c>
      <c r="K25" s="392" t="str">
        <f>IF(details!Q25="","",details!Q25)</f>
        <v/>
      </c>
      <c r="L25" s="392" t="str">
        <f>IF(details!R25="","",details!R25)</f>
        <v/>
      </c>
      <c r="M25" s="392" t="str">
        <f>IF(details!S25="","",details!S25)</f>
        <v/>
      </c>
      <c r="N25" s="312" t="str">
        <f t="shared" si="9"/>
        <v/>
      </c>
      <c r="O25" s="392" t="str">
        <f>IF(details!T25="","",details!T25)</f>
        <v/>
      </c>
      <c r="P25" s="392" t="str">
        <f>IF(details!U25="","",details!U25)</f>
        <v/>
      </c>
      <c r="Q25" s="312" t="str">
        <f t="shared" si="10"/>
        <v/>
      </c>
      <c r="R25" s="199" t="str">
        <f t="shared" si="11"/>
        <v/>
      </c>
      <c r="S25" s="392" t="str">
        <f>IF(details!V25="","",details!V25)</f>
        <v/>
      </c>
      <c r="T25" s="392" t="str">
        <f>IF(details!W25="","",details!W25)</f>
        <v/>
      </c>
      <c r="U25" s="199" t="str">
        <f t="shared" si="69"/>
        <v/>
      </c>
      <c r="V25" s="199" t="str">
        <f t="shared" si="70"/>
        <v/>
      </c>
      <c r="W25" s="329" t="str">
        <f t="shared" si="71"/>
        <v/>
      </c>
      <c r="X25" s="330" t="str">
        <f t="shared" si="72"/>
        <v/>
      </c>
      <c r="Y25" s="202" t="str">
        <f t="shared" si="73"/>
        <v/>
      </c>
      <c r="Z25" s="202">
        <f t="shared" si="1"/>
        <v>0</v>
      </c>
      <c r="AA25" s="392" t="str">
        <f>IF(details!X25="","",details!X25)</f>
        <v/>
      </c>
      <c r="AB25" s="392" t="str">
        <f>IF(details!Y25="","",details!Y25)</f>
        <v/>
      </c>
      <c r="AC25" s="392" t="str">
        <f>IF(details!Z25="","",details!Z25)</f>
        <v/>
      </c>
      <c r="AD25" s="312" t="str">
        <f t="shared" si="13"/>
        <v/>
      </c>
      <c r="AE25" s="392" t="str">
        <f>IF(details!AA25="","",details!AA25)</f>
        <v/>
      </c>
      <c r="AF25" s="392" t="str">
        <f>IF(details!AB25="","",details!AB25)</f>
        <v/>
      </c>
      <c r="AG25" s="312" t="str">
        <f t="shared" si="112"/>
        <v/>
      </c>
      <c r="AH25" s="199" t="str">
        <f t="shared" si="15"/>
        <v/>
      </c>
      <c r="AI25" s="392" t="str">
        <f>IF(details!AC25="","",details!AC25)</f>
        <v/>
      </c>
      <c r="AJ25" s="392" t="str">
        <f>IF(details!AD25="","",details!AD25)</f>
        <v/>
      </c>
      <c r="AK25" s="199" t="str">
        <f t="shared" si="16"/>
        <v/>
      </c>
      <c r="AL25" s="199" t="str">
        <f t="shared" si="74"/>
        <v/>
      </c>
      <c r="AM25" s="329" t="str">
        <f t="shared" si="75"/>
        <v/>
      </c>
      <c r="AN25" s="330" t="str">
        <f t="shared" si="76"/>
        <v/>
      </c>
      <c r="AO25" s="202" t="str">
        <f t="shared" si="77"/>
        <v/>
      </c>
      <c r="AP25" s="202">
        <f t="shared" si="113"/>
        <v>0</v>
      </c>
      <c r="AQ25" s="497">
        <f>IF(details!AE25="","",details!AE25)</f>
        <v>1</v>
      </c>
      <c r="AR25" s="497">
        <f>IF(details!AF25="","",details!AF25)</f>
        <v>2</v>
      </c>
      <c r="AS25" s="497">
        <f>IF(details!AG25="","",details!AG25)</f>
        <v>3</v>
      </c>
      <c r="AT25" s="312">
        <f t="shared" si="18"/>
        <v>6</v>
      </c>
      <c r="AU25" s="497">
        <f>IF(details!AH25="","",details!AH25)</f>
        <v>4</v>
      </c>
      <c r="AV25" s="497">
        <f>IF(details!AI25="","",details!AI25)</f>
        <v>5</v>
      </c>
      <c r="AW25" s="312">
        <f t="shared" si="114"/>
        <v>9</v>
      </c>
      <c r="AX25" s="199">
        <f t="shared" si="20"/>
        <v>15</v>
      </c>
      <c r="AY25" s="497" t="str">
        <f>IF(details!AJ25="","",details!AJ25)</f>
        <v/>
      </c>
      <c r="AZ25" s="497" t="str">
        <f>IF(details!AK25="","",details!AK25)</f>
        <v/>
      </c>
      <c r="BA25" s="199" t="str">
        <f t="shared" si="21"/>
        <v/>
      </c>
      <c r="BB25" s="199" t="str">
        <f t="shared" si="78"/>
        <v/>
      </c>
      <c r="BC25" s="329" t="str">
        <f t="shared" si="79"/>
        <v/>
      </c>
      <c r="BD25" s="330" t="str">
        <f t="shared" si="80"/>
        <v/>
      </c>
      <c r="BE25" s="202" t="str">
        <f t="shared" si="81"/>
        <v/>
      </c>
      <c r="BF25" s="202">
        <f t="shared" si="5"/>
        <v>0</v>
      </c>
      <c r="BG25" s="392" t="str">
        <f>IF(details!AL25="","",details!AL25)</f>
        <v/>
      </c>
      <c r="BH25" s="392" t="str">
        <f>IF(details!AM25="","",details!AM25)</f>
        <v/>
      </c>
      <c r="BI25" s="392" t="str">
        <f>IF(details!AN25="","",details!AN25)</f>
        <v/>
      </c>
      <c r="BJ25" s="312" t="str">
        <f t="shared" si="22"/>
        <v/>
      </c>
      <c r="BK25" s="392" t="str">
        <f>IF(details!AO25="","",details!AO25)</f>
        <v/>
      </c>
      <c r="BL25" s="392" t="str">
        <f>IF(details!AP25="","",details!AP25)</f>
        <v/>
      </c>
      <c r="BM25" s="312" t="str">
        <f t="shared" si="106"/>
        <v/>
      </c>
      <c r="BN25" s="199" t="str">
        <f t="shared" si="24"/>
        <v/>
      </c>
      <c r="BO25" s="392" t="str">
        <f>IF(details!AQ25="","",details!AQ25)</f>
        <v/>
      </c>
      <c r="BP25" s="392" t="str">
        <f>IF(details!AR25="","",details!AR25)</f>
        <v/>
      </c>
      <c r="BQ25" s="199" t="str">
        <f t="shared" si="25"/>
        <v/>
      </c>
      <c r="BR25" s="199" t="str">
        <f t="shared" si="82"/>
        <v/>
      </c>
      <c r="BS25" s="329" t="str">
        <f t="shared" si="83"/>
        <v/>
      </c>
      <c r="BT25" s="330" t="str">
        <f t="shared" si="84"/>
        <v/>
      </c>
      <c r="BU25" s="202" t="str">
        <f t="shared" si="85"/>
        <v/>
      </c>
      <c r="BV25" s="202">
        <f t="shared" si="7"/>
        <v>0</v>
      </c>
      <c r="BW25" s="392" t="str">
        <f>IF(details!AS25="","",details!AS25)</f>
        <v/>
      </c>
      <c r="BX25" s="392" t="str">
        <f>IF(details!AT25="","",details!AT25)</f>
        <v/>
      </c>
      <c r="BY25" s="392" t="str">
        <f>IF(details!AU25="","",details!AU25)</f>
        <v/>
      </c>
      <c r="BZ25" s="312" t="str">
        <f t="shared" si="26"/>
        <v/>
      </c>
      <c r="CA25" s="392" t="str">
        <f>IF(details!AV25="","",details!AV25)</f>
        <v/>
      </c>
      <c r="CB25" s="392" t="str">
        <f>IF(details!AW25="","",details!AW25)</f>
        <v/>
      </c>
      <c r="CC25" s="312" t="str">
        <f t="shared" si="110"/>
        <v/>
      </c>
      <c r="CD25" s="199" t="str">
        <f t="shared" si="28"/>
        <v/>
      </c>
      <c r="CE25" s="392" t="str">
        <f>IF(details!AX25="","",details!AX25)</f>
        <v/>
      </c>
      <c r="CF25" s="392" t="str">
        <f>IF(details!AY25="","",details!AY25)</f>
        <v/>
      </c>
      <c r="CG25" s="199" t="str">
        <f t="shared" si="29"/>
        <v/>
      </c>
      <c r="CH25" s="199" t="str">
        <f t="shared" si="30"/>
        <v/>
      </c>
      <c r="CI25" s="329" t="str">
        <f t="shared" si="31"/>
        <v/>
      </c>
      <c r="CJ25" s="330" t="str">
        <f t="shared" si="32"/>
        <v/>
      </c>
      <c r="CK25" s="202" t="str">
        <f t="shared" si="86"/>
        <v/>
      </c>
      <c r="CL25" s="202">
        <f t="shared" si="8"/>
        <v>0</v>
      </c>
      <c r="CM25" s="392" t="str">
        <f>IF(details!AZ25="","",details!AZ25)</f>
        <v/>
      </c>
      <c r="CN25" s="392" t="str">
        <f>IF(details!BA25="","",details!BA25)</f>
        <v/>
      </c>
      <c r="CO25" s="392" t="str">
        <f>IF(details!BB25="","",details!BB25)</f>
        <v/>
      </c>
      <c r="CP25" s="392" t="str">
        <f>IF(details!BC25="","",details!BC25)</f>
        <v/>
      </c>
      <c r="CQ25" s="392" t="str">
        <f>IF(details!BD25="","",details!BD25)</f>
        <v/>
      </c>
      <c r="CR25" s="199" t="str">
        <f t="shared" si="111"/>
        <v/>
      </c>
      <c r="CS25" s="556" t="str">
        <f t="shared" si="107"/>
        <v/>
      </c>
      <c r="CT25" s="199" t="str">
        <f t="shared" si="108"/>
        <v/>
      </c>
      <c r="CU25" s="202" t="str">
        <f t="shared" si="88"/>
        <v/>
      </c>
      <c r="CV25" s="202">
        <f t="shared" si="89"/>
        <v>0</v>
      </c>
      <c r="CW25" s="392" t="str">
        <f>IF(details!BE25="","",details!BE25)</f>
        <v/>
      </c>
      <c r="CX25" s="392" t="str">
        <f>IF(details!BF25="","",details!BF25)</f>
        <v/>
      </c>
      <c r="CY25" s="392" t="str">
        <f>IF(details!BG25="","",details!BG25)</f>
        <v/>
      </c>
      <c r="CZ25" s="392" t="str">
        <f>IF(details!BH25="","",details!BH25)</f>
        <v/>
      </c>
      <c r="DA25" s="392" t="str">
        <f>IF(details!BI25="","",details!BI25)</f>
        <v/>
      </c>
      <c r="DB25" s="199" t="str">
        <f t="shared" si="90"/>
        <v/>
      </c>
      <c r="DC25" s="556" t="str">
        <f t="shared" si="35"/>
        <v/>
      </c>
      <c r="DD25" s="199" t="str">
        <f t="shared" si="36"/>
        <v/>
      </c>
      <c r="DE25" s="202" t="str">
        <f t="shared" si="91"/>
        <v/>
      </c>
      <c r="DF25" s="202">
        <f t="shared" si="92"/>
        <v>0</v>
      </c>
      <c r="DG25" s="392" t="str">
        <f>IF(details!BJ25="","",details!BJ25)</f>
        <v/>
      </c>
      <c r="DH25" s="392" t="str">
        <f>IF(details!BK25="","",details!BK25)</f>
        <v/>
      </c>
      <c r="DI25" s="392" t="str">
        <f>IF(details!BL25="","",details!BL25)</f>
        <v/>
      </c>
      <c r="DJ25" s="392" t="str">
        <f>IF(details!BM25="","",details!BM25)</f>
        <v/>
      </c>
      <c r="DK25" s="392" t="str">
        <f>IF(details!BN25="","",details!BN25)</f>
        <v/>
      </c>
      <c r="DL25" s="199" t="str">
        <f t="shared" si="93"/>
        <v/>
      </c>
      <c r="DM25" s="556" t="str">
        <f t="shared" si="37"/>
        <v/>
      </c>
      <c r="DN25" s="199" t="str">
        <f t="shared" si="38"/>
        <v/>
      </c>
      <c r="DO25" s="202" t="str">
        <f t="shared" si="94"/>
        <v/>
      </c>
      <c r="DP25" s="202">
        <f t="shared" si="95"/>
        <v>0</v>
      </c>
      <c r="DQ25" s="398" t="str">
        <f t="shared" si="39"/>
        <v/>
      </c>
      <c r="DR25" s="398" t="str">
        <f t="shared" si="40"/>
        <v/>
      </c>
      <c r="DS25" s="398" t="str">
        <f t="shared" si="41"/>
        <v/>
      </c>
      <c r="DT25" s="398" t="str">
        <f t="shared" si="42"/>
        <v/>
      </c>
      <c r="DU25" s="398" t="str">
        <f t="shared" si="43"/>
        <v/>
      </c>
      <c r="DV25" s="398" t="str">
        <f t="shared" si="44"/>
        <v/>
      </c>
      <c r="DW25" s="398" t="str">
        <f t="shared" si="96"/>
        <v/>
      </c>
      <c r="DX25" s="398" t="str">
        <f t="shared" si="97"/>
        <v/>
      </c>
      <c r="DY25" s="398" t="str">
        <f t="shared" si="98"/>
        <v/>
      </c>
      <c r="DZ25" s="398" t="str">
        <f t="shared" si="45"/>
        <v/>
      </c>
      <c r="EA25" s="399" t="str">
        <f t="shared" si="46"/>
        <v/>
      </c>
      <c r="EB25" s="399" t="str">
        <f t="shared" si="47"/>
        <v/>
      </c>
      <c r="EC25" s="398" t="str">
        <f t="shared" si="48"/>
        <v/>
      </c>
      <c r="ED25" s="398" t="str">
        <f t="shared" si="49"/>
        <v/>
      </c>
      <c r="EE25" s="398" t="str">
        <f t="shared" si="50"/>
        <v/>
      </c>
      <c r="EF25" s="398" t="str">
        <f t="shared" si="51"/>
        <v/>
      </c>
      <c r="EG25" s="398" t="str">
        <f t="shared" si="52"/>
        <v/>
      </c>
      <c r="EH25" s="398" t="str">
        <f t="shared" si="53"/>
        <v/>
      </c>
      <c r="EI25" s="398" t="str">
        <f t="shared" si="54"/>
        <v/>
      </c>
      <c r="EJ25" s="400" t="str">
        <f t="shared" si="55"/>
        <v/>
      </c>
      <c r="EK25" s="400" t="str">
        <f t="shared" si="56"/>
        <v/>
      </c>
      <c r="EL25" s="398" t="str">
        <f t="shared" si="57"/>
        <v/>
      </c>
      <c r="EM25" s="400" t="str">
        <f t="shared" si="58"/>
        <v/>
      </c>
      <c r="EN25" s="400" t="str">
        <f t="shared" si="59"/>
        <v/>
      </c>
      <c r="EO25" s="203" t="str">
        <f>details!DN25</f>
        <v/>
      </c>
      <c r="EP25" s="405" t="str">
        <f>details!DO25</f>
        <v/>
      </c>
      <c r="EQ25" s="490" t="str">
        <f t="shared" si="109"/>
        <v/>
      </c>
      <c r="ER25" s="551" t="str">
        <f t="shared" si="99"/>
        <v/>
      </c>
      <c r="ES25" s="401" t="str">
        <f t="shared" si="100"/>
        <v/>
      </c>
      <c r="ET25" s="401" t="str">
        <f t="shared" si="101"/>
        <v/>
      </c>
      <c r="EU25" s="402" t="str">
        <f t="shared" si="102"/>
        <v/>
      </c>
      <c r="EV25" s="199" t="str">
        <f t="shared" si="103"/>
        <v/>
      </c>
      <c r="EW25" s="466" t="str">
        <f t="shared" si="104"/>
        <v/>
      </c>
      <c r="EX25" s="467" t="str">
        <f t="shared" si="105"/>
        <v/>
      </c>
      <c r="EY25" s="418" t="str">
        <f>IF(details!BO24="","",details!BO24)</f>
        <v/>
      </c>
      <c r="FE25" s="500"/>
    </row>
    <row r="26" spans="1:195" s="20" customFormat="1" ht="14" customHeight="1">
      <c r="A26" s="417">
        <f>IF(details!A26="","",details!A26)</f>
        <v>20</v>
      </c>
      <c r="B26" s="392" t="str">
        <f>IF(details!B26="","",details!B26)</f>
        <v/>
      </c>
      <c r="C26" s="392" t="str">
        <f>IF(details!C26="","",details!C26)</f>
        <v/>
      </c>
      <c r="D26" s="199" t="str">
        <f>IF(details!D26="","",details!D26)</f>
        <v/>
      </c>
      <c r="E26" s="392" t="str">
        <f>IF(details!E26="","",details!E26)</f>
        <v/>
      </c>
      <c r="F26" s="200" t="str">
        <f>IF(details!G26="","",details!G26)</f>
        <v/>
      </c>
      <c r="G26" s="275" t="str">
        <f>IF(details!H26="","",details!H26)</f>
        <v/>
      </c>
      <c r="H26" s="201" t="str">
        <f>IF(details!I26="","",details!I26)</f>
        <v>v 020</v>
      </c>
      <c r="I26" s="201" t="str">
        <f>IF(details!J26="","",details!J26)</f>
        <v>c 020</v>
      </c>
      <c r="J26" s="201" t="str">
        <f>IF(details!K26="","",details!K26)</f>
        <v>l 020</v>
      </c>
      <c r="K26" s="392" t="str">
        <f>IF(details!Q26="","",details!Q26)</f>
        <v/>
      </c>
      <c r="L26" s="392" t="str">
        <f>IF(details!R26="","",details!R26)</f>
        <v/>
      </c>
      <c r="M26" s="392" t="str">
        <f>IF(details!S26="","",details!S26)</f>
        <v/>
      </c>
      <c r="N26" s="312" t="str">
        <f t="shared" si="9"/>
        <v/>
      </c>
      <c r="O26" s="392" t="str">
        <f>IF(details!T26="","",details!T26)</f>
        <v/>
      </c>
      <c r="P26" s="392" t="str">
        <f>IF(details!U26="","",details!U26)</f>
        <v/>
      </c>
      <c r="Q26" s="312" t="str">
        <f t="shared" si="10"/>
        <v/>
      </c>
      <c r="R26" s="199" t="str">
        <f t="shared" si="11"/>
        <v/>
      </c>
      <c r="S26" s="392" t="str">
        <f>IF(details!V26="","",details!V26)</f>
        <v/>
      </c>
      <c r="T26" s="392" t="str">
        <f>IF(details!W26="","",details!W26)</f>
        <v/>
      </c>
      <c r="U26" s="199" t="str">
        <f t="shared" si="69"/>
        <v/>
      </c>
      <c r="V26" s="199" t="str">
        <f t="shared" si="70"/>
        <v/>
      </c>
      <c r="W26" s="329" t="str">
        <f t="shared" si="71"/>
        <v/>
      </c>
      <c r="X26" s="330" t="str">
        <f t="shared" si="72"/>
        <v/>
      </c>
      <c r="Y26" s="202" t="str">
        <f t="shared" si="73"/>
        <v/>
      </c>
      <c r="Z26" s="202">
        <f t="shared" si="1"/>
        <v>0</v>
      </c>
      <c r="AA26" s="392" t="str">
        <f>IF(details!X26="","",details!X26)</f>
        <v/>
      </c>
      <c r="AB26" s="392" t="str">
        <f>IF(details!Y26="","",details!Y26)</f>
        <v/>
      </c>
      <c r="AC26" s="392" t="str">
        <f>IF(details!Z26="","",details!Z26)</f>
        <v/>
      </c>
      <c r="AD26" s="312" t="str">
        <f t="shared" si="13"/>
        <v/>
      </c>
      <c r="AE26" s="392" t="str">
        <f>IF(details!AA26="","",details!AA26)</f>
        <v/>
      </c>
      <c r="AF26" s="392" t="str">
        <f>IF(details!AB26="","",details!AB26)</f>
        <v/>
      </c>
      <c r="AG26" s="312" t="str">
        <f t="shared" si="112"/>
        <v/>
      </c>
      <c r="AH26" s="199" t="str">
        <f t="shared" si="15"/>
        <v/>
      </c>
      <c r="AI26" s="392" t="str">
        <f>IF(details!AC26="","",details!AC26)</f>
        <v/>
      </c>
      <c r="AJ26" s="392" t="str">
        <f>IF(details!AD26="","",details!AD26)</f>
        <v/>
      </c>
      <c r="AK26" s="199" t="str">
        <f t="shared" si="16"/>
        <v/>
      </c>
      <c r="AL26" s="199" t="str">
        <f t="shared" si="74"/>
        <v/>
      </c>
      <c r="AM26" s="329" t="str">
        <f t="shared" si="75"/>
        <v/>
      </c>
      <c r="AN26" s="330" t="str">
        <f t="shared" si="76"/>
        <v/>
      </c>
      <c r="AO26" s="202" t="str">
        <f t="shared" si="77"/>
        <v/>
      </c>
      <c r="AP26" s="202">
        <f t="shared" si="113"/>
        <v>0</v>
      </c>
      <c r="AQ26" s="497">
        <f>IF(details!AE26="","",details!AE26)</f>
        <v>1</v>
      </c>
      <c r="AR26" s="497">
        <f>IF(details!AF26="","",details!AF26)</f>
        <v>2</v>
      </c>
      <c r="AS26" s="497">
        <f>IF(details!AG26="","",details!AG26)</f>
        <v>3</v>
      </c>
      <c r="AT26" s="312">
        <f t="shared" si="18"/>
        <v>6</v>
      </c>
      <c r="AU26" s="497">
        <f>IF(details!AH26="","",details!AH26)</f>
        <v>4</v>
      </c>
      <c r="AV26" s="497">
        <f>IF(details!AI26="","",details!AI26)</f>
        <v>5</v>
      </c>
      <c r="AW26" s="312">
        <f t="shared" si="114"/>
        <v>9</v>
      </c>
      <c r="AX26" s="199">
        <f t="shared" si="20"/>
        <v>15</v>
      </c>
      <c r="AY26" s="497" t="str">
        <f>IF(details!AJ26="","",details!AJ26)</f>
        <v/>
      </c>
      <c r="AZ26" s="497" t="str">
        <f>IF(details!AK26="","",details!AK26)</f>
        <v/>
      </c>
      <c r="BA26" s="199" t="str">
        <f t="shared" si="21"/>
        <v/>
      </c>
      <c r="BB26" s="199" t="str">
        <f t="shared" si="78"/>
        <v/>
      </c>
      <c r="BC26" s="329" t="str">
        <f t="shared" si="79"/>
        <v/>
      </c>
      <c r="BD26" s="330" t="str">
        <f t="shared" si="80"/>
        <v/>
      </c>
      <c r="BE26" s="202" t="str">
        <f t="shared" si="81"/>
        <v/>
      </c>
      <c r="BF26" s="202">
        <f t="shared" si="5"/>
        <v>0</v>
      </c>
      <c r="BG26" s="392" t="str">
        <f>IF(details!AL26="","",details!AL26)</f>
        <v/>
      </c>
      <c r="BH26" s="392" t="str">
        <f>IF(details!AM26="","",details!AM26)</f>
        <v/>
      </c>
      <c r="BI26" s="392" t="str">
        <f>IF(details!AN26="","",details!AN26)</f>
        <v/>
      </c>
      <c r="BJ26" s="312" t="str">
        <f t="shared" si="22"/>
        <v/>
      </c>
      <c r="BK26" s="392" t="str">
        <f>IF(details!AO26="","",details!AO26)</f>
        <v/>
      </c>
      <c r="BL26" s="392" t="str">
        <f>IF(details!AP26="","",details!AP26)</f>
        <v/>
      </c>
      <c r="BM26" s="312" t="str">
        <f t="shared" si="106"/>
        <v/>
      </c>
      <c r="BN26" s="199" t="str">
        <f t="shared" si="24"/>
        <v/>
      </c>
      <c r="BO26" s="392" t="str">
        <f>IF(details!AQ26="","",details!AQ26)</f>
        <v/>
      </c>
      <c r="BP26" s="392" t="str">
        <f>IF(details!AR26="","",details!AR26)</f>
        <v/>
      </c>
      <c r="BQ26" s="199" t="str">
        <f t="shared" si="25"/>
        <v/>
      </c>
      <c r="BR26" s="199" t="str">
        <f t="shared" si="82"/>
        <v/>
      </c>
      <c r="BS26" s="329" t="str">
        <f t="shared" si="83"/>
        <v/>
      </c>
      <c r="BT26" s="330" t="str">
        <f t="shared" si="84"/>
        <v/>
      </c>
      <c r="BU26" s="202" t="str">
        <f t="shared" si="85"/>
        <v/>
      </c>
      <c r="BV26" s="202">
        <f t="shared" si="7"/>
        <v>0</v>
      </c>
      <c r="BW26" s="392" t="str">
        <f>IF(details!AS26="","",details!AS26)</f>
        <v/>
      </c>
      <c r="BX26" s="392" t="str">
        <f>IF(details!AT26="","",details!AT26)</f>
        <v/>
      </c>
      <c r="BY26" s="392" t="str">
        <f>IF(details!AU26="","",details!AU26)</f>
        <v/>
      </c>
      <c r="BZ26" s="312" t="str">
        <f t="shared" si="26"/>
        <v/>
      </c>
      <c r="CA26" s="392" t="str">
        <f>IF(details!AV26="","",details!AV26)</f>
        <v/>
      </c>
      <c r="CB26" s="392" t="str">
        <f>IF(details!AW26="","",details!AW26)</f>
        <v/>
      </c>
      <c r="CC26" s="312" t="str">
        <f t="shared" si="110"/>
        <v/>
      </c>
      <c r="CD26" s="199" t="str">
        <f t="shared" si="28"/>
        <v/>
      </c>
      <c r="CE26" s="392" t="str">
        <f>IF(details!AX26="","",details!AX26)</f>
        <v/>
      </c>
      <c r="CF26" s="392" t="str">
        <f>IF(details!AY26="","",details!AY26)</f>
        <v/>
      </c>
      <c r="CG26" s="199" t="str">
        <f t="shared" si="29"/>
        <v/>
      </c>
      <c r="CH26" s="199" t="str">
        <f t="shared" si="30"/>
        <v/>
      </c>
      <c r="CI26" s="329" t="str">
        <f t="shared" si="31"/>
        <v/>
      </c>
      <c r="CJ26" s="330" t="str">
        <f t="shared" si="32"/>
        <v/>
      </c>
      <c r="CK26" s="202" t="str">
        <f t="shared" si="86"/>
        <v/>
      </c>
      <c r="CL26" s="202">
        <f t="shared" si="8"/>
        <v>0</v>
      </c>
      <c r="CM26" s="392" t="str">
        <f>IF(details!AZ26="","",details!AZ26)</f>
        <v/>
      </c>
      <c r="CN26" s="392" t="str">
        <f>IF(details!BA26="","",details!BA26)</f>
        <v/>
      </c>
      <c r="CO26" s="392" t="str">
        <f>IF(details!BB26="","",details!BB26)</f>
        <v/>
      </c>
      <c r="CP26" s="392" t="str">
        <f>IF(details!BC26="","",details!BC26)</f>
        <v/>
      </c>
      <c r="CQ26" s="392" t="str">
        <f>IF(details!BD26="","",details!BD26)</f>
        <v/>
      </c>
      <c r="CR26" s="199" t="str">
        <f t="shared" si="111"/>
        <v/>
      </c>
      <c r="CS26" s="556" t="str">
        <f t="shared" si="107"/>
        <v/>
      </c>
      <c r="CT26" s="199" t="str">
        <f t="shared" si="108"/>
        <v/>
      </c>
      <c r="CU26" s="202" t="str">
        <f t="shared" si="88"/>
        <v/>
      </c>
      <c r="CV26" s="202">
        <f t="shared" si="89"/>
        <v>0</v>
      </c>
      <c r="CW26" s="392" t="str">
        <f>IF(details!BE26="","",details!BE26)</f>
        <v/>
      </c>
      <c r="CX26" s="392" t="str">
        <f>IF(details!BF26="","",details!BF26)</f>
        <v/>
      </c>
      <c r="CY26" s="392" t="str">
        <f>IF(details!BG26="","",details!BG26)</f>
        <v/>
      </c>
      <c r="CZ26" s="392" t="str">
        <f>IF(details!BH26="","",details!BH26)</f>
        <v/>
      </c>
      <c r="DA26" s="392" t="str">
        <f>IF(details!BI26="","",details!BI26)</f>
        <v/>
      </c>
      <c r="DB26" s="199" t="str">
        <f t="shared" si="90"/>
        <v/>
      </c>
      <c r="DC26" s="556" t="str">
        <f t="shared" si="35"/>
        <v/>
      </c>
      <c r="DD26" s="199" t="str">
        <f t="shared" si="36"/>
        <v/>
      </c>
      <c r="DE26" s="202" t="str">
        <f t="shared" si="91"/>
        <v/>
      </c>
      <c r="DF26" s="202">
        <f t="shared" si="92"/>
        <v>0</v>
      </c>
      <c r="DG26" s="392" t="str">
        <f>IF(details!BJ26="","",details!BJ26)</f>
        <v/>
      </c>
      <c r="DH26" s="392" t="str">
        <f>IF(details!BK26="","",details!BK26)</f>
        <v/>
      </c>
      <c r="DI26" s="392" t="str">
        <f>IF(details!BL26="","",details!BL26)</f>
        <v/>
      </c>
      <c r="DJ26" s="392" t="str">
        <f>IF(details!BM26="","",details!BM26)</f>
        <v/>
      </c>
      <c r="DK26" s="392" t="str">
        <f>IF(details!BN26="","",details!BN26)</f>
        <v/>
      </c>
      <c r="DL26" s="199" t="str">
        <f t="shared" si="93"/>
        <v/>
      </c>
      <c r="DM26" s="556" t="str">
        <f t="shared" si="37"/>
        <v/>
      </c>
      <c r="DN26" s="199" t="str">
        <f t="shared" si="38"/>
        <v/>
      </c>
      <c r="DO26" s="202" t="str">
        <f t="shared" si="94"/>
        <v/>
      </c>
      <c r="DP26" s="202">
        <f t="shared" si="95"/>
        <v>0</v>
      </c>
      <c r="DQ26" s="398" t="str">
        <f t="shared" si="39"/>
        <v/>
      </c>
      <c r="DR26" s="398" t="str">
        <f t="shared" si="40"/>
        <v/>
      </c>
      <c r="DS26" s="398" t="str">
        <f t="shared" si="41"/>
        <v/>
      </c>
      <c r="DT26" s="398" t="str">
        <f t="shared" si="42"/>
        <v/>
      </c>
      <c r="DU26" s="398" t="str">
        <f t="shared" si="43"/>
        <v/>
      </c>
      <c r="DV26" s="398" t="str">
        <f t="shared" si="44"/>
        <v/>
      </c>
      <c r="DW26" s="398" t="str">
        <f t="shared" si="96"/>
        <v/>
      </c>
      <c r="DX26" s="398" t="str">
        <f t="shared" si="97"/>
        <v/>
      </c>
      <c r="DY26" s="398" t="str">
        <f t="shared" si="98"/>
        <v/>
      </c>
      <c r="DZ26" s="398" t="str">
        <f t="shared" si="45"/>
        <v/>
      </c>
      <c r="EA26" s="399" t="str">
        <f t="shared" si="46"/>
        <v/>
      </c>
      <c r="EB26" s="399" t="str">
        <f t="shared" si="47"/>
        <v/>
      </c>
      <c r="EC26" s="398" t="str">
        <f t="shared" si="48"/>
        <v/>
      </c>
      <c r="ED26" s="398" t="str">
        <f t="shared" si="49"/>
        <v/>
      </c>
      <c r="EE26" s="398" t="str">
        <f t="shared" si="50"/>
        <v/>
      </c>
      <c r="EF26" s="398" t="str">
        <f t="shared" si="51"/>
        <v/>
      </c>
      <c r="EG26" s="398" t="str">
        <f t="shared" si="52"/>
        <v/>
      </c>
      <c r="EH26" s="398" t="str">
        <f t="shared" si="53"/>
        <v/>
      </c>
      <c r="EI26" s="398" t="str">
        <f t="shared" si="54"/>
        <v/>
      </c>
      <c r="EJ26" s="400" t="str">
        <f t="shared" si="55"/>
        <v/>
      </c>
      <c r="EK26" s="400" t="str">
        <f t="shared" si="56"/>
        <v/>
      </c>
      <c r="EL26" s="398" t="str">
        <f t="shared" si="57"/>
        <v/>
      </c>
      <c r="EM26" s="400" t="str">
        <f t="shared" si="58"/>
        <v/>
      </c>
      <c r="EN26" s="400" t="str">
        <f t="shared" si="59"/>
        <v/>
      </c>
      <c r="EO26" s="203" t="str">
        <f>details!DN26</f>
        <v/>
      </c>
      <c r="EP26" s="405" t="str">
        <f>details!DO26</f>
        <v/>
      </c>
      <c r="EQ26" s="490" t="str">
        <f t="shared" si="109"/>
        <v/>
      </c>
      <c r="ER26" s="551" t="str">
        <f t="shared" si="99"/>
        <v/>
      </c>
      <c r="ES26" s="401" t="str">
        <f t="shared" si="100"/>
        <v/>
      </c>
      <c r="ET26" s="401" t="str">
        <f t="shared" si="101"/>
        <v/>
      </c>
      <c r="EU26" s="402" t="str">
        <f t="shared" si="102"/>
        <v/>
      </c>
      <c r="EV26" s="199" t="str">
        <f t="shared" si="103"/>
        <v/>
      </c>
      <c r="EW26" s="466" t="str">
        <f t="shared" si="104"/>
        <v/>
      </c>
      <c r="EX26" s="467" t="str">
        <f t="shared" si="105"/>
        <v/>
      </c>
      <c r="EY26" s="418" t="str">
        <f>IF(details!BO25="","",details!BO25)</f>
        <v/>
      </c>
      <c r="FE26" s="500"/>
    </row>
    <row r="27" spans="1:195" s="20" customFormat="1" ht="14" customHeight="1">
      <c r="A27" s="417">
        <f>IF(details!A27="","",details!A27)</f>
        <v>21</v>
      </c>
      <c r="B27" s="392" t="str">
        <f>IF(details!B27="","",details!B27)</f>
        <v/>
      </c>
      <c r="C27" s="392" t="str">
        <f>IF(details!C27="","",details!C27)</f>
        <v/>
      </c>
      <c r="D27" s="199" t="str">
        <f>IF(details!D27="","",details!D27)</f>
        <v/>
      </c>
      <c r="E27" s="392" t="str">
        <f>IF(details!E27="","",details!E27)</f>
        <v/>
      </c>
      <c r="F27" s="200" t="str">
        <f>IF(details!G27="","",details!G27)</f>
        <v/>
      </c>
      <c r="G27" s="275" t="str">
        <f>IF(details!H27="","",details!H27)</f>
        <v/>
      </c>
      <c r="H27" s="201" t="str">
        <f>IF(details!I27="","",details!I27)</f>
        <v>v 021</v>
      </c>
      <c r="I27" s="201" t="str">
        <f>IF(details!J27="","",details!J27)</f>
        <v>c 021</v>
      </c>
      <c r="J27" s="201" t="str">
        <f>IF(details!K27="","",details!K27)</f>
        <v>l 021</v>
      </c>
      <c r="K27" s="392" t="str">
        <f>IF(details!Q27="","",details!Q27)</f>
        <v/>
      </c>
      <c r="L27" s="392" t="str">
        <f>IF(details!R27="","",details!R27)</f>
        <v/>
      </c>
      <c r="M27" s="392" t="str">
        <f>IF(details!S27="","",details!S27)</f>
        <v/>
      </c>
      <c r="N27" s="312" t="str">
        <f t="shared" si="9"/>
        <v/>
      </c>
      <c r="O27" s="392" t="str">
        <f>IF(details!T27="","",details!T27)</f>
        <v/>
      </c>
      <c r="P27" s="392" t="str">
        <f>IF(details!U27="","",details!U27)</f>
        <v/>
      </c>
      <c r="Q27" s="312" t="str">
        <f t="shared" si="10"/>
        <v/>
      </c>
      <c r="R27" s="199" t="str">
        <f t="shared" si="11"/>
        <v/>
      </c>
      <c r="S27" s="392" t="str">
        <f>IF(details!V27="","",details!V27)</f>
        <v/>
      </c>
      <c r="T27" s="392" t="str">
        <f>IF(details!W27="","",details!W27)</f>
        <v/>
      </c>
      <c r="U27" s="199" t="str">
        <f t="shared" si="69"/>
        <v/>
      </c>
      <c r="V27" s="199" t="str">
        <f t="shared" si="70"/>
        <v/>
      </c>
      <c r="W27" s="329" t="str">
        <f t="shared" si="71"/>
        <v/>
      </c>
      <c r="X27" s="330" t="str">
        <f t="shared" si="72"/>
        <v/>
      </c>
      <c r="Y27" s="202" t="str">
        <f t="shared" si="73"/>
        <v/>
      </c>
      <c r="Z27" s="202">
        <f t="shared" si="1"/>
        <v>0</v>
      </c>
      <c r="AA27" s="392" t="str">
        <f>IF(details!X27="","",details!X27)</f>
        <v/>
      </c>
      <c r="AB27" s="392" t="str">
        <f>IF(details!Y27="","",details!Y27)</f>
        <v/>
      </c>
      <c r="AC27" s="392" t="str">
        <f>IF(details!Z27="","",details!Z27)</f>
        <v/>
      </c>
      <c r="AD27" s="312" t="str">
        <f t="shared" si="13"/>
        <v/>
      </c>
      <c r="AE27" s="392" t="str">
        <f>IF(details!AA27="","",details!AA27)</f>
        <v/>
      </c>
      <c r="AF27" s="392" t="str">
        <f>IF(details!AB27="","",details!AB27)</f>
        <v/>
      </c>
      <c r="AG27" s="312" t="str">
        <f t="shared" si="112"/>
        <v/>
      </c>
      <c r="AH27" s="199" t="str">
        <f t="shared" si="15"/>
        <v/>
      </c>
      <c r="AI27" s="392" t="str">
        <f>IF(details!AC27="","",details!AC27)</f>
        <v/>
      </c>
      <c r="AJ27" s="392" t="str">
        <f>IF(details!AD27="","",details!AD27)</f>
        <v/>
      </c>
      <c r="AK27" s="199" t="str">
        <f t="shared" si="16"/>
        <v/>
      </c>
      <c r="AL27" s="199" t="str">
        <f t="shared" si="74"/>
        <v/>
      </c>
      <c r="AM27" s="329" t="str">
        <f t="shared" si="75"/>
        <v/>
      </c>
      <c r="AN27" s="330" t="str">
        <f t="shared" si="76"/>
        <v/>
      </c>
      <c r="AO27" s="202" t="str">
        <f t="shared" si="77"/>
        <v/>
      </c>
      <c r="AP27" s="202">
        <f t="shared" si="113"/>
        <v>0</v>
      </c>
      <c r="AQ27" s="497">
        <f>IF(details!AE27="","",details!AE27)</f>
        <v>1</v>
      </c>
      <c r="AR27" s="497">
        <f>IF(details!AF27="","",details!AF27)</f>
        <v>2</v>
      </c>
      <c r="AS27" s="497">
        <f>IF(details!AG27="","",details!AG27)</f>
        <v>3</v>
      </c>
      <c r="AT27" s="312">
        <f t="shared" si="18"/>
        <v>6</v>
      </c>
      <c r="AU27" s="497">
        <f>IF(details!AH27="","",details!AH27)</f>
        <v>4</v>
      </c>
      <c r="AV27" s="497">
        <f>IF(details!AI27="","",details!AI27)</f>
        <v>5</v>
      </c>
      <c r="AW27" s="312">
        <f t="shared" si="114"/>
        <v>9</v>
      </c>
      <c r="AX27" s="199">
        <f t="shared" si="20"/>
        <v>15</v>
      </c>
      <c r="AY27" s="497" t="str">
        <f>IF(details!AJ27="","",details!AJ27)</f>
        <v/>
      </c>
      <c r="AZ27" s="497" t="str">
        <f>IF(details!AK27="","",details!AK27)</f>
        <v/>
      </c>
      <c r="BA27" s="199" t="str">
        <f t="shared" si="21"/>
        <v/>
      </c>
      <c r="BB27" s="199" t="str">
        <f t="shared" si="78"/>
        <v/>
      </c>
      <c r="BC27" s="329" t="str">
        <f t="shared" si="79"/>
        <v/>
      </c>
      <c r="BD27" s="330" t="str">
        <f t="shared" si="80"/>
        <v/>
      </c>
      <c r="BE27" s="202" t="str">
        <f t="shared" si="81"/>
        <v/>
      </c>
      <c r="BF27" s="202">
        <f t="shared" si="5"/>
        <v>0</v>
      </c>
      <c r="BG27" s="392" t="str">
        <f>IF(details!AL27="","",details!AL27)</f>
        <v/>
      </c>
      <c r="BH27" s="392" t="str">
        <f>IF(details!AM27="","",details!AM27)</f>
        <v/>
      </c>
      <c r="BI27" s="392" t="str">
        <f>IF(details!AN27="","",details!AN27)</f>
        <v/>
      </c>
      <c r="BJ27" s="312" t="str">
        <f t="shared" si="22"/>
        <v/>
      </c>
      <c r="BK27" s="392" t="str">
        <f>IF(details!AO27="","",details!AO27)</f>
        <v/>
      </c>
      <c r="BL27" s="392" t="str">
        <f>IF(details!AP27="","",details!AP27)</f>
        <v/>
      </c>
      <c r="BM27" s="312" t="str">
        <f t="shared" si="106"/>
        <v/>
      </c>
      <c r="BN27" s="199" t="str">
        <f t="shared" si="24"/>
        <v/>
      </c>
      <c r="BO27" s="392" t="str">
        <f>IF(details!AQ27="","",details!AQ27)</f>
        <v/>
      </c>
      <c r="BP27" s="392" t="str">
        <f>IF(details!AR27="","",details!AR27)</f>
        <v/>
      </c>
      <c r="BQ27" s="199" t="str">
        <f t="shared" si="25"/>
        <v/>
      </c>
      <c r="BR27" s="199" t="str">
        <f t="shared" si="82"/>
        <v/>
      </c>
      <c r="BS27" s="329" t="str">
        <f t="shared" si="83"/>
        <v/>
      </c>
      <c r="BT27" s="330" t="str">
        <f t="shared" si="84"/>
        <v/>
      </c>
      <c r="BU27" s="202" t="str">
        <f t="shared" si="85"/>
        <v/>
      </c>
      <c r="BV27" s="202">
        <f t="shared" si="7"/>
        <v>0</v>
      </c>
      <c r="BW27" s="392" t="str">
        <f>IF(details!AS27="","",details!AS27)</f>
        <v/>
      </c>
      <c r="BX27" s="392" t="str">
        <f>IF(details!AT27="","",details!AT27)</f>
        <v/>
      </c>
      <c r="BY27" s="392" t="str">
        <f>IF(details!AU27="","",details!AU27)</f>
        <v/>
      </c>
      <c r="BZ27" s="312" t="str">
        <f t="shared" si="26"/>
        <v/>
      </c>
      <c r="CA27" s="392" t="str">
        <f>IF(details!AV27="","",details!AV27)</f>
        <v/>
      </c>
      <c r="CB27" s="392" t="str">
        <f>IF(details!AW27="","",details!AW27)</f>
        <v/>
      </c>
      <c r="CC27" s="312" t="str">
        <f t="shared" si="110"/>
        <v/>
      </c>
      <c r="CD27" s="199" t="str">
        <f t="shared" si="28"/>
        <v/>
      </c>
      <c r="CE27" s="392" t="str">
        <f>IF(details!AX27="","",details!AX27)</f>
        <v/>
      </c>
      <c r="CF27" s="392" t="str">
        <f>IF(details!AY27="","",details!AY27)</f>
        <v/>
      </c>
      <c r="CG27" s="199" t="str">
        <f t="shared" si="29"/>
        <v/>
      </c>
      <c r="CH27" s="199" t="str">
        <f t="shared" si="30"/>
        <v/>
      </c>
      <c r="CI27" s="329" t="str">
        <f t="shared" si="31"/>
        <v/>
      </c>
      <c r="CJ27" s="330" t="str">
        <f t="shared" si="32"/>
        <v/>
      </c>
      <c r="CK27" s="202" t="str">
        <f t="shared" si="86"/>
        <v/>
      </c>
      <c r="CL27" s="202">
        <f t="shared" si="8"/>
        <v>0</v>
      </c>
      <c r="CM27" s="392" t="str">
        <f>IF(details!AZ27="","",details!AZ27)</f>
        <v/>
      </c>
      <c r="CN27" s="392" t="str">
        <f>IF(details!BA27="","",details!BA27)</f>
        <v/>
      </c>
      <c r="CO27" s="392" t="str">
        <f>IF(details!BB27="","",details!BB27)</f>
        <v/>
      </c>
      <c r="CP27" s="392" t="str">
        <f>IF(details!BC27="","",details!BC27)</f>
        <v/>
      </c>
      <c r="CQ27" s="392" t="str">
        <f>IF(details!BD27="","",details!BD27)</f>
        <v/>
      </c>
      <c r="CR27" s="199" t="str">
        <f t="shared" si="111"/>
        <v/>
      </c>
      <c r="CS27" s="556" t="str">
        <f t="shared" si="107"/>
        <v/>
      </c>
      <c r="CT27" s="199" t="str">
        <f t="shared" si="108"/>
        <v/>
      </c>
      <c r="CU27" s="202" t="str">
        <f t="shared" si="88"/>
        <v/>
      </c>
      <c r="CV27" s="202">
        <f t="shared" si="89"/>
        <v>0</v>
      </c>
      <c r="CW27" s="392" t="str">
        <f>IF(details!BE27="","",details!BE27)</f>
        <v/>
      </c>
      <c r="CX27" s="392" t="str">
        <f>IF(details!BF27="","",details!BF27)</f>
        <v/>
      </c>
      <c r="CY27" s="392" t="str">
        <f>IF(details!BG27="","",details!BG27)</f>
        <v/>
      </c>
      <c r="CZ27" s="392" t="str">
        <f>IF(details!BH27="","",details!BH27)</f>
        <v/>
      </c>
      <c r="DA27" s="392" t="str">
        <f>IF(details!BI27="","",details!BI27)</f>
        <v/>
      </c>
      <c r="DB27" s="199" t="str">
        <f t="shared" si="90"/>
        <v/>
      </c>
      <c r="DC27" s="556" t="str">
        <f t="shared" si="35"/>
        <v/>
      </c>
      <c r="DD27" s="199" t="str">
        <f t="shared" si="36"/>
        <v/>
      </c>
      <c r="DE27" s="202" t="str">
        <f t="shared" si="91"/>
        <v/>
      </c>
      <c r="DF27" s="202">
        <f t="shared" si="92"/>
        <v>0</v>
      </c>
      <c r="DG27" s="392" t="str">
        <f>IF(details!BJ27="","",details!BJ27)</f>
        <v/>
      </c>
      <c r="DH27" s="392" t="str">
        <f>IF(details!BK27="","",details!BK27)</f>
        <v/>
      </c>
      <c r="DI27" s="392" t="str">
        <f>IF(details!BL27="","",details!BL27)</f>
        <v/>
      </c>
      <c r="DJ27" s="392" t="str">
        <f>IF(details!BM27="","",details!BM27)</f>
        <v/>
      </c>
      <c r="DK27" s="392" t="str">
        <f>IF(details!BN27="","",details!BN27)</f>
        <v/>
      </c>
      <c r="DL27" s="199" t="str">
        <f t="shared" si="93"/>
        <v/>
      </c>
      <c r="DM27" s="556" t="str">
        <f t="shared" si="37"/>
        <v/>
      </c>
      <c r="DN27" s="199" t="str">
        <f t="shared" si="38"/>
        <v/>
      </c>
      <c r="DO27" s="202" t="str">
        <f t="shared" si="94"/>
        <v/>
      </c>
      <c r="DP27" s="202">
        <f t="shared" si="95"/>
        <v>0</v>
      </c>
      <c r="DQ27" s="398" t="str">
        <f t="shared" si="39"/>
        <v/>
      </c>
      <c r="DR27" s="398" t="str">
        <f t="shared" si="40"/>
        <v/>
      </c>
      <c r="DS27" s="398" t="str">
        <f t="shared" si="41"/>
        <v/>
      </c>
      <c r="DT27" s="398" t="str">
        <f t="shared" si="42"/>
        <v/>
      </c>
      <c r="DU27" s="398" t="str">
        <f t="shared" si="43"/>
        <v/>
      </c>
      <c r="DV27" s="398" t="str">
        <f t="shared" si="44"/>
        <v/>
      </c>
      <c r="DW27" s="398" t="str">
        <f t="shared" si="96"/>
        <v/>
      </c>
      <c r="DX27" s="398" t="str">
        <f t="shared" si="97"/>
        <v/>
      </c>
      <c r="DY27" s="398" t="str">
        <f t="shared" si="98"/>
        <v/>
      </c>
      <c r="DZ27" s="398" t="str">
        <f t="shared" si="45"/>
        <v/>
      </c>
      <c r="EA27" s="399" t="str">
        <f t="shared" si="46"/>
        <v/>
      </c>
      <c r="EB27" s="399" t="str">
        <f t="shared" si="47"/>
        <v/>
      </c>
      <c r="EC27" s="398" t="str">
        <f t="shared" si="48"/>
        <v/>
      </c>
      <c r="ED27" s="398" t="str">
        <f t="shared" si="49"/>
        <v/>
      </c>
      <c r="EE27" s="398" t="str">
        <f t="shared" si="50"/>
        <v/>
      </c>
      <c r="EF27" s="398" t="str">
        <f t="shared" si="51"/>
        <v/>
      </c>
      <c r="EG27" s="398" t="str">
        <f t="shared" si="52"/>
        <v/>
      </c>
      <c r="EH27" s="398" t="str">
        <f t="shared" si="53"/>
        <v/>
      </c>
      <c r="EI27" s="398" t="str">
        <f t="shared" si="54"/>
        <v/>
      </c>
      <c r="EJ27" s="400" t="str">
        <f t="shared" si="55"/>
        <v/>
      </c>
      <c r="EK27" s="400" t="str">
        <f t="shared" si="56"/>
        <v/>
      </c>
      <c r="EL27" s="398" t="str">
        <f t="shared" si="57"/>
        <v/>
      </c>
      <c r="EM27" s="400" t="str">
        <f t="shared" si="58"/>
        <v/>
      </c>
      <c r="EN27" s="400" t="str">
        <f t="shared" si="59"/>
        <v/>
      </c>
      <c r="EO27" s="203" t="str">
        <f>details!DN27</f>
        <v/>
      </c>
      <c r="EP27" s="405" t="str">
        <f>details!DO27</f>
        <v/>
      </c>
      <c r="EQ27" s="490" t="str">
        <f t="shared" si="109"/>
        <v/>
      </c>
      <c r="ER27" s="551" t="str">
        <f t="shared" si="99"/>
        <v/>
      </c>
      <c r="ES27" s="401" t="str">
        <f t="shared" si="100"/>
        <v/>
      </c>
      <c r="ET27" s="401" t="str">
        <f t="shared" si="101"/>
        <v/>
      </c>
      <c r="EU27" s="402" t="str">
        <f t="shared" si="102"/>
        <v/>
      </c>
      <c r="EV27" s="199" t="str">
        <f t="shared" si="103"/>
        <v/>
      </c>
      <c r="EW27" s="466" t="str">
        <f t="shared" si="104"/>
        <v/>
      </c>
      <c r="EX27" s="467" t="str">
        <f t="shared" si="105"/>
        <v/>
      </c>
      <c r="EY27" s="418" t="str">
        <f>IF(details!BO26="","",details!BO26)</f>
        <v/>
      </c>
      <c r="FE27" s="500"/>
    </row>
    <row r="28" spans="1:195" s="20" customFormat="1" ht="14" customHeight="1">
      <c r="A28" s="417">
        <f>IF(details!A28="","",details!A28)</f>
        <v>22</v>
      </c>
      <c r="B28" s="392" t="str">
        <f>IF(details!B28="","",details!B28)</f>
        <v/>
      </c>
      <c r="C28" s="392" t="str">
        <f>IF(details!C28="","",details!C28)</f>
        <v/>
      </c>
      <c r="D28" s="199" t="str">
        <f>IF(details!D28="","",details!D28)</f>
        <v/>
      </c>
      <c r="E28" s="392" t="str">
        <f>IF(details!E28="","",details!E28)</f>
        <v/>
      </c>
      <c r="F28" s="200" t="str">
        <f>IF(details!G28="","",details!G28)</f>
        <v/>
      </c>
      <c r="G28" s="275" t="str">
        <f>IF(details!H28="","",details!H28)</f>
        <v/>
      </c>
      <c r="H28" s="201" t="str">
        <f>IF(details!I28="","",details!I28)</f>
        <v>v 022</v>
      </c>
      <c r="I28" s="201" t="str">
        <f>IF(details!J28="","",details!J28)</f>
        <v>c 022</v>
      </c>
      <c r="J28" s="201" t="str">
        <f>IF(details!K28="","",details!K28)</f>
        <v>l 022</v>
      </c>
      <c r="K28" s="392" t="str">
        <f>IF(details!Q28="","",details!Q28)</f>
        <v/>
      </c>
      <c r="L28" s="392" t="str">
        <f>IF(details!R28="","",details!R28)</f>
        <v/>
      </c>
      <c r="M28" s="392" t="str">
        <f>IF(details!S28="","",details!S28)</f>
        <v/>
      </c>
      <c r="N28" s="312" t="str">
        <f t="shared" si="9"/>
        <v/>
      </c>
      <c r="O28" s="392" t="str">
        <f>IF(details!T28="","",details!T28)</f>
        <v/>
      </c>
      <c r="P28" s="392" t="str">
        <f>IF(details!U28="","",details!U28)</f>
        <v/>
      </c>
      <c r="Q28" s="312" t="str">
        <f t="shared" si="10"/>
        <v/>
      </c>
      <c r="R28" s="199" t="str">
        <f t="shared" si="11"/>
        <v/>
      </c>
      <c r="S28" s="392" t="str">
        <f>IF(details!V28="","",details!V28)</f>
        <v/>
      </c>
      <c r="T28" s="392" t="str">
        <f>IF(details!W28="","",details!W28)</f>
        <v/>
      </c>
      <c r="U28" s="199" t="str">
        <f t="shared" si="69"/>
        <v/>
      </c>
      <c r="V28" s="199" t="str">
        <f t="shared" si="70"/>
        <v/>
      </c>
      <c r="W28" s="329" t="str">
        <f t="shared" si="71"/>
        <v/>
      </c>
      <c r="X28" s="330" t="str">
        <f t="shared" si="72"/>
        <v/>
      </c>
      <c r="Y28" s="202" t="str">
        <f t="shared" si="73"/>
        <v/>
      </c>
      <c r="Z28" s="202">
        <f t="shared" si="1"/>
        <v>0</v>
      </c>
      <c r="AA28" s="392" t="str">
        <f>IF(details!X28="","",details!X28)</f>
        <v/>
      </c>
      <c r="AB28" s="392" t="str">
        <f>IF(details!Y28="","",details!Y28)</f>
        <v/>
      </c>
      <c r="AC28" s="392" t="str">
        <f>IF(details!Z28="","",details!Z28)</f>
        <v/>
      </c>
      <c r="AD28" s="312" t="str">
        <f t="shared" si="13"/>
        <v/>
      </c>
      <c r="AE28" s="392" t="str">
        <f>IF(details!AA28="","",details!AA28)</f>
        <v/>
      </c>
      <c r="AF28" s="392" t="str">
        <f>IF(details!AB28="","",details!AB28)</f>
        <v/>
      </c>
      <c r="AG28" s="312" t="str">
        <f t="shared" si="112"/>
        <v/>
      </c>
      <c r="AH28" s="199" t="str">
        <f t="shared" si="15"/>
        <v/>
      </c>
      <c r="AI28" s="392" t="str">
        <f>IF(details!AC28="","",details!AC28)</f>
        <v/>
      </c>
      <c r="AJ28" s="392" t="str">
        <f>IF(details!AD28="","",details!AD28)</f>
        <v/>
      </c>
      <c r="AK28" s="199" t="str">
        <f t="shared" si="16"/>
        <v/>
      </c>
      <c r="AL28" s="199" t="str">
        <f t="shared" si="74"/>
        <v/>
      </c>
      <c r="AM28" s="329" t="str">
        <f t="shared" si="75"/>
        <v/>
      </c>
      <c r="AN28" s="330" t="str">
        <f t="shared" si="76"/>
        <v/>
      </c>
      <c r="AO28" s="202" t="str">
        <f t="shared" si="77"/>
        <v/>
      </c>
      <c r="AP28" s="202">
        <f t="shared" si="113"/>
        <v>0</v>
      </c>
      <c r="AQ28" s="497">
        <f>IF(details!AE28="","",details!AE28)</f>
        <v>1</v>
      </c>
      <c r="AR28" s="497">
        <f>IF(details!AF28="","",details!AF28)</f>
        <v>2</v>
      </c>
      <c r="AS28" s="497">
        <f>IF(details!AG28="","",details!AG28)</f>
        <v>3</v>
      </c>
      <c r="AT28" s="312">
        <f t="shared" si="18"/>
        <v>6</v>
      </c>
      <c r="AU28" s="497">
        <f>IF(details!AH28="","",details!AH28)</f>
        <v>4</v>
      </c>
      <c r="AV28" s="497">
        <f>IF(details!AI28="","",details!AI28)</f>
        <v>5</v>
      </c>
      <c r="AW28" s="312">
        <f t="shared" si="114"/>
        <v>9</v>
      </c>
      <c r="AX28" s="199">
        <f t="shared" si="20"/>
        <v>15</v>
      </c>
      <c r="AY28" s="497" t="str">
        <f>IF(details!AJ28="","",details!AJ28)</f>
        <v/>
      </c>
      <c r="AZ28" s="497" t="str">
        <f>IF(details!AK28="","",details!AK28)</f>
        <v/>
      </c>
      <c r="BA28" s="199" t="str">
        <f t="shared" si="21"/>
        <v/>
      </c>
      <c r="BB28" s="199" t="str">
        <f t="shared" si="78"/>
        <v/>
      </c>
      <c r="BC28" s="329" t="str">
        <f t="shared" si="79"/>
        <v/>
      </c>
      <c r="BD28" s="330" t="str">
        <f t="shared" si="80"/>
        <v/>
      </c>
      <c r="BE28" s="202" t="str">
        <f t="shared" si="81"/>
        <v/>
      </c>
      <c r="BF28" s="202">
        <f t="shared" si="5"/>
        <v>0</v>
      </c>
      <c r="BG28" s="392" t="str">
        <f>IF(details!AL28="","",details!AL28)</f>
        <v/>
      </c>
      <c r="BH28" s="392" t="str">
        <f>IF(details!AM28="","",details!AM28)</f>
        <v/>
      </c>
      <c r="BI28" s="392" t="str">
        <f>IF(details!AN28="","",details!AN28)</f>
        <v/>
      </c>
      <c r="BJ28" s="312" t="str">
        <f t="shared" si="22"/>
        <v/>
      </c>
      <c r="BK28" s="392" t="str">
        <f>IF(details!AO28="","",details!AO28)</f>
        <v/>
      </c>
      <c r="BL28" s="392" t="str">
        <f>IF(details!AP28="","",details!AP28)</f>
        <v/>
      </c>
      <c r="BM28" s="312" t="str">
        <f t="shared" si="106"/>
        <v/>
      </c>
      <c r="BN28" s="199" t="str">
        <f t="shared" si="24"/>
        <v/>
      </c>
      <c r="BO28" s="392" t="str">
        <f>IF(details!AQ28="","",details!AQ28)</f>
        <v/>
      </c>
      <c r="BP28" s="392" t="str">
        <f>IF(details!AR28="","",details!AR28)</f>
        <v/>
      </c>
      <c r="BQ28" s="199" t="str">
        <f t="shared" si="25"/>
        <v/>
      </c>
      <c r="BR28" s="199" t="str">
        <f t="shared" si="82"/>
        <v/>
      </c>
      <c r="BS28" s="329" t="str">
        <f t="shared" si="83"/>
        <v/>
      </c>
      <c r="BT28" s="330" t="str">
        <f t="shared" si="84"/>
        <v/>
      </c>
      <c r="BU28" s="202" t="str">
        <f t="shared" si="85"/>
        <v/>
      </c>
      <c r="BV28" s="202">
        <f t="shared" si="7"/>
        <v>0</v>
      </c>
      <c r="BW28" s="392" t="str">
        <f>IF(details!AS28="","",details!AS28)</f>
        <v/>
      </c>
      <c r="BX28" s="392" t="str">
        <f>IF(details!AT28="","",details!AT28)</f>
        <v/>
      </c>
      <c r="BY28" s="392" t="str">
        <f>IF(details!AU28="","",details!AU28)</f>
        <v/>
      </c>
      <c r="BZ28" s="312" t="str">
        <f t="shared" si="26"/>
        <v/>
      </c>
      <c r="CA28" s="392" t="str">
        <f>IF(details!AV28="","",details!AV28)</f>
        <v/>
      </c>
      <c r="CB28" s="392" t="str">
        <f>IF(details!AW28="","",details!AW28)</f>
        <v/>
      </c>
      <c r="CC28" s="312" t="str">
        <f t="shared" si="110"/>
        <v/>
      </c>
      <c r="CD28" s="199" t="str">
        <f t="shared" si="28"/>
        <v/>
      </c>
      <c r="CE28" s="392" t="str">
        <f>IF(details!AX28="","",details!AX28)</f>
        <v/>
      </c>
      <c r="CF28" s="392" t="str">
        <f>IF(details!AY28="","",details!AY28)</f>
        <v/>
      </c>
      <c r="CG28" s="199" t="str">
        <f t="shared" si="29"/>
        <v/>
      </c>
      <c r="CH28" s="199" t="str">
        <f t="shared" si="30"/>
        <v/>
      </c>
      <c r="CI28" s="329" t="str">
        <f t="shared" si="31"/>
        <v/>
      </c>
      <c r="CJ28" s="330" t="str">
        <f t="shared" si="32"/>
        <v/>
      </c>
      <c r="CK28" s="202" t="str">
        <f t="shared" si="86"/>
        <v/>
      </c>
      <c r="CL28" s="202">
        <f t="shared" si="8"/>
        <v>0</v>
      </c>
      <c r="CM28" s="392" t="str">
        <f>IF(details!AZ28="","",details!AZ28)</f>
        <v/>
      </c>
      <c r="CN28" s="392" t="str">
        <f>IF(details!BA28="","",details!BA28)</f>
        <v/>
      </c>
      <c r="CO28" s="392" t="str">
        <f>IF(details!BB28="","",details!BB28)</f>
        <v/>
      </c>
      <c r="CP28" s="392" t="str">
        <f>IF(details!BC28="","",details!BC28)</f>
        <v/>
      </c>
      <c r="CQ28" s="392" t="str">
        <f>IF(details!BD28="","",details!BD28)</f>
        <v/>
      </c>
      <c r="CR28" s="199" t="str">
        <f t="shared" si="111"/>
        <v/>
      </c>
      <c r="CS28" s="556" t="str">
        <f t="shared" si="107"/>
        <v/>
      </c>
      <c r="CT28" s="199" t="str">
        <f t="shared" si="108"/>
        <v/>
      </c>
      <c r="CU28" s="202" t="str">
        <f t="shared" si="88"/>
        <v/>
      </c>
      <c r="CV28" s="202">
        <f t="shared" si="89"/>
        <v>0</v>
      </c>
      <c r="CW28" s="392" t="str">
        <f>IF(details!BE28="","",details!BE28)</f>
        <v/>
      </c>
      <c r="CX28" s="392" t="str">
        <f>IF(details!BF28="","",details!BF28)</f>
        <v/>
      </c>
      <c r="CY28" s="392" t="str">
        <f>IF(details!BG28="","",details!BG28)</f>
        <v/>
      </c>
      <c r="CZ28" s="392" t="str">
        <f>IF(details!BH28="","",details!BH28)</f>
        <v/>
      </c>
      <c r="DA28" s="392" t="str">
        <f>IF(details!BI28="","",details!BI28)</f>
        <v/>
      </c>
      <c r="DB28" s="199" t="str">
        <f t="shared" si="90"/>
        <v/>
      </c>
      <c r="DC28" s="556" t="str">
        <f t="shared" si="35"/>
        <v/>
      </c>
      <c r="DD28" s="199" t="str">
        <f t="shared" si="36"/>
        <v/>
      </c>
      <c r="DE28" s="202" t="str">
        <f t="shared" si="91"/>
        <v/>
      </c>
      <c r="DF28" s="202">
        <f t="shared" si="92"/>
        <v>0</v>
      </c>
      <c r="DG28" s="392" t="str">
        <f>IF(details!BJ28="","",details!BJ28)</f>
        <v/>
      </c>
      <c r="DH28" s="392" t="str">
        <f>IF(details!BK28="","",details!BK28)</f>
        <v/>
      </c>
      <c r="DI28" s="392" t="str">
        <f>IF(details!BL28="","",details!BL28)</f>
        <v/>
      </c>
      <c r="DJ28" s="392" t="str">
        <f>IF(details!BM28="","",details!BM28)</f>
        <v/>
      </c>
      <c r="DK28" s="392" t="str">
        <f>IF(details!BN28="","",details!BN28)</f>
        <v/>
      </c>
      <c r="DL28" s="199" t="str">
        <f t="shared" si="93"/>
        <v/>
      </c>
      <c r="DM28" s="556" t="str">
        <f t="shared" si="37"/>
        <v/>
      </c>
      <c r="DN28" s="199" t="str">
        <f t="shared" si="38"/>
        <v/>
      </c>
      <c r="DO28" s="202" t="str">
        <f t="shared" si="94"/>
        <v/>
      </c>
      <c r="DP28" s="202">
        <f t="shared" si="95"/>
        <v>0</v>
      </c>
      <c r="DQ28" s="398" t="str">
        <f t="shared" si="39"/>
        <v/>
      </c>
      <c r="DR28" s="398" t="str">
        <f t="shared" si="40"/>
        <v/>
      </c>
      <c r="DS28" s="398" t="str">
        <f t="shared" si="41"/>
        <v/>
      </c>
      <c r="DT28" s="398" t="str">
        <f t="shared" si="42"/>
        <v/>
      </c>
      <c r="DU28" s="398" t="str">
        <f t="shared" si="43"/>
        <v/>
      </c>
      <c r="DV28" s="398" t="str">
        <f t="shared" si="44"/>
        <v/>
      </c>
      <c r="DW28" s="398" t="str">
        <f t="shared" si="96"/>
        <v/>
      </c>
      <c r="DX28" s="398" t="str">
        <f t="shared" si="97"/>
        <v/>
      </c>
      <c r="DY28" s="398" t="str">
        <f t="shared" si="98"/>
        <v/>
      </c>
      <c r="DZ28" s="398" t="str">
        <f t="shared" si="45"/>
        <v/>
      </c>
      <c r="EA28" s="399" t="str">
        <f t="shared" si="46"/>
        <v/>
      </c>
      <c r="EB28" s="399" t="str">
        <f t="shared" si="47"/>
        <v/>
      </c>
      <c r="EC28" s="398" t="str">
        <f t="shared" si="48"/>
        <v/>
      </c>
      <c r="ED28" s="398" t="str">
        <f t="shared" si="49"/>
        <v/>
      </c>
      <c r="EE28" s="398" t="str">
        <f t="shared" si="50"/>
        <v/>
      </c>
      <c r="EF28" s="398" t="str">
        <f t="shared" si="51"/>
        <v/>
      </c>
      <c r="EG28" s="398" t="str">
        <f t="shared" si="52"/>
        <v/>
      </c>
      <c r="EH28" s="398" t="str">
        <f t="shared" si="53"/>
        <v/>
      </c>
      <c r="EI28" s="398" t="str">
        <f t="shared" si="54"/>
        <v/>
      </c>
      <c r="EJ28" s="400" t="str">
        <f t="shared" si="55"/>
        <v/>
      </c>
      <c r="EK28" s="400" t="str">
        <f t="shared" si="56"/>
        <v/>
      </c>
      <c r="EL28" s="398" t="str">
        <f t="shared" si="57"/>
        <v/>
      </c>
      <c r="EM28" s="400" t="str">
        <f t="shared" si="58"/>
        <v/>
      </c>
      <c r="EN28" s="400" t="str">
        <f t="shared" si="59"/>
        <v/>
      </c>
      <c r="EO28" s="203" t="str">
        <f>details!DN28</f>
        <v/>
      </c>
      <c r="EP28" s="405" t="str">
        <f>details!DO28</f>
        <v/>
      </c>
      <c r="EQ28" s="490" t="str">
        <f t="shared" si="109"/>
        <v/>
      </c>
      <c r="ER28" s="551" t="str">
        <f t="shared" si="99"/>
        <v/>
      </c>
      <c r="ES28" s="401" t="str">
        <f t="shared" si="100"/>
        <v/>
      </c>
      <c r="ET28" s="401" t="str">
        <f t="shared" si="101"/>
        <v/>
      </c>
      <c r="EU28" s="402" t="str">
        <f t="shared" si="102"/>
        <v/>
      </c>
      <c r="EV28" s="199" t="str">
        <f t="shared" si="103"/>
        <v/>
      </c>
      <c r="EW28" s="466" t="str">
        <f t="shared" si="104"/>
        <v/>
      </c>
      <c r="EX28" s="467" t="str">
        <f t="shared" si="105"/>
        <v/>
      </c>
      <c r="EY28" s="418" t="str">
        <f>IF(details!BO27="","",details!BO27)</f>
        <v/>
      </c>
      <c r="FE28" s="500"/>
    </row>
    <row r="29" spans="1:195" s="20" customFormat="1" ht="14" customHeight="1">
      <c r="A29" s="417">
        <f>IF(details!A29="","",details!A29)</f>
        <v>23</v>
      </c>
      <c r="B29" s="392" t="str">
        <f>IF(details!B29="","",details!B29)</f>
        <v/>
      </c>
      <c r="C29" s="392" t="str">
        <f>IF(details!C29="","",details!C29)</f>
        <v/>
      </c>
      <c r="D29" s="199" t="str">
        <f>IF(details!D29="","",details!D29)</f>
        <v/>
      </c>
      <c r="E29" s="392" t="str">
        <f>IF(details!E29="","",details!E29)</f>
        <v/>
      </c>
      <c r="F29" s="200" t="str">
        <f>IF(details!G29="","",details!G29)</f>
        <v/>
      </c>
      <c r="G29" s="275" t="str">
        <f>IF(details!H29="","",details!H29)</f>
        <v/>
      </c>
      <c r="H29" s="201" t="str">
        <f>IF(details!I29="","",details!I29)</f>
        <v>v 023</v>
      </c>
      <c r="I29" s="201" t="str">
        <f>IF(details!J29="","",details!J29)</f>
        <v>c 023</v>
      </c>
      <c r="J29" s="201" t="str">
        <f>IF(details!K29="","",details!K29)</f>
        <v>l 023</v>
      </c>
      <c r="K29" s="392" t="str">
        <f>IF(details!Q29="","",details!Q29)</f>
        <v/>
      </c>
      <c r="L29" s="392" t="str">
        <f>IF(details!R29="","",details!R29)</f>
        <v/>
      </c>
      <c r="M29" s="392" t="str">
        <f>IF(details!S29="","",details!S29)</f>
        <v/>
      </c>
      <c r="N29" s="312" t="str">
        <f t="shared" si="9"/>
        <v/>
      </c>
      <c r="O29" s="392" t="str">
        <f>IF(details!T29="","",details!T29)</f>
        <v/>
      </c>
      <c r="P29" s="392" t="str">
        <f>IF(details!U29="","",details!U29)</f>
        <v/>
      </c>
      <c r="Q29" s="312" t="str">
        <f t="shared" si="10"/>
        <v/>
      </c>
      <c r="R29" s="199" t="str">
        <f t="shared" si="11"/>
        <v/>
      </c>
      <c r="S29" s="392" t="str">
        <f>IF(details!V29="","",details!V29)</f>
        <v/>
      </c>
      <c r="T29" s="392" t="str">
        <f>IF(details!W29="","",details!W29)</f>
        <v/>
      </c>
      <c r="U29" s="199" t="str">
        <f t="shared" si="69"/>
        <v/>
      </c>
      <c r="V29" s="199" t="str">
        <f t="shared" si="70"/>
        <v/>
      </c>
      <c r="W29" s="329" t="str">
        <f t="shared" si="71"/>
        <v/>
      </c>
      <c r="X29" s="330" t="str">
        <f t="shared" si="72"/>
        <v/>
      </c>
      <c r="Y29" s="202" t="str">
        <f t="shared" si="73"/>
        <v/>
      </c>
      <c r="Z29" s="202">
        <f t="shared" si="1"/>
        <v>0</v>
      </c>
      <c r="AA29" s="392" t="str">
        <f>IF(details!X29="","",details!X29)</f>
        <v/>
      </c>
      <c r="AB29" s="392" t="str">
        <f>IF(details!Y29="","",details!Y29)</f>
        <v/>
      </c>
      <c r="AC29" s="392" t="str">
        <f>IF(details!Z29="","",details!Z29)</f>
        <v/>
      </c>
      <c r="AD29" s="312" t="str">
        <f t="shared" si="13"/>
        <v/>
      </c>
      <c r="AE29" s="392" t="str">
        <f>IF(details!AA29="","",details!AA29)</f>
        <v/>
      </c>
      <c r="AF29" s="392" t="str">
        <f>IF(details!AB29="","",details!AB29)</f>
        <v/>
      </c>
      <c r="AG29" s="312" t="str">
        <f t="shared" si="112"/>
        <v/>
      </c>
      <c r="AH29" s="199" t="str">
        <f t="shared" si="15"/>
        <v/>
      </c>
      <c r="AI29" s="392" t="str">
        <f>IF(details!AC29="","",details!AC29)</f>
        <v/>
      </c>
      <c r="AJ29" s="392" t="str">
        <f>IF(details!AD29="","",details!AD29)</f>
        <v/>
      </c>
      <c r="AK29" s="199" t="str">
        <f t="shared" si="16"/>
        <v/>
      </c>
      <c r="AL29" s="199" t="str">
        <f t="shared" si="74"/>
        <v/>
      </c>
      <c r="AM29" s="329" t="str">
        <f t="shared" si="75"/>
        <v/>
      </c>
      <c r="AN29" s="330" t="str">
        <f t="shared" si="76"/>
        <v/>
      </c>
      <c r="AO29" s="202" t="str">
        <f t="shared" si="77"/>
        <v/>
      </c>
      <c r="AP29" s="202">
        <f t="shared" si="113"/>
        <v>0</v>
      </c>
      <c r="AQ29" s="497">
        <f>IF(details!AE29="","",details!AE29)</f>
        <v>1</v>
      </c>
      <c r="AR29" s="497">
        <f>IF(details!AF29="","",details!AF29)</f>
        <v>2</v>
      </c>
      <c r="AS29" s="497">
        <f>IF(details!AG29="","",details!AG29)</f>
        <v>3</v>
      </c>
      <c r="AT29" s="312">
        <f t="shared" si="18"/>
        <v>6</v>
      </c>
      <c r="AU29" s="497">
        <f>IF(details!AH29="","",details!AH29)</f>
        <v>4</v>
      </c>
      <c r="AV29" s="497">
        <f>IF(details!AI29="","",details!AI29)</f>
        <v>5</v>
      </c>
      <c r="AW29" s="312">
        <f t="shared" si="114"/>
        <v>9</v>
      </c>
      <c r="AX29" s="199">
        <f t="shared" si="20"/>
        <v>15</v>
      </c>
      <c r="AY29" s="497" t="str">
        <f>IF(details!AJ29="","",details!AJ29)</f>
        <v/>
      </c>
      <c r="AZ29" s="497" t="str">
        <f>IF(details!AK29="","",details!AK29)</f>
        <v/>
      </c>
      <c r="BA29" s="199" t="str">
        <f t="shared" si="21"/>
        <v/>
      </c>
      <c r="BB29" s="199" t="str">
        <f t="shared" si="78"/>
        <v/>
      </c>
      <c r="BC29" s="329" t="str">
        <f t="shared" si="79"/>
        <v/>
      </c>
      <c r="BD29" s="330" t="str">
        <f t="shared" si="80"/>
        <v/>
      </c>
      <c r="BE29" s="202" t="str">
        <f t="shared" si="81"/>
        <v/>
      </c>
      <c r="BF29" s="202">
        <f t="shared" si="5"/>
        <v>0</v>
      </c>
      <c r="BG29" s="392" t="str">
        <f>IF(details!AL29="","",details!AL29)</f>
        <v/>
      </c>
      <c r="BH29" s="392" t="str">
        <f>IF(details!AM29="","",details!AM29)</f>
        <v/>
      </c>
      <c r="BI29" s="392" t="str">
        <f>IF(details!AN29="","",details!AN29)</f>
        <v/>
      </c>
      <c r="BJ29" s="312" t="str">
        <f t="shared" si="22"/>
        <v/>
      </c>
      <c r="BK29" s="392" t="str">
        <f>IF(details!AO29="","",details!AO29)</f>
        <v/>
      </c>
      <c r="BL29" s="392" t="str">
        <f>IF(details!AP29="","",details!AP29)</f>
        <v/>
      </c>
      <c r="BM29" s="312" t="str">
        <f t="shared" si="106"/>
        <v/>
      </c>
      <c r="BN29" s="199" t="str">
        <f t="shared" si="24"/>
        <v/>
      </c>
      <c r="BO29" s="392" t="str">
        <f>IF(details!AQ29="","",details!AQ29)</f>
        <v/>
      </c>
      <c r="BP29" s="392" t="str">
        <f>IF(details!AR29="","",details!AR29)</f>
        <v/>
      </c>
      <c r="BQ29" s="199" t="str">
        <f t="shared" si="25"/>
        <v/>
      </c>
      <c r="BR29" s="199" t="str">
        <f t="shared" si="82"/>
        <v/>
      </c>
      <c r="BS29" s="329" t="str">
        <f t="shared" si="83"/>
        <v/>
      </c>
      <c r="BT29" s="330" t="str">
        <f t="shared" si="84"/>
        <v/>
      </c>
      <c r="BU29" s="202" t="str">
        <f t="shared" si="85"/>
        <v/>
      </c>
      <c r="BV29" s="202">
        <f t="shared" si="7"/>
        <v>0</v>
      </c>
      <c r="BW29" s="392" t="str">
        <f>IF(details!AS29="","",details!AS29)</f>
        <v/>
      </c>
      <c r="BX29" s="392" t="str">
        <f>IF(details!AT29="","",details!AT29)</f>
        <v/>
      </c>
      <c r="BY29" s="392" t="str">
        <f>IF(details!AU29="","",details!AU29)</f>
        <v/>
      </c>
      <c r="BZ29" s="312" t="str">
        <f t="shared" si="26"/>
        <v/>
      </c>
      <c r="CA29" s="392" t="str">
        <f>IF(details!AV29="","",details!AV29)</f>
        <v/>
      </c>
      <c r="CB29" s="392" t="str">
        <f>IF(details!AW29="","",details!AW29)</f>
        <v/>
      </c>
      <c r="CC29" s="312" t="str">
        <f t="shared" si="110"/>
        <v/>
      </c>
      <c r="CD29" s="199" t="str">
        <f t="shared" si="28"/>
        <v/>
      </c>
      <c r="CE29" s="392" t="str">
        <f>IF(details!AX29="","",details!AX29)</f>
        <v/>
      </c>
      <c r="CF29" s="392" t="str">
        <f>IF(details!AY29="","",details!AY29)</f>
        <v/>
      </c>
      <c r="CG29" s="199" t="str">
        <f t="shared" si="29"/>
        <v/>
      </c>
      <c r="CH29" s="199" t="str">
        <f t="shared" si="30"/>
        <v/>
      </c>
      <c r="CI29" s="329" t="str">
        <f t="shared" si="31"/>
        <v/>
      </c>
      <c r="CJ29" s="330" t="str">
        <f t="shared" si="32"/>
        <v/>
      </c>
      <c r="CK29" s="202" t="str">
        <f t="shared" si="86"/>
        <v/>
      </c>
      <c r="CL29" s="202">
        <f t="shared" si="8"/>
        <v>0</v>
      </c>
      <c r="CM29" s="392" t="str">
        <f>IF(details!AZ29="","",details!AZ29)</f>
        <v/>
      </c>
      <c r="CN29" s="392" t="str">
        <f>IF(details!BA29="","",details!BA29)</f>
        <v/>
      </c>
      <c r="CO29" s="392" t="str">
        <f>IF(details!BB29="","",details!BB29)</f>
        <v/>
      </c>
      <c r="CP29" s="392" t="str">
        <f>IF(details!BC29="","",details!BC29)</f>
        <v/>
      </c>
      <c r="CQ29" s="392" t="str">
        <f>IF(details!BD29="","",details!BD29)</f>
        <v/>
      </c>
      <c r="CR29" s="199" t="str">
        <f t="shared" si="111"/>
        <v/>
      </c>
      <c r="CS29" s="556" t="str">
        <f t="shared" si="107"/>
        <v/>
      </c>
      <c r="CT29" s="199" t="str">
        <f t="shared" si="108"/>
        <v/>
      </c>
      <c r="CU29" s="202" t="str">
        <f t="shared" si="88"/>
        <v/>
      </c>
      <c r="CV29" s="202">
        <f t="shared" si="89"/>
        <v>0</v>
      </c>
      <c r="CW29" s="392" t="str">
        <f>IF(details!BE29="","",details!BE29)</f>
        <v/>
      </c>
      <c r="CX29" s="392" t="str">
        <f>IF(details!BF29="","",details!BF29)</f>
        <v/>
      </c>
      <c r="CY29" s="392" t="str">
        <f>IF(details!BG29="","",details!BG29)</f>
        <v/>
      </c>
      <c r="CZ29" s="392" t="str">
        <f>IF(details!BH29="","",details!BH29)</f>
        <v/>
      </c>
      <c r="DA29" s="392" t="str">
        <f>IF(details!BI29="","",details!BI29)</f>
        <v/>
      </c>
      <c r="DB29" s="199" t="str">
        <f t="shared" si="90"/>
        <v/>
      </c>
      <c r="DC29" s="556" t="str">
        <f t="shared" si="35"/>
        <v/>
      </c>
      <c r="DD29" s="199" t="str">
        <f t="shared" si="36"/>
        <v/>
      </c>
      <c r="DE29" s="202" t="str">
        <f t="shared" si="91"/>
        <v/>
      </c>
      <c r="DF29" s="202">
        <f t="shared" si="92"/>
        <v>0</v>
      </c>
      <c r="DG29" s="392" t="str">
        <f>IF(details!BJ29="","",details!BJ29)</f>
        <v/>
      </c>
      <c r="DH29" s="392" t="str">
        <f>IF(details!BK29="","",details!BK29)</f>
        <v/>
      </c>
      <c r="DI29" s="392" t="str">
        <f>IF(details!BL29="","",details!BL29)</f>
        <v/>
      </c>
      <c r="DJ29" s="392" t="str">
        <f>IF(details!BM29="","",details!BM29)</f>
        <v/>
      </c>
      <c r="DK29" s="392" t="str">
        <f>IF(details!BN29="","",details!BN29)</f>
        <v/>
      </c>
      <c r="DL29" s="199" t="str">
        <f t="shared" si="93"/>
        <v/>
      </c>
      <c r="DM29" s="556" t="str">
        <f t="shared" si="37"/>
        <v/>
      </c>
      <c r="DN29" s="199" t="str">
        <f t="shared" si="38"/>
        <v/>
      </c>
      <c r="DO29" s="202" t="str">
        <f t="shared" si="94"/>
        <v/>
      </c>
      <c r="DP29" s="202">
        <f t="shared" si="95"/>
        <v>0</v>
      </c>
      <c r="DQ29" s="398" t="str">
        <f t="shared" si="39"/>
        <v/>
      </c>
      <c r="DR29" s="398" t="str">
        <f t="shared" si="40"/>
        <v/>
      </c>
      <c r="DS29" s="398" t="str">
        <f t="shared" si="41"/>
        <v/>
      </c>
      <c r="DT29" s="398" t="str">
        <f t="shared" si="42"/>
        <v/>
      </c>
      <c r="DU29" s="398" t="str">
        <f t="shared" si="43"/>
        <v/>
      </c>
      <c r="DV29" s="398" t="str">
        <f t="shared" si="44"/>
        <v/>
      </c>
      <c r="DW29" s="398" t="str">
        <f t="shared" si="96"/>
        <v/>
      </c>
      <c r="DX29" s="398" t="str">
        <f t="shared" si="97"/>
        <v/>
      </c>
      <c r="DY29" s="398" t="str">
        <f t="shared" si="98"/>
        <v/>
      </c>
      <c r="DZ29" s="398" t="str">
        <f t="shared" si="45"/>
        <v/>
      </c>
      <c r="EA29" s="399" t="str">
        <f t="shared" si="46"/>
        <v/>
      </c>
      <c r="EB29" s="399" t="str">
        <f t="shared" si="47"/>
        <v/>
      </c>
      <c r="EC29" s="398" t="str">
        <f t="shared" si="48"/>
        <v/>
      </c>
      <c r="ED29" s="398" t="str">
        <f t="shared" si="49"/>
        <v/>
      </c>
      <c r="EE29" s="398" t="str">
        <f t="shared" si="50"/>
        <v/>
      </c>
      <c r="EF29" s="398" t="str">
        <f t="shared" si="51"/>
        <v/>
      </c>
      <c r="EG29" s="398" t="str">
        <f t="shared" si="52"/>
        <v/>
      </c>
      <c r="EH29" s="398" t="str">
        <f t="shared" si="53"/>
        <v/>
      </c>
      <c r="EI29" s="398" t="str">
        <f t="shared" si="54"/>
        <v/>
      </c>
      <c r="EJ29" s="400" t="str">
        <f t="shared" si="55"/>
        <v/>
      </c>
      <c r="EK29" s="400" t="str">
        <f t="shared" si="56"/>
        <v/>
      </c>
      <c r="EL29" s="398" t="str">
        <f t="shared" si="57"/>
        <v/>
      </c>
      <c r="EM29" s="400" t="str">
        <f t="shared" si="58"/>
        <v/>
      </c>
      <c r="EN29" s="400" t="str">
        <f t="shared" si="59"/>
        <v/>
      </c>
      <c r="EO29" s="203" t="str">
        <f>details!DN29</f>
        <v/>
      </c>
      <c r="EP29" s="405" t="str">
        <f>details!DO29</f>
        <v/>
      </c>
      <c r="EQ29" s="490" t="str">
        <f t="shared" si="109"/>
        <v/>
      </c>
      <c r="ER29" s="551" t="str">
        <f t="shared" si="99"/>
        <v/>
      </c>
      <c r="ES29" s="401" t="str">
        <f t="shared" si="100"/>
        <v/>
      </c>
      <c r="ET29" s="401" t="str">
        <f t="shared" si="101"/>
        <v/>
      </c>
      <c r="EU29" s="402" t="str">
        <f t="shared" si="102"/>
        <v/>
      </c>
      <c r="EV29" s="199" t="str">
        <f t="shared" si="103"/>
        <v/>
      </c>
      <c r="EW29" s="466" t="str">
        <f t="shared" si="104"/>
        <v/>
      </c>
      <c r="EX29" s="467" t="str">
        <f t="shared" si="105"/>
        <v/>
      </c>
      <c r="EY29" s="418" t="str">
        <f>IF(details!BO28="","",details!BO28)</f>
        <v/>
      </c>
      <c r="FE29" s="500"/>
    </row>
    <row r="30" spans="1:195" s="20" customFormat="1" ht="14" customHeight="1">
      <c r="A30" s="417">
        <f>IF(details!A30="","",details!A30)</f>
        <v>24</v>
      </c>
      <c r="B30" s="392" t="str">
        <f>IF(details!B30="","",details!B30)</f>
        <v/>
      </c>
      <c r="C30" s="392" t="str">
        <f>IF(details!C30="","",details!C30)</f>
        <v/>
      </c>
      <c r="D30" s="199" t="str">
        <f>IF(details!D30="","",details!D30)</f>
        <v/>
      </c>
      <c r="E30" s="392" t="str">
        <f>IF(details!E30="","",details!E30)</f>
        <v/>
      </c>
      <c r="F30" s="200" t="str">
        <f>IF(details!G30="","",details!G30)</f>
        <v/>
      </c>
      <c r="G30" s="275" t="str">
        <f>IF(details!H30="","",details!H30)</f>
        <v/>
      </c>
      <c r="H30" s="201" t="str">
        <f>IF(details!I30="","",details!I30)</f>
        <v>v 024</v>
      </c>
      <c r="I30" s="201" t="str">
        <f>IF(details!J30="","",details!J30)</f>
        <v>c 024</v>
      </c>
      <c r="J30" s="201" t="str">
        <f>IF(details!K30="","",details!K30)</f>
        <v>l 024</v>
      </c>
      <c r="K30" s="392" t="str">
        <f>IF(details!Q30="","",details!Q30)</f>
        <v/>
      </c>
      <c r="L30" s="392" t="str">
        <f>IF(details!R30="","",details!R30)</f>
        <v/>
      </c>
      <c r="M30" s="392" t="str">
        <f>IF(details!S30="","",details!S30)</f>
        <v/>
      </c>
      <c r="N30" s="312" t="str">
        <f t="shared" si="9"/>
        <v/>
      </c>
      <c r="O30" s="392" t="str">
        <f>IF(details!T30="","",details!T30)</f>
        <v/>
      </c>
      <c r="P30" s="392" t="str">
        <f>IF(details!U30="","",details!U30)</f>
        <v/>
      </c>
      <c r="Q30" s="312" t="str">
        <f t="shared" si="10"/>
        <v/>
      </c>
      <c r="R30" s="199" t="str">
        <f t="shared" si="11"/>
        <v/>
      </c>
      <c r="S30" s="392" t="str">
        <f>IF(details!V30="","",details!V30)</f>
        <v/>
      </c>
      <c r="T30" s="392" t="str">
        <f>IF(details!W30="","",details!W30)</f>
        <v/>
      </c>
      <c r="U30" s="199" t="str">
        <f t="shared" si="69"/>
        <v/>
      </c>
      <c r="V30" s="199" t="str">
        <f t="shared" si="70"/>
        <v/>
      </c>
      <c r="W30" s="329" t="str">
        <f t="shared" si="71"/>
        <v/>
      </c>
      <c r="X30" s="330" t="str">
        <f t="shared" si="72"/>
        <v/>
      </c>
      <c r="Y30" s="202" t="str">
        <f t="shared" si="73"/>
        <v/>
      </c>
      <c r="Z30" s="202">
        <f t="shared" si="1"/>
        <v>0</v>
      </c>
      <c r="AA30" s="392" t="str">
        <f>IF(details!X30="","",details!X30)</f>
        <v/>
      </c>
      <c r="AB30" s="392" t="str">
        <f>IF(details!Y30="","",details!Y30)</f>
        <v/>
      </c>
      <c r="AC30" s="392" t="str">
        <f>IF(details!Z30="","",details!Z30)</f>
        <v/>
      </c>
      <c r="AD30" s="312" t="str">
        <f t="shared" si="13"/>
        <v/>
      </c>
      <c r="AE30" s="392" t="str">
        <f>IF(details!AA30="","",details!AA30)</f>
        <v/>
      </c>
      <c r="AF30" s="392" t="str">
        <f>IF(details!AB30="","",details!AB30)</f>
        <v/>
      </c>
      <c r="AG30" s="312" t="str">
        <f t="shared" si="112"/>
        <v/>
      </c>
      <c r="AH30" s="199" t="str">
        <f t="shared" si="15"/>
        <v/>
      </c>
      <c r="AI30" s="392" t="str">
        <f>IF(details!AC30="","",details!AC30)</f>
        <v/>
      </c>
      <c r="AJ30" s="392" t="str">
        <f>IF(details!AD30="","",details!AD30)</f>
        <v/>
      </c>
      <c r="AK30" s="199" t="str">
        <f t="shared" si="16"/>
        <v/>
      </c>
      <c r="AL30" s="199" t="str">
        <f t="shared" si="74"/>
        <v/>
      </c>
      <c r="AM30" s="329" t="str">
        <f t="shared" si="75"/>
        <v/>
      </c>
      <c r="AN30" s="330" t="str">
        <f t="shared" si="76"/>
        <v/>
      </c>
      <c r="AO30" s="202" t="str">
        <f t="shared" si="77"/>
        <v/>
      </c>
      <c r="AP30" s="202">
        <f t="shared" si="113"/>
        <v>0</v>
      </c>
      <c r="AQ30" s="497">
        <f>IF(details!AE30="","",details!AE30)</f>
        <v>1</v>
      </c>
      <c r="AR30" s="497">
        <f>IF(details!AF30="","",details!AF30)</f>
        <v>2</v>
      </c>
      <c r="AS30" s="497">
        <f>IF(details!AG30="","",details!AG30)</f>
        <v>3</v>
      </c>
      <c r="AT30" s="312">
        <f t="shared" si="18"/>
        <v>6</v>
      </c>
      <c r="AU30" s="497">
        <f>IF(details!AH30="","",details!AH30)</f>
        <v>4</v>
      </c>
      <c r="AV30" s="497">
        <f>IF(details!AI30="","",details!AI30)</f>
        <v>5</v>
      </c>
      <c r="AW30" s="312">
        <f t="shared" si="114"/>
        <v>9</v>
      </c>
      <c r="AX30" s="199">
        <f t="shared" si="20"/>
        <v>15</v>
      </c>
      <c r="AY30" s="497" t="str">
        <f>IF(details!AJ30="","",details!AJ30)</f>
        <v/>
      </c>
      <c r="AZ30" s="497" t="str">
        <f>IF(details!AK30="","",details!AK30)</f>
        <v/>
      </c>
      <c r="BA30" s="199" t="str">
        <f t="shared" si="21"/>
        <v/>
      </c>
      <c r="BB30" s="199" t="str">
        <f t="shared" si="78"/>
        <v/>
      </c>
      <c r="BC30" s="329" t="str">
        <f t="shared" si="79"/>
        <v/>
      </c>
      <c r="BD30" s="330" t="str">
        <f t="shared" si="80"/>
        <v/>
      </c>
      <c r="BE30" s="202" t="str">
        <f t="shared" si="81"/>
        <v/>
      </c>
      <c r="BF30" s="202">
        <f t="shared" si="5"/>
        <v>0</v>
      </c>
      <c r="BG30" s="392" t="str">
        <f>IF(details!AL30="","",details!AL30)</f>
        <v/>
      </c>
      <c r="BH30" s="392" t="str">
        <f>IF(details!AM30="","",details!AM30)</f>
        <v/>
      </c>
      <c r="BI30" s="392" t="str">
        <f>IF(details!AN30="","",details!AN30)</f>
        <v/>
      </c>
      <c r="BJ30" s="312" t="str">
        <f t="shared" si="22"/>
        <v/>
      </c>
      <c r="BK30" s="392" t="str">
        <f>IF(details!AO30="","",details!AO30)</f>
        <v/>
      </c>
      <c r="BL30" s="392" t="str">
        <f>IF(details!AP30="","",details!AP30)</f>
        <v/>
      </c>
      <c r="BM30" s="312" t="str">
        <f t="shared" si="106"/>
        <v/>
      </c>
      <c r="BN30" s="199" t="str">
        <f t="shared" si="24"/>
        <v/>
      </c>
      <c r="BO30" s="392" t="str">
        <f>IF(details!AQ30="","",details!AQ30)</f>
        <v/>
      </c>
      <c r="BP30" s="392" t="str">
        <f>IF(details!AR30="","",details!AR30)</f>
        <v/>
      </c>
      <c r="BQ30" s="199" t="str">
        <f t="shared" si="25"/>
        <v/>
      </c>
      <c r="BR30" s="199" t="str">
        <f t="shared" si="82"/>
        <v/>
      </c>
      <c r="BS30" s="329" t="str">
        <f t="shared" si="83"/>
        <v/>
      </c>
      <c r="BT30" s="330" t="str">
        <f t="shared" si="84"/>
        <v/>
      </c>
      <c r="BU30" s="202" t="str">
        <f t="shared" si="85"/>
        <v/>
      </c>
      <c r="BV30" s="202">
        <f t="shared" si="7"/>
        <v>0</v>
      </c>
      <c r="BW30" s="392" t="str">
        <f>IF(details!AS30="","",details!AS30)</f>
        <v/>
      </c>
      <c r="BX30" s="392" t="str">
        <f>IF(details!AT30="","",details!AT30)</f>
        <v/>
      </c>
      <c r="BY30" s="392" t="str">
        <f>IF(details!AU30="","",details!AU30)</f>
        <v/>
      </c>
      <c r="BZ30" s="312" t="str">
        <f t="shared" si="26"/>
        <v/>
      </c>
      <c r="CA30" s="392" t="str">
        <f>IF(details!AV30="","",details!AV30)</f>
        <v/>
      </c>
      <c r="CB30" s="392" t="str">
        <f>IF(details!AW30="","",details!AW30)</f>
        <v/>
      </c>
      <c r="CC30" s="312" t="str">
        <f t="shared" si="110"/>
        <v/>
      </c>
      <c r="CD30" s="199" t="str">
        <f t="shared" si="28"/>
        <v/>
      </c>
      <c r="CE30" s="392" t="str">
        <f>IF(details!AX30="","",details!AX30)</f>
        <v/>
      </c>
      <c r="CF30" s="392" t="str">
        <f>IF(details!AY30="","",details!AY30)</f>
        <v/>
      </c>
      <c r="CG30" s="199" t="str">
        <f t="shared" si="29"/>
        <v/>
      </c>
      <c r="CH30" s="199" t="str">
        <f t="shared" si="30"/>
        <v/>
      </c>
      <c r="CI30" s="329" t="str">
        <f t="shared" si="31"/>
        <v/>
      </c>
      <c r="CJ30" s="330" t="str">
        <f t="shared" si="32"/>
        <v/>
      </c>
      <c r="CK30" s="202" t="str">
        <f t="shared" si="86"/>
        <v/>
      </c>
      <c r="CL30" s="202">
        <f t="shared" si="8"/>
        <v>0</v>
      </c>
      <c r="CM30" s="392" t="str">
        <f>IF(details!AZ30="","",details!AZ30)</f>
        <v/>
      </c>
      <c r="CN30" s="392" t="str">
        <f>IF(details!BA30="","",details!BA30)</f>
        <v/>
      </c>
      <c r="CO30" s="392" t="str">
        <f>IF(details!BB30="","",details!BB30)</f>
        <v/>
      </c>
      <c r="CP30" s="392" t="str">
        <f>IF(details!BC30="","",details!BC30)</f>
        <v/>
      </c>
      <c r="CQ30" s="392" t="str">
        <f>IF(details!BD30="","",details!BD30)</f>
        <v/>
      </c>
      <c r="CR30" s="199" t="str">
        <f t="shared" si="111"/>
        <v/>
      </c>
      <c r="CS30" s="556" t="str">
        <f t="shared" si="107"/>
        <v/>
      </c>
      <c r="CT30" s="199" t="str">
        <f t="shared" si="108"/>
        <v/>
      </c>
      <c r="CU30" s="202" t="str">
        <f t="shared" si="88"/>
        <v/>
      </c>
      <c r="CV30" s="202">
        <f t="shared" si="89"/>
        <v>0</v>
      </c>
      <c r="CW30" s="392" t="str">
        <f>IF(details!BE30="","",details!BE30)</f>
        <v/>
      </c>
      <c r="CX30" s="392" t="str">
        <f>IF(details!BF30="","",details!BF30)</f>
        <v/>
      </c>
      <c r="CY30" s="392" t="str">
        <f>IF(details!BG30="","",details!BG30)</f>
        <v/>
      </c>
      <c r="CZ30" s="392" t="str">
        <f>IF(details!BH30="","",details!BH30)</f>
        <v/>
      </c>
      <c r="DA30" s="392" t="str">
        <f>IF(details!BI30="","",details!BI30)</f>
        <v/>
      </c>
      <c r="DB30" s="199" t="str">
        <f t="shared" si="90"/>
        <v/>
      </c>
      <c r="DC30" s="556" t="str">
        <f t="shared" si="35"/>
        <v/>
      </c>
      <c r="DD30" s="199" t="str">
        <f t="shared" si="36"/>
        <v/>
      </c>
      <c r="DE30" s="202" t="str">
        <f t="shared" si="91"/>
        <v/>
      </c>
      <c r="DF30" s="202">
        <f t="shared" si="92"/>
        <v>0</v>
      </c>
      <c r="DG30" s="392" t="str">
        <f>IF(details!BJ30="","",details!BJ30)</f>
        <v/>
      </c>
      <c r="DH30" s="392" t="str">
        <f>IF(details!BK30="","",details!BK30)</f>
        <v/>
      </c>
      <c r="DI30" s="392" t="str">
        <f>IF(details!BL30="","",details!BL30)</f>
        <v/>
      </c>
      <c r="DJ30" s="392" t="str">
        <f>IF(details!BM30="","",details!BM30)</f>
        <v/>
      </c>
      <c r="DK30" s="392" t="str">
        <f>IF(details!BN30="","",details!BN30)</f>
        <v/>
      </c>
      <c r="DL30" s="199" t="str">
        <f t="shared" si="93"/>
        <v/>
      </c>
      <c r="DM30" s="556" t="str">
        <f t="shared" si="37"/>
        <v/>
      </c>
      <c r="DN30" s="199" t="str">
        <f t="shared" si="38"/>
        <v/>
      </c>
      <c r="DO30" s="202" t="str">
        <f t="shared" si="94"/>
        <v/>
      </c>
      <c r="DP30" s="202">
        <f t="shared" si="95"/>
        <v>0</v>
      </c>
      <c r="DQ30" s="398" t="str">
        <f t="shared" si="39"/>
        <v/>
      </c>
      <c r="DR30" s="398" t="str">
        <f t="shared" si="40"/>
        <v/>
      </c>
      <c r="DS30" s="398" t="str">
        <f t="shared" si="41"/>
        <v/>
      </c>
      <c r="DT30" s="398" t="str">
        <f t="shared" si="42"/>
        <v/>
      </c>
      <c r="DU30" s="398" t="str">
        <f t="shared" si="43"/>
        <v/>
      </c>
      <c r="DV30" s="398" t="str">
        <f t="shared" si="44"/>
        <v/>
      </c>
      <c r="DW30" s="398" t="str">
        <f t="shared" si="96"/>
        <v/>
      </c>
      <c r="DX30" s="398" t="str">
        <f t="shared" si="97"/>
        <v/>
      </c>
      <c r="DY30" s="398" t="str">
        <f t="shared" si="98"/>
        <v/>
      </c>
      <c r="DZ30" s="398" t="str">
        <f t="shared" si="45"/>
        <v/>
      </c>
      <c r="EA30" s="399" t="str">
        <f t="shared" si="46"/>
        <v/>
      </c>
      <c r="EB30" s="399" t="str">
        <f t="shared" si="47"/>
        <v/>
      </c>
      <c r="EC30" s="398" t="str">
        <f t="shared" si="48"/>
        <v/>
      </c>
      <c r="ED30" s="398" t="str">
        <f t="shared" si="49"/>
        <v/>
      </c>
      <c r="EE30" s="398" t="str">
        <f t="shared" si="50"/>
        <v/>
      </c>
      <c r="EF30" s="398" t="str">
        <f t="shared" si="51"/>
        <v/>
      </c>
      <c r="EG30" s="398" t="str">
        <f t="shared" si="52"/>
        <v/>
      </c>
      <c r="EH30" s="398" t="str">
        <f t="shared" si="53"/>
        <v/>
      </c>
      <c r="EI30" s="398" t="str">
        <f t="shared" si="54"/>
        <v/>
      </c>
      <c r="EJ30" s="400" t="str">
        <f t="shared" si="55"/>
        <v/>
      </c>
      <c r="EK30" s="400" t="str">
        <f t="shared" si="56"/>
        <v/>
      </c>
      <c r="EL30" s="398" t="str">
        <f t="shared" si="57"/>
        <v/>
      </c>
      <c r="EM30" s="400" t="str">
        <f t="shared" si="58"/>
        <v/>
      </c>
      <c r="EN30" s="400" t="str">
        <f t="shared" si="59"/>
        <v/>
      </c>
      <c r="EO30" s="203" t="str">
        <f>details!DN30</f>
        <v/>
      </c>
      <c r="EP30" s="405" t="str">
        <f>details!DO30</f>
        <v/>
      </c>
      <c r="EQ30" s="490" t="str">
        <f t="shared" si="109"/>
        <v/>
      </c>
      <c r="ER30" s="551" t="str">
        <f t="shared" si="99"/>
        <v/>
      </c>
      <c r="ES30" s="401" t="str">
        <f t="shared" si="100"/>
        <v/>
      </c>
      <c r="ET30" s="401" t="str">
        <f t="shared" si="101"/>
        <v/>
      </c>
      <c r="EU30" s="402" t="str">
        <f t="shared" si="102"/>
        <v/>
      </c>
      <c r="EV30" s="199" t="str">
        <f t="shared" si="103"/>
        <v/>
      </c>
      <c r="EW30" s="466" t="str">
        <f t="shared" si="104"/>
        <v/>
      </c>
      <c r="EX30" s="467" t="str">
        <f t="shared" si="105"/>
        <v/>
      </c>
      <c r="EY30" s="418" t="str">
        <f>IF(details!BO29="","",details!BO29)</f>
        <v/>
      </c>
      <c r="FE30" s="500"/>
    </row>
    <row r="31" spans="1:195" s="20" customFormat="1" ht="14" customHeight="1">
      <c r="A31" s="417">
        <f>IF(details!A31="","",details!A31)</f>
        <v>25</v>
      </c>
      <c r="B31" s="392" t="str">
        <f>IF(details!B31="","",details!B31)</f>
        <v/>
      </c>
      <c r="C31" s="392" t="str">
        <f>IF(details!C31="","",details!C31)</f>
        <v/>
      </c>
      <c r="D31" s="199" t="str">
        <f>IF(details!D31="","",details!D31)</f>
        <v/>
      </c>
      <c r="E31" s="392" t="str">
        <f>IF(details!E31="","",details!E31)</f>
        <v/>
      </c>
      <c r="F31" s="200" t="str">
        <f>IF(details!G31="","",details!G31)</f>
        <v/>
      </c>
      <c r="G31" s="275" t="str">
        <f>IF(details!H31="","",details!H31)</f>
        <v/>
      </c>
      <c r="H31" s="201" t="str">
        <f>IF(details!I31="","",details!I31)</f>
        <v>v 025</v>
      </c>
      <c r="I31" s="201" t="str">
        <f>IF(details!J31="","",details!J31)</f>
        <v>c 025</v>
      </c>
      <c r="J31" s="201" t="str">
        <f>IF(details!K31="","",details!K31)</f>
        <v>l 025</v>
      </c>
      <c r="K31" s="392" t="str">
        <f>IF(details!Q31="","",details!Q31)</f>
        <v/>
      </c>
      <c r="L31" s="392" t="str">
        <f>IF(details!R31="","",details!R31)</f>
        <v/>
      </c>
      <c r="M31" s="392" t="str">
        <f>IF(details!S31="","",details!S31)</f>
        <v/>
      </c>
      <c r="N31" s="312" t="str">
        <f t="shared" si="9"/>
        <v/>
      </c>
      <c r="O31" s="392" t="str">
        <f>IF(details!T31="","",details!T31)</f>
        <v/>
      </c>
      <c r="P31" s="392" t="str">
        <f>IF(details!U31="","",details!U31)</f>
        <v/>
      </c>
      <c r="Q31" s="312" t="str">
        <f t="shared" si="10"/>
        <v/>
      </c>
      <c r="R31" s="199" t="str">
        <f t="shared" si="11"/>
        <v/>
      </c>
      <c r="S31" s="392" t="str">
        <f>IF(details!V31="","",details!V31)</f>
        <v/>
      </c>
      <c r="T31" s="392" t="str">
        <f>IF(details!W31="","",details!W31)</f>
        <v/>
      </c>
      <c r="U31" s="199" t="str">
        <f t="shared" si="69"/>
        <v/>
      </c>
      <c r="V31" s="199" t="str">
        <f t="shared" si="70"/>
        <v/>
      </c>
      <c r="W31" s="329" t="str">
        <f t="shared" si="71"/>
        <v/>
      </c>
      <c r="X31" s="330" t="str">
        <f t="shared" si="72"/>
        <v/>
      </c>
      <c r="Y31" s="202" t="str">
        <f t="shared" si="73"/>
        <v/>
      </c>
      <c r="Z31" s="202">
        <f t="shared" si="1"/>
        <v>0</v>
      </c>
      <c r="AA31" s="392" t="str">
        <f>IF(details!X31="","",details!X31)</f>
        <v/>
      </c>
      <c r="AB31" s="392" t="str">
        <f>IF(details!Y31="","",details!Y31)</f>
        <v/>
      </c>
      <c r="AC31" s="392" t="str">
        <f>IF(details!Z31="","",details!Z31)</f>
        <v/>
      </c>
      <c r="AD31" s="312" t="str">
        <f t="shared" si="13"/>
        <v/>
      </c>
      <c r="AE31" s="392" t="str">
        <f>IF(details!AA31="","",details!AA31)</f>
        <v/>
      </c>
      <c r="AF31" s="392" t="str">
        <f>IF(details!AB31="","",details!AB31)</f>
        <v/>
      </c>
      <c r="AG31" s="312" t="str">
        <f t="shared" si="112"/>
        <v/>
      </c>
      <c r="AH31" s="199" t="str">
        <f t="shared" si="15"/>
        <v/>
      </c>
      <c r="AI31" s="392" t="str">
        <f>IF(details!AC31="","",details!AC31)</f>
        <v/>
      </c>
      <c r="AJ31" s="392" t="str">
        <f>IF(details!AD31="","",details!AD31)</f>
        <v/>
      </c>
      <c r="AK31" s="199" t="str">
        <f t="shared" si="16"/>
        <v/>
      </c>
      <c r="AL31" s="199" t="str">
        <f t="shared" si="74"/>
        <v/>
      </c>
      <c r="AM31" s="329" t="str">
        <f t="shared" si="75"/>
        <v/>
      </c>
      <c r="AN31" s="330" t="str">
        <f t="shared" si="76"/>
        <v/>
      </c>
      <c r="AO31" s="202" t="str">
        <f t="shared" si="77"/>
        <v/>
      </c>
      <c r="AP31" s="202">
        <f t="shared" si="113"/>
        <v>0</v>
      </c>
      <c r="AQ31" s="497">
        <f>IF(details!AE31="","",details!AE31)</f>
        <v>1</v>
      </c>
      <c r="AR31" s="497">
        <f>IF(details!AF31="","",details!AF31)</f>
        <v>2</v>
      </c>
      <c r="AS31" s="497">
        <f>IF(details!AG31="","",details!AG31)</f>
        <v>3</v>
      </c>
      <c r="AT31" s="312">
        <f t="shared" si="18"/>
        <v>6</v>
      </c>
      <c r="AU31" s="497">
        <f>IF(details!AH31="","",details!AH31)</f>
        <v>4</v>
      </c>
      <c r="AV31" s="497">
        <f>IF(details!AI31="","",details!AI31)</f>
        <v>5</v>
      </c>
      <c r="AW31" s="312">
        <f t="shared" si="114"/>
        <v>9</v>
      </c>
      <c r="AX31" s="199">
        <f t="shared" si="20"/>
        <v>15</v>
      </c>
      <c r="AY31" s="497" t="str">
        <f>IF(details!AJ31="","",details!AJ31)</f>
        <v/>
      </c>
      <c r="AZ31" s="497" t="str">
        <f>IF(details!AK31="","",details!AK31)</f>
        <v/>
      </c>
      <c r="BA31" s="199" t="str">
        <f t="shared" si="21"/>
        <v/>
      </c>
      <c r="BB31" s="199" t="str">
        <f t="shared" si="78"/>
        <v/>
      </c>
      <c r="BC31" s="329" t="str">
        <f t="shared" si="79"/>
        <v/>
      </c>
      <c r="BD31" s="330" t="str">
        <f t="shared" si="80"/>
        <v/>
      </c>
      <c r="BE31" s="202" t="str">
        <f t="shared" si="81"/>
        <v/>
      </c>
      <c r="BF31" s="202">
        <f t="shared" si="5"/>
        <v>0</v>
      </c>
      <c r="BG31" s="392" t="str">
        <f>IF(details!AL31="","",details!AL31)</f>
        <v/>
      </c>
      <c r="BH31" s="392" t="str">
        <f>IF(details!AM31="","",details!AM31)</f>
        <v/>
      </c>
      <c r="BI31" s="392" t="str">
        <f>IF(details!AN31="","",details!AN31)</f>
        <v/>
      </c>
      <c r="BJ31" s="312" t="str">
        <f t="shared" si="22"/>
        <v/>
      </c>
      <c r="BK31" s="392" t="str">
        <f>IF(details!AO31="","",details!AO31)</f>
        <v/>
      </c>
      <c r="BL31" s="392" t="str">
        <f>IF(details!AP31="","",details!AP31)</f>
        <v/>
      </c>
      <c r="BM31" s="312" t="str">
        <f t="shared" si="106"/>
        <v/>
      </c>
      <c r="BN31" s="199" t="str">
        <f t="shared" si="24"/>
        <v/>
      </c>
      <c r="BO31" s="392" t="str">
        <f>IF(details!AQ31="","",details!AQ31)</f>
        <v/>
      </c>
      <c r="BP31" s="392" t="str">
        <f>IF(details!AR31="","",details!AR31)</f>
        <v/>
      </c>
      <c r="BQ31" s="199" t="str">
        <f t="shared" si="25"/>
        <v/>
      </c>
      <c r="BR31" s="199" t="str">
        <f t="shared" si="82"/>
        <v/>
      </c>
      <c r="BS31" s="329" t="str">
        <f t="shared" si="83"/>
        <v/>
      </c>
      <c r="BT31" s="330" t="str">
        <f t="shared" si="84"/>
        <v/>
      </c>
      <c r="BU31" s="202" t="str">
        <f t="shared" si="85"/>
        <v/>
      </c>
      <c r="BV31" s="202">
        <f t="shared" si="7"/>
        <v>0</v>
      </c>
      <c r="BW31" s="392" t="str">
        <f>IF(details!AS31="","",details!AS31)</f>
        <v/>
      </c>
      <c r="BX31" s="392" t="str">
        <f>IF(details!AT31="","",details!AT31)</f>
        <v/>
      </c>
      <c r="BY31" s="392" t="str">
        <f>IF(details!AU31="","",details!AU31)</f>
        <v/>
      </c>
      <c r="BZ31" s="312" t="str">
        <f t="shared" si="26"/>
        <v/>
      </c>
      <c r="CA31" s="392" t="str">
        <f>IF(details!AV31="","",details!AV31)</f>
        <v/>
      </c>
      <c r="CB31" s="392" t="str">
        <f>IF(details!AW31="","",details!AW31)</f>
        <v/>
      </c>
      <c r="CC31" s="312" t="str">
        <f t="shared" si="110"/>
        <v/>
      </c>
      <c r="CD31" s="199" t="str">
        <f t="shared" si="28"/>
        <v/>
      </c>
      <c r="CE31" s="392" t="str">
        <f>IF(details!AX31="","",details!AX31)</f>
        <v/>
      </c>
      <c r="CF31" s="392" t="str">
        <f>IF(details!AY31="","",details!AY31)</f>
        <v/>
      </c>
      <c r="CG31" s="199" t="str">
        <f t="shared" si="29"/>
        <v/>
      </c>
      <c r="CH31" s="199" t="str">
        <f t="shared" si="30"/>
        <v/>
      </c>
      <c r="CI31" s="329" t="str">
        <f t="shared" si="31"/>
        <v/>
      </c>
      <c r="CJ31" s="330" t="str">
        <f t="shared" si="32"/>
        <v/>
      </c>
      <c r="CK31" s="202" t="str">
        <f t="shared" si="86"/>
        <v/>
      </c>
      <c r="CL31" s="202">
        <f t="shared" si="8"/>
        <v>0</v>
      </c>
      <c r="CM31" s="392" t="str">
        <f>IF(details!AZ31="","",details!AZ31)</f>
        <v/>
      </c>
      <c r="CN31" s="392" t="str">
        <f>IF(details!BA31="","",details!BA31)</f>
        <v/>
      </c>
      <c r="CO31" s="392" t="str">
        <f>IF(details!BB31="","",details!BB31)</f>
        <v/>
      </c>
      <c r="CP31" s="392" t="str">
        <f>IF(details!BC31="","",details!BC31)</f>
        <v/>
      </c>
      <c r="CQ31" s="392" t="str">
        <f>IF(details!BD31="","",details!BD31)</f>
        <v/>
      </c>
      <c r="CR31" s="199" t="str">
        <f t="shared" si="111"/>
        <v/>
      </c>
      <c r="CS31" s="556" t="str">
        <f t="shared" si="107"/>
        <v/>
      </c>
      <c r="CT31" s="199" t="str">
        <f t="shared" si="108"/>
        <v/>
      </c>
      <c r="CU31" s="202" t="str">
        <f t="shared" si="88"/>
        <v/>
      </c>
      <c r="CV31" s="202">
        <f t="shared" si="89"/>
        <v>0</v>
      </c>
      <c r="CW31" s="392" t="str">
        <f>IF(details!BE31="","",details!BE31)</f>
        <v/>
      </c>
      <c r="CX31" s="392" t="str">
        <f>IF(details!BF31="","",details!BF31)</f>
        <v/>
      </c>
      <c r="CY31" s="392" t="str">
        <f>IF(details!BG31="","",details!BG31)</f>
        <v/>
      </c>
      <c r="CZ31" s="392" t="str">
        <f>IF(details!BH31="","",details!BH31)</f>
        <v/>
      </c>
      <c r="DA31" s="392" t="str">
        <f>IF(details!BI31="","",details!BI31)</f>
        <v/>
      </c>
      <c r="DB31" s="199" t="str">
        <f t="shared" si="90"/>
        <v/>
      </c>
      <c r="DC31" s="556" t="str">
        <f t="shared" si="35"/>
        <v/>
      </c>
      <c r="DD31" s="199" t="str">
        <f t="shared" si="36"/>
        <v/>
      </c>
      <c r="DE31" s="202" t="str">
        <f t="shared" si="91"/>
        <v/>
      </c>
      <c r="DF31" s="202">
        <f t="shared" si="92"/>
        <v>0</v>
      </c>
      <c r="DG31" s="392" t="str">
        <f>IF(details!BJ31="","",details!BJ31)</f>
        <v/>
      </c>
      <c r="DH31" s="392" t="str">
        <f>IF(details!BK31="","",details!BK31)</f>
        <v/>
      </c>
      <c r="DI31" s="392" t="str">
        <f>IF(details!BL31="","",details!BL31)</f>
        <v/>
      </c>
      <c r="DJ31" s="392" t="str">
        <f>IF(details!BM31="","",details!BM31)</f>
        <v/>
      </c>
      <c r="DK31" s="392" t="str">
        <f>IF(details!BN31="","",details!BN31)</f>
        <v/>
      </c>
      <c r="DL31" s="199" t="str">
        <f t="shared" si="93"/>
        <v/>
      </c>
      <c r="DM31" s="556" t="str">
        <f t="shared" si="37"/>
        <v/>
      </c>
      <c r="DN31" s="199" t="str">
        <f t="shared" si="38"/>
        <v/>
      </c>
      <c r="DO31" s="202" t="str">
        <f t="shared" si="94"/>
        <v/>
      </c>
      <c r="DP31" s="202">
        <f t="shared" si="95"/>
        <v>0</v>
      </c>
      <c r="DQ31" s="398" t="str">
        <f t="shared" si="39"/>
        <v/>
      </c>
      <c r="DR31" s="398" t="str">
        <f t="shared" si="40"/>
        <v/>
      </c>
      <c r="DS31" s="398" t="str">
        <f t="shared" si="41"/>
        <v/>
      </c>
      <c r="DT31" s="398" t="str">
        <f t="shared" si="42"/>
        <v/>
      </c>
      <c r="DU31" s="398" t="str">
        <f t="shared" si="43"/>
        <v/>
      </c>
      <c r="DV31" s="398" t="str">
        <f t="shared" si="44"/>
        <v/>
      </c>
      <c r="DW31" s="398" t="str">
        <f t="shared" si="96"/>
        <v/>
      </c>
      <c r="DX31" s="398" t="str">
        <f t="shared" si="97"/>
        <v/>
      </c>
      <c r="DY31" s="398" t="str">
        <f t="shared" si="98"/>
        <v/>
      </c>
      <c r="DZ31" s="398" t="str">
        <f t="shared" si="45"/>
        <v/>
      </c>
      <c r="EA31" s="399" t="str">
        <f t="shared" si="46"/>
        <v/>
      </c>
      <c r="EB31" s="399" t="str">
        <f t="shared" si="47"/>
        <v/>
      </c>
      <c r="EC31" s="398" t="str">
        <f t="shared" si="48"/>
        <v/>
      </c>
      <c r="ED31" s="398" t="str">
        <f t="shared" si="49"/>
        <v/>
      </c>
      <c r="EE31" s="398" t="str">
        <f t="shared" si="50"/>
        <v/>
      </c>
      <c r="EF31" s="398" t="str">
        <f t="shared" si="51"/>
        <v/>
      </c>
      <c r="EG31" s="398" t="str">
        <f t="shared" si="52"/>
        <v/>
      </c>
      <c r="EH31" s="398" t="str">
        <f t="shared" si="53"/>
        <v/>
      </c>
      <c r="EI31" s="398" t="str">
        <f t="shared" si="54"/>
        <v/>
      </c>
      <c r="EJ31" s="400" t="str">
        <f t="shared" si="55"/>
        <v/>
      </c>
      <c r="EK31" s="400" t="str">
        <f t="shared" si="56"/>
        <v/>
      </c>
      <c r="EL31" s="398" t="str">
        <f t="shared" si="57"/>
        <v/>
      </c>
      <c r="EM31" s="400" t="str">
        <f t="shared" si="58"/>
        <v/>
      </c>
      <c r="EN31" s="400" t="str">
        <f t="shared" si="59"/>
        <v/>
      </c>
      <c r="EO31" s="203" t="str">
        <f>details!DN31</f>
        <v/>
      </c>
      <c r="EP31" s="405" t="str">
        <f>details!DO31</f>
        <v/>
      </c>
      <c r="EQ31" s="490" t="str">
        <f t="shared" si="109"/>
        <v/>
      </c>
      <c r="ER31" s="551" t="str">
        <f t="shared" si="99"/>
        <v/>
      </c>
      <c r="ES31" s="401" t="str">
        <f t="shared" si="100"/>
        <v/>
      </c>
      <c r="ET31" s="401" t="str">
        <f t="shared" si="101"/>
        <v/>
      </c>
      <c r="EU31" s="402" t="str">
        <f t="shared" si="102"/>
        <v/>
      </c>
      <c r="EV31" s="199" t="str">
        <f t="shared" si="103"/>
        <v/>
      </c>
      <c r="EW31" s="466" t="str">
        <f t="shared" si="104"/>
        <v/>
      </c>
      <c r="EX31" s="467" t="str">
        <f t="shared" si="105"/>
        <v/>
      </c>
      <c r="EY31" s="418" t="str">
        <f>IF(details!BO30="","",details!BO30)</f>
        <v/>
      </c>
      <c r="FE31" s="500"/>
    </row>
    <row r="32" spans="1:195" s="20" customFormat="1" ht="14" customHeight="1">
      <c r="A32" s="417">
        <f>IF(details!A32="","",details!A32)</f>
        <v>26</v>
      </c>
      <c r="B32" s="392" t="str">
        <f>IF(details!B32="","",details!B32)</f>
        <v/>
      </c>
      <c r="C32" s="392" t="str">
        <f>IF(details!C32="","",details!C32)</f>
        <v/>
      </c>
      <c r="D32" s="199" t="str">
        <f>IF(details!D32="","",details!D32)</f>
        <v/>
      </c>
      <c r="E32" s="392" t="str">
        <f>IF(details!E32="","",details!E32)</f>
        <v/>
      </c>
      <c r="F32" s="200" t="str">
        <f>IF(details!G32="","",details!G32)</f>
        <v/>
      </c>
      <c r="G32" s="275" t="str">
        <f>IF(details!H32="","",details!H32)</f>
        <v/>
      </c>
      <c r="H32" s="201" t="str">
        <f>IF(details!I32="","",details!I32)</f>
        <v>v 026</v>
      </c>
      <c r="I32" s="201" t="str">
        <f>IF(details!J32="","",details!J32)</f>
        <v>c 026</v>
      </c>
      <c r="J32" s="201" t="str">
        <f>IF(details!K32="","",details!K32)</f>
        <v>l 026</v>
      </c>
      <c r="K32" s="392" t="str">
        <f>IF(details!Q32="","",details!Q32)</f>
        <v/>
      </c>
      <c r="L32" s="392" t="str">
        <f>IF(details!R32="","",details!R32)</f>
        <v/>
      </c>
      <c r="M32" s="392" t="str">
        <f>IF(details!S32="","",details!S32)</f>
        <v/>
      </c>
      <c r="N32" s="312" t="str">
        <f t="shared" si="9"/>
        <v/>
      </c>
      <c r="O32" s="392" t="str">
        <f>IF(details!T32="","",details!T32)</f>
        <v/>
      </c>
      <c r="P32" s="392" t="str">
        <f>IF(details!U32="","",details!U32)</f>
        <v/>
      </c>
      <c r="Q32" s="312" t="str">
        <f t="shared" si="10"/>
        <v/>
      </c>
      <c r="R32" s="199" t="str">
        <f t="shared" si="11"/>
        <v/>
      </c>
      <c r="S32" s="392" t="str">
        <f>IF(details!V32="","",details!V32)</f>
        <v/>
      </c>
      <c r="T32" s="392" t="str">
        <f>IF(details!W32="","",details!W32)</f>
        <v/>
      </c>
      <c r="U32" s="199" t="str">
        <f t="shared" si="69"/>
        <v/>
      </c>
      <c r="V32" s="199" t="str">
        <f t="shared" si="70"/>
        <v/>
      </c>
      <c r="W32" s="329" t="str">
        <f t="shared" si="71"/>
        <v/>
      </c>
      <c r="X32" s="330" t="str">
        <f t="shared" si="72"/>
        <v/>
      </c>
      <c r="Y32" s="202" t="str">
        <f t="shared" si="73"/>
        <v/>
      </c>
      <c r="Z32" s="202">
        <f t="shared" si="1"/>
        <v>0</v>
      </c>
      <c r="AA32" s="392" t="str">
        <f>IF(details!X32="","",details!X32)</f>
        <v/>
      </c>
      <c r="AB32" s="392" t="str">
        <f>IF(details!Y32="","",details!Y32)</f>
        <v/>
      </c>
      <c r="AC32" s="392" t="str">
        <f>IF(details!Z32="","",details!Z32)</f>
        <v/>
      </c>
      <c r="AD32" s="312" t="str">
        <f t="shared" si="13"/>
        <v/>
      </c>
      <c r="AE32" s="392" t="str">
        <f>IF(details!AA32="","",details!AA32)</f>
        <v/>
      </c>
      <c r="AF32" s="392" t="str">
        <f>IF(details!AB32="","",details!AB32)</f>
        <v/>
      </c>
      <c r="AG32" s="312" t="str">
        <f t="shared" si="112"/>
        <v/>
      </c>
      <c r="AH32" s="199" t="str">
        <f t="shared" si="15"/>
        <v/>
      </c>
      <c r="AI32" s="392" t="str">
        <f>IF(details!AC32="","",details!AC32)</f>
        <v/>
      </c>
      <c r="AJ32" s="392" t="str">
        <f>IF(details!AD32="","",details!AD32)</f>
        <v/>
      </c>
      <c r="AK32" s="199" t="str">
        <f t="shared" si="16"/>
        <v/>
      </c>
      <c r="AL32" s="199" t="str">
        <f t="shared" si="74"/>
        <v/>
      </c>
      <c r="AM32" s="329" t="str">
        <f t="shared" si="75"/>
        <v/>
      </c>
      <c r="AN32" s="330" t="str">
        <f t="shared" si="76"/>
        <v/>
      </c>
      <c r="AO32" s="202" t="str">
        <f t="shared" si="77"/>
        <v/>
      </c>
      <c r="AP32" s="202">
        <f t="shared" si="113"/>
        <v>0</v>
      </c>
      <c r="AQ32" s="497">
        <f>IF(details!AE32="","",details!AE32)</f>
        <v>1</v>
      </c>
      <c r="AR32" s="497">
        <f>IF(details!AF32="","",details!AF32)</f>
        <v>2</v>
      </c>
      <c r="AS32" s="497">
        <f>IF(details!AG32="","",details!AG32)</f>
        <v>3</v>
      </c>
      <c r="AT32" s="312">
        <f t="shared" si="18"/>
        <v>6</v>
      </c>
      <c r="AU32" s="497">
        <f>IF(details!AH32="","",details!AH32)</f>
        <v>4</v>
      </c>
      <c r="AV32" s="497">
        <f>IF(details!AI32="","",details!AI32)</f>
        <v>5</v>
      </c>
      <c r="AW32" s="312">
        <f t="shared" si="114"/>
        <v>9</v>
      </c>
      <c r="AX32" s="199">
        <f t="shared" si="20"/>
        <v>15</v>
      </c>
      <c r="AY32" s="497" t="str">
        <f>IF(details!AJ32="","",details!AJ32)</f>
        <v/>
      </c>
      <c r="AZ32" s="497" t="str">
        <f>IF(details!AK32="","",details!AK32)</f>
        <v/>
      </c>
      <c r="BA32" s="199" t="str">
        <f t="shared" si="21"/>
        <v/>
      </c>
      <c r="BB32" s="199" t="str">
        <f t="shared" si="78"/>
        <v/>
      </c>
      <c r="BC32" s="329" t="str">
        <f t="shared" si="79"/>
        <v/>
      </c>
      <c r="BD32" s="330" t="str">
        <f t="shared" si="80"/>
        <v/>
      </c>
      <c r="BE32" s="202" t="str">
        <f t="shared" si="81"/>
        <v/>
      </c>
      <c r="BF32" s="202">
        <f t="shared" si="5"/>
        <v>0</v>
      </c>
      <c r="BG32" s="392" t="str">
        <f>IF(details!AL32="","",details!AL32)</f>
        <v/>
      </c>
      <c r="BH32" s="392" t="str">
        <f>IF(details!AM32="","",details!AM32)</f>
        <v/>
      </c>
      <c r="BI32" s="392" t="str">
        <f>IF(details!AN32="","",details!AN32)</f>
        <v/>
      </c>
      <c r="BJ32" s="312" t="str">
        <f t="shared" si="22"/>
        <v/>
      </c>
      <c r="BK32" s="392" t="str">
        <f>IF(details!AO32="","",details!AO32)</f>
        <v/>
      </c>
      <c r="BL32" s="392" t="str">
        <f>IF(details!AP32="","",details!AP32)</f>
        <v/>
      </c>
      <c r="BM32" s="312" t="str">
        <f t="shared" si="106"/>
        <v/>
      </c>
      <c r="BN32" s="199" t="str">
        <f t="shared" si="24"/>
        <v/>
      </c>
      <c r="BO32" s="392" t="str">
        <f>IF(details!AQ32="","",details!AQ32)</f>
        <v/>
      </c>
      <c r="BP32" s="392" t="str">
        <f>IF(details!AR32="","",details!AR32)</f>
        <v/>
      </c>
      <c r="BQ32" s="199" t="str">
        <f t="shared" si="25"/>
        <v/>
      </c>
      <c r="BR32" s="199" t="str">
        <f t="shared" si="82"/>
        <v/>
      </c>
      <c r="BS32" s="329" t="str">
        <f t="shared" si="83"/>
        <v/>
      </c>
      <c r="BT32" s="330" t="str">
        <f t="shared" si="84"/>
        <v/>
      </c>
      <c r="BU32" s="202" t="str">
        <f t="shared" si="85"/>
        <v/>
      </c>
      <c r="BV32" s="202">
        <f t="shared" si="7"/>
        <v>0</v>
      </c>
      <c r="BW32" s="392" t="str">
        <f>IF(details!AS32="","",details!AS32)</f>
        <v/>
      </c>
      <c r="BX32" s="392" t="str">
        <f>IF(details!AT32="","",details!AT32)</f>
        <v/>
      </c>
      <c r="BY32" s="392" t="str">
        <f>IF(details!AU32="","",details!AU32)</f>
        <v/>
      </c>
      <c r="BZ32" s="312" t="str">
        <f t="shared" si="26"/>
        <v/>
      </c>
      <c r="CA32" s="392" t="str">
        <f>IF(details!AV32="","",details!AV32)</f>
        <v/>
      </c>
      <c r="CB32" s="392" t="str">
        <f>IF(details!AW32="","",details!AW32)</f>
        <v/>
      </c>
      <c r="CC32" s="312" t="str">
        <f t="shared" si="110"/>
        <v/>
      </c>
      <c r="CD32" s="199" t="str">
        <f t="shared" si="28"/>
        <v/>
      </c>
      <c r="CE32" s="392" t="str">
        <f>IF(details!AX32="","",details!AX32)</f>
        <v/>
      </c>
      <c r="CF32" s="392" t="str">
        <f>IF(details!AY32="","",details!AY32)</f>
        <v/>
      </c>
      <c r="CG32" s="199" t="str">
        <f t="shared" si="29"/>
        <v/>
      </c>
      <c r="CH32" s="199" t="str">
        <f t="shared" si="30"/>
        <v/>
      </c>
      <c r="CI32" s="329" t="str">
        <f t="shared" si="31"/>
        <v/>
      </c>
      <c r="CJ32" s="330" t="str">
        <f t="shared" si="32"/>
        <v/>
      </c>
      <c r="CK32" s="202" t="str">
        <f t="shared" si="86"/>
        <v/>
      </c>
      <c r="CL32" s="202">
        <f t="shared" si="8"/>
        <v>0</v>
      </c>
      <c r="CM32" s="392" t="str">
        <f>IF(details!AZ32="","",details!AZ32)</f>
        <v/>
      </c>
      <c r="CN32" s="392" t="str">
        <f>IF(details!BA32="","",details!BA32)</f>
        <v/>
      </c>
      <c r="CO32" s="392" t="str">
        <f>IF(details!BB32="","",details!BB32)</f>
        <v/>
      </c>
      <c r="CP32" s="392" t="str">
        <f>IF(details!BC32="","",details!BC32)</f>
        <v/>
      </c>
      <c r="CQ32" s="392" t="str">
        <f>IF(details!BD32="","",details!BD32)</f>
        <v/>
      </c>
      <c r="CR32" s="199" t="str">
        <f t="shared" si="111"/>
        <v/>
      </c>
      <c r="CS32" s="556" t="str">
        <f t="shared" si="107"/>
        <v/>
      </c>
      <c r="CT32" s="199" t="str">
        <f t="shared" si="108"/>
        <v/>
      </c>
      <c r="CU32" s="202" t="str">
        <f t="shared" si="88"/>
        <v/>
      </c>
      <c r="CV32" s="202">
        <f t="shared" si="89"/>
        <v>0</v>
      </c>
      <c r="CW32" s="392" t="str">
        <f>IF(details!BE32="","",details!BE32)</f>
        <v/>
      </c>
      <c r="CX32" s="392" t="str">
        <f>IF(details!BF32="","",details!BF32)</f>
        <v/>
      </c>
      <c r="CY32" s="392" t="str">
        <f>IF(details!BG32="","",details!BG32)</f>
        <v/>
      </c>
      <c r="CZ32" s="392" t="str">
        <f>IF(details!BH32="","",details!BH32)</f>
        <v/>
      </c>
      <c r="DA32" s="392" t="str">
        <f>IF(details!BI32="","",details!BI32)</f>
        <v/>
      </c>
      <c r="DB32" s="199" t="str">
        <f t="shared" si="90"/>
        <v/>
      </c>
      <c r="DC32" s="556" t="str">
        <f t="shared" si="35"/>
        <v/>
      </c>
      <c r="DD32" s="199" t="str">
        <f t="shared" si="36"/>
        <v/>
      </c>
      <c r="DE32" s="202" t="str">
        <f t="shared" si="91"/>
        <v/>
      </c>
      <c r="DF32" s="202">
        <f t="shared" si="92"/>
        <v>0</v>
      </c>
      <c r="DG32" s="392" t="str">
        <f>IF(details!BJ32="","",details!BJ32)</f>
        <v/>
      </c>
      <c r="DH32" s="392" t="str">
        <f>IF(details!BK32="","",details!BK32)</f>
        <v/>
      </c>
      <c r="DI32" s="392" t="str">
        <f>IF(details!BL32="","",details!BL32)</f>
        <v/>
      </c>
      <c r="DJ32" s="392" t="str">
        <f>IF(details!BM32="","",details!BM32)</f>
        <v/>
      </c>
      <c r="DK32" s="392" t="str">
        <f>IF(details!BN32="","",details!BN32)</f>
        <v/>
      </c>
      <c r="DL32" s="199" t="str">
        <f t="shared" si="93"/>
        <v/>
      </c>
      <c r="DM32" s="556" t="str">
        <f t="shared" si="37"/>
        <v/>
      </c>
      <c r="DN32" s="199" t="str">
        <f t="shared" si="38"/>
        <v/>
      </c>
      <c r="DO32" s="202" t="str">
        <f t="shared" si="94"/>
        <v/>
      </c>
      <c r="DP32" s="202">
        <f t="shared" si="95"/>
        <v>0</v>
      </c>
      <c r="DQ32" s="398" t="str">
        <f t="shared" si="39"/>
        <v/>
      </c>
      <c r="DR32" s="398" t="str">
        <f t="shared" si="40"/>
        <v/>
      </c>
      <c r="DS32" s="398" t="str">
        <f t="shared" si="41"/>
        <v/>
      </c>
      <c r="DT32" s="398" t="str">
        <f t="shared" si="42"/>
        <v/>
      </c>
      <c r="DU32" s="398" t="str">
        <f t="shared" si="43"/>
        <v/>
      </c>
      <c r="DV32" s="398" t="str">
        <f t="shared" si="44"/>
        <v/>
      </c>
      <c r="DW32" s="398" t="str">
        <f t="shared" si="96"/>
        <v/>
      </c>
      <c r="DX32" s="398" t="str">
        <f t="shared" si="97"/>
        <v/>
      </c>
      <c r="DY32" s="398" t="str">
        <f t="shared" si="98"/>
        <v/>
      </c>
      <c r="DZ32" s="398" t="str">
        <f t="shared" si="45"/>
        <v/>
      </c>
      <c r="EA32" s="399" t="str">
        <f t="shared" si="46"/>
        <v/>
      </c>
      <c r="EB32" s="399" t="str">
        <f t="shared" si="47"/>
        <v/>
      </c>
      <c r="EC32" s="398" t="str">
        <f t="shared" si="48"/>
        <v/>
      </c>
      <c r="ED32" s="398" t="str">
        <f t="shared" si="49"/>
        <v/>
      </c>
      <c r="EE32" s="398" t="str">
        <f t="shared" si="50"/>
        <v/>
      </c>
      <c r="EF32" s="398" t="str">
        <f t="shared" si="51"/>
        <v/>
      </c>
      <c r="EG32" s="398" t="str">
        <f t="shared" si="52"/>
        <v/>
      </c>
      <c r="EH32" s="398" t="str">
        <f t="shared" si="53"/>
        <v/>
      </c>
      <c r="EI32" s="398" t="str">
        <f t="shared" si="54"/>
        <v/>
      </c>
      <c r="EJ32" s="400" t="str">
        <f t="shared" si="55"/>
        <v/>
      </c>
      <c r="EK32" s="400" t="str">
        <f t="shared" si="56"/>
        <v/>
      </c>
      <c r="EL32" s="398" t="str">
        <f t="shared" si="57"/>
        <v/>
      </c>
      <c r="EM32" s="400" t="str">
        <f t="shared" si="58"/>
        <v/>
      </c>
      <c r="EN32" s="400" t="str">
        <f t="shared" si="59"/>
        <v/>
      </c>
      <c r="EO32" s="203" t="str">
        <f>details!DN32</f>
        <v/>
      </c>
      <c r="EP32" s="405" t="str">
        <f>details!DO32</f>
        <v/>
      </c>
      <c r="EQ32" s="490" t="str">
        <f t="shared" si="109"/>
        <v/>
      </c>
      <c r="ER32" s="551" t="str">
        <f t="shared" si="99"/>
        <v/>
      </c>
      <c r="ES32" s="401" t="str">
        <f t="shared" si="100"/>
        <v/>
      </c>
      <c r="ET32" s="401" t="str">
        <f t="shared" si="101"/>
        <v/>
      </c>
      <c r="EU32" s="402" t="str">
        <f t="shared" si="102"/>
        <v/>
      </c>
      <c r="EV32" s="199" t="str">
        <f t="shared" si="103"/>
        <v/>
      </c>
      <c r="EW32" s="466" t="str">
        <f t="shared" si="104"/>
        <v/>
      </c>
      <c r="EX32" s="467" t="str">
        <f t="shared" si="105"/>
        <v/>
      </c>
      <c r="EY32" s="418" t="str">
        <f>IF(details!BO31="","",details!BO31)</f>
        <v/>
      </c>
      <c r="FE32" s="500"/>
    </row>
    <row r="33" spans="1:161" s="20" customFormat="1" ht="14" customHeight="1">
      <c r="A33" s="417">
        <f>IF(details!A33="","",details!A33)</f>
        <v>27</v>
      </c>
      <c r="B33" s="392" t="str">
        <f>IF(details!B33="","",details!B33)</f>
        <v/>
      </c>
      <c r="C33" s="392" t="str">
        <f>IF(details!C33="","",details!C33)</f>
        <v/>
      </c>
      <c r="D33" s="199" t="str">
        <f>IF(details!D33="","",details!D33)</f>
        <v/>
      </c>
      <c r="E33" s="392" t="str">
        <f>IF(details!E33="","",details!E33)</f>
        <v/>
      </c>
      <c r="F33" s="200" t="str">
        <f>IF(details!G33="","",details!G33)</f>
        <v/>
      </c>
      <c r="G33" s="275" t="str">
        <f>IF(details!H33="","",details!H33)</f>
        <v/>
      </c>
      <c r="H33" s="201" t="str">
        <f>IF(details!I33="","",details!I33)</f>
        <v>v 027</v>
      </c>
      <c r="I33" s="201" t="str">
        <f>IF(details!J33="","",details!J33)</f>
        <v>c 027</v>
      </c>
      <c r="J33" s="201" t="str">
        <f>IF(details!K33="","",details!K33)</f>
        <v>l 027</v>
      </c>
      <c r="K33" s="392" t="str">
        <f>IF(details!Q33="","",details!Q33)</f>
        <v/>
      </c>
      <c r="L33" s="392" t="str">
        <f>IF(details!R33="","",details!R33)</f>
        <v/>
      </c>
      <c r="M33" s="392" t="str">
        <f>IF(details!S33="","",details!S33)</f>
        <v/>
      </c>
      <c r="N33" s="312" t="str">
        <f t="shared" si="9"/>
        <v/>
      </c>
      <c r="O33" s="392" t="str">
        <f>IF(details!T33="","",details!T33)</f>
        <v/>
      </c>
      <c r="P33" s="392" t="str">
        <f>IF(details!U33="","",details!U33)</f>
        <v/>
      </c>
      <c r="Q33" s="312" t="str">
        <f t="shared" si="10"/>
        <v/>
      </c>
      <c r="R33" s="199" t="str">
        <f t="shared" si="11"/>
        <v/>
      </c>
      <c r="S33" s="392" t="str">
        <f>IF(details!V33="","",details!V33)</f>
        <v/>
      </c>
      <c r="T33" s="392" t="str">
        <f>IF(details!W33="","",details!W33)</f>
        <v/>
      </c>
      <c r="U33" s="199" t="str">
        <f t="shared" si="69"/>
        <v/>
      </c>
      <c r="V33" s="199" t="str">
        <f t="shared" si="70"/>
        <v/>
      </c>
      <c r="W33" s="329" t="str">
        <f t="shared" si="71"/>
        <v/>
      </c>
      <c r="X33" s="330" t="str">
        <f t="shared" si="72"/>
        <v/>
      </c>
      <c r="Y33" s="202" t="str">
        <f t="shared" si="73"/>
        <v/>
      </c>
      <c r="Z33" s="202">
        <f t="shared" si="1"/>
        <v>0</v>
      </c>
      <c r="AA33" s="392" t="str">
        <f>IF(details!X33="","",details!X33)</f>
        <v/>
      </c>
      <c r="AB33" s="392" t="str">
        <f>IF(details!Y33="","",details!Y33)</f>
        <v/>
      </c>
      <c r="AC33" s="392" t="str">
        <f>IF(details!Z33="","",details!Z33)</f>
        <v/>
      </c>
      <c r="AD33" s="312" t="str">
        <f t="shared" si="13"/>
        <v/>
      </c>
      <c r="AE33" s="392" t="str">
        <f>IF(details!AA33="","",details!AA33)</f>
        <v/>
      </c>
      <c r="AF33" s="392" t="str">
        <f>IF(details!AB33="","",details!AB33)</f>
        <v/>
      </c>
      <c r="AG33" s="312" t="str">
        <f t="shared" si="112"/>
        <v/>
      </c>
      <c r="AH33" s="199" t="str">
        <f t="shared" si="15"/>
        <v/>
      </c>
      <c r="AI33" s="392" t="str">
        <f>IF(details!AC33="","",details!AC33)</f>
        <v/>
      </c>
      <c r="AJ33" s="392" t="str">
        <f>IF(details!AD33="","",details!AD33)</f>
        <v/>
      </c>
      <c r="AK33" s="199" t="str">
        <f t="shared" si="16"/>
        <v/>
      </c>
      <c r="AL33" s="199" t="str">
        <f t="shared" si="74"/>
        <v/>
      </c>
      <c r="AM33" s="329" t="str">
        <f t="shared" si="75"/>
        <v/>
      </c>
      <c r="AN33" s="330" t="str">
        <f t="shared" si="76"/>
        <v/>
      </c>
      <c r="AO33" s="202" t="str">
        <f t="shared" si="77"/>
        <v/>
      </c>
      <c r="AP33" s="202">
        <f t="shared" si="113"/>
        <v>0</v>
      </c>
      <c r="AQ33" s="497">
        <f>IF(details!AE33="","",details!AE33)</f>
        <v>1</v>
      </c>
      <c r="AR33" s="497">
        <f>IF(details!AF33="","",details!AF33)</f>
        <v>2</v>
      </c>
      <c r="AS33" s="497">
        <f>IF(details!AG33="","",details!AG33)</f>
        <v>3</v>
      </c>
      <c r="AT33" s="312">
        <f t="shared" si="18"/>
        <v>6</v>
      </c>
      <c r="AU33" s="497">
        <f>IF(details!AH33="","",details!AH33)</f>
        <v>4</v>
      </c>
      <c r="AV33" s="497">
        <f>IF(details!AI33="","",details!AI33)</f>
        <v>5</v>
      </c>
      <c r="AW33" s="312">
        <f t="shared" si="114"/>
        <v>9</v>
      </c>
      <c r="AX33" s="199">
        <f t="shared" si="20"/>
        <v>15</v>
      </c>
      <c r="AY33" s="497" t="str">
        <f>IF(details!AJ33="","",details!AJ33)</f>
        <v/>
      </c>
      <c r="AZ33" s="497" t="str">
        <f>IF(details!AK33="","",details!AK33)</f>
        <v/>
      </c>
      <c r="BA33" s="199" t="str">
        <f t="shared" si="21"/>
        <v/>
      </c>
      <c r="BB33" s="199" t="str">
        <f t="shared" si="78"/>
        <v/>
      </c>
      <c r="BC33" s="329" t="str">
        <f t="shared" si="79"/>
        <v/>
      </c>
      <c r="BD33" s="330" t="str">
        <f t="shared" si="80"/>
        <v/>
      </c>
      <c r="BE33" s="202" t="str">
        <f t="shared" si="81"/>
        <v/>
      </c>
      <c r="BF33" s="202">
        <f t="shared" si="5"/>
        <v>0</v>
      </c>
      <c r="BG33" s="392" t="str">
        <f>IF(details!AL33="","",details!AL33)</f>
        <v/>
      </c>
      <c r="BH33" s="392" t="str">
        <f>IF(details!AM33="","",details!AM33)</f>
        <v/>
      </c>
      <c r="BI33" s="392" t="str">
        <f>IF(details!AN33="","",details!AN33)</f>
        <v/>
      </c>
      <c r="BJ33" s="312" t="str">
        <f t="shared" si="22"/>
        <v/>
      </c>
      <c r="BK33" s="392" t="str">
        <f>IF(details!AO33="","",details!AO33)</f>
        <v/>
      </c>
      <c r="BL33" s="392" t="str">
        <f>IF(details!AP33="","",details!AP33)</f>
        <v/>
      </c>
      <c r="BM33" s="312" t="str">
        <f t="shared" si="106"/>
        <v/>
      </c>
      <c r="BN33" s="199" t="str">
        <f t="shared" si="24"/>
        <v/>
      </c>
      <c r="BO33" s="392" t="str">
        <f>IF(details!AQ33="","",details!AQ33)</f>
        <v/>
      </c>
      <c r="BP33" s="392" t="str">
        <f>IF(details!AR33="","",details!AR33)</f>
        <v/>
      </c>
      <c r="BQ33" s="199" t="str">
        <f t="shared" si="25"/>
        <v/>
      </c>
      <c r="BR33" s="199" t="str">
        <f t="shared" si="82"/>
        <v/>
      </c>
      <c r="BS33" s="329" t="str">
        <f t="shared" si="83"/>
        <v/>
      </c>
      <c r="BT33" s="330" t="str">
        <f t="shared" si="84"/>
        <v/>
      </c>
      <c r="BU33" s="202" t="str">
        <f t="shared" si="85"/>
        <v/>
      </c>
      <c r="BV33" s="202">
        <f t="shared" si="7"/>
        <v>0</v>
      </c>
      <c r="BW33" s="392" t="str">
        <f>IF(details!AS33="","",details!AS33)</f>
        <v/>
      </c>
      <c r="BX33" s="392" t="str">
        <f>IF(details!AT33="","",details!AT33)</f>
        <v/>
      </c>
      <c r="BY33" s="392" t="str">
        <f>IF(details!AU33="","",details!AU33)</f>
        <v/>
      </c>
      <c r="BZ33" s="312" t="str">
        <f t="shared" si="26"/>
        <v/>
      </c>
      <c r="CA33" s="392" t="str">
        <f>IF(details!AV33="","",details!AV33)</f>
        <v/>
      </c>
      <c r="CB33" s="392" t="str">
        <f>IF(details!AW33="","",details!AW33)</f>
        <v/>
      </c>
      <c r="CC33" s="312" t="str">
        <f t="shared" si="110"/>
        <v/>
      </c>
      <c r="CD33" s="199" t="str">
        <f t="shared" si="28"/>
        <v/>
      </c>
      <c r="CE33" s="392" t="str">
        <f>IF(details!AX33="","",details!AX33)</f>
        <v/>
      </c>
      <c r="CF33" s="392" t="str">
        <f>IF(details!AY33="","",details!AY33)</f>
        <v/>
      </c>
      <c r="CG33" s="199" t="str">
        <f t="shared" si="29"/>
        <v/>
      </c>
      <c r="CH33" s="199" t="str">
        <f t="shared" si="30"/>
        <v/>
      </c>
      <c r="CI33" s="329" t="str">
        <f t="shared" si="31"/>
        <v/>
      </c>
      <c r="CJ33" s="330" t="str">
        <f t="shared" si="32"/>
        <v/>
      </c>
      <c r="CK33" s="202" t="str">
        <f t="shared" si="86"/>
        <v/>
      </c>
      <c r="CL33" s="202">
        <f t="shared" si="8"/>
        <v>0</v>
      </c>
      <c r="CM33" s="392" t="str">
        <f>IF(details!AZ33="","",details!AZ33)</f>
        <v/>
      </c>
      <c r="CN33" s="392" t="str">
        <f>IF(details!BA33="","",details!BA33)</f>
        <v/>
      </c>
      <c r="CO33" s="392" t="str">
        <f>IF(details!BB33="","",details!BB33)</f>
        <v/>
      </c>
      <c r="CP33" s="392" t="str">
        <f>IF(details!BC33="","",details!BC33)</f>
        <v/>
      </c>
      <c r="CQ33" s="392" t="str">
        <f>IF(details!BD33="","",details!BD33)</f>
        <v/>
      </c>
      <c r="CR33" s="199" t="str">
        <f t="shared" si="111"/>
        <v/>
      </c>
      <c r="CS33" s="556" t="str">
        <f t="shared" si="107"/>
        <v/>
      </c>
      <c r="CT33" s="199" t="str">
        <f t="shared" si="108"/>
        <v/>
      </c>
      <c r="CU33" s="202" t="str">
        <f t="shared" si="88"/>
        <v/>
      </c>
      <c r="CV33" s="202">
        <f t="shared" si="89"/>
        <v>0</v>
      </c>
      <c r="CW33" s="392" t="str">
        <f>IF(details!BE33="","",details!BE33)</f>
        <v/>
      </c>
      <c r="CX33" s="392" t="str">
        <f>IF(details!BF33="","",details!BF33)</f>
        <v/>
      </c>
      <c r="CY33" s="392" t="str">
        <f>IF(details!BG33="","",details!BG33)</f>
        <v/>
      </c>
      <c r="CZ33" s="392" t="str">
        <f>IF(details!BH33="","",details!BH33)</f>
        <v/>
      </c>
      <c r="DA33" s="392" t="str">
        <f>IF(details!BI33="","",details!BI33)</f>
        <v/>
      </c>
      <c r="DB33" s="199" t="str">
        <f t="shared" si="90"/>
        <v/>
      </c>
      <c r="DC33" s="556" t="str">
        <f t="shared" si="35"/>
        <v/>
      </c>
      <c r="DD33" s="199" t="str">
        <f t="shared" si="36"/>
        <v/>
      </c>
      <c r="DE33" s="202" t="str">
        <f t="shared" si="91"/>
        <v/>
      </c>
      <c r="DF33" s="202">
        <f t="shared" si="92"/>
        <v>0</v>
      </c>
      <c r="DG33" s="392" t="str">
        <f>IF(details!BJ33="","",details!BJ33)</f>
        <v/>
      </c>
      <c r="DH33" s="392" t="str">
        <f>IF(details!BK33="","",details!BK33)</f>
        <v/>
      </c>
      <c r="DI33" s="392" t="str">
        <f>IF(details!BL33="","",details!BL33)</f>
        <v/>
      </c>
      <c r="DJ33" s="392" t="str">
        <f>IF(details!BM33="","",details!BM33)</f>
        <v/>
      </c>
      <c r="DK33" s="392" t="str">
        <f>IF(details!BN33="","",details!BN33)</f>
        <v/>
      </c>
      <c r="DL33" s="199" t="str">
        <f t="shared" si="93"/>
        <v/>
      </c>
      <c r="DM33" s="556" t="str">
        <f t="shared" si="37"/>
        <v/>
      </c>
      <c r="DN33" s="199" t="str">
        <f t="shared" si="38"/>
        <v/>
      </c>
      <c r="DO33" s="202" t="str">
        <f t="shared" si="94"/>
        <v/>
      </c>
      <c r="DP33" s="202">
        <f t="shared" si="95"/>
        <v>0</v>
      </c>
      <c r="DQ33" s="398" t="str">
        <f t="shared" si="39"/>
        <v/>
      </c>
      <c r="DR33" s="398" t="str">
        <f t="shared" si="40"/>
        <v/>
      </c>
      <c r="DS33" s="398" t="str">
        <f t="shared" si="41"/>
        <v/>
      </c>
      <c r="DT33" s="398" t="str">
        <f t="shared" si="42"/>
        <v/>
      </c>
      <c r="DU33" s="398" t="str">
        <f t="shared" si="43"/>
        <v/>
      </c>
      <c r="DV33" s="398" t="str">
        <f t="shared" si="44"/>
        <v/>
      </c>
      <c r="DW33" s="398" t="str">
        <f t="shared" si="96"/>
        <v/>
      </c>
      <c r="DX33" s="398" t="str">
        <f t="shared" si="97"/>
        <v/>
      </c>
      <c r="DY33" s="398" t="str">
        <f t="shared" si="98"/>
        <v/>
      </c>
      <c r="DZ33" s="398" t="str">
        <f t="shared" si="45"/>
        <v/>
      </c>
      <c r="EA33" s="399" t="str">
        <f t="shared" si="46"/>
        <v/>
      </c>
      <c r="EB33" s="399" t="str">
        <f t="shared" si="47"/>
        <v/>
      </c>
      <c r="EC33" s="398" t="str">
        <f t="shared" si="48"/>
        <v/>
      </c>
      <c r="ED33" s="398" t="str">
        <f t="shared" si="49"/>
        <v/>
      </c>
      <c r="EE33" s="398" t="str">
        <f t="shared" si="50"/>
        <v/>
      </c>
      <c r="EF33" s="398" t="str">
        <f t="shared" si="51"/>
        <v/>
      </c>
      <c r="EG33" s="398" t="str">
        <f t="shared" si="52"/>
        <v/>
      </c>
      <c r="EH33" s="398" t="str">
        <f t="shared" si="53"/>
        <v/>
      </c>
      <c r="EI33" s="398" t="str">
        <f t="shared" si="54"/>
        <v/>
      </c>
      <c r="EJ33" s="400" t="str">
        <f t="shared" si="55"/>
        <v/>
      </c>
      <c r="EK33" s="400" t="str">
        <f t="shared" si="56"/>
        <v/>
      </c>
      <c r="EL33" s="398" t="str">
        <f t="shared" si="57"/>
        <v/>
      </c>
      <c r="EM33" s="400" t="str">
        <f t="shared" si="58"/>
        <v/>
      </c>
      <c r="EN33" s="400" t="str">
        <f t="shared" si="59"/>
        <v/>
      </c>
      <c r="EO33" s="203" t="str">
        <f>details!DN33</f>
        <v/>
      </c>
      <c r="EP33" s="405" t="str">
        <f>details!DO33</f>
        <v/>
      </c>
      <c r="EQ33" s="490" t="str">
        <f t="shared" si="109"/>
        <v/>
      </c>
      <c r="ER33" s="551" t="str">
        <f t="shared" si="99"/>
        <v/>
      </c>
      <c r="ES33" s="401" t="str">
        <f t="shared" si="100"/>
        <v/>
      </c>
      <c r="ET33" s="401" t="str">
        <f t="shared" si="101"/>
        <v/>
      </c>
      <c r="EU33" s="402" t="str">
        <f t="shared" si="102"/>
        <v/>
      </c>
      <c r="EV33" s="199" t="str">
        <f t="shared" si="103"/>
        <v/>
      </c>
      <c r="EW33" s="466" t="str">
        <f t="shared" si="104"/>
        <v/>
      </c>
      <c r="EX33" s="467" t="str">
        <f t="shared" si="105"/>
        <v/>
      </c>
      <c r="EY33" s="418" t="str">
        <f>IF(details!BO32="","",details!BO32)</f>
        <v/>
      </c>
      <c r="FE33" s="500"/>
    </row>
    <row r="34" spans="1:161" s="20" customFormat="1" ht="14" customHeight="1">
      <c r="A34" s="417">
        <f>IF(details!A34="","",details!A34)</f>
        <v>28</v>
      </c>
      <c r="B34" s="392" t="str">
        <f>IF(details!B34="","",details!B34)</f>
        <v/>
      </c>
      <c r="C34" s="392" t="str">
        <f>IF(details!C34="","",details!C34)</f>
        <v/>
      </c>
      <c r="D34" s="199" t="str">
        <f>IF(details!D34="","",details!D34)</f>
        <v/>
      </c>
      <c r="E34" s="392" t="str">
        <f>IF(details!E34="","",details!E34)</f>
        <v/>
      </c>
      <c r="F34" s="200" t="str">
        <f>IF(details!G34="","",details!G34)</f>
        <v/>
      </c>
      <c r="G34" s="275" t="str">
        <f>IF(details!H34="","",details!H34)</f>
        <v/>
      </c>
      <c r="H34" s="201" t="str">
        <f>IF(details!I34="","",details!I34)</f>
        <v>v 028</v>
      </c>
      <c r="I34" s="201" t="str">
        <f>IF(details!J34="","",details!J34)</f>
        <v>c 028</v>
      </c>
      <c r="J34" s="201" t="str">
        <f>IF(details!K34="","",details!K34)</f>
        <v>l 028</v>
      </c>
      <c r="K34" s="392" t="str">
        <f>IF(details!Q34="","",details!Q34)</f>
        <v/>
      </c>
      <c r="L34" s="392" t="str">
        <f>IF(details!R34="","",details!R34)</f>
        <v/>
      </c>
      <c r="M34" s="392" t="str">
        <f>IF(details!S34="","",details!S34)</f>
        <v/>
      </c>
      <c r="N34" s="312" t="str">
        <f t="shared" si="9"/>
        <v/>
      </c>
      <c r="O34" s="392" t="str">
        <f>IF(details!T34="","",details!T34)</f>
        <v/>
      </c>
      <c r="P34" s="392" t="str">
        <f>IF(details!U34="","",details!U34)</f>
        <v/>
      </c>
      <c r="Q34" s="312" t="str">
        <f t="shared" si="10"/>
        <v/>
      </c>
      <c r="R34" s="199" t="str">
        <f t="shared" si="11"/>
        <v/>
      </c>
      <c r="S34" s="392" t="str">
        <f>IF(details!V34="","",details!V34)</f>
        <v/>
      </c>
      <c r="T34" s="392" t="str">
        <f>IF(details!W34="","",details!W34)</f>
        <v/>
      </c>
      <c r="U34" s="199" t="str">
        <f t="shared" si="69"/>
        <v/>
      </c>
      <c r="V34" s="199" t="str">
        <f t="shared" si="70"/>
        <v/>
      </c>
      <c r="W34" s="329" t="str">
        <f t="shared" si="71"/>
        <v/>
      </c>
      <c r="X34" s="330" t="str">
        <f t="shared" si="72"/>
        <v/>
      </c>
      <c r="Y34" s="202" t="str">
        <f t="shared" si="73"/>
        <v/>
      </c>
      <c r="Z34" s="202">
        <f t="shared" si="1"/>
        <v>0</v>
      </c>
      <c r="AA34" s="392" t="str">
        <f>IF(details!X34="","",details!X34)</f>
        <v/>
      </c>
      <c r="AB34" s="392" t="str">
        <f>IF(details!Y34="","",details!Y34)</f>
        <v/>
      </c>
      <c r="AC34" s="392" t="str">
        <f>IF(details!Z34="","",details!Z34)</f>
        <v/>
      </c>
      <c r="AD34" s="312" t="str">
        <f t="shared" si="13"/>
        <v/>
      </c>
      <c r="AE34" s="392" t="str">
        <f>IF(details!AA34="","",details!AA34)</f>
        <v/>
      </c>
      <c r="AF34" s="392" t="str">
        <f>IF(details!AB34="","",details!AB34)</f>
        <v/>
      </c>
      <c r="AG34" s="312" t="str">
        <f t="shared" si="112"/>
        <v/>
      </c>
      <c r="AH34" s="199" t="str">
        <f t="shared" si="15"/>
        <v/>
      </c>
      <c r="AI34" s="392" t="str">
        <f>IF(details!AC34="","",details!AC34)</f>
        <v/>
      </c>
      <c r="AJ34" s="392" t="str">
        <f>IF(details!AD34="","",details!AD34)</f>
        <v/>
      </c>
      <c r="AK34" s="199" t="str">
        <f t="shared" si="16"/>
        <v/>
      </c>
      <c r="AL34" s="199" t="str">
        <f t="shared" si="74"/>
        <v/>
      </c>
      <c r="AM34" s="329" t="str">
        <f t="shared" si="75"/>
        <v/>
      </c>
      <c r="AN34" s="330" t="str">
        <f t="shared" si="76"/>
        <v/>
      </c>
      <c r="AO34" s="202" t="str">
        <f t="shared" si="77"/>
        <v/>
      </c>
      <c r="AP34" s="202">
        <f t="shared" si="113"/>
        <v>0</v>
      </c>
      <c r="AQ34" s="497">
        <f>IF(details!AE34="","",details!AE34)</f>
        <v>1</v>
      </c>
      <c r="AR34" s="497">
        <f>IF(details!AF34="","",details!AF34)</f>
        <v>2</v>
      </c>
      <c r="AS34" s="497">
        <f>IF(details!AG34="","",details!AG34)</f>
        <v>3</v>
      </c>
      <c r="AT34" s="312">
        <f t="shared" si="18"/>
        <v>6</v>
      </c>
      <c r="AU34" s="497">
        <f>IF(details!AH34="","",details!AH34)</f>
        <v>4</v>
      </c>
      <c r="AV34" s="497">
        <f>IF(details!AI34="","",details!AI34)</f>
        <v>5</v>
      </c>
      <c r="AW34" s="312">
        <f t="shared" si="114"/>
        <v>9</v>
      </c>
      <c r="AX34" s="199">
        <f t="shared" si="20"/>
        <v>15</v>
      </c>
      <c r="AY34" s="497" t="str">
        <f>IF(details!AJ34="","",details!AJ34)</f>
        <v/>
      </c>
      <c r="AZ34" s="497" t="str">
        <f>IF(details!AK34="","",details!AK34)</f>
        <v/>
      </c>
      <c r="BA34" s="199" t="str">
        <f t="shared" si="21"/>
        <v/>
      </c>
      <c r="BB34" s="199" t="str">
        <f t="shared" si="78"/>
        <v/>
      </c>
      <c r="BC34" s="329" t="str">
        <f t="shared" si="79"/>
        <v/>
      </c>
      <c r="BD34" s="330" t="str">
        <f t="shared" si="80"/>
        <v/>
      </c>
      <c r="BE34" s="202" t="str">
        <f t="shared" si="81"/>
        <v/>
      </c>
      <c r="BF34" s="202">
        <f t="shared" si="5"/>
        <v>0</v>
      </c>
      <c r="BG34" s="392" t="str">
        <f>IF(details!AL34="","",details!AL34)</f>
        <v/>
      </c>
      <c r="BH34" s="392" t="str">
        <f>IF(details!AM34="","",details!AM34)</f>
        <v/>
      </c>
      <c r="BI34" s="392" t="str">
        <f>IF(details!AN34="","",details!AN34)</f>
        <v/>
      </c>
      <c r="BJ34" s="312" t="str">
        <f t="shared" si="22"/>
        <v/>
      </c>
      <c r="BK34" s="392" t="str">
        <f>IF(details!AO34="","",details!AO34)</f>
        <v/>
      </c>
      <c r="BL34" s="392" t="str">
        <f>IF(details!AP34="","",details!AP34)</f>
        <v/>
      </c>
      <c r="BM34" s="312" t="str">
        <f t="shared" si="106"/>
        <v/>
      </c>
      <c r="BN34" s="199" t="str">
        <f t="shared" si="24"/>
        <v/>
      </c>
      <c r="BO34" s="392" t="str">
        <f>IF(details!AQ34="","",details!AQ34)</f>
        <v/>
      </c>
      <c r="BP34" s="392" t="str">
        <f>IF(details!AR34="","",details!AR34)</f>
        <v/>
      </c>
      <c r="BQ34" s="199" t="str">
        <f t="shared" si="25"/>
        <v/>
      </c>
      <c r="BR34" s="199" t="str">
        <f t="shared" si="82"/>
        <v/>
      </c>
      <c r="BS34" s="329" t="str">
        <f t="shared" si="83"/>
        <v/>
      </c>
      <c r="BT34" s="330" t="str">
        <f t="shared" si="84"/>
        <v/>
      </c>
      <c r="BU34" s="202" t="str">
        <f t="shared" si="85"/>
        <v/>
      </c>
      <c r="BV34" s="202">
        <f t="shared" si="7"/>
        <v>0</v>
      </c>
      <c r="BW34" s="392" t="str">
        <f>IF(details!AS34="","",details!AS34)</f>
        <v/>
      </c>
      <c r="BX34" s="392" t="str">
        <f>IF(details!AT34="","",details!AT34)</f>
        <v/>
      </c>
      <c r="BY34" s="392" t="str">
        <f>IF(details!AU34="","",details!AU34)</f>
        <v/>
      </c>
      <c r="BZ34" s="312" t="str">
        <f t="shared" si="26"/>
        <v/>
      </c>
      <c r="CA34" s="392" t="str">
        <f>IF(details!AV34="","",details!AV34)</f>
        <v/>
      </c>
      <c r="CB34" s="392" t="str">
        <f>IF(details!AW34="","",details!AW34)</f>
        <v/>
      </c>
      <c r="CC34" s="312" t="str">
        <f t="shared" si="110"/>
        <v/>
      </c>
      <c r="CD34" s="199" t="str">
        <f t="shared" si="28"/>
        <v/>
      </c>
      <c r="CE34" s="392" t="str">
        <f>IF(details!AX34="","",details!AX34)</f>
        <v/>
      </c>
      <c r="CF34" s="392" t="str">
        <f>IF(details!AY34="","",details!AY34)</f>
        <v/>
      </c>
      <c r="CG34" s="199" t="str">
        <f t="shared" si="29"/>
        <v/>
      </c>
      <c r="CH34" s="199" t="str">
        <f t="shared" si="30"/>
        <v/>
      </c>
      <c r="CI34" s="329" t="str">
        <f t="shared" si="31"/>
        <v/>
      </c>
      <c r="CJ34" s="330" t="str">
        <f t="shared" si="32"/>
        <v/>
      </c>
      <c r="CK34" s="202" t="str">
        <f t="shared" si="86"/>
        <v/>
      </c>
      <c r="CL34" s="202">
        <f t="shared" si="8"/>
        <v>0</v>
      </c>
      <c r="CM34" s="392" t="str">
        <f>IF(details!AZ34="","",details!AZ34)</f>
        <v/>
      </c>
      <c r="CN34" s="392" t="str">
        <f>IF(details!BA34="","",details!BA34)</f>
        <v/>
      </c>
      <c r="CO34" s="392" t="str">
        <f>IF(details!BB34="","",details!BB34)</f>
        <v/>
      </c>
      <c r="CP34" s="392" t="str">
        <f>IF(details!BC34="","",details!BC34)</f>
        <v/>
      </c>
      <c r="CQ34" s="392" t="str">
        <f>IF(details!BD34="","",details!BD34)</f>
        <v/>
      </c>
      <c r="CR34" s="199" t="str">
        <f t="shared" si="111"/>
        <v/>
      </c>
      <c r="CS34" s="556" t="str">
        <f t="shared" si="107"/>
        <v/>
      </c>
      <c r="CT34" s="199" t="str">
        <f t="shared" si="108"/>
        <v/>
      </c>
      <c r="CU34" s="202" t="str">
        <f t="shared" si="88"/>
        <v/>
      </c>
      <c r="CV34" s="202">
        <f t="shared" si="89"/>
        <v>0</v>
      </c>
      <c r="CW34" s="392" t="str">
        <f>IF(details!BE34="","",details!BE34)</f>
        <v/>
      </c>
      <c r="CX34" s="392" t="str">
        <f>IF(details!BF34="","",details!BF34)</f>
        <v/>
      </c>
      <c r="CY34" s="392" t="str">
        <f>IF(details!BG34="","",details!BG34)</f>
        <v/>
      </c>
      <c r="CZ34" s="392" t="str">
        <f>IF(details!BH34="","",details!BH34)</f>
        <v/>
      </c>
      <c r="DA34" s="392" t="str">
        <f>IF(details!BI34="","",details!BI34)</f>
        <v/>
      </c>
      <c r="DB34" s="199" t="str">
        <f t="shared" si="90"/>
        <v/>
      </c>
      <c r="DC34" s="556" t="str">
        <f t="shared" si="35"/>
        <v/>
      </c>
      <c r="DD34" s="199" t="str">
        <f t="shared" si="36"/>
        <v/>
      </c>
      <c r="DE34" s="202" t="str">
        <f t="shared" si="91"/>
        <v/>
      </c>
      <c r="DF34" s="202">
        <f t="shared" si="92"/>
        <v>0</v>
      </c>
      <c r="DG34" s="392" t="str">
        <f>IF(details!BJ34="","",details!BJ34)</f>
        <v/>
      </c>
      <c r="DH34" s="392" t="str">
        <f>IF(details!BK34="","",details!BK34)</f>
        <v/>
      </c>
      <c r="DI34" s="392" t="str">
        <f>IF(details!BL34="","",details!BL34)</f>
        <v/>
      </c>
      <c r="DJ34" s="392" t="str">
        <f>IF(details!BM34="","",details!BM34)</f>
        <v/>
      </c>
      <c r="DK34" s="392" t="str">
        <f>IF(details!BN34="","",details!BN34)</f>
        <v/>
      </c>
      <c r="DL34" s="199" t="str">
        <f t="shared" si="93"/>
        <v/>
      </c>
      <c r="DM34" s="556" t="str">
        <f t="shared" si="37"/>
        <v/>
      </c>
      <c r="DN34" s="199" t="str">
        <f t="shared" si="38"/>
        <v/>
      </c>
      <c r="DO34" s="202" t="str">
        <f t="shared" si="94"/>
        <v/>
      </c>
      <c r="DP34" s="202">
        <f t="shared" si="95"/>
        <v>0</v>
      </c>
      <c r="DQ34" s="398" t="str">
        <f t="shared" si="39"/>
        <v/>
      </c>
      <c r="DR34" s="398" t="str">
        <f t="shared" si="40"/>
        <v/>
      </c>
      <c r="DS34" s="398" t="str">
        <f t="shared" si="41"/>
        <v/>
      </c>
      <c r="DT34" s="398" t="str">
        <f t="shared" si="42"/>
        <v/>
      </c>
      <c r="DU34" s="398" t="str">
        <f t="shared" si="43"/>
        <v/>
      </c>
      <c r="DV34" s="398" t="str">
        <f t="shared" si="44"/>
        <v/>
      </c>
      <c r="DW34" s="398" t="str">
        <f t="shared" si="96"/>
        <v/>
      </c>
      <c r="DX34" s="398" t="str">
        <f t="shared" si="97"/>
        <v/>
      </c>
      <c r="DY34" s="398" t="str">
        <f t="shared" si="98"/>
        <v/>
      </c>
      <c r="DZ34" s="398" t="str">
        <f t="shared" si="45"/>
        <v/>
      </c>
      <c r="EA34" s="399" t="str">
        <f t="shared" si="46"/>
        <v/>
      </c>
      <c r="EB34" s="399" t="str">
        <f t="shared" si="47"/>
        <v/>
      </c>
      <c r="EC34" s="398" t="str">
        <f t="shared" si="48"/>
        <v/>
      </c>
      <c r="ED34" s="398" t="str">
        <f t="shared" si="49"/>
        <v/>
      </c>
      <c r="EE34" s="398" t="str">
        <f t="shared" si="50"/>
        <v/>
      </c>
      <c r="EF34" s="398" t="str">
        <f t="shared" si="51"/>
        <v/>
      </c>
      <c r="EG34" s="398" t="str">
        <f t="shared" si="52"/>
        <v/>
      </c>
      <c r="EH34" s="398" t="str">
        <f t="shared" si="53"/>
        <v/>
      </c>
      <c r="EI34" s="398" t="str">
        <f t="shared" si="54"/>
        <v/>
      </c>
      <c r="EJ34" s="400" t="str">
        <f t="shared" si="55"/>
        <v/>
      </c>
      <c r="EK34" s="400" t="str">
        <f t="shared" si="56"/>
        <v/>
      </c>
      <c r="EL34" s="398" t="str">
        <f t="shared" si="57"/>
        <v/>
      </c>
      <c r="EM34" s="400" t="str">
        <f t="shared" si="58"/>
        <v/>
      </c>
      <c r="EN34" s="400" t="str">
        <f t="shared" si="59"/>
        <v/>
      </c>
      <c r="EO34" s="203" t="str">
        <f>details!DN34</f>
        <v/>
      </c>
      <c r="EP34" s="405" t="str">
        <f>details!DO34</f>
        <v/>
      </c>
      <c r="EQ34" s="490" t="str">
        <f t="shared" si="109"/>
        <v/>
      </c>
      <c r="ER34" s="551" t="str">
        <f t="shared" si="99"/>
        <v/>
      </c>
      <c r="ES34" s="401" t="str">
        <f t="shared" si="100"/>
        <v/>
      </c>
      <c r="ET34" s="401" t="str">
        <f t="shared" si="101"/>
        <v/>
      </c>
      <c r="EU34" s="402" t="str">
        <f t="shared" si="102"/>
        <v/>
      </c>
      <c r="EV34" s="199" t="str">
        <f t="shared" si="103"/>
        <v/>
      </c>
      <c r="EW34" s="466" t="str">
        <f t="shared" si="104"/>
        <v/>
      </c>
      <c r="EX34" s="467" t="str">
        <f t="shared" si="105"/>
        <v/>
      </c>
      <c r="EY34" s="418" t="str">
        <f>IF(details!BO33="","",details!BO33)</f>
        <v/>
      </c>
      <c r="FE34" s="500"/>
    </row>
    <row r="35" spans="1:161" s="20" customFormat="1" ht="14" customHeight="1">
      <c r="A35" s="417">
        <f>IF(details!A35="","",details!A35)</f>
        <v>29</v>
      </c>
      <c r="B35" s="392" t="str">
        <f>IF(details!B35="","",details!B35)</f>
        <v/>
      </c>
      <c r="C35" s="392" t="str">
        <f>IF(details!C35="","",details!C35)</f>
        <v/>
      </c>
      <c r="D35" s="199" t="str">
        <f>IF(details!D35="","",details!D35)</f>
        <v/>
      </c>
      <c r="E35" s="392" t="str">
        <f>IF(details!E35="","",details!E35)</f>
        <v/>
      </c>
      <c r="F35" s="200" t="str">
        <f>IF(details!G35="","",details!G35)</f>
        <v/>
      </c>
      <c r="G35" s="275" t="str">
        <f>IF(details!H35="","",details!H35)</f>
        <v/>
      </c>
      <c r="H35" s="201" t="str">
        <f>IF(details!I35="","",details!I35)</f>
        <v>v 029</v>
      </c>
      <c r="I35" s="201" t="str">
        <f>IF(details!J35="","",details!J35)</f>
        <v>c 029</v>
      </c>
      <c r="J35" s="201" t="str">
        <f>IF(details!K35="","",details!K35)</f>
        <v>l 029</v>
      </c>
      <c r="K35" s="392" t="str">
        <f>IF(details!Q35="","",details!Q35)</f>
        <v/>
      </c>
      <c r="L35" s="392" t="str">
        <f>IF(details!R35="","",details!R35)</f>
        <v/>
      </c>
      <c r="M35" s="392" t="str">
        <f>IF(details!S35="","",details!S35)</f>
        <v/>
      </c>
      <c r="N35" s="312" t="str">
        <f t="shared" si="9"/>
        <v/>
      </c>
      <c r="O35" s="392" t="str">
        <f>IF(details!T35="","",details!T35)</f>
        <v/>
      </c>
      <c r="P35" s="392" t="str">
        <f>IF(details!U35="","",details!U35)</f>
        <v/>
      </c>
      <c r="Q35" s="312" t="str">
        <f t="shared" si="10"/>
        <v/>
      </c>
      <c r="R35" s="199" t="str">
        <f t="shared" si="11"/>
        <v/>
      </c>
      <c r="S35" s="392" t="str">
        <f>IF(details!V35="","",details!V35)</f>
        <v/>
      </c>
      <c r="T35" s="392" t="str">
        <f>IF(details!W35="","",details!W35)</f>
        <v/>
      </c>
      <c r="U35" s="199" t="str">
        <f t="shared" si="69"/>
        <v/>
      </c>
      <c r="V35" s="199" t="str">
        <f t="shared" si="70"/>
        <v/>
      </c>
      <c r="W35" s="329" t="str">
        <f t="shared" si="71"/>
        <v/>
      </c>
      <c r="X35" s="330" t="str">
        <f t="shared" si="72"/>
        <v/>
      </c>
      <c r="Y35" s="202" t="str">
        <f t="shared" si="73"/>
        <v/>
      </c>
      <c r="Z35" s="202">
        <f t="shared" si="1"/>
        <v>0</v>
      </c>
      <c r="AA35" s="392" t="str">
        <f>IF(details!X35="","",details!X35)</f>
        <v/>
      </c>
      <c r="AB35" s="392" t="str">
        <f>IF(details!Y35="","",details!Y35)</f>
        <v/>
      </c>
      <c r="AC35" s="392" t="str">
        <f>IF(details!Z35="","",details!Z35)</f>
        <v/>
      </c>
      <c r="AD35" s="312" t="str">
        <f t="shared" si="13"/>
        <v/>
      </c>
      <c r="AE35" s="392" t="str">
        <f>IF(details!AA35="","",details!AA35)</f>
        <v/>
      </c>
      <c r="AF35" s="392" t="str">
        <f>IF(details!AB35="","",details!AB35)</f>
        <v/>
      </c>
      <c r="AG35" s="312" t="str">
        <f t="shared" si="112"/>
        <v/>
      </c>
      <c r="AH35" s="199" t="str">
        <f t="shared" si="15"/>
        <v/>
      </c>
      <c r="AI35" s="392" t="str">
        <f>IF(details!AC35="","",details!AC35)</f>
        <v/>
      </c>
      <c r="AJ35" s="392" t="str">
        <f>IF(details!AD35="","",details!AD35)</f>
        <v/>
      </c>
      <c r="AK35" s="199" t="str">
        <f t="shared" si="16"/>
        <v/>
      </c>
      <c r="AL35" s="199" t="str">
        <f t="shared" si="74"/>
        <v/>
      </c>
      <c r="AM35" s="329" t="str">
        <f t="shared" si="75"/>
        <v/>
      </c>
      <c r="AN35" s="330" t="str">
        <f t="shared" si="76"/>
        <v/>
      </c>
      <c r="AO35" s="202" t="str">
        <f t="shared" si="77"/>
        <v/>
      </c>
      <c r="AP35" s="202">
        <f t="shared" si="113"/>
        <v>0</v>
      </c>
      <c r="AQ35" s="497">
        <f>IF(details!AE35="","",details!AE35)</f>
        <v>1</v>
      </c>
      <c r="AR35" s="497">
        <f>IF(details!AF35="","",details!AF35)</f>
        <v>2</v>
      </c>
      <c r="AS35" s="497">
        <f>IF(details!AG35="","",details!AG35)</f>
        <v>3</v>
      </c>
      <c r="AT35" s="312">
        <f t="shared" si="18"/>
        <v>6</v>
      </c>
      <c r="AU35" s="497">
        <f>IF(details!AH35="","",details!AH35)</f>
        <v>4</v>
      </c>
      <c r="AV35" s="497">
        <f>IF(details!AI35="","",details!AI35)</f>
        <v>5</v>
      </c>
      <c r="AW35" s="312">
        <f t="shared" si="114"/>
        <v>9</v>
      </c>
      <c r="AX35" s="199">
        <f t="shared" si="20"/>
        <v>15</v>
      </c>
      <c r="AY35" s="497" t="str">
        <f>IF(details!AJ35="","",details!AJ35)</f>
        <v/>
      </c>
      <c r="AZ35" s="497" t="str">
        <f>IF(details!AK35="","",details!AK35)</f>
        <v/>
      </c>
      <c r="BA35" s="199" t="str">
        <f t="shared" si="21"/>
        <v/>
      </c>
      <c r="BB35" s="199" t="str">
        <f t="shared" si="78"/>
        <v/>
      </c>
      <c r="BC35" s="329" t="str">
        <f t="shared" si="79"/>
        <v/>
      </c>
      <c r="BD35" s="330" t="str">
        <f t="shared" si="80"/>
        <v/>
      </c>
      <c r="BE35" s="202" t="str">
        <f t="shared" si="81"/>
        <v/>
      </c>
      <c r="BF35" s="202">
        <f t="shared" si="5"/>
        <v>0</v>
      </c>
      <c r="BG35" s="392" t="str">
        <f>IF(details!AL35="","",details!AL35)</f>
        <v/>
      </c>
      <c r="BH35" s="392" t="str">
        <f>IF(details!AM35="","",details!AM35)</f>
        <v/>
      </c>
      <c r="BI35" s="392" t="str">
        <f>IF(details!AN35="","",details!AN35)</f>
        <v/>
      </c>
      <c r="BJ35" s="312" t="str">
        <f t="shared" si="22"/>
        <v/>
      </c>
      <c r="BK35" s="392" t="str">
        <f>IF(details!AO35="","",details!AO35)</f>
        <v/>
      </c>
      <c r="BL35" s="392" t="str">
        <f>IF(details!AP35="","",details!AP35)</f>
        <v/>
      </c>
      <c r="BM35" s="312" t="str">
        <f t="shared" si="106"/>
        <v/>
      </c>
      <c r="BN35" s="199" t="str">
        <f t="shared" si="24"/>
        <v/>
      </c>
      <c r="BO35" s="392" t="str">
        <f>IF(details!AQ35="","",details!AQ35)</f>
        <v/>
      </c>
      <c r="BP35" s="392" t="str">
        <f>IF(details!AR35="","",details!AR35)</f>
        <v/>
      </c>
      <c r="BQ35" s="199" t="str">
        <f t="shared" si="25"/>
        <v/>
      </c>
      <c r="BR35" s="199" t="str">
        <f t="shared" si="82"/>
        <v/>
      </c>
      <c r="BS35" s="329" t="str">
        <f t="shared" si="83"/>
        <v/>
      </c>
      <c r="BT35" s="330" t="str">
        <f t="shared" si="84"/>
        <v/>
      </c>
      <c r="BU35" s="202" t="str">
        <f t="shared" si="85"/>
        <v/>
      </c>
      <c r="BV35" s="202">
        <f t="shared" si="7"/>
        <v>0</v>
      </c>
      <c r="BW35" s="392" t="str">
        <f>IF(details!AS35="","",details!AS35)</f>
        <v/>
      </c>
      <c r="BX35" s="392" t="str">
        <f>IF(details!AT35="","",details!AT35)</f>
        <v/>
      </c>
      <c r="BY35" s="392" t="str">
        <f>IF(details!AU35="","",details!AU35)</f>
        <v/>
      </c>
      <c r="BZ35" s="312" t="str">
        <f t="shared" si="26"/>
        <v/>
      </c>
      <c r="CA35" s="392" t="str">
        <f>IF(details!AV35="","",details!AV35)</f>
        <v/>
      </c>
      <c r="CB35" s="392" t="str">
        <f>IF(details!AW35="","",details!AW35)</f>
        <v/>
      </c>
      <c r="CC35" s="312" t="str">
        <f t="shared" si="110"/>
        <v/>
      </c>
      <c r="CD35" s="199" t="str">
        <f t="shared" si="28"/>
        <v/>
      </c>
      <c r="CE35" s="392" t="str">
        <f>IF(details!AX35="","",details!AX35)</f>
        <v/>
      </c>
      <c r="CF35" s="392" t="str">
        <f>IF(details!AY35="","",details!AY35)</f>
        <v/>
      </c>
      <c r="CG35" s="199" t="str">
        <f t="shared" si="29"/>
        <v/>
      </c>
      <c r="CH35" s="199" t="str">
        <f t="shared" si="30"/>
        <v/>
      </c>
      <c r="CI35" s="329" t="str">
        <f t="shared" si="31"/>
        <v/>
      </c>
      <c r="CJ35" s="330" t="str">
        <f t="shared" si="32"/>
        <v/>
      </c>
      <c r="CK35" s="202" t="str">
        <f t="shared" si="86"/>
        <v/>
      </c>
      <c r="CL35" s="202">
        <f t="shared" si="8"/>
        <v>0</v>
      </c>
      <c r="CM35" s="392" t="str">
        <f>IF(details!AZ35="","",details!AZ35)</f>
        <v/>
      </c>
      <c r="CN35" s="392" t="str">
        <f>IF(details!BA35="","",details!BA35)</f>
        <v/>
      </c>
      <c r="CO35" s="392" t="str">
        <f>IF(details!BB35="","",details!BB35)</f>
        <v/>
      </c>
      <c r="CP35" s="392" t="str">
        <f>IF(details!BC35="","",details!BC35)</f>
        <v/>
      </c>
      <c r="CQ35" s="392" t="str">
        <f>IF(details!BD35="","",details!BD35)</f>
        <v/>
      </c>
      <c r="CR35" s="199" t="str">
        <f t="shared" si="111"/>
        <v/>
      </c>
      <c r="CS35" s="556" t="str">
        <f t="shared" si="107"/>
        <v/>
      </c>
      <c r="CT35" s="199" t="str">
        <f t="shared" si="108"/>
        <v/>
      </c>
      <c r="CU35" s="202" t="str">
        <f t="shared" si="88"/>
        <v/>
      </c>
      <c r="CV35" s="202">
        <f t="shared" si="89"/>
        <v>0</v>
      </c>
      <c r="CW35" s="392" t="str">
        <f>IF(details!BE35="","",details!BE35)</f>
        <v/>
      </c>
      <c r="CX35" s="392" t="str">
        <f>IF(details!BF35="","",details!BF35)</f>
        <v/>
      </c>
      <c r="CY35" s="392" t="str">
        <f>IF(details!BG35="","",details!BG35)</f>
        <v/>
      </c>
      <c r="CZ35" s="392" t="str">
        <f>IF(details!BH35="","",details!BH35)</f>
        <v/>
      </c>
      <c r="DA35" s="392" t="str">
        <f>IF(details!BI35="","",details!BI35)</f>
        <v/>
      </c>
      <c r="DB35" s="199" t="str">
        <f t="shared" si="90"/>
        <v/>
      </c>
      <c r="DC35" s="556" t="str">
        <f t="shared" si="35"/>
        <v/>
      </c>
      <c r="DD35" s="199" t="str">
        <f t="shared" si="36"/>
        <v/>
      </c>
      <c r="DE35" s="202" t="str">
        <f t="shared" si="91"/>
        <v/>
      </c>
      <c r="DF35" s="202">
        <f t="shared" si="92"/>
        <v>0</v>
      </c>
      <c r="DG35" s="392" t="str">
        <f>IF(details!BJ35="","",details!BJ35)</f>
        <v/>
      </c>
      <c r="DH35" s="392" t="str">
        <f>IF(details!BK35="","",details!BK35)</f>
        <v/>
      </c>
      <c r="DI35" s="392" t="str">
        <f>IF(details!BL35="","",details!BL35)</f>
        <v/>
      </c>
      <c r="DJ35" s="392" t="str">
        <f>IF(details!BM35="","",details!BM35)</f>
        <v/>
      </c>
      <c r="DK35" s="392" t="str">
        <f>IF(details!BN35="","",details!BN35)</f>
        <v/>
      </c>
      <c r="DL35" s="199" t="str">
        <f t="shared" si="93"/>
        <v/>
      </c>
      <c r="DM35" s="556" t="str">
        <f t="shared" si="37"/>
        <v/>
      </c>
      <c r="DN35" s="199" t="str">
        <f t="shared" si="38"/>
        <v/>
      </c>
      <c r="DO35" s="202" t="str">
        <f t="shared" si="94"/>
        <v/>
      </c>
      <c r="DP35" s="202">
        <f t="shared" si="95"/>
        <v>0</v>
      </c>
      <c r="DQ35" s="398" t="str">
        <f t="shared" si="39"/>
        <v/>
      </c>
      <c r="DR35" s="398" t="str">
        <f t="shared" si="40"/>
        <v/>
      </c>
      <c r="DS35" s="398" t="str">
        <f t="shared" si="41"/>
        <v/>
      </c>
      <c r="DT35" s="398" t="str">
        <f t="shared" si="42"/>
        <v/>
      </c>
      <c r="DU35" s="398" t="str">
        <f t="shared" si="43"/>
        <v/>
      </c>
      <c r="DV35" s="398" t="str">
        <f t="shared" si="44"/>
        <v/>
      </c>
      <c r="DW35" s="398" t="str">
        <f t="shared" si="96"/>
        <v/>
      </c>
      <c r="DX35" s="398" t="str">
        <f t="shared" si="97"/>
        <v/>
      </c>
      <c r="DY35" s="398" t="str">
        <f t="shared" si="98"/>
        <v/>
      </c>
      <c r="DZ35" s="398" t="str">
        <f t="shared" si="45"/>
        <v/>
      </c>
      <c r="EA35" s="399" t="str">
        <f t="shared" si="46"/>
        <v/>
      </c>
      <c r="EB35" s="399" t="str">
        <f t="shared" si="47"/>
        <v/>
      </c>
      <c r="EC35" s="398" t="str">
        <f t="shared" si="48"/>
        <v/>
      </c>
      <c r="ED35" s="398" t="str">
        <f t="shared" si="49"/>
        <v/>
      </c>
      <c r="EE35" s="398" t="str">
        <f t="shared" si="50"/>
        <v/>
      </c>
      <c r="EF35" s="398" t="str">
        <f t="shared" si="51"/>
        <v/>
      </c>
      <c r="EG35" s="398" t="str">
        <f t="shared" si="52"/>
        <v/>
      </c>
      <c r="EH35" s="398" t="str">
        <f t="shared" si="53"/>
        <v/>
      </c>
      <c r="EI35" s="398" t="str">
        <f t="shared" si="54"/>
        <v/>
      </c>
      <c r="EJ35" s="400" t="str">
        <f t="shared" si="55"/>
        <v/>
      </c>
      <c r="EK35" s="400" t="str">
        <f t="shared" si="56"/>
        <v/>
      </c>
      <c r="EL35" s="398" t="str">
        <f t="shared" si="57"/>
        <v/>
      </c>
      <c r="EM35" s="400" t="str">
        <f t="shared" si="58"/>
        <v/>
      </c>
      <c r="EN35" s="400" t="str">
        <f t="shared" si="59"/>
        <v/>
      </c>
      <c r="EO35" s="203" t="str">
        <f>details!DN35</f>
        <v/>
      </c>
      <c r="EP35" s="405" t="str">
        <f>details!DO35</f>
        <v/>
      </c>
      <c r="EQ35" s="490" t="str">
        <f t="shared" si="109"/>
        <v/>
      </c>
      <c r="ER35" s="551" t="str">
        <f t="shared" si="99"/>
        <v/>
      </c>
      <c r="ES35" s="401" t="str">
        <f t="shared" si="100"/>
        <v/>
      </c>
      <c r="ET35" s="401" t="str">
        <f t="shared" si="101"/>
        <v/>
      </c>
      <c r="EU35" s="402" t="str">
        <f t="shared" si="102"/>
        <v/>
      </c>
      <c r="EV35" s="199" t="str">
        <f t="shared" si="103"/>
        <v/>
      </c>
      <c r="EW35" s="466" t="str">
        <f t="shared" si="104"/>
        <v/>
      </c>
      <c r="EX35" s="467" t="str">
        <f t="shared" si="105"/>
        <v/>
      </c>
      <c r="EY35" s="418" t="str">
        <f>IF(details!BO34="","",details!BO34)</f>
        <v/>
      </c>
      <c r="FE35" s="500"/>
    </row>
    <row r="36" spans="1:161" s="20" customFormat="1" ht="14" customHeight="1">
      <c r="A36" s="417">
        <f>IF(details!A36="","",details!A36)</f>
        <v>30</v>
      </c>
      <c r="B36" s="392" t="str">
        <f>IF(details!B36="","",details!B36)</f>
        <v/>
      </c>
      <c r="C36" s="392" t="str">
        <f>IF(details!C36="","",details!C36)</f>
        <v/>
      </c>
      <c r="D36" s="199" t="str">
        <f>IF(details!D36="","",details!D36)</f>
        <v/>
      </c>
      <c r="E36" s="392" t="str">
        <f>IF(details!E36="","",details!E36)</f>
        <v/>
      </c>
      <c r="F36" s="200" t="str">
        <f>IF(details!G36="","",details!G36)</f>
        <v/>
      </c>
      <c r="G36" s="275" t="str">
        <f>IF(details!H36="","",details!H36)</f>
        <v/>
      </c>
      <c r="H36" s="201" t="str">
        <f>IF(details!I36="","",details!I36)</f>
        <v>v 030</v>
      </c>
      <c r="I36" s="201" t="str">
        <f>IF(details!J36="","",details!J36)</f>
        <v>c 030</v>
      </c>
      <c r="J36" s="201" t="str">
        <f>IF(details!K36="","",details!K36)</f>
        <v>l 030</v>
      </c>
      <c r="K36" s="392" t="str">
        <f>IF(details!Q36="","",details!Q36)</f>
        <v/>
      </c>
      <c r="L36" s="392" t="str">
        <f>IF(details!R36="","",details!R36)</f>
        <v/>
      </c>
      <c r="M36" s="392" t="str">
        <f>IF(details!S36="","",details!S36)</f>
        <v/>
      </c>
      <c r="N36" s="312" t="str">
        <f t="shared" si="9"/>
        <v/>
      </c>
      <c r="O36" s="392" t="str">
        <f>IF(details!T36="","",details!T36)</f>
        <v/>
      </c>
      <c r="P36" s="392" t="str">
        <f>IF(details!U36="","",details!U36)</f>
        <v/>
      </c>
      <c r="Q36" s="312" t="str">
        <f t="shared" si="10"/>
        <v/>
      </c>
      <c r="R36" s="199" t="str">
        <f t="shared" si="11"/>
        <v/>
      </c>
      <c r="S36" s="392" t="str">
        <f>IF(details!V36="","",details!V36)</f>
        <v/>
      </c>
      <c r="T36" s="392" t="str">
        <f>IF(details!W36="","",details!W36)</f>
        <v/>
      </c>
      <c r="U36" s="199" t="str">
        <f t="shared" si="69"/>
        <v/>
      </c>
      <c r="V36" s="199" t="str">
        <f t="shared" si="70"/>
        <v/>
      </c>
      <c r="W36" s="329" t="str">
        <f t="shared" si="71"/>
        <v/>
      </c>
      <c r="X36" s="330" t="str">
        <f t="shared" si="72"/>
        <v/>
      </c>
      <c r="Y36" s="202" t="str">
        <f t="shared" si="73"/>
        <v/>
      </c>
      <c r="Z36" s="202">
        <f t="shared" si="1"/>
        <v>0</v>
      </c>
      <c r="AA36" s="392" t="str">
        <f>IF(details!X36="","",details!X36)</f>
        <v/>
      </c>
      <c r="AB36" s="392" t="str">
        <f>IF(details!Y36="","",details!Y36)</f>
        <v/>
      </c>
      <c r="AC36" s="392" t="str">
        <f>IF(details!Z36="","",details!Z36)</f>
        <v/>
      </c>
      <c r="AD36" s="312" t="str">
        <f t="shared" si="13"/>
        <v/>
      </c>
      <c r="AE36" s="392" t="str">
        <f>IF(details!AA36="","",details!AA36)</f>
        <v/>
      </c>
      <c r="AF36" s="392" t="str">
        <f>IF(details!AB36="","",details!AB36)</f>
        <v/>
      </c>
      <c r="AG36" s="312" t="str">
        <f t="shared" si="112"/>
        <v/>
      </c>
      <c r="AH36" s="199" t="str">
        <f t="shared" si="15"/>
        <v/>
      </c>
      <c r="AI36" s="392" t="str">
        <f>IF(details!AC36="","",details!AC36)</f>
        <v/>
      </c>
      <c r="AJ36" s="392" t="str">
        <f>IF(details!AD36="","",details!AD36)</f>
        <v/>
      </c>
      <c r="AK36" s="199" t="str">
        <f t="shared" si="16"/>
        <v/>
      </c>
      <c r="AL36" s="199" t="str">
        <f t="shared" si="74"/>
        <v/>
      </c>
      <c r="AM36" s="329" t="str">
        <f t="shared" si="75"/>
        <v/>
      </c>
      <c r="AN36" s="330" t="str">
        <f t="shared" si="76"/>
        <v/>
      </c>
      <c r="AO36" s="202" t="str">
        <f t="shared" si="77"/>
        <v/>
      </c>
      <c r="AP36" s="202">
        <f t="shared" si="113"/>
        <v>0</v>
      </c>
      <c r="AQ36" s="497">
        <f>IF(details!AE36="","",details!AE36)</f>
        <v>1</v>
      </c>
      <c r="AR36" s="497">
        <f>IF(details!AF36="","",details!AF36)</f>
        <v>2</v>
      </c>
      <c r="AS36" s="497">
        <f>IF(details!AG36="","",details!AG36)</f>
        <v>3</v>
      </c>
      <c r="AT36" s="312">
        <f t="shared" si="18"/>
        <v>6</v>
      </c>
      <c r="AU36" s="497">
        <f>IF(details!AH36="","",details!AH36)</f>
        <v>4</v>
      </c>
      <c r="AV36" s="497">
        <f>IF(details!AI36="","",details!AI36)</f>
        <v>5</v>
      </c>
      <c r="AW36" s="312">
        <f t="shared" si="114"/>
        <v>9</v>
      </c>
      <c r="AX36" s="199">
        <f t="shared" si="20"/>
        <v>15</v>
      </c>
      <c r="AY36" s="497" t="str">
        <f>IF(details!AJ36="","",details!AJ36)</f>
        <v/>
      </c>
      <c r="AZ36" s="497" t="str">
        <f>IF(details!AK36="","",details!AK36)</f>
        <v/>
      </c>
      <c r="BA36" s="199" t="str">
        <f t="shared" si="21"/>
        <v/>
      </c>
      <c r="BB36" s="199" t="str">
        <f t="shared" si="78"/>
        <v/>
      </c>
      <c r="BC36" s="329" t="str">
        <f t="shared" si="79"/>
        <v/>
      </c>
      <c r="BD36" s="330" t="str">
        <f t="shared" si="80"/>
        <v/>
      </c>
      <c r="BE36" s="202" t="str">
        <f t="shared" si="81"/>
        <v/>
      </c>
      <c r="BF36" s="202">
        <f t="shared" si="5"/>
        <v>0</v>
      </c>
      <c r="BG36" s="392" t="str">
        <f>IF(details!AL36="","",details!AL36)</f>
        <v/>
      </c>
      <c r="BH36" s="392" t="str">
        <f>IF(details!AM36="","",details!AM36)</f>
        <v/>
      </c>
      <c r="BI36" s="392" t="str">
        <f>IF(details!AN36="","",details!AN36)</f>
        <v/>
      </c>
      <c r="BJ36" s="312" t="str">
        <f t="shared" si="22"/>
        <v/>
      </c>
      <c r="BK36" s="392" t="str">
        <f>IF(details!AO36="","",details!AO36)</f>
        <v/>
      </c>
      <c r="BL36" s="392" t="str">
        <f>IF(details!AP36="","",details!AP36)</f>
        <v/>
      </c>
      <c r="BM36" s="312" t="str">
        <f t="shared" si="106"/>
        <v/>
      </c>
      <c r="BN36" s="199" t="str">
        <f t="shared" si="24"/>
        <v/>
      </c>
      <c r="BO36" s="392" t="str">
        <f>IF(details!AQ36="","",details!AQ36)</f>
        <v/>
      </c>
      <c r="BP36" s="392" t="str">
        <f>IF(details!AR36="","",details!AR36)</f>
        <v/>
      </c>
      <c r="BQ36" s="199" t="str">
        <f t="shared" si="25"/>
        <v/>
      </c>
      <c r="BR36" s="199" t="str">
        <f t="shared" si="82"/>
        <v/>
      </c>
      <c r="BS36" s="329" t="str">
        <f t="shared" si="83"/>
        <v/>
      </c>
      <c r="BT36" s="330" t="str">
        <f t="shared" si="84"/>
        <v/>
      </c>
      <c r="BU36" s="202" t="str">
        <f t="shared" si="85"/>
        <v/>
      </c>
      <c r="BV36" s="202">
        <f t="shared" si="7"/>
        <v>0</v>
      </c>
      <c r="BW36" s="392" t="str">
        <f>IF(details!AS36="","",details!AS36)</f>
        <v/>
      </c>
      <c r="BX36" s="392" t="str">
        <f>IF(details!AT36="","",details!AT36)</f>
        <v/>
      </c>
      <c r="BY36" s="392" t="str">
        <f>IF(details!AU36="","",details!AU36)</f>
        <v/>
      </c>
      <c r="BZ36" s="312" t="str">
        <f t="shared" si="26"/>
        <v/>
      </c>
      <c r="CA36" s="392" t="str">
        <f>IF(details!AV36="","",details!AV36)</f>
        <v/>
      </c>
      <c r="CB36" s="392" t="str">
        <f>IF(details!AW36="","",details!AW36)</f>
        <v/>
      </c>
      <c r="CC36" s="312" t="str">
        <f t="shared" si="110"/>
        <v/>
      </c>
      <c r="CD36" s="199" t="str">
        <f t="shared" si="28"/>
        <v/>
      </c>
      <c r="CE36" s="392" t="str">
        <f>IF(details!AX36="","",details!AX36)</f>
        <v/>
      </c>
      <c r="CF36" s="392" t="str">
        <f>IF(details!AY36="","",details!AY36)</f>
        <v/>
      </c>
      <c r="CG36" s="199" t="str">
        <f t="shared" si="29"/>
        <v/>
      </c>
      <c r="CH36" s="199" t="str">
        <f t="shared" si="30"/>
        <v/>
      </c>
      <c r="CI36" s="329" t="str">
        <f t="shared" si="31"/>
        <v/>
      </c>
      <c r="CJ36" s="330" t="str">
        <f t="shared" si="32"/>
        <v/>
      </c>
      <c r="CK36" s="202" t="str">
        <f t="shared" si="86"/>
        <v/>
      </c>
      <c r="CL36" s="202">
        <f t="shared" si="8"/>
        <v>0</v>
      </c>
      <c r="CM36" s="392" t="str">
        <f>IF(details!AZ36="","",details!AZ36)</f>
        <v/>
      </c>
      <c r="CN36" s="392" t="str">
        <f>IF(details!BA36="","",details!BA36)</f>
        <v/>
      </c>
      <c r="CO36" s="392" t="str">
        <f>IF(details!BB36="","",details!BB36)</f>
        <v/>
      </c>
      <c r="CP36" s="392" t="str">
        <f>IF(details!BC36="","",details!BC36)</f>
        <v/>
      </c>
      <c r="CQ36" s="392" t="str">
        <f>IF(details!BD36="","",details!BD36)</f>
        <v/>
      </c>
      <c r="CR36" s="199" t="str">
        <f t="shared" si="111"/>
        <v/>
      </c>
      <c r="CS36" s="556" t="str">
        <f t="shared" si="107"/>
        <v/>
      </c>
      <c r="CT36" s="199" t="str">
        <f t="shared" si="108"/>
        <v/>
      </c>
      <c r="CU36" s="202" t="str">
        <f t="shared" si="88"/>
        <v/>
      </c>
      <c r="CV36" s="202">
        <f t="shared" si="89"/>
        <v>0</v>
      </c>
      <c r="CW36" s="392" t="str">
        <f>IF(details!BE36="","",details!BE36)</f>
        <v/>
      </c>
      <c r="CX36" s="392" t="str">
        <f>IF(details!BF36="","",details!BF36)</f>
        <v/>
      </c>
      <c r="CY36" s="392" t="str">
        <f>IF(details!BG36="","",details!BG36)</f>
        <v/>
      </c>
      <c r="CZ36" s="392" t="str">
        <f>IF(details!BH36="","",details!BH36)</f>
        <v/>
      </c>
      <c r="DA36" s="392" t="str">
        <f>IF(details!BI36="","",details!BI36)</f>
        <v/>
      </c>
      <c r="DB36" s="199" t="str">
        <f t="shared" si="90"/>
        <v/>
      </c>
      <c r="DC36" s="556" t="str">
        <f t="shared" si="35"/>
        <v/>
      </c>
      <c r="DD36" s="199" t="str">
        <f t="shared" si="36"/>
        <v/>
      </c>
      <c r="DE36" s="202" t="str">
        <f t="shared" si="91"/>
        <v/>
      </c>
      <c r="DF36" s="202">
        <f t="shared" si="92"/>
        <v>0</v>
      </c>
      <c r="DG36" s="392" t="str">
        <f>IF(details!BJ36="","",details!BJ36)</f>
        <v/>
      </c>
      <c r="DH36" s="392" t="str">
        <f>IF(details!BK36="","",details!BK36)</f>
        <v/>
      </c>
      <c r="DI36" s="392" t="str">
        <f>IF(details!BL36="","",details!BL36)</f>
        <v/>
      </c>
      <c r="DJ36" s="392" t="str">
        <f>IF(details!BM36="","",details!BM36)</f>
        <v/>
      </c>
      <c r="DK36" s="392" t="str">
        <f>IF(details!BN36="","",details!BN36)</f>
        <v/>
      </c>
      <c r="DL36" s="199" t="str">
        <f t="shared" si="93"/>
        <v/>
      </c>
      <c r="DM36" s="556" t="str">
        <f t="shared" si="37"/>
        <v/>
      </c>
      <c r="DN36" s="199" t="str">
        <f t="shared" si="38"/>
        <v/>
      </c>
      <c r="DO36" s="202" t="str">
        <f t="shared" si="94"/>
        <v/>
      </c>
      <c r="DP36" s="202">
        <f t="shared" si="95"/>
        <v>0</v>
      </c>
      <c r="DQ36" s="398" t="str">
        <f t="shared" si="39"/>
        <v/>
      </c>
      <c r="DR36" s="398" t="str">
        <f t="shared" si="40"/>
        <v/>
      </c>
      <c r="DS36" s="398" t="str">
        <f t="shared" si="41"/>
        <v/>
      </c>
      <c r="DT36" s="398" t="str">
        <f t="shared" si="42"/>
        <v/>
      </c>
      <c r="DU36" s="398" t="str">
        <f t="shared" si="43"/>
        <v/>
      </c>
      <c r="DV36" s="398" t="str">
        <f t="shared" si="44"/>
        <v/>
      </c>
      <c r="DW36" s="398" t="str">
        <f t="shared" si="96"/>
        <v/>
      </c>
      <c r="DX36" s="398" t="str">
        <f t="shared" si="97"/>
        <v/>
      </c>
      <c r="DY36" s="398" t="str">
        <f t="shared" si="98"/>
        <v/>
      </c>
      <c r="DZ36" s="398" t="str">
        <f t="shared" si="45"/>
        <v/>
      </c>
      <c r="EA36" s="399" t="str">
        <f t="shared" si="46"/>
        <v/>
      </c>
      <c r="EB36" s="399" t="str">
        <f t="shared" si="47"/>
        <v/>
      </c>
      <c r="EC36" s="398" t="str">
        <f t="shared" si="48"/>
        <v/>
      </c>
      <c r="ED36" s="398" t="str">
        <f t="shared" si="49"/>
        <v/>
      </c>
      <c r="EE36" s="398" t="str">
        <f t="shared" si="50"/>
        <v/>
      </c>
      <c r="EF36" s="398" t="str">
        <f t="shared" si="51"/>
        <v/>
      </c>
      <c r="EG36" s="398" t="str">
        <f t="shared" si="52"/>
        <v/>
      </c>
      <c r="EH36" s="398" t="str">
        <f t="shared" si="53"/>
        <v/>
      </c>
      <c r="EI36" s="398" t="str">
        <f t="shared" si="54"/>
        <v/>
      </c>
      <c r="EJ36" s="400" t="str">
        <f t="shared" si="55"/>
        <v/>
      </c>
      <c r="EK36" s="400" t="str">
        <f t="shared" si="56"/>
        <v/>
      </c>
      <c r="EL36" s="398" t="str">
        <f t="shared" si="57"/>
        <v/>
      </c>
      <c r="EM36" s="400" t="str">
        <f t="shared" si="58"/>
        <v/>
      </c>
      <c r="EN36" s="400" t="str">
        <f t="shared" si="59"/>
        <v/>
      </c>
      <c r="EO36" s="203" t="str">
        <f>details!DN36</f>
        <v/>
      </c>
      <c r="EP36" s="405" t="str">
        <f>details!DO36</f>
        <v/>
      </c>
      <c r="EQ36" s="490" t="str">
        <f t="shared" si="109"/>
        <v/>
      </c>
      <c r="ER36" s="551" t="str">
        <f t="shared" si="99"/>
        <v/>
      </c>
      <c r="ES36" s="401" t="str">
        <f t="shared" si="100"/>
        <v/>
      </c>
      <c r="ET36" s="401" t="str">
        <f t="shared" si="101"/>
        <v/>
      </c>
      <c r="EU36" s="402" t="str">
        <f t="shared" si="102"/>
        <v/>
      </c>
      <c r="EV36" s="199" t="str">
        <f t="shared" si="103"/>
        <v/>
      </c>
      <c r="EW36" s="466" t="str">
        <f t="shared" si="104"/>
        <v/>
      </c>
      <c r="EX36" s="467" t="str">
        <f t="shared" si="105"/>
        <v/>
      </c>
      <c r="EY36" s="418" t="str">
        <f>IF(details!BO35="","",details!BO35)</f>
        <v/>
      </c>
      <c r="FE36" s="500"/>
    </row>
    <row r="37" spans="1:161" s="20" customFormat="1" ht="14" customHeight="1">
      <c r="A37" s="417">
        <f>IF(details!A37="","",details!A37)</f>
        <v>31</v>
      </c>
      <c r="B37" s="392" t="str">
        <f>IF(details!B37="","",details!B37)</f>
        <v/>
      </c>
      <c r="C37" s="392" t="str">
        <f>IF(details!C37="","",details!C37)</f>
        <v/>
      </c>
      <c r="D37" s="199" t="str">
        <f>IF(details!D37="","",details!D37)</f>
        <v/>
      </c>
      <c r="E37" s="392" t="str">
        <f>IF(details!E37="","",details!E37)</f>
        <v/>
      </c>
      <c r="F37" s="200" t="str">
        <f>IF(details!G37="","",details!G37)</f>
        <v/>
      </c>
      <c r="G37" s="275" t="str">
        <f>IF(details!H37="","",details!H37)</f>
        <v/>
      </c>
      <c r="H37" s="201" t="str">
        <f>IF(details!I37="","",details!I37)</f>
        <v>v 031</v>
      </c>
      <c r="I37" s="201" t="str">
        <f>IF(details!J37="","",details!J37)</f>
        <v>c 031</v>
      </c>
      <c r="J37" s="201" t="str">
        <f>IF(details!K37="","",details!K37)</f>
        <v>l 031</v>
      </c>
      <c r="K37" s="392" t="str">
        <f>IF(details!Q37="","",details!Q37)</f>
        <v/>
      </c>
      <c r="L37" s="392" t="str">
        <f>IF(details!R37="","",details!R37)</f>
        <v/>
      </c>
      <c r="M37" s="392" t="str">
        <f>IF(details!S37="","",details!S37)</f>
        <v/>
      </c>
      <c r="N37" s="312" t="str">
        <f t="shared" si="9"/>
        <v/>
      </c>
      <c r="O37" s="392" t="str">
        <f>IF(details!T37="","",details!T37)</f>
        <v/>
      </c>
      <c r="P37" s="392" t="str">
        <f>IF(details!U37="","",details!U37)</f>
        <v/>
      </c>
      <c r="Q37" s="312" t="str">
        <f t="shared" si="10"/>
        <v/>
      </c>
      <c r="R37" s="199" t="str">
        <f t="shared" si="11"/>
        <v/>
      </c>
      <c r="S37" s="392" t="str">
        <f>IF(details!V37="","",details!V37)</f>
        <v/>
      </c>
      <c r="T37" s="392" t="str">
        <f>IF(details!W37="","",details!W37)</f>
        <v/>
      </c>
      <c r="U37" s="199" t="str">
        <f t="shared" si="69"/>
        <v/>
      </c>
      <c r="V37" s="199" t="str">
        <f t="shared" si="70"/>
        <v/>
      </c>
      <c r="W37" s="329" t="str">
        <f t="shared" si="71"/>
        <v/>
      </c>
      <c r="X37" s="330" t="str">
        <f t="shared" si="72"/>
        <v/>
      </c>
      <c r="Y37" s="202" t="str">
        <f t="shared" si="73"/>
        <v/>
      </c>
      <c r="Z37" s="202">
        <f t="shared" si="1"/>
        <v>0</v>
      </c>
      <c r="AA37" s="392" t="str">
        <f>IF(details!X37="","",details!X37)</f>
        <v/>
      </c>
      <c r="AB37" s="392" t="str">
        <f>IF(details!Y37="","",details!Y37)</f>
        <v/>
      </c>
      <c r="AC37" s="392" t="str">
        <f>IF(details!Z37="","",details!Z37)</f>
        <v/>
      </c>
      <c r="AD37" s="312" t="str">
        <f t="shared" si="13"/>
        <v/>
      </c>
      <c r="AE37" s="392" t="str">
        <f>IF(details!AA37="","",details!AA37)</f>
        <v/>
      </c>
      <c r="AF37" s="392" t="str">
        <f>IF(details!AB37="","",details!AB37)</f>
        <v/>
      </c>
      <c r="AG37" s="312" t="str">
        <f t="shared" si="112"/>
        <v/>
      </c>
      <c r="AH37" s="199" t="str">
        <f t="shared" si="15"/>
        <v/>
      </c>
      <c r="AI37" s="392" t="str">
        <f>IF(details!AC37="","",details!AC37)</f>
        <v/>
      </c>
      <c r="AJ37" s="392" t="str">
        <f>IF(details!AD37="","",details!AD37)</f>
        <v/>
      </c>
      <c r="AK37" s="199" t="str">
        <f t="shared" si="16"/>
        <v/>
      </c>
      <c r="AL37" s="199" t="str">
        <f t="shared" si="74"/>
        <v/>
      </c>
      <c r="AM37" s="329" t="str">
        <f t="shared" si="75"/>
        <v/>
      </c>
      <c r="AN37" s="330" t="str">
        <f t="shared" si="76"/>
        <v/>
      </c>
      <c r="AO37" s="202" t="str">
        <f t="shared" si="77"/>
        <v/>
      </c>
      <c r="AP37" s="202">
        <f t="shared" si="113"/>
        <v>0</v>
      </c>
      <c r="AQ37" s="497">
        <f>IF(details!AE37="","",details!AE37)</f>
        <v>1</v>
      </c>
      <c r="AR37" s="497">
        <f>IF(details!AF37="","",details!AF37)</f>
        <v>2</v>
      </c>
      <c r="AS37" s="497">
        <f>IF(details!AG37="","",details!AG37)</f>
        <v>3</v>
      </c>
      <c r="AT37" s="312">
        <f t="shared" si="18"/>
        <v>6</v>
      </c>
      <c r="AU37" s="497">
        <f>IF(details!AH37="","",details!AH37)</f>
        <v>4</v>
      </c>
      <c r="AV37" s="497">
        <f>IF(details!AI37="","",details!AI37)</f>
        <v>5</v>
      </c>
      <c r="AW37" s="312">
        <f t="shared" si="114"/>
        <v>9</v>
      </c>
      <c r="AX37" s="199">
        <f t="shared" si="20"/>
        <v>15</v>
      </c>
      <c r="AY37" s="497" t="str">
        <f>IF(details!AJ37="","",details!AJ37)</f>
        <v/>
      </c>
      <c r="AZ37" s="497" t="str">
        <f>IF(details!AK37="","",details!AK37)</f>
        <v/>
      </c>
      <c r="BA37" s="199" t="str">
        <f t="shared" si="21"/>
        <v/>
      </c>
      <c r="BB37" s="199" t="str">
        <f t="shared" si="78"/>
        <v/>
      </c>
      <c r="BC37" s="329" t="str">
        <f t="shared" si="79"/>
        <v/>
      </c>
      <c r="BD37" s="330" t="str">
        <f t="shared" si="80"/>
        <v/>
      </c>
      <c r="BE37" s="202" t="str">
        <f t="shared" si="81"/>
        <v/>
      </c>
      <c r="BF37" s="202">
        <f t="shared" si="5"/>
        <v>0</v>
      </c>
      <c r="BG37" s="392" t="str">
        <f>IF(details!AL37="","",details!AL37)</f>
        <v/>
      </c>
      <c r="BH37" s="392" t="str">
        <f>IF(details!AM37="","",details!AM37)</f>
        <v/>
      </c>
      <c r="BI37" s="392" t="str">
        <f>IF(details!AN37="","",details!AN37)</f>
        <v/>
      </c>
      <c r="BJ37" s="312" t="str">
        <f t="shared" si="22"/>
        <v/>
      </c>
      <c r="BK37" s="392" t="str">
        <f>IF(details!AO37="","",details!AO37)</f>
        <v/>
      </c>
      <c r="BL37" s="392" t="str">
        <f>IF(details!AP37="","",details!AP37)</f>
        <v/>
      </c>
      <c r="BM37" s="312" t="str">
        <f t="shared" si="106"/>
        <v/>
      </c>
      <c r="BN37" s="199" t="str">
        <f t="shared" si="24"/>
        <v/>
      </c>
      <c r="BO37" s="392" t="str">
        <f>IF(details!AQ37="","",details!AQ37)</f>
        <v/>
      </c>
      <c r="BP37" s="392" t="str">
        <f>IF(details!AR37="","",details!AR37)</f>
        <v/>
      </c>
      <c r="BQ37" s="199" t="str">
        <f t="shared" si="25"/>
        <v/>
      </c>
      <c r="BR37" s="199" t="str">
        <f t="shared" si="82"/>
        <v/>
      </c>
      <c r="BS37" s="329" t="str">
        <f t="shared" si="83"/>
        <v/>
      </c>
      <c r="BT37" s="330" t="str">
        <f t="shared" si="84"/>
        <v/>
      </c>
      <c r="BU37" s="202" t="str">
        <f t="shared" si="85"/>
        <v/>
      </c>
      <c r="BV37" s="202">
        <f t="shared" si="7"/>
        <v>0</v>
      </c>
      <c r="BW37" s="392" t="str">
        <f>IF(details!AS37="","",details!AS37)</f>
        <v/>
      </c>
      <c r="BX37" s="392" t="str">
        <f>IF(details!AT37="","",details!AT37)</f>
        <v/>
      </c>
      <c r="BY37" s="392" t="str">
        <f>IF(details!AU37="","",details!AU37)</f>
        <v/>
      </c>
      <c r="BZ37" s="312" t="str">
        <f t="shared" si="26"/>
        <v/>
      </c>
      <c r="CA37" s="392" t="str">
        <f>IF(details!AV37="","",details!AV37)</f>
        <v/>
      </c>
      <c r="CB37" s="392" t="str">
        <f>IF(details!AW37="","",details!AW37)</f>
        <v/>
      </c>
      <c r="CC37" s="312" t="str">
        <f t="shared" si="110"/>
        <v/>
      </c>
      <c r="CD37" s="199" t="str">
        <f t="shared" si="28"/>
        <v/>
      </c>
      <c r="CE37" s="392" t="str">
        <f>IF(details!AX37="","",details!AX37)</f>
        <v/>
      </c>
      <c r="CF37" s="392" t="str">
        <f>IF(details!AY37="","",details!AY37)</f>
        <v/>
      </c>
      <c r="CG37" s="199" t="str">
        <f t="shared" si="29"/>
        <v/>
      </c>
      <c r="CH37" s="199" t="str">
        <f t="shared" si="30"/>
        <v/>
      </c>
      <c r="CI37" s="329" t="str">
        <f t="shared" si="31"/>
        <v/>
      </c>
      <c r="CJ37" s="330" t="str">
        <f t="shared" si="32"/>
        <v/>
      </c>
      <c r="CK37" s="202" t="str">
        <f t="shared" si="86"/>
        <v/>
      </c>
      <c r="CL37" s="202">
        <f t="shared" si="8"/>
        <v>0</v>
      </c>
      <c r="CM37" s="392" t="str">
        <f>IF(details!AZ37="","",details!AZ37)</f>
        <v/>
      </c>
      <c r="CN37" s="392" t="str">
        <f>IF(details!BA37="","",details!BA37)</f>
        <v/>
      </c>
      <c r="CO37" s="392" t="str">
        <f>IF(details!BB37="","",details!BB37)</f>
        <v/>
      </c>
      <c r="CP37" s="392" t="str">
        <f>IF(details!BC37="","",details!BC37)</f>
        <v/>
      </c>
      <c r="CQ37" s="392" t="str">
        <f>IF(details!BD37="","",details!BD37)</f>
        <v/>
      </c>
      <c r="CR37" s="199" t="str">
        <f t="shared" si="111"/>
        <v/>
      </c>
      <c r="CS37" s="556" t="str">
        <f t="shared" si="107"/>
        <v/>
      </c>
      <c r="CT37" s="199" t="str">
        <f t="shared" si="108"/>
        <v/>
      </c>
      <c r="CU37" s="202" t="str">
        <f t="shared" si="88"/>
        <v/>
      </c>
      <c r="CV37" s="202">
        <f t="shared" si="89"/>
        <v>0</v>
      </c>
      <c r="CW37" s="392" t="str">
        <f>IF(details!BE37="","",details!BE37)</f>
        <v/>
      </c>
      <c r="CX37" s="392" t="str">
        <f>IF(details!BF37="","",details!BF37)</f>
        <v/>
      </c>
      <c r="CY37" s="392" t="str">
        <f>IF(details!BG37="","",details!BG37)</f>
        <v/>
      </c>
      <c r="CZ37" s="392" t="str">
        <f>IF(details!BH37="","",details!BH37)</f>
        <v/>
      </c>
      <c r="DA37" s="392" t="str">
        <f>IF(details!BI37="","",details!BI37)</f>
        <v/>
      </c>
      <c r="DB37" s="199" t="str">
        <f t="shared" si="90"/>
        <v/>
      </c>
      <c r="DC37" s="556" t="str">
        <f t="shared" si="35"/>
        <v/>
      </c>
      <c r="DD37" s="199" t="str">
        <f t="shared" si="36"/>
        <v/>
      </c>
      <c r="DE37" s="202" t="str">
        <f t="shared" si="91"/>
        <v/>
      </c>
      <c r="DF37" s="202">
        <f t="shared" si="92"/>
        <v>0</v>
      </c>
      <c r="DG37" s="392" t="str">
        <f>IF(details!BJ37="","",details!BJ37)</f>
        <v/>
      </c>
      <c r="DH37" s="392" t="str">
        <f>IF(details!BK37="","",details!BK37)</f>
        <v/>
      </c>
      <c r="DI37" s="392" t="str">
        <f>IF(details!BL37="","",details!BL37)</f>
        <v/>
      </c>
      <c r="DJ37" s="392" t="str">
        <f>IF(details!BM37="","",details!BM37)</f>
        <v/>
      </c>
      <c r="DK37" s="392" t="str">
        <f>IF(details!BN37="","",details!BN37)</f>
        <v/>
      </c>
      <c r="DL37" s="199" t="str">
        <f t="shared" si="93"/>
        <v/>
      </c>
      <c r="DM37" s="556" t="str">
        <f t="shared" si="37"/>
        <v/>
      </c>
      <c r="DN37" s="199" t="str">
        <f t="shared" si="38"/>
        <v/>
      </c>
      <c r="DO37" s="202" t="str">
        <f t="shared" si="94"/>
        <v/>
      </c>
      <c r="DP37" s="202">
        <f t="shared" si="95"/>
        <v>0</v>
      </c>
      <c r="DQ37" s="398" t="str">
        <f t="shared" si="39"/>
        <v/>
      </c>
      <c r="DR37" s="398" t="str">
        <f t="shared" si="40"/>
        <v/>
      </c>
      <c r="DS37" s="398" t="str">
        <f t="shared" si="41"/>
        <v/>
      </c>
      <c r="DT37" s="398" t="str">
        <f t="shared" si="42"/>
        <v/>
      </c>
      <c r="DU37" s="398" t="str">
        <f t="shared" si="43"/>
        <v/>
      </c>
      <c r="DV37" s="398" t="str">
        <f t="shared" si="44"/>
        <v/>
      </c>
      <c r="DW37" s="398" t="str">
        <f t="shared" si="96"/>
        <v/>
      </c>
      <c r="DX37" s="398" t="str">
        <f t="shared" si="97"/>
        <v/>
      </c>
      <c r="DY37" s="398" t="str">
        <f t="shared" si="98"/>
        <v/>
      </c>
      <c r="DZ37" s="398" t="str">
        <f t="shared" si="45"/>
        <v/>
      </c>
      <c r="EA37" s="399" t="str">
        <f t="shared" si="46"/>
        <v/>
      </c>
      <c r="EB37" s="399" t="str">
        <f t="shared" si="47"/>
        <v/>
      </c>
      <c r="EC37" s="398" t="str">
        <f t="shared" si="48"/>
        <v/>
      </c>
      <c r="ED37" s="398" t="str">
        <f t="shared" si="49"/>
        <v/>
      </c>
      <c r="EE37" s="398" t="str">
        <f t="shared" si="50"/>
        <v/>
      </c>
      <c r="EF37" s="398" t="str">
        <f t="shared" si="51"/>
        <v/>
      </c>
      <c r="EG37" s="398" t="str">
        <f t="shared" si="52"/>
        <v/>
      </c>
      <c r="EH37" s="398" t="str">
        <f t="shared" si="53"/>
        <v/>
      </c>
      <c r="EI37" s="398" t="str">
        <f t="shared" si="54"/>
        <v/>
      </c>
      <c r="EJ37" s="400" t="str">
        <f t="shared" si="55"/>
        <v/>
      </c>
      <c r="EK37" s="400" t="str">
        <f t="shared" si="56"/>
        <v/>
      </c>
      <c r="EL37" s="398" t="str">
        <f t="shared" si="57"/>
        <v/>
      </c>
      <c r="EM37" s="400" t="str">
        <f t="shared" si="58"/>
        <v/>
      </c>
      <c r="EN37" s="400" t="str">
        <f t="shared" si="59"/>
        <v/>
      </c>
      <c r="EO37" s="203" t="str">
        <f>details!DN37</f>
        <v/>
      </c>
      <c r="EP37" s="405" t="str">
        <f>details!DO37</f>
        <v/>
      </c>
      <c r="EQ37" s="490" t="str">
        <f t="shared" si="109"/>
        <v/>
      </c>
      <c r="ER37" s="551" t="str">
        <f t="shared" si="99"/>
        <v/>
      </c>
      <c r="ES37" s="401" t="str">
        <f t="shared" si="100"/>
        <v/>
      </c>
      <c r="ET37" s="401" t="str">
        <f t="shared" si="101"/>
        <v/>
      </c>
      <c r="EU37" s="402" t="str">
        <f t="shared" si="102"/>
        <v/>
      </c>
      <c r="EV37" s="199" t="str">
        <f t="shared" si="103"/>
        <v/>
      </c>
      <c r="EW37" s="466" t="str">
        <f t="shared" si="104"/>
        <v/>
      </c>
      <c r="EX37" s="467" t="str">
        <f t="shared" si="105"/>
        <v/>
      </c>
      <c r="EY37" s="418" t="str">
        <f>IF(details!BO36="","",details!BO36)</f>
        <v/>
      </c>
      <c r="FE37" s="500"/>
    </row>
    <row r="38" spans="1:161" s="20" customFormat="1" ht="14" customHeight="1">
      <c r="A38" s="417">
        <f>IF(details!A38="","",details!A38)</f>
        <v>32</v>
      </c>
      <c r="B38" s="392" t="str">
        <f>IF(details!B38="","",details!B38)</f>
        <v/>
      </c>
      <c r="C38" s="392" t="str">
        <f>IF(details!C38="","",details!C38)</f>
        <v/>
      </c>
      <c r="D38" s="199" t="str">
        <f>IF(details!D38="","",details!D38)</f>
        <v/>
      </c>
      <c r="E38" s="392" t="str">
        <f>IF(details!E38="","",details!E38)</f>
        <v/>
      </c>
      <c r="F38" s="200" t="str">
        <f>IF(details!G38="","",details!G38)</f>
        <v/>
      </c>
      <c r="G38" s="275" t="str">
        <f>IF(details!H38="","",details!H38)</f>
        <v/>
      </c>
      <c r="H38" s="201" t="str">
        <f>IF(details!I38="","",details!I38)</f>
        <v>v 032</v>
      </c>
      <c r="I38" s="201" t="str">
        <f>IF(details!J38="","",details!J38)</f>
        <v>c 032</v>
      </c>
      <c r="J38" s="201" t="str">
        <f>IF(details!K38="","",details!K38)</f>
        <v>l 032</v>
      </c>
      <c r="K38" s="392" t="str">
        <f>IF(details!Q38="","",details!Q38)</f>
        <v/>
      </c>
      <c r="L38" s="392" t="str">
        <f>IF(details!R38="","",details!R38)</f>
        <v/>
      </c>
      <c r="M38" s="392" t="str">
        <f>IF(details!S38="","",details!S38)</f>
        <v/>
      </c>
      <c r="N38" s="312" t="str">
        <f t="shared" si="9"/>
        <v/>
      </c>
      <c r="O38" s="392" t="str">
        <f>IF(details!T38="","",details!T38)</f>
        <v/>
      </c>
      <c r="P38" s="392" t="str">
        <f>IF(details!U38="","",details!U38)</f>
        <v/>
      </c>
      <c r="Q38" s="312" t="str">
        <f t="shared" si="10"/>
        <v/>
      </c>
      <c r="R38" s="199" t="str">
        <f t="shared" si="11"/>
        <v/>
      </c>
      <c r="S38" s="392" t="str">
        <f>IF(details!V38="","",details!V38)</f>
        <v/>
      </c>
      <c r="T38" s="392" t="str">
        <f>IF(details!W38="","",details!W38)</f>
        <v/>
      </c>
      <c r="U38" s="199" t="str">
        <f t="shared" si="69"/>
        <v/>
      </c>
      <c r="V38" s="199" t="str">
        <f t="shared" si="70"/>
        <v/>
      </c>
      <c r="W38" s="329" t="str">
        <f t="shared" si="71"/>
        <v/>
      </c>
      <c r="X38" s="330" t="str">
        <f t="shared" si="72"/>
        <v/>
      </c>
      <c r="Y38" s="202" t="str">
        <f t="shared" si="73"/>
        <v/>
      </c>
      <c r="Z38" s="202">
        <f t="shared" ref="Z38:Z69" si="118">COUNTIF(K38:L38,"NA")*5+(COUNTIF(O38,"NA")*50)+(COUNTIF(P38,"NA")*20)</f>
        <v>0</v>
      </c>
      <c r="AA38" s="392" t="str">
        <f>IF(details!X38="","",details!X38)</f>
        <v/>
      </c>
      <c r="AB38" s="392" t="str">
        <f>IF(details!Y38="","",details!Y38)</f>
        <v/>
      </c>
      <c r="AC38" s="392" t="str">
        <f>IF(details!Z38="","",details!Z38)</f>
        <v/>
      </c>
      <c r="AD38" s="312" t="str">
        <f t="shared" si="13"/>
        <v/>
      </c>
      <c r="AE38" s="392" t="str">
        <f>IF(details!AA38="","",details!AA38)</f>
        <v/>
      </c>
      <c r="AF38" s="392" t="str">
        <f>IF(details!AB38="","",details!AB38)</f>
        <v/>
      </c>
      <c r="AG38" s="312" t="str">
        <f t="shared" si="112"/>
        <v/>
      </c>
      <c r="AH38" s="199" t="str">
        <f t="shared" si="15"/>
        <v/>
      </c>
      <c r="AI38" s="392" t="str">
        <f>IF(details!AC38="","",details!AC38)</f>
        <v/>
      </c>
      <c r="AJ38" s="392" t="str">
        <f>IF(details!AD38="","",details!AD38)</f>
        <v/>
      </c>
      <c r="AK38" s="199" t="str">
        <f t="shared" si="16"/>
        <v/>
      </c>
      <c r="AL38" s="199" t="str">
        <f t="shared" si="74"/>
        <v/>
      </c>
      <c r="AM38" s="329" t="str">
        <f t="shared" si="75"/>
        <v/>
      </c>
      <c r="AN38" s="330" t="str">
        <f t="shared" si="76"/>
        <v/>
      </c>
      <c r="AO38" s="202" t="str">
        <f t="shared" si="77"/>
        <v/>
      </c>
      <c r="AP38" s="202">
        <f t="shared" si="113"/>
        <v>0</v>
      </c>
      <c r="AQ38" s="497">
        <f>IF(details!AE38="","",details!AE38)</f>
        <v>1</v>
      </c>
      <c r="AR38" s="497">
        <f>IF(details!AF38="","",details!AF38)</f>
        <v>2</v>
      </c>
      <c r="AS38" s="497">
        <f>IF(details!AG38="","",details!AG38)</f>
        <v>3</v>
      </c>
      <c r="AT38" s="312">
        <f t="shared" si="18"/>
        <v>6</v>
      </c>
      <c r="AU38" s="497">
        <f>IF(details!AH38="","",details!AH38)</f>
        <v>4</v>
      </c>
      <c r="AV38" s="497">
        <f>IF(details!AI38="","",details!AI38)</f>
        <v>5</v>
      </c>
      <c r="AW38" s="312">
        <f t="shared" si="114"/>
        <v>9</v>
      </c>
      <c r="AX38" s="199">
        <f t="shared" si="20"/>
        <v>15</v>
      </c>
      <c r="AY38" s="497" t="str">
        <f>IF(details!AJ38="","",details!AJ38)</f>
        <v/>
      </c>
      <c r="AZ38" s="497" t="str">
        <f>IF(details!AK38="","",details!AK38)</f>
        <v/>
      </c>
      <c r="BA38" s="199" t="str">
        <f t="shared" si="21"/>
        <v/>
      </c>
      <c r="BB38" s="199" t="str">
        <f t="shared" si="78"/>
        <v/>
      </c>
      <c r="BC38" s="329" t="str">
        <f t="shared" si="79"/>
        <v/>
      </c>
      <c r="BD38" s="330" t="str">
        <f t="shared" si="80"/>
        <v/>
      </c>
      <c r="BE38" s="202" t="str">
        <f t="shared" si="81"/>
        <v/>
      </c>
      <c r="BF38" s="202">
        <f t="shared" si="5"/>
        <v>0</v>
      </c>
      <c r="BG38" s="392" t="str">
        <f>IF(details!AL38="","",details!AL38)</f>
        <v/>
      </c>
      <c r="BH38" s="392" t="str">
        <f>IF(details!AM38="","",details!AM38)</f>
        <v/>
      </c>
      <c r="BI38" s="392" t="str">
        <f>IF(details!AN38="","",details!AN38)</f>
        <v/>
      </c>
      <c r="BJ38" s="312" t="str">
        <f t="shared" si="22"/>
        <v/>
      </c>
      <c r="BK38" s="392" t="str">
        <f>IF(details!AO38="","",details!AO38)</f>
        <v/>
      </c>
      <c r="BL38" s="392" t="str">
        <f>IF(details!AP38="","",details!AP38)</f>
        <v/>
      </c>
      <c r="BM38" s="312" t="str">
        <f t="shared" si="106"/>
        <v/>
      </c>
      <c r="BN38" s="199" t="str">
        <f t="shared" si="24"/>
        <v/>
      </c>
      <c r="BO38" s="392" t="str">
        <f>IF(details!AQ38="","",details!AQ38)</f>
        <v/>
      </c>
      <c r="BP38" s="392" t="str">
        <f>IF(details!AR38="","",details!AR38)</f>
        <v/>
      </c>
      <c r="BQ38" s="199" t="str">
        <f t="shared" si="25"/>
        <v/>
      </c>
      <c r="BR38" s="199" t="str">
        <f t="shared" si="82"/>
        <v/>
      </c>
      <c r="BS38" s="329" t="str">
        <f t="shared" si="83"/>
        <v/>
      </c>
      <c r="BT38" s="330" t="str">
        <f t="shared" si="84"/>
        <v/>
      </c>
      <c r="BU38" s="202" t="str">
        <f t="shared" si="85"/>
        <v/>
      </c>
      <c r="BV38" s="202">
        <f t="shared" si="7"/>
        <v>0</v>
      </c>
      <c r="BW38" s="392" t="str">
        <f>IF(details!AS38="","",details!AS38)</f>
        <v/>
      </c>
      <c r="BX38" s="392" t="str">
        <f>IF(details!AT38="","",details!AT38)</f>
        <v/>
      </c>
      <c r="BY38" s="392" t="str">
        <f>IF(details!AU38="","",details!AU38)</f>
        <v/>
      </c>
      <c r="BZ38" s="312" t="str">
        <f t="shared" si="26"/>
        <v/>
      </c>
      <c r="CA38" s="392" t="str">
        <f>IF(details!AV38="","",details!AV38)</f>
        <v/>
      </c>
      <c r="CB38" s="392" t="str">
        <f>IF(details!AW38="","",details!AW38)</f>
        <v/>
      </c>
      <c r="CC38" s="312" t="str">
        <f t="shared" si="110"/>
        <v/>
      </c>
      <c r="CD38" s="199" t="str">
        <f t="shared" si="28"/>
        <v/>
      </c>
      <c r="CE38" s="392" t="str">
        <f>IF(details!AX38="","",details!AX38)</f>
        <v/>
      </c>
      <c r="CF38" s="392" t="str">
        <f>IF(details!AY38="","",details!AY38)</f>
        <v/>
      </c>
      <c r="CG38" s="199" t="str">
        <f t="shared" si="29"/>
        <v/>
      </c>
      <c r="CH38" s="199" t="str">
        <f t="shared" si="30"/>
        <v/>
      </c>
      <c r="CI38" s="329" t="str">
        <f t="shared" si="31"/>
        <v/>
      </c>
      <c r="CJ38" s="330" t="str">
        <f t="shared" si="32"/>
        <v/>
      </c>
      <c r="CK38" s="202" t="str">
        <f t="shared" si="86"/>
        <v/>
      </c>
      <c r="CL38" s="202">
        <f t="shared" si="8"/>
        <v>0</v>
      </c>
      <c r="CM38" s="392" t="str">
        <f>IF(details!AZ38="","",details!AZ38)</f>
        <v/>
      </c>
      <c r="CN38" s="392" t="str">
        <f>IF(details!BA38="","",details!BA38)</f>
        <v/>
      </c>
      <c r="CO38" s="392" t="str">
        <f>IF(details!BB38="","",details!BB38)</f>
        <v/>
      </c>
      <c r="CP38" s="392" t="str">
        <f>IF(details!BC38="","",details!BC38)</f>
        <v/>
      </c>
      <c r="CQ38" s="392" t="str">
        <f>IF(details!BD38="","",details!BD38)</f>
        <v/>
      </c>
      <c r="CR38" s="199" t="str">
        <f t="shared" si="111"/>
        <v/>
      </c>
      <c r="CS38" s="556" t="str">
        <f t="shared" si="107"/>
        <v/>
      </c>
      <c r="CT38" s="199" t="str">
        <f t="shared" si="108"/>
        <v/>
      </c>
      <c r="CU38" s="202" t="str">
        <f t="shared" si="88"/>
        <v/>
      </c>
      <c r="CV38" s="202">
        <f t="shared" si="89"/>
        <v>0</v>
      </c>
      <c r="CW38" s="392" t="str">
        <f>IF(details!BE38="","",details!BE38)</f>
        <v/>
      </c>
      <c r="CX38" s="392" t="str">
        <f>IF(details!BF38="","",details!BF38)</f>
        <v/>
      </c>
      <c r="CY38" s="392" t="str">
        <f>IF(details!BG38="","",details!BG38)</f>
        <v/>
      </c>
      <c r="CZ38" s="392" t="str">
        <f>IF(details!BH38="","",details!BH38)</f>
        <v/>
      </c>
      <c r="DA38" s="392" t="str">
        <f>IF(details!BI38="","",details!BI38)</f>
        <v/>
      </c>
      <c r="DB38" s="199" t="str">
        <f t="shared" si="90"/>
        <v/>
      </c>
      <c r="DC38" s="556" t="str">
        <f t="shared" si="35"/>
        <v/>
      </c>
      <c r="DD38" s="199" t="str">
        <f t="shared" si="36"/>
        <v/>
      </c>
      <c r="DE38" s="202" t="str">
        <f t="shared" si="91"/>
        <v/>
      </c>
      <c r="DF38" s="202">
        <f t="shared" si="92"/>
        <v>0</v>
      </c>
      <c r="DG38" s="392" t="str">
        <f>IF(details!BJ38="","",details!BJ38)</f>
        <v/>
      </c>
      <c r="DH38" s="392" t="str">
        <f>IF(details!BK38="","",details!BK38)</f>
        <v/>
      </c>
      <c r="DI38" s="392" t="str">
        <f>IF(details!BL38="","",details!BL38)</f>
        <v/>
      </c>
      <c r="DJ38" s="392" t="str">
        <f>IF(details!BM38="","",details!BM38)</f>
        <v/>
      </c>
      <c r="DK38" s="392" t="str">
        <f>IF(details!BN38="","",details!BN38)</f>
        <v/>
      </c>
      <c r="DL38" s="199" t="str">
        <f t="shared" si="93"/>
        <v/>
      </c>
      <c r="DM38" s="556" t="str">
        <f t="shared" si="37"/>
        <v/>
      </c>
      <c r="DN38" s="199" t="str">
        <f t="shared" si="38"/>
        <v/>
      </c>
      <c r="DO38" s="202" t="str">
        <f t="shared" si="94"/>
        <v/>
      </c>
      <c r="DP38" s="202">
        <f t="shared" si="95"/>
        <v>0</v>
      </c>
      <c r="DQ38" s="398" t="str">
        <f t="shared" si="39"/>
        <v/>
      </c>
      <c r="DR38" s="398" t="str">
        <f t="shared" si="40"/>
        <v/>
      </c>
      <c r="DS38" s="398" t="str">
        <f t="shared" si="41"/>
        <v/>
      </c>
      <c r="DT38" s="398" t="str">
        <f t="shared" si="42"/>
        <v/>
      </c>
      <c r="DU38" s="398" t="str">
        <f t="shared" si="43"/>
        <v/>
      </c>
      <c r="DV38" s="398" t="str">
        <f t="shared" si="44"/>
        <v/>
      </c>
      <c r="DW38" s="398" t="str">
        <f t="shared" si="96"/>
        <v/>
      </c>
      <c r="DX38" s="398" t="str">
        <f t="shared" si="97"/>
        <v/>
      </c>
      <c r="DY38" s="398" t="str">
        <f t="shared" si="98"/>
        <v/>
      </c>
      <c r="DZ38" s="398" t="str">
        <f t="shared" si="45"/>
        <v/>
      </c>
      <c r="EA38" s="399" t="str">
        <f t="shared" si="46"/>
        <v/>
      </c>
      <c r="EB38" s="399" t="str">
        <f t="shared" si="47"/>
        <v/>
      </c>
      <c r="EC38" s="398" t="str">
        <f t="shared" si="48"/>
        <v/>
      </c>
      <c r="ED38" s="398" t="str">
        <f t="shared" si="49"/>
        <v/>
      </c>
      <c r="EE38" s="398" t="str">
        <f t="shared" si="50"/>
        <v/>
      </c>
      <c r="EF38" s="398" t="str">
        <f t="shared" si="51"/>
        <v/>
      </c>
      <c r="EG38" s="398" t="str">
        <f t="shared" si="52"/>
        <v/>
      </c>
      <c r="EH38" s="398" t="str">
        <f t="shared" si="53"/>
        <v/>
      </c>
      <c r="EI38" s="398" t="str">
        <f t="shared" si="54"/>
        <v/>
      </c>
      <c r="EJ38" s="400" t="str">
        <f t="shared" si="55"/>
        <v/>
      </c>
      <c r="EK38" s="400" t="str">
        <f t="shared" si="56"/>
        <v/>
      </c>
      <c r="EL38" s="398" t="str">
        <f t="shared" si="57"/>
        <v/>
      </c>
      <c r="EM38" s="400" t="str">
        <f t="shared" si="58"/>
        <v/>
      </c>
      <c r="EN38" s="400" t="str">
        <f t="shared" si="59"/>
        <v/>
      </c>
      <c r="EO38" s="203" t="str">
        <f>details!DN38</f>
        <v/>
      </c>
      <c r="EP38" s="405" t="str">
        <f>details!DO38</f>
        <v/>
      </c>
      <c r="EQ38" s="490" t="str">
        <f t="shared" si="109"/>
        <v/>
      </c>
      <c r="ER38" s="551" t="str">
        <f t="shared" si="99"/>
        <v/>
      </c>
      <c r="ES38" s="401" t="str">
        <f t="shared" si="100"/>
        <v/>
      </c>
      <c r="ET38" s="401" t="str">
        <f t="shared" si="101"/>
        <v/>
      </c>
      <c r="EU38" s="402" t="str">
        <f t="shared" si="102"/>
        <v/>
      </c>
      <c r="EV38" s="199" t="str">
        <f t="shared" si="103"/>
        <v/>
      </c>
      <c r="EW38" s="466" t="str">
        <f t="shared" si="104"/>
        <v/>
      </c>
      <c r="EX38" s="467" t="str">
        <f t="shared" si="105"/>
        <v/>
      </c>
      <c r="EY38" s="418" t="str">
        <f>IF(details!BO37="","",details!BO37)</f>
        <v/>
      </c>
      <c r="FE38" s="500"/>
    </row>
    <row r="39" spans="1:161" s="20" customFormat="1" ht="14" customHeight="1">
      <c r="A39" s="417">
        <f>IF(details!A39="","",details!A39)</f>
        <v>33</v>
      </c>
      <c r="B39" s="392" t="str">
        <f>IF(details!B39="","",details!B39)</f>
        <v/>
      </c>
      <c r="C39" s="392" t="str">
        <f>IF(details!C39="","",details!C39)</f>
        <v/>
      </c>
      <c r="D39" s="199" t="str">
        <f>IF(details!D39="","",details!D39)</f>
        <v/>
      </c>
      <c r="E39" s="392" t="str">
        <f>IF(details!E39="","",details!E39)</f>
        <v/>
      </c>
      <c r="F39" s="200" t="str">
        <f>IF(details!G39="","",details!G39)</f>
        <v/>
      </c>
      <c r="G39" s="275" t="str">
        <f>IF(details!H39="","",details!H39)</f>
        <v/>
      </c>
      <c r="H39" s="201" t="str">
        <f>IF(details!I39="","",details!I39)</f>
        <v>v 033</v>
      </c>
      <c r="I39" s="201" t="str">
        <f>IF(details!J39="","",details!J39)</f>
        <v>c 033</v>
      </c>
      <c r="J39" s="201" t="str">
        <f>IF(details!K39="","",details!K39)</f>
        <v>l 033</v>
      </c>
      <c r="K39" s="392" t="str">
        <f>IF(details!Q39="","",details!Q39)</f>
        <v/>
      </c>
      <c r="L39" s="392" t="str">
        <f>IF(details!R39="","",details!R39)</f>
        <v/>
      </c>
      <c r="M39" s="392" t="str">
        <f>IF(details!S39="","",details!S39)</f>
        <v/>
      </c>
      <c r="N39" s="312" t="str">
        <f t="shared" si="9"/>
        <v/>
      </c>
      <c r="O39" s="392" t="str">
        <f>IF(details!T39="","",details!T39)</f>
        <v/>
      </c>
      <c r="P39" s="392" t="str">
        <f>IF(details!U39="","",details!U39)</f>
        <v/>
      </c>
      <c r="Q39" s="312" t="str">
        <f t="shared" si="10"/>
        <v/>
      </c>
      <c r="R39" s="199" t="str">
        <f t="shared" si="11"/>
        <v/>
      </c>
      <c r="S39" s="392" t="str">
        <f>IF(details!V39="","",details!V39)</f>
        <v/>
      </c>
      <c r="T39" s="392" t="str">
        <f>IF(details!W39="","",details!W39)</f>
        <v/>
      </c>
      <c r="U39" s="199" t="str">
        <f t="shared" si="69"/>
        <v/>
      </c>
      <c r="V39" s="199" t="str">
        <f t="shared" si="70"/>
        <v/>
      </c>
      <c r="W39" s="329" t="str">
        <f t="shared" si="71"/>
        <v/>
      </c>
      <c r="X39" s="330" t="str">
        <f t="shared" si="72"/>
        <v/>
      </c>
      <c r="Y39" s="202" t="str">
        <f t="shared" si="73"/>
        <v/>
      </c>
      <c r="Z39" s="202">
        <f t="shared" si="118"/>
        <v>0</v>
      </c>
      <c r="AA39" s="392" t="str">
        <f>IF(details!X39="","",details!X39)</f>
        <v/>
      </c>
      <c r="AB39" s="392" t="str">
        <f>IF(details!Y39="","",details!Y39)</f>
        <v/>
      </c>
      <c r="AC39" s="392" t="str">
        <f>IF(details!Z39="","",details!Z39)</f>
        <v/>
      </c>
      <c r="AD39" s="312" t="str">
        <f t="shared" si="13"/>
        <v/>
      </c>
      <c r="AE39" s="392" t="str">
        <f>IF(details!AA39="","",details!AA39)</f>
        <v/>
      </c>
      <c r="AF39" s="392" t="str">
        <f>IF(details!AB39="","",details!AB39)</f>
        <v/>
      </c>
      <c r="AG39" s="312" t="str">
        <f t="shared" si="112"/>
        <v/>
      </c>
      <c r="AH39" s="199" t="str">
        <f t="shared" si="15"/>
        <v/>
      </c>
      <c r="AI39" s="392" t="str">
        <f>IF(details!AC39="","",details!AC39)</f>
        <v/>
      </c>
      <c r="AJ39" s="392" t="str">
        <f>IF(details!AD39="","",details!AD39)</f>
        <v/>
      </c>
      <c r="AK39" s="199" t="str">
        <f t="shared" si="16"/>
        <v/>
      </c>
      <c r="AL39" s="199" t="str">
        <f t="shared" si="74"/>
        <v/>
      </c>
      <c r="AM39" s="329" t="str">
        <f t="shared" si="75"/>
        <v/>
      </c>
      <c r="AN39" s="330" t="str">
        <f t="shared" si="76"/>
        <v/>
      </c>
      <c r="AO39" s="202" t="str">
        <f t="shared" si="77"/>
        <v/>
      </c>
      <c r="AP39" s="202">
        <f t="shared" si="113"/>
        <v>0</v>
      </c>
      <c r="AQ39" s="497">
        <f>IF(details!AE39="","",details!AE39)</f>
        <v>1</v>
      </c>
      <c r="AR39" s="497">
        <f>IF(details!AF39="","",details!AF39)</f>
        <v>2</v>
      </c>
      <c r="AS39" s="497">
        <f>IF(details!AG39="","",details!AG39)</f>
        <v>3</v>
      </c>
      <c r="AT39" s="312">
        <f t="shared" si="18"/>
        <v>6</v>
      </c>
      <c r="AU39" s="497">
        <f>IF(details!AH39="","",details!AH39)</f>
        <v>4</v>
      </c>
      <c r="AV39" s="497">
        <f>IF(details!AI39="","",details!AI39)</f>
        <v>5</v>
      </c>
      <c r="AW39" s="312">
        <f t="shared" si="114"/>
        <v>9</v>
      </c>
      <c r="AX39" s="199">
        <f t="shared" si="20"/>
        <v>15</v>
      </c>
      <c r="AY39" s="497" t="str">
        <f>IF(details!AJ39="","",details!AJ39)</f>
        <v/>
      </c>
      <c r="AZ39" s="497" t="str">
        <f>IF(details!AK39="","",details!AK39)</f>
        <v/>
      </c>
      <c r="BA39" s="199" t="str">
        <f t="shared" si="21"/>
        <v/>
      </c>
      <c r="BB39" s="199" t="str">
        <f t="shared" si="78"/>
        <v/>
      </c>
      <c r="BC39" s="329" t="str">
        <f t="shared" si="79"/>
        <v/>
      </c>
      <c r="BD39" s="330" t="str">
        <f t="shared" si="80"/>
        <v/>
      </c>
      <c r="BE39" s="202" t="str">
        <f t="shared" si="81"/>
        <v/>
      </c>
      <c r="BF39" s="202">
        <f t="shared" si="5"/>
        <v>0</v>
      </c>
      <c r="BG39" s="392" t="str">
        <f>IF(details!AL39="","",details!AL39)</f>
        <v/>
      </c>
      <c r="BH39" s="392" t="str">
        <f>IF(details!AM39="","",details!AM39)</f>
        <v/>
      </c>
      <c r="BI39" s="392" t="str">
        <f>IF(details!AN39="","",details!AN39)</f>
        <v/>
      </c>
      <c r="BJ39" s="312" t="str">
        <f t="shared" si="22"/>
        <v/>
      </c>
      <c r="BK39" s="392" t="str">
        <f>IF(details!AO39="","",details!AO39)</f>
        <v/>
      </c>
      <c r="BL39" s="392" t="str">
        <f>IF(details!AP39="","",details!AP39)</f>
        <v/>
      </c>
      <c r="BM39" s="312" t="str">
        <f t="shared" si="106"/>
        <v/>
      </c>
      <c r="BN39" s="199" t="str">
        <f t="shared" si="24"/>
        <v/>
      </c>
      <c r="BO39" s="392" t="str">
        <f>IF(details!AQ39="","",details!AQ39)</f>
        <v/>
      </c>
      <c r="BP39" s="392" t="str">
        <f>IF(details!AR39="","",details!AR39)</f>
        <v/>
      </c>
      <c r="BQ39" s="199" t="str">
        <f t="shared" si="25"/>
        <v/>
      </c>
      <c r="BR39" s="199" t="str">
        <f t="shared" si="82"/>
        <v/>
      </c>
      <c r="BS39" s="329" t="str">
        <f t="shared" si="83"/>
        <v/>
      </c>
      <c r="BT39" s="330" t="str">
        <f t="shared" si="84"/>
        <v/>
      </c>
      <c r="BU39" s="202" t="str">
        <f t="shared" si="85"/>
        <v/>
      </c>
      <c r="BV39" s="202">
        <f t="shared" si="7"/>
        <v>0</v>
      </c>
      <c r="BW39" s="392" t="str">
        <f>IF(details!AS39="","",details!AS39)</f>
        <v/>
      </c>
      <c r="BX39" s="392" t="str">
        <f>IF(details!AT39="","",details!AT39)</f>
        <v/>
      </c>
      <c r="BY39" s="392" t="str">
        <f>IF(details!AU39="","",details!AU39)</f>
        <v/>
      </c>
      <c r="BZ39" s="312" t="str">
        <f t="shared" si="26"/>
        <v/>
      </c>
      <c r="CA39" s="392" t="str">
        <f>IF(details!AV39="","",details!AV39)</f>
        <v/>
      </c>
      <c r="CB39" s="392" t="str">
        <f>IF(details!AW39="","",details!AW39)</f>
        <v/>
      </c>
      <c r="CC39" s="312" t="str">
        <f t="shared" si="110"/>
        <v/>
      </c>
      <c r="CD39" s="199" t="str">
        <f t="shared" si="28"/>
        <v/>
      </c>
      <c r="CE39" s="392" t="str">
        <f>IF(details!AX39="","",details!AX39)</f>
        <v/>
      </c>
      <c r="CF39" s="392" t="str">
        <f>IF(details!AY39="","",details!AY39)</f>
        <v/>
      </c>
      <c r="CG39" s="199" t="str">
        <f t="shared" si="29"/>
        <v/>
      </c>
      <c r="CH39" s="199" t="str">
        <f t="shared" si="30"/>
        <v/>
      </c>
      <c r="CI39" s="329" t="str">
        <f t="shared" si="31"/>
        <v/>
      </c>
      <c r="CJ39" s="330" t="str">
        <f t="shared" si="32"/>
        <v/>
      </c>
      <c r="CK39" s="202" t="str">
        <f t="shared" si="86"/>
        <v/>
      </c>
      <c r="CL39" s="202">
        <f t="shared" si="8"/>
        <v>0</v>
      </c>
      <c r="CM39" s="392" t="str">
        <f>IF(details!AZ39="","",details!AZ39)</f>
        <v/>
      </c>
      <c r="CN39" s="392" t="str">
        <f>IF(details!BA39="","",details!BA39)</f>
        <v/>
      </c>
      <c r="CO39" s="392" t="str">
        <f>IF(details!BB39="","",details!BB39)</f>
        <v/>
      </c>
      <c r="CP39" s="392" t="str">
        <f>IF(details!BC39="","",details!BC39)</f>
        <v/>
      </c>
      <c r="CQ39" s="392" t="str">
        <f>IF(details!BD39="","",details!BD39)</f>
        <v/>
      </c>
      <c r="CR39" s="199" t="str">
        <f t="shared" si="111"/>
        <v/>
      </c>
      <c r="CS39" s="556" t="str">
        <f t="shared" si="107"/>
        <v/>
      </c>
      <c r="CT39" s="199" t="str">
        <f t="shared" si="108"/>
        <v/>
      </c>
      <c r="CU39" s="202" t="str">
        <f t="shared" si="88"/>
        <v/>
      </c>
      <c r="CV39" s="202">
        <f t="shared" si="89"/>
        <v>0</v>
      </c>
      <c r="CW39" s="392" t="str">
        <f>IF(details!BE39="","",details!BE39)</f>
        <v/>
      </c>
      <c r="CX39" s="392" t="str">
        <f>IF(details!BF39="","",details!BF39)</f>
        <v/>
      </c>
      <c r="CY39" s="392" t="str">
        <f>IF(details!BG39="","",details!BG39)</f>
        <v/>
      </c>
      <c r="CZ39" s="392" t="str">
        <f>IF(details!BH39="","",details!BH39)</f>
        <v/>
      </c>
      <c r="DA39" s="392" t="str">
        <f>IF(details!BI39="","",details!BI39)</f>
        <v/>
      </c>
      <c r="DB39" s="199" t="str">
        <f t="shared" si="90"/>
        <v/>
      </c>
      <c r="DC39" s="556" t="str">
        <f t="shared" si="35"/>
        <v/>
      </c>
      <c r="DD39" s="199" t="str">
        <f t="shared" si="36"/>
        <v/>
      </c>
      <c r="DE39" s="202" t="str">
        <f t="shared" si="91"/>
        <v/>
      </c>
      <c r="DF39" s="202">
        <f t="shared" si="92"/>
        <v>0</v>
      </c>
      <c r="DG39" s="392" t="str">
        <f>IF(details!BJ39="","",details!BJ39)</f>
        <v/>
      </c>
      <c r="DH39" s="392" t="str">
        <f>IF(details!BK39="","",details!BK39)</f>
        <v/>
      </c>
      <c r="DI39" s="392" t="str">
        <f>IF(details!BL39="","",details!BL39)</f>
        <v/>
      </c>
      <c r="DJ39" s="392" t="str">
        <f>IF(details!BM39="","",details!BM39)</f>
        <v/>
      </c>
      <c r="DK39" s="392" t="str">
        <f>IF(details!BN39="","",details!BN39)</f>
        <v/>
      </c>
      <c r="DL39" s="199" t="str">
        <f t="shared" si="93"/>
        <v/>
      </c>
      <c r="DM39" s="556" t="str">
        <f t="shared" si="37"/>
        <v/>
      </c>
      <c r="DN39" s="199" t="str">
        <f t="shared" si="38"/>
        <v/>
      </c>
      <c r="DO39" s="202" t="str">
        <f t="shared" si="94"/>
        <v/>
      </c>
      <c r="DP39" s="202">
        <f t="shared" si="95"/>
        <v>0</v>
      </c>
      <c r="DQ39" s="398" t="str">
        <f t="shared" ref="DQ39:DQ70" si="119">Y39</f>
        <v/>
      </c>
      <c r="DR39" s="398" t="str">
        <f t="shared" ref="DR39:DR70" si="120">V39</f>
        <v/>
      </c>
      <c r="DS39" s="398" t="str">
        <f t="shared" ref="DS39:DS70" si="121">X39</f>
        <v/>
      </c>
      <c r="DT39" s="398" t="str">
        <f t="shared" ref="DT39:DT70" si="122">AO39</f>
        <v/>
      </c>
      <c r="DU39" s="398" t="str">
        <f t="shared" ref="DU39:DU70" si="123">AL39</f>
        <v/>
      </c>
      <c r="DV39" s="398" t="str">
        <f t="shared" ref="DV39:DV70" si="124">AN39</f>
        <v/>
      </c>
      <c r="DW39" s="398" t="str">
        <f t="shared" si="96"/>
        <v/>
      </c>
      <c r="DX39" s="398" t="str">
        <f t="shared" si="97"/>
        <v/>
      </c>
      <c r="DY39" s="398" t="str">
        <f t="shared" si="98"/>
        <v/>
      </c>
      <c r="DZ39" s="398" t="str">
        <f t="shared" ref="DZ39:DZ70" si="125">BU39</f>
        <v/>
      </c>
      <c r="EA39" s="399" t="str">
        <f t="shared" ref="EA39:EA70" si="126">BR39</f>
        <v/>
      </c>
      <c r="EB39" s="399" t="str">
        <f t="shared" ref="EB39:EB70" si="127">BT39</f>
        <v/>
      </c>
      <c r="EC39" s="398" t="str">
        <f t="shared" ref="EC39:EC70" si="128">CK39</f>
        <v/>
      </c>
      <c r="ED39" s="398" t="str">
        <f t="shared" ref="ED39:ED70" si="129">CH39</f>
        <v/>
      </c>
      <c r="EE39" s="398" t="str">
        <f t="shared" ref="EE39:EE70" si="130">CJ39</f>
        <v/>
      </c>
      <c r="EF39" s="398" t="str">
        <f t="shared" ref="EF39:EF70" si="131">CU39</f>
        <v/>
      </c>
      <c r="EG39" s="398" t="str">
        <f t="shared" ref="EG39:EG70" si="132">CR39</f>
        <v/>
      </c>
      <c r="EH39" s="398" t="str">
        <f t="shared" ref="EH39:EH70" si="133">CT39</f>
        <v/>
      </c>
      <c r="EI39" s="398" t="str">
        <f t="shared" ref="EI39:EI70" si="134">DE39</f>
        <v/>
      </c>
      <c r="EJ39" s="400" t="str">
        <f t="shared" ref="EJ39:EJ70" si="135">DB39</f>
        <v/>
      </c>
      <c r="EK39" s="400" t="str">
        <f t="shared" ref="EK39:EK70" si="136">DD39</f>
        <v/>
      </c>
      <c r="EL39" s="398" t="str">
        <f t="shared" ref="EL39:EL70" si="137">DO39</f>
        <v/>
      </c>
      <c r="EM39" s="400" t="str">
        <f t="shared" ref="EM39:EM70" si="138">DL39</f>
        <v/>
      </c>
      <c r="EN39" s="400" t="str">
        <f t="shared" ref="EN39:EN70" si="139">DN39</f>
        <v/>
      </c>
      <c r="EO39" s="203" t="str">
        <f>details!DN39</f>
        <v/>
      </c>
      <c r="EP39" s="405" t="str">
        <f>details!DO39</f>
        <v/>
      </c>
      <c r="EQ39" s="490" t="str">
        <f t="shared" si="109"/>
        <v/>
      </c>
      <c r="ER39" s="551" t="str">
        <f t="shared" si="99"/>
        <v/>
      </c>
      <c r="ES39" s="401" t="str">
        <f t="shared" si="100"/>
        <v/>
      </c>
      <c r="ET39" s="401" t="str">
        <f t="shared" si="101"/>
        <v/>
      </c>
      <c r="EU39" s="402" t="str">
        <f t="shared" si="102"/>
        <v/>
      </c>
      <c r="EV39" s="199" t="str">
        <f t="shared" si="103"/>
        <v/>
      </c>
      <c r="EW39" s="466" t="str">
        <f t="shared" si="104"/>
        <v/>
      </c>
      <c r="EX39" s="467" t="str">
        <f t="shared" si="105"/>
        <v/>
      </c>
      <c r="EY39" s="418" t="str">
        <f>IF(details!BO38="","",details!BO38)</f>
        <v/>
      </c>
      <c r="FE39" s="500"/>
    </row>
    <row r="40" spans="1:161" s="20" customFormat="1" ht="14" customHeight="1">
      <c r="A40" s="417">
        <f>IF(details!A40="","",details!A40)</f>
        <v>34</v>
      </c>
      <c r="B40" s="392" t="str">
        <f>IF(details!B40="","",details!B40)</f>
        <v/>
      </c>
      <c r="C40" s="392" t="str">
        <f>IF(details!C40="","",details!C40)</f>
        <v/>
      </c>
      <c r="D40" s="199" t="str">
        <f>IF(details!D40="","",details!D40)</f>
        <v/>
      </c>
      <c r="E40" s="392" t="str">
        <f>IF(details!E40="","",details!E40)</f>
        <v/>
      </c>
      <c r="F40" s="200" t="str">
        <f>IF(details!G40="","",details!G40)</f>
        <v/>
      </c>
      <c r="G40" s="275" t="str">
        <f>IF(details!H40="","",details!H40)</f>
        <v/>
      </c>
      <c r="H40" s="201" t="str">
        <f>IF(details!I40="","",details!I40)</f>
        <v>v 034</v>
      </c>
      <c r="I40" s="201" t="str">
        <f>IF(details!J40="","",details!J40)</f>
        <v>c 034</v>
      </c>
      <c r="J40" s="201" t="str">
        <f>IF(details!K40="","",details!K40)</f>
        <v>l 034</v>
      </c>
      <c r="K40" s="392" t="str">
        <f>IF(details!Q40="","",details!Q40)</f>
        <v/>
      </c>
      <c r="L40" s="392" t="str">
        <f>IF(details!R40="","",details!R40)</f>
        <v/>
      </c>
      <c r="M40" s="392" t="str">
        <f>IF(details!S40="","",details!S40)</f>
        <v/>
      </c>
      <c r="N40" s="312" t="str">
        <f t="shared" si="9"/>
        <v/>
      </c>
      <c r="O40" s="392" t="str">
        <f>IF(details!T40="","",details!T40)</f>
        <v/>
      </c>
      <c r="P40" s="392" t="str">
        <f>IF(details!U40="","",details!U40)</f>
        <v/>
      </c>
      <c r="Q40" s="312" t="str">
        <f t="shared" si="10"/>
        <v/>
      </c>
      <c r="R40" s="199" t="str">
        <f t="shared" si="11"/>
        <v/>
      </c>
      <c r="S40" s="392" t="str">
        <f>IF(details!V40="","",details!V40)</f>
        <v/>
      </c>
      <c r="T40" s="392" t="str">
        <f>IF(details!W40="","",details!W40)</f>
        <v/>
      </c>
      <c r="U40" s="199" t="str">
        <f t="shared" si="69"/>
        <v/>
      </c>
      <c r="V40" s="199" t="str">
        <f t="shared" si="70"/>
        <v/>
      </c>
      <c r="W40" s="329" t="str">
        <f t="shared" si="71"/>
        <v/>
      </c>
      <c r="X40" s="330" t="str">
        <f t="shared" si="72"/>
        <v/>
      </c>
      <c r="Y40" s="202" t="str">
        <f t="shared" si="73"/>
        <v/>
      </c>
      <c r="Z40" s="202">
        <f t="shared" si="118"/>
        <v>0</v>
      </c>
      <c r="AA40" s="392" t="str">
        <f>IF(details!X40="","",details!X40)</f>
        <v/>
      </c>
      <c r="AB40" s="392" t="str">
        <f>IF(details!Y40="","",details!Y40)</f>
        <v/>
      </c>
      <c r="AC40" s="392" t="str">
        <f>IF(details!Z40="","",details!Z40)</f>
        <v/>
      </c>
      <c r="AD40" s="312" t="str">
        <f t="shared" si="13"/>
        <v/>
      </c>
      <c r="AE40" s="392" t="str">
        <f>IF(details!AA40="","",details!AA40)</f>
        <v/>
      </c>
      <c r="AF40" s="392" t="str">
        <f>IF(details!AB40="","",details!AB40)</f>
        <v/>
      </c>
      <c r="AG40" s="312" t="str">
        <f t="shared" si="112"/>
        <v/>
      </c>
      <c r="AH40" s="199" t="str">
        <f t="shared" si="15"/>
        <v/>
      </c>
      <c r="AI40" s="392" t="str">
        <f>IF(details!AC40="","",details!AC40)</f>
        <v/>
      </c>
      <c r="AJ40" s="392" t="str">
        <f>IF(details!AD40="","",details!AD40)</f>
        <v/>
      </c>
      <c r="AK40" s="199" t="str">
        <f t="shared" si="16"/>
        <v/>
      </c>
      <c r="AL40" s="199" t="str">
        <f t="shared" si="74"/>
        <v/>
      </c>
      <c r="AM40" s="329" t="str">
        <f t="shared" si="75"/>
        <v/>
      </c>
      <c r="AN40" s="330" t="str">
        <f t="shared" si="76"/>
        <v/>
      </c>
      <c r="AO40" s="202" t="str">
        <f t="shared" si="77"/>
        <v/>
      </c>
      <c r="AP40" s="202">
        <f t="shared" si="113"/>
        <v>0</v>
      </c>
      <c r="AQ40" s="497">
        <f>IF(details!AE40="","",details!AE40)</f>
        <v>1</v>
      </c>
      <c r="AR40" s="497">
        <f>IF(details!AF40="","",details!AF40)</f>
        <v>2</v>
      </c>
      <c r="AS40" s="497">
        <f>IF(details!AG40="","",details!AG40)</f>
        <v>3</v>
      </c>
      <c r="AT40" s="312">
        <f t="shared" si="18"/>
        <v>6</v>
      </c>
      <c r="AU40" s="497">
        <f>IF(details!AH40="","",details!AH40)</f>
        <v>4</v>
      </c>
      <c r="AV40" s="497">
        <f>IF(details!AI40="","",details!AI40)</f>
        <v>5</v>
      </c>
      <c r="AW40" s="312">
        <f t="shared" si="114"/>
        <v>9</v>
      </c>
      <c r="AX40" s="199">
        <f t="shared" si="20"/>
        <v>15</v>
      </c>
      <c r="AY40" s="497" t="str">
        <f>IF(details!AJ40="","",details!AJ40)</f>
        <v/>
      </c>
      <c r="AZ40" s="497" t="str">
        <f>IF(details!AK40="","",details!AK40)</f>
        <v/>
      </c>
      <c r="BA40" s="199" t="str">
        <f t="shared" si="21"/>
        <v/>
      </c>
      <c r="BB40" s="199" t="str">
        <f t="shared" si="78"/>
        <v/>
      </c>
      <c r="BC40" s="329" t="str">
        <f t="shared" si="79"/>
        <v/>
      </c>
      <c r="BD40" s="330" t="str">
        <f t="shared" si="80"/>
        <v/>
      </c>
      <c r="BE40" s="202" t="str">
        <f t="shared" si="81"/>
        <v/>
      </c>
      <c r="BF40" s="202">
        <f t="shared" si="5"/>
        <v>0</v>
      </c>
      <c r="BG40" s="392" t="str">
        <f>IF(details!AL40="","",details!AL40)</f>
        <v/>
      </c>
      <c r="BH40" s="392" t="str">
        <f>IF(details!AM40="","",details!AM40)</f>
        <v/>
      </c>
      <c r="BI40" s="392" t="str">
        <f>IF(details!AN40="","",details!AN40)</f>
        <v/>
      </c>
      <c r="BJ40" s="312" t="str">
        <f t="shared" si="22"/>
        <v/>
      </c>
      <c r="BK40" s="392" t="str">
        <f>IF(details!AO40="","",details!AO40)</f>
        <v/>
      </c>
      <c r="BL40" s="392" t="str">
        <f>IF(details!AP40="","",details!AP40)</f>
        <v/>
      </c>
      <c r="BM40" s="312" t="str">
        <f t="shared" si="106"/>
        <v/>
      </c>
      <c r="BN40" s="199" t="str">
        <f t="shared" si="24"/>
        <v/>
      </c>
      <c r="BO40" s="392" t="str">
        <f>IF(details!AQ40="","",details!AQ40)</f>
        <v/>
      </c>
      <c r="BP40" s="392" t="str">
        <f>IF(details!AR40="","",details!AR40)</f>
        <v/>
      </c>
      <c r="BQ40" s="199" t="str">
        <f t="shared" si="25"/>
        <v/>
      </c>
      <c r="BR40" s="199" t="str">
        <f t="shared" si="82"/>
        <v/>
      </c>
      <c r="BS40" s="329" t="str">
        <f t="shared" si="83"/>
        <v/>
      </c>
      <c r="BT40" s="330" t="str">
        <f t="shared" si="84"/>
        <v/>
      </c>
      <c r="BU40" s="202" t="str">
        <f t="shared" si="85"/>
        <v/>
      </c>
      <c r="BV40" s="202">
        <f t="shared" si="7"/>
        <v>0</v>
      </c>
      <c r="BW40" s="392" t="str">
        <f>IF(details!AS40="","",details!AS40)</f>
        <v/>
      </c>
      <c r="BX40" s="392" t="str">
        <f>IF(details!AT40="","",details!AT40)</f>
        <v/>
      </c>
      <c r="BY40" s="392" t="str">
        <f>IF(details!AU40="","",details!AU40)</f>
        <v/>
      </c>
      <c r="BZ40" s="312" t="str">
        <f t="shared" si="26"/>
        <v/>
      </c>
      <c r="CA40" s="392" t="str">
        <f>IF(details!AV40="","",details!AV40)</f>
        <v/>
      </c>
      <c r="CB40" s="392" t="str">
        <f>IF(details!AW40="","",details!AW40)</f>
        <v/>
      </c>
      <c r="CC40" s="312" t="str">
        <f t="shared" si="110"/>
        <v/>
      </c>
      <c r="CD40" s="199" t="str">
        <f t="shared" si="28"/>
        <v/>
      </c>
      <c r="CE40" s="392" t="str">
        <f>IF(details!AX40="","",details!AX40)</f>
        <v/>
      </c>
      <c r="CF40" s="392" t="str">
        <f>IF(details!AY40="","",details!AY40)</f>
        <v/>
      </c>
      <c r="CG40" s="199" t="str">
        <f t="shared" si="29"/>
        <v/>
      </c>
      <c r="CH40" s="199" t="str">
        <f t="shared" si="30"/>
        <v/>
      </c>
      <c r="CI40" s="329" t="str">
        <f t="shared" si="31"/>
        <v/>
      </c>
      <c r="CJ40" s="330" t="str">
        <f t="shared" si="32"/>
        <v/>
      </c>
      <c r="CK40" s="202" t="str">
        <f t="shared" si="86"/>
        <v/>
      </c>
      <c r="CL40" s="202">
        <f t="shared" si="8"/>
        <v>0</v>
      </c>
      <c r="CM40" s="392" t="str">
        <f>IF(details!AZ40="","",details!AZ40)</f>
        <v/>
      </c>
      <c r="CN40" s="392" t="str">
        <f>IF(details!BA40="","",details!BA40)</f>
        <v/>
      </c>
      <c r="CO40" s="392" t="str">
        <f>IF(details!BB40="","",details!BB40)</f>
        <v/>
      </c>
      <c r="CP40" s="392" t="str">
        <f>IF(details!BC40="","",details!BC40)</f>
        <v/>
      </c>
      <c r="CQ40" s="392" t="str">
        <f>IF(details!BD40="","",details!BD40)</f>
        <v/>
      </c>
      <c r="CR40" s="199" t="str">
        <f t="shared" si="111"/>
        <v/>
      </c>
      <c r="CS40" s="556" t="str">
        <f t="shared" si="107"/>
        <v/>
      </c>
      <c r="CT40" s="199" t="str">
        <f t="shared" si="108"/>
        <v/>
      </c>
      <c r="CU40" s="202" t="str">
        <f t="shared" si="88"/>
        <v/>
      </c>
      <c r="CV40" s="202">
        <f t="shared" si="89"/>
        <v>0</v>
      </c>
      <c r="CW40" s="392" t="str">
        <f>IF(details!BE40="","",details!BE40)</f>
        <v/>
      </c>
      <c r="CX40" s="392" t="str">
        <f>IF(details!BF40="","",details!BF40)</f>
        <v/>
      </c>
      <c r="CY40" s="392" t="str">
        <f>IF(details!BG40="","",details!BG40)</f>
        <v/>
      </c>
      <c r="CZ40" s="392" t="str">
        <f>IF(details!BH40="","",details!BH40)</f>
        <v/>
      </c>
      <c r="DA40" s="392" t="str">
        <f>IF(details!BI40="","",details!BI40)</f>
        <v/>
      </c>
      <c r="DB40" s="199" t="str">
        <f t="shared" si="90"/>
        <v/>
      </c>
      <c r="DC40" s="556" t="str">
        <f t="shared" si="35"/>
        <v/>
      </c>
      <c r="DD40" s="199" t="str">
        <f t="shared" si="36"/>
        <v/>
      </c>
      <c r="DE40" s="202" t="str">
        <f t="shared" si="91"/>
        <v/>
      </c>
      <c r="DF40" s="202">
        <f t="shared" si="92"/>
        <v>0</v>
      </c>
      <c r="DG40" s="392" t="str">
        <f>IF(details!BJ40="","",details!BJ40)</f>
        <v/>
      </c>
      <c r="DH40" s="392" t="str">
        <f>IF(details!BK40="","",details!BK40)</f>
        <v/>
      </c>
      <c r="DI40" s="392" t="str">
        <f>IF(details!BL40="","",details!BL40)</f>
        <v/>
      </c>
      <c r="DJ40" s="392" t="str">
        <f>IF(details!BM40="","",details!BM40)</f>
        <v/>
      </c>
      <c r="DK40" s="392" t="str">
        <f>IF(details!BN40="","",details!BN40)</f>
        <v/>
      </c>
      <c r="DL40" s="199" t="str">
        <f t="shared" si="93"/>
        <v/>
      </c>
      <c r="DM40" s="556" t="str">
        <f t="shared" si="37"/>
        <v/>
      </c>
      <c r="DN40" s="199" t="str">
        <f t="shared" si="38"/>
        <v/>
      </c>
      <c r="DO40" s="202" t="str">
        <f t="shared" si="94"/>
        <v/>
      </c>
      <c r="DP40" s="202">
        <f t="shared" si="95"/>
        <v>0</v>
      </c>
      <c r="DQ40" s="398" t="str">
        <f t="shared" si="119"/>
        <v/>
      </c>
      <c r="DR40" s="398" t="str">
        <f t="shared" si="120"/>
        <v/>
      </c>
      <c r="DS40" s="398" t="str">
        <f t="shared" si="121"/>
        <v/>
      </c>
      <c r="DT40" s="398" t="str">
        <f t="shared" si="122"/>
        <v/>
      </c>
      <c r="DU40" s="398" t="str">
        <f t="shared" si="123"/>
        <v/>
      </c>
      <c r="DV40" s="398" t="str">
        <f t="shared" si="124"/>
        <v/>
      </c>
      <c r="DW40" s="398" t="str">
        <f t="shared" si="96"/>
        <v/>
      </c>
      <c r="DX40" s="398" t="str">
        <f t="shared" si="97"/>
        <v/>
      </c>
      <c r="DY40" s="398" t="str">
        <f t="shared" si="98"/>
        <v/>
      </c>
      <c r="DZ40" s="398" t="str">
        <f t="shared" si="125"/>
        <v/>
      </c>
      <c r="EA40" s="399" t="str">
        <f t="shared" si="126"/>
        <v/>
      </c>
      <c r="EB40" s="399" t="str">
        <f t="shared" si="127"/>
        <v/>
      </c>
      <c r="EC40" s="398" t="str">
        <f t="shared" si="128"/>
        <v/>
      </c>
      <c r="ED40" s="398" t="str">
        <f t="shared" si="129"/>
        <v/>
      </c>
      <c r="EE40" s="398" t="str">
        <f t="shared" si="130"/>
        <v/>
      </c>
      <c r="EF40" s="398" t="str">
        <f t="shared" si="131"/>
        <v/>
      </c>
      <c r="EG40" s="398" t="str">
        <f t="shared" si="132"/>
        <v/>
      </c>
      <c r="EH40" s="398" t="str">
        <f t="shared" si="133"/>
        <v/>
      </c>
      <c r="EI40" s="398" t="str">
        <f t="shared" si="134"/>
        <v/>
      </c>
      <c r="EJ40" s="400" t="str">
        <f t="shared" si="135"/>
        <v/>
      </c>
      <c r="EK40" s="400" t="str">
        <f t="shared" si="136"/>
        <v/>
      </c>
      <c r="EL40" s="398" t="str">
        <f t="shared" si="137"/>
        <v/>
      </c>
      <c r="EM40" s="400" t="str">
        <f t="shared" si="138"/>
        <v/>
      </c>
      <c r="EN40" s="400" t="str">
        <f t="shared" si="139"/>
        <v/>
      </c>
      <c r="EO40" s="203" t="str">
        <f>details!DN40</f>
        <v/>
      </c>
      <c r="EP40" s="405" t="str">
        <f>details!DO40</f>
        <v/>
      </c>
      <c r="EQ40" s="490" t="str">
        <f t="shared" si="109"/>
        <v/>
      </c>
      <c r="ER40" s="551" t="str">
        <f t="shared" si="99"/>
        <v/>
      </c>
      <c r="ES40" s="401" t="str">
        <f t="shared" si="100"/>
        <v/>
      </c>
      <c r="ET40" s="401" t="str">
        <f t="shared" si="101"/>
        <v/>
      </c>
      <c r="EU40" s="402" t="str">
        <f t="shared" si="102"/>
        <v/>
      </c>
      <c r="EV40" s="199" t="str">
        <f t="shared" si="103"/>
        <v/>
      </c>
      <c r="EW40" s="466" t="str">
        <f t="shared" si="104"/>
        <v/>
      </c>
      <c r="EX40" s="467" t="str">
        <f t="shared" si="105"/>
        <v/>
      </c>
      <c r="EY40" s="418" t="str">
        <f>IF(details!BO39="","",details!BO39)</f>
        <v/>
      </c>
      <c r="FE40" s="500"/>
    </row>
    <row r="41" spans="1:161" s="20" customFormat="1" ht="14" customHeight="1">
      <c r="A41" s="417">
        <f>IF(details!A41="","",details!A41)</f>
        <v>35</v>
      </c>
      <c r="B41" s="392" t="str">
        <f>IF(details!B41="","",details!B41)</f>
        <v/>
      </c>
      <c r="C41" s="392" t="str">
        <f>IF(details!C41="","",details!C41)</f>
        <v/>
      </c>
      <c r="D41" s="199" t="str">
        <f>IF(details!D41="","",details!D41)</f>
        <v/>
      </c>
      <c r="E41" s="392" t="str">
        <f>IF(details!E41="","",details!E41)</f>
        <v/>
      </c>
      <c r="F41" s="200" t="str">
        <f>IF(details!G41="","",details!G41)</f>
        <v/>
      </c>
      <c r="G41" s="275" t="str">
        <f>IF(details!H41="","",details!H41)</f>
        <v/>
      </c>
      <c r="H41" s="201" t="str">
        <f>IF(details!I41="","",details!I41)</f>
        <v>v 035</v>
      </c>
      <c r="I41" s="201" t="str">
        <f>IF(details!J41="","",details!J41)</f>
        <v>c 035</v>
      </c>
      <c r="J41" s="201" t="str">
        <f>IF(details!K41="","",details!K41)</f>
        <v>l 035</v>
      </c>
      <c r="K41" s="392" t="str">
        <f>IF(details!Q41="","",details!Q41)</f>
        <v/>
      </c>
      <c r="L41" s="392" t="str">
        <f>IF(details!R41="","",details!R41)</f>
        <v/>
      </c>
      <c r="M41" s="392" t="str">
        <f>IF(details!S41="","",details!S41)</f>
        <v/>
      </c>
      <c r="N41" s="312" t="str">
        <f t="shared" si="9"/>
        <v/>
      </c>
      <c r="O41" s="392" t="str">
        <f>IF(details!T41="","",details!T41)</f>
        <v/>
      </c>
      <c r="P41" s="392" t="str">
        <f>IF(details!U41="","",details!U41)</f>
        <v/>
      </c>
      <c r="Q41" s="312" t="str">
        <f t="shared" si="10"/>
        <v/>
      </c>
      <c r="R41" s="199" t="str">
        <f t="shared" si="11"/>
        <v/>
      </c>
      <c r="S41" s="392" t="str">
        <f>IF(details!V41="","",details!V41)</f>
        <v/>
      </c>
      <c r="T41" s="392" t="str">
        <f>IF(details!W41="","",details!W41)</f>
        <v/>
      </c>
      <c r="U41" s="199" t="str">
        <f t="shared" si="69"/>
        <v/>
      </c>
      <c r="V41" s="199" t="str">
        <f t="shared" si="70"/>
        <v/>
      </c>
      <c r="W41" s="329" t="str">
        <f t="shared" si="71"/>
        <v/>
      </c>
      <c r="X41" s="330" t="str">
        <f t="shared" si="72"/>
        <v/>
      </c>
      <c r="Y41" s="202" t="str">
        <f t="shared" si="73"/>
        <v/>
      </c>
      <c r="Z41" s="202">
        <f t="shared" si="118"/>
        <v>0</v>
      </c>
      <c r="AA41" s="392" t="str">
        <f>IF(details!X41="","",details!X41)</f>
        <v/>
      </c>
      <c r="AB41" s="392" t="str">
        <f>IF(details!Y41="","",details!Y41)</f>
        <v/>
      </c>
      <c r="AC41" s="392" t="str">
        <f>IF(details!Z41="","",details!Z41)</f>
        <v/>
      </c>
      <c r="AD41" s="312" t="str">
        <f t="shared" si="13"/>
        <v/>
      </c>
      <c r="AE41" s="392" t="str">
        <f>IF(details!AA41="","",details!AA41)</f>
        <v/>
      </c>
      <c r="AF41" s="392" t="str">
        <f>IF(details!AB41="","",details!AB41)</f>
        <v/>
      </c>
      <c r="AG41" s="312" t="str">
        <f t="shared" si="112"/>
        <v/>
      </c>
      <c r="AH41" s="199" t="str">
        <f t="shared" si="15"/>
        <v/>
      </c>
      <c r="AI41" s="392" t="str">
        <f>IF(details!AC41="","",details!AC41)</f>
        <v/>
      </c>
      <c r="AJ41" s="392" t="str">
        <f>IF(details!AD41="","",details!AD41)</f>
        <v/>
      </c>
      <c r="AK41" s="199" t="str">
        <f t="shared" si="16"/>
        <v/>
      </c>
      <c r="AL41" s="199" t="str">
        <f t="shared" si="74"/>
        <v/>
      </c>
      <c r="AM41" s="329" t="str">
        <f t="shared" si="75"/>
        <v/>
      </c>
      <c r="AN41" s="330" t="str">
        <f t="shared" si="76"/>
        <v/>
      </c>
      <c r="AO41" s="202" t="str">
        <f t="shared" si="77"/>
        <v/>
      </c>
      <c r="AP41" s="202">
        <f t="shared" si="113"/>
        <v>0</v>
      </c>
      <c r="AQ41" s="497">
        <f>IF(details!AE41="","",details!AE41)</f>
        <v>1</v>
      </c>
      <c r="AR41" s="497">
        <f>IF(details!AF41="","",details!AF41)</f>
        <v>2</v>
      </c>
      <c r="AS41" s="497">
        <f>IF(details!AG41="","",details!AG41)</f>
        <v>3</v>
      </c>
      <c r="AT41" s="312">
        <f t="shared" si="18"/>
        <v>6</v>
      </c>
      <c r="AU41" s="497">
        <f>IF(details!AH41="","",details!AH41)</f>
        <v>4</v>
      </c>
      <c r="AV41" s="497">
        <f>IF(details!AI41="","",details!AI41)</f>
        <v>5</v>
      </c>
      <c r="AW41" s="312">
        <f t="shared" si="114"/>
        <v>9</v>
      </c>
      <c r="AX41" s="199">
        <f t="shared" si="20"/>
        <v>15</v>
      </c>
      <c r="AY41" s="497" t="str">
        <f>IF(details!AJ41="","",details!AJ41)</f>
        <v/>
      </c>
      <c r="AZ41" s="497" t="str">
        <f>IF(details!AK41="","",details!AK41)</f>
        <v/>
      </c>
      <c r="BA41" s="199" t="str">
        <f t="shared" si="21"/>
        <v/>
      </c>
      <c r="BB41" s="199" t="str">
        <f t="shared" si="78"/>
        <v/>
      </c>
      <c r="BC41" s="329" t="str">
        <f t="shared" si="79"/>
        <v/>
      </c>
      <c r="BD41" s="330" t="str">
        <f t="shared" si="80"/>
        <v/>
      </c>
      <c r="BE41" s="202" t="str">
        <f t="shared" si="81"/>
        <v/>
      </c>
      <c r="BF41" s="202">
        <f t="shared" si="5"/>
        <v>0</v>
      </c>
      <c r="BG41" s="392" t="str">
        <f>IF(details!AL41="","",details!AL41)</f>
        <v/>
      </c>
      <c r="BH41" s="392" t="str">
        <f>IF(details!AM41="","",details!AM41)</f>
        <v/>
      </c>
      <c r="BI41" s="392" t="str">
        <f>IF(details!AN41="","",details!AN41)</f>
        <v/>
      </c>
      <c r="BJ41" s="312" t="str">
        <f t="shared" si="22"/>
        <v/>
      </c>
      <c r="BK41" s="392" t="str">
        <f>IF(details!AO41="","",details!AO41)</f>
        <v/>
      </c>
      <c r="BL41" s="392" t="str">
        <f>IF(details!AP41="","",details!AP41)</f>
        <v/>
      </c>
      <c r="BM41" s="312" t="str">
        <f t="shared" si="106"/>
        <v/>
      </c>
      <c r="BN41" s="199" t="str">
        <f t="shared" si="24"/>
        <v/>
      </c>
      <c r="BO41" s="392" t="str">
        <f>IF(details!AQ41="","",details!AQ41)</f>
        <v/>
      </c>
      <c r="BP41" s="392" t="str">
        <f>IF(details!AR41="","",details!AR41)</f>
        <v/>
      </c>
      <c r="BQ41" s="199" t="str">
        <f t="shared" si="25"/>
        <v/>
      </c>
      <c r="BR41" s="199" t="str">
        <f t="shared" si="82"/>
        <v/>
      </c>
      <c r="BS41" s="329" t="str">
        <f t="shared" si="83"/>
        <v/>
      </c>
      <c r="BT41" s="330" t="str">
        <f t="shared" si="84"/>
        <v/>
      </c>
      <c r="BU41" s="202" t="str">
        <f t="shared" si="85"/>
        <v/>
      </c>
      <c r="BV41" s="202">
        <f t="shared" si="7"/>
        <v>0</v>
      </c>
      <c r="BW41" s="392" t="str">
        <f>IF(details!AS41="","",details!AS41)</f>
        <v/>
      </c>
      <c r="BX41" s="392" t="str">
        <f>IF(details!AT41="","",details!AT41)</f>
        <v/>
      </c>
      <c r="BY41" s="392" t="str">
        <f>IF(details!AU41="","",details!AU41)</f>
        <v/>
      </c>
      <c r="BZ41" s="312" t="str">
        <f t="shared" si="26"/>
        <v/>
      </c>
      <c r="CA41" s="392" t="str">
        <f>IF(details!AV41="","",details!AV41)</f>
        <v/>
      </c>
      <c r="CB41" s="392" t="str">
        <f>IF(details!AW41="","",details!AW41)</f>
        <v/>
      </c>
      <c r="CC41" s="312" t="str">
        <f t="shared" si="110"/>
        <v/>
      </c>
      <c r="CD41" s="199" t="str">
        <f t="shared" si="28"/>
        <v/>
      </c>
      <c r="CE41" s="392" t="str">
        <f>IF(details!AX41="","",details!AX41)</f>
        <v/>
      </c>
      <c r="CF41" s="392" t="str">
        <f>IF(details!AY41="","",details!AY41)</f>
        <v/>
      </c>
      <c r="CG41" s="199" t="str">
        <f t="shared" si="29"/>
        <v/>
      </c>
      <c r="CH41" s="199" t="str">
        <f t="shared" si="30"/>
        <v/>
      </c>
      <c r="CI41" s="329" t="str">
        <f t="shared" si="31"/>
        <v/>
      </c>
      <c r="CJ41" s="330" t="str">
        <f t="shared" si="32"/>
        <v/>
      </c>
      <c r="CK41" s="202" t="str">
        <f t="shared" si="86"/>
        <v/>
      </c>
      <c r="CL41" s="202">
        <f t="shared" si="8"/>
        <v>0</v>
      </c>
      <c r="CM41" s="392" t="str">
        <f>IF(details!AZ41="","",details!AZ41)</f>
        <v/>
      </c>
      <c r="CN41" s="392" t="str">
        <f>IF(details!BA41="","",details!BA41)</f>
        <v/>
      </c>
      <c r="CO41" s="392" t="str">
        <f>IF(details!BB41="","",details!BB41)</f>
        <v/>
      </c>
      <c r="CP41" s="392" t="str">
        <f>IF(details!BC41="","",details!BC41)</f>
        <v/>
      </c>
      <c r="CQ41" s="392" t="str">
        <f>IF(details!BD41="","",details!BD41)</f>
        <v/>
      </c>
      <c r="CR41" s="199" t="str">
        <f t="shared" si="111"/>
        <v/>
      </c>
      <c r="CS41" s="556" t="str">
        <f t="shared" si="107"/>
        <v/>
      </c>
      <c r="CT41" s="199" t="str">
        <f t="shared" si="108"/>
        <v/>
      </c>
      <c r="CU41" s="202" t="str">
        <f t="shared" si="88"/>
        <v/>
      </c>
      <c r="CV41" s="202">
        <f t="shared" si="89"/>
        <v>0</v>
      </c>
      <c r="CW41" s="392" t="str">
        <f>IF(details!BE41="","",details!BE41)</f>
        <v/>
      </c>
      <c r="CX41" s="392" t="str">
        <f>IF(details!BF41="","",details!BF41)</f>
        <v/>
      </c>
      <c r="CY41" s="392" t="str">
        <f>IF(details!BG41="","",details!BG41)</f>
        <v/>
      </c>
      <c r="CZ41" s="392" t="str">
        <f>IF(details!BH41="","",details!BH41)</f>
        <v/>
      </c>
      <c r="DA41" s="392" t="str">
        <f>IF(details!BI41="","",details!BI41)</f>
        <v/>
      </c>
      <c r="DB41" s="199" t="str">
        <f t="shared" si="90"/>
        <v/>
      </c>
      <c r="DC41" s="556" t="str">
        <f t="shared" si="35"/>
        <v/>
      </c>
      <c r="DD41" s="199" t="str">
        <f t="shared" si="36"/>
        <v/>
      </c>
      <c r="DE41" s="202" t="str">
        <f t="shared" si="91"/>
        <v/>
      </c>
      <c r="DF41" s="202">
        <f t="shared" si="92"/>
        <v>0</v>
      </c>
      <c r="DG41" s="392" t="str">
        <f>IF(details!BJ41="","",details!BJ41)</f>
        <v/>
      </c>
      <c r="DH41" s="392" t="str">
        <f>IF(details!BK41="","",details!BK41)</f>
        <v/>
      </c>
      <c r="DI41" s="392" t="str">
        <f>IF(details!BL41="","",details!BL41)</f>
        <v/>
      </c>
      <c r="DJ41" s="392" t="str">
        <f>IF(details!BM41="","",details!BM41)</f>
        <v/>
      </c>
      <c r="DK41" s="392" t="str">
        <f>IF(details!BN41="","",details!BN41)</f>
        <v/>
      </c>
      <c r="DL41" s="199" t="str">
        <f t="shared" si="93"/>
        <v/>
      </c>
      <c r="DM41" s="556" t="str">
        <f t="shared" si="37"/>
        <v/>
      </c>
      <c r="DN41" s="199" t="str">
        <f t="shared" si="38"/>
        <v/>
      </c>
      <c r="DO41" s="202" t="str">
        <f t="shared" si="94"/>
        <v/>
      </c>
      <c r="DP41" s="202">
        <f t="shared" si="95"/>
        <v>0</v>
      </c>
      <c r="DQ41" s="398" t="str">
        <f t="shared" si="119"/>
        <v/>
      </c>
      <c r="DR41" s="398" t="str">
        <f t="shared" si="120"/>
        <v/>
      </c>
      <c r="DS41" s="398" t="str">
        <f t="shared" si="121"/>
        <v/>
      </c>
      <c r="DT41" s="398" t="str">
        <f t="shared" si="122"/>
        <v/>
      </c>
      <c r="DU41" s="398" t="str">
        <f t="shared" si="123"/>
        <v/>
      </c>
      <c r="DV41" s="398" t="str">
        <f t="shared" si="124"/>
        <v/>
      </c>
      <c r="DW41" s="398" t="str">
        <f t="shared" si="96"/>
        <v/>
      </c>
      <c r="DX41" s="398" t="str">
        <f t="shared" si="97"/>
        <v/>
      </c>
      <c r="DY41" s="398" t="str">
        <f t="shared" si="98"/>
        <v/>
      </c>
      <c r="DZ41" s="398" t="str">
        <f t="shared" si="125"/>
        <v/>
      </c>
      <c r="EA41" s="399" t="str">
        <f t="shared" si="126"/>
        <v/>
      </c>
      <c r="EB41" s="399" t="str">
        <f t="shared" si="127"/>
        <v/>
      </c>
      <c r="EC41" s="398" t="str">
        <f t="shared" si="128"/>
        <v/>
      </c>
      <c r="ED41" s="398" t="str">
        <f t="shared" si="129"/>
        <v/>
      </c>
      <c r="EE41" s="398" t="str">
        <f t="shared" si="130"/>
        <v/>
      </c>
      <c r="EF41" s="398" t="str">
        <f t="shared" si="131"/>
        <v/>
      </c>
      <c r="EG41" s="398" t="str">
        <f t="shared" si="132"/>
        <v/>
      </c>
      <c r="EH41" s="398" t="str">
        <f t="shared" si="133"/>
        <v/>
      </c>
      <c r="EI41" s="398" t="str">
        <f t="shared" si="134"/>
        <v/>
      </c>
      <c r="EJ41" s="400" t="str">
        <f t="shared" si="135"/>
        <v/>
      </c>
      <c r="EK41" s="400" t="str">
        <f t="shared" si="136"/>
        <v/>
      </c>
      <c r="EL41" s="398" t="str">
        <f t="shared" si="137"/>
        <v/>
      </c>
      <c r="EM41" s="400" t="str">
        <f t="shared" si="138"/>
        <v/>
      </c>
      <c r="EN41" s="400" t="str">
        <f t="shared" si="139"/>
        <v/>
      </c>
      <c r="EO41" s="203" t="str">
        <f>details!DN41</f>
        <v/>
      </c>
      <c r="EP41" s="405" t="str">
        <f>details!DO41</f>
        <v/>
      </c>
      <c r="EQ41" s="490" t="str">
        <f t="shared" si="109"/>
        <v/>
      </c>
      <c r="ER41" s="551" t="str">
        <f t="shared" si="99"/>
        <v/>
      </c>
      <c r="ES41" s="401" t="str">
        <f t="shared" si="100"/>
        <v/>
      </c>
      <c r="ET41" s="401" t="str">
        <f t="shared" si="101"/>
        <v/>
      </c>
      <c r="EU41" s="402" t="str">
        <f t="shared" si="102"/>
        <v/>
      </c>
      <c r="EV41" s="199" t="str">
        <f t="shared" si="103"/>
        <v/>
      </c>
      <c r="EW41" s="466" t="str">
        <f t="shared" si="104"/>
        <v/>
      </c>
      <c r="EX41" s="467" t="str">
        <f t="shared" si="105"/>
        <v/>
      </c>
      <c r="EY41" s="418" t="str">
        <f>IF(details!BO40="","",details!BO40)</f>
        <v/>
      </c>
      <c r="FE41" s="500"/>
    </row>
    <row r="42" spans="1:161" s="20" customFormat="1" ht="14" customHeight="1">
      <c r="A42" s="417">
        <f>IF(details!A42="","",details!A42)</f>
        <v>36</v>
      </c>
      <c r="B42" s="392" t="str">
        <f>IF(details!B42="","",details!B42)</f>
        <v/>
      </c>
      <c r="C42" s="392" t="str">
        <f>IF(details!C42="","",details!C42)</f>
        <v/>
      </c>
      <c r="D42" s="199" t="str">
        <f>IF(details!D42="","",details!D42)</f>
        <v/>
      </c>
      <c r="E42" s="392" t="str">
        <f>IF(details!E42="","",details!E42)</f>
        <v/>
      </c>
      <c r="F42" s="200" t="str">
        <f>IF(details!G42="","",details!G42)</f>
        <v/>
      </c>
      <c r="G42" s="275" t="str">
        <f>IF(details!H42="","",details!H42)</f>
        <v/>
      </c>
      <c r="H42" s="201" t="str">
        <f>IF(details!I42="","",details!I42)</f>
        <v>v 036</v>
      </c>
      <c r="I42" s="201" t="str">
        <f>IF(details!J42="","",details!J42)</f>
        <v>c 036</v>
      </c>
      <c r="J42" s="201" t="str">
        <f>IF(details!K42="","",details!K42)</f>
        <v>l 036</v>
      </c>
      <c r="K42" s="392" t="str">
        <f>IF(details!Q42="","",details!Q42)</f>
        <v/>
      </c>
      <c r="L42" s="392" t="str">
        <f>IF(details!R42="","",details!R42)</f>
        <v/>
      </c>
      <c r="M42" s="392" t="str">
        <f>IF(details!S42="","",details!S42)</f>
        <v/>
      </c>
      <c r="N42" s="312" t="str">
        <f t="shared" si="9"/>
        <v/>
      </c>
      <c r="O42" s="392" t="str">
        <f>IF(details!T42="","",details!T42)</f>
        <v/>
      </c>
      <c r="P42" s="392" t="str">
        <f>IF(details!U42="","",details!U42)</f>
        <v/>
      </c>
      <c r="Q42" s="312" t="str">
        <f t="shared" si="10"/>
        <v/>
      </c>
      <c r="R42" s="199" t="str">
        <f t="shared" si="11"/>
        <v/>
      </c>
      <c r="S42" s="392" t="str">
        <f>IF(details!V42="","",details!V42)</f>
        <v/>
      </c>
      <c r="T42" s="392" t="str">
        <f>IF(details!W42="","",details!W42)</f>
        <v/>
      </c>
      <c r="U42" s="199" t="str">
        <f t="shared" si="69"/>
        <v/>
      </c>
      <c r="V42" s="199" t="str">
        <f t="shared" si="70"/>
        <v/>
      </c>
      <c r="W42" s="329" t="str">
        <f t="shared" si="71"/>
        <v/>
      </c>
      <c r="X42" s="330" t="str">
        <f t="shared" si="72"/>
        <v/>
      </c>
      <c r="Y42" s="202" t="str">
        <f t="shared" si="73"/>
        <v/>
      </c>
      <c r="Z42" s="202">
        <f t="shared" si="118"/>
        <v>0</v>
      </c>
      <c r="AA42" s="392" t="str">
        <f>IF(details!X42="","",details!X42)</f>
        <v/>
      </c>
      <c r="AB42" s="392" t="str">
        <f>IF(details!Y42="","",details!Y42)</f>
        <v/>
      </c>
      <c r="AC42" s="392" t="str">
        <f>IF(details!Z42="","",details!Z42)</f>
        <v/>
      </c>
      <c r="AD42" s="312" t="str">
        <f t="shared" si="13"/>
        <v/>
      </c>
      <c r="AE42" s="392" t="str">
        <f>IF(details!AA42="","",details!AA42)</f>
        <v/>
      </c>
      <c r="AF42" s="392" t="str">
        <f>IF(details!AB42="","",details!AB42)</f>
        <v/>
      </c>
      <c r="AG42" s="312" t="str">
        <f t="shared" si="112"/>
        <v/>
      </c>
      <c r="AH42" s="199" t="str">
        <f t="shared" si="15"/>
        <v/>
      </c>
      <c r="AI42" s="392" t="str">
        <f>IF(details!AC42="","",details!AC42)</f>
        <v/>
      </c>
      <c r="AJ42" s="392" t="str">
        <f>IF(details!AD42="","",details!AD42)</f>
        <v/>
      </c>
      <c r="AK42" s="199" t="str">
        <f t="shared" si="16"/>
        <v/>
      </c>
      <c r="AL42" s="199" t="str">
        <f t="shared" si="74"/>
        <v/>
      </c>
      <c r="AM42" s="329" t="str">
        <f t="shared" si="75"/>
        <v/>
      </c>
      <c r="AN42" s="330" t="str">
        <f t="shared" si="76"/>
        <v/>
      </c>
      <c r="AO42" s="202" t="str">
        <f t="shared" si="77"/>
        <v/>
      </c>
      <c r="AP42" s="202">
        <f t="shared" si="113"/>
        <v>0</v>
      </c>
      <c r="AQ42" s="497">
        <f>IF(details!AE42="","",details!AE42)</f>
        <v>1</v>
      </c>
      <c r="AR42" s="497">
        <f>IF(details!AF42="","",details!AF42)</f>
        <v>2</v>
      </c>
      <c r="AS42" s="497">
        <f>IF(details!AG42="","",details!AG42)</f>
        <v>3</v>
      </c>
      <c r="AT42" s="312">
        <f t="shared" si="18"/>
        <v>6</v>
      </c>
      <c r="AU42" s="497">
        <f>IF(details!AH42="","",details!AH42)</f>
        <v>4</v>
      </c>
      <c r="AV42" s="497">
        <f>IF(details!AI42="","",details!AI42)</f>
        <v>5</v>
      </c>
      <c r="AW42" s="312">
        <f t="shared" si="114"/>
        <v>9</v>
      </c>
      <c r="AX42" s="199">
        <f t="shared" si="20"/>
        <v>15</v>
      </c>
      <c r="AY42" s="497" t="str">
        <f>IF(details!AJ42="","",details!AJ42)</f>
        <v/>
      </c>
      <c r="AZ42" s="497" t="str">
        <f>IF(details!AK42="","",details!AK42)</f>
        <v/>
      </c>
      <c r="BA42" s="199" t="str">
        <f t="shared" si="21"/>
        <v/>
      </c>
      <c r="BB42" s="199" t="str">
        <f t="shared" si="78"/>
        <v/>
      </c>
      <c r="BC42" s="329" t="str">
        <f t="shared" si="79"/>
        <v/>
      </c>
      <c r="BD42" s="330" t="str">
        <f t="shared" si="80"/>
        <v/>
      </c>
      <c r="BE42" s="202" t="str">
        <f t="shared" si="81"/>
        <v/>
      </c>
      <c r="BF42" s="202">
        <f t="shared" si="5"/>
        <v>0</v>
      </c>
      <c r="BG42" s="392" t="str">
        <f>IF(details!AL42="","",details!AL42)</f>
        <v/>
      </c>
      <c r="BH42" s="392" t="str">
        <f>IF(details!AM42="","",details!AM42)</f>
        <v/>
      </c>
      <c r="BI42" s="392" t="str">
        <f>IF(details!AN42="","",details!AN42)</f>
        <v/>
      </c>
      <c r="BJ42" s="312" t="str">
        <f t="shared" si="22"/>
        <v/>
      </c>
      <c r="BK42" s="392" t="str">
        <f>IF(details!AO42="","",details!AO42)</f>
        <v/>
      </c>
      <c r="BL42" s="392" t="str">
        <f>IF(details!AP42="","",details!AP42)</f>
        <v/>
      </c>
      <c r="BM42" s="312" t="str">
        <f t="shared" si="106"/>
        <v/>
      </c>
      <c r="BN42" s="199" t="str">
        <f t="shared" si="24"/>
        <v/>
      </c>
      <c r="BO42" s="392" t="str">
        <f>IF(details!AQ42="","",details!AQ42)</f>
        <v/>
      </c>
      <c r="BP42" s="392" t="str">
        <f>IF(details!AR42="","",details!AR42)</f>
        <v/>
      </c>
      <c r="BQ42" s="199" t="str">
        <f t="shared" si="25"/>
        <v/>
      </c>
      <c r="BR42" s="199" t="str">
        <f t="shared" si="82"/>
        <v/>
      </c>
      <c r="BS42" s="329" t="str">
        <f t="shared" si="83"/>
        <v/>
      </c>
      <c r="BT42" s="330" t="str">
        <f t="shared" si="84"/>
        <v/>
      </c>
      <c r="BU42" s="202" t="str">
        <f t="shared" si="85"/>
        <v/>
      </c>
      <c r="BV42" s="202">
        <f t="shared" si="7"/>
        <v>0</v>
      </c>
      <c r="BW42" s="392" t="str">
        <f>IF(details!AS42="","",details!AS42)</f>
        <v/>
      </c>
      <c r="BX42" s="392" t="str">
        <f>IF(details!AT42="","",details!AT42)</f>
        <v/>
      </c>
      <c r="BY42" s="392" t="str">
        <f>IF(details!AU42="","",details!AU42)</f>
        <v/>
      </c>
      <c r="BZ42" s="312" t="str">
        <f t="shared" si="26"/>
        <v/>
      </c>
      <c r="CA42" s="392" t="str">
        <f>IF(details!AV42="","",details!AV42)</f>
        <v/>
      </c>
      <c r="CB42" s="392" t="str">
        <f>IF(details!AW42="","",details!AW42)</f>
        <v/>
      </c>
      <c r="CC42" s="312" t="str">
        <f t="shared" si="110"/>
        <v/>
      </c>
      <c r="CD42" s="199" t="str">
        <f t="shared" si="28"/>
        <v/>
      </c>
      <c r="CE42" s="392" t="str">
        <f>IF(details!AX42="","",details!AX42)</f>
        <v/>
      </c>
      <c r="CF42" s="392" t="str">
        <f>IF(details!AY42="","",details!AY42)</f>
        <v/>
      </c>
      <c r="CG42" s="199" t="str">
        <f t="shared" si="29"/>
        <v/>
      </c>
      <c r="CH42" s="199" t="str">
        <f t="shared" si="30"/>
        <v/>
      </c>
      <c r="CI42" s="329" t="str">
        <f t="shared" si="31"/>
        <v/>
      </c>
      <c r="CJ42" s="330" t="str">
        <f t="shared" si="32"/>
        <v/>
      </c>
      <c r="CK42" s="202" t="str">
        <f t="shared" si="86"/>
        <v/>
      </c>
      <c r="CL42" s="202">
        <f t="shared" si="8"/>
        <v>0</v>
      </c>
      <c r="CM42" s="392" t="str">
        <f>IF(details!AZ42="","",details!AZ42)</f>
        <v/>
      </c>
      <c r="CN42" s="392" t="str">
        <f>IF(details!BA42="","",details!BA42)</f>
        <v/>
      </c>
      <c r="CO42" s="392" t="str">
        <f>IF(details!BB42="","",details!BB42)</f>
        <v/>
      </c>
      <c r="CP42" s="392" t="str">
        <f>IF(details!BC42="","",details!BC42)</f>
        <v/>
      </c>
      <c r="CQ42" s="392" t="str">
        <f>IF(details!BD42="","",details!BD42)</f>
        <v/>
      </c>
      <c r="CR42" s="199" t="str">
        <f t="shared" si="111"/>
        <v/>
      </c>
      <c r="CS42" s="556" t="str">
        <f t="shared" si="107"/>
        <v/>
      </c>
      <c r="CT42" s="199" t="str">
        <f t="shared" si="108"/>
        <v/>
      </c>
      <c r="CU42" s="202" t="str">
        <f t="shared" si="88"/>
        <v/>
      </c>
      <c r="CV42" s="202">
        <f t="shared" si="89"/>
        <v>0</v>
      </c>
      <c r="CW42" s="392" t="str">
        <f>IF(details!BE42="","",details!BE42)</f>
        <v/>
      </c>
      <c r="CX42" s="392" t="str">
        <f>IF(details!BF42="","",details!BF42)</f>
        <v/>
      </c>
      <c r="CY42" s="392" t="str">
        <f>IF(details!BG42="","",details!BG42)</f>
        <v/>
      </c>
      <c r="CZ42" s="392" t="str">
        <f>IF(details!BH42="","",details!BH42)</f>
        <v/>
      </c>
      <c r="DA42" s="392" t="str">
        <f>IF(details!BI42="","",details!BI42)</f>
        <v/>
      </c>
      <c r="DB42" s="199" t="str">
        <f t="shared" si="90"/>
        <v/>
      </c>
      <c r="DC42" s="556" t="str">
        <f t="shared" si="35"/>
        <v/>
      </c>
      <c r="DD42" s="199" t="str">
        <f t="shared" si="36"/>
        <v/>
      </c>
      <c r="DE42" s="202" t="str">
        <f t="shared" si="91"/>
        <v/>
      </c>
      <c r="DF42" s="202">
        <f t="shared" si="92"/>
        <v>0</v>
      </c>
      <c r="DG42" s="392" t="str">
        <f>IF(details!BJ42="","",details!BJ42)</f>
        <v/>
      </c>
      <c r="DH42" s="392" t="str">
        <f>IF(details!BK42="","",details!BK42)</f>
        <v/>
      </c>
      <c r="DI42" s="392" t="str">
        <f>IF(details!BL42="","",details!BL42)</f>
        <v/>
      </c>
      <c r="DJ42" s="392" t="str">
        <f>IF(details!BM42="","",details!BM42)</f>
        <v/>
      </c>
      <c r="DK42" s="392" t="str">
        <f>IF(details!BN42="","",details!BN42)</f>
        <v/>
      </c>
      <c r="DL42" s="199" t="str">
        <f t="shared" si="93"/>
        <v/>
      </c>
      <c r="DM42" s="556" t="str">
        <f t="shared" si="37"/>
        <v/>
      </c>
      <c r="DN42" s="199" t="str">
        <f t="shared" si="38"/>
        <v/>
      </c>
      <c r="DO42" s="202" t="str">
        <f t="shared" si="94"/>
        <v/>
      </c>
      <c r="DP42" s="202">
        <f t="shared" si="95"/>
        <v>0</v>
      </c>
      <c r="DQ42" s="398" t="str">
        <f t="shared" si="119"/>
        <v/>
      </c>
      <c r="DR42" s="398" t="str">
        <f t="shared" si="120"/>
        <v/>
      </c>
      <c r="DS42" s="398" t="str">
        <f t="shared" si="121"/>
        <v/>
      </c>
      <c r="DT42" s="398" t="str">
        <f t="shared" si="122"/>
        <v/>
      </c>
      <c r="DU42" s="398" t="str">
        <f t="shared" si="123"/>
        <v/>
      </c>
      <c r="DV42" s="398" t="str">
        <f t="shared" si="124"/>
        <v/>
      </c>
      <c r="DW42" s="398" t="str">
        <f t="shared" si="96"/>
        <v/>
      </c>
      <c r="DX42" s="398" t="str">
        <f t="shared" si="97"/>
        <v/>
      </c>
      <c r="DY42" s="398" t="str">
        <f t="shared" si="98"/>
        <v/>
      </c>
      <c r="DZ42" s="398" t="str">
        <f t="shared" si="125"/>
        <v/>
      </c>
      <c r="EA42" s="399" t="str">
        <f t="shared" si="126"/>
        <v/>
      </c>
      <c r="EB42" s="399" t="str">
        <f t="shared" si="127"/>
        <v/>
      </c>
      <c r="EC42" s="398" t="str">
        <f t="shared" si="128"/>
        <v/>
      </c>
      <c r="ED42" s="398" t="str">
        <f t="shared" si="129"/>
        <v/>
      </c>
      <c r="EE42" s="398" t="str">
        <f t="shared" si="130"/>
        <v/>
      </c>
      <c r="EF42" s="398" t="str">
        <f t="shared" si="131"/>
        <v/>
      </c>
      <c r="EG42" s="398" t="str">
        <f t="shared" si="132"/>
        <v/>
      </c>
      <c r="EH42" s="398" t="str">
        <f t="shared" si="133"/>
        <v/>
      </c>
      <c r="EI42" s="398" t="str">
        <f t="shared" si="134"/>
        <v/>
      </c>
      <c r="EJ42" s="400" t="str">
        <f t="shared" si="135"/>
        <v/>
      </c>
      <c r="EK42" s="400" t="str">
        <f t="shared" si="136"/>
        <v/>
      </c>
      <c r="EL42" s="398" t="str">
        <f t="shared" si="137"/>
        <v/>
      </c>
      <c r="EM42" s="400" t="str">
        <f t="shared" si="138"/>
        <v/>
      </c>
      <c r="EN42" s="400" t="str">
        <f t="shared" si="139"/>
        <v/>
      </c>
      <c r="EO42" s="203" t="str">
        <f>details!DN42</f>
        <v/>
      </c>
      <c r="EP42" s="405" t="str">
        <f>details!DO42</f>
        <v/>
      </c>
      <c r="EQ42" s="490" t="str">
        <f t="shared" si="109"/>
        <v/>
      </c>
      <c r="ER42" s="551" t="str">
        <f t="shared" si="99"/>
        <v/>
      </c>
      <c r="ES42" s="401" t="str">
        <f t="shared" si="100"/>
        <v/>
      </c>
      <c r="ET42" s="401" t="str">
        <f t="shared" si="101"/>
        <v/>
      </c>
      <c r="EU42" s="402" t="str">
        <f t="shared" si="102"/>
        <v/>
      </c>
      <c r="EV42" s="199" t="str">
        <f t="shared" si="103"/>
        <v/>
      </c>
      <c r="EW42" s="466" t="str">
        <f t="shared" si="104"/>
        <v/>
      </c>
      <c r="EX42" s="467" t="str">
        <f t="shared" si="105"/>
        <v/>
      </c>
      <c r="EY42" s="418" t="str">
        <f>IF(details!BO41="","",details!BO41)</f>
        <v/>
      </c>
      <c r="FE42" s="500"/>
    </row>
    <row r="43" spans="1:161" s="20" customFormat="1" ht="14" customHeight="1">
      <c r="A43" s="417">
        <f>IF(details!A43="","",details!A43)</f>
        <v>37</v>
      </c>
      <c r="B43" s="392" t="str">
        <f>IF(details!B43="","",details!B43)</f>
        <v/>
      </c>
      <c r="C43" s="392" t="str">
        <f>IF(details!C43="","",details!C43)</f>
        <v/>
      </c>
      <c r="D43" s="199" t="str">
        <f>IF(details!D43="","",details!D43)</f>
        <v/>
      </c>
      <c r="E43" s="392" t="str">
        <f>IF(details!E43="","",details!E43)</f>
        <v/>
      </c>
      <c r="F43" s="200" t="str">
        <f>IF(details!G43="","",details!G43)</f>
        <v/>
      </c>
      <c r="G43" s="275" t="str">
        <f>IF(details!H43="","",details!H43)</f>
        <v/>
      </c>
      <c r="H43" s="201" t="str">
        <f>IF(details!I43="","",details!I43)</f>
        <v>v 037</v>
      </c>
      <c r="I43" s="201" t="str">
        <f>IF(details!J43="","",details!J43)</f>
        <v>c 037</v>
      </c>
      <c r="J43" s="201" t="str">
        <f>IF(details!K43="","",details!K43)</f>
        <v>l 037</v>
      </c>
      <c r="K43" s="392" t="str">
        <f>IF(details!Q43="","",details!Q43)</f>
        <v/>
      </c>
      <c r="L43" s="392" t="str">
        <f>IF(details!R43="","",details!R43)</f>
        <v/>
      </c>
      <c r="M43" s="392" t="str">
        <f>IF(details!S43="","",details!S43)</f>
        <v/>
      </c>
      <c r="N43" s="312" t="str">
        <f t="shared" si="9"/>
        <v/>
      </c>
      <c r="O43" s="392" t="str">
        <f>IF(details!T43="","",details!T43)</f>
        <v/>
      </c>
      <c r="P43" s="392" t="str">
        <f>IF(details!U43="","",details!U43)</f>
        <v/>
      </c>
      <c r="Q43" s="312" t="str">
        <f t="shared" si="10"/>
        <v/>
      </c>
      <c r="R43" s="199" t="str">
        <f t="shared" si="11"/>
        <v/>
      </c>
      <c r="S43" s="392" t="str">
        <f>IF(details!V43="","",details!V43)</f>
        <v/>
      </c>
      <c r="T43" s="392" t="str">
        <f>IF(details!W43="","",details!W43)</f>
        <v/>
      </c>
      <c r="U43" s="199" t="str">
        <f t="shared" si="69"/>
        <v/>
      </c>
      <c r="V43" s="199" t="str">
        <f t="shared" si="70"/>
        <v/>
      </c>
      <c r="W43" s="329" t="str">
        <f t="shared" si="71"/>
        <v/>
      </c>
      <c r="X43" s="330" t="str">
        <f t="shared" si="72"/>
        <v/>
      </c>
      <c r="Y43" s="202" t="str">
        <f t="shared" si="73"/>
        <v/>
      </c>
      <c r="Z43" s="202">
        <f t="shared" si="118"/>
        <v>0</v>
      </c>
      <c r="AA43" s="392" t="str">
        <f>IF(details!X43="","",details!X43)</f>
        <v/>
      </c>
      <c r="AB43" s="392" t="str">
        <f>IF(details!Y43="","",details!Y43)</f>
        <v/>
      </c>
      <c r="AC43" s="392" t="str">
        <f>IF(details!Z43="","",details!Z43)</f>
        <v/>
      </c>
      <c r="AD43" s="312" t="str">
        <f t="shared" si="13"/>
        <v/>
      </c>
      <c r="AE43" s="392" t="str">
        <f>IF(details!AA43="","",details!AA43)</f>
        <v/>
      </c>
      <c r="AF43" s="392" t="str">
        <f>IF(details!AB43="","",details!AB43)</f>
        <v/>
      </c>
      <c r="AG43" s="312" t="str">
        <f t="shared" si="112"/>
        <v/>
      </c>
      <c r="AH43" s="199" t="str">
        <f t="shared" si="15"/>
        <v/>
      </c>
      <c r="AI43" s="392" t="str">
        <f>IF(details!AC43="","",details!AC43)</f>
        <v/>
      </c>
      <c r="AJ43" s="392" t="str">
        <f>IF(details!AD43="","",details!AD43)</f>
        <v/>
      </c>
      <c r="AK43" s="199" t="str">
        <f t="shared" si="16"/>
        <v/>
      </c>
      <c r="AL43" s="199" t="str">
        <f t="shared" si="74"/>
        <v/>
      </c>
      <c r="AM43" s="329" t="str">
        <f t="shared" si="75"/>
        <v/>
      </c>
      <c r="AN43" s="330" t="str">
        <f t="shared" si="76"/>
        <v/>
      </c>
      <c r="AO43" s="202" t="str">
        <f t="shared" si="77"/>
        <v/>
      </c>
      <c r="AP43" s="202">
        <f t="shared" si="113"/>
        <v>0</v>
      </c>
      <c r="AQ43" s="497">
        <f>IF(details!AE43="","",details!AE43)</f>
        <v>1</v>
      </c>
      <c r="AR43" s="497">
        <f>IF(details!AF43="","",details!AF43)</f>
        <v>2</v>
      </c>
      <c r="AS43" s="497">
        <f>IF(details!AG43="","",details!AG43)</f>
        <v>3</v>
      </c>
      <c r="AT43" s="312">
        <f t="shared" si="18"/>
        <v>6</v>
      </c>
      <c r="AU43" s="497">
        <f>IF(details!AH43="","",details!AH43)</f>
        <v>4</v>
      </c>
      <c r="AV43" s="497">
        <f>IF(details!AI43="","",details!AI43)</f>
        <v>5</v>
      </c>
      <c r="AW43" s="312">
        <f t="shared" si="114"/>
        <v>9</v>
      </c>
      <c r="AX43" s="199">
        <f t="shared" si="20"/>
        <v>15</v>
      </c>
      <c r="AY43" s="497" t="str">
        <f>IF(details!AJ43="","",details!AJ43)</f>
        <v/>
      </c>
      <c r="AZ43" s="497" t="str">
        <f>IF(details!AK43="","",details!AK43)</f>
        <v/>
      </c>
      <c r="BA43" s="199" t="str">
        <f t="shared" si="21"/>
        <v/>
      </c>
      <c r="BB43" s="199" t="str">
        <f t="shared" si="78"/>
        <v/>
      </c>
      <c r="BC43" s="329" t="str">
        <f t="shared" si="79"/>
        <v/>
      </c>
      <c r="BD43" s="330" t="str">
        <f t="shared" si="80"/>
        <v/>
      </c>
      <c r="BE43" s="202" t="str">
        <f t="shared" si="81"/>
        <v/>
      </c>
      <c r="BF43" s="202">
        <f t="shared" si="5"/>
        <v>0</v>
      </c>
      <c r="BG43" s="392" t="str">
        <f>IF(details!AL43="","",details!AL43)</f>
        <v/>
      </c>
      <c r="BH43" s="392" t="str">
        <f>IF(details!AM43="","",details!AM43)</f>
        <v/>
      </c>
      <c r="BI43" s="392" t="str">
        <f>IF(details!AN43="","",details!AN43)</f>
        <v/>
      </c>
      <c r="BJ43" s="312" t="str">
        <f t="shared" si="22"/>
        <v/>
      </c>
      <c r="BK43" s="392" t="str">
        <f>IF(details!AO43="","",details!AO43)</f>
        <v/>
      </c>
      <c r="BL43" s="392" t="str">
        <f>IF(details!AP43="","",details!AP43)</f>
        <v/>
      </c>
      <c r="BM43" s="312" t="str">
        <f t="shared" si="106"/>
        <v/>
      </c>
      <c r="BN43" s="199" t="str">
        <f t="shared" si="24"/>
        <v/>
      </c>
      <c r="BO43" s="392" t="str">
        <f>IF(details!AQ43="","",details!AQ43)</f>
        <v/>
      </c>
      <c r="BP43" s="392" t="str">
        <f>IF(details!AR43="","",details!AR43)</f>
        <v/>
      </c>
      <c r="BQ43" s="199" t="str">
        <f t="shared" si="25"/>
        <v/>
      </c>
      <c r="BR43" s="199" t="str">
        <f t="shared" si="82"/>
        <v/>
      </c>
      <c r="BS43" s="329" t="str">
        <f t="shared" si="83"/>
        <v/>
      </c>
      <c r="BT43" s="330" t="str">
        <f t="shared" si="84"/>
        <v/>
      </c>
      <c r="BU43" s="202" t="str">
        <f t="shared" si="85"/>
        <v/>
      </c>
      <c r="BV43" s="202">
        <f t="shared" si="7"/>
        <v>0</v>
      </c>
      <c r="BW43" s="392" t="str">
        <f>IF(details!AS43="","",details!AS43)</f>
        <v/>
      </c>
      <c r="BX43" s="392" t="str">
        <f>IF(details!AT43="","",details!AT43)</f>
        <v/>
      </c>
      <c r="BY43" s="392" t="str">
        <f>IF(details!AU43="","",details!AU43)</f>
        <v/>
      </c>
      <c r="BZ43" s="312" t="str">
        <f t="shared" si="26"/>
        <v/>
      </c>
      <c r="CA43" s="392" t="str">
        <f>IF(details!AV43="","",details!AV43)</f>
        <v/>
      </c>
      <c r="CB43" s="392" t="str">
        <f>IF(details!AW43="","",details!AW43)</f>
        <v/>
      </c>
      <c r="CC43" s="312" t="str">
        <f t="shared" si="110"/>
        <v/>
      </c>
      <c r="CD43" s="199" t="str">
        <f t="shared" si="28"/>
        <v/>
      </c>
      <c r="CE43" s="392" t="str">
        <f>IF(details!AX43="","",details!AX43)</f>
        <v/>
      </c>
      <c r="CF43" s="392" t="str">
        <f>IF(details!AY43="","",details!AY43)</f>
        <v/>
      </c>
      <c r="CG43" s="199" t="str">
        <f t="shared" si="29"/>
        <v/>
      </c>
      <c r="CH43" s="199" t="str">
        <f t="shared" si="30"/>
        <v/>
      </c>
      <c r="CI43" s="329" t="str">
        <f t="shared" si="31"/>
        <v/>
      </c>
      <c r="CJ43" s="330" t="str">
        <f t="shared" si="32"/>
        <v/>
      </c>
      <c r="CK43" s="202" t="str">
        <f t="shared" si="86"/>
        <v/>
      </c>
      <c r="CL43" s="202">
        <f t="shared" si="8"/>
        <v>0</v>
      </c>
      <c r="CM43" s="392" t="str">
        <f>IF(details!AZ43="","",details!AZ43)</f>
        <v/>
      </c>
      <c r="CN43" s="392" t="str">
        <f>IF(details!BA43="","",details!BA43)</f>
        <v/>
      </c>
      <c r="CO43" s="392" t="str">
        <f>IF(details!BB43="","",details!BB43)</f>
        <v/>
      </c>
      <c r="CP43" s="392" t="str">
        <f>IF(details!BC43="","",details!BC43)</f>
        <v/>
      </c>
      <c r="CQ43" s="392" t="str">
        <f>IF(details!BD43="","",details!BD43)</f>
        <v/>
      </c>
      <c r="CR43" s="199" t="str">
        <f t="shared" si="111"/>
        <v/>
      </c>
      <c r="CS43" s="556" t="str">
        <f t="shared" si="107"/>
        <v/>
      </c>
      <c r="CT43" s="199" t="str">
        <f t="shared" si="108"/>
        <v/>
      </c>
      <c r="CU43" s="202" t="str">
        <f t="shared" si="88"/>
        <v/>
      </c>
      <c r="CV43" s="202">
        <f t="shared" si="89"/>
        <v>0</v>
      </c>
      <c r="CW43" s="392" t="str">
        <f>IF(details!BE43="","",details!BE43)</f>
        <v/>
      </c>
      <c r="CX43" s="392" t="str">
        <f>IF(details!BF43="","",details!BF43)</f>
        <v/>
      </c>
      <c r="CY43" s="392" t="str">
        <f>IF(details!BG43="","",details!BG43)</f>
        <v/>
      </c>
      <c r="CZ43" s="392" t="str">
        <f>IF(details!BH43="","",details!BH43)</f>
        <v/>
      </c>
      <c r="DA43" s="392" t="str">
        <f>IF(details!BI43="","",details!BI43)</f>
        <v/>
      </c>
      <c r="DB43" s="199" t="str">
        <f t="shared" si="90"/>
        <v/>
      </c>
      <c r="DC43" s="556" t="str">
        <f t="shared" si="35"/>
        <v/>
      </c>
      <c r="DD43" s="199" t="str">
        <f t="shared" si="36"/>
        <v/>
      </c>
      <c r="DE43" s="202" t="str">
        <f t="shared" si="91"/>
        <v/>
      </c>
      <c r="DF43" s="202">
        <f t="shared" si="92"/>
        <v>0</v>
      </c>
      <c r="DG43" s="392" t="str">
        <f>IF(details!BJ43="","",details!BJ43)</f>
        <v/>
      </c>
      <c r="DH43" s="392" t="str">
        <f>IF(details!BK43="","",details!BK43)</f>
        <v/>
      </c>
      <c r="DI43" s="392" t="str">
        <f>IF(details!BL43="","",details!BL43)</f>
        <v/>
      </c>
      <c r="DJ43" s="392" t="str">
        <f>IF(details!BM43="","",details!BM43)</f>
        <v/>
      </c>
      <c r="DK43" s="392" t="str">
        <f>IF(details!BN43="","",details!BN43)</f>
        <v/>
      </c>
      <c r="DL43" s="199" t="str">
        <f t="shared" si="93"/>
        <v/>
      </c>
      <c r="DM43" s="556" t="str">
        <f t="shared" si="37"/>
        <v/>
      </c>
      <c r="DN43" s="199" t="str">
        <f t="shared" si="38"/>
        <v/>
      </c>
      <c r="DO43" s="202" t="str">
        <f t="shared" si="94"/>
        <v/>
      </c>
      <c r="DP43" s="202">
        <f t="shared" si="95"/>
        <v>0</v>
      </c>
      <c r="DQ43" s="398" t="str">
        <f t="shared" si="119"/>
        <v/>
      </c>
      <c r="DR43" s="398" t="str">
        <f t="shared" si="120"/>
        <v/>
      </c>
      <c r="DS43" s="398" t="str">
        <f t="shared" si="121"/>
        <v/>
      </c>
      <c r="DT43" s="398" t="str">
        <f t="shared" si="122"/>
        <v/>
      </c>
      <c r="DU43" s="398" t="str">
        <f t="shared" si="123"/>
        <v/>
      </c>
      <c r="DV43" s="398" t="str">
        <f t="shared" si="124"/>
        <v/>
      </c>
      <c r="DW43" s="398" t="str">
        <f t="shared" si="96"/>
        <v/>
      </c>
      <c r="DX43" s="398" t="str">
        <f t="shared" si="97"/>
        <v/>
      </c>
      <c r="DY43" s="398" t="str">
        <f t="shared" si="98"/>
        <v/>
      </c>
      <c r="DZ43" s="398" t="str">
        <f t="shared" si="125"/>
        <v/>
      </c>
      <c r="EA43" s="399" t="str">
        <f t="shared" si="126"/>
        <v/>
      </c>
      <c r="EB43" s="399" t="str">
        <f t="shared" si="127"/>
        <v/>
      </c>
      <c r="EC43" s="398" t="str">
        <f t="shared" si="128"/>
        <v/>
      </c>
      <c r="ED43" s="398" t="str">
        <f t="shared" si="129"/>
        <v/>
      </c>
      <c r="EE43" s="398" t="str">
        <f t="shared" si="130"/>
        <v/>
      </c>
      <c r="EF43" s="398" t="str">
        <f t="shared" si="131"/>
        <v/>
      </c>
      <c r="EG43" s="398" t="str">
        <f t="shared" si="132"/>
        <v/>
      </c>
      <c r="EH43" s="398" t="str">
        <f t="shared" si="133"/>
        <v/>
      </c>
      <c r="EI43" s="398" t="str">
        <f t="shared" si="134"/>
        <v/>
      </c>
      <c r="EJ43" s="400" t="str">
        <f t="shared" si="135"/>
        <v/>
      </c>
      <c r="EK43" s="400" t="str">
        <f t="shared" si="136"/>
        <v/>
      </c>
      <c r="EL43" s="398" t="str">
        <f t="shared" si="137"/>
        <v/>
      </c>
      <c r="EM43" s="400" t="str">
        <f t="shared" si="138"/>
        <v/>
      </c>
      <c r="EN43" s="400" t="str">
        <f t="shared" si="139"/>
        <v/>
      </c>
      <c r="EO43" s="203" t="str">
        <f>details!DN43</f>
        <v/>
      </c>
      <c r="EP43" s="405" t="str">
        <f>details!DO43</f>
        <v/>
      </c>
      <c r="EQ43" s="490" t="str">
        <f t="shared" si="109"/>
        <v/>
      </c>
      <c r="ER43" s="551" t="str">
        <f t="shared" si="99"/>
        <v/>
      </c>
      <c r="ES43" s="401" t="str">
        <f t="shared" si="100"/>
        <v/>
      </c>
      <c r="ET43" s="401" t="str">
        <f t="shared" si="101"/>
        <v/>
      </c>
      <c r="EU43" s="402" t="str">
        <f t="shared" si="102"/>
        <v/>
      </c>
      <c r="EV43" s="199" t="str">
        <f t="shared" si="103"/>
        <v/>
      </c>
      <c r="EW43" s="466" t="str">
        <f t="shared" si="104"/>
        <v/>
      </c>
      <c r="EX43" s="467" t="str">
        <f t="shared" si="105"/>
        <v/>
      </c>
      <c r="EY43" s="418" t="str">
        <f>IF(details!BO42="","",details!BO42)</f>
        <v/>
      </c>
      <c r="FE43" s="500"/>
    </row>
    <row r="44" spans="1:161" s="20" customFormat="1" ht="14" customHeight="1">
      <c r="A44" s="417">
        <f>IF(details!A44="","",details!A44)</f>
        <v>38</v>
      </c>
      <c r="B44" s="392" t="str">
        <f>IF(details!B44="","",details!B44)</f>
        <v/>
      </c>
      <c r="C44" s="392" t="str">
        <f>IF(details!C44="","",details!C44)</f>
        <v/>
      </c>
      <c r="D44" s="199" t="str">
        <f>IF(details!D44="","",details!D44)</f>
        <v/>
      </c>
      <c r="E44" s="392" t="str">
        <f>IF(details!E44="","",details!E44)</f>
        <v/>
      </c>
      <c r="F44" s="200" t="str">
        <f>IF(details!G44="","",details!G44)</f>
        <v/>
      </c>
      <c r="G44" s="275" t="str">
        <f>IF(details!H44="","",details!H44)</f>
        <v/>
      </c>
      <c r="H44" s="201" t="str">
        <f>IF(details!I44="","",details!I44)</f>
        <v>v 038</v>
      </c>
      <c r="I44" s="201" t="str">
        <f>IF(details!J44="","",details!J44)</f>
        <v>c 038</v>
      </c>
      <c r="J44" s="201" t="str">
        <f>IF(details!K44="","",details!K44)</f>
        <v>l 038</v>
      </c>
      <c r="K44" s="392" t="str">
        <f>IF(details!Q44="","",details!Q44)</f>
        <v/>
      </c>
      <c r="L44" s="392" t="str">
        <f>IF(details!R44="","",details!R44)</f>
        <v/>
      </c>
      <c r="M44" s="392" t="str">
        <f>IF(details!S44="","",details!S44)</f>
        <v/>
      </c>
      <c r="N44" s="312" t="str">
        <f t="shared" si="9"/>
        <v/>
      </c>
      <c r="O44" s="392" t="str">
        <f>IF(details!T44="","",details!T44)</f>
        <v/>
      </c>
      <c r="P44" s="392" t="str">
        <f>IF(details!U44="","",details!U44)</f>
        <v/>
      </c>
      <c r="Q44" s="312" t="str">
        <f t="shared" si="10"/>
        <v/>
      </c>
      <c r="R44" s="199" t="str">
        <f t="shared" si="11"/>
        <v/>
      </c>
      <c r="S44" s="392" t="str">
        <f>IF(details!V44="","",details!V44)</f>
        <v/>
      </c>
      <c r="T44" s="392" t="str">
        <f>IF(details!W44="","",details!W44)</f>
        <v/>
      </c>
      <c r="U44" s="199" t="str">
        <f t="shared" si="69"/>
        <v/>
      </c>
      <c r="V44" s="199" t="str">
        <f t="shared" si="70"/>
        <v/>
      </c>
      <c r="W44" s="329" t="str">
        <f t="shared" si="71"/>
        <v/>
      </c>
      <c r="X44" s="330" t="str">
        <f t="shared" si="72"/>
        <v/>
      </c>
      <c r="Y44" s="202" t="str">
        <f t="shared" si="73"/>
        <v/>
      </c>
      <c r="Z44" s="202">
        <f t="shared" si="118"/>
        <v>0</v>
      </c>
      <c r="AA44" s="392" t="str">
        <f>IF(details!X44="","",details!X44)</f>
        <v/>
      </c>
      <c r="AB44" s="392" t="str">
        <f>IF(details!Y44="","",details!Y44)</f>
        <v/>
      </c>
      <c r="AC44" s="392" t="str">
        <f>IF(details!Z44="","",details!Z44)</f>
        <v/>
      </c>
      <c r="AD44" s="312" t="str">
        <f t="shared" si="13"/>
        <v/>
      </c>
      <c r="AE44" s="392" t="str">
        <f>IF(details!AA44="","",details!AA44)</f>
        <v/>
      </c>
      <c r="AF44" s="392" t="str">
        <f>IF(details!AB44="","",details!AB44)</f>
        <v/>
      </c>
      <c r="AG44" s="312" t="str">
        <f t="shared" si="112"/>
        <v/>
      </c>
      <c r="AH44" s="199" t="str">
        <f t="shared" si="15"/>
        <v/>
      </c>
      <c r="AI44" s="392" t="str">
        <f>IF(details!AC44="","",details!AC44)</f>
        <v/>
      </c>
      <c r="AJ44" s="392" t="str">
        <f>IF(details!AD44="","",details!AD44)</f>
        <v/>
      </c>
      <c r="AK44" s="199" t="str">
        <f t="shared" si="16"/>
        <v/>
      </c>
      <c r="AL44" s="199" t="str">
        <f t="shared" si="74"/>
        <v/>
      </c>
      <c r="AM44" s="329" t="str">
        <f t="shared" si="75"/>
        <v/>
      </c>
      <c r="AN44" s="330" t="str">
        <f t="shared" si="76"/>
        <v/>
      </c>
      <c r="AO44" s="202" t="str">
        <f t="shared" si="77"/>
        <v/>
      </c>
      <c r="AP44" s="202">
        <f t="shared" si="113"/>
        <v>0</v>
      </c>
      <c r="AQ44" s="497">
        <f>IF(details!AE44="","",details!AE44)</f>
        <v>1</v>
      </c>
      <c r="AR44" s="497">
        <f>IF(details!AF44="","",details!AF44)</f>
        <v>2</v>
      </c>
      <c r="AS44" s="497">
        <f>IF(details!AG44="","",details!AG44)</f>
        <v>3</v>
      </c>
      <c r="AT44" s="312">
        <f t="shared" si="18"/>
        <v>6</v>
      </c>
      <c r="AU44" s="497">
        <f>IF(details!AH44="","",details!AH44)</f>
        <v>4</v>
      </c>
      <c r="AV44" s="497">
        <f>IF(details!AI44="","",details!AI44)</f>
        <v>5</v>
      </c>
      <c r="AW44" s="312">
        <f t="shared" si="114"/>
        <v>9</v>
      </c>
      <c r="AX44" s="199">
        <f t="shared" si="20"/>
        <v>15</v>
      </c>
      <c r="AY44" s="497" t="str">
        <f>IF(details!AJ44="","",details!AJ44)</f>
        <v/>
      </c>
      <c r="AZ44" s="497" t="str">
        <f>IF(details!AK44="","",details!AK44)</f>
        <v/>
      </c>
      <c r="BA44" s="199" t="str">
        <f t="shared" si="21"/>
        <v/>
      </c>
      <c r="BB44" s="199" t="str">
        <f t="shared" si="78"/>
        <v/>
      </c>
      <c r="BC44" s="329" t="str">
        <f t="shared" si="79"/>
        <v/>
      </c>
      <c r="BD44" s="330" t="str">
        <f t="shared" si="80"/>
        <v/>
      </c>
      <c r="BE44" s="202" t="str">
        <f t="shared" si="81"/>
        <v/>
      </c>
      <c r="BF44" s="202">
        <f t="shared" si="5"/>
        <v>0</v>
      </c>
      <c r="BG44" s="392" t="str">
        <f>IF(details!AL44="","",details!AL44)</f>
        <v/>
      </c>
      <c r="BH44" s="392" t="str">
        <f>IF(details!AM44="","",details!AM44)</f>
        <v/>
      </c>
      <c r="BI44" s="392" t="str">
        <f>IF(details!AN44="","",details!AN44)</f>
        <v/>
      </c>
      <c r="BJ44" s="312" t="str">
        <f t="shared" si="22"/>
        <v/>
      </c>
      <c r="BK44" s="392" t="str">
        <f>IF(details!AO44="","",details!AO44)</f>
        <v/>
      </c>
      <c r="BL44" s="392" t="str">
        <f>IF(details!AP44="","",details!AP44)</f>
        <v/>
      </c>
      <c r="BM44" s="312" t="str">
        <f t="shared" si="106"/>
        <v/>
      </c>
      <c r="BN44" s="199" t="str">
        <f t="shared" si="24"/>
        <v/>
      </c>
      <c r="BO44" s="392" t="str">
        <f>IF(details!AQ44="","",details!AQ44)</f>
        <v/>
      </c>
      <c r="BP44" s="392" t="str">
        <f>IF(details!AR44="","",details!AR44)</f>
        <v/>
      </c>
      <c r="BQ44" s="199" t="str">
        <f t="shared" si="25"/>
        <v/>
      </c>
      <c r="BR44" s="199" t="str">
        <f t="shared" si="82"/>
        <v/>
      </c>
      <c r="BS44" s="329" t="str">
        <f t="shared" si="83"/>
        <v/>
      </c>
      <c r="BT44" s="330" t="str">
        <f t="shared" si="84"/>
        <v/>
      </c>
      <c r="BU44" s="202" t="str">
        <f t="shared" si="85"/>
        <v/>
      </c>
      <c r="BV44" s="202">
        <f t="shared" si="7"/>
        <v>0</v>
      </c>
      <c r="BW44" s="392" t="str">
        <f>IF(details!AS44="","",details!AS44)</f>
        <v/>
      </c>
      <c r="BX44" s="392" t="str">
        <f>IF(details!AT44="","",details!AT44)</f>
        <v/>
      </c>
      <c r="BY44" s="392" t="str">
        <f>IF(details!AU44="","",details!AU44)</f>
        <v/>
      </c>
      <c r="BZ44" s="312" t="str">
        <f t="shared" si="26"/>
        <v/>
      </c>
      <c r="CA44" s="392" t="str">
        <f>IF(details!AV44="","",details!AV44)</f>
        <v/>
      </c>
      <c r="CB44" s="392" t="str">
        <f>IF(details!AW44="","",details!AW44)</f>
        <v/>
      </c>
      <c r="CC44" s="312" t="str">
        <f t="shared" si="110"/>
        <v/>
      </c>
      <c r="CD44" s="199" t="str">
        <f t="shared" si="28"/>
        <v/>
      </c>
      <c r="CE44" s="392" t="str">
        <f>IF(details!AX44="","",details!AX44)</f>
        <v/>
      </c>
      <c r="CF44" s="392" t="str">
        <f>IF(details!AY44="","",details!AY44)</f>
        <v/>
      </c>
      <c r="CG44" s="199" t="str">
        <f t="shared" si="29"/>
        <v/>
      </c>
      <c r="CH44" s="199" t="str">
        <f t="shared" si="30"/>
        <v/>
      </c>
      <c r="CI44" s="329" t="str">
        <f t="shared" si="31"/>
        <v/>
      </c>
      <c r="CJ44" s="330" t="str">
        <f t="shared" si="32"/>
        <v/>
      </c>
      <c r="CK44" s="202" t="str">
        <f t="shared" si="86"/>
        <v/>
      </c>
      <c r="CL44" s="202">
        <f t="shared" si="8"/>
        <v>0</v>
      </c>
      <c r="CM44" s="392" t="str">
        <f>IF(details!AZ44="","",details!AZ44)</f>
        <v/>
      </c>
      <c r="CN44" s="392" t="str">
        <f>IF(details!BA44="","",details!BA44)</f>
        <v/>
      </c>
      <c r="CO44" s="392" t="str">
        <f>IF(details!BB44="","",details!BB44)</f>
        <v/>
      </c>
      <c r="CP44" s="392" t="str">
        <f>IF(details!BC44="","",details!BC44)</f>
        <v/>
      </c>
      <c r="CQ44" s="392" t="str">
        <f>IF(details!BD44="","",details!BD44)</f>
        <v/>
      </c>
      <c r="CR44" s="199" t="str">
        <f t="shared" si="111"/>
        <v/>
      </c>
      <c r="CS44" s="556" t="str">
        <f t="shared" si="107"/>
        <v/>
      </c>
      <c r="CT44" s="199" t="str">
        <f t="shared" si="108"/>
        <v/>
      </c>
      <c r="CU44" s="202" t="str">
        <f t="shared" si="88"/>
        <v/>
      </c>
      <c r="CV44" s="202">
        <f t="shared" si="89"/>
        <v>0</v>
      </c>
      <c r="CW44" s="392" t="str">
        <f>IF(details!BE44="","",details!BE44)</f>
        <v/>
      </c>
      <c r="CX44" s="392" t="str">
        <f>IF(details!BF44="","",details!BF44)</f>
        <v/>
      </c>
      <c r="CY44" s="392" t="str">
        <f>IF(details!BG44="","",details!BG44)</f>
        <v/>
      </c>
      <c r="CZ44" s="392" t="str">
        <f>IF(details!BH44="","",details!BH44)</f>
        <v/>
      </c>
      <c r="DA44" s="392" t="str">
        <f>IF(details!BI44="","",details!BI44)</f>
        <v/>
      </c>
      <c r="DB44" s="199" t="str">
        <f t="shared" si="90"/>
        <v/>
      </c>
      <c r="DC44" s="556" t="str">
        <f t="shared" si="35"/>
        <v/>
      </c>
      <c r="DD44" s="199" t="str">
        <f t="shared" si="36"/>
        <v/>
      </c>
      <c r="DE44" s="202" t="str">
        <f t="shared" si="91"/>
        <v/>
      </c>
      <c r="DF44" s="202">
        <f t="shared" si="92"/>
        <v>0</v>
      </c>
      <c r="DG44" s="392" t="str">
        <f>IF(details!BJ44="","",details!BJ44)</f>
        <v/>
      </c>
      <c r="DH44" s="392" t="str">
        <f>IF(details!BK44="","",details!BK44)</f>
        <v/>
      </c>
      <c r="DI44" s="392" t="str">
        <f>IF(details!BL44="","",details!BL44)</f>
        <v/>
      </c>
      <c r="DJ44" s="392" t="str">
        <f>IF(details!BM44="","",details!BM44)</f>
        <v/>
      </c>
      <c r="DK44" s="392" t="str">
        <f>IF(details!BN44="","",details!BN44)</f>
        <v/>
      </c>
      <c r="DL44" s="199" t="str">
        <f t="shared" si="93"/>
        <v/>
      </c>
      <c r="DM44" s="556" t="str">
        <f t="shared" si="37"/>
        <v/>
      </c>
      <c r="DN44" s="199" t="str">
        <f t="shared" si="38"/>
        <v/>
      </c>
      <c r="DO44" s="202" t="str">
        <f t="shared" si="94"/>
        <v/>
      </c>
      <c r="DP44" s="202">
        <f t="shared" si="95"/>
        <v>0</v>
      </c>
      <c r="DQ44" s="398" t="str">
        <f t="shared" si="119"/>
        <v/>
      </c>
      <c r="DR44" s="398" t="str">
        <f t="shared" si="120"/>
        <v/>
      </c>
      <c r="DS44" s="398" t="str">
        <f t="shared" si="121"/>
        <v/>
      </c>
      <c r="DT44" s="398" t="str">
        <f t="shared" si="122"/>
        <v/>
      </c>
      <c r="DU44" s="398" t="str">
        <f t="shared" si="123"/>
        <v/>
      </c>
      <c r="DV44" s="398" t="str">
        <f t="shared" si="124"/>
        <v/>
      </c>
      <c r="DW44" s="398" t="str">
        <f t="shared" si="96"/>
        <v/>
      </c>
      <c r="DX44" s="398" t="str">
        <f t="shared" si="97"/>
        <v/>
      </c>
      <c r="DY44" s="398" t="str">
        <f t="shared" si="98"/>
        <v/>
      </c>
      <c r="DZ44" s="398" t="str">
        <f t="shared" si="125"/>
        <v/>
      </c>
      <c r="EA44" s="399" t="str">
        <f t="shared" si="126"/>
        <v/>
      </c>
      <c r="EB44" s="399" t="str">
        <f t="shared" si="127"/>
        <v/>
      </c>
      <c r="EC44" s="398" t="str">
        <f t="shared" si="128"/>
        <v/>
      </c>
      <c r="ED44" s="398" t="str">
        <f t="shared" si="129"/>
        <v/>
      </c>
      <c r="EE44" s="398" t="str">
        <f t="shared" si="130"/>
        <v/>
      </c>
      <c r="EF44" s="398" t="str">
        <f t="shared" si="131"/>
        <v/>
      </c>
      <c r="EG44" s="398" t="str">
        <f t="shared" si="132"/>
        <v/>
      </c>
      <c r="EH44" s="398" t="str">
        <f t="shared" si="133"/>
        <v/>
      </c>
      <c r="EI44" s="398" t="str">
        <f t="shared" si="134"/>
        <v/>
      </c>
      <c r="EJ44" s="400" t="str">
        <f t="shared" si="135"/>
        <v/>
      </c>
      <c r="EK44" s="400" t="str">
        <f t="shared" si="136"/>
        <v/>
      </c>
      <c r="EL44" s="398" t="str">
        <f t="shared" si="137"/>
        <v/>
      </c>
      <c r="EM44" s="400" t="str">
        <f t="shared" si="138"/>
        <v/>
      </c>
      <c r="EN44" s="400" t="str">
        <f t="shared" si="139"/>
        <v/>
      </c>
      <c r="EO44" s="203" t="str">
        <f>details!DN44</f>
        <v/>
      </c>
      <c r="EP44" s="405" t="str">
        <f>details!DO44</f>
        <v/>
      </c>
      <c r="EQ44" s="490" t="str">
        <f t="shared" si="109"/>
        <v/>
      </c>
      <c r="ER44" s="551" t="str">
        <f t="shared" si="99"/>
        <v/>
      </c>
      <c r="ES44" s="401" t="str">
        <f t="shared" si="100"/>
        <v/>
      </c>
      <c r="ET44" s="401" t="str">
        <f t="shared" si="101"/>
        <v/>
      </c>
      <c r="EU44" s="402" t="str">
        <f t="shared" si="102"/>
        <v/>
      </c>
      <c r="EV44" s="199" t="str">
        <f t="shared" si="103"/>
        <v/>
      </c>
      <c r="EW44" s="466" t="str">
        <f t="shared" si="104"/>
        <v/>
      </c>
      <c r="EX44" s="467" t="str">
        <f t="shared" si="105"/>
        <v/>
      </c>
      <c r="EY44" s="418" t="str">
        <f>IF(details!BO43="","",details!BO43)</f>
        <v/>
      </c>
      <c r="FE44" s="500"/>
    </row>
    <row r="45" spans="1:161" s="20" customFormat="1" ht="14" customHeight="1">
      <c r="A45" s="417">
        <f>IF(details!A45="","",details!A45)</f>
        <v>39</v>
      </c>
      <c r="B45" s="392" t="str">
        <f>IF(details!B45="","",details!B45)</f>
        <v/>
      </c>
      <c r="C45" s="392" t="str">
        <f>IF(details!C45="","",details!C45)</f>
        <v/>
      </c>
      <c r="D45" s="199" t="str">
        <f>IF(details!D45="","",details!D45)</f>
        <v/>
      </c>
      <c r="E45" s="392" t="str">
        <f>IF(details!E45="","",details!E45)</f>
        <v/>
      </c>
      <c r="F45" s="200" t="str">
        <f>IF(details!G45="","",details!G45)</f>
        <v/>
      </c>
      <c r="G45" s="275" t="str">
        <f>IF(details!H45="","",details!H45)</f>
        <v/>
      </c>
      <c r="H45" s="201" t="str">
        <f>IF(details!I45="","",details!I45)</f>
        <v>v 039</v>
      </c>
      <c r="I45" s="201" t="str">
        <f>IF(details!J45="","",details!J45)</f>
        <v>c 039</v>
      </c>
      <c r="J45" s="201" t="str">
        <f>IF(details!K45="","",details!K45)</f>
        <v>l 039</v>
      </c>
      <c r="K45" s="392" t="str">
        <f>IF(details!Q45="","",details!Q45)</f>
        <v/>
      </c>
      <c r="L45" s="392" t="str">
        <f>IF(details!R45="","",details!R45)</f>
        <v/>
      </c>
      <c r="M45" s="392" t="str">
        <f>IF(details!S45="","",details!S45)</f>
        <v/>
      </c>
      <c r="N45" s="312" t="str">
        <f t="shared" si="9"/>
        <v/>
      </c>
      <c r="O45" s="392" t="str">
        <f>IF(details!T45="","",details!T45)</f>
        <v/>
      </c>
      <c r="P45" s="392" t="str">
        <f>IF(details!U45="","",details!U45)</f>
        <v/>
      </c>
      <c r="Q45" s="312" t="str">
        <f t="shared" si="10"/>
        <v/>
      </c>
      <c r="R45" s="199" t="str">
        <f t="shared" si="11"/>
        <v/>
      </c>
      <c r="S45" s="392" t="str">
        <f>IF(details!V45="","",details!V45)</f>
        <v/>
      </c>
      <c r="T45" s="392" t="str">
        <f>IF(details!W45="","",details!W45)</f>
        <v/>
      </c>
      <c r="U45" s="199" t="str">
        <f t="shared" si="69"/>
        <v/>
      </c>
      <c r="V45" s="199" t="str">
        <f t="shared" si="70"/>
        <v/>
      </c>
      <c r="W45" s="329" t="str">
        <f t="shared" si="71"/>
        <v/>
      </c>
      <c r="X45" s="330" t="str">
        <f t="shared" si="72"/>
        <v/>
      </c>
      <c r="Y45" s="202" t="str">
        <f t="shared" si="73"/>
        <v/>
      </c>
      <c r="Z45" s="202">
        <f t="shared" si="118"/>
        <v>0</v>
      </c>
      <c r="AA45" s="392" t="str">
        <f>IF(details!X45="","",details!X45)</f>
        <v/>
      </c>
      <c r="AB45" s="392" t="str">
        <f>IF(details!Y45="","",details!Y45)</f>
        <v/>
      </c>
      <c r="AC45" s="392" t="str">
        <f>IF(details!Z45="","",details!Z45)</f>
        <v/>
      </c>
      <c r="AD45" s="312" t="str">
        <f t="shared" si="13"/>
        <v/>
      </c>
      <c r="AE45" s="392" t="str">
        <f>IF(details!AA45="","",details!AA45)</f>
        <v/>
      </c>
      <c r="AF45" s="392" t="str">
        <f>IF(details!AB45="","",details!AB45)</f>
        <v/>
      </c>
      <c r="AG45" s="312" t="str">
        <f t="shared" si="112"/>
        <v/>
      </c>
      <c r="AH45" s="199" t="str">
        <f t="shared" si="15"/>
        <v/>
      </c>
      <c r="AI45" s="392" t="str">
        <f>IF(details!AC45="","",details!AC45)</f>
        <v/>
      </c>
      <c r="AJ45" s="392" t="str">
        <f>IF(details!AD45="","",details!AD45)</f>
        <v/>
      </c>
      <c r="AK45" s="199" t="str">
        <f t="shared" si="16"/>
        <v/>
      </c>
      <c r="AL45" s="199" t="str">
        <f t="shared" si="74"/>
        <v/>
      </c>
      <c r="AM45" s="329" t="str">
        <f t="shared" si="75"/>
        <v/>
      </c>
      <c r="AN45" s="330" t="str">
        <f t="shared" si="76"/>
        <v/>
      </c>
      <c r="AO45" s="202" t="str">
        <f t="shared" si="77"/>
        <v/>
      </c>
      <c r="AP45" s="202">
        <f t="shared" si="113"/>
        <v>0</v>
      </c>
      <c r="AQ45" s="497">
        <f>IF(details!AE45="","",details!AE45)</f>
        <v>1</v>
      </c>
      <c r="AR45" s="497">
        <f>IF(details!AF45="","",details!AF45)</f>
        <v>2</v>
      </c>
      <c r="AS45" s="497">
        <f>IF(details!AG45="","",details!AG45)</f>
        <v>3</v>
      </c>
      <c r="AT45" s="312">
        <f t="shared" si="18"/>
        <v>6</v>
      </c>
      <c r="AU45" s="497">
        <f>IF(details!AH45="","",details!AH45)</f>
        <v>4</v>
      </c>
      <c r="AV45" s="497">
        <f>IF(details!AI45="","",details!AI45)</f>
        <v>5</v>
      </c>
      <c r="AW45" s="312">
        <f t="shared" si="114"/>
        <v>9</v>
      </c>
      <c r="AX45" s="199">
        <f t="shared" si="20"/>
        <v>15</v>
      </c>
      <c r="AY45" s="497" t="str">
        <f>IF(details!AJ45="","",details!AJ45)</f>
        <v/>
      </c>
      <c r="AZ45" s="497" t="str">
        <f>IF(details!AK45="","",details!AK45)</f>
        <v/>
      </c>
      <c r="BA45" s="199" t="str">
        <f t="shared" si="21"/>
        <v/>
      </c>
      <c r="BB45" s="199" t="str">
        <f t="shared" si="78"/>
        <v/>
      </c>
      <c r="BC45" s="329" t="str">
        <f t="shared" si="79"/>
        <v/>
      </c>
      <c r="BD45" s="330" t="str">
        <f t="shared" si="80"/>
        <v/>
      </c>
      <c r="BE45" s="202" t="str">
        <f t="shared" si="81"/>
        <v/>
      </c>
      <c r="BF45" s="202">
        <f t="shared" si="5"/>
        <v>0</v>
      </c>
      <c r="BG45" s="392" t="str">
        <f>IF(details!AL45="","",details!AL45)</f>
        <v/>
      </c>
      <c r="BH45" s="392" t="str">
        <f>IF(details!AM45="","",details!AM45)</f>
        <v/>
      </c>
      <c r="BI45" s="392" t="str">
        <f>IF(details!AN45="","",details!AN45)</f>
        <v/>
      </c>
      <c r="BJ45" s="312" t="str">
        <f t="shared" si="22"/>
        <v/>
      </c>
      <c r="BK45" s="392" t="str">
        <f>IF(details!AO45="","",details!AO45)</f>
        <v/>
      </c>
      <c r="BL45" s="392" t="str">
        <f>IF(details!AP45="","",details!AP45)</f>
        <v/>
      </c>
      <c r="BM45" s="312" t="str">
        <f t="shared" si="106"/>
        <v/>
      </c>
      <c r="BN45" s="199" t="str">
        <f t="shared" si="24"/>
        <v/>
      </c>
      <c r="BO45" s="392" t="str">
        <f>IF(details!AQ45="","",details!AQ45)</f>
        <v/>
      </c>
      <c r="BP45" s="392" t="str">
        <f>IF(details!AR45="","",details!AR45)</f>
        <v/>
      </c>
      <c r="BQ45" s="199" t="str">
        <f t="shared" si="25"/>
        <v/>
      </c>
      <c r="BR45" s="199" t="str">
        <f t="shared" si="82"/>
        <v/>
      </c>
      <c r="BS45" s="329" t="str">
        <f t="shared" si="83"/>
        <v/>
      </c>
      <c r="BT45" s="330" t="str">
        <f t="shared" si="84"/>
        <v/>
      </c>
      <c r="BU45" s="202" t="str">
        <f t="shared" si="85"/>
        <v/>
      </c>
      <c r="BV45" s="202">
        <f t="shared" si="7"/>
        <v>0</v>
      </c>
      <c r="BW45" s="392" t="str">
        <f>IF(details!AS45="","",details!AS45)</f>
        <v/>
      </c>
      <c r="BX45" s="392" t="str">
        <f>IF(details!AT45="","",details!AT45)</f>
        <v/>
      </c>
      <c r="BY45" s="392" t="str">
        <f>IF(details!AU45="","",details!AU45)</f>
        <v/>
      </c>
      <c r="BZ45" s="312" t="str">
        <f t="shared" si="26"/>
        <v/>
      </c>
      <c r="CA45" s="392" t="str">
        <f>IF(details!AV45="","",details!AV45)</f>
        <v/>
      </c>
      <c r="CB45" s="392" t="str">
        <f>IF(details!AW45="","",details!AW45)</f>
        <v/>
      </c>
      <c r="CC45" s="312" t="str">
        <f t="shared" si="110"/>
        <v/>
      </c>
      <c r="CD45" s="199" t="str">
        <f t="shared" si="28"/>
        <v/>
      </c>
      <c r="CE45" s="392" t="str">
        <f>IF(details!AX45="","",details!AX45)</f>
        <v/>
      </c>
      <c r="CF45" s="392" t="str">
        <f>IF(details!AY45="","",details!AY45)</f>
        <v/>
      </c>
      <c r="CG45" s="199" t="str">
        <f t="shared" si="29"/>
        <v/>
      </c>
      <c r="CH45" s="199" t="str">
        <f t="shared" si="30"/>
        <v/>
      </c>
      <c r="CI45" s="329" t="str">
        <f t="shared" si="31"/>
        <v/>
      </c>
      <c r="CJ45" s="330" t="str">
        <f t="shared" si="32"/>
        <v/>
      </c>
      <c r="CK45" s="202" t="str">
        <f t="shared" si="86"/>
        <v/>
      </c>
      <c r="CL45" s="202">
        <f t="shared" si="8"/>
        <v>0</v>
      </c>
      <c r="CM45" s="392" t="str">
        <f>IF(details!AZ45="","",details!AZ45)</f>
        <v/>
      </c>
      <c r="CN45" s="392" t="str">
        <f>IF(details!BA45="","",details!BA45)</f>
        <v/>
      </c>
      <c r="CO45" s="392" t="str">
        <f>IF(details!BB45="","",details!BB45)</f>
        <v/>
      </c>
      <c r="CP45" s="392" t="str">
        <f>IF(details!BC45="","",details!BC45)</f>
        <v/>
      </c>
      <c r="CQ45" s="392" t="str">
        <f>IF(details!BD45="","",details!BD45)</f>
        <v/>
      </c>
      <c r="CR45" s="199" t="str">
        <f t="shared" si="111"/>
        <v/>
      </c>
      <c r="CS45" s="556" t="str">
        <f t="shared" ref="CS45:CS105" si="140">IF(OR(CR45="",CU45="",CQ45="",CQ45="ab",CQ45="ml"),"",ROUNDUP(CR45/CU45*100,0))</f>
        <v/>
      </c>
      <c r="CT45" s="199" t="str">
        <f t="shared" ref="CT45:CT106" si="141">IF(OR(CS45="",CQ45="",CQ45="ab",CQ45="ml"),"",IF(CS45&gt;85,"A",IF(CS45&gt;70,"B",IF(CS45&gt;50,"C",IF(CS45&gt;30,"D","E")))))</f>
        <v/>
      </c>
      <c r="CU45" s="202" t="str">
        <f t="shared" si="88"/>
        <v/>
      </c>
      <c r="CV45" s="202">
        <f t="shared" si="89"/>
        <v>0</v>
      </c>
      <c r="CW45" s="392" t="str">
        <f>IF(details!BE45="","",details!BE45)</f>
        <v/>
      </c>
      <c r="CX45" s="392" t="str">
        <f>IF(details!BF45="","",details!BF45)</f>
        <v/>
      </c>
      <c r="CY45" s="392" t="str">
        <f>IF(details!BG45="","",details!BG45)</f>
        <v/>
      </c>
      <c r="CZ45" s="392" t="str">
        <f>IF(details!BH45="","",details!BH45)</f>
        <v/>
      </c>
      <c r="DA45" s="392" t="str">
        <f>IF(details!BI45="","",details!BI45)</f>
        <v/>
      </c>
      <c r="DB45" s="199" t="str">
        <f t="shared" si="90"/>
        <v/>
      </c>
      <c r="DC45" s="556" t="str">
        <f t="shared" si="35"/>
        <v/>
      </c>
      <c r="DD45" s="199" t="str">
        <f t="shared" si="36"/>
        <v/>
      </c>
      <c r="DE45" s="202" t="str">
        <f t="shared" si="91"/>
        <v/>
      </c>
      <c r="DF45" s="202">
        <f t="shared" si="92"/>
        <v>0</v>
      </c>
      <c r="DG45" s="392" t="str">
        <f>IF(details!BJ45="","",details!BJ45)</f>
        <v/>
      </c>
      <c r="DH45" s="392" t="str">
        <f>IF(details!BK45="","",details!BK45)</f>
        <v/>
      </c>
      <c r="DI45" s="392" t="str">
        <f>IF(details!BL45="","",details!BL45)</f>
        <v/>
      </c>
      <c r="DJ45" s="392" t="str">
        <f>IF(details!BM45="","",details!BM45)</f>
        <v/>
      </c>
      <c r="DK45" s="392" t="str">
        <f>IF(details!BN45="","",details!BN45)</f>
        <v/>
      </c>
      <c r="DL45" s="199" t="str">
        <f t="shared" si="93"/>
        <v/>
      </c>
      <c r="DM45" s="556" t="str">
        <f t="shared" si="37"/>
        <v/>
      </c>
      <c r="DN45" s="199" t="str">
        <f t="shared" si="38"/>
        <v/>
      </c>
      <c r="DO45" s="202" t="str">
        <f t="shared" si="94"/>
        <v/>
      </c>
      <c r="DP45" s="202">
        <f t="shared" si="95"/>
        <v>0</v>
      </c>
      <c r="DQ45" s="398" t="str">
        <f t="shared" si="119"/>
        <v/>
      </c>
      <c r="DR45" s="398" t="str">
        <f t="shared" si="120"/>
        <v/>
      </c>
      <c r="DS45" s="398" t="str">
        <f t="shared" si="121"/>
        <v/>
      </c>
      <c r="DT45" s="398" t="str">
        <f t="shared" si="122"/>
        <v/>
      </c>
      <c r="DU45" s="398" t="str">
        <f t="shared" si="123"/>
        <v/>
      </c>
      <c r="DV45" s="398" t="str">
        <f t="shared" si="124"/>
        <v/>
      </c>
      <c r="DW45" s="398" t="str">
        <f t="shared" si="96"/>
        <v/>
      </c>
      <c r="DX45" s="398" t="str">
        <f t="shared" si="97"/>
        <v/>
      </c>
      <c r="DY45" s="398" t="str">
        <f t="shared" si="98"/>
        <v/>
      </c>
      <c r="DZ45" s="398" t="str">
        <f t="shared" si="125"/>
        <v/>
      </c>
      <c r="EA45" s="399" t="str">
        <f t="shared" si="126"/>
        <v/>
      </c>
      <c r="EB45" s="399" t="str">
        <f t="shared" si="127"/>
        <v/>
      </c>
      <c r="EC45" s="398" t="str">
        <f t="shared" si="128"/>
        <v/>
      </c>
      <c r="ED45" s="398" t="str">
        <f t="shared" si="129"/>
        <v/>
      </c>
      <c r="EE45" s="398" t="str">
        <f t="shared" si="130"/>
        <v/>
      </c>
      <c r="EF45" s="398" t="str">
        <f t="shared" si="131"/>
        <v/>
      </c>
      <c r="EG45" s="398" t="str">
        <f t="shared" si="132"/>
        <v/>
      </c>
      <c r="EH45" s="398" t="str">
        <f t="shared" si="133"/>
        <v/>
      </c>
      <c r="EI45" s="398" t="str">
        <f t="shared" si="134"/>
        <v/>
      </c>
      <c r="EJ45" s="400" t="str">
        <f t="shared" si="135"/>
        <v/>
      </c>
      <c r="EK45" s="400" t="str">
        <f t="shared" si="136"/>
        <v/>
      </c>
      <c r="EL45" s="398" t="str">
        <f t="shared" si="137"/>
        <v/>
      </c>
      <c r="EM45" s="400" t="str">
        <f t="shared" si="138"/>
        <v/>
      </c>
      <c r="EN45" s="400" t="str">
        <f t="shared" si="139"/>
        <v/>
      </c>
      <c r="EO45" s="203" t="str">
        <f>details!DN45</f>
        <v/>
      </c>
      <c r="EP45" s="405" t="str">
        <f>details!DO45</f>
        <v/>
      </c>
      <c r="EQ45" s="490" t="str">
        <f t="shared" si="109"/>
        <v/>
      </c>
      <c r="ER45" s="551" t="str">
        <f t="shared" si="99"/>
        <v/>
      </c>
      <c r="ES45" s="401" t="str">
        <f t="shared" si="100"/>
        <v/>
      </c>
      <c r="ET45" s="401" t="str">
        <f t="shared" si="101"/>
        <v/>
      </c>
      <c r="EU45" s="402" t="str">
        <f t="shared" si="102"/>
        <v/>
      </c>
      <c r="EV45" s="199" t="str">
        <f t="shared" si="103"/>
        <v/>
      </c>
      <c r="EW45" s="466" t="str">
        <f t="shared" si="104"/>
        <v/>
      </c>
      <c r="EX45" s="467" t="str">
        <f t="shared" si="105"/>
        <v/>
      </c>
      <c r="EY45" s="418" t="str">
        <f>IF(details!BO44="","",details!BO44)</f>
        <v/>
      </c>
      <c r="FE45" s="500"/>
    </row>
    <row r="46" spans="1:161" s="20" customFormat="1" ht="14" customHeight="1">
      <c r="A46" s="417">
        <f>IF(details!A46="","",details!A46)</f>
        <v>40</v>
      </c>
      <c r="B46" s="392" t="str">
        <f>IF(details!B46="","",details!B46)</f>
        <v/>
      </c>
      <c r="C46" s="392" t="str">
        <f>IF(details!C46="","",details!C46)</f>
        <v/>
      </c>
      <c r="D46" s="199" t="str">
        <f>IF(details!D46="","",details!D46)</f>
        <v/>
      </c>
      <c r="E46" s="392" t="str">
        <f>IF(details!E46="","",details!E46)</f>
        <v/>
      </c>
      <c r="F46" s="200" t="str">
        <f>IF(details!G46="","",details!G46)</f>
        <v/>
      </c>
      <c r="G46" s="275" t="str">
        <f>IF(details!H46="","",details!H46)</f>
        <v/>
      </c>
      <c r="H46" s="201" t="str">
        <f>IF(details!I46="","",details!I46)</f>
        <v>v 040</v>
      </c>
      <c r="I46" s="201" t="str">
        <f>IF(details!J46="","",details!J46)</f>
        <v>c 040</v>
      </c>
      <c r="J46" s="201" t="str">
        <f>IF(details!K46="","",details!K46)</f>
        <v>l 040</v>
      </c>
      <c r="K46" s="392" t="str">
        <f>IF(details!Q46="","",details!Q46)</f>
        <v/>
      </c>
      <c r="L46" s="392" t="str">
        <f>IF(details!R46="","",details!R46)</f>
        <v/>
      </c>
      <c r="M46" s="392" t="str">
        <f>IF(details!S46="","",details!S46)</f>
        <v/>
      </c>
      <c r="N46" s="312" t="str">
        <f t="shared" si="9"/>
        <v/>
      </c>
      <c r="O46" s="392" t="str">
        <f>IF(details!T46="","",details!T46)</f>
        <v/>
      </c>
      <c r="P46" s="392" t="str">
        <f>IF(details!U46="","",details!U46)</f>
        <v/>
      </c>
      <c r="Q46" s="312" t="str">
        <f t="shared" si="10"/>
        <v/>
      </c>
      <c r="R46" s="199" t="str">
        <f t="shared" si="11"/>
        <v/>
      </c>
      <c r="S46" s="392" t="str">
        <f>IF(details!V46="","",details!V46)</f>
        <v/>
      </c>
      <c r="T46" s="392" t="str">
        <f>IF(details!W46="","",details!W46)</f>
        <v/>
      </c>
      <c r="U46" s="199" t="str">
        <f t="shared" si="69"/>
        <v/>
      </c>
      <c r="V46" s="199" t="str">
        <f t="shared" si="70"/>
        <v/>
      </c>
      <c r="W46" s="329" t="str">
        <f t="shared" si="71"/>
        <v/>
      </c>
      <c r="X46" s="330" t="str">
        <f t="shared" si="72"/>
        <v/>
      </c>
      <c r="Y46" s="202" t="str">
        <f t="shared" si="73"/>
        <v/>
      </c>
      <c r="Z46" s="202">
        <f t="shared" si="118"/>
        <v>0</v>
      </c>
      <c r="AA46" s="392" t="str">
        <f>IF(details!X46="","",details!X46)</f>
        <v/>
      </c>
      <c r="AB46" s="392" t="str">
        <f>IF(details!Y46="","",details!Y46)</f>
        <v/>
      </c>
      <c r="AC46" s="392" t="str">
        <f>IF(details!Z46="","",details!Z46)</f>
        <v/>
      </c>
      <c r="AD46" s="312" t="str">
        <f t="shared" si="13"/>
        <v/>
      </c>
      <c r="AE46" s="392" t="str">
        <f>IF(details!AA46="","",details!AA46)</f>
        <v/>
      </c>
      <c r="AF46" s="392" t="str">
        <f>IF(details!AB46="","",details!AB46)</f>
        <v/>
      </c>
      <c r="AG46" s="312" t="str">
        <f t="shared" si="112"/>
        <v/>
      </c>
      <c r="AH46" s="199" t="str">
        <f t="shared" si="15"/>
        <v/>
      </c>
      <c r="AI46" s="392" t="str">
        <f>IF(details!AC46="","",details!AC46)</f>
        <v/>
      </c>
      <c r="AJ46" s="392" t="str">
        <f>IF(details!AD46="","",details!AD46)</f>
        <v/>
      </c>
      <c r="AK46" s="199" t="str">
        <f t="shared" si="16"/>
        <v/>
      </c>
      <c r="AL46" s="199" t="str">
        <f t="shared" si="74"/>
        <v/>
      </c>
      <c r="AM46" s="329" t="str">
        <f t="shared" si="75"/>
        <v/>
      </c>
      <c r="AN46" s="330" t="str">
        <f t="shared" si="76"/>
        <v/>
      </c>
      <c r="AO46" s="202" t="str">
        <f t="shared" si="77"/>
        <v/>
      </c>
      <c r="AP46" s="202">
        <f t="shared" si="113"/>
        <v>0</v>
      </c>
      <c r="AQ46" s="497">
        <f>IF(details!AE46="","",details!AE46)</f>
        <v>1</v>
      </c>
      <c r="AR46" s="497">
        <f>IF(details!AF46="","",details!AF46)</f>
        <v>2</v>
      </c>
      <c r="AS46" s="497">
        <f>IF(details!AG46="","",details!AG46)</f>
        <v>3</v>
      </c>
      <c r="AT46" s="312">
        <f t="shared" si="18"/>
        <v>6</v>
      </c>
      <c r="AU46" s="497">
        <f>IF(details!AH46="","",details!AH46)</f>
        <v>4</v>
      </c>
      <c r="AV46" s="497">
        <f>IF(details!AI46="","",details!AI46)</f>
        <v>5</v>
      </c>
      <c r="AW46" s="312">
        <f t="shared" si="114"/>
        <v>9</v>
      </c>
      <c r="AX46" s="199">
        <f t="shared" si="20"/>
        <v>15</v>
      </c>
      <c r="AY46" s="497" t="str">
        <f>IF(details!AJ46="","",details!AJ46)</f>
        <v/>
      </c>
      <c r="AZ46" s="497" t="str">
        <f>IF(details!AK46="","",details!AK46)</f>
        <v/>
      </c>
      <c r="BA46" s="199" t="str">
        <f t="shared" si="21"/>
        <v/>
      </c>
      <c r="BB46" s="199" t="str">
        <f t="shared" si="78"/>
        <v/>
      </c>
      <c r="BC46" s="329" t="str">
        <f t="shared" si="79"/>
        <v/>
      </c>
      <c r="BD46" s="330" t="str">
        <f t="shared" si="80"/>
        <v/>
      </c>
      <c r="BE46" s="202" t="str">
        <f t="shared" si="81"/>
        <v/>
      </c>
      <c r="BF46" s="202">
        <f t="shared" si="5"/>
        <v>0</v>
      </c>
      <c r="BG46" s="392" t="str">
        <f>IF(details!AL46="","",details!AL46)</f>
        <v/>
      </c>
      <c r="BH46" s="392" t="str">
        <f>IF(details!AM46="","",details!AM46)</f>
        <v/>
      </c>
      <c r="BI46" s="392" t="str">
        <f>IF(details!AN46="","",details!AN46)</f>
        <v/>
      </c>
      <c r="BJ46" s="312" t="str">
        <f t="shared" si="22"/>
        <v/>
      </c>
      <c r="BK46" s="392" t="str">
        <f>IF(details!AO46="","",details!AO46)</f>
        <v/>
      </c>
      <c r="BL46" s="392" t="str">
        <f>IF(details!AP46="","",details!AP46)</f>
        <v/>
      </c>
      <c r="BM46" s="312" t="str">
        <f t="shared" si="106"/>
        <v/>
      </c>
      <c r="BN46" s="199" t="str">
        <f t="shared" si="24"/>
        <v/>
      </c>
      <c r="BO46" s="392" t="str">
        <f>IF(details!AQ46="","",details!AQ46)</f>
        <v/>
      </c>
      <c r="BP46" s="392" t="str">
        <f>IF(details!AR46="","",details!AR46)</f>
        <v/>
      </c>
      <c r="BQ46" s="199" t="str">
        <f t="shared" si="25"/>
        <v/>
      </c>
      <c r="BR46" s="199" t="str">
        <f t="shared" si="82"/>
        <v/>
      </c>
      <c r="BS46" s="329" t="str">
        <f t="shared" si="83"/>
        <v/>
      </c>
      <c r="BT46" s="330" t="str">
        <f t="shared" si="84"/>
        <v/>
      </c>
      <c r="BU46" s="202" t="str">
        <f t="shared" si="85"/>
        <v/>
      </c>
      <c r="BV46" s="202">
        <f t="shared" si="7"/>
        <v>0</v>
      </c>
      <c r="BW46" s="392" t="str">
        <f>IF(details!AS46="","",details!AS46)</f>
        <v/>
      </c>
      <c r="BX46" s="392" t="str">
        <f>IF(details!AT46="","",details!AT46)</f>
        <v/>
      </c>
      <c r="BY46" s="392" t="str">
        <f>IF(details!AU46="","",details!AU46)</f>
        <v/>
      </c>
      <c r="BZ46" s="312" t="str">
        <f t="shared" si="26"/>
        <v/>
      </c>
      <c r="CA46" s="392" t="str">
        <f>IF(details!AV46="","",details!AV46)</f>
        <v/>
      </c>
      <c r="CB46" s="392" t="str">
        <f>IF(details!AW46="","",details!AW46)</f>
        <v/>
      </c>
      <c r="CC46" s="312" t="str">
        <f t="shared" si="110"/>
        <v/>
      </c>
      <c r="CD46" s="199" t="str">
        <f t="shared" si="28"/>
        <v/>
      </c>
      <c r="CE46" s="392" t="str">
        <f>IF(details!AX46="","",details!AX46)</f>
        <v/>
      </c>
      <c r="CF46" s="392" t="str">
        <f>IF(details!AY46="","",details!AY46)</f>
        <v/>
      </c>
      <c r="CG46" s="199" t="str">
        <f t="shared" si="29"/>
        <v/>
      </c>
      <c r="CH46" s="199" t="str">
        <f t="shared" si="30"/>
        <v/>
      </c>
      <c r="CI46" s="329" t="str">
        <f t="shared" si="31"/>
        <v/>
      </c>
      <c r="CJ46" s="330" t="str">
        <f t="shared" si="32"/>
        <v/>
      </c>
      <c r="CK46" s="202" t="str">
        <f t="shared" si="86"/>
        <v/>
      </c>
      <c r="CL46" s="202">
        <f t="shared" si="8"/>
        <v>0</v>
      </c>
      <c r="CM46" s="392" t="str">
        <f>IF(details!AZ46="","",details!AZ46)</f>
        <v/>
      </c>
      <c r="CN46" s="392" t="str">
        <f>IF(details!BA46="","",details!BA46)</f>
        <v/>
      </c>
      <c r="CO46" s="392" t="str">
        <f>IF(details!BB46="","",details!BB46)</f>
        <v/>
      </c>
      <c r="CP46" s="392" t="str">
        <f>IF(details!BC46="","",details!BC46)</f>
        <v/>
      </c>
      <c r="CQ46" s="392" t="str">
        <f>IF(details!BD46="","",details!BD46)</f>
        <v/>
      </c>
      <c r="CR46" s="199" t="str">
        <f t="shared" ref="CR46:CR105" si="142">IF(AND(CM46="",CN46="",CO46="",CP46="",CQ46=""),"",IF(AND(CM46="NA",CN46="NA",CO46="NA",CP46="NA",CQ46="NA"),"NA",SUM(CM46:CQ46)))</f>
        <v/>
      </c>
      <c r="CS46" s="556" t="str">
        <f t="shared" si="140"/>
        <v/>
      </c>
      <c r="CT46" s="199" t="str">
        <f t="shared" si="141"/>
        <v/>
      </c>
      <c r="CU46" s="202" t="str">
        <f t="shared" si="88"/>
        <v/>
      </c>
      <c r="CV46" s="202">
        <f t="shared" si="89"/>
        <v>0</v>
      </c>
      <c r="CW46" s="392" t="str">
        <f>IF(details!BE46="","",details!BE46)</f>
        <v/>
      </c>
      <c r="CX46" s="392" t="str">
        <f>IF(details!BF46="","",details!BF46)</f>
        <v/>
      </c>
      <c r="CY46" s="392" t="str">
        <f>IF(details!BG46="","",details!BG46)</f>
        <v/>
      </c>
      <c r="CZ46" s="392" t="str">
        <f>IF(details!BH46="","",details!BH46)</f>
        <v/>
      </c>
      <c r="DA46" s="392" t="str">
        <f>IF(details!BI46="","",details!BI46)</f>
        <v/>
      </c>
      <c r="DB46" s="199" t="str">
        <f t="shared" si="90"/>
        <v/>
      </c>
      <c r="DC46" s="556" t="str">
        <f t="shared" si="35"/>
        <v/>
      </c>
      <c r="DD46" s="199" t="str">
        <f t="shared" si="36"/>
        <v/>
      </c>
      <c r="DE46" s="202" t="str">
        <f t="shared" si="91"/>
        <v/>
      </c>
      <c r="DF46" s="202">
        <f t="shared" si="92"/>
        <v>0</v>
      </c>
      <c r="DG46" s="392" t="str">
        <f>IF(details!BJ46="","",details!BJ46)</f>
        <v/>
      </c>
      <c r="DH46" s="392" t="str">
        <f>IF(details!BK46="","",details!BK46)</f>
        <v/>
      </c>
      <c r="DI46" s="392" t="str">
        <f>IF(details!BL46="","",details!BL46)</f>
        <v/>
      </c>
      <c r="DJ46" s="392" t="str">
        <f>IF(details!BM46="","",details!BM46)</f>
        <v/>
      </c>
      <c r="DK46" s="392" t="str">
        <f>IF(details!BN46="","",details!BN46)</f>
        <v/>
      </c>
      <c r="DL46" s="199" t="str">
        <f t="shared" si="93"/>
        <v/>
      </c>
      <c r="DM46" s="556" t="str">
        <f t="shared" si="37"/>
        <v/>
      </c>
      <c r="DN46" s="199" t="str">
        <f t="shared" si="38"/>
        <v/>
      </c>
      <c r="DO46" s="202" t="str">
        <f t="shared" si="94"/>
        <v/>
      </c>
      <c r="DP46" s="202">
        <f t="shared" si="95"/>
        <v>0</v>
      </c>
      <c r="DQ46" s="398" t="str">
        <f t="shared" si="119"/>
        <v/>
      </c>
      <c r="DR46" s="398" t="str">
        <f t="shared" si="120"/>
        <v/>
      </c>
      <c r="DS46" s="398" t="str">
        <f t="shared" si="121"/>
        <v/>
      </c>
      <c r="DT46" s="398" t="str">
        <f t="shared" si="122"/>
        <v/>
      </c>
      <c r="DU46" s="398" t="str">
        <f t="shared" si="123"/>
        <v/>
      </c>
      <c r="DV46" s="398" t="str">
        <f t="shared" si="124"/>
        <v/>
      </c>
      <c r="DW46" s="398" t="str">
        <f t="shared" si="96"/>
        <v/>
      </c>
      <c r="DX46" s="398" t="str">
        <f t="shared" si="97"/>
        <v/>
      </c>
      <c r="DY46" s="398" t="str">
        <f t="shared" si="98"/>
        <v/>
      </c>
      <c r="DZ46" s="398" t="str">
        <f t="shared" si="125"/>
        <v/>
      </c>
      <c r="EA46" s="399" t="str">
        <f t="shared" si="126"/>
        <v/>
      </c>
      <c r="EB46" s="399" t="str">
        <f t="shared" si="127"/>
        <v/>
      </c>
      <c r="EC46" s="398" t="str">
        <f t="shared" si="128"/>
        <v/>
      </c>
      <c r="ED46" s="398" t="str">
        <f t="shared" si="129"/>
        <v/>
      </c>
      <c r="EE46" s="398" t="str">
        <f t="shared" si="130"/>
        <v/>
      </c>
      <c r="EF46" s="398" t="str">
        <f t="shared" si="131"/>
        <v/>
      </c>
      <c r="EG46" s="398" t="str">
        <f t="shared" si="132"/>
        <v/>
      </c>
      <c r="EH46" s="398" t="str">
        <f t="shared" si="133"/>
        <v/>
      </c>
      <c r="EI46" s="398" t="str">
        <f t="shared" si="134"/>
        <v/>
      </c>
      <c r="EJ46" s="400" t="str">
        <f t="shared" si="135"/>
        <v/>
      </c>
      <c r="EK46" s="400" t="str">
        <f t="shared" si="136"/>
        <v/>
      </c>
      <c r="EL46" s="398" t="str">
        <f t="shared" si="137"/>
        <v/>
      </c>
      <c r="EM46" s="400" t="str">
        <f t="shared" si="138"/>
        <v/>
      </c>
      <c r="EN46" s="400" t="str">
        <f t="shared" si="139"/>
        <v/>
      </c>
      <c r="EO46" s="203" t="str">
        <f>details!DN46</f>
        <v/>
      </c>
      <c r="EP46" s="405" t="str">
        <f>details!DO46</f>
        <v/>
      </c>
      <c r="EQ46" s="490" t="str">
        <f t="shared" si="109"/>
        <v/>
      </c>
      <c r="ER46" s="551" t="str">
        <f t="shared" si="99"/>
        <v/>
      </c>
      <c r="ES46" s="401" t="str">
        <f t="shared" si="100"/>
        <v/>
      </c>
      <c r="ET46" s="401" t="str">
        <f t="shared" si="101"/>
        <v/>
      </c>
      <c r="EU46" s="402" t="str">
        <f t="shared" si="102"/>
        <v/>
      </c>
      <c r="EV46" s="199" t="str">
        <f t="shared" si="103"/>
        <v/>
      </c>
      <c r="EW46" s="466" t="str">
        <f t="shared" si="104"/>
        <v/>
      </c>
      <c r="EX46" s="467" t="str">
        <f t="shared" si="105"/>
        <v/>
      </c>
      <c r="EY46" s="418" t="str">
        <f>IF(details!BO45="","",details!BO45)</f>
        <v/>
      </c>
      <c r="FE46" s="500"/>
    </row>
    <row r="47" spans="1:161" s="20" customFormat="1" ht="14" customHeight="1">
      <c r="A47" s="417">
        <f>IF(details!A47="","",details!A47)</f>
        <v>41</v>
      </c>
      <c r="B47" s="392" t="str">
        <f>IF(details!B47="","",details!B47)</f>
        <v/>
      </c>
      <c r="C47" s="392" t="str">
        <f>IF(details!C47="","",details!C47)</f>
        <v/>
      </c>
      <c r="D47" s="199" t="str">
        <f>IF(details!D47="","",details!D47)</f>
        <v/>
      </c>
      <c r="E47" s="392" t="str">
        <f>IF(details!E47="","",details!E47)</f>
        <v/>
      </c>
      <c r="F47" s="200" t="str">
        <f>IF(details!G47="","",details!G47)</f>
        <v/>
      </c>
      <c r="G47" s="275" t="str">
        <f>IF(details!H47="","",details!H47)</f>
        <v/>
      </c>
      <c r="H47" s="201" t="str">
        <f>IF(details!I47="","",details!I47)</f>
        <v>v 041</v>
      </c>
      <c r="I47" s="201" t="str">
        <f>IF(details!J47="","",details!J47)</f>
        <v>c 041</v>
      </c>
      <c r="J47" s="201" t="str">
        <f>IF(details!K47="","",details!K47)</f>
        <v>l 041</v>
      </c>
      <c r="K47" s="392" t="str">
        <f>IF(details!Q47="","",details!Q47)</f>
        <v/>
      </c>
      <c r="L47" s="392" t="str">
        <f>IF(details!R47="","",details!R47)</f>
        <v/>
      </c>
      <c r="M47" s="392" t="str">
        <f>IF(details!S47="","",details!S47)</f>
        <v/>
      </c>
      <c r="N47" s="312" t="str">
        <f t="shared" si="9"/>
        <v/>
      </c>
      <c r="O47" s="392" t="str">
        <f>IF(details!T47="","",details!T47)</f>
        <v/>
      </c>
      <c r="P47" s="392" t="str">
        <f>IF(details!U47="","",details!U47)</f>
        <v/>
      </c>
      <c r="Q47" s="312" t="str">
        <f t="shared" si="10"/>
        <v/>
      </c>
      <c r="R47" s="199" t="str">
        <f t="shared" si="11"/>
        <v/>
      </c>
      <c r="S47" s="392" t="str">
        <f>IF(details!V47="","",details!V47)</f>
        <v/>
      </c>
      <c r="T47" s="392" t="str">
        <f>IF(details!W47="","",details!W47)</f>
        <v/>
      </c>
      <c r="U47" s="199" t="str">
        <f t="shared" si="69"/>
        <v/>
      </c>
      <c r="V47" s="199" t="str">
        <f t="shared" si="70"/>
        <v/>
      </c>
      <c r="W47" s="329" t="str">
        <f t="shared" si="71"/>
        <v/>
      </c>
      <c r="X47" s="330" t="str">
        <f t="shared" si="72"/>
        <v/>
      </c>
      <c r="Y47" s="202" t="str">
        <f t="shared" si="73"/>
        <v/>
      </c>
      <c r="Z47" s="202">
        <f t="shared" si="118"/>
        <v>0</v>
      </c>
      <c r="AA47" s="392" t="str">
        <f>IF(details!X47="","",details!X47)</f>
        <v/>
      </c>
      <c r="AB47" s="392" t="str">
        <f>IF(details!Y47="","",details!Y47)</f>
        <v/>
      </c>
      <c r="AC47" s="392" t="str">
        <f>IF(details!Z47="","",details!Z47)</f>
        <v/>
      </c>
      <c r="AD47" s="312" t="str">
        <f t="shared" si="13"/>
        <v/>
      </c>
      <c r="AE47" s="392" t="str">
        <f>IF(details!AA47="","",details!AA47)</f>
        <v/>
      </c>
      <c r="AF47" s="392" t="str">
        <f>IF(details!AB47="","",details!AB47)</f>
        <v/>
      </c>
      <c r="AG47" s="312" t="str">
        <f t="shared" si="112"/>
        <v/>
      </c>
      <c r="AH47" s="199" t="str">
        <f t="shared" si="15"/>
        <v/>
      </c>
      <c r="AI47" s="392" t="str">
        <f>IF(details!AC47="","",details!AC47)</f>
        <v/>
      </c>
      <c r="AJ47" s="392" t="str">
        <f>IF(details!AD47="","",details!AD47)</f>
        <v/>
      </c>
      <c r="AK47" s="199" t="str">
        <f t="shared" si="16"/>
        <v/>
      </c>
      <c r="AL47" s="199" t="str">
        <f t="shared" si="74"/>
        <v/>
      </c>
      <c r="AM47" s="329" t="str">
        <f t="shared" si="75"/>
        <v/>
      </c>
      <c r="AN47" s="330" t="str">
        <f t="shared" si="76"/>
        <v/>
      </c>
      <c r="AO47" s="202" t="str">
        <f t="shared" si="77"/>
        <v/>
      </c>
      <c r="AP47" s="202">
        <f t="shared" si="113"/>
        <v>0</v>
      </c>
      <c r="AQ47" s="497">
        <f>IF(details!AE47="","",details!AE47)</f>
        <v>1</v>
      </c>
      <c r="AR47" s="497">
        <f>IF(details!AF47="","",details!AF47)</f>
        <v>2</v>
      </c>
      <c r="AS47" s="497">
        <f>IF(details!AG47="","",details!AG47)</f>
        <v>3</v>
      </c>
      <c r="AT47" s="312">
        <f t="shared" si="18"/>
        <v>6</v>
      </c>
      <c r="AU47" s="497">
        <f>IF(details!AH47="","",details!AH47)</f>
        <v>4</v>
      </c>
      <c r="AV47" s="497">
        <f>IF(details!AI47="","",details!AI47)</f>
        <v>5</v>
      </c>
      <c r="AW47" s="312">
        <f t="shared" si="114"/>
        <v>9</v>
      </c>
      <c r="AX47" s="199">
        <f t="shared" si="20"/>
        <v>15</v>
      </c>
      <c r="AY47" s="497" t="str">
        <f>IF(details!AJ47="","",details!AJ47)</f>
        <v/>
      </c>
      <c r="AZ47" s="497" t="str">
        <f>IF(details!AK47="","",details!AK47)</f>
        <v/>
      </c>
      <c r="BA47" s="199" t="str">
        <f t="shared" si="21"/>
        <v/>
      </c>
      <c r="BB47" s="199" t="str">
        <f t="shared" si="78"/>
        <v/>
      </c>
      <c r="BC47" s="329" t="str">
        <f t="shared" si="79"/>
        <v/>
      </c>
      <c r="BD47" s="330" t="str">
        <f t="shared" si="80"/>
        <v/>
      </c>
      <c r="BE47" s="202" t="str">
        <f t="shared" si="81"/>
        <v/>
      </c>
      <c r="BF47" s="202">
        <f t="shared" si="5"/>
        <v>0</v>
      </c>
      <c r="BG47" s="392" t="str">
        <f>IF(details!AL47="","",details!AL47)</f>
        <v/>
      </c>
      <c r="BH47" s="392" t="str">
        <f>IF(details!AM47="","",details!AM47)</f>
        <v/>
      </c>
      <c r="BI47" s="392" t="str">
        <f>IF(details!AN47="","",details!AN47)</f>
        <v/>
      </c>
      <c r="BJ47" s="312" t="str">
        <f t="shared" si="22"/>
        <v/>
      </c>
      <c r="BK47" s="392" t="str">
        <f>IF(details!AO47="","",details!AO47)</f>
        <v/>
      </c>
      <c r="BL47" s="392" t="str">
        <f>IF(details!AP47="","",details!AP47)</f>
        <v/>
      </c>
      <c r="BM47" s="312" t="str">
        <f t="shared" si="106"/>
        <v/>
      </c>
      <c r="BN47" s="199" t="str">
        <f t="shared" si="24"/>
        <v/>
      </c>
      <c r="BO47" s="392" t="str">
        <f>IF(details!AQ47="","",details!AQ47)</f>
        <v/>
      </c>
      <c r="BP47" s="392" t="str">
        <f>IF(details!AR47="","",details!AR47)</f>
        <v/>
      </c>
      <c r="BQ47" s="199" t="str">
        <f t="shared" si="25"/>
        <v/>
      </c>
      <c r="BR47" s="199" t="str">
        <f t="shared" si="82"/>
        <v/>
      </c>
      <c r="BS47" s="329" t="str">
        <f t="shared" si="83"/>
        <v/>
      </c>
      <c r="BT47" s="330" t="str">
        <f t="shared" si="84"/>
        <v/>
      </c>
      <c r="BU47" s="202" t="str">
        <f t="shared" si="85"/>
        <v/>
      </c>
      <c r="BV47" s="202">
        <f t="shared" si="7"/>
        <v>0</v>
      </c>
      <c r="BW47" s="392" t="str">
        <f>IF(details!AS47="","",details!AS47)</f>
        <v/>
      </c>
      <c r="BX47" s="392" t="str">
        <f>IF(details!AT47="","",details!AT47)</f>
        <v/>
      </c>
      <c r="BY47" s="392" t="str">
        <f>IF(details!AU47="","",details!AU47)</f>
        <v/>
      </c>
      <c r="BZ47" s="312" t="str">
        <f t="shared" si="26"/>
        <v/>
      </c>
      <c r="CA47" s="392" t="str">
        <f>IF(details!AV47="","",details!AV47)</f>
        <v/>
      </c>
      <c r="CB47" s="392" t="str">
        <f>IF(details!AW47="","",details!AW47)</f>
        <v/>
      </c>
      <c r="CC47" s="312" t="str">
        <f t="shared" si="110"/>
        <v/>
      </c>
      <c r="CD47" s="199" t="str">
        <f t="shared" si="28"/>
        <v/>
      </c>
      <c r="CE47" s="392" t="str">
        <f>IF(details!AX47="","",details!AX47)</f>
        <v/>
      </c>
      <c r="CF47" s="392" t="str">
        <f>IF(details!AY47="","",details!AY47)</f>
        <v/>
      </c>
      <c r="CG47" s="199" t="str">
        <f t="shared" si="29"/>
        <v/>
      </c>
      <c r="CH47" s="199" t="str">
        <f t="shared" si="30"/>
        <v/>
      </c>
      <c r="CI47" s="329" t="str">
        <f t="shared" si="31"/>
        <v/>
      </c>
      <c r="CJ47" s="330" t="str">
        <f t="shared" si="32"/>
        <v/>
      </c>
      <c r="CK47" s="202" t="str">
        <f t="shared" si="86"/>
        <v/>
      </c>
      <c r="CL47" s="202">
        <f t="shared" si="8"/>
        <v>0</v>
      </c>
      <c r="CM47" s="392" t="str">
        <f>IF(details!AZ47="","",details!AZ47)</f>
        <v/>
      </c>
      <c r="CN47" s="392" t="str">
        <f>IF(details!BA47="","",details!BA47)</f>
        <v/>
      </c>
      <c r="CO47" s="392" t="str">
        <f>IF(details!BB47="","",details!BB47)</f>
        <v/>
      </c>
      <c r="CP47" s="392" t="str">
        <f>IF(details!BC47="","",details!BC47)</f>
        <v/>
      </c>
      <c r="CQ47" s="392" t="str">
        <f>IF(details!BD47="","",details!BD47)</f>
        <v/>
      </c>
      <c r="CR47" s="199" t="str">
        <f t="shared" si="142"/>
        <v/>
      </c>
      <c r="CS47" s="556" t="str">
        <f t="shared" si="140"/>
        <v/>
      </c>
      <c r="CT47" s="199" t="str">
        <f t="shared" si="141"/>
        <v/>
      </c>
      <c r="CU47" s="202" t="str">
        <f t="shared" si="88"/>
        <v/>
      </c>
      <c r="CV47" s="202">
        <f t="shared" si="89"/>
        <v>0</v>
      </c>
      <c r="CW47" s="392" t="str">
        <f>IF(details!BE47="","",details!BE47)</f>
        <v/>
      </c>
      <c r="CX47" s="392" t="str">
        <f>IF(details!BF47="","",details!BF47)</f>
        <v/>
      </c>
      <c r="CY47" s="392" t="str">
        <f>IF(details!BG47="","",details!BG47)</f>
        <v/>
      </c>
      <c r="CZ47" s="392" t="str">
        <f>IF(details!BH47="","",details!BH47)</f>
        <v/>
      </c>
      <c r="DA47" s="392" t="str">
        <f>IF(details!BI47="","",details!BI47)</f>
        <v/>
      </c>
      <c r="DB47" s="199" t="str">
        <f t="shared" si="90"/>
        <v/>
      </c>
      <c r="DC47" s="556" t="str">
        <f t="shared" si="35"/>
        <v/>
      </c>
      <c r="DD47" s="199" t="str">
        <f t="shared" si="36"/>
        <v/>
      </c>
      <c r="DE47" s="202" t="str">
        <f t="shared" si="91"/>
        <v/>
      </c>
      <c r="DF47" s="202">
        <f t="shared" si="92"/>
        <v>0</v>
      </c>
      <c r="DG47" s="392" t="str">
        <f>IF(details!BJ47="","",details!BJ47)</f>
        <v/>
      </c>
      <c r="DH47" s="392" t="str">
        <f>IF(details!BK47="","",details!BK47)</f>
        <v/>
      </c>
      <c r="DI47" s="392" t="str">
        <f>IF(details!BL47="","",details!BL47)</f>
        <v/>
      </c>
      <c r="DJ47" s="392" t="str">
        <f>IF(details!BM47="","",details!BM47)</f>
        <v/>
      </c>
      <c r="DK47" s="392" t="str">
        <f>IF(details!BN47="","",details!BN47)</f>
        <v/>
      </c>
      <c r="DL47" s="199" t="str">
        <f t="shared" si="93"/>
        <v/>
      </c>
      <c r="DM47" s="556" t="str">
        <f t="shared" si="37"/>
        <v/>
      </c>
      <c r="DN47" s="199" t="str">
        <f t="shared" si="38"/>
        <v/>
      </c>
      <c r="DO47" s="202" t="str">
        <f t="shared" si="94"/>
        <v/>
      </c>
      <c r="DP47" s="202">
        <f t="shared" si="95"/>
        <v>0</v>
      </c>
      <c r="DQ47" s="398" t="str">
        <f t="shared" si="119"/>
        <v/>
      </c>
      <c r="DR47" s="398" t="str">
        <f t="shared" si="120"/>
        <v/>
      </c>
      <c r="DS47" s="398" t="str">
        <f t="shared" si="121"/>
        <v/>
      </c>
      <c r="DT47" s="398" t="str">
        <f t="shared" si="122"/>
        <v/>
      </c>
      <c r="DU47" s="398" t="str">
        <f t="shared" si="123"/>
        <v/>
      </c>
      <c r="DV47" s="398" t="str">
        <f t="shared" si="124"/>
        <v/>
      </c>
      <c r="DW47" s="398" t="str">
        <f t="shared" si="96"/>
        <v/>
      </c>
      <c r="DX47" s="398" t="str">
        <f t="shared" si="97"/>
        <v/>
      </c>
      <c r="DY47" s="398" t="str">
        <f t="shared" si="98"/>
        <v/>
      </c>
      <c r="DZ47" s="398" t="str">
        <f t="shared" si="125"/>
        <v/>
      </c>
      <c r="EA47" s="399" t="str">
        <f t="shared" si="126"/>
        <v/>
      </c>
      <c r="EB47" s="399" t="str">
        <f t="shared" si="127"/>
        <v/>
      </c>
      <c r="EC47" s="398" t="str">
        <f t="shared" si="128"/>
        <v/>
      </c>
      <c r="ED47" s="398" t="str">
        <f t="shared" si="129"/>
        <v/>
      </c>
      <c r="EE47" s="398" t="str">
        <f t="shared" si="130"/>
        <v/>
      </c>
      <c r="EF47" s="398" t="str">
        <f t="shared" si="131"/>
        <v/>
      </c>
      <c r="EG47" s="398" t="str">
        <f t="shared" si="132"/>
        <v/>
      </c>
      <c r="EH47" s="398" t="str">
        <f t="shared" si="133"/>
        <v/>
      </c>
      <c r="EI47" s="398" t="str">
        <f t="shared" si="134"/>
        <v/>
      </c>
      <c r="EJ47" s="400" t="str">
        <f t="shared" si="135"/>
        <v/>
      </c>
      <c r="EK47" s="400" t="str">
        <f t="shared" si="136"/>
        <v/>
      </c>
      <c r="EL47" s="398" t="str">
        <f t="shared" si="137"/>
        <v/>
      </c>
      <c r="EM47" s="400" t="str">
        <f t="shared" si="138"/>
        <v/>
      </c>
      <c r="EN47" s="400" t="str">
        <f t="shared" si="139"/>
        <v/>
      </c>
      <c r="EO47" s="203" t="str">
        <f>details!DN47</f>
        <v/>
      </c>
      <c r="EP47" s="405" t="str">
        <f>details!DO47</f>
        <v/>
      </c>
      <c r="EQ47" s="490" t="str">
        <f t="shared" si="109"/>
        <v/>
      </c>
      <c r="ER47" s="551" t="str">
        <f t="shared" si="99"/>
        <v/>
      </c>
      <c r="ES47" s="401" t="str">
        <f t="shared" si="100"/>
        <v/>
      </c>
      <c r="ET47" s="401" t="str">
        <f t="shared" si="101"/>
        <v/>
      </c>
      <c r="EU47" s="402" t="str">
        <f t="shared" si="102"/>
        <v/>
      </c>
      <c r="EV47" s="199" t="str">
        <f t="shared" si="103"/>
        <v/>
      </c>
      <c r="EW47" s="466" t="str">
        <f t="shared" si="104"/>
        <v/>
      </c>
      <c r="EX47" s="467" t="str">
        <f t="shared" si="105"/>
        <v/>
      </c>
      <c r="EY47" s="418" t="str">
        <f>IF(details!BO46="","",details!BO46)</f>
        <v/>
      </c>
      <c r="FE47" s="500"/>
    </row>
    <row r="48" spans="1:161" s="20" customFormat="1" ht="14" customHeight="1">
      <c r="A48" s="417">
        <f>IF(details!A48="","",details!A48)</f>
        <v>42</v>
      </c>
      <c r="B48" s="392" t="str">
        <f>IF(details!B48="","",details!B48)</f>
        <v/>
      </c>
      <c r="C48" s="392" t="str">
        <f>IF(details!C48="","",details!C48)</f>
        <v/>
      </c>
      <c r="D48" s="199" t="str">
        <f>IF(details!D48="","",details!D48)</f>
        <v/>
      </c>
      <c r="E48" s="392" t="str">
        <f>IF(details!E48="","",details!E48)</f>
        <v/>
      </c>
      <c r="F48" s="200" t="str">
        <f>IF(details!G48="","",details!G48)</f>
        <v/>
      </c>
      <c r="G48" s="275" t="str">
        <f>IF(details!H48="","",details!H48)</f>
        <v/>
      </c>
      <c r="H48" s="201" t="str">
        <f>IF(details!I48="","",details!I48)</f>
        <v>v 042</v>
      </c>
      <c r="I48" s="201" t="str">
        <f>IF(details!J48="","",details!J48)</f>
        <v>c 042</v>
      </c>
      <c r="J48" s="201" t="str">
        <f>IF(details!K48="","",details!K48)</f>
        <v>l 042</v>
      </c>
      <c r="K48" s="392" t="str">
        <f>IF(details!Q48="","",details!Q48)</f>
        <v/>
      </c>
      <c r="L48" s="392" t="str">
        <f>IF(details!R48="","",details!R48)</f>
        <v/>
      </c>
      <c r="M48" s="392" t="str">
        <f>IF(details!S48="","",details!S48)</f>
        <v/>
      </c>
      <c r="N48" s="312" t="str">
        <f t="shared" si="9"/>
        <v/>
      </c>
      <c r="O48" s="392" t="str">
        <f>IF(details!T48="","",details!T48)</f>
        <v/>
      </c>
      <c r="P48" s="392" t="str">
        <f>IF(details!U48="","",details!U48)</f>
        <v/>
      </c>
      <c r="Q48" s="312" t="str">
        <f t="shared" si="10"/>
        <v/>
      </c>
      <c r="R48" s="199" t="str">
        <f t="shared" si="11"/>
        <v/>
      </c>
      <c r="S48" s="392" t="str">
        <f>IF(details!V48="","",details!V48)</f>
        <v/>
      </c>
      <c r="T48" s="392" t="str">
        <f>IF(details!W48="","",details!W48)</f>
        <v/>
      </c>
      <c r="U48" s="199" t="str">
        <f t="shared" si="69"/>
        <v/>
      </c>
      <c r="V48" s="199" t="str">
        <f t="shared" si="70"/>
        <v/>
      </c>
      <c r="W48" s="329" t="str">
        <f t="shared" si="71"/>
        <v/>
      </c>
      <c r="X48" s="330" t="str">
        <f t="shared" si="72"/>
        <v/>
      </c>
      <c r="Y48" s="202" t="str">
        <f t="shared" si="73"/>
        <v/>
      </c>
      <c r="Z48" s="202">
        <f t="shared" si="118"/>
        <v>0</v>
      </c>
      <c r="AA48" s="392" t="str">
        <f>IF(details!X48="","",details!X48)</f>
        <v/>
      </c>
      <c r="AB48" s="392" t="str">
        <f>IF(details!Y48="","",details!Y48)</f>
        <v/>
      </c>
      <c r="AC48" s="392" t="str">
        <f>IF(details!Z48="","",details!Z48)</f>
        <v/>
      </c>
      <c r="AD48" s="312" t="str">
        <f t="shared" si="13"/>
        <v/>
      </c>
      <c r="AE48" s="392" t="str">
        <f>IF(details!AA48="","",details!AA48)</f>
        <v/>
      </c>
      <c r="AF48" s="392" t="str">
        <f>IF(details!AB48="","",details!AB48)</f>
        <v/>
      </c>
      <c r="AG48" s="312" t="str">
        <f t="shared" si="112"/>
        <v/>
      </c>
      <c r="AH48" s="199" t="str">
        <f t="shared" si="15"/>
        <v/>
      </c>
      <c r="AI48" s="392" t="str">
        <f>IF(details!AC48="","",details!AC48)</f>
        <v/>
      </c>
      <c r="AJ48" s="392" t="str">
        <f>IF(details!AD48="","",details!AD48)</f>
        <v/>
      </c>
      <c r="AK48" s="199" t="str">
        <f t="shared" si="16"/>
        <v/>
      </c>
      <c r="AL48" s="199" t="str">
        <f t="shared" si="74"/>
        <v/>
      </c>
      <c r="AM48" s="329" t="str">
        <f t="shared" si="75"/>
        <v/>
      </c>
      <c r="AN48" s="330" t="str">
        <f t="shared" si="76"/>
        <v/>
      </c>
      <c r="AO48" s="202" t="str">
        <f t="shared" si="77"/>
        <v/>
      </c>
      <c r="AP48" s="202">
        <f t="shared" si="113"/>
        <v>0</v>
      </c>
      <c r="AQ48" s="497">
        <f>IF(details!AE48="","",details!AE48)</f>
        <v>1</v>
      </c>
      <c r="AR48" s="497">
        <f>IF(details!AF48="","",details!AF48)</f>
        <v>2</v>
      </c>
      <c r="AS48" s="497">
        <f>IF(details!AG48="","",details!AG48)</f>
        <v>3</v>
      </c>
      <c r="AT48" s="312">
        <f t="shared" si="18"/>
        <v>6</v>
      </c>
      <c r="AU48" s="497">
        <f>IF(details!AH48="","",details!AH48)</f>
        <v>4</v>
      </c>
      <c r="AV48" s="497">
        <f>IF(details!AI48="","",details!AI48)</f>
        <v>5</v>
      </c>
      <c r="AW48" s="312">
        <f t="shared" si="114"/>
        <v>9</v>
      </c>
      <c r="AX48" s="199">
        <f t="shared" si="20"/>
        <v>15</v>
      </c>
      <c r="AY48" s="497" t="str">
        <f>IF(details!AJ48="","",details!AJ48)</f>
        <v/>
      </c>
      <c r="AZ48" s="497" t="str">
        <f>IF(details!AK48="","",details!AK48)</f>
        <v/>
      </c>
      <c r="BA48" s="199" t="str">
        <f t="shared" si="21"/>
        <v/>
      </c>
      <c r="BB48" s="199" t="str">
        <f t="shared" si="78"/>
        <v/>
      </c>
      <c r="BC48" s="329" t="str">
        <f t="shared" si="79"/>
        <v/>
      </c>
      <c r="BD48" s="330" t="str">
        <f t="shared" si="80"/>
        <v/>
      </c>
      <c r="BE48" s="202" t="str">
        <f t="shared" si="81"/>
        <v/>
      </c>
      <c r="BF48" s="202">
        <f t="shared" si="5"/>
        <v>0</v>
      </c>
      <c r="BG48" s="392" t="str">
        <f>IF(details!AL48="","",details!AL48)</f>
        <v/>
      </c>
      <c r="BH48" s="392" t="str">
        <f>IF(details!AM48="","",details!AM48)</f>
        <v/>
      </c>
      <c r="BI48" s="392" t="str">
        <f>IF(details!AN48="","",details!AN48)</f>
        <v/>
      </c>
      <c r="BJ48" s="312" t="str">
        <f t="shared" si="22"/>
        <v/>
      </c>
      <c r="BK48" s="392" t="str">
        <f>IF(details!AO48="","",details!AO48)</f>
        <v/>
      </c>
      <c r="BL48" s="392" t="str">
        <f>IF(details!AP48="","",details!AP48)</f>
        <v/>
      </c>
      <c r="BM48" s="312" t="str">
        <f t="shared" si="106"/>
        <v/>
      </c>
      <c r="BN48" s="199" t="str">
        <f t="shared" si="24"/>
        <v/>
      </c>
      <c r="BO48" s="392" t="str">
        <f>IF(details!AQ48="","",details!AQ48)</f>
        <v/>
      </c>
      <c r="BP48" s="392" t="str">
        <f>IF(details!AR48="","",details!AR48)</f>
        <v/>
      </c>
      <c r="BQ48" s="199" t="str">
        <f t="shared" si="25"/>
        <v/>
      </c>
      <c r="BR48" s="199" t="str">
        <f t="shared" si="82"/>
        <v/>
      </c>
      <c r="BS48" s="329" t="str">
        <f t="shared" si="83"/>
        <v/>
      </c>
      <c r="BT48" s="330" t="str">
        <f t="shared" si="84"/>
        <v/>
      </c>
      <c r="BU48" s="202" t="str">
        <f t="shared" si="85"/>
        <v/>
      </c>
      <c r="BV48" s="202">
        <f t="shared" si="7"/>
        <v>0</v>
      </c>
      <c r="BW48" s="392" t="str">
        <f>IF(details!AS48="","",details!AS48)</f>
        <v/>
      </c>
      <c r="BX48" s="392" t="str">
        <f>IF(details!AT48="","",details!AT48)</f>
        <v/>
      </c>
      <c r="BY48" s="392" t="str">
        <f>IF(details!AU48="","",details!AU48)</f>
        <v/>
      </c>
      <c r="BZ48" s="312" t="str">
        <f t="shared" si="26"/>
        <v/>
      </c>
      <c r="CA48" s="392" t="str">
        <f>IF(details!AV48="","",details!AV48)</f>
        <v/>
      </c>
      <c r="CB48" s="392" t="str">
        <f>IF(details!AW48="","",details!AW48)</f>
        <v/>
      </c>
      <c r="CC48" s="312" t="str">
        <f t="shared" si="110"/>
        <v/>
      </c>
      <c r="CD48" s="199" t="str">
        <f t="shared" si="28"/>
        <v/>
      </c>
      <c r="CE48" s="392" t="str">
        <f>IF(details!AX48="","",details!AX48)</f>
        <v/>
      </c>
      <c r="CF48" s="392" t="str">
        <f>IF(details!AY48="","",details!AY48)</f>
        <v/>
      </c>
      <c r="CG48" s="199" t="str">
        <f t="shared" si="29"/>
        <v/>
      </c>
      <c r="CH48" s="199" t="str">
        <f t="shared" si="30"/>
        <v/>
      </c>
      <c r="CI48" s="329" t="str">
        <f t="shared" si="31"/>
        <v/>
      </c>
      <c r="CJ48" s="330" t="str">
        <f t="shared" si="32"/>
        <v/>
      </c>
      <c r="CK48" s="202" t="str">
        <f t="shared" si="86"/>
        <v/>
      </c>
      <c r="CL48" s="202">
        <f t="shared" si="8"/>
        <v>0</v>
      </c>
      <c r="CM48" s="392" t="str">
        <f>IF(details!AZ48="","",details!AZ48)</f>
        <v/>
      </c>
      <c r="CN48" s="392" t="str">
        <f>IF(details!BA48="","",details!BA48)</f>
        <v/>
      </c>
      <c r="CO48" s="392" t="str">
        <f>IF(details!BB48="","",details!BB48)</f>
        <v/>
      </c>
      <c r="CP48" s="392" t="str">
        <f>IF(details!BC48="","",details!BC48)</f>
        <v/>
      </c>
      <c r="CQ48" s="392" t="str">
        <f>IF(details!BD48="","",details!BD48)</f>
        <v/>
      </c>
      <c r="CR48" s="199" t="str">
        <f t="shared" si="142"/>
        <v/>
      </c>
      <c r="CS48" s="556" t="str">
        <f t="shared" si="140"/>
        <v/>
      </c>
      <c r="CT48" s="199" t="str">
        <f t="shared" si="141"/>
        <v/>
      </c>
      <c r="CU48" s="202" t="str">
        <f t="shared" si="88"/>
        <v/>
      </c>
      <c r="CV48" s="202">
        <f t="shared" si="89"/>
        <v>0</v>
      </c>
      <c r="CW48" s="392" t="str">
        <f>IF(details!BE48="","",details!BE48)</f>
        <v/>
      </c>
      <c r="CX48" s="392" t="str">
        <f>IF(details!BF48="","",details!BF48)</f>
        <v/>
      </c>
      <c r="CY48" s="392" t="str">
        <f>IF(details!BG48="","",details!BG48)</f>
        <v/>
      </c>
      <c r="CZ48" s="392" t="str">
        <f>IF(details!BH48="","",details!BH48)</f>
        <v/>
      </c>
      <c r="DA48" s="392" t="str">
        <f>IF(details!BI48="","",details!BI48)</f>
        <v/>
      </c>
      <c r="DB48" s="199" t="str">
        <f t="shared" si="90"/>
        <v/>
      </c>
      <c r="DC48" s="556" t="str">
        <f t="shared" si="35"/>
        <v/>
      </c>
      <c r="DD48" s="199" t="str">
        <f t="shared" si="36"/>
        <v/>
      </c>
      <c r="DE48" s="202" t="str">
        <f t="shared" si="91"/>
        <v/>
      </c>
      <c r="DF48" s="202">
        <f t="shared" si="92"/>
        <v>0</v>
      </c>
      <c r="DG48" s="392" t="str">
        <f>IF(details!BJ48="","",details!BJ48)</f>
        <v/>
      </c>
      <c r="DH48" s="392" t="str">
        <f>IF(details!BK48="","",details!BK48)</f>
        <v/>
      </c>
      <c r="DI48" s="392" t="str">
        <f>IF(details!BL48="","",details!BL48)</f>
        <v/>
      </c>
      <c r="DJ48" s="392" t="str">
        <f>IF(details!BM48="","",details!BM48)</f>
        <v/>
      </c>
      <c r="DK48" s="392" t="str">
        <f>IF(details!BN48="","",details!BN48)</f>
        <v/>
      </c>
      <c r="DL48" s="199" t="str">
        <f t="shared" si="93"/>
        <v/>
      </c>
      <c r="DM48" s="556" t="str">
        <f t="shared" si="37"/>
        <v/>
      </c>
      <c r="DN48" s="199" t="str">
        <f t="shared" si="38"/>
        <v/>
      </c>
      <c r="DO48" s="202" t="str">
        <f t="shared" si="94"/>
        <v/>
      </c>
      <c r="DP48" s="202">
        <f t="shared" si="95"/>
        <v>0</v>
      </c>
      <c r="DQ48" s="398" t="str">
        <f t="shared" si="119"/>
        <v/>
      </c>
      <c r="DR48" s="398" t="str">
        <f t="shared" si="120"/>
        <v/>
      </c>
      <c r="DS48" s="398" t="str">
        <f t="shared" si="121"/>
        <v/>
      </c>
      <c r="DT48" s="398" t="str">
        <f t="shared" si="122"/>
        <v/>
      </c>
      <c r="DU48" s="398" t="str">
        <f t="shared" si="123"/>
        <v/>
      </c>
      <c r="DV48" s="398" t="str">
        <f t="shared" si="124"/>
        <v/>
      </c>
      <c r="DW48" s="398" t="str">
        <f t="shared" si="96"/>
        <v/>
      </c>
      <c r="DX48" s="398" t="str">
        <f t="shared" si="97"/>
        <v/>
      </c>
      <c r="DY48" s="398" t="str">
        <f t="shared" si="98"/>
        <v/>
      </c>
      <c r="DZ48" s="398" t="str">
        <f t="shared" si="125"/>
        <v/>
      </c>
      <c r="EA48" s="399" t="str">
        <f t="shared" si="126"/>
        <v/>
      </c>
      <c r="EB48" s="399" t="str">
        <f t="shared" si="127"/>
        <v/>
      </c>
      <c r="EC48" s="398" t="str">
        <f t="shared" si="128"/>
        <v/>
      </c>
      <c r="ED48" s="398" t="str">
        <f t="shared" si="129"/>
        <v/>
      </c>
      <c r="EE48" s="398" t="str">
        <f t="shared" si="130"/>
        <v/>
      </c>
      <c r="EF48" s="398" t="str">
        <f t="shared" si="131"/>
        <v/>
      </c>
      <c r="EG48" s="398" t="str">
        <f t="shared" si="132"/>
        <v/>
      </c>
      <c r="EH48" s="398" t="str">
        <f t="shared" si="133"/>
        <v/>
      </c>
      <c r="EI48" s="398" t="str">
        <f t="shared" si="134"/>
        <v/>
      </c>
      <c r="EJ48" s="400" t="str">
        <f t="shared" si="135"/>
        <v/>
      </c>
      <c r="EK48" s="400" t="str">
        <f t="shared" si="136"/>
        <v/>
      </c>
      <c r="EL48" s="398" t="str">
        <f t="shared" si="137"/>
        <v/>
      </c>
      <c r="EM48" s="400" t="str">
        <f t="shared" si="138"/>
        <v/>
      </c>
      <c r="EN48" s="400" t="str">
        <f t="shared" si="139"/>
        <v/>
      </c>
      <c r="EO48" s="203" t="str">
        <f>details!DN48</f>
        <v/>
      </c>
      <c r="EP48" s="405" t="str">
        <f>details!DO48</f>
        <v/>
      </c>
      <c r="EQ48" s="490" t="str">
        <f t="shared" si="109"/>
        <v/>
      </c>
      <c r="ER48" s="551" t="str">
        <f t="shared" si="99"/>
        <v/>
      </c>
      <c r="ES48" s="401" t="str">
        <f t="shared" si="100"/>
        <v/>
      </c>
      <c r="ET48" s="401" t="str">
        <f t="shared" si="101"/>
        <v/>
      </c>
      <c r="EU48" s="402" t="str">
        <f t="shared" si="102"/>
        <v/>
      </c>
      <c r="EV48" s="199" t="str">
        <f t="shared" si="103"/>
        <v/>
      </c>
      <c r="EW48" s="466" t="str">
        <f t="shared" si="104"/>
        <v/>
      </c>
      <c r="EX48" s="467" t="str">
        <f t="shared" si="105"/>
        <v/>
      </c>
      <c r="EY48" s="418" t="str">
        <f>IF(details!BO47="","",details!BO47)</f>
        <v/>
      </c>
      <c r="FE48" s="500"/>
    </row>
    <row r="49" spans="1:161" s="20" customFormat="1" ht="14" customHeight="1">
      <c r="A49" s="417">
        <f>IF(details!A49="","",details!A49)</f>
        <v>43</v>
      </c>
      <c r="B49" s="392" t="str">
        <f>IF(details!B49="","",details!B49)</f>
        <v/>
      </c>
      <c r="C49" s="392" t="str">
        <f>IF(details!C49="","",details!C49)</f>
        <v/>
      </c>
      <c r="D49" s="199" t="str">
        <f>IF(details!D49="","",details!D49)</f>
        <v/>
      </c>
      <c r="E49" s="392" t="str">
        <f>IF(details!E49="","",details!E49)</f>
        <v/>
      </c>
      <c r="F49" s="200" t="str">
        <f>IF(details!G49="","",details!G49)</f>
        <v/>
      </c>
      <c r="G49" s="275" t="str">
        <f>IF(details!H49="","",details!H49)</f>
        <v/>
      </c>
      <c r="H49" s="201" t="str">
        <f>IF(details!I49="","",details!I49)</f>
        <v>v 043</v>
      </c>
      <c r="I49" s="201" t="str">
        <f>IF(details!J49="","",details!J49)</f>
        <v>c 043</v>
      </c>
      <c r="J49" s="201" t="str">
        <f>IF(details!K49="","",details!K49)</f>
        <v>l 043</v>
      </c>
      <c r="K49" s="392" t="str">
        <f>IF(details!Q49="","",details!Q49)</f>
        <v/>
      </c>
      <c r="L49" s="392" t="str">
        <f>IF(details!R49="","",details!R49)</f>
        <v/>
      </c>
      <c r="M49" s="392" t="str">
        <f>IF(details!S49="","",details!S49)</f>
        <v/>
      </c>
      <c r="N49" s="312" t="str">
        <f t="shared" si="9"/>
        <v/>
      </c>
      <c r="O49" s="392" t="str">
        <f>IF(details!T49="","",details!T49)</f>
        <v/>
      </c>
      <c r="P49" s="392" t="str">
        <f>IF(details!U49="","",details!U49)</f>
        <v/>
      </c>
      <c r="Q49" s="312" t="str">
        <f t="shared" si="10"/>
        <v/>
      </c>
      <c r="R49" s="199" t="str">
        <f t="shared" si="11"/>
        <v/>
      </c>
      <c r="S49" s="392" t="str">
        <f>IF(details!V49="","",details!V49)</f>
        <v/>
      </c>
      <c r="T49" s="392" t="str">
        <f>IF(details!W49="","",details!W49)</f>
        <v/>
      </c>
      <c r="U49" s="199" t="str">
        <f t="shared" si="69"/>
        <v/>
      </c>
      <c r="V49" s="199" t="str">
        <f t="shared" si="70"/>
        <v/>
      </c>
      <c r="W49" s="329" t="str">
        <f t="shared" si="71"/>
        <v/>
      </c>
      <c r="X49" s="330" t="str">
        <f t="shared" si="72"/>
        <v/>
      </c>
      <c r="Y49" s="202" t="str">
        <f t="shared" si="73"/>
        <v/>
      </c>
      <c r="Z49" s="202">
        <f t="shared" si="118"/>
        <v>0</v>
      </c>
      <c r="AA49" s="392" t="str">
        <f>IF(details!X49="","",details!X49)</f>
        <v/>
      </c>
      <c r="AB49" s="392" t="str">
        <f>IF(details!Y49="","",details!Y49)</f>
        <v/>
      </c>
      <c r="AC49" s="392" t="str">
        <f>IF(details!Z49="","",details!Z49)</f>
        <v/>
      </c>
      <c r="AD49" s="312" t="str">
        <f t="shared" si="13"/>
        <v/>
      </c>
      <c r="AE49" s="392" t="str">
        <f>IF(details!AA49="","",details!AA49)</f>
        <v/>
      </c>
      <c r="AF49" s="392" t="str">
        <f>IF(details!AB49="","",details!AB49)</f>
        <v/>
      </c>
      <c r="AG49" s="312" t="str">
        <f t="shared" si="112"/>
        <v/>
      </c>
      <c r="AH49" s="199" t="str">
        <f t="shared" si="15"/>
        <v/>
      </c>
      <c r="AI49" s="392" t="str">
        <f>IF(details!AC49="","",details!AC49)</f>
        <v/>
      </c>
      <c r="AJ49" s="392" t="str">
        <f>IF(details!AD49="","",details!AD49)</f>
        <v/>
      </c>
      <c r="AK49" s="199" t="str">
        <f t="shared" si="16"/>
        <v/>
      </c>
      <c r="AL49" s="199" t="str">
        <f t="shared" si="74"/>
        <v/>
      </c>
      <c r="AM49" s="329" t="str">
        <f t="shared" si="75"/>
        <v/>
      </c>
      <c r="AN49" s="330" t="str">
        <f t="shared" si="76"/>
        <v/>
      </c>
      <c r="AO49" s="202" t="str">
        <f t="shared" si="77"/>
        <v/>
      </c>
      <c r="AP49" s="202">
        <f t="shared" si="113"/>
        <v>0</v>
      </c>
      <c r="AQ49" s="497">
        <f>IF(details!AE49="","",details!AE49)</f>
        <v>1</v>
      </c>
      <c r="AR49" s="497">
        <f>IF(details!AF49="","",details!AF49)</f>
        <v>2</v>
      </c>
      <c r="AS49" s="497">
        <f>IF(details!AG49="","",details!AG49)</f>
        <v>3</v>
      </c>
      <c r="AT49" s="312">
        <f t="shared" si="18"/>
        <v>6</v>
      </c>
      <c r="AU49" s="497">
        <f>IF(details!AH49="","",details!AH49)</f>
        <v>4</v>
      </c>
      <c r="AV49" s="497">
        <f>IF(details!AI49="","",details!AI49)</f>
        <v>5</v>
      </c>
      <c r="AW49" s="312">
        <f t="shared" si="114"/>
        <v>9</v>
      </c>
      <c r="AX49" s="199">
        <f t="shared" si="20"/>
        <v>15</v>
      </c>
      <c r="AY49" s="497" t="str">
        <f>IF(details!AJ49="","",details!AJ49)</f>
        <v/>
      </c>
      <c r="AZ49" s="497" t="str">
        <f>IF(details!AK49="","",details!AK49)</f>
        <v/>
      </c>
      <c r="BA49" s="199" t="str">
        <f t="shared" si="21"/>
        <v/>
      </c>
      <c r="BB49" s="199" t="str">
        <f t="shared" si="78"/>
        <v/>
      </c>
      <c r="BC49" s="329" t="str">
        <f t="shared" si="79"/>
        <v/>
      </c>
      <c r="BD49" s="330" t="str">
        <f t="shared" si="80"/>
        <v/>
      </c>
      <c r="BE49" s="202" t="str">
        <f t="shared" si="81"/>
        <v/>
      </c>
      <c r="BF49" s="202">
        <f t="shared" si="5"/>
        <v>0</v>
      </c>
      <c r="BG49" s="392" t="str">
        <f>IF(details!AL49="","",details!AL49)</f>
        <v/>
      </c>
      <c r="BH49" s="392" t="str">
        <f>IF(details!AM49="","",details!AM49)</f>
        <v/>
      </c>
      <c r="BI49" s="392" t="str">
        <f>IF(details!AN49="","",details!AN49)</f>
        <v/>
      </c>
      <c r="BJ49" s="312" t="str">
        <f t="shared" si="22"/>
        <v/>
      </c>
      <c r="BK49" s="392" t="str">
        <f>IF(details!AO49="","",details!AO49)</f>
        <v/>
      </c>
      <c r="BL49" s="392" t="str">
        <f>IF(details!AP49="","",details!AP49)</f>
        <v/>
      </c>
      <c r="BM49" s="312" t="str">
        <f t="shared" si="106"/>
        <v/>
      </c>
      <c r="BN49" s="199" t="str">
        <f t="shared" si="24"/>
        <v/>
      </c>
      <c r="BO49" s="392" t="str">
        <f>IF(details!AQ49="","",details!AQ49)</f>
        <v/>
      </c>
      <c r="BP49" s="392" t="str">
        <f>IF(details!AR49="","",details!AR49)</f>
        <v/>
      </c>
      <c r="BQ49" s="199" t="str">
        <f t="shared" si="25"/>
        <v/>
      </c>
      <c r="BR49" s="199" t="str">
        <f t="shared" si="82"/>
        <v/>
      </c>
      <c r="BS49" s="329" t="str">
        <f t="shared" si="83"/>
        <v/>
      </c>
      <c r="BT49" s="330" t="str">
        <f t="shared" si="84"/>
        <v/>
      </c>
      <c r="BU49" s="202" t="str">
        <f t="shared" si="85"/>
        <v/>
      </c>
      <c r="BV49" s="202">
        <f t="shared" si="7"/>
        <v>0</v>
      </c>
      <c r="BW49" s="392" t="str">
        <f>IF(details!AS49="","",details!AS49)</f>
        <v/>
      </c>
      <c r="BX49" s="392" t="str">
        <f>IF(details!AT49="","",details!AT49)</f>
        <v/>
      </c>
      <c r="BY49" s="392" t="str">
        <f>IF(details!AU49="","",details!AU49)</f>
        <v/>
      </c>
      <c r="BZ49" s="312" t="str">
        <f t="shared" si="26"/>
        <v/>
      </c>
      <c r="CA49" s="392" t="str">
        <f>IF(details!AV49="","",details!AV49)</f>
        <v/>
      </c>
      <c r="CB49" s="392" t="str">
        <f>IF(details!AW49="","",details!AW49)</f>
        <v/>
      </c>
      <c r="CC49" s="312" t="str">
        <f t="shared" si="110"/>
        <v/>
      </c>
      <c r="CD49" s="199" t="str">
        <f t="shared" si="28"/>
        <v/>
      </c>
      <c r="CE49" s="392" t="str">
        <f>IF(details!AX49="","",details!AX49)</f>
        <v/>
      </c>
      <c r="CF49" s="392" t="str">
        <f>IF(details!AY49="","",details!AY49)</f>
        <v/>
      </c>
      <c r="CG49" s="199" t="str">
        <f t="shared" si="29"/>
        <v/>
      </c>
      <c r="CH49" s="199" t="str">
        <f t="shared" si="30"/>
        <v/>
      </c>
      <c r="CI49" s="329" t="str">
        <f t="shared" si="31"/>
        <v/>
      </c>
      <c r="CJ49" s="330" t="str">
        <f t="shared" si="32"/>
        <v/>
      </c>
      <c r="CK49" s="202" t="str">
        <f t="shared" si="86"/>
        <v/>
      </c>
      <c r="CL49" s="202">
        <f t="shared" si="8"/>
        <v>0</v>
      </c>
      <c r="CM49" s="392" t="str">
        <f>IF(details!AZ49="","",details!AZ49)</f>
        <v/>
      </c>
      <c r="CN49" s="392" t="str">
        <f>IF(details!BA49="","",details!BA49)</f>
        <v/>
      </c>
      <c r="CO49" s="392" t="str">
        <f>IF(details!BB49="","",details!BB49)</f>
        <v/>
      </c>
      <c r="CP49" s="392" t="str">
        <f>IF(details!BC49="","",details!BC49)</f>
        <v/>
      </c>
      <c r="CQ49" s="392" t="str">
        <f>IF(details!BD49="","",details!BD49)</f>
        <v/>
      </c>
      <c r="CR49" s="199" t="str">
        <f t="shared" si="142"/>
        <v/>
      </c>
      <c r="CS49" s="556" t="str">
        <f t="shared" si="140"/>
        <v/>
      </c>
      <c r="CT49" s="199" t="str">
        <f t="shared" si="141"/>
        <v/>
      </c>
      <c r="CU49" s="202" t="str">
        <f t="shared" si="88"/>
        <v/>
      </c>
      <c r="CV49" s="202">
        <f t="shared" si="89"/>
        <v>0</v>
      </c>
      <c r="CW49" s="392" t="str">
        <f>IF(details!BE49="","",details!BE49)</f>
        <v/>
      </c>
      <c r="CX49" s="392" t="str">
        <f>IF(details!BF49="","",details!BF49)</f>
        <v/>
      </c>
      <c r="CY49" s="392" t="str">
        <f>IF(details!BG49="","",details!BG49)</f>
        <v/>
      </c>
      <c r="CZ49" s="392" t="str">
        <f>IF(details!BH49="","",details!BH49)</f>
        <v/>
      </c>
      <c r="DA49" s="392" t="str">
        <f>IF(details!BI49="","",details!BI49)</f>
        <v/>
      </c>
      <c r="DB49" s="199" t="str">
        <f t="shared" si="90"/>
        <v/>
      </c>
      <c r="DC49" s="556" t="str">
        <f t="shared" si="35"/>
        <v/>
      </c>
      <c r="DD49" s="199" t="str">
        <f t="shared" si="36"/>
        <v/>
      </c>
      <c r="DE49" s="202" t="str">
        <f t="shared" si="91"/>
        <v/>
      </c>
      <c r="DF49" s="202">
        <f t="shared" si="92"/>
        <v>0</v>
      </c>
      <c r="DG49" s="392" t="str">
        <f>IF(details!BJ49="","",details!BJ49)</f>
        <v/>
      </c>
      <c r="DH49" s="392" t="str">
        <f>IF(details!BK49="","",details!BK49)</f>
        <v/>
      </c>
      <c r="DI49" s="392" t="str">
        <f>IF(details!BL49="","",details!BL49)</f>
        <v/>
      </c>
      <c r="DJ49" s="392" t="str">
        <f>IF(details!BM49="","",details!BM49)</f>
        <v/>
      </c>
      <c r="DK49" s="392" t="str">
        <f>IF(details!BN49="","",details!BN49)</f>
        <v/>
      </c>
      <c r="DL49" s="199" t="str">
        <f t="shared" si="93"/>
        <v/>
      </c>
      <c r="DM49" s="556" t="str">
        <f t="shared" si="37"/>
        <v/>
      </c>
      <c r="DN49" s="199" t="str">
        <f t="shared" si="38"/>
        <v/>
      </c>
      <c r="DO49" s="202" t="str">
        <f t="shared" si="94"/>
        <v/>
      </c>
      <c r="DP49" s="202">
        <f t="shared" si="95"/>
        <v>0</v>
      </c>
      <c r="DQ49" s="398" t="str">
        <f t="shared" si="119"/>
        <v/>
      </c>
      <c r="DR49" s="398" t="str">
        <f t="shared" si="120"/>
        <v/>
      </c>
      <c r="DS49" s="398" t="str">
        <f t="shared" si="121"/>
        <v/>
      </c>
      <c r="DT49" s="398" t="str">
        <f t="shared" si="122"/>
        <v/>
      </c>
      <c r="DU49" s="398" t="str">
        <f t="shared" si="123"/>
        <v/>
      </c>
      <c r="DV49" s="398" t="str">
        <f t="shared" si="124"/>
        <v/>
      </c>
      <c r="DW49" s="398" t="str">
        <f t="shared" si="96"/>
        <v/>
      </c>
      <c r="DX49" s="398" t="str">
        <f t="shared" si="97"/>
        <v/>
      </c>
      <c r="DY49" s="398" t="str">
        <f t="shared" si="98"/>
        <v/>
      </c>
      <c r="DZ49" s="398" t="str">
        <f t="shared" si="125"/>
        <v/>
      </c>
      <c r="EA49" s="399" t="str">
        <f t="shared" si="126"/>
        <v/>
      </c>
      <c r="EB49" s="399" t="str">
        <f t="shared" si="127"/>
        <v/>
      </c>
      <c r="EC49" s="398" t="str">
        <f t="shared" si="128"/>
        <v/>
      </c>
      <c r="ED49" s="398" t="str">
        <f t="shared" si="129"/>
        <v/>
      </c>
      <c r="EE49" s="398" t="str">
        <f t="shared" si="130"/>
        <v/>
      </c>
      <c r="EF49" s="398" t="str">
        <f t="shared" si="131"/>
        <v/>
      </c>
      <c r="EG49" s="398" t="str">
        <f t="shared" si="132"/>
        <v/>
      </c>
      <c r="EH49" s="398" t="str">
        <f t="shared" si="133"/>
        <v/>
      </c>
      <c r="EI49" s="398" t="str">
        <f t="shared" si="134"/>
        <v/>
      </c>
      <c r="EJ49" s="400" t="str">
        <f t="shared" si="135"/>
        <v/>
      </c>
      <c r="EK49" s="400" t="str">
        <f t="shared" si="136"/>
        <v/>
      </c>
      <c r="EL49" s="398" t="str">
        <f t="shared" si="137"/>
        <v/>
      </c>
      <c r="EM49" s="400" t="str">
        <f t="shared" si="138"/>
        <v/>
      </c>
      <c r="EN49" s="400" t="str">
        <f t="shared" si="139"/>
        <v/>
      </c>
      <c r="EO49" s="203" t="str">
        <f>details!DN49</f>
        <v/>
      </c>
      <c r="EP49" s="405" t="str">
        <f>details!DO49</f>
        <v/>
      </c>
      <c r="EQ49" s="490" t="str">
        <f t="shared" si="109"/>
        <v/>
      </c>
      <c r="ER49" s="551" t="str">
        <f t="shared" si="99"/>
        <v/>
      </c>
      <c r="ES49" s="401" t="str">
        <f t="shared" si="100"/>
        <v/>
      </c>
      <c r="ET49" s="401" t="str">
        <f t="shared" si="101"/>
        <v/>
      </c>
      <c r="EU49" s="402" t="str">
        <f t="shared" si="102"/>
        <v/>
      </c>
      <c r="EV49" s="199" t="str">
        <f t="shared" si="103"/>
        <v/>
      </c>
      <c r="EW49" s="466" t="str">
        <f t="shared" si="104"/>
        <v/>
      </c>
      <c r="EX49" s="467" t="str">
        <f t="shared" si="105"/>
        <v/>
      </c>
      <c r="EY49" s="418" t="str">
        <f>IF(details!BO48="","",details!BO48)</f>
        <v/>
      </c>
      <c r="FE49" s="500"/>
    </row>
    <row r="50" spans="1:161" s="20" customFormat="1" ht="14" customHeight="1">
      <c r="A50" s="417">
        <f>IF(details!A50="","",details!A50)</f>
        <v>44</v>
      </c>
      <c r="B50" s="392" t="str">
        <f>IF(details!B50="","",details!B50)</f>
        <v/>
      </c>
      <c r="C50" s="392" t="str">
        <f>IF(details!C50="","",details!C50)</f>
        <v/>
      </c>
      <c r="D50" s="199" t="str">
        <f>IF(details!D50="","",details!D50)</f>
        <v/>
      </c>
      <c r="E50" s="392" t="str">
        <f>IF(details!E50="","",details!E50)</f>
        <v/>
      </c>
      <c r="F50" s="200" t="str">
        <f>IF(details!G50="","",details!G50)</f>
        <v/>
      </c>
      <c r="G50" s="275" t="str">
        <f>IF(details!H50="","",details!H50)</f>
        <v/>
      </c>
      <c r="H50" s="201" t="str">
        <f>IF(details!I50="","",details!I50)</f>
        <v>v 044</v>
      </c>
      <c r="I50" s="201" t="str">
        <f>IF(details!J50="","",details!J50)</f>
        <v>c 044</v>
      </c>
      <c r="J50" s="201" t="str">
        <f>IF(details!K50="","",details!K50)</f>
        <v>l 044</v>
      </c>
      <c r="K50" s="392" t="str">
        <f>IF(details!Q50="","",details!Q50)</f>
        <v/>
      </c>
      <c r="L50" s="392" t="str">
        <f>IF(details!R50="","",details!R50)</f>
        <v/>
      </c>
      <c r="M50" s="392" t="str">
        <f>IF(details!S50="","",details!S50)</f>
        <v/>
      </c>
      <c r="N50" s="312" t="str">
        <f t="shared" si="9"/>
        <v/>
      </c>
      <c r="O50" s="392" t="str">
        <f>IF(details!T50="","",details!T50)</f>
        <v/>
      </c>
      <c r="P50" s="392" t="str">
        <f>IF(details!U50="","",details!U50)</f>
        <v/>
      </c>
      <c r="Q50" s="312" t="str">
        <f t="shared" si="10"/>
        <v/>
      </c>
      <c r="R50" s="199" t="str">
        <f t="shared" si="11"/>
        <v/>
      </c>
      <c r="S50" s="392" t="str">
        <f>IF(details!V50="","",details!V50)</f>
        <v/>
      </c>
      <c r="T50" s="392" t="str">
        <f>IF(details!W50="","",details!W50)</f>
        <v/>
      </c>
      <c r="U50" s="199" t="str">
        <f t="shared" si="69"/>
        <v/>
      </c>
      <c r="V50" s="199" t="str">
        <f t="shared" si="70"/>
        <v/>
      </c>
      <c r="W50" s="329" t="str">
        <f t="shared" si="71"/>
        <v/>
      </c>
      <c r="X50" s="330" t="str">
        <f t="shared" si="72"/>
        <v/>
      </c>
      <c r="Y50" s="202" t="str">
        <f t="shared" si="73"/>
        <v/>
      </c>
      <c r="Z50" s="202">
        <f t="shared" si="118"/>
        <v>0</v>
      </c>
      <c r="AA50" s="392" t="str">
        <f>IF(details!X50="","",details!X50)</f>
        <v/>
      </c>
      <c r="AB50" s="392" t="str">
        <f>IF(details!Y50="","",details!Y50)</f>
        <v/>
      </c>
      <c r="AC50" s="392" t="str">
        <f>IF(details!Z50="","",details!Z50)</f>
        <v/>
      </c>
      <c r="AD50" s="312" t="str">
        <f t="shared" si="13"/>
        <v/>
      </c>
      <c r="AE50" s="392" t="str">
        <f>IF(details!AA50="","",details!AA50)</f>
        <v/>
      </c>
      <c r="AF50" s="392" t="str">
        <f>IF(details!AB50="","",details!AB50)</f>
        <v/>
      </c>
      <c r="AG50" s="312" t="str">
        <f t="shared" si="112"/>
        <v/>
      </c>
      <c r="AH50" s="199" t="str">
        <f t="shared" si="15"/>
        <v/>
      </c>
      <c r="AI50" s="392" t="str">
        <f>IF(details!AC50="","",details!AC50)</f>
        <v/>
      </c>
      <c r="AJ50" s="392" t="str">
        <f>IF(details!AD50="","",details!AD50)</f>
        <v/>
      </c>
      <c r="AK50" s="199" t="str">
        <f t="shared" si="16"/>
        <v/>
      </c>
      <c r="AL50" s="199" t="str">
        <f t="shared" si="74"/>
        <v/>
      </c>
      <c r="AM50" s="329" t="str">
        <f t="shared" si="75"/>
        <v/>
      </c>
      <c r="AN50" s="330" t="str">
        <f t="shared" si="76"/>
        <v/>
      </c>
      <c r="AO50" s="202" t="str">
        <f t="shared" si="77"/>
        <v/>
      </c>
      <c r="AP50" s="202">
        <f t="shared" si="113"/>
        <v>0</v>
      </c>
      <c r="AQ50" s="497">
        <f>IF(details!AE50="","",details!AE50)</f>
        <v>1</v>
      </c>
      <c r="AR50" s="497">
        <f>IF(details!AF50="","",details!AF50)</f>
        <v>2</v>
      </c>
      <c r="AS50" s="497">
        <f>IF(details!AG50="","",details!AG50)</f>
        <v>3</v>
      </c>
      <c r="AT50" s="312">
        <f t="shared" si="18"/>
        <v>6</v>
      </c>
      <c r="AU50" s="497">
        <f>IF(details!AH50="","",details!AH50)</f>
        <v>4</v>
      </c>
      <c r="AV50" s="497">
        <f>IF(details!AI50="","",details!AI50)</f>
        <v>5</v>
      </c>
      <c r="AW50" s="312">
        <f t="shared" si="114"/>
        <v>9</v>
      </c>
      <c r="AX50" s="199">
        <f t="shared" si="20"/>
        <v>15</v>
      </c>
      <c r="AY50" s="497" t="str">
        <f>IF(details!AJ50="","",details!AJ50)</f>
        <v/>
      </c>
      <c r="AZ50" s="497" t="str">
        <f>IF(details!AK50="","",details!AK50)</f>
        <v/>
      </c>
      <c r="BA50" s="199" t="str">
        <f t="shared" si="21"/>
        <v/>
      </c>
      <c r="BB50" s="199" t="str">
        <f t="shared" si="78"/>
        <v/>
      </c>
      <c r="BC50" s="329" t="str">
        <f t="shared" si="79"/>
        <v/>
      </c>
      <c r="BD50" s="330" t="str">
        <f t="shared" si="80"/>
        <v/>
      </c>
      <c r="BE50" s="202" t="str">
        <f t="shared" si="81"/>
        <v/>
      </c>
      <c r="BF50" s="202">
        <f t="shared" si="5"/>
        <v>0</v>
      </c>
      <c r="BG50" s="392" t="str">
        <f>IF(details!AL50="","",details!AL50)</f>
        <v/>
      </c>
      <c r="BH50" s="392" t="str">
        <f>IF(details!AM50="","",details!AM50)</f>
        <v/>
      </c>
      <c r="BI50" s="392" t="str">
        <f>IF(details!AN50="","",details!AN50)</f>
        <v/>
      </c>
      <c r="BJ50" s="312" t="str">
        <f t="shared" si="22"/>
        <v/>
      </c>
      <c r="BK50" s="392" t="str">
        <f>IF(details!AO50="","",details!AO50)</f>
        <v/>
      </c>
      <c r="BL50" s="392" t="str">
        <f>IF(details!AP50="","",details!AP50)</f>
        <v/>
      </c>
      <c r="BM50" s="312" t="str">
        <f t="shared" si="106"/>
        <v/>
      </c>
      <c r="BN50" s="199" t="str">
        <f t="shared" si="24"/>
        <v/>
      </c>
      <c r="BO50" s="392" t="str">
        <f>IF(details!AQ50="","",details!AQ50)</f>
        <v/>
      </c>
      <c r="BP50" s="392" t="str">
        <f>IF(details!AR50="","",details!AR50)</f>
        <v/>
      </c>
      <c r="BQ50" s="199" t="str">
        <f t="shared" si="25"/>
        <v/>
      </c>
      <c r="BR50" s="199" t="str">
        <f t="shared" si="82"/>
        <v/>
      </c>
      <c r="BS50" s="329" t="str">
        <f t="shared" si="83"/>
        <v/>
      </c>
      <c r="BT50" s="330" t="str">
        <f t="shared" si="84"/>
        <v/>
      </c>
      <c r="BU50" s="202" t="str">
        <f t="shared" si="85"/>
        <v/>
      </c>
      <c r="BV50" s="202">
        <f t="shared" si="7"/>
        <v>0</v>
      </c>
      <c r="BW50" s="392" t="str">
        <f>IF(details!AS50="","",details!AS50)</f>
        <v/>
      </c>
      <c r="BX50" s="392" t="str">
        <f>IF(details!AT50="","",details!AT50)</f>
        <v/>
      </c>
      <c r="BY50" s="392" t="str">
        <f>IF(details!AU50="","",details!AU50)</f>
        <v/>
      </c>
      <c r="BZ50" s="312" t="str">
        <f t="shared" si="26"/>
        <v/>
      </c>
      <c r="CA50" s="392" t="str">
        <f>IF(details!AV50="","",details!AV50)</f>
        <v/>
      </c>
      <c r="CB50" s="392" t="str">
        <f>IF(details!AW50="","",details!AW50)</f>
        <v/>
      </c>
      <c r="CC50" s="312" t="str">
        <f t="shared" si="110"/>
        <v/>
      </c>
      <c r="CD50" s="199" t="str">
        <f t="shared" si="28"/>
        <v/>
      </c>
      <c r="CE50" s="392" t="str">
        <f>IF(details!AX50="","",details!AX50)</f>
        <v/>
      </c>
      <c r="CF50" s="392" t="str">
        <f>IF(details!AY50="","",details!AY50)</f>
        <v/>
      </c>
      <c r="CG50" s="199" t="str">
        <f t="shared" si="29"/>
        <v/>
      </c>
      <c r="CH50" s="199" t="str">
        <f t="shared" si="30"/>
        <v/>
      </c>
      <c r="CI50" s="329" t="str">
        <f t="shared" si="31"/>
        <v/>
      </c>
      <c r="CJ50" s="330" t="str">
        <f t="shared" si="32"/>
        <v/>
      </c>
      <c r="CK50" s="202" t="str">
        <f t="shared" si="86"/>
        <v/>
      </c>
      <c r="CL50" s="202">
        <f t="shared" si="8"/>
        <v>0</v>
      </c>
      <c r="CM50" s="392" t="str">
        <f>IF(details!AZ50="","",details!AZ50)</f>
        <v/>
      </c>
      <c r="CN50" s="392" t="str">
        <f>IF(details!BA50="","",details!BA50)</f>
        <v/>
      </c>
      <c r="CO50" s="392" t="str">
        <f>IF(details!BB50="","",details!BB50)</f>
        <v/>
      </c>
      <c r="CP50" s="392" t="str">
        <f>IF(details!BC50="","",details!BC50)</f>
        <v/>
      </c>
      <c r="CQ50" s="392" t="str">
        <f>IF(details!BD50="","",details!BD50)</f>
        <v/>
      </c>
      <c r="CR50" s="199" t="str">
        <f t="shared" si="142"/>
        <v/>
      </c>
      <c r="CS50" s="556" t="str">
        <f t="shared" si="140"/>
        <v/>
      </c>
      <c r="CT50" s="199" t="str">
        <f t="shared" si="141"/>
        <v/>
      </c>
      <c r="CU50" s="202" t="str">
        <f t="shared" si="88"/>
        <v/>
      </c>
      <c r="CV50" s="202">
        <f t="shared" si="89"/>
        <v>0</v>
      </c>
      <c r="CW50" s="392" t="str">
        <f>IF(details!BE50="","",details!BE50)</f>
        <v/>
      </c>
      <c r="CX50" s="392" t="str">
        <f>IF(details!BF50="","",details!BF50)</f>
        <v/>
      </c>
      <c r="CY50" s="392" t="str">
        <f>IF(details!BG50="","",details!BG50)</f>
        <v/>
      </c>
      <c r="CZ50" s="392" t="str">
        <f>IF(details!BH50="","",details!BH50)</f>
        <v/>
      </c>
      <c r="DA50" s="392" t="str">
        <f>IF(details!BI50="","",details!BI50)</f>
        <v/>
      </c>
      <c r="DB50" s="199" t="str">
        <f t="shared" si="90"/>
        <v/>
      </c>
      <c r="DC50" s="556" t="str">
        <f t="shared" si="35"/>
        <v/>
      </c>
      <c r="DD50" s="199" t="str">
        <f t="shared" si="36"/>
        <v/>
      </c>
      <c r="DE50" s="202" t="str">
        <f t="shared" si="91"/>
        <v/>
      </c>
      <c r="DF50" s="202">
        <f t="shared" si="92"/>
        <v>0</v>
      </c>
      <c r="DG50" s="392" t="str">
        <f>IF(details!BJ50="","",details!BJ50)</f>
        <v/>
      </c>
      <c r="DH50" s="392" t="str">
        <f>IF(details!BK50="","",details!BK50)</f>
        <v/>
      </c>
      <c r="DI50" s="392" t="str">
        <f>IF(details!BL50="","",details!BL50)</f>
        <v/>
      </c>
      <c r="DJ50" s="392" t="str">
        <f>IF(details!BM50="","",details!BM50)</f>
        <v/>
      </c>
      <c r="DK50" s="392" t="str">
        <f>IF(details!BN50="","",details!BN50)</f>
        <v/>
      </c>
      <c r="DL50" s="199" t="str">
        <f t="shared" si="93"/>
        <v/>
      </c>
      <c r="DM50" s="556" t="str">
        <f t="shared" si="37"/>
        <v/>
      </c>
      <c r="DN50" s="199" t="str">
        <f t="shared" si="38"/>
        <v/>
      </c>
      <c r="DO50" s="202" t="str">
        <f t="shared" si="94"/>
        <v/>
      </c>
      <c r="DP50" s="202">
        <f t="shared" si="95"/>
        <v>0</v>
      </c>
      <c r="DQ50" s="398" t="str">
        <f t="shared" si="119"/>
        <v/>
      </c>
      <c r="DR50" s="398" t="str">
        <f t="shared" si="120"/>
        <v/>
      </c>
      <c r="DS50" s="398" t="str">
        <f t="shared" si="121"/>
        <v/>
      </c>
      <c r="DT50" s="398" t="str">
        <f t="shared" si="122"/>
        <v/>
      </c>
      <c r="DU50" s="398" t="str">
        <f t="shared" si="123"/>
        <v/>
      </c>
      <c r="DV50" s="398" t="str">
        <f t="shared" si="124"/>
        <v/>
      </c>
      <c r="DW50" s="398" t="str">
        <f t="shared" si="96"/>
        <v/>
      </c>
      <c r="DX50" s="398" t="str">
        <f t="shared" si="97"/>
        <v/>
      </c>
      <c r="DY50" s="398" t="str">
        <f t="shared" si="98"/>
        <v/>
      </c>
      <c r="DZ50" s="398" t="str">
        <f t="shared" si="125"/>
        <v/>
      </c>
      <c r="EA50" s="399" t="str">
        <f t="shared" si="126"/>
        <v/>
      </c>
      <c r="EB50" s="399" t="str">
        <f t="shared" si="127"/>
        <v/>
      </c>
      <c r="EC50" s="398" t="str">
        <f t="shared" si="128"/>
        <v/>
      </c>
      <c r="ED50" s="398" t="str">
        <f t="shared" si="129"/>
        <v/>
      </c>
      <c r="EE50" s="398" t="str">
        <f t="shared" si="130"/>
        <v/>
      </c>
      <c r="EF50" s="398" t="str">
        <f t="shared" si="131"/>
        <v/>
      </c>
      <c r="EG50" s="398" t="str">
        <f t="shared" si="132"/>
        <v/>
      </c>
      <c r="EH50" s="398" t="str">
        <f t="shared" si="133"/>
        <v/>
      </c>
      <c r="EI50" s="398" t="str">
        <f t="shared" si="134"/>
        <v/>
      </c>
      <c r="EJ50" s="400" t="str">
        <f t="shared" si="135"/>
        <v/>
      </c>
      <c r="EK50" s="400" t="str">
        <f t="shared" si="136"/>
        <v/>
      </c>
      <c r="EL50" s="398" t="str">
        <f t="shared" si="137"/>
        <v/>
      </c>
      <c r="EM50" s="400" t="str">
        <f t="shared" si="138"/>
        <v/>
      </c>
      <c r="EN50" s="400" t="str">
        <f t="shared" si="139"/>
        <v/>
      </c>
      <c r="EO50" s="203" t="str">
        <f>details!DN50</f>
        <v/>
      </c>
      <c r="EP50" s="405" t="str">
        <f>details!DO50</f>
        <v/>
      </c>
      <c r="EQ50" s="490" t="str">
        <f t="shared" si="109"/>
        <v/>
      </c>
      <c r="ER50" s="551" t="str">
        <f t="shared" si="99"/>
        <v/>
      </c>
      <c r="ES50" s="401" t="str">
        <f t="shared" si="100"/>
        <v/>
      </c>
      <c r="ET50" s="401" t="str">
        <f t="shared" si="101"/>
        <v/>
      </c>
      <c r="EU50" s="402" t="str">
        <f t="shared" si="102"/>
        <v/>
      </c>
      <c r="EV50" s="199" t="str">
        <f t="shared" si="103"/>
        <v/>
      </c>
      <c r="EW50" s="466" t="str">
        <f t="shared" si="104"/>
        <v/>
      </c>
      <c r="EX50" s="467" t="str">
        <f t="shared" si="105"/>
        <v/>
      </c>
      <c r="EY50" s="418" t="str">
        <f>IF(details!BO49="","",details!BO49)</f>
        <v/>
      </c>
      <c r="FE50" s="500"/>
    </row>
    <row r="51" spans="1:161" s="20" customFormat="1" ht="14" customHeight="1">
      <c r="A51" s="417">
        <f>IF(details!A51="","",details!A51)</f>
        <v>45</v>
      </c>
      <c r="B51" s="392" t="str">
        <f>IF(details!B51="","",details!B51)</f>
        <v/>
      </c>
      <c r="C51" s="392" t="str">
        <f>IF(details!C51="","",details!C51)</f>
        <v/>
      </c>
      <c r="D51" s="199" t="str">
        <f>IF(details!D51="","",details!D51)</f>
        <v/>
      </c>
      <c r="E51" s="392" t="str">
        <f>IF(details!E51="","",details!E51)</f>
        <v/>
      </c>
      <c r="F51" s="200" t="str">
        <f>IF(details!G51="","",details!G51)</f>
        <v/>
      </c>
      <c r="G51" s="275" t="str">
        <f>IF(details!H51="","",details!H51)</f>
        <v/>
      </c>
      <c r="H51" s="201" t="str">
        <f>IF(details!I51="","",details!I51)</f>
        <v>v 045</v>
      </c>
      <c r="I51" s="201" t="str">
        <f>IF(details!J51="","",details!J51)</f>
        <v>c 045</v>
      </c>
      <c r="J51" s="201" t="str">
        <f>IF(details!K51="","",details!K51)</f>
        <v>l 045</v>
      </c>
      <c r="K51" s="392" t="str">
        <f>IF(details!Q51="","",details!Q51)</f>
        <v/>
      </c>
      <c r="L51" s="392" t="str">
        <f>IF(details!R51="","",details!R51)</f>
        <v/>
      </c>
      <c r="M51" s="392" t="str">
        <f>IF(details!S51="","",details!S51)</f>
        <v/>
      </c>
      <c r="N51" s="312" t="str">
        <f t="shared" si="9"/>
        <v/>
      </c>
      <c r="O51" s="392" t="str">
        <f>IF(details!T51="","",details!T51)</f>
        <v/>
      </c>
      <c r="P51" s="392" t="str">
        <f>IF(details!U51="","",details!U51)</f>
        <v/>
      </c>
      <c r="Q51" s="312" t="str">
        <f t="shared" si="10"/>
        <v/>
      </c>
      <c r="R51" s="199" t="str">
        <f t="shared" si="11"/>
        <v/>
      </c>
      <c r="S51" s="392" t="str">
        <f>IF(details!V51="","",details!V51)</f>
        <v/>
      </c>
      <c r="T51" s="392" t="str">
        <f>IF(details!W51="","",details!W51)</f>
        <v/>
      </c>
      <c r="U51" s="199" t="str">
        <f t="shared" si="69"/>
        <v/>
      </c>
      <c r="V51" s="199" t="str">
        <f t="shared" si="70"/>
        <v/>
      </c>
      <c r="W51" s="329" t="str">
        <f t="shared" si="71"/>
        <v/>
      </c>
      <c r="X51" s="330" t="str">
        <f t="shared" si="72"/>
        <v/>
      </c>
      <c r="Y51" s="202" t="str">
        <f t="shared" si="73"/>
        <v/>
      </c>
      <c r="Z51" s="202">
        <f t="shared" si="118"/>
        <v>0</v>
      </c>
      <c r="AA51" s="392" t="str">
        <f>IF(details!X51="","",details!X51)</f>
        <v/>
      </c>
      <c r="AB51" s="392" t="str">
        <f>IF(details!Y51="","",details!Y51)</f>
        <v/>
      </c>
      <c r="AC51" s="392" t="str">
        <f>IF(details!Z51="","",details!Z51)</f>
        <v/>
      </c>
      <c r="AD51" s="312" t="str">
        <f t="shared" si="13"/>
        <v/>
      </c>
      <c r="AE51" s="392" t="str">
        <f>IF(details!AA51="","",details!AA51)</f>
        <v/>
      </c>
      <c r="AF51" s="392" t="str">
        <f>IF(details!AB51="","",details!AB51)</f>
        <v/>
      </c>
      <c r="AG51" s="312" t="str">
        <f t="shared" si="112"/>
        <v/>
      </c>
      <c r="AH51" s="199" t="str">
        <f t="shared" si="15"/>
        <v/>
      </c>
      <c r="AI51" s="392" t="str">
        <f>IF(details!AC51="","",details!AC51)</f>
        <v/>
      </c>
      <c r="AJ51" s="392" t="str">
        <f>IF(details!AD51="","",details!AD51)</f>
        <v/>
      </c>
      <c r="AK51" s="199" t="str">
        <f t="shared" si="16"/>
        <v/>
      </c>
      <c r="AL51" s="199" t="str">
        <f t="shared" si="74"/>
        <v/>
      </c>
      <c r="AM51" s="329" t="str">
        <f t="shared" si="75"/>
        <v/>
      </c>
      <c r="AN51" s="330" t="str">
        <f t="shared" si="76"/>
        <v/>
      </c>
      <c r="AO51" s="202" t="str">
        <f t="shared" si="77"/>
        <v/>
      </c>
      <c r="AP51" s="202">
        <f t="shared" si="113"/>
        <v>0</v>
      </c>
      <c r="AQ51" s="497">
        <f>IF(details!AE51="","",details!AE51)</f>
        <v>1</v>
      </c>
      <c r="AR51" s="497">
        <f>IF(details!AF51="","",details!AF51)</f>
        <v>2</v>
      </c>
      <c r="AS51" s="497">
        <f>IF(details!AG51="","",details!AG51)</f>
        <v>3</v>
      </c>
      <c r="AT51" s="312">
        <f t="shared" si="18"/>
        <v>6</v>
      </c>
      <c r="AU51" s="497">
        <f>IF(details!AH51="","",details!AH51)</f>
        <v>4</v>
      </c>
      <c r="AV51" s="497">
        <f>IF(details!AI51="","",details!AI51)</f>
        <v>5</v>
      </c>
      <c r="AW51" s="312">
        <f t="shared" si="114"/>
        <v>9</v>
      </c>
      <c r="AX51" s="199">
        <f t="shared" si="20"/>
        <v>15</v>
      </c>
      <c r="AY51" s="497" t="str">
        <f>IF(details!AJ51="","",details!AJ51)</f>
        <v/>
      </c>
      <c r="AZ51" s="497" t="str">
        <f>IF(details!AK51="","",details!AK51)</f>
        <v/>
      </c>
      <c r="BA51" s="199" t="str">
        <f t="shared" si="21"/>
        <v/>
      </c>
      <c r="BB51" s="199" t="str">
        <f t="shared" si="78"/>
        <v/>
      </c>
      <c r="BC51" s="329" t="str">
        <f t="shared" si="79"/>
        <v/>
      </c>
      <c r="BD51" s="330" t="str">
        <f t="shared" si="80"/>
        <v/>
      </c>
      <c r="BE51" s="202" t="str">
        <f t="shared" si="81"/>
        <v/>
      </c>
      <c r="BF51" s="202">
        <f t="shared" si="5"/>
        <v>0</v>
      </c>
      <c r="BG51" s="392" t="str">
        <f>IF(details!AL51="","",details!AL51)</f>
        <v/>
      </c>
      <c r="BH51" s="392" t="str">
        <f>IF(details!AM51="","",details!AM51)</f>
        <v/>
      </c>
      <c r="BI51" s="392" t="str">
        <f>IF(details!AN51="","",details!AN51)</f>
        <v/>
      </c>
      <c r="BJ51" s="312" t="str">
        <f t="shared" si="22"/>
        <v/>
      </c>
      <c r="BK51" s="392" t="str">
        <f>IF(details!AO51="","",details!AO51)</f>
        <v/>
      </c>
      <c r="BL51" s="392" t="str">
        <f>IF(details!AP51="","",details!AP51)</f>
        <v/>
      </c>
      <c r="BM51" s="312" t="str">
        <f t="shared" si="106"/>
        <v/>
      </c>
      <c r="BN51" s="199" t="str">
        <f t="shared" si="24"/>
        <v/>
      </c>
      <c r="BO51" s="392" t="str">
        <f>IF(details!AQ51="","",details!AQ51)</f>
        <v/>
      </c>
      <c r="BP51" s="392" t="str">
        <f>IF(details!AR51="","",details!AR51)</f>
        <v/>
      </c>
      <c r="BQ51" s="199" t="str">
        <f t="shared" si="25"/>
        <v/>
      </c>
      <c r="BR51" s="199" t="str">
        <f t="shared" si="82"/>
        <v/>
      </c>
      <c r="BS51" s="329" t="str">
        <f t="shared" si="83"/>
        <v/>
      </c>
      <c r="BT51" s="330" t="str">
        <f t="shared" si="84"/>
        <v/>
      </c>
      <c r="BU51" s="202" t="str">
        <f t="shared" si="85"/>
        <v/>
      </c>
      <c r="BV51" s="202">
        <f t="shared" si="7"/>
        <v>0</v>
      </c>
      <c r="BW51" s="392" t="str">
        <f>IF(details!AS51="","",details!AS51)</f>
        <v/>
      </c>
      <c r="BX51" s="392" t="str">
        <f>IF(details!AT51="","",details!AT51)</f>
        <v/>
      </c>
      <c r="BY51" s="392" t="str">
        <f>IF(details!AU51="","",details!AU51)</f>
        <v/>
      </c>
      <c r="BZ51" s="312" t="str">
        <f t="shared" si="26"/>
        <v/>
      </c>
      <c r="CA51" s="392" t="str">
        <f>IF(details!AV51="","",details!AV51)</f>
        <v/>
      </c>
      <c r="CB51" s="392" t="str">
        <f>IF(details!AW51="","",details!AW51)</f>
        <v/>
      </c>
      <c r="CC51" s="312" t="str">
        <f t="shared" si="110"/>
        <v/>
      </c>
      <c r="CD51" s="199" t="str">
        <f t="shared" si="28"/>
        <v/>
      </c>
      <c r="CE51" s="392" t="str">
        <f>IF(details!AX51="","",details!AX51)</f>
        <v/>
      </c>
      <c r="CF51" s="392" t="str">
        <f>IF(details!AY51="","",details!AY51)</f>
        <v/>
      </c>
      <c r="CG51" s="199" t="str">
        <f t="shared" si="29"/>
        <v/>
      </c>
      <c r="CH51" s="199" t="str">
        <f t="shared" si="30"/>
        <v/>
      </c>
      <c r="CI51" s="329" t="str">
        <f t="shared" si="31"/>
        <v/>
      </c>
      <c r="CJ51" s="330" t="str">
        <f t="shared" si="32"/>
        <v/>
      </c>
      <c r="CK51" s="202" t="str">
        <f t="shared" si="86"/>
        <v/>
      </c>
      <c r="CL51" s="202">
        <f t="shared" si="8"/>
        <v>0</v>
      </c>
      <c r="CM51" s="392" t="str">
        <f>IF(details!AZ51="","",details!AZ51)</f>
        <v/>
      </c>
      <c r="CN51" s="392" t="str">
        <f>IF(details!BA51="","",details!BA51)</f>
        <v/>
      </c>
      <c r="CO51" s="392" t="str">
        <f>IF(details!BB51="","",details!BB51)</f>
        <v/>
      </c>
      <c r="CP51" s="392" t="str">
        <f>IF(details!BC51="","",details!BC51)</f>
        <v/>
      </c>
      <c r="CQ51" s="392" t="str">
        <f>IF(details!BD51="","",details!BD51)</f>
        <v/>
      </c>
      <c r="CR51" s="199" t="str">
        <f t="shared" si="142"/>
        <v/>
      </c>
      <c r="CS51" s="556" t="str">
        <f t="shared" si="140"/>
        <v/>
      </c>
      <c r="CT51" s="199" t="str">
        <f t="shared" si="141"/>
        <v/>
      </c>
      <c r="CU51" s="202" t="str">
        <f t="shared" si="88"/>
        <v/>
      </c>
      <c r="CV51" s="202">
        <f t="shared" si="89"/>
        <v>0</v>
      </c>
      <c r="CW51" s="392" t="str">
        <f>IF(details!BE51="","",details!BE51)</f>
        <v/>
      </c>
      <c r="CX51" s="392" t="str">
        <f>IF(details!BF51="","",details!BF51)</f>
        <v/>
      </c>
      <c r="CY51" s="392" t="str">
        <f>IF(details!BG51="","",details!BG51)</f>
        <v/>
      </c>
      <c r="CZ51" s="392" t="str">
        <f>IF(details!BH51="","",details!BH51)</f>
        <v/>
      </c>
      <c r="DA51" s="392" t="str">
        <f>IF(details!BI51="","",details!BI51)</f>
        <v/>
      </c>
      <c r="DB51" s="199" t="str">
        <f t="shared" si="90"/>
        <v/>
      </c>
      <c r="DC51" s="556" t="str">
        <f t="shared" si="35"/>
        <v/>
      </c>
      <c r="DD51" s="199" t="str">
        <f t="shared" si="36"/>
        <v/>
      </c>
      <c r="DE51" s="202" t="str">
        <f t="shared" si="91"/>
        <v/>
      </c>
      <c r="DF51" s="202">
        <f t="shared" si="92"/>
        <v>0</v>
      </c>
      <c r="DG51" s="392" t="str">
        <f>IF(details!BJ51="","",details!BJ51)</f>
        <v/>
      </c>
      <c r="DH51" s="392" t="str">
        <f>IF(details!BK51="","",details!BK51)</f>
        <v/>
      </c>
      <c r="DI51" s="392" t="str">
        <f>IF(details!BL51="","",details!BL51)</f>
        <v/>
      </c>
      <c r="DJ51" s="392" t="str">
        <f>IF(details!BM51="","",details!BM51)</f>
        <v/>
      </c>
      <c r="DK51" s="392" t="str">
        <f>IF(details!BN51="","",details!BN51)</f>
        <v/>
      </c>
      <c r="DL51" s="199" t="str">
        <f t="shared" si="93"/>
        <v/>
      </c>
      <c r="DM51" s="556" t="str">
        <f t="shared" si="37"/>
        <v/>
      </c>
      <c r="DN51" s="199" t="str">
        <f t="shared" si="38"/>
        <v/>
      </c>
      <c r="DO51" s="202" t="str">
        <f t="shared" si="94"/>
        <v/>
      </c>
      <c r="DP51" s="202">
        <f t="shared" si="95"/>
        <v>0</v>
      </c>
      <c r="DQ51" s="398" t="str">
        <f t="shared" si="119"/>
        <v/>
      </c>
      <c r="DR51" s="398" t="str">
        <f t="shared" si="120"/>
        <v/>
      </c>
      <c r="DS51" s="398" t="str">
        <f t="shared" si="121"/>
        <v/>
      </c>
      <c r="DT51" s="398" t="str">
        <f t="shared" si="122"/>
        <v/>
      </c>
      <c r="DU51" s="398" t="str">
        <f t="shared" si="123"/>
        <v/>
      </c>
      <c r="DV51" s="398" t="str">
        <f t="shared" si="124"/>
        <v/>
      </c>
      <c r="DW51" s="398" t="str">
        <f t="shared" si="96"/>
        <v/>
      </c>
      <c r="DX51" s="398" t="str">
        <f t="shared" si="97"/>
        <v/>
      </c>
      <c r="DY51" s="398" t="str">
        <f t="shared" si="98"/>
        <v/>
      </c>
      <c r="DZ51" s="398" t="str">
        <f t="shared" si="125"/>
        <v/>
      </c>
      <c r="EA51" s="399" t="str">
        <f t="shared" si="126"/>
        <v/>
      </c>
      <c r="EB51" s="399" t="str">
        <f t="shared" si="127"/>
        <v/>
      </c>
      <c r="EC51" s="398" t="str">
        <f t="shared" si="128"/>
        <v/>
      </c>
      <c r="ED51" s="398" t="str">
        <f t="shared" si="129"/>
        <v/>
      </c>
      <c r="EE51" s="398" t="str">
        <f t="shared" si="130"/>
        <v/>
      </c>
      <c r="EF51" s="398" t="str">
        <f t="shared" si="131"/>
        <v/>
      </c>
      <c r="EG51" s="398" t="str">
        <f t="shared" si="132"/>
        <v/>
      </c>
      <c r="EH51" s="398" t="str">
        <f t="shared" si="133"/>
        <v/>
      </c>
      <c r="EI51" s="398" t="str">
        <f t="shared" si="134"/>
        <v/>
      </c>
      <c r="EJ51" s="400" t="str">
        <f t="shared" si="135"/>
        <v/>
      </c>
      <c r="EK51" s="400" t="str">
        <f t="shared" si="136"/>
        <v/>
      </c>
      <c r="EL51" s="398" t="str">
        <f t="shared" si="137"/>
        <v/>
      </c>
      <c r="EM51" s="400" t="str">
        <f t="shared" si="138"/>
        <v/>
      </c>
      <c r="EN51" s="400" t="str">
        <f t="shared" si="139"/>
        <v/>
      </c>
      <c r="EO51" s="203" t="str">
        <f>details!DN51</f>
        <v/>
      </c>
      <c r="EP51" s="405" t="str">
        <f>details!DO51</f>
        <v/>
      </c>
      <c r="EQ51" s="490" t="str">
        <f t="shared" si="109"/>
        <v/>
      </c>
      <c r="ER51" s="551" t="str">
        <f t="shared" si="99"/>
        <v/>
      </c>
      <c r="ES51" s="401" t="str">
        <f t="shared" si="100"/>
        <v/>
      </c>
      <c r="ET51" s="401" t="str">
        <f t="shared" si="101"/>
        <v/>
      </c>
      <c r="EU51" s="402" t="str">
        <f t="shared" si="102"/>
        <v/>
      </c>
      <c r="EV51" s="199" t="str">
        <f t="shared" si="103"/>
        <v/>
      </c>
      <c r="EW51" s="466" t="str">
        <f t="shared" si="104"/>
        <v/>
      </c>
      <c r="EX51" s="467" t="str">
        <f t="shared" si="105"/>
        <v/>
      </c>
      <c r="EY51" s="418" t="str">
        <f>IF(details!BO50="","",details!BO50)</f>
        <v/>
      </c>
      <c r="FE51" s="500"/>
    </row>
    <row r="52" spans="1:161" s="20" customFormat="1" ht="14" customHeight="1">
      <c r="A52" s="417">
        <f>IF(details!A52="","",details!A52)</f>
        <v>46</v>
      </c>
      <c r="B52" s="392" t="str">
        <f>IF(details!B52="","",details!B52)</f>
        <v/>
      </c>
      <c r="C52" s="392" t="str">
        <f>IF(details!C52="","",details!C52)</f>
        <v/>
      </c>
      <c r="D52" s="199" t="str">
        <f>IF(details!D52="","",details!D52)</f>
        <v/>
      </c>
      <c r="E52" s="392" t="str">
        <f>IF(details!E52="","",details!E52)</f>
        <v/>
      </c>
      <c r="F52" s="200" t="str">
        <f>IF(details!G52="","",details!G52)</f>
        <v/>
      </c>
      <c r="G52" s="275" t="str">
        <f>IF(details!H52="","",details!H52)</f>
        <v/>
      </c>
      <c r="H52" s="201" t="str">
        <f>IF(details!I52="","",details!I52)</f>
        <v>v 046</v>
      </c>
      <c r="I52" s="201" t="str">
        <f>IF(details!J52="","",details!J52)</f>
        <v>c 046</v>
      </c>
      <c r="J52" s="201" t="str">
        <f>IF(details!K52="","",details!K52)</f>
        <v>l 046</v>
      </c>
      <c r="K52" s="392" t="str">
        <f>IF(details!Q52="","",details!Q52)</f>
        <v/>
      </c>
      <c r="L52" s="392" t="str">
        <f>IF(details!R52="","",details!R52)</f>
        <v/>
      </c>
      <c r="M52" s="392" t="str">
        <f>IF(details!S52="","",details!S52)</f>
        <v/>
      </c>
      <c r="N52" s="312" t="str">
        <f t="shared" si="9"/>
        <v/>
      </c>
      <c r="O52" s="392" t="str">
        <f>IF(details!T52="","",details!T52)</f>
        <v/>
      </c>
      <c r="P52" s="392" t="str">
        <f>IF(details!U52="","",details!U52)</f>
        <v/>
      </c>
      <c r="Q52" s="312" t="str">
        <f t="shared" si="10"/>
        <v/>
      </c>
      <c r="R52" s="199" t="str">
        <f t="shared" si="11"/>
        <v/>
      </c>
      <c r="S52" s="392" t="str">
        <f>IF(details!V52="","",details!V52)</f>
        <v/>
      </c>
      <c r="T52" s="392" t="str">
        <f>IF(details!W52="","",details!W52)</f>
        <v/>
      </c>
      <c r="U52" s="199" t="str">
        <f t="shared" si="69"/>
        <v/>
      </c>
      <c r="V52" s="199" t="str">
        <f t="shared" si="70"/>
        <v/>
      </c>
      <c r="W52" s="329" t="str">
        <f t="shared" si="71"/>
        <v/>
      </c>
      <c r="X52" s="330" t="str">
        <f t="shared" si="72"/>
        <v/>
      </c>
      <c r="Y52" s="202" t="str">
        <f t="shared" si="73"/>
        <v/>
      </c>
      <c r="Z52" s="202">
        <f t="shared" si="118"/>
        <v>0</v>
      </c>
      <c r="AA52" s="392" t="str">
        <f>IF(details!X52="","",details!X52)</f>
        <v/>
      </c>
      <c r="AB52" s="392" t="str">
        <f>IF(details!Y52="","",details!Y52)</f>
        <v/>
      </c>
      <c r="AC52" s="392" t="str">
        <f>IF(details!Z52="","",details!Z52)</f>
        <v/>
      </c>
      <c r="AD52" s="312" t="str">
        <f t="shared" si="13"/>
        <v/>
      </c>
      <c r="AE52" s="392" t="str">
        <f>IF(details!AA52="","",details!AA52)</f>
        <v/>
      </c>
      <c r="AF52" s="392" t="str">
        <f>IF(details!AB52="","",details!AB52)</f>
        <v/>
      </c>
      <c r="AG52" s="312" t="str">
        <f t="shared" si="112"/>
        <v/>
      </c>
      <c r="AH52" s="199" t="str">
        <f t="shared" si="15"/>
        <v/>
      </c>
      <c r="AI52" s="392" t="str">
        <f>IF(details!AC52="","",details!AC52)</f>
        <v/>
      </c>
      <c r="AJ52" s="392" t="str">
        <f>IF(details!AD52="","",details!AD52)</f>
        <v/>
      </c>
      <c r="AK52" s="199" t="str">
        <f t="shared" si="16"/>
        <v/>
      </c>
      <c r="AL52" s="199" t="str">
        <f t="shared" si="74"/>
        <v/>
      </c>
      <c r="AM52" s="329" t="str">
        <f t="shared" si="75"/>
        <v/>
      </c>
      <c r="AN52" s="330" t="str">
        <f t="shared" si="76"/>
        <v/>
      </c>
      <c r="AO52" s="202" t="str">
        <f t="shared" si="77"/>
        <v/>
      </c>
      <c r="AP52" s="202">
        <f t="shared" si="113"/>
        <v>0</v>
      </c>
      <c r="AQ52" s="497">
        <f>IF(details!AE52="","",details!AE52)</f>
        <v>1</v>
      </c>
      <c r="AR52" s="497">
        <f>IF(details!AF52="","",details!AF52)</f>
        <v>2</v>
      </c>
      <c r="AS52" s="497">
        <f>IF(details!AG52="","",details!AG52)</f>
        <v>3</v>
      </c>
      <c r="AT52" s="312">
        <f t="shared" si="18"/>
        <v>6</v>
      </c>
      <c r="AU52" s="497">
        <f>IF(details!AH52="","",details!AH52)</f>
        <v>4</v>
      </c>
      <c r="AV52" s="497">
        <f>IF(details!AI52="","",details!AI52)</f>
        <v>5</v>
      </c>
      <c r="AW52" s="312">
        <f t="shared" si="114"/>
        <v>9</v>
      </c>
      <c r="AX52" s="199">
        <f t="shared" si="20"/>
        <v>15</v>
      </c>
      <c r="AY52" s="497" t="str">
        <f>IF(details!AJ52="","",details!AJ52)</f>
        <v/>
      </c>
      <c r="AZ52" s="497" t="str">
        <f>IF(details!AK52="","",details!AK52)</f>
        <v/>
      </c>
      <c r="BA52" s="199" t="str">
        <f t="shared" si="21"/>
        <v/>
      </c>
      <c r="BB52" s="199" t="str">
        <f t="shared" si="78"/>
        <v/>
      </c>
      <c r="BC52" s="329" t="str">
        <f t="shared" si="79"/>
        <v/>
      </c>
      <c r="BD52" s="330" t="str">
        <f t="shared" si="80"/>
        <v/>
      </c>
      <c r="BE52" s="202" t="str">
        <f t="shared" si="81"/>
        <v/>
      </c>
      <c r="BF52" s="202">
        <f t="shared" si="5"/>
        <v>0</v>
      </c>
      <c r="BG52" s="392" t="str">
        <f>IF(details!AL52="","",details!AL52)</f>
        <v/>
      </c>
      <c r="BH52" s="392" t="str">
        <f>IF(details!AM52="","",details!AM52)</f>
        <v/>
      </c>
      <c r="BI52" s="392" t="str">
        <f>IF(details!AN52="","",details!AN52)</f>
        <v/>
      </c>
      <c r="BJ52" s="312" t="str">
        <f t="shared" si="22"/>
        <v/>
      </c>
      <c r="BK52" s="392" t="str">
        <f>IF(details!AO52="","",details!AO52)</f>
        <v/>
      </c>
      <c r="BL52" s="392" t="str">
        <f>IF(details!AP52="","",details!AP52)</f>
        <v/>
      </c>
      <c r="BM52" s="312" t="str">
        <f t="shared" si="106"/>
        <v/>
      </c>
      <c r="BN52" s="199" t="str">
        <f t="shared" si="24"/>
        <v/>
      </c>
      <c r="BO52" s="392" t="str">
        <f>IF(details!AQ52="","",details!AQ52)</f>
        <v/>
      </c>
      <c r="BP52" s="392" t="str">
        <f>IF(details!AR52="","",details!AR52)</f>
        <v/>
      </c>
      <c r="BQ52" s="199" t="str">
        <f t="shared" si="25"/>
        <v/>
      </c>
      <c r="BR52" s="199" t="str">
        <f t="shared" si="82"/>
        <v/>
      </c>
      <c r="BS52" s="329" t="str">
        <f t="shared" si="83"/>
        <v/>
      </c>
      <c r="BT52" s="330" t="str">
        <f t="shared" si="84"/>
        <v/>
      </c>
      <c r="BU52" s="202" t="str">
        <f t="shared" si="85"/>
        <v/>
      </c>
      <c r="BV52" s="202">
        <f t="shared" si="7"/>
        <v>0</v>
      </c>
      <c r="BW52" s="392" t="str">
        <f>IF(details!AS52="","",details!AS52)</f>
        <v/>
      </c>
      <c r="BX52" s="392" t="str">
        <f>IF(details!AT52="","",details!AT52)</f>
        <v/>
      </c>
      <c r="BY52" s="392" t="str">
        <f>IF(details!AU52="","",details!AU52)</f>
        <v/>
      </c>
      <c r="BZ52" s="312" t="str">
        <f t="shared" si="26"/>
        <v/>
      </c>
      <c r="CA52" s="392" t="str">
        <f>IF(details!AV52="","",details!AV52)</f>
        <v/>
      </c>
      <c r="CB52" s="392" t="str">
        <f>IF(details!AW52="","",details!AW52)</f>
        <v/>
      </c>
      <c r="CC52" s="312" t="str">
        <f t="shared" si="110"/>
        <v/>
      </c>
      <c r="CD52" s="199" t="str">
        <f t="shared" si="28"/>
        <v/>
      </c>
      <c r="CE52" s="392" t="str">
        <f>IF(details!AX52="","",details!AX52)</f>
        <v/>
      </c>
      <c r="CF52" s="392" t="str">
        <f>IF(details!AY52="","",details!AY52)</f>
        <v/>
      </c>
      <c r="CG52" s="199" t="str">
        <f t="shared" si="29"/>
        <v/>
      </c>
      <c r="CH52" s="199" t="str">
        <f t="shared" si="30"/>
        <v/>
      </c>
      <c r="CI52" s="329" t="str">
        <f t="shared" si="31"/>
        <v/>
      </c>
      <c r="CJ52" s="330" t="str">
        <f t="shared" si="32"/>
        <v/>
      </c>
      <c r="CK52" s="202" t="str">
        <f t="shared" si="86"/>
        <v/>
      </c>
      <c r="CL52" s="202">
        <f t="shared" si="8"/>
        <v>0</v>
      </c>
      <c r="CM52" s="392" t="str">
        <f>IF(details!AZ52="","",details!AZ52)</f>
        <v/>
      </c>
      <c r="CN52" s="392" t="str">
        <f>IF(details!BA52="","",details!BA52)</f>
        <v/>
      </c>
      <c r="CO52" s="392" t="str">
        <f>IF(details!BB52="","",details!BB52)</f>
        <v/>
      </c>
      <c r="CP52" s="392" t="str">
        <f>IF(details!BC52="","",details!BC52)</f>
        <v/>
      </c>
      <c r="CQ52" s="392" t="str">
        <f>IF(details!BD52="","",details!BD52)</f>
        <v/>
      </c>
      <c r="CR52" s="199" t="str">
        <f t="shared" si="142"/>
        <v/>
      </c>
      <c r="CS52" s="556" t="str">
        <f t="shared" si="140"/>
        <v/>
      </c>
      <c r="CT52" s="199" t="str">
        <f t="shared" si="141"/>
        <v/>
      </c>
      <c r="CU52" s="202" t="str">
        <f t="shared" si="88"/>
        <v/>
      </c>
      <c r="CV52" s="202">
        <f t="shared" si="89"/>
        <v>0</v>
      </c>
      <c r="CW52" s="392" t="str">
        <f>IF(details!BE52="","",details!BE52)</f>
        <v/>
      </c>
      <c r="CX52" s="392" t="str">
        <f>IF(details!BF52="","",details!BF52)</f>
        <v/>
      </c>
      <c r="CY52" s="392" t="str">
        <f>IF(details!BG52="","",details!BG52)</f>
        <v/>
      </c>
      <c r="CZ52" s="392" t="str">
        <f>IF(details!BH52="","",details!BH52)</f>
        <v/>
      </c>
      <c r="DA52" s="392" t="str">
        <f>IF(details!BI52="","",details!BI52)</f>
        <v/>
      </c>
      <c r="DB52" s="199" t="str">
        <f t="shared" si="90"/>
        <v/>
      </c>
      <c r="DC52" s="556" t="str">
        <f t="shared" si="35"/>
        <v/>
      </c>
      <c r="DD52" s="199" t="str">
        <f t="shared" si="36"/>
        <v/>
      </c>
      <c r="DE52" s="202" t="str">
        <f t="shared" si="91"/>
        <v/>
      </c>
      <c r="DF52" s="202">
        <f t="shared" si="92"/>
        <v>0</v>
      </c>
      <c r="DG52" s="392" t="str">
        <f>IF(details!BJ52="","",details!BJ52)</f>
        <v/>
      </c>
      <c r="DH52" s="392" t="str">
        <f>IF(details!BK52="","",details!BK52)</f>
        <v/>
      </c>
      <c r="DI52" s="392" t="str">
        <f>IF(details!BL52="","",details!BL52)</f>
        <v/>
      </c>
      <c r="DJ52" s="392" t="str">
        <f>IF(details!BM52="","",details!BM52)</f>
        <v/>
      </c>
      <c r="DK52" s="392" t="str">
        <f>IF(details!BN52="","",details!BN52)</f>
        <v/>
      </c>
      <c r="DL52" s="199" t="str">
        <f t="shared" si="93"/>
        <v/>
      </c>
      <c r="DM52" s="556" t="str">
        <f t="shared" si="37"/>
        <v/>
      </c>
      <c r="DN52" s="199" t="str">
        <f t="shared" si="38"/>
        <v/>
      </c>
      <c r="DO52" s="202" t="str">
        <f t="shared" si="94"/>
        <v/>
      </c>
      <c r="DP52" s="202">
        <f t="shared" si="95"/>
        <v>0</v>
      </c>
      <c r="DQ52" s="398" t="str">
        <f t="shared" si="119"/>
        <v/>
      </c>
      <c r="DR52" s="398" t="str">
        <f t="shared" si="120"/>
        <v/>
      </c>
      <c r="DS52" s="398" t="str">
        <f t="shared" si="121"/>
        <v/>
      </c>
      <c r="DT52" s="398" t="str">
        <f t="shared" si="122"/>
        <v/>
      </c>
      <c r="DU52" s="398" t="str">
        <f t="shared" si="123"/>
        <v/>
      </c>
      <c r="DV52" s="398" t="str">
        <f t="shared" si="124"/>
        <v/>
      </c>
      <c r="DW52" s="398" t="str">
        <f t="shared" si="96"/>
        <v/>
      </c>
      <c r="DX52" s="398" t="str">
        <f t="shared" si="97"/>
        <v/>
      </c>
      <c r="DY52" s="398" t="str">
        <f t="shared" si="98"/>
        <v/>
      </c>
      <c r="DZ52" s="398" t="str">
        <f t="shared" si="125"/>
        <v/>
      </c>
      <c r="EA52" s="399" t="str">
        <f t="shared" si="126"/>
        <v/>
      </c>
      <c r="EB52" s="399" t="str">
        <f t="shared" si="127"/>
        <v/>
      </c>
      <c r="EC52" s="398" t="str">
        <f t="shared" si="128"/>
        <v/>
      </c>
      <c r="ED52" s="398" t="str">
        <f t="shared" si="129"/>
        <v/>
      </c>
      <c r="EE52" s="398" t="str">
        <f t="shared" si="130"/>
        <v/>
      </c>
      <c r="EF52" s="398" t="str">
        <f t="shared" si="131"/>
        <v/>
      </c>
      <c r="EG52" s="398" t="str">
        <f t="shared" si="132"/>
        <v/>
      </c>
      <c r="EH52" s="398" t="str">
        <f t="shared" si="133"/>
        <v/>
      </c>
      <c r="EI52" s="398" t="str">
        <f t="shared" si="134"/>
        <v/>
      </c>
      <c r="EJ52" s="400" t="str">
        <f t="shared" si="135"/>
        <v/>
      </c>
      <c r="EK52" s="400" t="str">
        <f t="shared" si="136"/>
        <v/>
      </c>
      <c r="EL52" s="398" t="str">
        <f t="shared" si="137"/>
        <v/>
      </c>
      <c r="EM52" s="400" t="str">
        <f t="shared" si="138"/>
        <v/>
      </c>
      <c r="EN52" s="400" t="str">
        <f t="shared" si="139"/>
        <v/>
      </c>
      <c r="EO52" s="203" t="str">
        <f>details!DN52</f>
        <v/>
      </c>
      <c r="EP52" s="405" t="str">
        <f>details!DO52</f>
        <v/>
      </c>
      <c r="EQ52" s="490" t="str">
        <f t="shared" si="109"/>
        <v/>
      </c>
      <c r="ER52" s="551" t="str">
        <f t="shared" si="99"/>
        <v/>
      </c>
      <c r="ES52" s="401" t="str">
        <f t="shared" si="100"/>
        <v/>
      </c>
      <c r="ET52" s="401" t="str">
        <f t="shared" si="101"/>
        <v/>
      </c>
      <c r="EU52" s="402" t="str">
        <f t="shared" si="102"/>
        <v/>
      </c>
      <c r="EV52" s="199" t="str">
        <f t="shared" si="103"/>
        <v/>
      </c>
      <c r="EW52" s="466" t="str">
        <f t="shared" si="104"/>
        <v/>
      </c>
      <c r="EX52" s="467" t="str">
        <f t="shared" si="105"/>
        <v/>
      </c>
      <c r="EY52" s="418" t="str">
        <f>IF(details!BO51="","",details!BO51)</f>
        <v/>
      </c>
      <c r="FE52" s="500"/>
    </row>
    <row r="53" spans="1:161" s="20" customFormat="1" ht="14" customHeight="1">
      <c r="A53" s="417">
        <f>IF(details!A53="","",details!A53)</f>
        <v>47</v>
      </c>
      <c r="B53" s="392" t="str">
        <f>IF(details!B53="","",details!B53)</f>
        <v/>
      </c>
      <c r="C53" s="392" t="str">
        <f>IF(details!C53="","",details!C53)</f>
        <v/>
      </c>
      <c r="D53" s="199" t="str">
        <f>IF(details!D53="","",details!D53)</f>
        <v/>
      </c>
      <c r="E53" s="392" t="str">
        <f>IF(details!E53="","",details!E53)</f>
        <v/>
      </c>
      <c r="F53" s="200" t="str">
        <f>IF(details!G53="","",details!G53)</f>
        <v/>
      </c>
      <c r="G53" s="275" t="str">
        <f>IF(details!H53="","",details!H53)</f>
        <v/>
      </c>
      <c r="H53" s="201" t="str">
        <f>IF(details!I53="","",details!I53)</f>
        <v>v 047</v>
      </c>
      <c r="I53" s="201" t="str">
        <f>IF(details!J53="","",details!J53)</f>
        <v>c 047</v>
      </c>
      <c r="J53" s="201" t="str">
        <f>IF(details!K53="","",details!K53)</f>
        <v>l 047</v>
      </c>
      <c r="K53" s="392" t="str">
        <f>IF(details!Q53="","",details!Q53)</f>
        <v/>
      </c>
      <c r="L53" s="392" t="str">
        <f>IF(details!R53="","",details!R53)</f>
        <v/>
      </c>
      <c r="M53" s="392" t="str">
        <f>IF(details!S53="","",details!S53)</f>
        <v/>
      </c>
      <c r="N53" s="312" t="str">
        <f t="shared" si="9"/>
        <v/>
      </c>
      <c r="O53" s="392" t="str">
        <f>IF(details!T53="","",details!T53)</f>
        <v/>
      </c>
      <c r="P53" s="392" t="str">
        <f>IF(details!U53="","",details!U53)</f>
        <v/>
      </c>
      <c r="Q53" s="312" t="str">
        <f t="shared" si="10"/>
        <v/>
      </c>
      <c r="R53" s="199" t="str">
        <f t="shared" si="11"/>
        <v/>
      </c>
      <c r="S53" s="392" t="str">
        <f>IF(details!V53="","",details!V53)</f>
        <v/>
      </c>
      <c r="T53" s="392" t="str">
        <f>IF(details!W53="","",details!W53)</f>
        <v/>
      </c>
      <c r="U53" s="199" t="str">
        <f t="shared" si="69"/>
        <v/>
      </c>
      <c r="V53" s="199" t="str">
        <f t="shared" si="70"/>
        <v/>
      </c>
      <c r="W53" s="329" t="str">
        <f t="shared" si="71"/>
        <v/>
      </c>
      <c r="X53" s="330" t="str">
        <f t="shared" si="72"/>
        <v/>
      </c>
      <c r="Y53" s="202" t="str">
        <f t="shared" si="73"/>
        <v/>
      </c>
      <c r="Z53" s="202">
        <f t="shared" si="118"/>
        <v>0</v>
      </c>
      <c r="AA53" s="392" t="str">
        <f>IF(details!X53="","",details!X53)</f>
        <v/>
      </c>
      <c r="AB53" s="392" t="str">
        <f>IF(details!Y53="","",details!Y53)</f>
        <v/>
      </c>
      <c r="AC53" s="392" t="str">
        <f>IF(details!Z53="","",details!Z53)</f>
        <v/>
      </c>
      <c r="AD53" s="312" t="str">
        <f t="shared" si="13"/>
        <v/>
      </c>
      <c r="AE53" s="392" t="str">
        <f>IF(details!AA53="","",details!AA53)</f>
        <v/>
      </c>
      <c r="AF53" s="392" t="str">
        <f>IF(details!AB53="","",details!AB53)</f>
        <v/>
      </c>
      <c r="AG53" s="312" t="str">
        <f t="shared" si="112"/>
        <v/>
      </c>
      <c r="AH53" s="199" t="str">
        <f t="shared" si="15"/>
        <v/>
      </c>
      <c r="AI53" s="392" t="str">
        <f>IF(details!AC53="","",details!AC53)</f>
        <v/>
      </c>
      <c r="AJ53" s="392" t="str">
        <f>IF(details!AD53="","",details!AD53)</f>
        <v/>
      </c>
      <c r="AK53" s="199" t="str">
        <f t="shared" si="16"/>
        <v/>
      </c>
      <c r="AL53" s="199" t="str">
        <f t="shared" si="74"/>
        <v/>
      </c>
      <c r="AM53" s="329" t="str">
        <f t="shared" si="75"/>
        <v/>
      </c>
      <c r="AN53" s="330" t="str">
        <f t="shared" si="76"/>
        <v/>
      </c>
      <c r="AO53" s="202" t="str">
        <f t="shared" si="77"/>
        <v/>
      </c>
      <c r="AP53" s="202">
        <f t="shared" si="113"/>
        <v>0</v>
      </c>
      <c r="AQ53" s="497">
        <f>IF(details!AE53="","",details!AE53)</f>
        <v>1</v>
      </c>
      <c r="AR53" s="497">
        <f>IF(details!AF53="","",details!AF53)</f>
        <v>2</v>
      </c>
      <c r="AS53" s="497">
        <f>IF(details!AG53="","",details!AG53)</f>
        <v>3</v>
      </c>
      <c r="AT53" s="312">
        <f t="shared" si="18"/>
        <v>6</v>
      </c>
      <c r="AU53" s="497">
        <f>IF(details!AH53="","",details!AH53)</f>
        <v>4</v>
      </c>
      <c r="AV53" s="497">
        <f>IF(details!AI53="","",details!AI53)</f>
        <v>5</v>
      </c>
      <c r="AW53" s="312">
        <f t="shared" si="114"/>
        <v>9</v>
      </c>
      <c r="AX53" s="199">
        <f t="shared" si="20"/>
        <v>15</v>
      </c>
      <c r="AY53" s="497" t="str">
        <f>IF(details!AJ53="","",details!AJ53)</f>
        <v/>
      </c>
      <c r="AZ53" s="497" t="str">
        <f>IF(details!AK53="","",details!AK53)</f>
        <v/>
      </c>
      <c r="BA53" s="199" t="str">
        <f t="shared" si="21"/>
        <v/>
      </c>
      <c r="BB53" s="199" t="str">
        <f t="shared" si="78"/>
        <v/>
      </c>
      <c r="BC53" s="329" t="str">
        <f t="shared" si="79"/>
        <v/>
      </c>
      <c r="BD53" s="330" t="str">
        <f t="shared" si="80"/>
        <v/>
      </c>
      <c r="BE53" s="202" t="str">
        <f t="shared" si="81"/>
        <v/>
      </c>
      <c r="BF53" s="202">
        <f t="shared" si="5"/>
        <v>0</v>
      </c>
      <c r="BG53" s="392" t="str">
        <f>IF(details!AL53="","",details!AL53)</f>
        <v/>
      </c>
      <c r="BH53" s="392" t="str">
        <f>IF(details!AM53="","",details!AM53)</f>
        <v/>
      </c>
      <c r="BI53" s="392" t="str">
        <f>IF(details!AN53="","",details!AN53)</f>
        <v/>
      </c>
      <c r="BJ53" s="312" t="str">
        <f t="shared" si="22"/>
        <v/>
      </c>
      <c r="BK53" s="392" t="str">
        <f>IF(details!AO53="","",details!AO53)</f>
        <v/>
      </c>
      <c r="BL53" s="392" t="str">
        <f>IF(details!AP53="","",details!AP53)</f>
        <v/>
      </c>
      <c r="BM53" s="312" t="str">
        <f t="shared" si="106"/>
        <v/>
      </c>
      <c r="BN53" s="199" t="str">
        <f t="shared" si="24"/>
        <v/>
      </c>
      <c r="BO53" s="392" t="str">
        <f>IF(details!AQ53="","",details!AQ53)</f>
        <v/>
      </c>
      <c r="BP53" s="392" t="str">
        <f>IF(details!AR53="","",details!AR53)</f>
        <v/>
      </c>
      <c r="BQ53" s="199" t="str">
        <f t="shared" si="25"/>
        <v/>
      </c>
      <c r="BR53" s="199" t="str">
        <f t="shared" si="82"/>
        <v/>
      </c>
      <c r="BS53" s="329" t="str">
        <f t="shared" si="83"/>
        <v/>
      </c>
      <c r="BT53" s="330" t="str">
        <f t="shared" si="84"/>
        <v/>
      </c>
      <c r="BU53" s="202" t="str">
        <f t="shared" si="85"/>
        <v/>
      </c>
      <c r="BV53" s="202">
        <f t="shared" si="7"/>
        <v>0</v>
      </c>
      <c r="BW53" s="392" t="str">
        <f>IF(details!AS53="","",details!AS53)</f>
        <v/>
      </c>
      <c r="BX53" s="392" t="str">
        <f>IF(details!AT53="","",details!AT53)</f>
        <v/>
      </c>
      <c r="BY53" s="392" t="str">
        <f>IF(details!AU53="","",details!AU53)</f>
        <v/>
      </c>
      <c r="BZ53" s="312" t="str">
        <f t="shared" si="26"/>
        <v/>
      </c>
      <c r="CA53" s="392" t="str">
        <f>IF(details!AV53="","",details!AV53)</f>
        <v/>
      </c>
      <c r="CB53" s="392" t="str">
        <f>IF(details!AW53="","",details!AW53)</f>
        <v/>
      </c>
      <c r="CC53" s="312" t="str">
        <f t="shared" si="110"/>
        <v/>
      </c>
      <c r="CD53" s="199" t="str">
        <f t="shared" si="28"/>
        <v/>
      </c>
      <c r="CE53" s="392" t="str">
        <f>IF(details!AX53="","",details!AX53)</f>
        <v/>
      </c>
      <c r="CF53" s="392" t="str">
        <f>IF(details!AY53="","",details!AY53)</f>
        <v/>
      </c>
      <c r="CG53" s="199" t="str">
        <f t="shared" si="29"/>
        <v/>
      </c>
      <c r="CH53" s="199" t="str">
        <f t="shared" si="30"/>
        <v/>
      </c>
      <c r="CI53" s="329" t="str">
        <f t="shared" si="31"/>
        <v/>
      </c>
      <c r="CJ53" s="330" t="str">
        <f t="shared" si="32"/>
        <v/>
      </c>
      <c r="CK53" s="202" t="str">
        <f t="shared" si="86"/>
        <v/>
      </c>
      <c r="CL53" s="202">
        <f t="shared" si="8"/>
        <v>0</v>
      </c>
      <c r="CM53" s="392" t="str">
        <f>IF(details!AZ53="","",details!AZ53)</f>
        <v/>
      </c>
      <c r="CN53" s="392" t="str">
        <f>IF(details!BA53="","",details!BA53)</f>
        <v/>
      </c>
      <c r="CO53" s="392" t="str">
        <f>IF(details!BB53="","",details!BB53)</f>
        <v/>
      </c>
      <c r="CP53" s="392" t="str">
        <f>IF(details!BC53="","",details!BC53)</f>
        <v/>
      </c>
      <c r="CQ53" s="392" t="str">
        <f>IF(details!BD53="","",details!BD53)</f>
        <v/>
      </c>
      <c r="CR53" s="199" t="str">
        <f t="shared" si="142"/>
        <v/>
      </c>
      <c r="CS53" s="556" t="str">
        <f t="shared" si="140"/>
        <v/>
      </c>
      <c r="CT53" s="199" t="str">
        <f t="shared" si="141"/>
        <v/>
      </c>
      <c r="CU53" s="202" t="str">
        <f t="shared" si="88"/>
        <v/>
      </c>
      <c r="CV53" s="202">
        <f t="shared" si="89"/>
        <v>0</v>
      </c>
      <c r="CW53" s="392" t="str">
        <f>IF(details!BE53="","",details!BE53)</f>
        <v/>
      </c>
      <c r="CX53" s="392" t="str">
        <f>IF(details!BF53="","",details!BF53)</f>
        <v/>
      </c>
      <c r="CY53" s="392" t="str">
        <f>IF(details!BG53="","",details!BG53)</f>
        <v/>
      </c>
      <c r="CZ53" s="392" t="str">
        <f>IF(details!BH53="","",details!BH53)</f>
        <v/>
      </c>
      <c r="DA53" s="392" t="str">
        <f>IF(details!BI53="","",details!BI53)</f>
        <v/>
      </c>
      <c r="DB53" s="199" t="str">
        <f t="shared" si="90"/>
        <v/>
      </c>
      <c r="DC53" s="556" t="str">
        <f t="shared" si="35"/>
        <v/>
      </c>
      <c r="DD53" s="199" t="str">
        <f t="shared" si="36"/>
        <v/>
      </c>
      <c r="DE53" s="202" t="str">
        <f t="shared" si="91"/>
        <v/>
      </c>
      <c r="DF53" s="202">
        <f t="shared" si="92"/>
        <v>0</v>
      </c>
      <c r="DG53" s="392" t="str">
        <f>IF(details!BJ53="","",details!BJ53)</f>
        <v/>
      </c>
      <c r="DH53" s="392" t="str">
        <f>IF(details!BK53="","",details!BK53)</f>
        <v/>
      </c>
      <c r="DI53" s="392" t="str">
        <f>IF(details!BL53="","",details!BL53)</f>
        <v/>
      </c>
      <c r="DJ53" s="392" t="str">
        <f>IF(details!BM53="","",details!BM53)</f>
        <v/>
      </c>
      <c r="DK53" s="392" t="str">
        <f>IF(details!BN53="","",details!BN53)</f>
        <v/>
      </c>
      <c r="DL53" s="199" t="str">
        <f t="shared" si="93"/>
        <v/>
      </c>
      <c r="DM53" s="556" t="str">
        <f t="shared" si="37"/>
        <v/>
      </c>
      <c r="DN53" s="199" t="str">
        <f t="shared" si="38"/>
        <v/>
      </c>
      <c r="DO53" s="202" t="str">
        <f t="shared" si="94"/>
        <v/>
      </c>
      <c r="DP53" s="202">
        <f t="shared" si="95"/>
        <v>0</v>
      </c>
      <c r="DQ53" s="398" t="str">
        <f t="shared" si="119"/>
        <v/>
      </c>
      <c r="DR53" s="398" t="str">
        <f t="shared" si="120"/>
        <v/>
      </c>
      <c r="DS53" s="398" t="str">
        <f t="shared" si="121"/>
        <v/>
      </c>
      <c r="DT53" s="398" t="str">
        <f t="shared" si="122"/>
        <v/>
      </c>
      <c r="DU53" s="398" t="str">
        <f t="shared" si="123"/>
        <v/>
      </c>
      <c r="DV53" s="398" t="str">
        <f t="shared" si="124"/>
        <v/>
      </c>
      <c r="DW53" s="398" t="str">
        <f t="shared" si="96"/>
        <v/>
      </c>
      <c r="DX53" s="398" t="str">
        <f t="shared" si="97"/>
        <v/>
      </c>
      <c r="DY53" s="398" t="str">
        <f t="shared" si="98"/>
        <v/>
      </c>
      <c r="DZ53" s="398" t="str">
        <f t="shared" si="125"/>
        <v/>
      </c>
      <c r="EA53" s="399" t="str">
        <f t="shared" si="126"/>
        <v/>
      </c>
      <c r="EB53" s="399" t="str">
        <f t="shared" si="127"/>
        <v/>
      </c>
      <c r="EC53" s="398" t="str">
        <f t="shared" si="128"/>
        <v/>
      </c>
      <c r="ED53" s="398" t="str">
        <f t="shared" si="129"/>
        <v/>
      </c>
      <c r="EE53" s="398" t="str">
        <f t="shared" si="130"/>
        <v/>
      </c>
      <c r="EF53" s="398" t="str">
        <f t="shared" si="131"/>
        <v/>
      </c>
      <c r="EG53" s="398" t="str">
        <f t="shared" si="132"/>
        <v/>
      </c>
      <c r="EH53" s="398" t="str">
        <f t="shared" si="133"/>
        <v/>
      </c>
      <c r="EI53" s="398" t="str">
        <f t="shared" si="134"/>
        <v/>
      </c>
      <c r="EJ53" s="400" t="str">
        <f t="shared" si="135"/>
        <v/>
      </c>
      <c r="EK53" s="400" t="str">
        <f t="shared" si="136"/>
        <v/>
      </c>
      <c r="EL53" s="398" t="str">
        <f t="shared" si="137"/>
        <v/>
      </c>
      <c r="EM53" s="400" t="str">
        <f t="shared" si="138"/>
        <v/>
      </c>
      <c r="EN53" s="400" t="str">
        <f t="shared" si="139"/>
        <v/>
      </c>
      <c r="EO53" s="203" t="str">
        <f>details!DN53</f>
        <v/>
      </c>
      <c r="EP53" s="405" t="str">
        <f>details!DO53</f>
        <v/>
      </c>
      <c r="EQ53" s="490" t="str">
        <f t="shared" si="109"/>
        <v/>
      </c>
      <c r="ER53" s="551" t="str">
        <f t="shared" si="99"/>
        <v/>
      </c>
      <c r="ES53" s="401" t="str">
        <f t="shared" si="100"/>
        <v/>
      </c>
      <c r="ET53" s="401" t="str">
        <f t="shared" si="101"/>
        <v/>
      </c>
      <c r="EU53" s="402" t="str">
        <f t="shared" si="102"/>
        <v/>
      </c>
      <c r="EV53" s="199" t="str">
        <f t="shared" si="103"/>
        <v/>
      </c>
      <c r="EW53" s="466" t="str">
        <f t="shared" si="104"/>
        <v/>
      </c>
      <c r="EX53" s="467" t="str">
        <f t="shared" si="105"/>
        <v/>
      </c>
      <c r="EY53" s="418" t="str">
        <f>IF(details!BO52="","",details!BO52)</f>
        <v/>
      </c>
      <c r="FE53" s="500"/>
    </row>
    <row r="54" spans="1:161" s="20" customFormat="1" ht="14" customHeight="1">
      <c r="A54" s="417">
        <f>IF(details!A54="","",details!A54)</f>
        <v>48</v>
      </c>
      <c r="B54" s="392" t="str">
        <f>IF(details!B54="","",details!B54)</f>
        <v/>
      </c>
      <c r="C54" s="392" t="str">
        <f>IF(details!C54="","",details!C54)</f>
        <v/>
      </c>
      <c r="D54" s="199" t="str">
        <f>IF(details!D54="","",details!D54)</f>
        <v/>
      </c>
      <c r="E54" s="392" t="str">
        <f>IF(details!E54="","",details!E54)</f>
        <v/>
      </c>
      <c r="F54" s="200" t="str">
        <f>IF(details!G54="","",details!G54)</f>
        <v/>
      </c>
      <c r="G54" s="275" t="str">
        <f>IF(details!H54="","",details!H54)</f>
        <v/>
      </c>
      <c r="H54" s="201" t="str">
        <f>IF(details!I54="","",details!I54)</f>
        <v>v 048</v>
      </c>
      <c r="I54" s="201" t="str">
        <f>IF(details!J54="","",details!J54)</f>
        <v>c 048</v>
      </c>
      <c r="J54" s="201" t="str">
        <f>IF(details!K54="","",details!K54)</f>
        <v>l 048</v>
      </c>
      <c r="K54" s="392" t="str">
        <f>IF(details!Q54="","",details!Q54)</f>
        <v/>
      </c>
      <c r="L54" s="392" t="str">
        <f>IF(details!R54="","",details!R54)</f>
        <v/>
      </c>
      <c r="M54" s="392" t="str">
        <f>IF(details!S54="","",details!S54)</f>
        <v/>
      </c>
      <c r="N54" s="312" t="str">
        <f t="shared" si="9"/>
        <v/>
      </c>
      <c r="O54" s="392" t="str">
        <f>IF(details!T54="","",details!T54)</f>
        <v/>
      </c>
      <c r="P54" s="392" t="str">
        <f>IF(details!U54="","",details!U54)</f>
        <v/>
      </c>
      <c r="Q54" s="312" t="str">
        <f t="shared" si="10"/>
        <v/>
      </c>
      <c r="R54" s="199" t="str">
        <f t="shared" si="11"/>
        <v/>
      </c>
      <c r="S54" s="392" t="str">
        <f>IF(details!V54="","",details!V54)</f>
        <v/>
      </c>
      <c r="T54" s="392" t="str">
        <f>IF(details!W54="","",details!W54)</f>
        <v/>
      </c>
      <c r="U54" s="199" t="str">
        <f t="shared" si="69"/>
        <v/>
      </c>
      <c r="V54" s="199" t="str">
        <f t="shared" si="70"/>
        <v/>
      </c>
      <c r="W54" s="329" t="str">
        <f t="shared" si="71"/>
        <v/>
      </c>
      <c r="X54" s="330" t="str">
        <f t="shared" si="72"/>
        <v/>
      </c>
      <c r="Y54" s="202" t="str">
        <f t="shared" si="73"/>
        <v/>
      </c>
      <c r="Z54" s="202">
        <f t="shared" si="118"/>
        <v>0</v>
      </c>
      <c r="AA54" s="392" t="str">
        <f>IF(details!X54="","",details!X54)</f>
        <v/>
      </c>
      <c r="AB54" s="392" t="str">
        <f>IF(details!Y54="","",details!Y54)</f>
        <v/>
      </c>
      <c r="AC54" s="392" t="str">
        <f>IF(details!Z54="","",details!Z54)</f>
        <v/>
      </c>
      <c r="AD54" s="312" t="str">
        <f t="shared" si="13"/>
        <v/>
      </c>
      <c r="AE54" s="392" t="str">
        <f>IF(details!AA54="","",details!AA54)</f>
        <v/>
      </c>
      <c r="AF54" s="392" t="str">
        <f>IF(details!AB54="","",details!AB54)</f>
        <v/>
      </c>
      <c r="AG54" s="312" t="str">
        <f t="shared" si="112"/>
        <v/>
      </c>
      <c r="AH54" s="199" t="str">
        <f t="shared" si="15"/>
        <v/>
      </c>
      <c r="AI54" s="392" t="str">
        <f>IF(details!AC54="","",details!AC54)</f>
        <v/>
      </c>
      <c r="AJ54" s="392" t="str">
        <f>IF(details!AD54="","",details!AD54)</f>
        <v/>
      </c>
      <c r="AK54" s="199" t="str">
        <f t="shared" si="16"/>
        <v/>
      </c>
      <c r="AL54" s="199" t="str">
        <f t="shared" si="74"/>
        <v/>
      </c>
      <c r="AM54" s="329" t="str">
        <f t="shared" si="75"/>
        <v/>
      </c>
      <c r="AN54" s="330" t="str">
        <f t="shared" si="76"/>
        <v/>
      </c>
      <c r="AO54" s="202" t="str">
        <f t="shared" si="77"/>
        <v/>
      </c>
      <c r="AP54" s="202">
        <f t="shared" si="113"/>
        <v>0</v>
      </c>
      <c r="AQ54" s="497">
        <f>IF(details!AE54="","",details!AE54)</f>
        <v>1</v>
      </c>
      <c r="AR54" s="497">
        <f>IF(details!AF54="","",details!AF54)</f>
        <v>2</v>
      </c>
      <c r="AS54" s="497">
        <f>IF(details!AG54="","",details!AG54)</f>
        <v>3</v>
      </c>
      <c r="AT54" s="312">
        <f t="shared" si="18"/>
        <v>6</v>
      </c>
      <c r="AU54" s="497">
        <f>IF(details!AH54="","",details!AH54)</f>
        <v>4</v>
      </c>
      <c r="AV54" s="497">
        <f>IF(details!AI54="","",details!AI54)</f>
        <v>5</v>
      </c>
      <c r="AW54" s="312">
        <f t="shared" si="114"/>
        <v>9</v>
      </c>
      <c r="AX54" s="199">
        <f t="shared" si="20"/>
        <v>15</v>
      </c>
      <c r="AY54" s="497" t="str">
        <f>IF(details!AJ54="","",details!AJ54)</f>
        <v/>
      </c>
      <c r="AZ54" s="497" t="str">
        <f>IF(details!AK54="","",details!AK54)</f>
        <v/>
      </c>
      <c r="BA54" s="199" t="str">
        <f t="shared" si="21"/>
        <v/>
      </c>
      <c r="BB54" s="199" t="str">
        <f t="shared" si="78"/>
        <v/>
      </c>
      <c r="BC54" s="329" t="str">
        <f t="shared" si="79"/>
        <v/>
      </c>
      <c r="BD54" s="330" t="str">
        <f t="shared" si="80"/>
        <v/>
      </c>
      <c r="BE54" s="202" t="str">
        <f t="shared" si="81"/>
        <v/>
      </c>
      <c r="BF54" s="202">
        <f t="shared" si="5"/>
        <v>0</v>
      </c>
      <c r="BG54" s="392" t="str">
        <f>IF(details!AL54="","",details!AL54)</f>
        <v/>
      </c>
      <c r="BH54" s="392" t="str">
        <f>IF(details!AM54="","",details!AM54)</f>
        <v/>
      </c>
      <c r="BI54" s="392" t="str">
        <f>IF(details!AN54="","",details!AN54)</f>
        <v/>
      </c>
      <c r="BJ54" s="312" t="str">
        <f t="shared" si="22"/>
        <v/>
      </c>
      <c r="BK54" s="392" t="str">
        <f>IF(details!AO54="","",details!AO54)</f>
        <v/>
      </c>
      <c r="BL54" s="392" t="str">
        <f>IF(details!AP54="","",details!AP54)</f>
        <v/>
      </c>
      <c r="BM54" s="312" t="str">
        <f t="shared" si="106"/>
        <v/>
      </c>
      <c r="BN54" s="199" t="str">
        <f t="shared" si="24"/>
        <v/>
      </c>
      <c r="BO54" s="392" t="str">
        <f>IF(details!AQ54="","",details!AQ54)</f>
        <v/>
      </c>
      <c r="BP54" s="392" t="str">
        <f>IF(details!AR54="","",details!AR54)</f>
        <v/>
      </c>
      <c r="BQ54" s="199" t="str">
        <f t="shared" si="25"/>
        <v/>
      </c>
      <c r="BR54" s="199" t="str">
        <f t="shared" si="82"/>
        <v/>
      </c>
      <c r="BS54" s="329" t="str">
        <f t="shared" si="83"/>
        <v/>
      </c>
      <c r="BT54" s="330" t="str">
        <f t="shared" si="84"/>
        <v/>
      </c>
      <c r="BU54" s="202" t="str">
        <f t="shared" si="85"/>
        <v/>
      </c>
      <c r="BV54" s="202">
        <f t="shared" si="7"/>
        <v>0</v>
      </c>
      <c r="BW54" s="392" t="str">
        <f>IF(details!AS54="","",details!AS54)</f>
        <v/>
      </c>
      <c r="BX54" s="392" t="str">
        <f>IF(details!AT54="","",details!AT54)</f>
        <v/>
      </c>
      <c r="BY54" s="392" t="str">
        <f>IF(details!AU54="","",details!AU54)</f>
        <v/>
      </c>
      <c r="BZ54" s="312" t="str">
        <f t="shared" si="26"/>
        <v/>
      </c>
      <c r="CA54" s="392" t="str">
        <f>IF(details!AV54="","",details!AV54)</f>
        <v/>
      </c>
      <c r="CB54" s="392" t="str">
        <f>IF(details!AW54="","",details!AW54)</f>
        <v/>
      </c>
      <c r="CC54" s="312" t="str">
        <f t="shared" si="110"/>
        <v/>
      </c>
      <c r="CD54" s="199" t="str">
        <f t="shared" si="28"/>
        <v/>
      </c>
      <c r="CE54" s="392" t="str">
        <f>IF(details!AX54="","",details!AX54)</f>
        <v/>
      </c>
      <c r="CF54" s="392" t="str">
        <f>IF(details!AY54="","",details!AY54)</f>
        <v/>
      </c>
      <c r="CG54" s="199" t="str">
        <f t="shared" si="29"/>
        <v/>
      </c>
      <c r="CH54" s="199" t="str">
        <f t="shared" si="30"/>
        <v/>
      </c>
      <c r="CI54" s="329" t="str">
        <f t="shared" si="31"/>
        <v/>
      </c>
      <c r="CJ54" s="330" t="str">
        <f t="shared" si="32"/>
        <v/>
      </c>
      <c r="CK54" s="202" t="str">
        <f t="shared" si="86"/>
        <v/>
      </c>
      <c r="CL54" s="202">
        <f t="shared" si="8"/>
        <v>0</v>
      </c>
      <c r="CM54" s="392" t="str">
        <f>IF(details!AZ54="","",details!AZ54)</f>
        <v/>
      </c>
      <c r="CN54" s="392" t="str">
        <f>IF(details!BA54="","",details!BA54)</f>
        <v/>
      </c>
      <c r="CO54" s="392" t="str">
        <f>IF(details!BB54="","",details!BB54)</f>
        <v/>
      </c>
      <c r="CP54" s="392" t="str">
        <f>IF(details!BC54="","",details!BC54)</f>
        <v/>
      </c>
      <c r="CQ54" s="392" t="str">
        <f>IF(details!BD54="","",details!BD54)</f>
        <v/>
      </c>
      <c r="CR54" s="199" t="str">
        <f t="shared" si="142"/>
        <v/>
      </c>
      <c r="CS54" s="556" t="str">
        <f t="shared" si="140"/>
        <v/>
      </c>
      <c r="CT54" s="199" t="str">
        <f t="shared" si="141"/>
        <v/>
      </c>
      <c r="CU54" s="202" t="str">
        <f t="shared" si="88"/>
        <v/>
      </c>
      <c r="CV54" s="202">
        <f t="shared" si="89"/>
        <v>0</v>
      </c>
      <c r="CW54" s="392" t="str">
        <f>IF(details!BE54="","",details!BE54)</f>
        <v/>
      </c>
      <c r="CX54" s="392" t="str">
        <f>IF(details!BF54="","",details!BF54)</f>
        <v/>
      </c>
      <c r="CY54" s="392" t="str">
        <f>IF(details!BG54="","",details!BG54)</f>
        <v/>
      </c>
      <c r="CZ54" s="392" t="str">
        <f>IF(details!BH54="","",details!BH54)</f>
        <v/>
      </c>
      <c r="DA54" s="392" t="str">
        <f>IF(details!BI54="","",details!BI54)</f>
        <v/>
      </c>
      <c r="DB54" s="199" t="str">
        <f t="shared" si="90"/>
        <v/>
      </c>
      <c r="DC54" s="556" t="str">
        <f t="shared" si="35"/>
        <v/>
      </c>
      <c r="DD54" s="199" t="str">
        <f t="shared" si="36"/>
        <v/>
      </c>
      <c r="DE54" s="202" t="str">
        <f t="shared" si="91"/>
        <v/>
      </c>
      <c r="DF54" s="202">
        <f t="shared" si="92"/>
        <v>0</v>
      </c>
      <c r="DG54" s="392" t="str">
        <f>IF(details!BJ54="","",details!BJ54)</f>
        <v/>
      </c>
      <c r="DH54" s="392" t="str">
        <f>IF(details!BK54="","",details!BK54)</f>
        <v/>
      </c>
      <c r="DI54" s="392" t="str">
        <f>IF(details!BL54="","",details!BL54)</f>
        <v/>
      </c>
      <c r="DJ54" s="392" t="str">
        <f>IF(details!BM54="","",details!BM54)</f>
        <v/>
      </c>
      <c r="DK54" s="392" t="str">
        <f>IF(details!BN54="","",details!BN54)</f>
        <v/>
      </c>
      <c r="DL54" s="199" t="str">
        <f t="shared" si="93"/>
        <v/>
      </c>
      <c r="DM54" s="556" t="str">
        <f t="shared" si="37"/>
        <v/>
      </c>
      <c r="DN54" s="199" t="str">
        <f t="shared" si="38"/>
        <v/>
      </c>
      <c r="DO54" s="202" t="str">
        <f t="shared" si="94"/>
        <v/>
      </c>
      <c r="DP54" s="202">
        <f t="shared" si="95"/>
        <v>0</v>
      </c>
      <c r="DQ54" s="398" t="str">
        <f t="shared" si="119"/>
        <v/>
      </c>
      <c r="DR54" s="398" t="str">
        <f t="shared" si="120"/>
        <v/>
      </c>
      <c r="DS54" s="398" t="str">
        <f t="shared" si="121"/>
        <v/>
      </c>
      <c r="DT54" s="398" t="str">
        <f t="shared" si="122"/>
        <v/>
      </c>
      <c r="DU54" s="398" t="str">
        <f t="shared" si="123"/>
        <v/>
      </c>
      <c r="DV54" s="398" t="str">
        <f t="shared" si="124"/>
        <v/>
      </c>
      <c r="DW54" s="398" t="str">
        <f t="shared" si="96"/>
        <v/>
      </c>
      <c r="DX54" s="398" t="str">
        <f t="shared" si="97"/>
        <v/>
      </c>
      <c r="DY54" s="398" t="str">
        <f t="shared" si="98"/>
        <v/>
      </c>
      <c r="DZ54" s="398" t="str">
        <f t="shared" si="125"/>
        <v/>
      </c>
      <c r="EA54" s="399" t="str">
        <f t="shared" si="126"/>
        <v/>
      </c>
      <c r="EB54" s="399" t="str">
        <f t="shared" si="127"/>
        <v/>
      </c>
      <c r="EC54" s="398" t="str">
        <f t="shared" si="128"/>
        <v/>
      </c>
      <c r="ED54" s="398" t="str">
        <f t="shared" si="129"/>
        <v/>
      </c>
      <c r="EE54" s="398" t="str">
        <f t="shared" si="130"/>
        <v/>
      </c>
      <c r="EF54" s="398" t="str">
        <f t="shared" si="131"/>
        <v/>
      </c>
      <c r="EG54" s="398" t="str">
        <f t="shared" si="132"/>
        <v/>
      </c>
      <c r="EH54" s="398" t="str">
        <f t="shared" si="133"/>
        <v/>
      </c>
      <c r="EI54" s="398" t="str">
        <f t="shared" si="134"/>
        <v/>
      </c>
      <c r="EJ54" s="400" t="str">
        <f t="shared" si="135"/>
        <v/>
      </c>
      <c r="EK54" s="400" t="str">
        <f t="shared" si="136"/>
        <v/>
      </c>
      <c r="EL54" s="398" t="str">
        <f t="shared" si="137"/>
        <v/>
      </c>
      <c r="EM54" s="400" t="str">
        <f t="shared" si="138"/>
        <v/>
      </c>
      <c r="EN54" s="400" t="str">
        <f t="shared" si="139"/>
        <v/>
      </c>
      <c r="EO54" s="203" t="str">
        <f>details!DN54</f>
        <v/>
      </c>
      <c r="EP54" s="405" t="str">
        <f>details!DO54</f>
        <v/>
      </c>
      <c r="EQ54" s="490" t="str">
        <f t="shared" si="109"/>
        <v/>
      </c>
      <c r="ER54" s="551" t="str">
        <f t="shared" si="99"/>
        <v/>
      </c>
      <c r="ES54" s="401" t="str">
        <f t="shared" si="100"/>
        <v/>
      </c>
      <c r="ET54" s="401" t="str">
        <f t="shared" si="101"/>
        <v/>
      </c>
      <c r="EU54" s="402" t="str">
        <f t="shared" si="102"/>
        <v/>
      </c>
      <c r="EV54" s="199" t="str">
        <f t="shared" si="103"/>
        <v/>
      </c>
      <c r="EW54" s="466" t="str">
        <f t="shared" si="104"/>
        <v/>
      </c>
      <c r="EX54" s="467" t="str">
        <f t="shared" si="105"/>
        <v/>
      </c>
      <c r="EY54" s="418" t="str">
        <f>IF(details!BO53="","",details!BO53)</f>
        <v/>
      </c>
      <c r="FE54" s="500"/>
    </row>
    <row r="55" spans="1:161" s="20" customFormat="1" ht="14" customHeight="1">
      <c r="A55" s="417">
        <f>IF(details!A55="","",details!A55)</f>
        <v>49</v>
      </c>
      <c r="B55" s="392" t="str">
        <f>IF(details!B55="","",details!B55)</f>
        <v/>
      </c>
      <c r="C55" s="392" t="str">
        <f>IF(details!C55="","",details!C55)</f>
        <v/>
      </c>
      <c r="D55" s="199" t="str">
        <f>IF(details!D55="","",details!D55)</f>
        <v/>
      </c>
      <c r="E55" s="392" t="str">
        <f>IF(details!E55="","",details!E55)</f>
        <v/>
      </c>
      <c r="F55" s="200" t="str">
        <f>IF(details!G55="","",details!G55)</f>
        <v/>
      </c>
      <c r="G55" s="275" t="str">
        <f>IF(details!H55="","",details!H55)</f>
        <v/>
      </c>
      <c r="H55" s="201" t="str">
        <f>IF(details!I55="","",details!I55)</f>
        <v>v 049</v>
      </c>
      <c r="I55" s="201" t="str">
        <f>IF(details!J55="","",details!J55)</f>
        <v>c 049</v>
      </c>
      <c r="J55" s="201" t="str">
        <f>IF(details!K55="","",details!K55)</f>
        <v>l 049</v>
      </c>
      <c r="K55" s="392" t="str">
        <f>IF(details!Q55="","",details!Q55)</f>
        <v/>
      </c>
      <c r="L55" s="392" t="str">
        <f>IF(details!R55="","",details!R55)</f>
        <v/>
      </c>
      <c r="M55" s="392" t="str">
        <f>IF(details!S55="","",details!S55)</f>
        <v/>
      </c>
      <c r="N55" s="312" t="str">
        <f t="shared" si="9"/>
        <v/>
      </c>
      <c r="O55" s="392" t="str">
        <f>IF(details!T55="","",details!T55)</f>
        <v/>
      </c>
      <c r="P55" s="392" t="str">
        <f>IF(details!U55="","",details!U55)</f>
        <v/>
      </c>
      <c r="Q55" s="312" t="str">
        <f t="shared" si="10"/>
        <v/>
      </c>
      <c r="R55" s="199" t="str">
        <f t="shared" si="11"/>
        <v/>
      </c>
      <c r="S55" s="392" t="str">
        <f>IF(details!V55="","",details!V55)</f>
        <v/>
      </c>
      <c r="T55" s="392" t="str">
        <f>IF(details!W55="","",details!W55)</f>
        <v/>
      </c>
      <c r="U55" s="199" t="str">
        <f t="shared" si="69"/>
        <v/>
      </c>
      <c r="V55" s="199" t="str">
        <f t="shared" si="70"/>
        <v/>
      </c>
      <c r="W55" s="329" t="str">
        <f t="shared" si="71"/>
        <v/>
      </c>
      <c r="X55" s="330" t="str">
        <f t="shared" si="72"/>
        <v/>
      </c>
      <c r="Y55" s="202" t="str">
        <f t="shared" si="73"/>
        <v/>
      </c>
      <c r="Z55" s="202">
        <f t="shared" si="118"/>
        <v>0</v>
      </c>
      <c r="AA55" s="392" t="str">
        <f>IF(details!X55="","",details!X55)</f>
        <v/>
      </c>
      <c r="AB55" s="392" t="str">
        <f>IF(details!Y55="","",details!Y55)</f>
        <v/>
      </c>
      <c r="AC55" s="392" t="str">
        <f>IF(details!Z55="","",details!Z55)</f>
        <v/>
      </c>
      <c r="AD55" s="312" t="str">
        <f t="shared" si="13"/>
        <v/>
      </c>
      <c r="AE55" s="392" t="str">
        <f>IF(details!AA55="","",details!AA55)</f>
        <v/>
      </c>
      <c r="AF55" s="392" t="str">
        <f>IF(details!AB55="","",details!AB55)</f>
        <v/>
      </c>
      <c r="AG55" s="312" t="str">
        <f t="shared" si="112"/>
        <v/>
      </c>
      <c r="AH55" s="199" t="str">
        <f t="shared" si="15"/>
        <v/>
      </c>
      <c r="AI55" s="392" t="str">
        <f>IF(details!AC55="","",details!AC55)</f>
        <v/>
      </c>
      <c r="AJ55" s="392" t="str">
        <f>IF(details!AD55="","",details!AD55)</f>
        <v/>
      </c>
      <c r="AK55" s="199" t="str">
        <f t="shared" si="16"/>
        <v/>
      </c>
      <c r="AL55" s="199" t="str">
        <f t="shared" si="74"/>
        <v/>
      </c>
      <c r="AM55" s="329" t="str">
        <f t="shared" si="75"/>
        <v/>
      </c>
      <c r="AN55" s="330" t="str">
        <f t="shared" si="76"/>
        <v/>
      </c>
      <c r="AO55" s="202" t="str">
        <f t="shared" si="77"/>
        <v/>
      </c>
      <c r="AP55" s="202">
        <f t="shared" si="113"/>
        <v>0</v>
      </c>
      <c r="AQ55" s="497">
        <f>IF(details!AE55="","",details!AE55)</f>
        <v>1</v>
      </c>
      <c r="AR55" s="497">
        <f>IF(details!AF55="","",details!AF55)</f>
        <v>2</v>
      </c>
      <c r="AS55" s="497">
        <f>IF(details!AG55="","",details!AG55)</f>
        <v>3</v>
      </c>
      <c r="AT55" s="312">
        <f t="shared" si="18"/>
        <v>6</v>
      </c>
      <c r="AU55" s="497">
        <f>IF(details!AH55="","",details!AH55)</f>
        <v>4</v>
      </c>
      <c r="AV55" s="497">
        <f>IF(details!AI55="","",details!AI55)</f>
        <v>5</v>
      </c>
      <c r="AW55" s="312">
        <f t="shared" si="114"/>
        <v>9</v>
      </c>
      <c r="AX55" s="199">
        <f t="shared" si="20"/>
        <v>15</v>
      </c>
      <c r="AY55" s="497" t="str">
        <f>IF(details!AJ55="","",details!AJ55)</f>
        <v/>
      </c>
      <c r="AZ55" s="497" t="str">
        <f>IF(details!AK55="","",details!AK55)</f>
        <v/>
      </c>
      <c r="BA55" s="199" t="str">
        <f t="shared" si="21"/>
        <v/>
      </c>
      <c r="BB55" s="199" t="str">
        <f t="shared" si="78"/>
        <v/>
      </c>
      <c r="BC55" s="329" t="str">
        <f t="shared" si="79"/>
        <v/>
      </c>
      <c r="BD55" s="330" t="str">
        <f t="shared" si="80"/>
        <v/>
      </c>
      <c r="BE55" s="202" t="str">
        <f t="shared" si="81"/>
        <v/>
      </c>
      <c r="BF55" s="202">
        <f t="shared" si="5"/>
        <v>0</v>
      </c>
      <c r="BG55" s="392" t="str">
        <f>IF(details!AL55="","",details!AL55)</f>
        <v/>
      </c>
      <c r="BH55" s="392" t="str">
        <f>IF(details!AM55="","",details!AM55)</f>
        <v/>
      </c>
      <c r="BI55" s="392" t="str">
        <f>IF(details!AN55="","",details!AN55)</f>
        <v/>
      </c>
      <c r="BJ55" s="312" t="str">
        <f t="shared" si="22"/>
        <v/>
      </c>
      <c r="BK55" s="392" t="str">
        <f>IF(details!AO55="","",details!AO55)</f>
        <v/>
      </c>
      <c r="BL55" s="392" t="str">
        <f>IF(details!AP55="","",details!AP55)</f>
        <v/>
      </c>
      <c r="BM55" s="312" t="str">
        <f t="shared" si="106"/>
        <v/>
      </c>
      <c r="BN55" s="199" t="str">
        <f t="shared" si="24"/>
        <v/>
      </c>
      <c r="BO55" s="392" t="str">
        <f>IF(details!AQ55="","",details!AQ55)</f>
        <v/>
      </c>
      <c r="BP55" s="392" t="str">
        <f>IF(details!AR55="","",details!AR55)</f>
        <v/>
      </c>
      <c r="BQ55" s="199" t="str">
        <f t="shared" si="25"/>
        <v/>
      </c>
      <c r="BR55" s="199" t="str">
        <f t="shared" si="82"/>
        <v/>
      </c>
      <c r="BS55" s="329" t="str">
        <f t="shared" si="83"/>
        <v/>
      </c>
      <c r="BT55" s="330" t="str">
        <f t="shared" si="84"/>
        <v/>
      </c>
      <c r="BU55" s="202" t="str">
        <f t="shared" si="85"/>
        <v/>
      </c>
      <c r="BV55" s="202">
        <f t="shared" si="7"/>
        <v>0</v>
      </c>
      <c r="BW55" s="392" t="str">
        <f>IF(details!AS55="","",details!AS55)</f>
        <v/>
      </c>
      <c r="BX55" s="392" t="str">
        <f>IF(details!AT55="","",details!AT55)</f>
        <v/>
      </c>
      <c r="BY55" s="392" t="str">
        <f>IF(details!AU55="","",details!AU55)</f>
        <v/>
      </c>
      <c r="BZ55" s="312" t="str">
        <f t="shared" si="26"/>
        <v/>
      </c>
      <c r="CA55" s="392" t="str">
        <f>IF(details!AV55="","",details!AV55)</f>
        <v/>
      </c>
      <c r="CB55" s="392" t="str">
        <f>IF(details!AW55="","",details!AW55)</f>
        <v/>
      </c>
      <c r="CC55" s="312" t="str">
        <f t="shared" si="110"/>
        <v/>
      </c>
      <c r="CD55" s="199" t="str">
        <f t="shared" si="28"/>
        <v/>
      </c>
      <c r="CE55" s="392" t="str">
        <f>IF(details!AX55="","",details!AX55)</f>
        <v/>
      </c>
      <c r="CF55" s="392" t="str">
        <f>IF(details!AY55="","",details!AY55)</f>
        <v/>
      </c>
      <c r="CG55" s="199" t="str">
        <f t="shared" si="29"/>
        <v/>
      </c>
      <c r="CH55" s="199" t="str">
        <f t="shared" si="30"/>
        <v/>
      </c>
      <c r="CI55" s="329" t="str">
        <f t="shared" si="31"/>
        <v/>
      </c>
      <c r="CJ55" s="330" t="str">
        <f t="shared" si="32"/>
        <v/>
      </c>
      <c r="CK55" s="202" t="str">
        <f t="shared" si="86"/>
        <v/>
      </c>
      <c r="CL55" s="202">
        <f t="shared" si="8"/>
        <v>0</v>
      </c>
      <c r="CM55" s="392" t="str">
        <f>IF(details!AZ55="","",details!AZ55)</f>
        <v/>
      </c>
      <c r="CN55" s="392" t="str">
        <f>IF(details!BA55="","",details!BA55)</f>
        <v/>
      </c>
      <c r="CO55" s="392" t="str">
        <f>IF(details!BB55="","",details!BB55)</f>
        <v/>
      </c>
      <c r="CP55" s="392" t="str">
        <f>IF(details!BC55="","",details!BC55)</f>
        <v/>
      </c>
      <c r="CQ55" s="392" t="str">
        <f>IF(details!BD55="","",details!BD55)</f>
        <v/>
      </c>
      <c r="CR55" s="199" t="str">
        <f t="shared" si="142"/>
        <v/>
      </c>
      <c r="CS55" s="556" t="str">
        <f t="shared" si="140"/>
        <v/>
      </c>
      <c r="CT55" s="199" t="str">
        <f t="shared" si="141"/>
        <v/>
      </c>
      <c r="CU55" s="202" t="str">
        <f t="shared" si="88"/>
        <v/>
      </c>
      <c r="CV55" s="202">
        <f t="shared" si="89"/>
        <v>0</v>
      </c>
      <c r="CW55" s="392" t="str">
        <f>IF(details!BE55="","",details!BE55)</f>
        <v/>
      </c>
      <c r="CX55" s="392" t="str">
        <f>IF(details!BF55="","",details!BF55)</f>
        <v/>
      </c>
      <c r="CY55" s="392" t="str">
        <f>IF(details!BG55="","",details!BG55)</f>
        <v/>
      </c>
      <c r="CZ55" s="392" t="str">
        <f>IF(details!BH55="","",details!BH55)</f>
        <v/>
      </c>
      <c r="DA55" s="392" t="str">
        <f>IF(details!BI55="","",details!BI55)</f>
        <v/>
      </c>
      <c r="DB55" s="199" t="str">
        <f t="shared" si="90"/>
        <v/>
      </c>
      <c r="DC55" s="556" t="str">
        <f t="shared" si="35"/>
        <v/>
      </c>
      <c r="DD55" s="199" t="str">
        <f t="shared" si="36"/>
        <v/>
      </c>
      <c r="DE55" s="202" t="str">
        <f t="shared" si="91"/>
        <v/>
      </c>
      <c r="DF55" s="202">
        <f t="shared" si="92"/>
        <v>0</v>
      </c>
      <c r="DG55" s="392" t="str">
        <f>IF(details!BJ55="","",details!BJ55)</f>
        <v/>
      </c>
      <c r="DH55" s="392" t="str">
        <f>IF(details!BK55="","",details!BK55)</f>
        <v/>
      </c>
      <c r="DI55" s="392" t="str">
        <f>IF(details!BL55="","",details!BL55)</f>
        <v/>
      </c>
      <c r="DJ55" s="392" t="str">
        <f>IF(details!BM55="","",details!BM55)</f>
        <v/>
      </c>
      <c r="DK55" s="392" t="str">
        <f>IF(details!BN55="","",details!BN55)</f>
        <v/>
      </c>
      <c r="DL55" s="199" t="str">
        <f t="shared" si="93"/>
        <v/>
      </c>
      <c r="DM55" s="556" t="str">
        <f t="shared" si="37"/>
        <v/>
      </c>
      <c r="DN55" s="199" t="str">
        <f t="shared" si="38"/>
        <v/>
      </c>
      <c r="DO55" s="202" t="str">
        <f t="shared" si="94"/>
        <v/>
      </c>
      <c r="DP55" s="202">
        <f t="shared" si="95"/>
        <v>0</v>
      </c>
      <c r="DQ55" s="398" t="str">
        <f t="shared" si="119"/>
        <v/>
      </c>
      <c r="DR55" s="398" t="str">
        <f t="shared" si="120"/>
        <v/>
      </c>
      <c r="DS55" s="398" t="str">
        <f t="shared" si="121"/>
        <v/>
      </c>
      <c r="DT55" s="398" t="str">
        <f t="shared" si="122"/>
        <v/>
      </c>
      <c r="DU55" s="398" t="str">
        <f t="shared" si="123"/>
        <v/>
      </c>
      <c r="DV55" s="398" t="str">
        <f t="shared" si="124"/>
        <v/>
      </c>
      <c r="DW55" s="398" t="str">
        <f t="shared" si="96"/>
        <v/>
      </c>
      <c r="DX55" s="398" t="str">
        <f t="shared" si="97"/>
        <v/>
      </c>
      <c r="DY55" s="398" t="str">
        <f t="shared" si="98"/>
        <v/>
      </c>
      <c r="DZ55" s="398" t="str">
        <f t="shared" si="125"/>
        <v/>
      </c>
      <c r="EA55" s="399" t="str">
        <f t="shared" si="126"/>
        <v/>
      </c>
      <c r="EB55" s="399" t="str">
        <f t="shared" si="127"/>
        <v/>
      </c>
      <c r="EC55" s="398" t="str">
        <f t="shared" si="128"/>
        <v/>
      </c>
      <c r="ED55" s="398" t="str">
        <f t="shared" si="129"/>
        <v/>
      </c>
      <c r="EE55" s="398" t="str">
        <f t="shared" si="130"/>
        <v/>
      </c>
      <c r="EF55" s="398" t="str">
        <f t="shared" si="131"/>
        <v/>
      </c>
      <c r="EG55" s="398" t="str">
        <f t="shared" si="132"/>
        <v/>
      </c>
      <c r="EH55" s="398" t="str">
        <f t="shared" si="133"/>
        <v/>
      </c>
      <c r="EI55" s="398" t="str">
        <f t="shared" si="134"/>
        <v/>
      </c>
      <c r="EJ55" s="400" t="str">
        <f t="shared" si="135"/>
        <v/>
      </c>
      <c r="EK55" s="400" t="str">
        <f t="shared" si="136"/>
        <v/>
      </c>
      <c r="EL55" s="398" t="str">
        <f t="shared" si="137"/>
        <v/>
      </c>
      <c r="EM55" s="400" t="str">
        <f t="shared" si="138"/>
        <v/>
      </c>
      <c r="EN55" s="400" t="str">
        <f t="shared" si="139"/>
        <v/>
      </c>
      <c r="EO55" s="203" t="str">
        <f>details!DN55</f>
        <v/>
      </c>
      <c r="EP55" s="405" t="str">
        <f>details!DO55</f>
        <v/>
      </c>
      <c r="EQ55" s="490" t="str">
        <f t="shared" si="109"/>
        <v/>
      </c>
      <c r="ER55" s="551" t="str">
        <f t="shared" si="99"/>
        <v/>
      </c>
      <c r="ES55" s="401" t="str">
        <f t="shared" si="100"/>
        <v/>
      </c>
      <c r="ET55" s="401" t="str">
        <f t="shared" si="101"/>
        <v/>
      </c>
      <c r="EU55" s="402" t="str">
        <f t="shared" si="102"/>
        <v/>
      </c>
      <c r="EV55" s="199" t="str">
        <f t="shared" si="103"/>
        <v/>
      </c>
      <c r="EW55" s="466" t="str">
        <f t="shared" si="104"/>
        <v/>
      </c>
      <c r="EX55" s="467" t="str">
        <f t="shared" si="105"/>
        <v/>
      </c>
      <c r="EY55" s="418" t="str">
        <f>IF(details!BO54="","",details!BO54)</f>
        <v/>
      </c>
      <c r="FE55" s="500"/>
    </row>
    <row r="56" spans="1:161" s="20" customFormat="1" ht="14" customHeight="1">
      <c r="A56" s="417">
        <f>IF(details!A56="","",details!A56)</f>
        <v>50</v>
      </c>
      <c r="B56" s="392" t="str">
        <f>IF(details!B56="","",details!B56)</f>
        <v/>
      </c>
      <c r="C56" s="392" t="str">
        <f>IF(details!C56="","",details!C56)</f>
        <v/>
      </c>
      <c r="D56" s="199" t="str">
        <f>IF(details!D56="","",details!D56)</f>
        <v/>
      </c>
      <c r="E56" s="392" t="str">
        <f>IF(details!E56="","",details!E56)</f>
        <v/>
      </c>
      <c r="F56" s="200" t="str">
        <f>IF(details!G56="","",details!G56)</f>
        <v/>
      </c>
      <c r="G56" s="275" t="str">
        <f>IF(details!H56="","",details!H56)</f>
        <v/>
      </c>
      <c r="H56" s="201" t="str">
        <f>IF(details!I56="","",details!I56)</f>
        <v>v 050</v>
      </c>
      <c r="I56" s="201" t="str">
        <f>IF(details!J56="","",details!J56)</f>
        <v>c 050</v>
      </c>
      <c r="J56" s="201" t="str">
        <f>IF(details!K56="","",details!K56)</f>
        <v>l 050</v>
      </c>
      <c r="K56" s="392" t="str">
        <f>IF(details!Q56="","",details!Q56)</f>
        <v/>
      </c>
      <c r="L56" s="392" t="str">
        <f>IF(details!R56="","",details!R56)</f>
        <v/>
      </c>
      <c r="M56" s="392" t="str">
        <f>IF(details!S56="","",details!S56)</f>
        <v/>
      </c>
      <c r="N56" s="312" t="str">
        <f t="shared" si="9"/>
        <v/>
      </c>
      <c r="O56" s="392" t="str">
        <f>IF(details!T56="","",details!T56)</f>
        <v/>
      </c>
      <c r="P56" s="392" t="str">
        <f>IF(details!U56="","",details!U56)</f>
        <v/>
      </c>
      <c r="Q56" s="312" t="str">
        <f t="shared" si="10"/>
        <v/>
      </c>
      <c r="R56" s="199" t="str">
        <f t="shared" si="11"/>
        <v/>
      </c>
      <c r="S56" s="392" t="str">
        <f>IF(details!V56="","",details!V56)</f>
        <v/>
      </c>
      <c r="T56" s="392" t="str">
        <f>IF(details!W56="","",details!W56)</f>
        <v/>
      </c>
      <c r="U56" s="199" t="str">
        <f t="shared" si="69"/>
        <v/>
      </c>
      <c r="V56" s="199" t="str">
        <f t="shared" si="70"/>
        <v/>
      </c>
      <c r="W56" s="329" t="str">
        <f t="shared" si="71"/>
        <v/>
      </c>
      <c r="X56" s="330" t="str">
        <f t="shared" si="72"/>
        <v/>
      </c>
      <c r="Y56" s="202" t="str">
        <f t="shared" si="73"/>
        <v/>
      </c>
      <c r="Z56" s="202">
        <f t="shared" si="118"/>
        <v>0</v>
      </c>
      <c r="AA56" s="392" t="str">
        <f>IF(details!X56="","",details!X56)</f>
        <v/>
      </c>
      <c r="AB56" s="392" t="str">
        <f>IF(details!Y56="","",details!Y56)</f>
        <v/>
      </c>
      <c r="AC56" s="392" t="str">
        <f>IF(details!Z56="","",details!Z56)</f>
        <v/>
      </c>
      <c r="AD56" s="312" t="str">
        <f t="shared" si="13"/>
        <v/>
      </c>
      <c r="AE56" s="392" t="str">
        <f>IF(details!AA56="","",details!AA56)</f>
        <v/>
      </c>
      <c r="AF56" s="392" t="str">
        <f>IF(details!AB56="","",details!AB56)</f>
        <v/>
      </c>
      <c r="AG56" s="312" t="str">
        <f t="shared" si="112"/>
        <v/>
      </c>
      <c r="AH56" s="199" t="str">
        <f t="shared" si="15"/>
        <v/>
      </c>
      <c r="AI56" s="392" t="str">
        <f>IF(details!AC56="","",details!AC56)</f>
        <v/>
      </c>
      <c r="AJ56" s="392" t="str">
        <f>IF(details!AD56="","",details!AD56)</f>
        <v/>
      </c>
      <c r="AK56" s="199" t="str">
        <f t="shared" si="16"/>
        <v/>
      </c>
      <c r="AL56" s="199" t="str">
        <f t="shared" si="74"/>
        <v/>
      </c>
      <c r="AM56" s="329" t="str">
        <f t="shared" si="75"/>
        <v/>
      </c>
      <c r="AN56" s="330" t="str">
        <f t="shared" si="76"/>
        <v/>
      </c>
      <c r="AO56" s="202" t="str">
        <f t="shared" si="77"/>
        <v/>
      </c>
      <c r="AP56" s="202">
        <f t="shared" si="113"/>
        <v>0</v>
      </c>
      <c r="AQ56" s="497">
        <f>IF(details!AE56="","",details!AE56)</f>
        <v>1</v>
      </c>
      <c r="AR56" s="497">
        <f>IF(details!AF56="","",details!AF56)</f>
        <v>2</v>
      </c>
      <c r="AS56" s="497">
        <f>IF(details!AG56="","",details!AG56)</f>
        <v>3</v>
      </c>
      <c r="AT56" s="312">
        <f t="shared" si="18"/>
        <v>6</v>
      </c>
      <c r="AU56" s="497">
        <f>IF(details!AH56="","",details!AH56)</f>
        <v>4</v>
      </c>
      <c r="AV56" s="497">
        <f>IF(details!AI56="","",details!AI56)</f>
        <v>5</v>
      </c>
      <c r="AW56" s="312">
        <f t="shared" si="114"/>
        <v>9</v>
      </c>
      <c r="AX56" s="199">
        <f t="shared" si="20"/>
        <v>15</v>
      </c>
      <c r="AY56" s="497" t="str">
        <f>IF(details!AJ56="","",details!AJ56)</f>
        <v/>
      </c>
      <c r="AZ56" s="497" t="str">
        <f>IF(details!AK56="","",details!AK56)</f>
        <v/>
      </c>
      <c r="BA56" s="199" t="str">
        <f t="shared" si="21"/>
        <v/>
      </c>
      <c r="BB56" s="199" t="str">
        <f t="shared" si="78"/>
        <v/>
      </c>
      <c r="BC56" s="329" t="str">
        <f t="shared" si="79"/>
        <v/>
      </c>
      <c r="BD56" s="330" t="str">
        <f t="shared" si="80"/>
        <v/>
      </c>
      <c r="BE56" s="202" t="str">
        <f t="shared" si="81"/>
        <v/>
      </c>
      <c r="BF56" s="202">
        <f t="shared" si="5"/>
        <v>0</v>
      </c>
      <c r="BG56" s="392" t="str">
        <f>IF(details!AL56="","",details!AL56)</f>
        <v/>
      </c>
      <c r="BH56" s="392" t="str">
        <f>IF(details!AM56="","",details!AM56)</f>
        <v/>
      </c>
      <c r="BI56" s="392" t="str">
        <f>IF(details!AN56="","",details!AN56)</f>
        <v/>
      </c>
      <c r="BJ56" s="312" t="str">
        <f t="shared" si="22"/>
        <v/>
      </c>
      <c r="BK56" s="392" t="str">
        <f>IF(details!AO56="","",details!AO56)</f>
        <v/>
      </c>
      <c r="BL56" s="392" t="str">
        <f>IF(details!AP56="","",details!AP56)</f>
        <v/>
      </c>
      <c r="BM56" s="312" t="str">
        <f t="shared" si="106"/>
        <v/>
      </c>
      <c r="BN56" s="199" t="str">
        <f t="shared" si="24"/>
        <v/>
      </c>
      <c r="BO56" s="392" t="str">
        <f>IF(details!AQ56="","",details!AQ56)</f>
        <v/>
      </c>
      <c r="BP56" s="392" t="str">
        <f>IF(details!AR56="","",details!AR56)</f>
        <v/>
      </c>
      <c r="BQ56" s="199" t="str">
        <f t="shared" si="25"/>
        <v/>
      </c>
      <c r="BR56" s="199" t="str">
        <f t="shared" si="82"/>
        <v/>
      </c>
      <c r="BS56" s="329" t="str">
        <f t="shared" si="83"/>
        <v/>
      </c>
      <c r="BT56" s="330" t="str">
        <f t="shared" si="84"/>
        <v/>
      </c>
      <c r="BU56" s="202" t="str">
        <f t="shared" si="85"/>
        <v/>
      </c>
      <c r="BV56" s="202">
        <f t="shared" si="7"/>
        <v>0</v>
      </c>
      <c r="BW56" s="392" t="str">
        <f>IF(details!AS56="","",details!AS56)</f>
        <v/>
      </c>
      <c r="BX56" s="392" t="str">
        <f>IF(details!AT56="","",details!AT56)</f>
        <v/>
      </c>
      <c r="BY56" s="392" t="str">
        <f>IF(details!AU56="","",details!AU56)</f>
        <v/>
      </c>
      <c r="BZ56" s="312" t="str">
        <f t="shared" si="26"/>
        <v/>
      </c>
      <c r="CA56" s="392" t="str">
        <f>IF(details!AV56="","",details!AV56)</f>
        <v/>
      </c>
      <c r="CB56" s="392" t="str">
        <f>IF(details!AW56="","",details!AW56)</f>
        <v/>
      </c>
      <c r="CC56" s="312" t="str">
        <f t="shared" si="110"/>
        <v/>
      </c>
      <c r="CD56" s="199" t="str">
        <f t="shared" si="28"/>
        <v/>
      </c>
      <c r="CE56" s="392" t="str">
        <f>IF(details!AX56="","",details!AX56)</f>
        <v/>
      </c>
      <c r="CF56" s="392" t="str">
        <f>IF(details!AY56="","",details!AY56)</f>
        <v/>
      </c>
      <c r="CG56" s="199" t="str">
        <f t="shared" si="29"/>
        <v/>
      </c>
      <c r="CH56" s="199" t="str">
        <f t="shared" si="30"/>
        <v/>
      </c>
      <c r="CI56" s="329" t="str">
        <f t="shared" si="31"/>
        <v/>
      </c>
      <c r="CJ56" s="330" t="str">
        <f t="shared" si="32"/>
        <v/>
      </c>
      <c r="CK56" s="202" t="str">
        <f t="shared" si="86"/>
        <v/>
      </c>
      <c r="CL56" s="202">
        <f t="shared" si="8"/>
        <v>0</v>
      </c>
      <c r="CM56" s="392" t="str">
        <f>IF(details!AZ56="","",details!AZ56)</f>
        <v/>
      </c>
      <c r="CN56" s="392" t="str">
        <f>IF(details!BA56="","",details!BA56)</f>
        <v/>
      </c>
      <c r="CO56" s="392" t="str">
        <f>IF(details!BB56="","",details!BB56)</f>
        <v/>
      </c>
      <c r="CP56" s="392" t="str">
        <f>IF(details!BC56="","",details!BC56)</f>
        <v/>
      </c>
      <c r="CQ56" s="392" t="str">
        <f>IF(details!BD56="","",details!BD56)</f>
        <v/>
      </c>
      <c r="CR56" s="199" t="str">
        <f t="shared" si="142"/>
        <v/>
      </c>
      <c r="CS56" s="556" t="str">
        <f t="shared" si="140"/>
        <v/>
      </c>
      <c r="CT56" s="199" t="str">
        <f t="shared" si="141"/>
        <v/>
      </c>
      <c r="CU56" s="202" t="str">
        <f t="shared" si="88"/>
        <v/>
      </c>
      <c r="CV56" s="202">
        <f t="shared" si="89"/>
        <v>0</v>
      </c>
      <c r="CW56" s="392" t="str">
        <f>IF(details!BE56="","",details!BE56)</f>
        <v/>
      </c>
      <c r="CX56" s="392" t="str">
        <f>IF(details!BF56="","",details!BF56)</f>
        <v/>
      </c>
      <c r="CY56" s="392" t="str">
        <f>IF(details!BG56="","",details!BG56)</f>
        <v/>
      </c>
      <c r="CZ56" s="392" t="str">
        <f>IF(details!BH56="","",details!BH56)</f>
        <v/>
      </c>
      <c r="DA56" s="392" t="str">
        <f>IF(details!BI56="","",details!BI56)</f>
        <v/>
      </c>
      <c r="DB56" s="199" t="str">
        <f t="shared" si="90"/>
        <v/>
      </c>
      <c r="DC56" s="556" t="str">
        <f t="shared" si="35"/>
        <v/>
      </c>
      <c r="DD56" s="199" t="str">
        <f t="shared" si="36"/>
        <v/>
      </c>
      <c r="DE56" s="202" t="str">
        <f t="shared" si="91"/>
        <v/>
      </c>
      <c r="DF56" s="202">
        <f t="shared" si="92"/>
        <v>0</v>
      </c>
      <c r="DG56" s="392" t="str">
        <f>IF(details!BJ56="","",details!BJ56)</f>
        <v/>
      </c>
      <c r="DH56" s="392" t="str">
        <f>IF(details!BK56="","",details!BK56)</f>
        <v/>
      </c>
      <c r="DI56" s="392" t="str">
        <f>IF(details!BL56="","",details!BL56)</f>
        <v/>
      </c>
      <c r="DJ56" s="392" t="str">
        <f>IF(details!BM56="","",details!BM56)</f>
        <v/>
      </c>
      <c r="DK56" s="392" t="str">
        <f>IF(details!BN56="","",details!BN56)</f>
        <v/>
      </c>
      <c r="DL56" s="199" t="str">
        <f t="shared" si="93"/>
        <v/>
      </c>
      <c r="DM56" s="556" t="str">
        <f t="shared" si="37"/>
        <v/>
      </c>
      <c r="DN56" s="199" t="str">
        <f t="shared" si="38"/>
        <v/>
      </c>
      <c r="DO56" s="202" t="str">
        <f t="shared" si="94"/>
        <v/>
      </c>
      <c r="DP56" s="202">
        <f t="shared" si="95"/>
        <v>0</v>
      </c>
      <c r="DQ56" s="398" t="str">
        <f t="shared" si="119"/>
        <v/>
      </c>
      <c r="DR56" s="398" t="str">
        <f t="shared" si="120"/>
        <v/>
      </c>
      <c r="DS56" s="398" t="str">
        <f t="shared" si="121"/>
        <v/>
      </c>
      <c r="DT56" s="398" t="str">
        <f t="shared" si="122"/>
        <v/>
      </c>
      <c r="DU56" s="398" t="str">
        <f t="shared" si="123"/>
        <v/>
      </c>
      <c r="DV56" s="398" t="str">
        <f t="shared" si="124"/>
        <v/>
      </c>
      <c r="DW56" s="398" t="str">
        <f t="shared" si="96"/>
        <v/>
      </c>
      <c r="DX56" s="398" t="str">
        <f t="shared" si="97"/>
        <v/>
      </c>
      <c r="DY56" s="398" t="str">
        <f t="shared" si="98"/>
        <v/>
      </c>
      <c r="DZ56" s="398" t="str">
        <f t="shared" si="125"/>
        <v/>
      </c>
      <c r="EA56" s="399" t="str">
        <f t="shared" si="126"/>
        <v/>
      </c>
      <c r="EB56" s="399" t="str">
        <f t="shared" si="127"/>
        <v/>
      </c>
      <c r="EC56" s="398" t="str">
        <f t="shared" si="128"/>
        <v/>
      </c>
      <c r="ED56" s="398" t="str">
        <f t="shared" si="129"/>
        <v/>
      </c>
      <c r="EE56" s="398" t="str">
        <f t="shared" si="130"/>
        <v/>
      </c>
      <c r="EF56" s="398" t="str">
        <f t="shared" si="131"/>
        <v/>
      </c>
      <c r="EG56" s="398" t="str">
        <f t="shared" si="132"/>
        <v/>
      </c>
      <c r="EH56" s="398" t="str">
        <f t="shared" si="133"/>
        <v/>
      </c>
      <c r="EI56" s="398" t="str">
        <f t="shared" si="134"/>
        <v/>
      </c>
      <c r="EJ56" s="400" t="str">
        <f t="shared" si="135"/>
        <v/>
      </c>
      <c r="EK56" s="400" t="str">
        <f t="shared" si="136"/>
        <v/>
      </c>
      <c r="EL56" s="398" t="str">
        <f t="shared" si="137"/>
        <v/>
      </c>
      <c r="EM56" s="400" t="str">
        <f t="shared" si="138"/>
        <v/>
      </c>
      <c r="EN56" s="400" t="str">
        <f t="shared" si="139"/>
        <v/>
      </c>
      <c r="EO56" s="203" t="str">
        <f>details!DN56</f>
        <v/>
      </c>
      <c r="EP56" s="405" t="str">
        <f>details!DO56</f>
        <v/>
      </c>
      <c r="EQ56" s="490" t="str">
        <f t="shared" si="109"/>
        <v/>
      </c>
      <c r="ER56" s="551" t="str">
        <f t="shared" si="99"/>
        <v/>
      </c>
      <c r="ES56" s="401" t="str">
        <f t="shared" si="100"/>
        <v/>
      </c>
      <c r="ET56" s="401" t="str">
        <f t="shared" si="101"/>
        <v/>
      </c>
      <c r="EU56" s="402" t="str">
        <f t="shared" si="102"/>
        <v/>
      </c>
      <c r="EV56" s="199" t="str">
        <f t="shared" si="103"/>
        <v/>
      </c>
      <c r="EW56" s="466" t="str">
        <f t="shared" si="104"/>
        <v/>
      </c>
      <c r="EX56" s="467" t="str">
        <f t="shared" si="105"/>
        <v/>
      </c>
      <c r="EY56" s="418" t="str">
        <f>IF(details!BO55="","",details!BO55)</f>
        <v/>
      </c>
      <c r="FE56" s="500"/>
    </row>
    <row r="57" spans="1:161" s="20" customFormat="1" ht="14" customHeight="1">
      <c r="A57" s="417">
        <f>IF(details!A57="","",details!A57)</f>
        <v>51</v>
      </c>
      <c r="B57" s="392" t="str">
        <f>IF(details!B57="","",details!B57)</f>
        <v/>
      </c>
      <c r="C57" s="392" t="str">
        <f>IF(details!C57="","",details!C57)</f>
        <v/>
      </c>
      <c r="D57" s="199" t="str">
        <f>IF(details!D57="","",details!D57)</f>
        <v/>
      </c>
      <c r="E57" s="392" t="str">
        <f>IF(details!E57="","",details!E57)</f>
        <v/>
      </c>
      <c r="F57" s="200" t="str">
        <f>IF(details!G57="","",details!G57)</f>
        <v/>
      </c>
      <c r="G57" s="275" t="str">
        <f>IF(details!H57="","",details!H57)</f>
        <v/>
      </c>
      <c r="H57" s="201" t="str">
        <f>IF(details!I57="","",details!I57)</f>
        <v>v 051</v>
      </c>
      <c r="I57" s="201" t="str">
        <f>IF(details!J57="","",details!J57)</f>
        <v>c 051</v>
      </c>
      <c r="J57" s="201" t="str">
        <f>IF(details!K57="","",details!K57)</f>
        <v>l 051</v>
      </c>
      <c r="K57" s="392" t="str">
        <f>IF(details!Q57="","",details!Q57)</f>
        <v/>
      </c>
      <c r="L57" s="392" t="str">
        <f>IF(details!R57="","",details!R57)</f>
        <v/>
      </c>
      <c r="M57" s="392" t="str">
        <f>IF(details!S57="","",details!S57)</f>
        <v/>
      </c>
      <c r="N57" s="312" t="str">
        <f t="shared" si="9"/>
        <v/>
      </c>
      <c r="O57" s="392" t="str">
        <f>IF(details!T57="","",details!T57)</f>
        <v/>
      </c>
      <c r="P57" s="392" t="str">
        <f>IF(details!U57="","",details!U57)</f>
        <v/>
      </c>
      <c r="Q57" s="312" t="str">
        <f t="shared" si="10"/>
        <v/>
      </c>
      <c r="R57" s="199" t="str">
        <f t="shared" si="11"/>
        <v/>
      </c>
      <c r="S57" s="392" t="str">
        <f>IF(details!V57="","",details!V57)</f>
        <v/>
      </c>
      <c r="T57" s="392" t="str">
        <f>IF(details!W57="","",details!W57)</f>
        <v/>
      </c>
      <c r="U57" s="199" t="str">
        <f t="shared" si="69"/>
        <v/>
      </c>
      <c r="V57" s="199" t="str">
        <f t="shared" si="70"/>
        <v/>
      </c>
      <c r="W57" s="329" t="str">
        <f t="shared" si="71"/>
        <v/>
      </c>
      <c r="X57" s="330" t="str">
        <f t="shared" si="72"/>
        <v/>
      </c>
      <c r="Y57" s="202" t="str">
        <f t="shared" si="73"/>
        <v/>
      </c>
      <c r="Z57" s="202">
        <f t="shared" si="118"/>
        <v>0</v>
      </c>
      <c r="AA57" s="392" t="str">
        <f>IF(details!X57="","",details!X57)</f>
        <v/>
      </c>
      <c r="AB57" s="392" t="str">
        <f>IF(details!Y57="","",details!Y57)</f>
        <v/>
      </c>
      <c r="AC57" s="392" t="str">
        <f>IF(details!Z57="","",details!Z57)</f>
        <v/>
      </c>
      <c r="AD57" s="312" t="str">
        <f t="shared" si="13"/>
        <v/>
      </c>
      <c r="AE57" s="392" t="str">
        <f>IF(details!AA57="","",details!AA57)</f>
        <v/>
      </c>
      <c r="AF57" s="392" t="str">
        <f>IF(details!AB57="","",details!AB57)</f>
        <v/>
      </c>
      <c r="AG57" s="312" t="str">
        <f t="shared" si="112"/>
        <v/>
      </c>
      <c r="AH57" s="199" t="str">
        <f t="shared" si="15"/>
        <v/>
      </c>
      <c r="AI57" s="392" t="str">
        <f>IF(details!AC57="","",details!AC57)</f>
        <v/>
      </c>
      <c r="AJ57" s="392" t="str">
        <f>IF(details!AD57="","",details!AD57)</f>
        <v/>
      </c>
      <c r="AK57" s="199" t="str">
        <f t="shared" si="16"/>
        <v/>
      </c>
      <c r="AL57" s="199" t="str">
        <f t="shared" si="74"/>
        <v/>
      </c>
      <c r="AM57" s="329" t="str">
        <f t="shared" si="75"/>
        <v/>
      </c>
      <c r="AN57" s="330" t="str">
        <f t="shared" si="76"/>
        <v/>
      </c>
      <c r="AO57" s="202" t="str">
        <f t="shared" si="77"/>
        <v/>
      </c>
      <c r="AP57" s="202">
        <f t="shared" si="113"/>
        <v>0</v>
      </c>
      <c r="AQ57" s="497">
        <f>IF(details!AE57="","",details!AE57)</f>
        <v>1</v>
      </c>
      <c r="AR57" s="497">
        <f>IF(details!AF57="","",details!AF57)</f>
        <v>2</v>
      </c>
      <c r="AS57" s="497">
        <f>IF(details!AG57="","",details!AG57)</f>
        <v>3</v>
      </c>
      <c r="AT57" s="312">
        <f t="shared" si="18"/>
        <v>6</v>
      </c>
      <c r="AU57" s="497">
        <f>IF(details!AH57="","",details!AH57)</f>
        <v>4</v>
      </c>
      <c r="AV57" s="497">
        <f>IF(details!AI57="","",details!AI57)</f>
        <v>5</v>
      </c>
      <c r="AW57" s="312">
        <f t="shared" si="114"/>
        <v>9</v>
      </c>
      <c r="AX57" s="199">
        <f t="shared" si="20"/>
        <v>15</v>
      </c>
      <c r="AY57" s="497" t="str">
        <f>IF(details!AJ57="","",details!AJ57)</f>
        <v/>
      </c>
      <c r="AZ57" s="497" t="str">
        <f>IF(details!AK57="","",details!AK57)</f>
        <v/>
      </c>
      <c r="BA57" s="199" t="str">
        <f t="shared" si="21"/>
        <v/>
      </c>
      <c r="BB57" s="199" t="str">
        <f t="shared" si="78"/>
        <v/>
      </c>
      <c r="BC57" s="329" t="str">
        <f t="shared" si="79"/>
        <v/>
      </c>
      <c r="BD57" s="330" t="str">
        <f t="shared" si="80"/>
        <v/>
      </c>
      <c r="BE57" s="202" t="str">
        <f t="shared" si="81"/>
        <v/>
      </c>
      <c r="BF57" s="202">
        <f t="shared" si="5"/>
        <v>0</v>
      </c>
      <c r="BG57" s="392" t="str">
        <f>IF(details!AL57="","",details!AL57)</f>
        <v/>
      </c>
      <c r="BH57" s="392" t="str">
        <f>IF(details!AM57="","",details!AM57)</f>
        <v/>
      </c>
      <c r="BI57" s="392" t="str">
        <f>IF(details!AN57="","",details!AN57)</f>
        <v/>
      </c>
      <c r="BJ57" s="312" t="str">
        <f t="shared" si="22"/>
        <v/>
      </c>
      <c r="BK57" s="392" t="str">
        <f>IF(details!AO57="","",details!AO57)</f>
        <v/>
      </c>
      <c r="BL57" s="392" t="str">
        <f>IF(details!AP57="","",details!AP57)</f>
        <v/>
      </c>
      <c r="BM57" s="312" t="str">
        <f t="shared" si="106"/>
        <v/>
      </c>
      <c r="BN57" s="199" t="str">
        <f t="shared" si="24"/>
        <v/>
      </c>
      <c r="BO57" s="392" t="str">
        <f>IF(details!AQ57="","",details!AQ57)</f>
        <v/>
      </c>
      <c r="BP57" s="392" t="str">
        <f>IF(details!AR57="","",details!AR57)</f>
        <v/>
      </c>
      <c r="BQ57" s="199" t="str">
        <f t="shared" si="25"/>
        <v/>
      </c>
      <c r="BR57" s="199" t="str">
        <f t="shared" si="82"/>
        <v/>
      </c>
      <c r="BS57" s="329" t="str">
        <f t="shared" si="83"/>
        <v/>
      </c>
      <c r="BT57" s="330" t="str">
        <f t="shared" si="84"/>
        <v/>
      </c>
      <c r="BU57" s="202" t="str">
        <f t="shared" si="85"/>
        <v/>
      </c>
      <c r="BV57" s="202">
        <f t="shared" si="7"/>
        <v>0</v>
      </c>
      <c r="BW57" s="392" t="str">
        <f>IF(details!AS57="","",details!AS57)</f>
        <v/>
      </c>
      <c r="BX57" s="392" t="str">
        <f>IF(details!AT57="","",details!AT57)</f>
        <v/>
      </c>
      <c r="BY57" s="392" t="str">
        <f>IF(details!AU57="","",details!AU57)</f>
        <v/>
      </c>
      <c r="BZ57" s="312" t="str">
        <f t="shared" si="26"/>
        <v/>
      </c>
      <c r="CA57" s="392" t="str">
        <f>IF(details!AV57="","",details!AV57)</f>
        <v/>
      </c>
      <c r="CB57" s="392" t="str">
        <f>IF(details!AW57="","",details!AW57)</f>
        <v/>
      </c>
      <c r="CC57" s="312" t="str">
        <f t="shared" si="110"/>
        <v/>
      </c>
      <c r="CD57" s="199" t="str">
        <f t="shared" si="28"/>
        <v/>
      </c>
      <c r="CE57" s="392" t="str">
        <f>IF(details!AX57="","",details!AX57)</f>
        <v/>
      </c>
      <c r="CF57" s="392" t="str">
        <f>IF(details!AY57="","",details!AY57)</f>
        <v/>
      </c>
      <c r="CG57" s="199" t="str">
        <f t="shared" si="29"/>
        <v/>
      </c>
      <c r="CH57" s="199" t="str">
        <f t="shared" si="30"/>
        <v/>
      </c>
      <c r="CI57" s="329" t="str">
        <f t="shared" si="31"/>
        <v/>
      </c>
      <c r="CJ57" s="330" t="str">
        <f t="shared" si="32"/>
        <v/>
      </c>
      <c r="CK57" s="202" t="str">
        <f t="shared" si="86"/>
        <v/>
      </c>
      <c r="CL57" s="202">
        <f t="shared" si="8"/>
        <v>0</v>
      </c>
      <c r="CM57" s="392" t="str">
        <f>IF(details!AZ57="","",details!AZ57)</f>
        <v/>
      </c>
      <c r="CN57" s="392" t="str">
        <f>IF(details!BA57="","",details!BA57)</f>
        <v/>
      </c>
      <c r="CO57" s="392" t="str">
        <f>IF(details!BB57="","",details!BB57)</f>
        <v/>
      </c>
      <c r="CP57" s="392" t="str">
        <f>IF(details!BC57="","",details!BC57)</f>
        <v/>
      </c>
      <c r="CQ57" s="392" t="str">
        <f>IF(details!BD57="","",details!BD57)</f>
        <v/>
      </c>
      <c r="CR57" s="199" t="str">
        <f t="shared" si="142"/>
        <v/>
      </c>
      <c r="CS57" s="556" t="str">
        <f t="shared" si="140"/>
        <v/>
      </c>
      <c r="CT57" s="199" t="str">
        <f t="shared" si="141"/>
        <v/>
      </c>
      <c r="CU57" s="202" t="str">
        <f t="shared" si="88"/>
        <v/>
      </c>
      <c r="CV57" s="202">
        <f t="shared" si="89"/>
        <v>0</v>
      </c>
      <c r="CW57" s="392" t="str">
        <f>IF(details!BE57="","",details!BE57)</f>
        <v/>
      </c>
      <c r="CX57" s="392" t="str">
        <f>IF(details!BF57="","",details!BF57)</f>
        <v/>
      </c>
      <c r="CY57" s="392" t="str">
        <f>IF(details!BG57="","",details!BG57)</f>
        <v/>
      </c>
      <c r="CZ57" s="392" t="str">
        <f>IF(details!BH57="","",details!BH57)</f>
        <v/>
      </c>
      <c r="DA57" s="392" t="str">
        <f>IF(details!BI57="","",details!BI57)</f>
        <v/>
      </c>
      <c r="DB57" s="199" t="str">
        <f t="shared" si="90"/>
        <v/>
      </c>
      <c r="DC57" s="556" t="str">
        <f t="shared" si="35"/>
        <v/>
      </c>
      <c r="DD57" s="199" t="str">
        <f t="shared" si="36"/>
        <v/>
      </c>
      <c r="DE57" s="202" t="str">
        <f t="shared" si="91"/>
        <v/>
      </c>
      <c r="DF57" s="202">
        <f t="shared" si="92"/>
        <v>0</v>
      </c>
      <c r="DG57" s="392" t="str">
        <f>IF(details!BJ57="","",details!BJ57)</f>
        <v/>
      </c>
      <c r="DH57" s="392" t="str">
        <f>IF(details!BK57="","",details!BK57)</f>
        <v/>
      </c>
      <c r="DI57" s="392" t="str">
        <f>IF(details!BL57="","",details!BL57)</f>
        <v/>
      </c>
      <c r="DJ57" s="392" t="str">
        <f>IF(details!BM57="","",details!BM57)</f>
        <v/>
      </c>
      <c r="DK57" s="392" t="str">
        <f>IF(details!BN57="","",details!BN57)</f>
        <v/>
      </c>
      <c r="DL57" s="199" t="str">
        <f t="shared" si="93"/>
        <v/>
      </c>
      <c r="DM57" s="556" t="str">
        <f t="shared" si="37"/>
        <v/>
      </c>
      <c r="DN57" s="199" t="str">
        <f t="shared" si="38"/>
        <v/>
      </c>
      <c r="DO57" s="202" t="str">
        <f t="shared" si="94"/>
        <v/>
      </c>
      <c r="DP57" s="202">
        <f t="shared" si="95"/>
        <v>0</v>
      </c>
      <c r="DQ57" s="398" t="str">
        <f t="shared" si="119"/>
        <v/>
      </c>
      <c r="DR57" s="398" t="str">
        <f t="shared" si="120"/>
        <v/>
      </c>
      <c r="DS57" s="398" t="str">
        <f t="shared" si="121"/>
        <v/>
      </c>
      <c r="DT57" s="398" t="str">
        <f t="shared" si="122"/>
        <v/>
      </c>
      <c r="DU57" s="398" t="str">
        <f t="shared" si="123"/>
        <v/>
      </c>
      <c r="DV57" s="398" t="str">
        <f t="shared" si="124"/>
        <v/>
      </c>
      <c r="DW57" s="398" t="str">
        <f t="shared" si="96"/>
        <v/>
      </c>
      <c r="DX57" s="398" t="str">
        <f t="shared" si="97"/>
        <v/>
      </c>
      <c r="DY57" s="398" t="str">
        <f t="shared" si="98"/>
        <v/>
      </c>
      <c r="DZ57" s="398" t="str">
        <f t="shared" si="125"/>
        <v/>
      </c>
      <c r="EA57" s="399" t="str">
        <f t="shared" si="126"/>
        <v/>
      </c>
      <c r="EB57" s="399" t="str">
        <f t="shared" si="127"/>
        <v/>
      </c>
      <c r="EC57" s="398" t="str">
        <f t="shared" si="128"/>
        <v/>
      </c>
      <c r="ED57" s="398" t="str">
        <f t="shared" si="129"/>
        <v/>
      </c>
      <c r="EE57" s="398" t="str">
        <f t="shared" si="130"/>
        <v/>
      </c>
      <c r="EF57" s="398" t="str">
        <f t="shared" si="131"/>
        <v/>
      </c>
      <c r="EG57" s="398" t="str">
        <f t="shared" si="132"/>
        <v/>
      </c>
      <c r="EH57" s="398" t="str">
        <f t="shared" si="133"/>
        <v/>
      </c>
      <c r="EI57" s="398" t="str">
        <f t="shared" si="134"/>
        <v/>
      </c>
      <c r="EJ57" s="400" t="str">
        <f t="shared" si="135"/>
        <v/>
      </c>
      <c r="EK57" s="400" t="str">
        <f t="shared" si="136"/>
        <v/>
      </c>
      <c r="EL57" s="398" t="str">
        <f t="shared" si="137"/>
        <v/>
      </c>
      <c r="EM57" s="400" t="str">
        <f t="shared" si="138"/>
        <v/>
      </c>
      <c r="EN57" s="400" t="str">
        <f t="shared" si="139"/>
        <v/>
      </c>
      <c r="EO57" s="203" t="str">
        <f>details!DN57</f>
        <v/>
      </c>
      <c r="EP57" s="405" t="str">
        <f>details!DO57</f>
        <v/>
      </c>
      <c r="EQ57" s="490" t="str">
        <f t="shared" si="109"/>
        <v/>
      </c>
      <c r="ER57" s="551" t="str">
        <f t="shared" si="99"/>
        <v/>
      </c>
      <c r="ES57" s="401" t="str">
        <f t="shared" si="100"/>
        <v/>
      </c>
      <c r="ET57" s="401" t="str">
        <f t="shared" si="101"/>
        <v/>
      </c>
      <c r="EU57" s="402" t="str">
        <f t="shared" si="102"/>
        <v/>
      </c>
      <c r="EV57" s="199" t="str">
        <f t="shared" si="103"/>
        <v/>
      </c>
      <c r="EW57" s="466" t="str">
        <f t="shared" si="104"/>
        <v/>
      </c>
      <c r="EX57" s="467" t="str">
        <f t="shared" si="105"/>
        <v/>
      </c>
      <c r="EY57" s="418" t="str">
        <f>IF(details!BO56="","",details!BO56)</f>
        <v/>
      </c>
      <c r="FE57" s="500"/>
    </row>
    <row r="58" spans="1:161" s="20" customFormat="1" ht="14" customHeight="1">
      <c r="A58" s="417">
        <f>IF(details!A58="","",details!A58)</f>
        <v>52</v>
      </c>
      <c r="B58" s="392" t="str">
        <f>IF(details!B58="","",details!B58)</f>
        <v/>
      </c>
      <c r="C58" s="392" t="str">
        <f>IF(details!C58="","",details!C58)</f>
        <v/>
      </c>
      <c r="D58" s="199" t="str">
        <f>IF(details!D58="","",details!D58)</f>
        <v/>
      </c>
      <c r="E58" s="392" t="str">
        <f>IF(details!E58="","",details!E58)</f>
        <v/>
      </c>
      <c r="F58" s="200" t="str">
        <f>IF(details!G58="","",details!G58)</f>
        <v/>
      </c>
      <c r="G58" s="275" t="str">
        <f>IF(details!H58="","",details!H58)</f>
        <v/>
      </c>
      <c r="H58" s="201" t="str">
        <f>IF(details!I58="","",details!I58)</f>
        <v>v 052</v>
      </c>
      <c r="I58" s="201" t="str">
        <f>IF(details!J58="","",details!J58)</f>
        <v>c 052</v>
      </c>
      <c r="J58" s="201" t="str">
        <f>IF(details!K58="","",details!K58)</f>
        <v>l 052</v>
      </c>
      <c r="K58" s="392" t="str">
        <f>IF(details!Q58="","",details!Q58)</f>
        <v/>
      </c>
      <c r="L58" s="392" t="str">
        <f>IF(details!R58="","",details!R58)</f>
        <v/>
      </c>
      <c r="M58" s="392" t="str">
        <f>IF(details!S58="","",details!S58)</f>
        <v/>
      </c>
      <c r="N58" s="312" t="str">
        <f t="shared" si="9"/>
        <v/>
      </c>
      <c r="O58" s="392" t="str">
        <f>IF(details!T58="","",details!T58)</f>
        <v/>
      </c>
      <c r="P58" s="392" t="str">
        <f>IF(details!U58="","",details!U58)</f>
        <v/>
      </c>
      <c r="Q58" s="312" t="str">
        <f t="shared" si="10"/>
        <v/>
      </c>
      <c r="R58" s="199" t="str">
        <f t="shared" si="11"/>
        <v/>
      </c>
      <c r="S58" s="392" t="str">
        <f>IF(details!V58="","",details!V58)</f>
        <v/>
      </c>
      <c r="T58" s="392" t="str">
        <f>IF(details!W58="","",details!W58)</f>
        <v/>
      </c>
      <c r="U58" s="199" t="str">
        <f t="shared" si="69"/>
        <v/>
      </c>
      <c r="V58" s="199" t="str">
        <f t="shared" si="70"/>
        <v/>
      </c>
      <c r="W58" s="329" t="str">
        <f t="shared" si="71"/>
        <v/>
      </c>
      <c r="X58" s="330" t="str">
        <f t="shared" si="72"/>
        <v/>
      </c>
      <c r="Y58" s="202" t="str">
        <f t="shared" si="73"/>
        <v/>
      </c>
      <c r="Z58" s="202">
        <f t="shared" si="118"/>
        <v>0</v>
      </c>
      <c r="AA58" s="392" t="str">
        <f>IF(details!X58="","",details!X58)</f>
        <v/>
      </c>
      <c r="AB58" s="392" t="str">
        <f>IF(details!Y58="","",details!Y58)</f>
        <v/>
      </c>
      <c r="AC58" s="392" t="str">
        <f>IF(details!Z58="","",details!Z58)</f>
        <v/>
      </c>
      <c r="AD58" s="312" t="str">
        <f t="shared" si="13"/>
        <v/>
      </c>
      <c r="AE58" s="392" t="str">
        <f>IF(details!AA58="","",details!AA58)</f>
        <v/>
      </c>
      <c r="AF58" s="392" t="str">
        <f>IF(details!AB58="","",details!AB58)</f>
        <v/>
      </c>
      <c r="AG58" s="312" t="str">
        <f t="shared" si="112"/>
        <v/>
      </c>
      <c r="AH58" s="199" t="str">
        <f t="shared" si="15"/>
        <v/>
      </c>
      <c r="AI58" s="392" t="str">
        <f>IF(details!AC58="","",details!AC58)</f>
        <v/>
      </c>
      <c r="AJ58" s="392" t="str">
        <f>IF(details!AD58="","",details!AD58)</f>
        <v/>
      </c>
      <c r="AK58" s="199" t="str">
        <f t="shared" si="16"/>
        <v/>
      </c>
      <c r="AL58" s="199" t="str">
        <f t="shared" si="74"/>
        <v/>
      </c>
      <c r="AM58" s="329" t="str">
        <f t="shared" si="75"/>
        <v/>
      </c>
      <c r="AN58" s="330" t="str">
        <f t="shared" si="76"/>
        <v/>
      </c>
      <c r="AO58" s="202" t="str">
        <f t="shared" si="77"/>
        <v/>
      </c>
      <c r="AP58" s="202">
        <f t="shared" si="113"/>
        <v>0</v>
      </c>
      <c r="AQ58" s="497">
        <f>IF(details!AE58="","",details!AE58)</f>
        <v>1</v>
      </c>
      <c r="AR58" s="497">
        <f>IF(details!AF58="","",details!AF58)</f>
        <v>2</v>
      </c>
      <c r="AS58" s="497">
        <f>IF(details!AG58="","",details!AG58)</f>
        <v>3</v>
      </c>
      <c r="AT58" s="312">
        <f t="shared" si="18"/>
        <v>6</v>
      </c>
      <c r="AU58" s="497">
        <f>IF(details!AH58="","",details!AH58)</f>
        <v>4</v>
      </c>
      <c r="AV58" s="497">
        <f>IF(details!AI58="","",details!AI58)</f>
        <v>5</v>
      </c>
      <c r="AW58" s="312">
        <f t="shared" si="114"/>
        <v>9</v>
      </c>
      <c r="AX58" s="199">
        <f t="shared" si="20"/>
        <v>15</v>
      </c>
      <c r="AY58" s="497" t="str">
        <f>IF(details!AJ58="","",details!AJ58)</f>
        <v/>
      </c>
      <c r="AZ58" s="497" t="str">
        <f>IF(details!AK58="","",details!AK58)</f>
        <v/>
      </c>
      <c r="BA58" s="199" t="str">
        <f t="shared" si="21"/>
        <v/>
      </c>
      <c r="BB58" s="199" t="str">
        <f t="shared" si="78"/>
        <v/>
      </c>
      <c r="BC58" s="329" t="str">
        <f t="shared" si="79"/>
        <v/>
      </c>
      <c r="BD58" s="330" t="str">
        <f t="shared" si="80"/>
        <v/>
      </c>
      <c r="BE58" s="202" t="str">
        <f t="shared" si="81"/>
        <v/>
      </c>
      <c r="BF58" s="202">
        <f t="shared" si="5"/>
        <v>0</v>
      </c>
      <c r="BG58" s="392" t="str">
        <f>IF(details!AL58="","",details!AL58)</f>
        <v/>
      </c>
      <c r="BH58" s="392" t="str">
        <f>IF(details!AM58="","",details!AM58)</f>
        <v/>
      </c>
      <c r="BI58" s="392" t="str">
        <f>IF(details!AN58="","",details!AN58)</f>
        <v/>
      </c>
      <c r="BJ58" s="312" t="str">
        <f t="shared" si="22"/>
        <v/>
      </c>
      <c r="BK58" s="392" t="str">
        <f>IF(details!AO58="","",details!AO58)</f>
        <v/>
      </c>
      <c r="BL58" s="392" t="str">
        <f>IF(details!AP58="","",details!AP58)</f>
        <v/>
      </c>
      <c r="BM58" s="312" t="str">
        <f t="shared" si="106"/>
        <v/>
      </c>
      <c r="BN58" s="199" t="str">
        <f t="shared" si="24"/>
        <v/>
      </c>
      <c r="BO58" s="392" t="str">
        <f>IF(details!AQ58="","",details!AQ58)</f>
        <v/>
      </c>
      <c r="BP58" s="392" t="str">
        <f>IF(details!AR58="","",details!AR58)</f>
        <v/>
      </c>
      <c r="BQ58" s="199" t="str">
        <f t="shared" si="25"/>
        <v/>
      </c>
      <c r="BR58" s="199" t="str">
        <f t="shared" si="82"/>
        <v/>
      </c>
      <c r="BS58" s="329" t="str">
        <f t="shared" si="83"/>
        <v/>
      </c>
      <c r="BT58" s="330" t="str">
        <f t="shared" si="84"/>
        <v/>
      </c>
      <c r="BU58" s="202" t="str">
        <f t="shared" si="85"/>
        <v/>
      </c>
      <c r="BV58" s="202">
        <f t="shared" si="7"/>
        <v>0</v>
      </c>
      <c r="BW58" s="392" t="str">
        <f>IF(details!AS58="","",details!AS58)</f>
        <v/>
      </c>
      <c r="BX58" s="392" t="str">
        <f>IF(details!AT58="","",details!AT58)</f>
        <v/>
      </c>
      <c r="BY58" s="392" t="str">
        <f>IF(details!AU58="","",details!AU58)</f>
        <v/>
      </c>
      <c r="BZ58" s="312" t="str">
        <f t="shared" si="26"/>
        <v/>
      </c>
      <c r="CA58" s="392" t="str">
        <f>IF(details!AV58="","",details!AV58)</f>
        <v/>
      </c>
      <c r="CB58" s="392" t="str">
        <f>IF(details!AW58="","",details!AW58)</f>
        <v/>
      </c>
      <c r="CC58" s="312" t="str">
        <f t="shared" si="110"/>
        <v/>
      </c>
      <c r="CD58" s="199" t="str">
        <f t="shared" si="28"/>
        <v/>
      </c>
      <c r="CE58" s="392" t="str">
        <f>IF(details!AX58="","",details!AX58)</f>
        <v/>
      </c>
      <c r="CF58" s="392" t="str">
        <f>IF(details!AY58="","",details!AY58)</f>
        <v/>
      </c>
      <c r="CG58" s="199" t="str">
        <f t="shared" si="29"/>
        <v/>
      </c>
      <c r="CH58" s="199" t="str">
        <f t="shared" si="30"/>
        <v/>
      </c>
      <c r="CI58" s="329" t="str">
        <f t="shared" si="31"/>
        <v/>
      </c>
      <c r="CJ58" s="330" t="str">
        <f t="shared" si="32"/>
        <v/>
      </c>
      <c r="CK58" s="202" t="str">
        <f t="shared" si="86"/>
        <v/>
      </c>
      <c r="CL58" s="202">
        <f t="shared" si="8"/>
        <v>0</v>
      </c>
      <c r="CM58" s="392" t="str">
        <f>IF(details!AZ58="","",details!AZ58)</f>
        <v/>
      </c>
      <c r="CN58" s="392" t="str">
        <f>IF(details!BA58="","",details!BA58)</f>
        <v/>
      </c>
      <c r="CO58" s="392" t="str">
        <f>IF(details!BB58="","",details!BB58)</f>
        <v/>
      </c>
      <c r="CP58" s="392" t="str">
        <f>IF(details!BC58="","",details!BC58)</f>
        <v/>
      </c>
      <c r="CQ58" s="392" t="str">
        <f>IF(details!BD58="","",details!BD58)</f>
        <v/>
      </c>
      <c r="CR58" s="199" t="str">
        <f t="shared" si="142"/>
        <v/>
      </c>
      <c r="CS58" s="556" t="str">
        <f t="shared" si="140"/>
        <v/>
      </c>
      <c r="CT58" s="199" t="str">
        <f t="shared" si="141"/>
        <v/>
      </c>
      <c r="CU58" s="202" t="str">
        <f t="shared" si="88"/>
        <v/>
      </c>
      <c r="CV58" s="202">
        <f t="shared" si="89"/>
        <v>0</v>
      </c>
      <c r="CW58" s="392" t="str">
        <f>IF(details!BE58="","",details!BE58)</f>
        <v/>
      </c>
      <c r="CX58" s="392" t="str">
        <f>IF(details!BF58="","",details!BF58)</f>
        <v/>
      </c>
      <c r="CY58" s="392" t="str">
        <f>IF(details!BG58="","",details!BG58)</f>
        <v/>
      </c>
      <c r="CZ58" s="392" t="str">
        <f>IF(details!BH58="","",details!BH58)</f>
        <v/>
      </c>
      <c r="DA58" s="392" t="str">
        <f>IF(details!BI58="","",details!BI58)</f>
        <v/>
      </c>
      <c r="DB58" s="199" t="str">
        <f t="shared" si="90"/>
        <v/>
      </c>
      <c r="DC58" s="556" t="str">
        <f t="shared" si="35"/>
        <v/>
      </c>
      <c r="DD58" s="199" t="str">
        <f t="shared" si="36"/>
        <v/>
      </c>
      <c r="DE58" s="202" t="str">
        <f t="shared" si="91"/>
        <v/>
      </c>
      <c r="DF58" s="202">
        <f t="shared" si="92"/>
        <v>0</v>
      </c>
      <c r="DG58" s="392" t="str">
        <f>IF(details!BJ58="","",details!BJ58)</f>
        <v/>
      </c>
      <c r="DH58" s="392" t="str">
        <f>IF(details!BK58="","",details!BK58)</f>
        <v/>
      </c>
      <c r="DI58" s="392" t="str">
        <f>IF(details!BL58="","",details!BL58)</f>
        <v/>
      </c>
      <c r="DJ58" s="392" t="str">
        <f>IF(details!BM58="","",details!BM58)</f>
        <v/>
      </c>
      <c r="DK58" s="392" t="str">
        <f>IF(details!BN58="","",details!BN58)</f>
        <v/>
      </c>
      <c r="DL58" s="199" t="str">
        <f t="shared" si="93"/>
        <v/>
      </c>
      <c r="DM58" s="556" t="str">
        <f t="shared" si="37"/>
        <v/>
      </c>
      <c r="DN58" s="199" t="str">
        <f t="shared" si="38"/>
        <v/>
      </c>
      <c r="DO58" s="202" t="str">
        <f t="shared" si="94"/>
        <v/>
      </c>
      <c r="DP58" s="202">
        <f t="shared" si="95"/>
        <v>0</v>
      </c>
      <c r="DQ58" s="398" t="str">
        <f t="shared" si="119"/>
        <v/>
      </c>
      <c r="DR58" s="398" t="str">
        <f t="shared" si="120"/>
        <v/>
      </c>
      <c r="DS58" s="398" t="str">
        <f t="shared" si="121"/>
        <v/>
      </c>
      <c r="DT58" s="398" t="str">
        <f t="shared" si="122"/>
        <v/>
      </c>
      <c r="DU58" s="398" t="str">
        <f t="shared" si="123"/>
        <v/>
      </c>
      <c r="DV58" s="398" t="str">
        <f t="shared" si="124"/>
        <v/>
      </c>
      <c r="DW58" s="398" t="str">
        <f t="shared" si="96"/>
        <v/>
      </c>
      <c r="DX58" s="398" t="str">
        <f t="shared" si="97"/>
        <v/>
      </c>
      <c r="DY58" s="398" t="str">
        <f t="shared" si="98"/>
        <v/>
      </c>
      <c r="DZ58" s="398" t="str">
        <f t="shared" si="125"/>
        <v/>
      </c>
      <c r="EA58" s="399" t="str">
        <f t="shared" si="126"/>
        <v/>
      </c>
      <c r="EB58" s="399" t="str">
        <f t="shared" si="127"/>
        <v/>
      </c>
      <c r="EC58" s="398" t="str">
        <f t="shared" si="128"/>
        <v/>
      </c>
      <c r="ED58" s="398" t="str">
        <f t="shared" si="129"/>
        <v/>
      </c>
      <c r="EE58" s="398" t="str">
        <f t="shared" si="130"/>
        <v/>
      </c>
      <c r="EF58" s="398" t="str">
        <f t="shared" si="131"/>
        <v/>
      </c>
      <c r="EG58" s="398" t="str">
        <f t="shared" si="132"/>
        <v/>
      </c>
      <c r="EH58" s="398" t="str">
        <f t="shared" si="133"/>
        <v/>
      </c>
      <c r="EI58" s="398" t="str">
        <f t="shared" si="134"/>
        <v/>
      </c>
      <c r="EJ58" s="400" t="str">
        <f t="shared" si="135"/>
        <v/>
      </c>
      <c r="EK58" s="400" t="str">
        <f t="shared" si="136"/>
        <v/>
      </c>
      <c r="EL58" s="398" t="str">
        <f t="shared" si="137"/>
        <v/>
      </c>
      <c r="EM58" s="400" t="str">
        <f t="shared" si="138"/>
        <v/>
      </c>
      <c r="EN58" s="400" t="str">
        <f t="shared" si="139"/>
        <v/>
      </c>
      <c r="EO58" s="203" t="str">
        <f>details!DN58</f>
        <v/>
      </c>
      <c r="EP58" s="405" t="str">
        <f>details!DO58</f>
        <v/>
      </c>
      <c r="EQ58" s="490" t="str">
        <f t="shared" si="109"/>
        <v/>
      </c>
      <c r="ER58" s="551" t="str">
        <f t="shared" si="99"/>
        <v/>
      </c>
      <c r="ES58" s="401" t="str">
        <f t="shared" si="100"/>
        <v/>
      </c>
      <c r="ET58" s="401" t="str">
        <f t="shared" si="101"/>
        <v/>
      </c>
      <c r="EU58" s="402" t="str">
        <f t="shared" si="102"/>
        <v/>
      </c>
      <c r="EV58" s="199" t="str">
        <f t="shared" si="103"/>
        <v/>
      </c>
      <c r="EW58" s="466" t="str">
        <f t="shared" si="104"/>
        <v/>
      </c>
      <c r="EX58" s="467" t="str">
        <f t="shared" si="105"/>
        <v/>
      </c>
      <c r="EY58" s="418" t="str">
        <f>IF(details!BO57="","",details!BO57)</f>
        <v/>
      </c>
      <c r="FE58" s="500"/>
    </row>
    <row r="59" spans="1:161" s="20" customFormat="1" ht="14" customHeight="1">
      <c r="A59" s="417">
        <f>IF(details!A59="","",details!A59)</f>
        <v>53</v>
      </c>
      <c r="B59" s="392" t="str">
        <f>IF(details!B59="","",details!B59)</f>
        <v/>
      </c>
      <c r="C59" s="392" t="str">
        <f>IF(details!C59="","",details!C59)</f>
        <v/>
      </c>
      <c r="D59" s="199" t="str">
        <f>IF(details!D59="","",details!D59)</f>
        <v/>
      </c>
      <c r="E59" s="392" t="str">
        <f>IF(details!E59="","",details!E59)</f>
        <v/>
      </c>
      <c r="F59" s="200" t="str">
        <f>IF(details!G59="","",details!G59)</f>
        <v/>
      </c>
      <c r="G59" s="275" t="str">
        <f>IF(details!H59="","",details!H59)</f>
        <v/>
      </c>
      <c r="H59" s="201" t="str">
        <f>IF(details!I59="","",details!I59)</f>
        <v>v 053</v>
      </c>
      <c r="I59" s="201" t="str">
        <f>IF(details!J59="","",details!J59)</f>
        <v>c 053</v>
      </c>
      <c r="J59" s="201" t="str">
        <f>IF(details!K59="","",details!K59)</f>
        <v>l 053</v>
      </c>
      <c r="K59" s="392" t="str">
        <f>IF(details!Q59="","",details!Q59)</f>
        <v/>
      </c>
      <c r="L59" s="392" t="str">
        <f>IF(details!R59="","",details!R59)</f>
        <v/>
      </c>
      <c r="M59" s="392" t="str">
        <f>IF(details!S59="","",details!S59)</f>
        <v/>
      </c>
      <c r="N59" s="312" t="str">
        <f t="shared" si="9"/>
        <v/>
      </c>
      <c r="O59" s="392" t="str">
        <f>IF(details!T59="","",details!T59)</f>
        <v/>
      </c>
      <c r="P59" s="392" t="str">
        <f>IF(details!U59="","",details!U59)</f>
        <v/>
      </c>
      <c r="Q59" s="312" t="str">
        <f t="shared" si="10"/>
        <v/>
      </c>
      <c r="R59" s="199" t="str">
        <f t="shared" si="11"/>
        <v/>
      </c>
      <c r="S59" s="392" t="str">
        <f>IF(details!V59="","",details!V59)</f>
        <v/>
      </c>
      <c r="T59" s="392" t="str">
        <f>IF(details!W59="","",details!W59)</f>
        <v/>
      </c>
      <c r="U59" s="199" t="str">
        <f t="shared" si="69"/>
        <v/>
      </c>
      <c r="V59" s="199" t="str">
        <f t="shared" si="70"/>
        <v/>
      </c>
      <c r="W59" s="329" t="str">
        <f t="shared" si="71"/>
        <v/>
      </c>
      <c r="X59" s="330" t="str">
        <f t="shared" si="72"/>
        <v/>
      </c>
      <c r="Y59" s="202" t="str">
        <f t="shared" si="73"/>
        <v/>
      </c>
      <c r="Z59" s="202">
        <f t="shared" si="118"/>
        <v>0</v>
      </c>
      <c r="AA59" s="392" t="str">
        <f>IF(details!X59="","",details!X59)</f>
        <v/>
      </c>
      <c r="AB59" s="392" t="str">
        <f>IF(details!Y59="","",details!Y59)</f>
        <v/>
      </c>
      <c r="AC59" s="392" t="str">
        <f>IF(details!Z59="","",details!Z59)</f>
        <v/>
      </c>
      <c r="AD59" s="312" t="str">
        <f t="shared" si="13"/>
        <v/>
      </c>
      <c r="AE59" s="392" t="str">
        <f>IF(details!AA59="","",details!AA59)</f>
        <v/>
      </c>
      <c r="AF59" s="392" t="str">
        <f>IF(details!AB59="","",details!AB59)</f>
        <v/>
      </c>
      <c r="AG59" s="312" t="str">
        <f t="shared" si="112"/>
        <v/>
      </c>
      <c r="AH59" s="199" t="str">
        <f t="shared" si="15"/>
        <v/>
      </c>
      <c r="AI59" s="392" t="str">
        <f>IF(details!AC59="","",details!AC59)</f>
        <v/>
      </c>
      <c r="AJ59" s="392" t="str">
        <f>IF(details!AD59="","",details!AD59)</f>
        <v/>
      </c>
      <c r="AK59" s="199" t="str">
        <f t="shared" si="16"/>
        <v/>
      </c>
      <c r="AL59" s="199" t="str">
        <f t="shared" si="74"/>
        <v/>
      </c>
      <c r="AM59" s="329" t="str">
        <f t="shared" si="75"/>
        <v/>
      </c>
      <c r="AN59" s="330" t="str">
        <f t="shared" si="76"/>
        <v/>
      </c>
      <c r="AO59" s="202" t="str">
        <f t="shared" si="77"/>
        <v/>
      </c>
      <c r="AP59" s="202">
        <f t="shared" si="113"/>
        <v>0</v>
      </c>
      <c r="AQ59" s="497">
        <f>IF(details!AE59="","",details!AE59)</f>
        <v>1</v>
      </c>
      <c r="AR59" s="497">
        <f>IF(details!AF59="","",details!AF59)</f>
        <v>2</v>
      </c>
      <c r="AS59" s="497">
        <f>IF(details!AG59="","",details!AG59)</f>
        <v>3</v>
      </c>
      <c r="AT59" s="312">
        <f t="shared" si="18"/>
        <v>6</v>
      </c>
      <c r="AU59" s="497">
        <f>IF(details!AH59="","",details!AH59)</f>
        <v>4</v>
      </c>
      <c r="AV59" s="497">
        <f>IF(details!AI59="","",details!AI59)</f>
        <v>5</v>
      </c>
      <c r="AW59" s="312">
        <f t="shared" si="114"/>
        <v>9</v>
      </c>
      <c r="AX59" s="199">
        <f t="shared" si="20"/>
        <v>15</v>
      </c>
      <c r="AY59" s="497" t="str">
        <f>IF(details!AJ59="","",details!AJ59)</f>
        <v/>
      </c>
      <c r="AZ59" s="497" t="str">
        <f>IF(details!AK59="","",details!AK59)</f>
        <v/>
      </c>
      <c r="BA59" s="199" t="str">
        <f t="shared" si="21"/>
        <v/>
      </c>
      <c r="BB59" s="199" t="str">
        <f t="shared" si="78"/>
        <v/>
      </c>
      <c r="BC59" s="329" t="str">
        <f t="shared" si="79"/>
        <v/>
      </c>
      <c r="BD59" s="330" t="str">
        <f t="shared" si="80"/>
        <v/>
      </c>
      <c r="BE59" s="202" t="str">
        <f t="shared" si="81"/>
        <v/>
      </c>
      <c r="BF59" s="202">
        <f t="shared" si="5"/>
        <v>0</v>
      </c>
      <c r="BG59" s="392" t="str">
        <f>IF(details!AL59="","",details!AL59)</f>
        <v/>
      </c>
      <c r="BH59" s="392" t="str">
        <f>IF(details!AM59="","",details!AM59)</f>
        <v/>
      </c>
      <c r="BI59" s="392" t="str">
        <f>IF(details!AN59="","",details!AN59)</f>
        <v/>
      </c>
      <c r="BJ59" s="312" t="str">
        <f t="shared" si="22"/>
        <v/>
      </c>
      <c r="BK59" s="392" t="str">
        <f>IF(details!AO59="","",details!AO59)</f>
        <v/>
      </c>
      <c r="BL59" s="392" t="str">
        <f>IF(details!AP59="","",details!AP59)</f>
        <v/>
      </c>
      <c r="BM59" s="312" t="str">
        <f t="shared" si="106"/>
        <v/>
      </c>
      <c r="BN59" s="199" t="str">
        <f t="shared" si="24"/>
        <v/>
      </c>
      <c r="BO59" s="392" t="str">
        <f>IF(details!AQ59="","",details!AQ59)</f>
        <v/>
      </c>
      <c r="BP59" s="392" t="str">
        <f>IF(details!AR59="","",details!AR59)</f>
        <v/>
      </c>
      <c r="BQ59" s="199" t="str">
        <f t="shared" si="25"/>
        <v/>
      </c>
      <c r="BR59" s="199" t="str">
        <f t="shared" si="82"/>
        <v/>
      </c>
      <c r="BS59" s="329" t="str">
        <f t="shared" si="83"/>
        <v/>
      </c>
      <c r="BT59" s="330" t="str">
        <f t="shared" si="84"/>
        <v/>
      </c>
      <c r="BU59" s="202" t="str">
        <f t="shared" si="85"/>
        <v/>
      </c>
      <c r="BV59" s="202">
        <f t="shared" si="7"/>
        <v>0</v>
      </c>
      <c r="BW59" s="392" t="str">
        <f>IF(details!AS59="","",details!AS59)</f>
        <v/>
      </c>
      <c r="BX59" s="392" t="str">
        <f>IF(details!AT59="","",details!AT59)</f>
        <v/>
      </c>
      <c r="BY59" s="392" t="str">
        <f>IF(details!AU59="","",details!AU59)</f>
        <v/>
      </c>
      <c r="BZ59" s="312" t="str">
        <f t="shared" si="26"/>
        <v/>
      </c>
      <c r="CA59" s="392" t="str">
        <f>IF(details!AV59="","",details!AV59)</f>
        <v/>
      </c>
      <c r="CB59" s="392" t="str">
        <f>IF(details!AW59="","",details!AW59)</f>
        <v/>
      </c>
      <c r="CC59" s="312" t="str">
        <f t="shared" si="110"/>
        <v/>
      </c>
      <c r="CD59" s="199" t="str">
        <f t="shared" si="28"/>
        <v/>
      </c>
      <c r="CE59" s="392" t="str">
        <f>IF(details!AX59="","",details!AX59)</f>
        <v/>
      </c>
      <c r="CF59" s="392" t="str">
        <f>IF(details!AY59="","",details!AY59)</f>
        <v/>
      </c>
      <c r="CG59" s="199" t="str">
        <f t="shared" si="29"/>
        <v/>
      </c>
      <c r="CH59" s="199" t="str">
        <f t="shared" si="30"/>
        <v/>
      </c>
      <c r="CI59" s="329" t="str">
        <f t="shared" si="31"/>
        <v/>
      </c>
      <c r="CJ59" s="330" t="str">
        <f t="shared" si="32"/>
        <v/>
      </c>
      <c r="CK59" s="202" t="str">
        <f t="shared" si="86"/>
        <v/>
      </c>
      <c r="CL59" s="202">
        <f t="shared" si="8"/>
        <v>0</v>
      </c>
      <c r="CM59" s="392" t="str">
        <f>IF(details!AZ59="","",details!AZ59)</f>
        <v/>
      </c>
      <c r="CN59" s="392" t="str">
        <f>IF(details!BA59="","",details!BA59)</f>
        <v/>
      </c>
      <c r="CO59" s="392" t="str">
        <f>IF(details!BB59="","",details!BB59)</f>
        <v/>
      </c>
      <c r="CP59" s="392" t="str">
        <f>IF(details!BC59="","",details!BC59)</f>
        <v/>
      </c>
      <c r="CQ59" s="392" t="str">
        <f>IF(details!BD59="","",details!BD59)</f>
        <v/>
      </c>
      <c r="CR59" s="199" t="str">
        <f t="shared" si="142"/>
        <v/>
      </c>
      <c r="CS59" s="556" t="str">
        <f t="shared" si="140"/>
        <v/>
      </c>
      <c r="CT59" s="199" t="str">
        <f t="shared" si="141"/>
        <v/>
      </c>
      <c r="CU59" s="202" t="str">
        <f t="shared" si="88"/>
        <v/>
      </c>
      <c r="CV59" s="202">
        <f t="shared" si="89"/>
        <v>0</v>
      </c>
      <c r="CW59" s="392" t="str">
        <f>IF(details!BE59="","",details!BE59)</f>
        <v/>
      </c>
      <c r="CX59" s="392" t="str">
        <f>IF(details!BF59="","",details!BF59)</f>
        <v/>
      </c>
      <c r="CY59" s="392" t="str">
        <f>IF(details!BG59="","",details!BG59)</f>
        <v/>
      </c>
      <c r="CZ59" s="392" t="str">
        <f>IF(details!BH59="","",details!BH59)</f>
        <v/>
      </c>
      <c r="DA59" s="392" t="str">
        <f>IF(details!BI59="","",details!BI59)</f>
        <v/>
      </c>
      <c r="DB59" s="199" t="str">
        <f t="shared" si="90"/>
        <v/>
      </c>
      <c r="DC59" s="556" t="str">
        <f t="shared" si="35"/>
        <v/>
      </c>
      <c r="DD59" s="199" t="str">
        <f t="shared" si="36"/>
        <v/>
      </c>
      <c r="DE59" s="202" t="str">
        <f t="shared" si="91"/>
        <v/>
      </c>
      <c r="DF59" s="202">
        <f t="shared" si="92"/>
        <v>0</v>
      </c>
      <c r="DG59" s="392" t="str">
        <f>IF(details!BJ59="","",details!BJ59)</f>
        <v/>
      </c>
      <c r="DH59" s="392" t="str">
        <f>IF(details!BK59="","",details!BK59)</f>
        <v/>
      </c>
      <c r="DI59" s="392" t="str">
        <f>IF(details!BL59="","",details!BL59)</f>
        <v/>
      </c>
      <c r="DJ59" s="392" t="str">
        <f>IF(details!BM59="","",details!BM59)</f>
        <v/>
      </c>
      <c r="DK59" s="392" t="str">
        <f>IF(details!BN59="","",details!BN59)</f>
        <v/>
      </c>
      <c r="DL59" s="199" t="str">
        <f t="shared" si="93"/>
        <v/>
      </c>
      <c r="DM59" s="556" t="str">
        <f t="shared" si="37"/>
        <v/>
      </c>
      <c r="DN59" s="199" t="str">
        <f t="shared" si="38"/>
        <v/>
      </c>
      <c r="DO59" s="202" t="str">
        <f t="shared" si="94"/>
        <v/>
      </c>
      <c r="DP59" s="202">
        <f t="shared" si="95"/>
        <v>0</v>
      </c>
      <c r="DQ59" s="398" t="str">
        <f t="shared" si="119"/>
        <v/>
      </c>
      <c r="DR59" s="398" t="str">
        <f t="shared" si="120"/>
        <v/>
      </c>
      <c r="DS59" s="398" t="str">
        <f t="shared" si="121"/>
        <v/>
      </c>
      <c r="DT59" s="398" t="str">
        <f t="shared" si="122"/>
        <v/>
      </c>
      <c r="DU59" s="398" t="str">
        <f t="shared" si="123"/>
        <v/>
      </c>
      <c r="DV59" s="398" t="str">
        <f t="shared" si="124"/>
        <v/>
      </c>
      <c r="DW59" s="398" t="str">
        <f t="shared" si="96"/>
        <v/>
      </c>
      <c r="DX59" s="398" t="str">
        <f t="shared" si="97"/>
        <v/>
      </c>
      <c r="DY59" s="398" t="str">
        <f t="shared" si="98"/>
        <v/>
      </c>
      <c r="DZ59" s="398" t="str">
        <f t="shared" si="125"/>
        <v/>
      </c>
      <c r="EA59" s="399" t="str">
        <f t="shared" si="126"/>
        <v/>
      </c>
      <c r="EB59" s="399" t="str">
        <f t="shared" si="127"/>
        <v/>
      </c>
      <c r="EC59" s="398" t="str">
        <f t="shared" si="128"/>
        <v/>
      </c>
      <c r="ED59" s="398" t="str">
        <f t="shared" si="129"/>
        <v/>
      </c>
      <c r="EE59" s="398" t="str">
        <f t="shared" si="130"/>
        <v/>
      </c>
      <c r="EF59" s="398" t="str">
        <f t="shared" si="131"/>
        <v/>
      </c>
      <c r="EG59" s="398" t="str">
        <f t="shared" si="132"/>
        <v/>
      </c>
      <c r="EH59" s="398" t="str">
        <f t="shared" si="133"/>
        <v/>
      </c>
      <c r="EI59" s="398" t="str">
        <f t="shared" si="134"/>
        <v/>
      </c>
      <c r="EJ59" s="400" t="str">
        <f t="shared" si="135"/>
        <v/>
      </c>
      <c r="EK59" s="400" t="str">
        <f t="shared" si="136"/>
        <v/>
      </c>
      <c r="EL59" s="398" t="str">
        <f t="shared" si="137"/>
        <v/>
      </c>
      <c r="EM59" s="400" t="str">
        <f t="shared" si="138"/>
        <v/>
      </c>
      <c r="EN59" s="400" t="str">
        <f t="shared" si="139"/>
        <v/>
      </c>
      <c r="EO59" s="203" t="str">
        <f>details!DN59</f>
        <v/>
      </c>
      <c r="EP59" s="405" t="str">
        <f>details!DO59</f>
        <v/>
      </c>
      <c r="EQ59" s="490" t="str">
        <f t="shared" si="109"/>
        <v/>
      </c>
      <c r="ER59" s="551" t="str">
        <f t="shared" si="99"/>
        <v/>
      </c>
      <c r="ES59" s="401" t="str">
        <f t="shared" si="100"/>
        <v/>
      </c>
      <c r="ET59" s="401" t="str">
        <f t="shared" si="101"/>
        <v/>
      </c>
      <c r="EU59" s="402" t="str">
        <f t="shared" si="102"/>
        <v/>
      </c>
      <c r="EV59" s="199" t="str">
        <f t="shared" si="103"/>
        <v/>
      </c>
      <c r="EW59" s="466" t="str">
        <f t="shared" si="104"/>
        <v/>
      </c>
      <c r="EX59" s="467" t="str">
        <f t="shared" si="105"/>
        <v/>
      </c>
      <c r="EY59" s="418" t="str">
        <f>IF(details!BO58="","",details!BO58)</f>
        <v/>
      </c>
      <c r="FE59" s="500"/>
    </row>
    <row r="60" spans="1:161" s="20" customFormat="1" ht="14" customHeight="1">
      <c r="A60" s="417">
        <f>IF(details!A60="","",details!A60)</f>
        <v>54</v>
      </c>
      <c r="B60" s="392" t="str">
        <f>IF(details!B60="","",details!B60)</f>
        <v/>
      </c>
      <c r="C60" s="392" t="str">
        <f>IF(details!C60="","",details!C60)</f>
        <v/>
      </c>
      <c r="D60" s="199" t="str">
        <f>IF(details!D60="","",details!D60)</f>
        <v/>
      </c>
      <c r="E60" s="392" t="str">
        <f>IF(details!E60="","",details!E60)</f>
        <v/>
      </c>
      <c r="F60" s="200" t="str">
        <f>IF(details!G60="","",details!G60)</f>
        <v/>
      </c>
      <c r="G60" s="275" t="str">
        <f>IF(details!H60="","",details!H60)</f>
        <v/>
      </c>
      <c r="H60" s="201" t="str">
        <f>IF(details!I60="","",details!I60)</f>
        <v>v 054</v>
      </c>
      <c r="I60" s="201" t="str">
        <f>IF(details!J60="","",details!J60)</f>
        <v>c 054</v>
      </c>
      <c r="J60" s="201" t="str">
        <f>IF(details!K60="","",details!K60)</f>
        <v>l 054</v>
      </c>
      <c r="K60" s="392" t="str">
        <f>IF(details!Q60="","",details!Q60)</f>
        <v/>
      </c>
      <c r="L60" s="392" t="str">
        <f>IF(details!R60="","",details!R60)</f>
        <v/>
      </c>
      <c r="M60" s="392" t="str">
        <f>IF(details!S60="","",details!S60)</f>
        <v/>
      </c>
      <c r="N60" s="312" t="str">
        <f t="shared" si="9"/>
        <v/>
      </c>
      <c r="O60" s="392" t="str">
        <f>IF(details!T60="","",details!T60)</f>
        <v/>
      </c>
      <c r="P60" s="392" t="str">
        <f>IF(details!U60="","",details!U60)</f>
        <v/>
      </c>
      <c r="Q60" s="312" t="str">
        <f t="shared" si="10"/>
        <v/>
      </c>
      <c r="R60" s="199" t="str">
        <f t="shared" si="11"/>
        <v/>
      </c>
      <c r="S60" s="392" t="str">
        <f>IF(details!V60="","",details!V60)</f>
        <v/>
      </c>
      <c r="T60" s="392" t="str">
        <f>IF(details!W60="","",details!W60)</f>
        <v/>
      </c>
      <c r="U60" s="199" t="str">
        <f t="shared" si="69"/>
        <v/>
      </c>
      <c r="V60" s="199" t="str">
        <f t="shared" si="70"/>
        <v/>
      </c>
      <c r="W60" s="329" t="str">
        <f t="shared" si="71"/>
        <v/>
      </c>
      <c r="X60" s="330" t="str">
        <f t="shared" si="72"/>
        <v/>
      </c>
      <c r="Y60" s="202" t="str">
        <f t="shared" si="73"/>
        <v/>
      </c>
      <c r="Z60" s="202">
        <f t="shared" si="118"/>
        <v>0</v>
      </c>
      <c r="AA60" s="392" t="str">
        <f>IF(details!X60="","",details!X60)</f>
        <v/>
      </c>
      <c r="AB60" s="392" t="str">
        <f>IF(details!Y60="","",details!Y60)</f>
        <v/>
      </c>
      <c r="AC60" s="392" t="str">
        <f>IF(details!Z60="","",details!Z60)</f>
        <v/>
      </c>
      <c r="AD60" s="312" t="str">
        <f t="shared" si="13"/>
        <v/>
      </c>
      <c r="AE60" s="392" t="str">
        <f>IF(details!AA60="","",details!AA60)</f>
        <v/>
      </c>
      <c r="AF60" s="392" t="str">
        <f>IF(details!AB60="","",details!AB60)</f>
        <v/>
      </c>
      <c r="AG60" s="312" t="str">
        <f t="shared" si="112"/>
        <v/>
      </c>
      <c r="AH60" s="199" t="str">
        <f t="shared" si="15"/>
        <v/>
      </c>
      <c r="AI60" s="392" t="str">
        <f>IF(details!AC60="","",details!AC60)</f>
        <v/>
      </c>
      <c r="AJ60" s="392" t="str">
        <f>IF(details!AD60="","",details!AD60)</f>
        <v/>
      </c>
      <c r="AK60" s="199" t="str">
        <f t="shared" si="16"/>
        <v/>
      </c>
      <c r="AL60" s="199" t="str">
        <f t="shared" si="74"/>
        <v/>
      </c>
      <c r="AM60" s="329" t="str">
        <f t="shared" si="75"/>
        <v/>
      </c>
      <c r="AN60" s="330" t="str">
        <f t="shared" si="76"/>
        <v/>
      </c>
      <c r="AO60" s="202" t="str">
        <f t="shared" si="77"/>
        <v/>
      </c>
      <c r="AP60" s="202">
        <f t="shared" si="113"/>
        <v>0</v>
      </c>
      <c r="AQ60" s="497">
        <f>IF(details!AE60="","",details!AE60)</f>
        <v>1</v>
      </c>
      <c r="AR60" s="497">
        <f>IF(details!AF60="","",details!AF60)</f>
        <v>2</v>
      </c>
      <c r="AS60" s="497">
        <f>IF(details!AG60="","",details!AG60)</f>
        <v>3</v>
      </c>
      <c r="AT60" s="312">
        <f t="shared" si="18"/>
        <v>6</v>
      </c>
      <c r="AU60" s="497">
        <f>IF(details!AH60="","",details!AH60)</f>
        <v>4</v>
      </c>
      <c r="AV60" s="497">
        <f>IF(details!AI60="","",details!AI60)</f>
        <v>5</v>
      </c>
      <c r="AW60" s="312">
        <f t="shared" si="114"/>
        <v>9</v>
      </c>
      <c r="AX60" s="199">
        <f t="shared" si="20"/>
        <v>15</v>
      </c>
      <c r="AY60" s="497" t="str">
        <f>IF(details!AJ60="","",details!AJ60)</f>
        <v/>
      </c>
      <c r="AZ60" s="497" t="str">
        <f>IF(details!AK60="","",details!AK60)</f>
        <v/>
      </c>
      <c r="BA60" s="199" t="str">
        <f t="shared" si="21"/>
        <v/>
      </c>
      <c r="BB60" s="199" t="str">
        <f t="shared" si="78"/>
        <v/>
      </c>
      <c r="BC60" s="329" t="str">
        <f t="shared" si="79"/>
        <v/>
      </c>
      <c r="BD60" s="330" t="str">
        <f t="shared" si="80"/>
        <v/>
      </c>
      <c r="BE60" s="202" t="str">
        <f t="shared" si="81"/>
        <v/>
      </c>
      <c r="BF60" s="202">
        <f t="shared" si="5"/>
        <v>0</v>
      </c>
      <c r="BG60" s="392" t="str">
        <f>IF(details!AL60="","",details!AL60)</f>
        <v/>
      </c>
      <c r="BH60" s="392" t="str">
        <f>IF(details!AM60="","",details!AM60)</f>
        <v/>
      </c>
      <c r="BI60" s="392" t="str">
        <f>IF(details!AN60="","",details!AN60)</f>
        <v/>
      </c>
      <c r="BJ60" s="312" t="str">
        <f t="shared" si="22"/>
        <v/>
      </c>
      <c r="BK60" s="392" t="str">
        <f>IF(details!AO60="","",details!AO60)</f>
        <v/>
      </c>
      <c r="BL60" s="392" t="str">
        <f>IF(details!AP60="","",details!AP60)</f>
        <v/>
      </c>
      <c r="BM60" s="312" t="str">
        <f t="shared" si="106"/>
        <v/>
      </c>
      <c r="BN60" s="199" t="str">
        <f t="shared" si="24"/>
        <v/>
      </c>
      <c r="BO60" s="392" t="str">
        <f>IF(details!AQ60="","",details!AQ60)</f>
        <v/>
      </c>
      <c r="BP60" s="392" t="str">
        <f>IF(details!AR60="","",details!AR60)</f>
        <v/>
      </c>
      <c r="BQ60" s="199" t="str">
        <f t="shared" si="25"/>
        <v/>
      </c>
      <c r="BR60" s="199" t="str">
        <f t="shared" si="82"/>
        <v/>
      </c>
      <c r="BS60" s="329" t="str">
        <f t="shared" si="83"/>
        <v/>
      </c>
      <c r="BT60" s="330" t="str">
        <f t="shared" si="84"/>
        <v/>
      </c>
      <c r="BU60" s="202" t="str">
        <f t="shared" si="85"/>
        <v/>
      </c>
      <c r="BV60" s="202">
        <f t="shared" si="7"/>
        <v>0</v>
      </c>
      <c r="BW60" s="392" t="str">
        <f>IF(details!AS60="","",details!AS60)</f>
        <v/>
      </c>
      <c r="BX60" s="392" t="str">
        <f>IF(details!AT60="","",details!AT60)</f>
        <v/>
      </c>
      <c r="BY60" s="392" t="str">
        <f>IF(details!AU60="","",details!AU60)</f>
        <v/>
      </c>
      <c r="BZ60" s="312" t="str">
        <f t="shared" si="26"/>
        <v/>
      </c>
      <c r="CA60" s="392" t="str">
        <f>IF(details!AV60="","",details!AV60)</f>
        <v/>
      </c>
      <c r="CB60" s="392" t="str">
        <f>IF(details!AW60="","",details!AW60)</f>
        <v/>
      </c>
      <c r="CC60" s="312" t="str">
        <f t="shared" si="110"/>
        <v/>
      </c>
      <c r="CD60" s="199" t="str">
        <f t="shared" si="28"/>
        <v/>
      </c>
      <c r="CE60" s="392" t="str">
        <f>IF(details!AX60="","",details!AX60)</f>
        <v/>
      </c>
      <c r="CF60" s="392" t="str">
        <f>IF(details!AY60="","",details!AY60)</f>
        <v/>
      </c>
      <c r="CG60" s="199" t="str">
        <f t="shared" si="29"/>
        <v/>
      </c>
      <c r="CH60" s="199" t="str">
        <f t="shared" si="30"/>
        <v/>
      </c>
      <c r="CI60" s="329" t="str">
        <f t="shared" si="31"/>
        <v/>
      </c>
      <c r="CJ60" s="330" t="str">
        <f t="shared" si="32"/>
        <v/>
      </c>
      <c r="CK60" s="202" t="str">
        <f t="shared" si="86"/>
        <v/>
      </c>
      <c r="CL60" s="202">
        <f t="shared" si="8"/>
        <v>0</v>
      </c>
      <c r="CM60" s="392" t="str">
        <f>IF(details!AZ60="","",details!AZ60)</f>
        <v/>
      </c>
      <c r="CN60" s="392" t="str">
        <f>IF(details!BA60="","",details!BA60)</f>
        <v/>
      </c>
      <c r="CO60" s="392" t="str">
        <f>IF(details!BB60="","",details!BB60)</f>
        <v/>
      </c>
      <c r="CP60" s="392" t="str">
        <f>IF(details!BC60="","",details!BC60)</f>
        <v/>
      </c>
      <c r="CQ60" s="392" t="str">
        <f>IF(details!BD60="","",details!BD60)</f>
        <v/>
      </c>
      <c r="CR60" s="199" t="str">
        <f t="shared" si="142"/>
        <v/>
      </c>
      <c r="CS60" s="556" t="str">
        <f t="shared" si="140"/>
        <v/>
      </c>
      <c r="CT60" s="199" t="str">
        <f t="shared" si="141"/>
        <v/>
      </c>
      <c r="CU60" s="202" t="str">
        <f t="shared" si="88"/>
        <v/>
      </c>
      <c r="CV60" s="202">
        <f t="shared" si="89"/>
        <v>0</v>
      </c>
      <c r="CW60" s="392" t="str">
        <f>IF(details!BE60="","",details!BE60)</f>
        <v/>
      </c>
      <c r="CX60" s="392" t="str">
        <f>IF(details!BF60="","",details!BF60)</f>
        <v/>
      </c>
      <c r="CY60" s="392" t="str">
        <f>IF(details!BG60="","",details!BG60)</f>
        <v/>
      </c>
      <c r="CZ60" s="392" t="str">
        <f>IF(details!BH60="","",details!BH60)</f>
        <v/>
      </c>
      <c r="DA60" s="392" t="str">
        <f>IF(details!BI60="","",details!BI60)</f>
        <v/>
      </c>
      <c r="DB60" s="199" t="str">
        <f t="shared" si="90"/>
        <v/>
      </c>
      <c r="DC60" s="556" t="str">
        <f t="shared" si="35"/>
        <v/>
      </c>
      <c r="DD60" s="199" t="str">
        <f t="shared" si="36"/>
        <v/>
      </c>
      <c r="DE60" s="202" t="str">
        <f t="shared" si="91"/>
        <v/>
      </c>
      <c r="DF60" s="202">
        <f t="shared" si="92"/>
        <v>0</v>
      </c>
      <c r="DG60" s="392" t="str">
        <f>IF(details!BJ60="","",details!BJ60)</f>
        <v/>
      </c>
      <c r="DH60" s="392" t="str">
        <f>IF(details!BK60="","",details!BK60)</f>
        <v/>
      </c>
      <c r="DI60" s="392" t="str">
        <f>IF(details!BL60="","",details!BL60)</f>
        <v/>
      </c>
      <c r="DJ60" s="392" t="str">
        <f>IF(details!BM60="","",details!BM60)</f>
        <v/>
      </c>
      <c r="DK60" s="392" t="str">
        <f>IF(details!BN60="","",details!BN60)</f>
        <v/>
      </c>
      <c r="DL60" s="199" t="str">
        <f t="shared" si="93"/>
        <v/>
      </c>
      <c r="DM60" s="556" t="str">
        <f t="shared" si="37"/>
        <v/>
      </c>
      <c r="DN60" s="199" t="str">
        <f t="shared" si="38"/>
        <v/>
      </c>
      <c r="DO60" s="202" t="str">
        <f t="shared" si="94"/>
        <v/>
      </c>
      <c r="DP60" s="202">
        <f t="shared" si="95"/>
        <v>0</v>
      </c>
      <c r="DQ60" s="398" t="str">
        <f t="shared" si="119"/>
        <v/>
      </c>
      <c r="DR60" s="398" t="str">
        <f t="shared" si="120"/>
        <v/>
      </c>
      <c r="DS60" s="398" t="str">
        <f t="shared" si="121"/>
        <v/>
      </c>
      <c r="DT60" s="398" t="str">
        <f t="shared" si="122"/>
        <v/>
      </c>
      <c r="DU60" s="398" t="str">
        <f t="shared" si="123"/>
        <v/>
      </c>
      <c r="DV60" s="398" t="str">
        <f t="shared" si="124"/>
        <v/>
      </c>
      <c r="DW60" s="398" t="str">
        <f t="shared" si="96"/>
        <v/>
      </c>
      <c r="DX60" s="398" t="str">
        <f t="shared" si="97"/>
        <v/>
      </c>
      <c r="DY60" s="398" t="str">
        <f t="shared" si="98"/>
        <v/>
      </c>
      <c r="DZ60" s="398" t="str">
        <f t="shared" si="125"/>
        <v/>
      </c>
      <c r="EA60" s="399" t="str">
        <f t="shared" si="126"/>
        <v/>
      </c>
      <c r="EB60" s="399" t="str">
        <f t="shared" si="127"/>
        <v/>
      </c>
      <c r="EC60" s="398" t="str">
        <f t="shared" si="128"/>
        <v/>
      </c>
      <c r="ED60" s="398" t="str">
        <f t="shared" si="129"/>
        <v/>
      </c>
      <c r="EE60" s="398" t="str">
        <f t="shared" si="130"/>
        <v/>
      </c>
      <c r="EF60" s="398" t="str">
        <f t="shared" si="131"/>
        <v/>
      </c>
      <c r="EG60" s="398" t="str">
        <f t="shared" si="132"/>
        <v/>
      </c>
      <c r="EH60" s="398" t="str">
        <f t="shared" si="133"/>
        <v/>
      </c>
      <c r="EI60" s="398" t="str">
        <f t="shared" si="134"/>
        <v/>
      </c>
      <c r="EJ60" s="400" t="str">
        <f t="shared" si="135"/>
        <v/>
      </c>
      <c r="EK60" s="400" t="str">
        <f t="shared" si="136"/>
        <v/>
      </c>
      <c r="EL60" s="398" t="str">
        <f t="shared" si="137"/>
        <v/>
      </c>
      <c r="EM60" s="400" t="str">
        <f t="shared" si="138"/>
        <v/>
      </c>
      <c r="EN60" s="400" t="str">
        <f t="shared" si="139"/>
        <v/>
      </c>
      <c r="EO60" s="203" t="str">
        <f>details!DN60</f>
        <v/>
      </c>
      <c r="EP60" s="405" t="str">
        <f>details!DO60</f>
        <v/>
      </c>
      <c r="EQ60" s="490" t="str">
        <f t="shared" si="109"/>
        <v/>
      </c>
      <c r="ER60" s="551" t="str">
        <f t="shared" si="99"/>
        <v/>
      </c>
      <c r="ES60" s="401" t="str">
        <f t="shared" si="100"/>
        <v/>
      </c>
      <c r="ET60" s="401" t="str">
        <f t="shared" si="101"/>
        <v/>
      </c>
      <c r="EU60" s="402" t="str">
        <f t="shared" si="102"/>
        <v/>
      </c>
      <c r="EV60" s="199" t="str">
        <f t="shared" si="103"/>
        <v/>
      </c>
      <c r="EW60" s="466" t="str">
        <f t="shared" si="104"/>
        <v/>
      </c>
      <c r="EX60" s="467" t="str">
        <f t="shared" si="105"/>
        <v/>
      </c>
      <c r="EY60" s="418" t="str">
        <f>IF(details!BO59="","",details!BO59)</f>
        <v/>
      </c>
      <c r="FE60" s="500"/>
    </row>
    <row r="61" spans="1:161" s="20" customFormat="1" ht="14" customHeight="1">
      <c r="A61" s="417">
        <f>IF(details!A61="","",details!A61)</f>
        <v>55</v>
      </c>
      <c r="B61" s="392" t="str">
        <f>IF(details!B61="","",details!B61)</f>
        <v/>
      </c>
      <c r="C61" s="392" t="str">
        <f>IF(details!C61="","",details!C61)</f>
        <v/>
      </c>
      <c r="D61" s="199" t="str">
        <f>IF(details!D61="","",details!D61)</f>
        <v/>
      </c>
      <c r="E61" s="392" t="str">
        <f>IF(details!E61="","",details!E61)</f>
        <v/>
      </c>
      <c r="F61" s="200" t="str">
        <f>IF(details!G61="","",details!G61)</f>
        <v/>
      </c>
      <c r="G61" s="275" t="str">
        <f>IF(details!H61="","",details!H61)</f>
        <v/>
      </c>
      <c r="H61" s="201" t="str">
        <f>IF(details!I61="","",details!I61)</f>
        <v>v 055</v>
      </c>
      <c r="I61" s="201" t="str">
        <f>IF(details!J61="","",details!J61)</f>
        <v>c 055</v>
      </c>
      <c r="J61" s="201" t="str">
        <f>IF(details!K61="","",details!K61)</f>
        <v>l 055</v>
      </c>
      <c r="K61" s="392" t="str">
        <f>IF(details!Q61="","",details!Q61)</f>
        <v/>
      </c>
      <c r="L61" s="392" t="str">
        <f>IF(details!R61="","",details!R61)</f>
        <v/>
      </c>
      <c r="M61" s="392" t="str">
        <f>IF(details!S61="","",details!S61)</f>
        <v/>
      </c>
      <c r="N61" s="312" t="str">
        <f t="shared" si="9"/>
        <v/>
      </c>
      <c r="O61" s="392" t="str">
        <f>IF(details!T61="","",details!T61)</f>
        <v/>
      </c>
      <c r="P61" s="392" t="str">
        <f>IF(details!U61="","",details!U61)</f>
        <v/>
      </c>
      <c r="Q61" s="312" t="str">
        <f t="shared" si="10"/>
        <v/>
      </c>
      <c r="R61" s="199" t="str">
        <f t="shared" si="11"/>
        <v/>
      </c>
      <c r="S61" s="392" t="str">
        <f>IF(details!V61="","",details!V61)</f>
        <v/>
      </c>
      <c r="T61" s="392" t="str">
        <f>IF(details!W61="","",details!W61)</f>
        <v/>
      </c>
      <c r="U61" s="199" t="str">
        <f t="shared" si="69"/>
        <v/>
      </c>
      <c r="V61" s="199" t="str">
        <f t="shared" si="70"/>
        <v/>
      </c>
      <c r="W61" s="329" t="str">
        <f t="shared" si="71"/>
        <v/>
      </c>
      <c r="X61" s="330" t="str">
        <f t="shared" si="72"/>
        <v/>
      </c>
      <c r="Y61" s="202" t="str">
        <f t="shared" si="73"/>
        <v/>
      </c>
      <c r="Z61" s="202">
        <f t="shared" si="118"/>
        <v>0</v>
      </c>
      <c r="AA61" s="392" t="str">
        <f>IF(details!X61="","",details!X61)</f>
        <v/>
      </c>
      <c r="AB61" s="392" t="str">
        <f>IF(details!Y61="","",details!Y61)</f>
        <v/>
      </c>
      <c r="AC61" s="392" t="str">
        <f>IF(details!Z61="","",details!Z61)</f>
        <v/>
      </c>
      <c r="AD61" s="312" t="str">
        <f t="shared" si="13"/>
        <v/>
      </c>
      <c r="AE61" s="392" t="str">
        <f>IF(details!AA61="","",details!AA61)</f>
        <v/>
      </c>
      <c r="AF61" s="392" t="str">
        <f>IF(details!AB61="","",details!AB61)</f>
        <v/>
      </c>
      <c r="AG61" s="312" t="str">
        <f t="shared" si="112"/>
        <v/>
      </c>
      <c r="AH61" s="199" t="str">
        <f t="shared" si="15"/>
        <v/>
      </c>
      <c r="AI61" s="392" t="str">
        <f>IF(details!AC61="","",details!AC61)</f>
        <v/>
      </c>
      <c r="AJ61" s="392" t="str">
        <f>IF(details!AD61="","",details!AD61)</f>
        <v/>
      </c>
      <c r="AK61" s="199" t="str">
        <f t="shared" si="16"/>
        <v/>
      </c>
      <c r="AL61" s="199" t="str">
        <f t="shared" si="74"/>
        <v/>
      </c>
      <c r="AM61" s="329" t="str">
        <f t="shared" si="75"/>
        <v/>
      </c>
      <c r="AN61" s="330" t="str">
        <f t="shared" si="76"/>
        <v/>
      </c>
      <c r="AO61" s="202" t="str">
        <f t="shared" si="77"/>
        <v/>
      </c>
      <c r="AP61" s="202">
        <f t="shared" si="113"/>
        <v>0</v>
      </c>
      <c r="AQ61" s="497">
        <f>IF(details!AE61="","",details!AE61)</f>
        <v>1</v>
      </c>
      <c r="AR61" s="497">
        <f>IF(details!AF61="","",details!AF61)</f>
        <v>2</v>
      </c>
      <c r="AS61" s="497">
        <f>IF(details!AG61="","",details!AG61)</f>
        <v>3</v>
      </c>
      <c r="AT61" s="312">
        <f t="shared" si="18"/>
        <v>6</v>
      </c>
      <c r="AU61" s="497">
        <f>IF(details!AH61="","",details!AH61)</f>
        <v>4</v>
      </c>
      <c r="AV61" s="497">
        <f>IF(details!AI61="","",details!AI61)</f>
        <v>5</v>
      </c>
      <c r="AW61" s="312">
        <f t="shared" si="114"/>
        <v>9</v>
      </c>
      <c r="AX61" s="199">
        <f t="shared" si="20"/>
        <v>15</v>
      </c>
      <c r="AY61" s="497" t="str">
        <f>IF(details!AJ61="","",details!AJ61)</f>
        <v/>
      </c>
      <c r="AZ61" s="497" t="str">
        <f>IF(details!AK61="","",details!AK61)</f>
        <v/>
      </c>
      <c r="BA61" s="199" t="str">
        <f t="shared" si="21"/>
        <v/>
      </c>
      <c r="BB61" s="199" t="str">
        <f t="shared" si="78"/>
        <v/>
      </c>
      <c r="BC61" s="329" t="str">
        <f t="shared" si="79"/>
        <v/>
      </c>
      <c r="BD61" s="330" t="str">
        <f t="shared" si="80"/>
        <v/>
      </c>
      <c r="BE61" s="202" t="str">
        <f t="shared" si="81"/>
        <v/>
      </c>
      <c r="BF61" s="202">
        <f t="shared" si="5"/>
        <v>0</v>
      </c>
      <c r="BG61" s="392" t="str">
        <f>IF(details!AL61="","",details!AL61)</f>
        <v/>
      </c>
      <c r="BH61" s="392" t="str">
        <f>IF(details!AM61="","",details!AM61)</f>
        <v/>
      </c>
      <c r="BI61" s="392" t="str">
        <f>IF(details!AN61="","",details!AN61)</f>
        <v/>
      </c>
      <c r="BJ61" s="312" t="str">
        <f t="shared" si="22"/>
        <v/>
      </c>
      <c r="BK61" s="392" t="str">
        <f>IF(details!AO61="","",details!AO61)</f>
        <v/>
      </c>
      <c r="BL61" s="392" t="str">
        <f>IF(details!AP61="","",details!AP61)</f>
        <v/>
      </c>
      <c r="BM61" s="312" t="str">
        <f t="shared" si="106"/>
        <v/>
      </c>
      <c r="BN61" s="199" t="str">
        <f t="shared" si="24"/>
        <v/>
      </c>
      <c r="BO61" s="392" t="str">
        <f>IF(details!AQ61="","",details!AQ61)</f>
        <v/>
      </c>
      <c r="BP61" s="392" t="str">
        <f>IF(details!AR61="","",details!AR61)</f>
        <v/>
      </c>
      <c r="BQ61" s="199" t="str">
        <f t="shared" si="25"/>
        <v/>
      </c>
      <c r="BR61" s="199" t="str">
        <f t="shared" si="82"/>
        <v/>
      </c>
      <c r="BS61" s="329" t="str">
        <f t="shared" si="83"/>
        <v/>
      </c>
      <c r="BT61" s="330" t="str">
        <f t="shared" si="84"/>
        <v/>
      </c>
      <c r="BU61" s="202" t="str">
        <f t="shared" si="85"/>
        <v/>
      </c>
      <c r="BV61" s="202">
        <f t="shared" si="7"/>
        <v>0</v>
      </c>
      <c r="BW61" s="392" t="str">
        <f>IF(details!AS61="","",details!AS61)</f>
        <v/>
      </c>
      <c r="BX61" s="392" t="str">
        <f>IF(details!AT61="","",details!AT61)</f>
        <v/>
      </c>
      <c r="BY61" s="392" t="str">
        <f>IF(details!AU61="","",details!AU61)</f>
        <v/>
      </c>
      <c r="BZ61" s="312" t="str">
        <f t="shared" si="26"/>
        <v/>
      </c>
      <c r="CA61" s="392" t="str">
        <f>IF(details!AV61="","",details!AV61)</f>
        <v/>
      </c>
      <c r="CB61" s="392" t="str">
        <f>IF(details!AW61="","",details!AW61)</f>
        <v/>
      </c>
      <c r="CC61" s="312" t="str">
        <f t="shared" si="110"/>
        <v/>
      </c>
      <c r="CD61" s="199" t="str">
        <f t="shared" si="28"/>
        <v/>
      </c>
      <c r="CE61" s="392" t="str">
        <f>IF(details!AX61="","",details!AX61)</f>
        <v/>
      </c>
      <c r="CF61" s="392" t="str">
        <f>IF(details!AY61="","",details!AY61)</f>
        <v/>
      </c>
      <c r="CG61" s="199" t="str">
        <f t="shared" si="29"/>
        <v/>
      </c>
      <c r="CH61" s="199" t="str">
        <f t="shared" si="30"/>
        <v/>
      </c>
      <c r="CI61" s="329" t="str">
        <f t="shared" si="31"/>
        <v/>
      </c>
      <c r="CJ61" s="330" t="str">
        <f t="shared" si="32"/>
        <v/>
      </c>
      <c r="CK61" s="202" t="str">
        <f t="shared" si="86"/>
        <v/>
      </c>
      <c r="CL61" s="202">
        <f t="shared" si="8"/>
        <v>0</v>
      </c>
      <c r="CM61" s="392" t="str">
        <f>IF(details!AZ61="","",details!AZ61)</f>
        <v/>
      </c>
      <c r="CN61" s="392" t="str">
        <f>IF(details!BA61="","",details!BA61)</f>
        <v/>
      </c>
      <c r="CO61" s="392" t="str">
        <f>IF(details!BB61="","",details!BB61)</f>
        <v/>
      </c>
      <c r="CP61" s="392" t="str">
        <f>IF(details!BC61="","",details!BC61)</f>
        <v/>
      </c>
      <c r="CQ61" s="392" t="str">
        <f>IF(details!BD61="","",details!BD61)</f>
        <v/>
      </c>
      <c r="CR61" s="199" t="str">
        <f t="shared" si="142"/>
        <v/>
      </c>
      <c r="CS61" s="556" t="str">
        <f t="shared" si="140"/>
        <v/>
      </c>
      <c r="CT61" s="199" t="str">
        <f t="shared" si="141"/>
        <v/>
      </c>
      <c r="CU61" s="202" t="str">
        <f t="shared" si="88"/>
        <v/>
      </c>
      <c r="CV61" s="202">
        <f t="shared" si="89"/>
        <v>0</v>
      </c>
      <c r="CW61" s="392" t="str">
        <f>IF(details!BE61="","",details!BE61)</f>
        <v/>
      </c>
      <c r="CX61" s="392" t="str">
        <f>IF(details!BF61="","",details!BF61)</f>
        <v/>
      </c>
      <c r="CY61" s="392" t="str">
        <f>IF(details!BG61="","",details!BG61)</f>
        <v/>
      </c>
      <c r="CZ61" s="392" t="str">
        <f>IF(details!BH61="","",details!BH61)</f>
        <v/>
      </c>
      <c r="DA61" s="392" t="str">
        <f>IF(details!BI61="","",details!BI61)</f>
        <v/>
      </c>
      <c r="DB61" s="199" t="str">
        <f t="shared" si="90"/>
        <v/>
      </c>
      <c r="DC61" s="556" t="str">
        <f t="shared" si="35"/>
        <v/>
      </c>
      <c r="DD61" s="199" t="str">
        <f t="shared" si="36"/>
        <v/>
      </c>
      <c r="DE61" s="202" t="str">
        <f t="shared" si="91"/>
        <v/>
      </c>
      <c r="DF61" s="202">
        <f t="shared" si="92"/>
        <v>0</v>
      </c>
      <c r="DG61" s="392" t="str">
        <f>IF(details!BJ61="","",details!BJ61)</f>
        <v/>
      </c>
      <c r="DH61" s="392" t="str">
        <f>IF(details!BK61="","",details!BK61)</f>
        <v/>
      </c>
      <c r="DI61" s="392" t="str">
        <f>IF(details!BL61="","",details!BL61)</f>
        <v/>
      </c>
      <c r="DJ61" s="392" t="str">
        <f>IF(details!BM61="","",details!BM61)</f>
        <v/>
      </c>
      <c r="DK61" s="392" t="str">
        <f>IF(details!BN61="","",details!BN61)</f>
        <v/>
      </c>
      <c r="DL61" s="199" t="str">
        <f t="shared" si="93"/>
        <v/>
      </c>
      <c r="DM61" s="556" t="str">
        <f t="shared" si="37"/>
        <v/>
      </c>
      <c r="DN61" s="199" t="str">
        <f t="shared" si="38"/>
        <v/>
      </c>
      <c r="DO61" s="202" t="str">
        <f t="shared" si="94"/>
        <v/>
      </c>
      <c r="DP61" s="202">
        <f t="shared" si="95"/>
        <v>0</v>
      </c>
      <c r="DQ61" s="398" t="str">
        <f t="shared" si="119"/>
        <v/>
      </c>
      <c r="DR61" s="398" t="str">
        <f t="shared" si="120"/>
        <v/>
      </c>
      <c r="DS61" s="398" t="str">
        <f t="shared" si="121"/>
        <v/>
      </c>
      <c r="DT61" s="398" t="str">
        <f t="shared" si="122"/>
        <v/>
      </c>
      <c r="DU61" s="398" t="str">
        <f t="shared" si="123"/>
        <v/>
      </c>
      <c r="DV61" s="398" t="str">
        <f t="shared" si="124"/>
        <v/>
      </c>
      <c r="DW61" s="398" t="str">
        <f t="shared" si="96"/>
        <v/>
      </c>
      <c r="DX61" s="398" t="str">
        <f t="shared" si="97"/>
        <v/>
      </c>
      <c r="DY61" s="398" t="str">
        <f t="shared" si="98"/>
        <v/>
      </c>
      <c r="DZ61" s="398" t="str">
        <f t="shared" si="125"/>
        <v/>
      </c>
      <c r="EA61" s="399" t="str">
        <f t="shared" si="126"/>
        <v/>
      </c>
      <c r="EB61" s="399" t="str">
        <f t="shared" si="127"/>
        <v/>
      </c>
      <c r="EC61" s="398" t="str">
        <f t="shared" si="128"/>
        <v/>
      </c>
      <c r="ED61" s="398" t="str">
        <f t="shared" si="129"/>
        <v/>
      </c>
      <c r="EE61" s="398" t="str">
        <f t="shared" si="130"/>
        <v/>
      </c>
      <c r="EF61" s="398" t="str">
        <f t="shared" si="131"/>
        <v/>
      </c>
      <c r="EG61" s="398" t="str">
        <f t="shared" si="132"/>
        <v/>
      </c>
      <c r="EH61" s="398" t="str">
        <f t="shared" si="133"/>
        <v/>
      </c>
      <c r="EI61" s="398" t="str">
        <f t="shared" si="134"/>
        <v/>
      </c>
      <c r="EJ61" s="400" t="str">
        <f t="shared" si="135"/>
        <v/>
      </c>
      <c r="EK61" s="400" t="str">
        <f t="shared" si="136"/>
        <v/>
      </c>
      <c r="EL61" s="398" t="str">
        <f t="shared" si="137"/>
        <v/>
      </c>
      <c r="EM61" s="400" t="str">
        <f t="shared" si="138"/>
        <v/>
      </c>
      <c r="EN61" s="400" t="str">
        <f t="shared" si="139"/>
        <v/>
      </c>
      <c r="EO61" s="203" t="str">
        <f>details!DN61</f>
        <v/>
      </c>
      <c r="EP61" s="405" t="str">
        <f>details!DO61</f>
        <v/>
      </c>
      <c r="EQ61" s="490" t="str">
        <f t="shared" si="109"/>
        <v/>
      </c>
      <c r="ER61" s="551" t="str">
        <f t="shared" si="99"/>
        <v/>
      </c>
      <c r="ES61" s="401" t="str">
        <f t="shared" si="100"/>
        <v/>
      </c>
      <c r="ET61" s="401" t="str">
        <f t="shared" si="101"/>
        <v/>
      </c>
      <c r="EU61" s="402" t="str">
        <f t="shared" si="102"/>
        <v/>
      </c>
      <c r="EV61" s="199" t="str">
        <f t="shared" si="103"/>
        <v/>
      </c>
      <c r="EW61" s="466" t="str">
        <f t="shared" si="104"/>
        <v/>
      </c>
      <c r="EX61" s="467" t="str">
        <f t="shared" si="105"/>
        <v/>
      </c>
      <c r="EY61" s="418" t="str">
        <f>IF(details!BO60="","",details!BO60)</f>
        <v/>
      </c>
      <c r="FE61" s="500"/>
    </row>
    <row r="62" spans="1:161" s="20" customFormat="1" ht="14" customHeight="1">
      <c r="A62" s="417">
        <f>IF(details!A62="","",details!A62)</f>
        <v>56</v>
      </c>
      <c r="B62" s="392" t="str">
        <f>IF(details!B62="","",details!B62)</f>
        <v/>
      </c>
      <c r="C62" s="392" t="str">
        <f>IF(details!C62="","",details!C62)</f>
        <v/>
      </c>
      <c r="D62" s="199" t="str">
        <f>IF(details!D62="","",details!D62)</f>
        <v/>
      </c>
      <c r="E62" s="392" t="str">
        <f>IF(details!E62="","",details!E62)</f>
        <v/>
      </c>
      <c r="F62" s="200" t="str">
        <f>IF(details!G62="","",details!G62)</f>
        <v/>
      </c>
      <c r="G62" s="275" t="str">
        <f>IF(details!H62="","",details!H62)</f>
        <v/>
      </c>
      <c r="H62" s="201" t="str">
        <f>IF(details!I62="","",details!I62)</f>
        <v>v 056</v>
      </c>
      <c r="I62" s="201" t="str">
        <f>IF(details!J62="","",details!J62)</f>
        <v>c 056</v>
      </c>
      <c r="J62" s="201" t="str">
        <f>IF(details!K62="","",details!K62)</f>
        <v>l 056</v>
      </c>
      <c r="K62" s="392" t="str">
        <f>IF(details!Q62="","",details!Q62)</f>
        <v/>
      </c>
      <c r="L62" s="392" t="str">
        <f>IF(details!R62="","",details!R62)</f>
        <v/>
      </c>
      <c r="M62" s="392" t="str">
        <f>IF(details!S62="","",details!S62)</f>
        <v/>
      </c>
      <c r="N62" s="312" t="str">
        <f t="shared" si="9"/>
        <v/>
      </c>
      <c r="O62" s="392" t="str">
        <f>IF(details!T62="","",details!T62)</f>
        <v/>
      </c>
      <c r="P62" s="392" t="str">
        <f>IF(details!U62="","",details!U62)</f>
        <v/>
      </c>
      <c r="Q62" s="312" t="str">
        <f t="shared" si="10"/>
        <v/>
      </c>
      <c r="R62" s="199" t="str">
        <f t="shared" si="11"/>
        <v/>
      </c>
      <c r="S62" s="392" t="str">
        <f>IF(details!V62="","",details!V62)</f>
        <v/>
      </c>
      <c r="T62" s="392" t="str">
        <f>IF(details!W62="","",details!W62)</f>
        <v/>
      </c>
      <c r="U62" s="199" t="str">
        <f t="shared" si="69"/>
        <v/>
      </c>
      <c r="V62" s="199" t="str">
        <f t="shared" si="70"/>
        <v/>
      </c>
      <c r="W62" s="329" t="str">
        <f t="shared" si="71"/>
        <v/>
      </c>
      <c r="X62" s="330" t="str">
        <f t="shared" si="72"/>
        <v/>
      </c>
      <c r="Y62" s="202" t="str">
        <f t="shared" si="73"/>
        <v/>
      </c>
      <c r="Z62" s="202">
        <f t="shared" si="118"/>
        <v>0</v>
      </c>
      <c r="AA62" s="392" t="str">
        <f>IF(details!X62="","",details!X62)</f>
        <v/>
      </c>
      <c r="AB62" s="392" t="str">
        <f>IF(details!Y62="","",details!Y62)</f>
        <v/>
      </c>
      <c r="AC62" s="392" t="str">
        <f>IF(details!Z62="","",details!Z62)</f>
        <v/>
      </c>
      <c r="AD62" s="312" t="str">
        <f t="shared" si="13"/>
        <v/>
      </c>
      <c r="AE62" s="392" t="str">
        <f>IF(details!AA62="","",details!AA62)</f>
        <v/>
      </c>
      <c r="AF62" s="392" t="str">
        <f>IF(details!AB62="","",details!AB62)</f>
        <v/>
      </c>
      <c r="AG62" s="312" t="str">
        <f t="shared" si="112"/>
        <v/>
      </c>
      <c r="AH62" s="199" t="str">
        <f t="shared" si="15"/>
        <v/>
      </c>
      <c r="AI62" s="392" t="str">
        <f>IF(details!AC62="","",details!AC62)</f>
        <v/>
      </c>
      <c r="AJ62" s="392" t="str">
        <f>IF(details!AD62="","",details!AD62)</f>
        <v/>
      </c>
      <c r="AK62" s="199" t="str">
        <f t="shared" si="16"/>
        <v/>
      </c>
      <c r="AL62" s="199" t="str">
        <f t="shared" si="74"/>
        <v/>
      </c>
      <c r="AM62" s="329" t="str">
        <f t="shared" si="75"/>
        <v/>
      </c>
      <c r="AN62" s="330" t="str">
        <f t="shared" si="76"/>
        <v/>
      </c>
      <c r="AO62" s="202" t="str">
        <f t="shared" si="77"/>
        <v/>
      </c>
      <c r="AP62" s="202">
        <f t="shared" si="113"/>
        <v>0</v>
      </c>
      <c r="AQ62" s="497">
        <f>IF(details!AE62="","",details!AE62)</f>
        <v>1</v>
      </c>
      <c r="AR62" s="497">
        <f>IF(details!AF62="","",details!AF62)</f>
        <v>2</v>
      </c>
      <c r="AS62" s="497">
        <f>IF(details!AG62="","",details!AG62)</f>
        <v>3</v>
      </c>
      <c r="AT62" s="312">
        <f t="shared" si="18"/>
        <v>6</v>
      </c>
      <c r="AU62" s="497">
        <f>IF(details!AH62="","",details!AH62)</f>
        <v>4</v>
      </c>
      <c r="AV62" s="497">
        <f>IF(details!AI62="","",details!AI62)</f>
        <v>5</v>
      </c>
      <c r="AW62" s="312">
        <f t="shared" si="114"/>
        <v>9</v>
      </c>
      <c r="AX62" s="199">
        <f t="shared" si="20"/>
        <v>15</v>
      </c>
      <c r="AY62" s="497" t="str">
        <f>IF(details!AJ62="","",details!AJ62)</f>
        <v/>
      </c>
      <c r="AZ62" s="497" t="str">
        <f>IF(details!AK62="","",details!AK62)</f>
        <v/>
      </c>
      <c r="BA62" s="199" t="str">
        <f t="shared" si="21"/>
        <v/>
      </c>
      <c r="BB62" s="199" t="str">
        <f t="shared" si="78"/>
        <v/>
      </c>
      <c r="BC62" s="329" t="str">
        <f t="shared" si="79"/>
        <v/>
      </c>
      <c r="BD62" s="330" t="str">
        <f t="shared" si="80"/>
        <v/>
      </c>
      <c r="BE62" s="202" t="str">
        <f t="shared" si="81"/>
        <v/>
      </c>
      <c r="BF62" s="202">
        <f t="shared" si="5"/>
        <v>0</v>
      </c>
      <c r="BG62" s="392" t="str">
        <f>IF(details!AL62="","",details!AL62)</f>
        <v/>
      </c>
      <c r="BH62" s="392" t="str">
        <f>IF(details!AM62="","",details!AM62)</f>
        <v/>
      </c>
      <c r="BI62" s="392" t="str">
        <f>IF(details!AN62="","",details!AN62)</f>
        <v/>
      </c>
      <c r="BJ62" s="312" t="str">
        <f t="shared" si="22"/>
        <v/>
      </c>
      <c r="BK62" s="392" t="str">
        <f>IF(details!AO62="","",details!AO62)</f>
        <v/>
      </c>
      <c r="BL62" s="392" t="str">
        <f>IF(details!AP62="","",details!AP62)</f>
        <v/>
      </c>
      <c r="BM62" s="312" t="str">
        <f t="shared" si="106"/>
        <v/>
      </c>
      <c r="BN62" s="199" t="str">
        <f t="shared" si="24"/>
        <v/>
      </c>
      <c r="BO62" s="392" t="str">
        <f>IF(details!AQ62="","",details!AQ62)</f>
        <v/>
      </c>
      <c r="BP62" s="392" t="str">
        <f>IF(details!AR62="","",details!AR62)</f>
        <v/>
      </c>
      <c r="BQ62" s="199" t="str">
        <f t="shared" si="25"/>
        <v/>
      </c>
      <c r="BR62" s="199" t="str">
        <f t="shared" si="82"/>
        <v/>
      </c>
      <c r="BS62" s="329" t="str">
        <f t="shared" si="83"/>
        <v/>
      </c>
      <c r="BT62" s="330" t="str">
        <f t="shared" si="84"/>
        <v/>
      </c>
      <c r="BU62" s="202" t="str">
        <f t="shared" si="85"/>
        <v/>
      </c>
      <c r="BV62" s="202">
        <f t="shared" si="7"/>
        <v>0</v>
      </c>
      <c r="BW62" s="392" t="str">
        <f>IF(details!AS62="","",details!AS62)</f>
        <v/>
      </c>
      <c r="BX62" s="392" t="str">
        <f>IF(details!AT62="","",details!AT62)</f>
        <v/>
      </c>
      <c r="BY62" s="392" t="str">
        <f>IF(details!AU62="","",details!AU62)</f>
        <v/>
      </c>
      <c r="BZ62" s="312" t="str">
        <f t="shared" si="26"/>
        <v/>
      </c>
      <c r="CA62" s="392" t="str">
        <f>IF(details!AV62="","",details!AV62)</f>
        <v/>
      </c>
      <c r="CB62" s="392" t="str">
        <f>IF(details!AW62="","",details!AW62)</f>
        <v/>
      </c>
      <c r="CC62" s="312" t="str">
        <f t="shared" si="110"/>
        <v/>
      </c>
      <c r="CD62" s="199" t="str">
        <f t="shared" si="28"/>
        <v/>
      </c>
      <c r="CE62" s="392" t="str">
        <f>IF(details!AX62="","",details!AX62)</f>
        <v/>
      </c>
      <c r="CF62" s="392" t="str">
        <f>IF(details!AY62="","",details!AY62)</f>
        <v/>
      </c>
      <c r="CG62" s="199" t="str">
        <f t="shared" si="29"/>
        <v/>
      </c>
      <c r="CH62" s="199" t="str">
        <f t="shared" si="30"/>
        <v/>
      </c>
      <c r="CI62" s="329" t="str">
        <f t="shared" si="31"/>
        <v/>
      </c>
      <c r="CJ62" s="330" t="str">
        <f t="shared" si="32"/>
        <v/>
      </c>
      <c r="CK62" s="202" t="str">
        <f t="shared" si="86"/>
        <v/>
      </c>
      <c r="CL62" s="202">
        <f t="shared" si="8"/>
        <v>0</v>
      </c>
      <c r="CM62" s="392" t="str">
        <f>IF(details!AZ62="","",details!AZ62)</f>
        <v/>
      </c>
      <c r="CN62" s="392" t="str">
        <f>IF(details!BA62="","",details!BA62)</f>
        <v/>
      </c>
      <c r="CO62" s="392" t="str">
        <f>IF(details!BB62="","",details!BB62)</f>
        <v/>
      </c>
      <c r="CP62" s="392" t="str">
        <f>IF(details!BC62="","",details!BC62)</f>
        <v/>
      </c>
      <c r="CQ62" s="392" t="str">
        <f>IF(details!BD62="","",details!BD62)</f>
        <v/>
      </c>
      <c r="CR62" s="199" t="str">
        <f t="shared" si="142"/>
        <v/>
      </c>
      <c r="CS62" s="556" t="str">
        <f t="shared" si="140"/>
        <v/>
      </c>
      <c r="CT62" s="199" t="str">
        <f t="shared" si="141"/>
        <v/>
      </c>
      <c r="CU62" s="202" t="str">
        <f t="shared" si="88"/>
        <v/>
      </c>
      <c r="CV62" s="202">
        <f t="shared" si="89"/>
        <v>0</v>
      </c>
      <c r="CW62" s="392" t="str">
        <f>IF(details!BE62="","",details!BE62)</f>
        <v/>
      </c>
      <c r="CX62" s="392" t="str">
        <f>IF(details!BF62="","",details!BF62)</f>
        <v/>
      </c>
      <c r="CY62" s="392" t="str">
        <f>IF(details!BG62="","",details!BG62)</f>
        <v/>
      </c>
      <c r="CZ62" s="392" t="str">
        <f>IF(details!BH62="","",details!BH62)</f>
        <v/>
      </c>
      <c r="DA62" s="392" t="str">
        <f>IF(details!BI62="","",details!BI62)</f>
        <v/>
      </c>
      <c r="DB62" s="199" t="str">
        <f t="shared" si="90"/>
        <v/>
      </c>
      <c r="DC62" s="556" t="str">
        <f t="shared" si="35"/>
        <v/>
      </c>
      <c r="DD62" s="199" t="str">
        <f t="shared" si="36"/>
        <v/>
      </c>
      <c r="DE62" s="202" t="str">
        <f t="shared" si="91"/>
        <v/>
      </c>
      <c r="DF62" s="202">
        <f t="shared" si="92"/>
        <v>0</v>
      </c>
      <c r="DG62" s="392" t="str">
        <f>IF(details!BJ62="","",details!BJ62)</f>
        <v/>
      </c>
      <c r="DH62" s="392" t="str">
        <f>IF(details!BK62="","",details!BK62)</f>
        <v/>
      </c>
      <c r="DI62" s="392" t="str">
        <f>IF(details!BL62="","",details!BL62)</f>
        <v/>
      </c>
      <c r="DJ62" s="392" t="str">
        <f>IF(details!BM62="","",details!BM62)</f>
        <v/>
      </c>
      <c r="DK62" s="392" t="str">
        <f>IF(details!BN62="","",details!BN62)</f>
        <v/>
      </c>
      <c r="DL62" s="199" t="str">
        <f t="shared" si="93"/>
        <v/>
      </c>
      <c r="DM62" s="556" t="str">
        <f t="shared" si="37"/>
        <v/>
      </c>
      <c r="DN62" s="199" t="str">
        <f t="shared" si="38"/>
        <v/>
      </c>
      <c r="DO62" s="202" t="str">
        <f t="shared" si="94"/>
        <v/>
      </c>
      <c r="DP62" s="202">
        <f t="shared" si="95"/>
        <v>0</v>
      </c>
      <c r="DQ62" s="398" t="str">
        <f t="shared" si="119"/>
        <v/>
      </c>
      <c r="DR62" s="398" t="str">
        <f t="shared" si="120"/>
        <v/>
      </c>
      <c r="DS62" s="398" t="str">
        <f t="shared" si="121"/>
        <v/>
      </c>
      <c r="DT62" s="398" t="str">
        <f t="shared" si="122"/>
        <v/>
      </c>
      <c r="DU62" s="398" t="str">
        <f t="shared" si="123"/>
        <v/>
      </c>
      <c r="DV62" s="398" t="str">
        <f t="shared" si="124"/>
        <v/>
      </c>
      <c r="DW62" s="398" t="str">
        <f t="shared" si="96"/>
        <v/>
      </c>
      <c r="DX62" s="398" t="str">
        <f t="shared" si="97"/>
        <v/>
      </c>
      <c r="DY62" s="398" t="str">
        <f t="shared" si="98"/>
        <v/>
      </c>
      <c r="DZ62" s="398" t="str">
        <f t="shared" si="125"/>
        <v/>
      </c>
      <c r="EA62" s="399" t="str">
        <f t="shared" si="126"/>
        <v/>
      </c>
      <c r="EB62" s="399" t="str">
        <f t="shared" si="127"/>
        <v/>
      </c>
      <c r="EC62" s="398" t="str">
        <f t="shared" si="128"/>
        <v/>
      </c>
      <c r="ED62" s="398" t="str">
        <f t="shared" si="129"/>
        <v/>
      </c>
      <c r="EE62" s="398" t="str">
        <f t="shared" si="130"/>
        <v/>
      </c>
      <c r="EF62" s="398" t="str">
        <f t="shared" si="131"/>
        <v/>
      </c>
      <c r="EG62" s="398" t="str">
        <f t="shared" si="132"/>
        <v/>
      </c>
      <c r="EH62" s="398" t="str">
        <f t="shared" si="133"/>
        <v/>
      </c>
      <c r="EI62" s="398" t="str">
        <f t="shared" si="134"/>
        <v/>
      </c>
      <c r="EJ62" s="400" t="str">
        <f t="shared" si="135"/>
        <v/>
      </c>
      <c r="EK62" s="400" t="str">
        <f t="shared" si="136"/>
        <v/>
      </c>
      <c r="EL62" s="398" t="str">
        <f t="shared" si="137"/>
        <v/>
      </c>
      <c r="EM62" s="400" t="str">
        <f t="shared" si="138"/>
        <v/>
      </c>
      <c r="EN62" s="400" t="str">
        <f t="shared" si="139"/>
        <v/>
      </c>
      <c r="EO62" s="203" t="str">
        <f>details!DN62</f>
        <v/>
      </c>
      <c r="EP62" s="405" t="str">
        <f>details!DO62</f>
        <v/>
      </c>
      <c r="EQ62" s="490" t="str">
        <f t="shared" si="109"/>
        <v/>
      </c>
      <c r="ER62" s="551" t="str">
        <f t="shared" si="99"/>
        <v/>
      </c>
      <c r="ES62" s="401" t="str">
        <f t="shared" si="100"/>
        <v/>
      </c>
      <c r="ET62" s="401" t="str">
        <f t="shared" si="101"/>
        <v/>
      </c>
      <c r="EU62" s="402" t="str">
        <f t="shared" si="102"/>
        <v/>
      </c>
      <c r="EV62" s="199" t="str">
        <f t="shared" si="103"/>
        <v/>
      </c>
      <c r="EW62" s="466" t="str">
        <f t="shared" si="104"/>
        <v/>
      </c>
      <c r="EX62" s="467" t="str">
        <f t="shared" si="105"/>
        <v/>
      </c>
      <c r="EY62" s="418" t="str">
        <f>IF(details!BO61="","",details!BO61)</f>
        <v/>
      </c>
      <c r="FE62" s="500"/>
    </row>
    <row r="63" spans="1:161" s="20" customFormat="1" ht="14" customHeight="1">
      <c r="A63" s="417">
        <f>IF(details!A63="","",details!A63)</f>
        <v>57</v>
      </c>
      <c r="B63" s="392" t="str">
        <f>IF(details!B63="","",details!B63)</f>
        <v/>
      </c>
      <c r="C63" s="392" t="str">
        <f>IF(details!C63="","",details!C63)</f>
        <v/>
      </c>
      <c r="D63" s="199" t="str">
        <f>IF(details!D63="","",details!D63)</f>
        <v/>
      </c>
      <c r="E63" s="392" t="str">
        <f>IF(details!E63="","",details!E63)</f>
        <v/>
      </c>
      <c r="F63" s="200" t="str">
        <f>IF(details!G63="","",details!G63)</f>
        <v/>
      </c>
      <c r="G63" s="275" t="str">
        <f>IF(details!H63="","",details!H63)</f>
        <v/>
      </c>
      <c r="H63" s="201" t="str">
        <f>IF(details!I63="","",details!I63)</f>
        <v>v 057</v>
      </c>
      <c r="I63" s="201" t="str">
        <f>IF(details!J63="","",details!J63)</f>
        <v>c 057</v>
      </c>
      <c r="J63" s="201" t="str">
        <f>IF(details!K63="","",details!K63)</f>
        <v>l 057</v>
      </c>
      <c r="K63" s="392" t="str">
        <f>IF(details!Q63="","",details!Q63)</f>
        <v/>
      </c>
      <c r="L63" s="392" t="str">
        <f>IF(details!R63="","",details!R63)</f>
        <v/>
      </c>
      <c r="M63" s="392" t="str">
        <f>IF(details!S63="","",details!S63)</f>
        <v/>
      </c>
      <c r="N63" s="312" t="str">
        <f t="shared" si="9"/>
        <v/>
      </c>
      <c r="O63" s="392" t="str">
        <f>IF(details!T63="","",details!T63)</f>
        <v/>
      </c>
      <c r="P63" s="392" t="str">
        <f>IF(details!U63="","",details!U63)</f>
        <v/>
      </c>
      <c r="Q63" s="312" t="str">
        <f t="shared" si="10"/>
        <v/>
      </c>
      <c r="R63" s="199" t="str">
        <f t="shared" si="11"/>
        <v/>
      </c>
      <c r="S63" s="392" t="str">
        <f>IF(details!V63="","",details!V63)</f>
        <v/>
      </c>
      <c r="T63" s="392" t="str">
        <f>IF(details!W63="","",details!W63)</f>
        <v/>
      </c>
      <c r="U63" s="199" t="str">
        <f t="shared" si="69"/>
        <v/>
      </c>
      <c r="V63" s="199" t="str">
        <f t="shared" si="70"/>
        <v/>
      </c>
      <c r="W63" s="329" t="str">
        <f t="shared" si="71"/>
        <v/>
      </c>
      <c r="X63" s="330" t="str">
        <f t="shared" si="72"/>
        <v/>
      </c>
      <c r="Y63" s="202" t="str">
        <f t="shared" si="73"/>
        <v/>
      </c>
      <c r="Z63" s="202">
        <f t="shared" si="118"/>
        <v>0</v>
      </c>
      <c r="AA63" s="392" t="str">
        <f>IF(details!X63="","",details!X63)</f>
        <v/>
      </c>
      <c r="AB63" s="392" t="str">
        <f>IF(details!Y63="","",details!Y63)</f>
        <v/>
      </c>
      <c r="AC63" s="392" t="str">
        <f>IF(details!Z63="","",details!Z63)</f>
        <v/>
      </c>
      <c r="AD63" s="312" t="str">
        <f t="shared" si="13"/>
        <v/>
      </c>
      <c r="AE63" s="392" t="str">
        <f>IF(details!AA63="","",details!AA63)</f>
        <v/>
      </c>
      <c r="AF63" s="392" t="str">
        <f>IF(details!AB63="","",details!AB63)</f>
        <v/>
      </c>
      <c r="AG63" s="312" t="str">
        <f t="shared" si="112"/>
        <v/>
      </c>
      <c r="AH63" s="199" t="str">
        <f t="shared" si="15"/>
        <v/>
      </c>
      <c r="AI63" s="392" t="str">
        <f>IF(details!AC63="","",details!AC63)</f>
        <v/>
      </c>
      <c r="AJ63" s="392" t="str">
        <f>IF(details!AD63="","",details!AD63)</f>
        <v/>
      </c>
      <c r="AK63" s="199" t="str">
        <f t="shared" si="16"/>
        <v/>
      </c>
      <c r="AL63" s="199" t="str">
        <f t="shared" si="74"/>
        <v/>
      </c>
      <c r="AM63" s="329" t="str">
        <f t="shared" si="75"/>
        <v/>
      </c>
      <c r="AN63" s="330" t="str">
        <f t="shared" si="76"/>
        <v/>
      </c>
      <c r="AO63" s="202" t="str">
        <f t="shared" si="77"/>
        <v/>
      </c>
      <c r="AP63" s="202">
        <f t="shared" si="113"/>
        <v>0</v>
      </c>
      <c r="AQ63" s="497">
        <f>IF(details!AE63="","",details!AE63)</f>
        <v>1</v>
      </c>
      <c r="AR63" s="497">
        <f>IF(details!AF63="","",details!AF63)</f>
        <v>2</v>
      </c>
      <c r="AS63" s="497">
        <f>IF(details!AG63="","",details!AG63)</f>
        <v>3</v>
      </c>
      <c r="AT63" s="312">
        <f t="shared" si="18"/>
        <v>6</v>
      </c>
      <c r="AU63" s="497">
        <f>IF(details!AH63="","",details!AH63)</f>
        <v>4</v>
      </c>
      <c r="AV63" s="497">
        <f>IF(details!AI63="","",details!AI63)</f>
        <v>5</v>
      </c>
      <c r="AW63" s="312">
        <f t="shared" si="114"/>
        <v>9</v>
      </c>
      <c r="AX63" s="199">
        <f t="shared" si="20"/>
        <v>15</v>
      </c>
      <c r="AY63" s="497" t="str">
        <f>IF(details!AJ63="","",details!AJ63)</f>
        <v/>
      </c>
      <c r="AZ63" s="497" t="str">
        <f>IF(details!AK63="","",details!AK63)</f>
        <v/>
      </c>
      <c r="BA63" s="199" t="str">
        <f t="shared" si="21"/>
        <v/>
      </c>
      <c r="BB63" s="199" t="str">
        <f t="shared" si="78"/>
        <v/>
      </c>
      <c r="BC63" s="329" t="str">
        <f t="shared" si="79"/>
        <v/>
      </c>
      <c r="BD63" s="330" t="str">
        <f t="shared" si="80"/>
        <v/>
      </c>
      <c r="BE63" s="202" t="str">
        <f t="shared" si="81"/>
        <v/>
      </c>
      <c r="BF63" s="202">
        <f t="shared" si="5"/>
        <v>0</v>
      </c>
      <c r="BG63" s="392" t="str">
        <f>IF(details!AL63="","",details!AL63)</f>
        <v/>
      </c>
      <c r="BH63" s="392" t="str">
        <f>IF(details!AM63="","",details!AM63)</f>
        <v/>
      </c>
      <c r="BI63" s="392" t="str">
        <f>IF(details!AN63="","",details!AN63)</f>
        <v/>
      </c>
      <c r="BJ63" s="312" t="str">
        <f t="shared" si="22"/>
        <v/>
      </c>
      <c r="BK63" s="392" t="str">
        <f>IF(details!AO63="","",details!AO63)</f>
        <v/>
      </c>
      <c r="BL63" s="392" t="str">
        <f>IF(details!AP63="","",details!AP63)</f>
        <v/>
      </c>
      <c r="BM63" s="312" t="str">
        <f t="shared" si="106"/>
        <v/>
      </c>
      <c r="BN63" s="199" t="str">
        <f t="shared" si="24"/>
        <v/>
      </c>
      <c r="BO63" s="392" t="str">
        <f>IF(details!AQ63="","",details!AQ63)</f>
        <v/>
      </c>
      <c r="BP63" s="392" t="str">
        <f>IF(details!AR63="","",details!AR63)</f>
        <v/>
      </c>
      <c r="BQ63" s="199" t="str">
        <f t="shared" si="25"/>
        <v/>
      </c>
      <c r="BR63" s="199" t="str">
        <f t="shared" si="82"/>
        <v/>
      </c>
      <c r="BS63" s="329" t="str">
        <f t="shared" si="83"/>
        <v/>
      </c>
      <c r="BT63" s="330" t="str">
        <f t="shared" si="84"/>
        <v/>
      </c>
      <c r="BU63" s="202" t="str">
        <f t="shared" si="85"/>
        <v/>
      </c>
      <c r="BV63" s="202">
        <f t="shared" si="7"/>
        <v>0</v>
      </c>
      <c r="BW63" s="392" t="str">
        <f>IF(details!AS63="","",details!AS63)</f>
        <v/>
      </c>
      <c r="BX63" s="392" t="str">
        <f>IF(details!AT63="","",details!AT63)</f>
        <v/>
      </c>
      <c r="BY63" s="392" t="str">
        <f>IF(details!AU63="","",details!AU63)</f>
        <v/>
      </c>
      <c r="BZ63" s="312" t="str">
        <f t="shared" si="26"/>
        <v/>
      </c>
      <c r="CA63" s="392" t="str">
        <f>IF(details!AV63="","",details!AV63)</f>
        <v/>
      </c>
      <c r="CB63" s="392" t="str">
        <f>IF(details!AW63="","",details!AW63)</f>
        <v/>
      </c>
      <c r="CC63" s="312" t="str">
        <f t="shared" si="110"/>
        <v/>
      </c>
      <c r="CD63" s="199" t="str">
        <f t="shared" si="28"/>
        <v/>
      </c>
      <c r="CE63" s="392" t="str">
        <f>IF(details!AX63="","",details!AX63)</f>
        <v/>
      </c>
      <c r="CF63" s="392" t="str">
        <f>IF(details!AY63="","",details!AY63)</f>
        <v/>
      </c>
      <c r="CG63" s="199" t="str">
        <f t="shared" si="29"/>
        <v/>
      </c>
      <c r="CH63" s="199" t="str">
        <f t="shared" si="30"/>
        <v/>
      </c>
      <c r="CI63" s="329" t="str">
        <f t="shared" si="31"/>
        <v/>
      </c>
      <c r="CJ63" s="330" t="str">
        <f t="shared" si="32"/>
        <v/>
      </c>
      <c r="CK63" s="202" t="str">
        <f t="shared" si="86"/>
        <v/>
      </c>
      <c r="CL63" s="202">
        <f t="shared" si="8"/>
        <v>0</v>
      </c>
      <c r="CM63" s="392" t="str">
        <f>IF(details!AZ63="","",details!AZ63)</f>
        <v/>
      </c>
      <c r="CN63" s="392" t="str">
        <f>IF(details!BA63="","",details!BA63)</f>
        <v/>
      </c>
      <c r="CO63" s="392" t="str">
        <f>IF(details!BB63="","",details!BB63)</f>
        <v/>
      </c>
      <c r="CP63" s="392" t="str">
        <f>IF(details!BC63="","",details!BC63)</f>
        <v/>
      </c>
      <c r="CQ63" s="392" t="str">
        <f>IF(details!BD63="","",details!BD63)</f>
        <v/>
      </c>
      <c r="CR63" s="199" t="str">
        <f t="shared" si="142"/>
        <v/>
      </c>
      <c r="CS63" s="556" t="str">
        <f t="shared" si="140"/>
        <v/>
      </c>
      <c r="CT63" s="199" t="str">
        <f t="shared" si="141"/>
        <v/>
      </c>
      <c r="CU63" s="202" t="str">
        <f t="shared" si="88"/>
        <v/>
      </c>
      <c r="CV63" s="202">
        <f t="shared" si="89"/>
        <v>0</v>
      </c>
      <c r="CW63" s="392" t="str">
        <f>IF(details!BE63="","",details!BE63)</f>
        <v/>
      </c>
      <c r="CX63" s="392" t="str">
        <f>IF(details!BF63="","",details!BF63)</f>
        <v/>
      </c>
      <c r="CY63" s="392" t="str">
        <f>IF(details!BG63="","",details!BG63)</f>
        <v/>
      </c>
      <c r="CZ63" s="392" t="str">
        <f>IF(details!BH63="","",details!BH63)</f>
        <v/>
      </c>
      <c r="DA63" s="392" t="str">
        <f>IF(details!BI63="","",details!BI63)</f>
        <v/>
      </c>
      <c r="DB63" s="199" t="str">
        <f t="shared" si="90"/>
        <v/>
      </c>
      <c r="DC63" s="556" t="str">
        <f t="shared" si="35"/>
        <v/>
      </c>
      <c r="DD63" s="199" t="str">
        <f t="shared" si="36"/>
        <v/>
      </c>
      <c r="DE63" s="202" t="str">
        <f t="shared" si="91"/>
        <v/>
      </c>
      <c r="DF63" s="202">
        <f t="shared" si="92"/>
        <v>0</v>
      </c>
      <c r="DG63" s="392" t="str">
        <f>IF(details!BJ63="","",details!BJ63)</f>
        <v/>
      </c>
      <c r="DH63" s="392" t="str">
        <f>IF(details!BK63="","",details!BK63)</f>
        <v/>
      </c>
      <c r="DI63" s="392" t="str">
        <f>IF(details!BL63="","",details!BL63)</f>
        <v/>
      </c>
      <c r="DJ63" s="392" t="str">
        <f>IF(details!BM63="","",details!BM63)</f>
        <v/>
      </c>
      <c r="DK63" s="392" t="str">
        <f>IF(details!BN63="","",details!BN63)</f>
        <v/>
      </c>
      <c r="DL63" s="199" t="str">
        <f t="shared" si="93"/>
        <v/>
      </c>
      <c r="DM63" s="556" t="str">
        <f t="shared" si="37"/>
        <v/>
      </c>
      <c r="DN63" s="199" t="str">
        <f t="shared" si="38"/>
        <v/>
      </c>
      <c r="DO63" s="202" t="str">
        <f t="shared" si="94"/>
        <v/>
      </c>
      <c r="DP63" s="202">
        <f t="shared" si="95"/>
        <v>0</v>
      </c>
      <c r="DQ63" s="398" t="str">
        <f t="shared" si="119"/>
        <v/>
      </c>
      <c r="DR63" s="398" t="str">
        <f t="shared" si="120"/>
        <v/>
      </c>
      <c r="DS63" s="398" t="str">
        <f t="shared" si="121"/>
        <v/>
      </c>
      <c r="DT63" s="398" t="str">
        <f t="shared" si="122"/>
        <v/>
      </c>
      <c r="DU63" s="398" t="str">
        <f t="shared" si="123"/>
        <v/>
      </c>
      <c r="DV63" s="398" t="str">
        <f t="shared" si="124"/>
        <v/>
      </c>
      <c r="DW63" s="398" t="str">
        <f t="shared" si="96"/>
        <v/>
      </c>
      <c r="DX63" s="398" t="str">
        <f t="shared" si="97"/>
        <v/>
      </c>
      <c r="DY63" s="398" t="str">
        <f t="shared" si="98"/>
        <v/>
      </c>
      <c r="DZ63" s="398" t="str">
        <f t="shared" si="125"/>
        <v/>
      </c>
      <c r="EA63" s="399" t="str">
        <f t="shared" si="126"/>
        <v/>
      </c>
      <c r="EB63" s="399" t="str">
        <f t="shared" si="127"/>
        <v/>
      </c>
      <c r="EC63" s="398" t="str">
        <f t="shared" si="128"/>
        <v/>
      </c>
      <c r="ED63" s="398" t="str">
        <f t="shared" si="129"/>
        <v/>
      </c>
      <c r="EE63" s="398" t="str">
        <f t="shared" si="130"/>
        <v/>
      </c>
      <c r="EF63" s="398" t="str">
        <f t="shared" si="131"/>
        <v/>
      </c>
      <c r="EG63" s="398" t="str">
        <f t="shared" si="132"/>
        <v/>
      </c>
      <c r="EH63" s="398" t="str">
        <f t="shared" si="133"/>
        <v/>
      </c>
      <c r="EI63" s="398" t="str">
        <f t="shared" si="134"/>
        <v/>
      </c>
      <c r="EJ63" s="400" t="str">
        <f t="shared" si="135"/>
        <v/>
      </c>
      <c r="EK63" s="400" t="str">
        <f t="shared" si="136"/>
        <v/>
      </c>
      <c r="EL63" s="398" t="str">
        <f t="shared" si="137"/>
        <v/>
      </c>
      <c r="EM63" s="400" t="str">
        <f t="shared" si="138"/>
        <v/>
      </c>
      <c r="EN63" s="400" t="str">
        <f t="shared" si="139"/>
        <v/>
      </c>
      <c r="EO63" s="203" t="str">
        <f>details!DN63</f>
        <v/>
      </c>
      <c r="EP63" s="405" t="str">
        <f>details!DO63</f>
        <v/>
      </c>
      <c r="EQ63" s="490" t="str">
        <f t="shared" si="109"/>
        <v/>
      </c>
      <c r="ER63" s="551" t="str">
        <f t="shared" si="99"/>
        <v/>
      </c>
      <c r="ES63" s="401" t="str">
        <f t="shared" si="100"/>
        <v/>
      </c>
      <c r="ET63" s="401" t="str">
        <f t="shared" si="101"/>
        <v/>
      </c>
      <c r="EU63" s="402" t="str">
        <f t="shared" si="102"/>
        <v/>
      </c>
      <c r="EV63" s="199" t="str">
        <f t="shared" si="103"/>
        <v/>
      </c>
      <c r="EW63" s="466" t="str">
        <f t="shared" si="104"/>
        <v/>
      </c>
      <c r="EX63" s="467" t="str">
        <f t="shared" si="105"/>
        <v/>
      </c>
      <c r="EY63" s="418" t="str">
        <f>IF(details!BO62="","",details!BO62)</f>
        <v/>
      </c>
      <c r="FE63" s="500"/>
    </row>
    <row r="64" spans="1:161" s="20" customFormat="1" ht="14" customHeight="1">
      <c r="A64" s="417">
        <f>IF(details!A64="","",details!A64)</f>
        <v>58</v>
      </c>
      <c r="B64" s="392" t="str">
        <f>IF(details!B64="","",details!B64)</f>
        <v/>
      </c>
      <c r="C64" s="392" t="str">
        <f>IF(details!C64="","",details!C64)</f>
        <v/>
      </c>
      <c r="D64" s="199" t="str">
        <f>IF(details!D64="","",details!D64)</f>
        <v/>
      </c>
      <c r="E64" s="392" t="str">
        <f>IF(details!E64="","",details!E64)</f>
        <v/>
      </c>
      <c r="F64" s="200" t="str">
        <f>IF(details!G64="","",details!G64)</f>
        <v/>
      </c>
      <c r="G64" s="275" t="str">
        <f>IF(details!H64="","",details!H64)</f>
        <v/>
      </c>
      <c r="H64" s="201" t="str">
        <f>IF(details!I64="","",details!I64)</f>
        <v>v 058</v>
      </c>
      <c r="I64" s="201" t="str">
        <f>IF(details!J64="","",details!J64)</f>
        <v>c 058</v>
      </c>
      <c r="J64" s="201" t="str">
        <f>IF(details!K64="","",details!K64)</f>
        <v>l 058</v>
      </c>
      <c r="K64" s="392" t="str">
        <f>IF(details!Q64="","",details!Q64)</f>
        <v/>
      </c>
      <c r="L64" s="392" t="str">
        <f>IF(details!R64="","",details!R64)</f>
        <v/>
      </c>
      <c r="M64" s="392" t="str">
        <f>IF(details!S64="","",details!S64)</f>
        <v/>
      </c>
      <c r="N64" s="312" t="str">
        <f t="shared" si="9"/>
        <v/>
      </c>
      <c r="O64" s="392" t="str">
        <f>IF(details!T64="","",details!T64)</f>
        <v/>
      </c>
      <c r="P64" s="392" t="str">
        <f>IF(details!U64="","",details!U64)</f>
        <v/>
      </c>
      <c r="Q64" s="312" t="str">
        <f t="shared" si="10"/>
        <v/>
      </c>
      <c r="R64" s="199" t="str">
        <f t="shared" si="11"/>
        <v/>
      </c>
      <c r="S64" s="392" t="str">
        <f>IF(details!V64="","",details!V64)</f>
        <v/>
      </c>
      <c r="T64" s="392" t="str">
        <f>IF(details!W64="","",details!W64)</f>
        <v/>
      </c>
      <c r="U64" s="199" t="str">
        <f t="shared" si="69"/>
        <v/>
      </c>
      <c r="V64" s="199" t="str">
        <f t="shared" si="70"/>
        <v/>
      </c>
      <c r="W64" s="329" t="str">
        <f t="shared" si="71"/>
        <v/>
      </c>
      <c r="X64" s="330" t="str">
        <f t="shared" si="72"/>
        <v/>
      </c>
      <c r="Y64" s="202" t="str">
        <f t="shared" si="73"/>
        <v/>
      </c>
      <c r="Z64" s="202">
        <f t="shared" si="118"/>
        <v>0</v>
      </c>
      <c r="AA64" s="392" t="str">
        <f>IF(details!X64="","",details!X64)</f>
        <v/>
      </c>
      <c r="AB64" s="392" t="str">
        <f>IF(details!Y64="","",details!Y64)</f>
        <v/>
      </c>
      <c r="AC64" s="392" t="str">
        <f>IF(details!Z64="","",details!Z64)</f>
        <v/>
      </c>
      <c r="AD64" s="312" t="str">
        <f t="shared" si="13"/>
        <v/>
      </c>
      <c r="AE64" s="392" t="str">
        <f>IF(details!AA64="","",details!AA64)</f>
        <v/>
      </c>
      <c r="AF64" s="392" t="str">
        <f>IF(details!AB64="","",details!AB64)</f>
        <v/>
      </c>
      <c r="AG64" s="312" t="str">
        <f t="shared" si="112"/>
        <v/>
      </c>
      <c r="AH64" s="199" t="str">
        <f t="shared" si="15"/>
        <v/>
      </c>
      <c r="AI64" s="392" t="str">
        <f>IF(details!AC64="","",details!AC64)</f>
        <v/>
      </c>
      <c r="AJ64" s="392" t="str">
        <f>IF(details!AD64="","",details!AD64)</f>
        <v/>
      </c>
      <c r="AK64" s="199" t="str">
        <f t="shared" si="16"/>
        <v/>
      </c>
      <c r="AL64" s="199" t="str">
        <f t="shared" si="74"/>
        <v/>
      </c>
      <c r="AM64" s="329" t="str">
        <f t="shared" si="75"/>
        <v/>
      </c>
      <c r="AN64" s="330" t="str">
        <f t="shared" si="76"/>
        <v/>
      </c>
      <c r="AO64" s="202" t="str">
        <f t="shared" si="77"/>
        <v/>
      </c>
      <c r="AP64" s="202">
        <f t="shared" si="113"/>
        <v>0</v>
      </c>
      <c r="AQ64" s="497">
        <f>IF(details!AE64="","",details!AE64)</f>
        <v>1</v>
      </c>
      <c r="AR64" s="497">
        <f>IF(details!AF64="","",details!AF64)</f>
        <v>2</v>
      </c>
      <c r="AS64" s="497">
        <f>IF(details!AG64="","",details!AG64)</f>
        <v>3</v>
      </c>
      <c r="AT64" s="312">
        <f t="shared" si="18"/>
        <v>6</v>
      </c>
      <c r="AU64" s="497">
        <f>IF(details!AH64="","",details!AH64)</f>
        <v>4</v>
      </c>
      <c r="AV64" s="497">
        <f>IF(details!AI64="","",details!AI64)</f>
        <v>5</v>
      </c>
      <c r="AW64" s="312">
        <f t="shared" si="114"/>
        <v>9</v>
      </c>
      <c r="AX64" s="199">
        <f t="shared" si="20"/>
        <v>15</v>
      </c>
      <c r="AY64" s="497" t="str">
        <f>IF(details!AJ64="","",details!AJ64)</f>
        <v/>
      </c>
      <c r="AZ64" s="497" t="str">
        <f>IF(details!AK64="","",details!AK64)</f>
        <v/>
      </c>
      <c r="BA64" s="199" t="str">
        <f t="shared" si="21"/>
        <v/>
      </c>
      <c r="BB64" s="199" t="str">
        <f t="shared" si="78"/>
        <v/>
      </c>
      <c r="BC64" s="329" t="str">
        <f t="shared" si="79"/>
        <v/>
      </c>
      <c r="BD64" s="330" t="str">
        <f t="shared" si="80"/>
        <v/>
      </c>
      <c r="BE64" s="202" t="str">
        <f t="shared" si="81"/>
        <v/>
      </c>
      <c r="BF64" s="202">
        <f t="shared" si="5"/>
        <v>0</v>
      </c>
      <c r="BG64" s="392" t="str">
        <f>IF(details!AL64="","",details!AL64)</f>
        <v/>
      </c>
      <c r="BH64" s="392" t="str">
        <f>IF(details!AM64="","",details!AM64)</f>
        <v/>
      </c>
      <c r="BI64" s="392" t="str">
        <f>IF(details!AN64="","",details!AN64)</f>
        <v/>
      </c>
      <c r="BJ64" s="312" t="str">
        <f t="shared" si="22"/>
        <v/>
      </c>
      <c r="BK64" s="392" t="str">
        <f>IF(details!AO64="","",details!AO64)</f>
        <v/>
      </c>
      <c r="BL64" s="392" t="str">
        <f>IF(details!AP64="","",details!AP64)</f>
        <v/>
      </c>
      <c r="BM64" s="312" t="str">
        <f t="shared" si="106"/>
        <v/>
      </c>
      <c r="BN64" s="199" t="str">
        <f t="shared" si="24"/>
        <v/>
      </c>
      <c r="BO64" s="392" t="str">
        <f>IF(details!AQ64="","",details!AQ64)</f>
        <v/>
      </c>
      <c r="BP64" s="392" t="str">
        <f>IF(details!AR64="","",details!AR64)</f>
        <v/>
      </c>
      <c r="BQ64" s="199" t="str">
        <f t="shared" si="25"/>
        <v/>
      </c>
      <c r="BR64" s="199" t="str">
        <f t="shared" si="82"/>
        <v/>
      </c>
      <c r="BS64" s="329" t="str">
        <f t="shared" si="83"/>
        <v/>
      </c>
      <c r="BT64" s="330" t="str">
        <f t="shared" si="84"/>
        <v/>
      </c>
      <c r="BU64" s="202" t="str">
        <f t="shared" si="85"/>
        <v/>
      </c>
      <c r="BV64" s="202">
        <f t="shared" si="7"/>
        <v>0</v>
      </c>
      <c r="BW64" s="392" t="str">
        <f>IF(details!AS64="","",details!AS64)</f>
        <v/>
      </c>
      <c r="BX64" s="392" t="str">
        <f>IF(details!AT64="","",details!AT64)</f>
        <v/>
      </c>
      <c r="BY64" s="392" t="str">
        <f>IF(details!AU64="","",details!AU64)</f>
        <v/>
      </c>
      <c r="BZ64" s="312" t="str">
        <f t="shared" si="26"/>
        <v/>
      </c>
      <c r="CA64" s="392" t="str">
        <f>IF(details!AV64="","",details!AV64)</f>
        <v/>
      </c>
      <c r="CB64" s="392" t="str">
        <f>IF(details!AW64="","",details!AW64)</f>
        <v/>
      </c>
      <c r="CC64" s="312" t="str">
        <f t="shared" si="110"/>
        <v/>
      </c>
      <c r="CD64" s="199" t="str">
        <f t="shared" si="28"/>
        <v/>
      </c>
      <c r="CE64" s="392" t="str">
        <f>IF(details!AX64="","",details!AX64)</f>
        <v/>
      </c>
      <c r="CF64" s="392" t="str">
        <f>IF(details!AY64="","",details!AY64)</f>
        <v/>
      </c>
      <c r="CG64" s="199" t="str">
        <f t="shared" si="29"/>
        <v/>
      </c>
      <c r="CH64" s="199" t="str">
        <f t="shared" si="30"/>
        <v/>
      </c>
      <c r="CI64" s="329" t="str">
        <f t="shared" si="31"/>
        <v/>
      </c>
      <c r="CJ64" s="330" t="str">
        <f t="shared" si="32"/>
        <v/>
      </c>
      <c r="CK64" s="202" t="str">
        <f t="shared" si="86"/>
        <v/>
      </c>
      <c r="CL64" s="202">
        <f t="shared" si="8"/>
        <v>0</v>
      </c>
      <c r="CM64" s="392" t="str">
        <f>IF(details!AZ64="","",details!AZ64)</f>
        <v/>
      </c>
      <c r="CN64" s="392" t="str">
        <f>IF(details!BA64="","",details!BA64)</f>
        <v/>
      </c>
      <c r="CO64" s="392" t="str">
        <f>IF(details!BB64="","",details!BB64)</f>
        <v/>
      </c>
      <c r="CP64" s="392" t="str">
        <f>IF(details!BC64="","",details!BC64)</f>
        <v/>
      </c>
      <c r="CQ64" s="392" t="str">
        <f>IF(details!BD64="","",details!BD64)</f>
        <v/>
      </c>
      <c r="CR64" s="199" t="str">
        <f t="shared" si="142"/>
        <v/>
      </c>
      <c r="CS64" s="556" t="str">
        <f t="shared" si="140"/>
        <v/>
      </c>
      <c r="CT64" s="199" t="str">
        <f t="shared" si="141"/>
        <v/>
      </c>
      <c r="CU64" s="202" t="str">
        <f t="shared" si="88"/>
        <v/>
      </c>
      <c r="CV64" s="202">
        <f t="shared" si="89"/>
        <v>0</v>
      </c>
      <c r="CW64" s="392" t="str">
        <f>IF(details!BE64="","",details!BE64)</f>
        <v/>
      </c>
      <c r="CX64" s="392" t="str">
        <f>IF(details!BF64="","",details!BF64)</f>
        <v/>
      </c>
      <c r="CY64" s="392" t="str">
        <f>IF(details!BG64="","",details!BG64)</f>
        <v/>
      </c>
      <c r="CZ64" s="392" t="str">
        <f>IF(details!BH64="","",details!BH64)</f>
        <v/>
      </c>
      <c r="DA64" s="392" t="str">
        <f>IF(details!BI64="","",details!BI64)</f>
        <v/>
      </c>
      <c r="DB64" s="199" t="str">
        <f t="shared" si="90"/>
        <v/>
      </c>
      <c r="DC64" s="556" t="str">
        <f t="shared" si="35"/>
        <v/>
      </c>
      <c r="DD64" s="199" t="str">
        <f t="shared" si="36"/>
        <v/>
      </c>
      <c r="DE64" s="202" t="str">
        <f t="shared" si="91"/>
        <v/>
      </c>
      <c r="DF64" s="202">
        <f t="shared" si="92"/>
        <v>0</v>
      </c>
      <c r="DG64" s="392" t="str">
        <f>IF(details!BJ64="","",details!BJ64)</f>
        <v/>
      </c>
      <c r="DH64" s="392" t="str">
        <f>IF(details!BK64="","",details!BK64)</f>
        <v/>
      </c>
      <c r="DI64" s="392" t="str">
        <f>IF(details!BL64="","",details!BL64)</f>
        <v/>
      </c>
      <c r="DJ64" s="392" t="str">
        <f>IF(details!BM64="","",details!BM64)</f>
        <v/>
      </c>
      <c r="DK64" s="392" t="str">
        <f>IF(details!BN64="","",details!BN64)</f>
        <v/>
      </c>
      <c r="DL64" s="199" t="str">
        <f t="shared" si="93"/>
        <v/>
      </c>
      <c r="DM64" s="556" t="str">
        <f t="shared" si="37"/>
        <v/>
      </c>
      <c r="DN64" s="199" t="str">
        <f t="shared" si="38"/>
        <v/>
      </c>
      <c r="DO64" s="202" t="str">
        <f t="shared" si="94"/>
        <v/>
      </c>
      <c r="DP64" s="202">
        <f t="shared" si="95"/>
        <v>0</v>
      </c>
      <c r="DQ64" s="398" t="str">
        <f t="shared" si="119"/>
        <v/>
      </c>
      <c r="DR64" s="398" t="str">
        <f t="shared" si="120"/>
        <v/>
      </c>
      <c r="DS64" s="398" t="str">
        <f t="shared" si="121"/>
        <v/>
      </c>
      <c r="DT64" s="398" t="str">
        <f t="shared" si="122"/>
        <v/>
      </c>
      <c r="DU64" s="398" t="str">
        <f t="shared" si="123"/>
        <v/>
      </c>
      <c r="DV64" s="398" t="str">
        <f t="shared" si="124"/>
        <v/>
      </c>
      <c r="DW64" s="398" t="str">
        <f t="shared" si="96"/>
        <v/>
      </c>
      <c r="DX64" s="398" t="str">
        <f t="shared" si="97"/>
        <v/>
      </c>
      <c r="DY64" s="398" t="str">
        <f t="shared" si="98"/>
        <v/>
      </c>
      <c r="DZ64" s="398" t="str">
        <f t="shared" si="125"/>
        <v/>
      </c>
      <c r="EA64" s="399" t="str">
        <f t="shared" si="126"/>
        <v/>
      </c>
      <c r="EB64" s="399" t="str">
        <f t="shared" si="127"/>
        <v/>
      </c>
      <c r="EC64" s="398" t="str">
        <f t="shared" si="128"/>
        <v/>
      </c>
      <c r="ED64" s="398" t="str">
        <f t="shared" si="129"/>
        <v/>
      </c>
      <c r="EE64" s="398" t="str">
        <f t="shared" si="130"/>
        <v/>
      </c>
      <c r="EF64" s="398" t="str">
        <f t="shared" si="131"/>
        <v/>
      </c>
      <c r="EG64" s="398" t="str">
        <f t="shared" si="132"/>
        <v/>
      </c>
      <c r="EH64" s="398" t="str">
        <f t="shared" si="133"/>
        <v/>
      </c>
      <c r="EI64" s="398" t="str">
        <f t="shared" si="134"/>
        <v/>
      </c>
      <c r="EJ64" s="400" t="str">
        <f t="shared" si="135"/>
        <v/>
      </c>
      <c r="EK64" s="400" t="str">
        <f t="shared" si="136"/>
        <v/>
      </c>
      <c r="EL64" s="398" t="str">
        <f t="shared" si="137"/>
        <v/>
      </c>
      <c r="EM64" s="400" t="str">
        <f t="shared" si="138"/>
        <v/>
      </c>
      <c r="EN64" s="400" t="str">
        <f t="shared" si="139"/>
        <v/>
      </c>
      <c r="EO64" s="203" t="str">
        <f>details!DN64</f>
        <v/>
      </c>
      <c r="EP64" s="405" t="str">
        <f>details!DO64</f>
        <v/>
      </c>
      <c r="EQ64" s="490" t="str">
        <f t="shared" si="109"/>
        <v/>
      </c>
      <c r="ER64" s="551" t="str">
        <f t="shared" si="99"/>
        <v/>
      </c>
      <c r="ES64" s="401" t="str">
        <f t="shared" si="100"/>
        <v/>
      </c>
      <c r="ET64" s="401" t="str">
        <f t="shared" si="101"/>
        <v/>
      </c>
      <c r="EU64" s="402" t="str">
        <f t="shared" si="102"/>
        <v/>
      </c>
      <c r="EV64" s="199" t="str">
        <f t="shared" si="103"/>
        <v/>
      </c>
      <c r="EW64" s="466" t="str">
        <f t="shared" si="104"/>
        <v/>
      </c>
      <c r="EX64" s="467" t="str">
        <f t="shared" si="105"/>
        <v/>
      </c>
      <c r="EY64" s="418" t="str">
        <f>IF(details!BO63="","",details!BO63)</f>
        <v/>
      </c>
      <c r="FE64" s="500"/>
    </row>
    <row r="65" spans="1:161" s="20" customFormat="1" ht="14" customHeight="1">
      <c r="A65" s="417">
        <f>IF(details!A65="","",details!A65)</f>
        <v>59</v>
      </c>
      <c r="B65" s="392" t="str">
        <f>IF(details!B65="","",details!B65)</f>
        <v/>
      </c>
      <c r="C65" s="392" t="str">
        <f>IF(details!C65="","",details!C65)</f>
        <v/>
      </c>
      <c r="D65" s="199" t="str">
        <f>IF(details!D65="","",details!D65)</f>
        <v/>
      </c>
      <c r="E65" s="392" t="str">
        <f>IF(details!E65="","",details!E65)</f>
        <v/>
      </c>
      <c r="F65" s="200" t="str">
        <f>IF(details!G65="","",details!G65)</f>
        <v/>
      </c>
      <c r="G65" s="275" t="str">
        <f>IF(details!H65="","",details!H65)</f>
        <v/>
      </c>
      <c r="H65" s="201" t="str">
        <f>IF(details!I65="","",details!I65)</f>
        <v>v 059</v>
      </c>
      <c r="I65" s="201" t="str">
        <f>IF(details!J65="","",details!J65)</f>
        <v>c 059</v>
      </c>
      <c r="J65" s="201" t="str">
        <f>IF(details!K65="","",details!K65)</f>
        <v>l 059</v>
      </c>
      <c r="K65" s="392" t="str">
        <f>IF(details!Q65="","",details!Q65)</f>
        <v/>
      </c>
      <c r="L65" s="392" t="str">
        <f>IF(details!R65="","",details!R65)</f>
        <v/>
      </c>
      <c r="M65" s="392" t="str">
        <f>IF(details!S65="","",details!S65)</f>
        <v/>
      </c>
      <c r="N65" s="312" t="str">
        <f t="shared" si="9"/>
        <v/>
      </c>
      <c r="O65" s="392" t="str">
        <f>IF(details!T65="","",details!T65)</f>
        <v/>
      </c>
      <c r="P65" s="392" t="str">
        <f>IF(details!U65="","",details!U65)</f>
        <v/>
      </c>
      <c r="Q65" s="312" t="str">
        <f t="shared" si="10"/>
        <v/>
      </c>
      <c r="R65" s="199" t="str">
        <f t="shared" si="11"/>
        <v/>
      </c>
      <c r="S65" s="392" t="str">
        <f>IF(details!V65="","",details!V65)</f>
        <v/>
      </c>
      <c r="T65" s="392" t="str">
        <f>IF(details!W65="","",details!W65)</f>
        <v/>
      </c>
      <c r="U65" s="199" t="str">
        <f t="shared" si="69"/>
        <v/>
      </c>
      <c r="V65" s="199" t="str">
        <f t="shared" si="70"/>
        <v/>
      </c>
      <c r="W65" s="329" t="str">
        <f t="shared" si="71"/>
        <v/>
      </c>
      <c r="X65" s="330" t="str">
        <f t="shared" si="72"/>
        <v/>
      </c>
      <c r="Y65" s="202" t="str">
        <f t="shared" si="73"/>
        <v/>
      </c>
      <c r="Z65" s="202">
        <f t="shared" si="118"/>
        <v>0</v>
      </c>
      <c r="AA65" s="392" t="str">
        <f>IF(details!X65="","",details!X65)</f>
        <v/>
      </c>
      <c r="AB65" s="392" t="str">
        <f>IF(details!Y65="","",details!Y65)</f>
        <v/>
      </c>
      <c r="AC65" s="392" t="str">
        <f>IF(details!Z65="","",details!Z65)</f>
        <v/>
      </c>
      <c r="AD65" s="312" t="str">
        <f t="shared" si="13"/>
        <v/>
      </c>
      <c r="AE65" s="392" t="str">
        <f>IF(details!AA65="","",details!AA65)</f>
        <v/>
      </c>
      <c r="AF65" s="392" t="str">
        <f>IF(details!AB65="","",details!AB65)</f>
        <v/>
      </c>
      <c r="AG65" s="312" t="str">
        <f t="shared" si="112"/>
        <v/>
      </c>
      <c r="AH65" s="199" t="str">
        <f t="shared" si="15"/>
        <v/>
      </c>
      <c r="AI65" s="392" t="str">
        <f>IF(details!AC65="","",details!AC65)</f>
        <v/>
      </c>
      <c r="AJ65" s="392" t="str">
        <f>IF(details!AD65="","",details!AD65)</f>
        <v/>
      </c>
      <c r="AK65" s="199" t="str">
        <f t="shared" si="16"/>
        <v/>
      </c>
      <c r="AL65" s="199" t="str">
        <f t="shared" si="74"/>
        <v/>
      </c>
      <c r="AM65" s="329" t="str">
        <f t="shared" si="75"/>
        <v/>
      </c>
      <c r="AN65" s="330" t="str">
        <f t="shared" si="76"/>
        <v/>
      </c>
      <c r="AO65" s="202" t="str">
        <f t="shared" si="77"/>
        <v/>
      </c>
      <c r="AP65" s="202">
        <f t="shared" si="113"/>
        <v>0</v>
      </c>
      <c r="AQ65" s="497">
        <f>IF(details!AE65="","",details!AE65)</f>
        <v>1</v>
      </c>
      <c r="AR65" s="497">
        <f>IF(details!AF65="","",details!AF65)</f>
        <v>2</v>
      </c>
      <c r="AS65" s="497">
        <f>IF(details!AG65="","",details!AG65)</f>
        <v>3</v>
      </c>
      <c r="AT65" s="312">
        <f t="shared" si="18"/>
        <v>6</v>
      </c>
      <c r="AU65" s="497">
        <f>IF(details!AH65="","",details!AH65)</f>
        <v>4</v>
      </c>
      <c r="AV65" s="497">
        <f>IF(details!AI65="","",details!AI65)</f>
        <v>5</v>
      </c>
      <c r="AW65" s="312">
        <f t="shared" si="114"/>
        <v>9</v>
      </c>
      <c r="AX65" s="199">
        <f t="shared" si="20"/>
        <v>15</v>
      </c>
      <c r="AY65" s="497" t="str">
        <f>IF(details!AJ65="","",details!AJ65)</f>
        <v/>
      </c>
      <c r="AZ65" s="497" t="str">
        <f>IF(details!AK65="","",details!AK65)</f>
        <v/>
      </c>
      <c r="BA65" s="199" t="str">
        <f t="shared" si="21"/>
        <v/>
      </c>
      <c r="BB65" s="199" t="str">
        <f t="shared" si="78"/>
        <v/>
      </c>
      <c r="BC65" s="329" t="str">
        <f t="shared" si="79"/>
        <v/>
      </c>
      <c r="BD65" s="330" t="str">
        <f t="shared" si="80"/>
        <v/>
      </c>
      <c r="BE65" s="202" t="str">
        <f t="shared" si="81"/>
        <v/>
      </c>
      <c r="BF65" s="202">
        <f t="shared" si="5"/>
        <v>0</v>
      </c>
      <c r="BG65" s="392" t="str">
        <f>IF(details!AL65="","",details!AL65)</f>
        <v/>
      </c>
      <c r="BH65" s="392" t="str">
        <f>IF(details!AM65="","",details!AM65)</f>
        <v/>
      </c>
      <c r="BI65" s="392" t="str">
        <f>IF(details!AN65="","",details!AN65)</f>
        <v/>
      </c>
      <c r="BJ65" s="312" t="str">
        <f t="shared" si="22"/>
        <v/>
      </c>
      <c r="BK65" s="392" t="str">
        <f>IF(details!AO65="","",details!AO65)</f>
        <v/>
      </c>
      <c r="BL65" s="392" t="str">
        <f>IF(details!AP65="","",details!AP65)</f>
        <v/>
      </c>
      <c r="BM65" s="312" t="str">
        <f t="shared" si="106"/>
        <v/>
      </c>
      <c r="BN65" s="199" t="str">
        <f t="shared" si="24"/>
        <v/>
      </c>
      <c r="BO65" s="392" t="str">
        <f>IF(details!AQ65="","",details!AQ65)</f>
        <v/>
      </c>
      <c r="BP65" s="392" t="str">
        <f>IF(details!AR65="","",details!AR65)</f>
        <v/>
      </c>
      <c r="BQ65" s="199" t="str">
        <f t="shared" si="25"/>
        <v/>
      </c>
      <c r="BR65" s="199" t="str">
        <f t="shared" si="82"/>
        <v/>
      </c>
      <c r="BS65" s="329" t="str">
        <f t="shared" si="83"/>
        <v/>
      </c>
      <c r="BT65" s="330" t="str">
        <f t="shared" si="84"/>
        <v/>
      </c>
      <c r="BU65" s="202" t="str">
        <f t="shared" si="85"/>
        <v/>
      </c>
      <c r="BV65" s="202">
        <f t="shared" si="7"/>
        <v>0</v>
      </c>
      <c r="BW65" s="392" t="str">
        <f>IF(details!AS65="","",details!AS65)</f>
        <v/>
      </c>
      <c r="BX65" s="392" t="str">
        <f>IF(details!AT65="","",details!AT65)</f>
        <v/>
      </c>
      <c r="BY65" s="392" t="str">
        <f>IF(details!AU65="","",details!AU65)</f>
        <v/>
      </c>
      <c r="BZ65" s="312" t="str">
        <f t="shared" si="26"/>
        <v/>
      </c>
      <c r="CA65" s="392" t="str">
        <f>IF(details!AV65="","",details!AV65)</f>
        <v/>
      </c>
      <c r="CB65" s="392" t="str">
        <f>IF(details!AW65="","",details!AW65)</f>
        <v/>
      </c>
      <c r="CC65" s="312" t="str">
        <f t="shared" si="110"/>
        <v/>
      </c>
      <c r="CD65" s="199" t="str">
        <f t="shared" si="28"/>
        <v/>
      </c>
      <c r="CE65" s="392" t="str">
        <f>IF(details!AX65="","",details!AX65)</f>
        <v/>
      </c>
      <c r="CF65" s="392" t="str">
        <f>IF(details!AY65="","",details!AY65)</f>
        <v/>
      </c>
      <c r="CG65" s="199" t="str">
        <f t="shared" si="29"/>
        <v/>
      </c>
      <c r="CH65" s="199" t="str">
        <f t="shared" si="30"/>
        <v/>
      </c>
      <c r="CI65" s="329" t="str">
        <f t="shared" si="31"/>
        <v/>
      </c>
      <c r="CJ65" s="330" t="str">
        <f t="shared" si="32"/>
        <v/>
      </c>
      <c r="CK65" s="202" t="str">
        <f t="shared" si="86"/>
        <v/>
      </c>
      <c r="CL65" s="202">
        <f t="shared" si="8"/>
        <v>0</v>
      </c>
      <c r="CM65" s="392" t="str">
        <f>IF(details!AZ65="","",details!AZ65)</f>
        <v/>
      </c>
      <c r="CN65" s="392" t="str">
        <f>IF(details!BA65="","",details!BA65)</f>
        <v/>
      </c>
      <c r="CO65" s="392" t="str">
        <f>IF(details!BB65="","",details!BB65)</f>
        <v/>
      </c>
      <c r="CP65" s="392" t="str">
        <f>IF(details!BC65="","",details!BC65)</f>
        <v/>
      </c>
      <c r="CQ65" s="392" t="str">
        <f>IF(details!BD65="","",details!BD65)</f>
        <v/>
      </c>
      <c r="CR65" s="199" t="str">
        <f t="shared" si="142"/>
        <v/>
      </c>
      <c r="CS65" s="556" t="str">
        <f t="shared" si="140"/>
        <v/>
      </c>
      <c r="CT65" s="199" t="str">
        <f t="shared" si="141"/>
        <v/>
      </c>
      <c r="CU65" s="202" t="str">
        <f t="shared" si="88"/>
        <v/>
      </c>
      <c r="CV65" s="202">
        <f t="shared" si="89"/>
        <v>0</v>
      </c>
      <c r="CW65" s="392" t="str">
        <f>IF(details!BE65="","",details!BE65)</f>
        <v/>
      </c>
      <c r="CX65" s="392" t="str">
        <f>IF(details!BF65="","",details!BF65)</f>
        <v/>
      </c>
      <c r="CY65" s="392" t="str">
        <f>IF(details!BG65="","",details!BG65)</f>
        <v/>
      </c>
      <c r="CZ65" s="392" t="str">
        <f>IF(details!BH65="","",details!BH65)</f>
        <v/>
      </c>
      <c r="DA65" s="392" t="str">
        <f>IF(details!BI65="","",details!BI65)</f>
        <v/>
      </c>
      <c r="DB65" s="199" t="str">
        <f t="shared" si="90"/>
        <v/>
      </c>
      <c r="DC65" s="556" t="str">
        <f t="shared" si="35"/>
        <v/>
      </c>
      <c r="DD65" s="199" t="str">
        <f t="shared" si="36"/>
        <v/>
      </c>
      <c r="DE65" s="202" t="str">
        <f t="shared" si="91"/>
        <v/>
      </c>
      <c r="DF65" s="202">
        <f t="shared" si="92"/>
        <v>0</v>
      </c>
      <c r="DG65" s="392" t="str">
        <f>IF(details!BJ65="","",details!BJ65)</f>
        <v/>
      </c>
      <c r="DH65" s="392" t="str">
        <f>IF(details!BK65="","",details!BK65)</f>
        <v/>
      </c>
      <c r="DI65" s="392" t="str">
        <f>IF(details!BL65="","",details!BL65)</f>
        <v/>
      </c>
      <c r="DJ65" s="392" t="str">
        <f>IF(details!BM65="","",details!BM65)</f>
        <v/>
      </c>
      <c r="DK65" s="392" t="str">
        <f>IF(details!BN65="","",details!BN65)</f>
        <v/>
      </c>
      <c r="DL65" s="199" t="str">
        <f t="shared" si="93"/>
        <v/>
      </c>
      <c r="DM65" s="556" t="str">
        <f t="shared" si="37"/>
        <v/>
      </c>
      <c r="DN65" s="199" t="str">
        <f t="shared" si="38"/>
        <v/>
      </c>
      <c r="DO65" s="202" t="str">
        <f t="shared" si="94"/>
        <v/>
      </c>
      <c r="DP65" s="202">
        <f t="shared" si="95"/>
        <v>0</v>
      </c>
      <c r="DQ65" s="398" t="str">
        <f t="shared" si="119"/>
        <v/>
      </c>
      <c r="DR65" s="398" t="str">
        <f t="shared" si="120"/>
        <v/>
      </c>
      <c r="DS65" s="398" t="str">
        <f t="shared" si="121"/>
        <v/>
      </c>
      <c r="DT65" s="398" t="str">
        <f t="shared" si="122"/>
        <v/>
      </c>
      <c r="DU65" s="398" t="str">
        <f t="shared" si="123"/>
        <v/>
      </c>
      <c r="DV65" s="398" t="str">
        <f t="shared" si="124"/>
        <v/>
      </c>
      <c r="DW65" s="398" t="str">
        <f t="shared" si="96"/>
        <v/>
      </c>
      <c r="DX65" s="398" t="str">
        <f t="shared" si="97"/>
        <v/>
      </c>
      <c r="DY65" s="398" t="str">
        <f t="shared" si="98"/>
        <v/>
      </c>
      <c r="DZ65" s="398" t="str">
        <f t="shared" si="125"/>
        <v/>
      </c>
      <c r="EA65" s="399" t="str">
        <f t="shared" si="126"/>
        <v/>
      </c>
      <c r="EB65" s="399" t="str">
        <f t="shared" si="127"/>
        <v/>
      </c>
      <c r="EC65" s="398" t="str">
        <f t="shared" si="128"/>
        <v/>
      </c>
      <c r="ED65" s="398" t="str">
        <f t="shared" si="129"/>
        <v/>
      </c>
      <c r="EE65" s="398" t="str">
        <f t="shared" si="130"/>
        <v/>
      </c>
      <c r="EF65" s="398" t="str">
        <f t="shared" si="131"/>
        <v/>
      </c>
      <c r="EG65" s="398" t="str">
        <f t="shared" si="132"/>
        <v/>
      </c>
      <c r="EH65" s="398" t="str">
        <f t="shared" si="133"/>
        <v/>
      </c>
      <c r="EI65" s="398" t="str">
        <f t="shared" si="134"/>
        <v/>
      </c>
      <c r="EJ65" s="400" t="str">
        <f t="shared" si="135"/>
        <v/>
      </c>
      <c r="EK65" s="400" t="str">
        <f t="shared" si="136"/>
        <v/>
      </c>
      <c r="EL65" s="398" t="str">
        <f t="shared" si="137"/>
        <v/>
      </c>
      <c r="EM65" s="400" t="str">
        <f t="shared" si="138"/>
        <v/>
      </c>
      <c r="EN65" s="400" t="str">
        <f t="shared" si="139"/>
        <v/>
      </c>
      <c r="EO65" s="203" t="str">
        <f>details!DN65</f>
        <v/>
      </c>
      <c r="EP65" s="405" t="str">
        <f>details!DO65</f>
        <v/>
      </c>
      <c r="EQ65" s="490" t="str">
        <f t="shared" si="109"/>
        <v/>
      </c>
      <c r="ER65" s="551" t="str">
        <f t="shared" si="99"/>
        <v/>
      </c>
      <c r="ES65" s="401" t="str">
        <f t="shared" si="100"/>
        <v/>
      </c>
      <c r="ET65" s="401" t="str">
        <f t="shared" si="101"/>
        <v/>
      </c>
      <c r="EU65" s="402" t="str">
        <f t="shared" si="102"/>
        <v/>
      </c>
      <c r="EV65" s="199" t="str">
        <f t="shared" si="103"/>
        <v/>
      </c>
      <c r="EW65" s="466" t="str">
        <f t="shared" si="104"/>
        <v/>
      </c>
      <c r="EX65" s="467" t="str">
        <f t="shared" si="105"/>
        <v/>
      </c>
      <c r="EY65" s="418" t="str">
        <f>IF(details!BO64="","",details!BO64)</f>
        <v/>
      </c>
      <c r="FE65" s="500"/>
    </row>
    <row r="66" spans="1:161" s="20" customFormat="1" ht="14" customHeight="1">
      <c r="A66" s="417">
        <f>IF(details!A66="","",details!A66)</f>
        <v>60</v>
      </c>
      <c r="B66" s="392" t="str">
        <f>IF(details!B66="","",details!B66)</f>
        <v/>
      </c>
      <c r="C66" s="392" t="str">
        <f>IF(details!C66="","",details!C66)</f>
        <v/>
      </c>
      <c r="D66" s="199" t="str">
        <f>IF(details!D66="","",details!D66)</f>
        <v/>
      </c>
      <c r="E66" s="392" t="str">
        <f>IF(details!E66="","",details!E66)</f>
        <v/>
      </c>
      <c r="F66" s="200" t="str">
        <f>IF(details!G66="","",details!G66)</f>
        <v/>
      </c>
      <c r="G66" s="275" t="str">
        <f>IF(details!H66="","",details!H66)</f>
        <v/>
      </c>
      <c r="H66" s="201" t="str">
        <f>IF(details!I66="","",details!I66)</f>
        <v>v 060</v>
      </c>
      <c r="I66" s="201" t="str">
        <f>IF(details!J66="","",details!J66)</f>
        <v>c 060</v>
      </c>
      <c r="J66" s="201" t="str">
        <f>IF(details!K66="","",details!K66)</f>
        <v>l 060</v>
      </c>
      <c r="K66" s="392" t="str">
        <f>IF(details!Q66="","",details!Q66)</f>
        <v/>
      </c>
      <c r="L66" s="392" t="str">
        <f>IF(details!R66="","",details!R66)</f>
        <v/>
      </c>
      <c r="M66" s="392" t="str">
        <f>IF(details!S66="","",details!S66)</f>
        <v/>
      </c>
      <c r="N66" s="312" t="str">
        <f t="shared" si="9"/>
        <v/>
      </c>
      <c r="O66" s="392" t="str">
        <f>IF(details!T66="","",details!T66)</f>
        <v/>
      </c>
      <c r="P66" s="392" t="str">
        <f>IF(details!U66="","",details!U66)</f>
        <v/>
      </c>
      <c r="Q66" s="312" t="str">
        <f t="shared" si="10"/>
        <v/>
      </c>
      <c r="R66" s="199" t="str">
        <f t="shared" si="11"/>
        <v/>
      </c>
      <c r="S66" s="392" t="str">
        <f>IF(details!V66="","",details!V66)</f>
        <v/>
      </c>
      <c r="T66" s="392" t="str">
        <f>IF(details!W66="","",details!W66)</f>
        <v/>
      </c>
      <c r="U66" s="199" t="str">
        <f t="shared" si="69"/>
        <v/>
      </c>
      <c r="V66" s="199" t="str">
        <f t="shared" si="70"/>
        <v/>
      </c>
      <c r="W66" s="329" t="str">
        <f t="shared" si="71"/>
        <v/>
      </c>
      <c r="X66" s="330" t="str">
        <f t="shared" si="72"/>
        <v/>
      </c>
      <c r="Y66" s="202" t="str">
        <f t="shared" si="73"/>
        <v/>
      </c>
      <c r="Z66" s="202">
        <f t="shared" si="118"/>
        <v>0</v>
      </c>
      <c r="AA66" s="392" t="str">
        <f>IF(details!X66="","",details!X66)</f>
        <v/>
      </c>
      <c r="AB66" s="392" t="str">
        <f>IF(details!Y66="","",details!Y66)</f>
        <v/>
      </c>
      <c r="AC66" s="392" t="str">
        <f>IF(details!Z66="","",details!Z66)</f>
        <v/>
      </c>
      <c r="AD66" s="312" t="str">
        <f t="shared" si="13"/>
        <v/>
      </c>
      <c r="AE66" s="392" t="str">
        <f>IF(details!AA66="","",details!AA66)</f>
        <v/>
      </c>
      <c r="AF66" s="392" t="str">
        <f>IF(details!AB66="","",details!AB66)</f>
        <v/>
      </c>
      <c r="AG66" s="312" t="str">
        <f t="shared" si="112"/>
        <v/>
      </c>
      <c r="AH66" s="199" t="str">
        <f t="shared" si="15"/>
        <v/>
      </c>
      <c r="AI66" s="392" t="str">
        <f>IF(details!AC66="","",details!AC66)</f>
        <v/>
      </c>
      <c r="AJ66" s="392" t="str">
        <f>IF(details!AD66="","",details!AD66)</f>
        <v/>
      </c>
      <c r="AK66" s="199" t="str">
        <f t="shared" si="16"/>
        <v/>
      </c>
      <c r="AL66" s="199" t="str">
        <f t="shared" si="74"/>
        <v/>
      </c>
      <c r="AM66" s="329" t="str">
        <f t="shared" si="75"/>
        <v/>
      </c>
      <c r="AN66" s="330" t="str">
        <f t="shared" si="76"/>
        <v/>
      </c>
      <c r="AO66" s="202" t="str">
        <f t="shared" si="77"/>
        <v/>
      </c>
      <c r="AP66" s="202">
        <f t="shared" si="113"/>
        <v>0</v>
      </c>
      <c r="AQ66" s="497">
        <f>IF(details!AE66="","",details!AE66)</f>
        <v>1</v>
      </c>
      <c r="AR66" s="497">
        <f>IF(details!AF66="","",details!AF66)</f>
        <v>2</v>
      </c>
      <c r="AS66" s="497">
        <f>IF(details!AG66="","",details!AG66)</f>
        <v>3</v>
      </c>
      <c r="AT66" s="312">
        <f t="shared" si="18"/>
        <v>6</v>
      </c>
      <c r="AU66" s="497">
        <f>IF(details!AH66="","",details!AH66)</f>
        <v>4</v>
      </c>
      <c r="AV66" s="497">
        <f>IF(details!AI66="","",details!AI66)</f>
        <v>5</v>
      </c>
      <c r="AW66" s="312">
        <f t="shared" si="114"/>
        <v>9</v>
      </c>
      <c r="AX66" s="199">
        <f t="shared" si="20"/>
        <v>15</v>
      </c>
      <c r="AY66" s="497" t="str">
        <f>IF(details!AJ66="","",details!AJ66)</f>
        <v/>
      </c>
      <c r="AZ66" s="497" t="str">
        <f>IF(details!AK66="","",details!AK66)</f>
        <v/>
      </c>
      <c r="BA66" s="199" t="str">
        <f t="shared" si="21"/>
        <v/>
      </c>
      <c r="BB66" s="199" t="str">
        <f t="shared" si="78"/>
        <v/>
      </c>
      <c r="BC66" s="329" t="str">
        <f t="shared" si="79"/>
        <v/>
      </c>
      <c r="BD66" s="330" t="str">
        <f t="shared" si="80"/>
        <v/>
      </c>
      <c r="BE66" s="202" t="str">
        <f t="shared" si="81"/>
        <v/>
      </c>
      <c r="BF66" s="202">
        <f t="shared" si="5"/>
        <v>0</v>
      </c>
      <c r="BG66" s="392" t="str">
        <f>IF(details!AL66="","",details!AL66)</f>
        <v/>
      </c>
      <c r="BH66" s="392" t="str">
        <f>IF(details!AM66="","",details!AM66)</f>
        <v/>
      </c>
      <c r="BI66" s="392" t="str">
        <f>IF(details!AN66="","",details!AN66)</f>
        <v/>
      </c>
      <c r="BJ66" s="312" t="str">
        <f t="shared" si="22"/>
        <v/>
      </c>
      <c r="BK66" s="392" t="str">
        <f>IF(details!AO66="","",details!AO66)</f>
        <v/>
      </c>
      <c r="BL66" s="392" t="str">
        <f>IF(details!AP66="","",details!AP66)</f>
        <v/>
      </c>
      <c r="BM66" s="312" t="str">
        <f t="shared" si="106"/>
        <v/>
      </c>
      <c r="BN66" s="199" t="str">
        <f t="shared" si="24"/>
        <v/>
      </c>
      <c r="BO66" s="392" t="str">
        <f>IF(details!AQ66="","",details!AQ66)</f>
        <v/>
      </c>
      <c r="BP66" s="392" t="str">
        <f>IF(details!AR66="","",details!AR66)</f>
        <v/>
      </c>
      <c r="BQ66" s="199" t="str">
        <f t="shared" si="25"/>
        <v/>
      </c>
      <c r="BR66" s="199" t="str">
        <f t="shared" si="82"/>
        <v/>
      </c>
      <c r="BS66" s="329" t="str">
        <f t="shared" si="83"/>
        <v/>
      </c>
      <c r="BT66" s="330" t="str">
        <f t="shared" si="84"/>
        <v/>
      </c>
      <c r="BU66" s="202" t="str">
        <f t="shared" si="85"/>
        <v/>
      </c>
      <c r="BV66" s="202">
        <f t="shared" si="7"/>
        <v>0</v>
      </c>
      <c r="BW66" s="392" t="str">
        <f>IF(details!AS66="","",details!AS66)</f>
        <v/>
      </c>
      <c r="BX66" s="392" t="str">
        <f>IF(details!AT66="","",details!AT66)</f>
        <v/>
      </c>
      <c r="BY66" s="392" t="str">
        <f>IF(details!AU66="","",details!AU66)</f>
        <v/>
      </c>
      <c r="BZ66" s="312" t="str">
        <f t="shared" si="26"/>
        <v/>
      </c>
      <c r="CA66" s="392" t="str">
        <f>IF(details!AV66="","",details!AV66)</f>
        <v/>
      </c>
      <c r="CB66" s="392" t="str">
        <f>IF(details!AW66="","",details!AW66)</f>
        <v/>
      </c>
      <c r="CC66" s="312" t="str">
        <f t="shared" si="110"/>
        <v/>
      </c>
      <c r="CD66" s="199" t="str">
        <f t="shared" si="28"/>
        <v/>
      </c>
      <c r="CE66" s="392" t="str">
        <f>IF(details!AX66="","",details!AX66)</f>
        <v/>
      </c>
      <c r="CF66" s="392" t="str">
        <f>IF(details!AY66="","",details!AY66)</f>
        <v/>
      </c>
      <c r="CG66" s="199" t="str">
        <f t="shared" si="29"/>
        <v/>
      </c>
      <c r="CH66" s="199" t="str">
        <f t="shared" si="30"/>
        <v/>
      </c>
      <c r="CI66" s="329" t="str">
        <f t="shared" si="31"/>
        <v/>
      </c>
      <c r="CJ66" s="330" t="str">
        <f t="shared" si="32"/>
        <v/>
      </c>
      <c r="CK66" s="202" t="str">
        <f t="shared" si="86"/>
        <v/>
      </c>
      <c r="CL66" s="202">
        <f t="shared" si="8"/>
        <v>0</v>
      </c>
      <c r="CM66" s="392" t="str">
        <f>IF(details!AZ66="","",details!AZ66)</f>
        <v/>
      </c>
      <c r="CN66" s="392" t="str">
        <f>IF(details!BA66="","",details!BA66)</f>
        <v/>
      </c>
      <c r="CO66" s="392" t="str">
        <f>IF(details!BB66="","",details!BB66)</f>
        <v/>
      </c>
      <c r="CP66" s="392" t="str">
        <f>IF(details!BC66="","",details!BC66)</f>
        <v/>
      </c>
      <c r="CQ66" s="392" t="str">
        <f>IF(details!BD66="","",details!BD66)</f>
        <v/>
      </c>
      <c r="CR66" s="199" t="str">
        <f t="shared" si="142"/>
        <v/>
      </c>
      <c r="CS66" s="556" t="str">
        <f t="shared" si="140"/>
        <v/>
      </c>
      <c r="CT66" s="199" t="str">
        <f t="shared" si="141"/>
        <v/>
      </c>
      <c r="CU66" s="202" t="str">
        <f t="shared" si="88"/>
        <v/>
      </c>
      <c r="CV66" s="202">
        <f t="shared" si="89"/>
        <v>0</v>
      </c>
      <c r="CW66" s="392" t="str">
        <f>IF(details!BE66="","",details!BE66)</f>
        <v/>
      </c>
      <c r="CX66" s="392" t="str">
        <f>IF(details!BF66="","",details!BF66)</f>
        <v/>
      </c>
      <c r="CY66" s="392" t="str">
        <f>IF(details!BG66="","",details!BG66)</f>
        <v/>
      </c>
      <c r="CZ66" s="392" t="str">
        <f>IF(details!BH66="","",details!BH66)</f>
        <v/>
      </c>
      <c r="DA66" s="392" t="str">
        <f>IF(details!BI66="","",details!BI66)</f>
        <v/>
      </c>
      <c r="DB66" s="199" t="str">
        <f t="shared" si="90"/>
        <v/>
      </c>
      <c r="DC66" s="556" t="str">
        <f t="shared" si="35"/>
        <v/>
      </c>
      <c r="DD66" s="199" t="str">
        <f t="shared" si="36"/>
        <v/>
      </c>
      <c r="DE66" s="202" t="str">
        <f t="shared" si="91"/>
        <v/>
      </c>
      <c r="DF66" s="202">
        <f t="shared" si="92"/>
        <v>0</v>
      </c>
      <c r="DG66" s="392" t="str">
        <f>IF(details!BJ66="","",details!BJ66)</f>
        <v/>
      </c>
      <c r="DH66" s="392" t="str">
        <f>IF(details!BK66="","",details!BK66)</f>
        <v/>
      </c>
      <c r="DI66" s="392" t="str">
        <f>IF(details!BL66="","",details!BL66)</f>
        <v/>
      </c>
      <c r="DJ66" s="392" t="str">
        <f>IF(details!BM66="","",details!BM66)</f>
        <v/>
      </c>
      <c r="DK66" s="392" t="str">
        <f>IF(details!BN66="","",details!BN66)</f>
        <v/>
      </c>
      <c r="DL66" s="199" t="str">
        <f t="shared" si="93"/>
        <v/>
      </c>
      <c r="DM66" s="556" t="str">
        <f t="shared" si="37"/>
        <v/>
      </c>
      <c r="DN66" s="199" t="str">
        <f t="shared" si="38"/>
        <v/>
      </c>
      <c r="DO66" s="202" t="str">
        <f t="shared" si="94"/>
        <v/>
      </c>
      <c r="DP66" s="202">
        <f t="shared" si="95"/>
        <v>0</v>
      </c>
      <c r="DQ66" s="398" t="str">
        <f t="shared" si="119"/>
        <v/>
      </c>
      <c r="DR66" s="398" t="str">
        <f t="shared" si="120"/>
        <v/>
      </c>
      <c r="DS66" s="398" t="str">
        <f t="shared" si="121"/>
        <v/>
      </c>
      <c r="DT66" s="398" t="str">
        <f t="shared" si="122"/>
        <v/>
      </c>
      <c r="DU66" s="398" t="str">
        <f t="shared" si="123"/>
        <v/>
      </c>
      <c r="DV66" s="398" t="str">
        <f t="shared" si="124"/>
        <v/>
      </c>
      <c r="DW66" s="398" t="str">
        <f t="shared" si="96"/>
        <v/>
      </c>
      <c r="DX66" s="398" t="str">
        <f t="shared" si="97"/>
        <v/>
      </c>
      <c r="DY66" s="398" t="str">
        <f t="shared" si="98"/>
        <v/>
      </c>
      <c r="DZ66" s="398" t="str">
        <f t="shared" si="125"/>
        <v/>
      </c>
      <c r="EA66" s="399" t="str">
        <f t="shared" si="126"/>
        <v/>
      </c>
      <c r="EB66" s="399" t="str">
        <f t="shared" si="127"/>
        <v/>
      </c>
      <c r="EC66" s="398" t="str">
        <f t="shared" si="128"/>
        <v/>
      </c>
      <c r="ED66" s="398" t="str">
        <f t="shared" si="129"/>
        <v/>
      </c>
      <c r="EE66" s="398" t="str">
        <f t="shared" si="130"/>
        <v/>
      </c>
      <c r="EF66" s="398" t="str">
        <f t="shared" si="131"/>
        <v/>
      </c>
      <c r="EG66" s="398" t="str">
        <f t="shared" si="132"/>
        <v/>
      </c>
      <c r="EH66" s="398" t="str">
        <f t="shared" si="133"/>
        <v/>
      </c>
      <c r="EI66" s="398" t="str">
        <f t="shared" si="134"/>
        <v/>
      </c>
      <c r="EJ66" s="400" t="str">
        <f t="shared" si="135"/>
        <v/>
      </c>
      <c r="EK66" s="400" t="str">
        <f t="shared" si="136"/>
        <v/>
      </c>
      <c r="EL66" s="398" t="str">
        <f t="shared" si="137"/>
        <v/>
      </c>
      <c r="EM66" s="400" t="str">
        <f t="shared" si="138"/>
        <v/>
      </c>
      <c r="EN66" s="400" t="str">
        <f t="shared" si="139"/>
        <v/>
      </c>
      <c r="EO66" s="203" t="str">
        <f>details!DN66</f>
        <v/>
      </c>
      <c r="EP66" s="405" t="str">
        <f>details!DO66</f>
        <v/>
      </c>
      <c r="EQ66" s="490" t="str">
        <f t="shared" si="109"/>
        <v/>
      </c>
      <c r="ER66" s="551" t="str">
        <f t="shared" si="99"/>
        <v/>
      </c>
      <c r="ES66" s="401" t="str">
        <f t="shared" si="100"/>
        <v/>
      </c>
      <c r="ET66" s="401" t="str">
        <f t="shared" si="101"/>
        <v/>
      </c>
      <c r="EU66" s="402" t="str">
        <f t="shared" si="102"/>
        <v/>
      </c>
      <c r="EV66" s="199" t="str">
        <f t="shared" si="103"/>
        <v/>
      </c>
      <c r="EW66" s="466" t="str">
        <f t="shared" si="104"/>
        <v/>
      </c>
      <c r="EX66" s="467" t="str">
        <f t="shared" si="105"/>
        <v/>
      </c>
      <c r="EY66" s="418" t="str">
        <f>IF(details!BO65="","",details!BO65)</f>
        <v/>
      </c>
      <c r="FE66" s="500"/>
    </row>
    <row r="67" spans="1:161" s="20" customFormat="1" ht="14" customHeight="1">
      <c r="A67" s="417">
        <f>IF(details!A67="","",details!A67)</f>
        <v>61</v>
      </c>
      <c r="B67" s="392" t="str">
        <f>IF(details!B67="","",details!B67)</f>
        <v/>
      </c>
      <c r="C67" s="392" t="str">
        <f>IF(details!C67="","",details!C67)</f>
        <v/>
      </c>
      <c r="D67" s="199" t="str">
        <f>IF(details!D67="","",details!D67)</f>
        <v/>
      </c>
      <c r="E67" s="392" t="str">
        <f>IF(details!E67="","",details!E67)</f>
        <v/>
      </c>
      <c r="F67" s="200" t="str">
        <f>IF(details!G67="","",details!G67)</f>
        <v/>
      </c>
      <c r="G67" s="275" t="str">
        <f>IF(details!H67="","",details!H67)</f>
        <v/>
      </c>
      <c r="H67" s="201" t="str">
        <f>IF(details!I67="","",details!I67)</f>
        <v>v 061</v>
      </c>
      <c r="I67" s="201" t="str">
        <f>IF(details!J67="","",details!J67)</f>
        <v>c 061</v>
      </c>
      <c r="J67" s="201" t="str">
        <f>IF(details!K67="","",details!K67)</f>
        <v>l 061</v>
      </c>
      <c r="K67" s="392" t="str">
        <f>IF(details!Q67="","",details!Q67)</f>
        <v/>
      </c>
      <c r="L67" s="392" t="str">
        <f>IF(details!R67="","",details!R67)</f>
        <v/>
      </c>
      <c r="M67" s="392" t="str">
        <f>IF(details!S67="","",details!S67)</f>
        <v/>
      </c>
      <c r="N67" s="312" t="str">
        <f t="shared" si="9"/>
        <v/>
      </c>
      <c r="O67" s="392" t="str">
        <f>IF(details!T67="","",details!T67)</f>
        <v/>
      </c>
      <c r="P67" s="392" t="str">
        <f>IF(details!U67="","",details!U67)</f>
        <v/>
      </c>
      <c r="Q67" s="312" t="str">
        <f t="shared" si="10"/>
        <v/>
      </c>
      <c r="R67" s="199" t="str">
        <f t="shared" si="11"/>
        <v/>
      </c>
      <c r="S67" s="392" t="str">
        <f>IF(details!V67="","",details!V67)</f>
        <v/>
      </c>
      <c r="T67" s="392" t="str">
        <f>IF(details!W67="","",details!W67)</f>
        <v/>
      </c>
      <c r="U67" s="199" t="str">
        <f t="shared" si="69"/>
        <v/>
      </c>
      <c r="V67" s="199" t="str">
        <f t="shared" si="70"/>
        <v/>
      </c>
      <c r="W67" s="329" t="str">
        <f t="shared" si="71"/>
        <v/>
      </c>
      <c r="X67" s="330" t="str">
        <f t="shared" si="72"/>
        <v/>
      </c>
      <c r="Y67" s="202" t="str">
        <f t="shared" si="73"/>
        <v/>
      </c>
      <c r="Z67" s="202">
        <f t="shared" si="118"/>
        <v>0</v>
      </c>
      <c r="AA67" s="392" t="str">
        <f>IF(details!X67="","",details!X67)</f>
        <v/>
      </c>
      <c r="AB67" s="392" t="str">
        <f>IF(details!Y67="","",details!Y67)</f>
        <v/>
      </c>
      <c r="AC67" s="392" t="str">
        <f>IF(details!Z67="","",details!Z67)</f>
        <v/>
      </c>
      <c r="AD67" s="312" t="str">
        <f t="shared" si="13"/>
        <v/>
      </c>
      <c r="AE67" s="392" t="str">
        <f>IF(details!AA67="","",details!AA67)</f>
        <v/>
      </c>
      <c r="AF67" s="392" t="str">
        <f>IF(details!AB67="","",details!AB67)</f>
        <v/>
      </c>
      <c r="AG67" s="312" t="str">
        <f t="shared" si="112"/>
        <v/>
      </c>
      <c r="AH67" s="199" t="str">
        <f t="shared" si="15"/>
        <v/>
      </c>
      <c r="AI67" s="392" t="str">
        <f>IF(details!AC67="","",details!AC67)</f>
        <v/>
      </c>
      <c r="AJ67" s="392" t="str">
        <f>IF(details!AD67="","",details!AD67)</f>
        <v/>
      </c>
      <c r="AK67" s="199" t="str">
        <f t="shared" si="16"/>
        <v/>
      </c>
      <c r="AL67" s="199" t="str">
        <f t="shared" si="74"/>
        <v/>
      </c>
      <c r="AM67" s="329" t="str">
        <f t="shared" si="75"/>
        <v/>
      </c>
      <c r="AN67" s="330" t="str">
        <f t="shared" si="76"/>
        <v/>
      </c>
      <c r="AO67" s="202" t="str">
        <f t="shared" si="77"/>
        <v/>
      </c>
      <c r="AP67" s="202">
        <f t="shared" si="113"/>
        <v>0</v>
      </c>
      <c r="AQ67" s="497">
        <f>IF(details!AE67="","",details!AE67)</f>
        <v>1</v>
      </c>
      <c r="AR67" s="497">
        <f>IF(details!AF67="","",details!AF67)</f>
        <v>2</v>
      </c>
      <c r="AS67" s="497">
        <f>IF(details!AG67="","",details!AG67)</f>
        <v>3</v>
      </c>
      <c r="AT67" s="312">
        <f t="shared" si="18"/>
        <v>6</v>
      </c>
      <c r="AU67" s="497">
        <f>IF(details!AH67="","",details!AH67)</f>
        <v>4</v>
      </c>
      <c r="AV67" s="497">
        <f>IF(details!AI67="","",details!AI67)</f>
        <v>5</v>
      </c>
      <c r="AW67" s="312">
        <f t="shared" si="114"/>
        <v>9</v>
      </c>
      <c r="AX67" s="199">
        <f t="shared" si="20"/>
        <v>15</v>
      </c>
      <c r="AY67" s="497" t="str">
        <f>IF(details!AJ67="","",details!AJ67)</f>
        <v/>
      </c>
      <c r="AZ67" s="497" t="str">
        <f>IF(details!AK67="","",details!AK67)</f>
        <v/>
      </c>
      <c r="BA67" s="199" t="str">
        <f t="shared" si="21"/>
        <v/>
      </c>
      <c r="BB67" s="199" t="str">
        <f t="shared" si="78"/>
        <v/>
      </c>
      <c r="BC67" s="329" t="str">
        <f t="shared" si="79"/>
        <v/>
      </c>
      <c r="BD67" s="330" t="str">
        <f t="shared" si="80"/>
        <v/>
      </c>
      <c r="BE67" s="202" t="str">
        <f t="shared" si="81"/>
        <v/>
      </c>
      <c r="BF67" s="202">
        <f t="shared" si="5"/>
        <v>0</v>
      </c>
      <c r="BG67" s="392" t="str">
        <f>IF(details!AL67="","",details!AL67)</f>
        <v/>
      </c>
      <c r="BH67" s="392" t="str">
        <f>IF(details!AM67="","",details!AM67)</f>
        <v/>
      </c>
      <c r="BI67" s="392" t="str">
        <f>IF(details!AN67="","",details!AN67)</f>
        <v/>
      </c>
      <c r="BJ67" s="312" t="str">
        <f t="shared" si="22"/>
        <v/>
      </c>
      <c r="BK67" s="392" t="str">
        <f>IF(details!AO67="","",details!AO67)</f>
        <v/>
      </c>
      <c r="BL67" s="392" t="str">
        <f>IF(details!AP67="","",details!AP67)</f>
        <v/>
      </c>
      <c r="BM67" s="312" t="str">
        <f t="shared" si="106"/>
        <v/>
      </c>
      <c r="BN67" s="199" t="str">
        <f t="shared" si="24"/>
        <v/>
      </c>
      <c r="BO67" s="392" t="str">
        <f>IF(details!AQ67="","",details!AQ67)</f>
        <v/>
      </c>
      <c r="BP67" s="392" t="str">
        <f>IF(details!AR67="","",details!AR67)</f>
        <v/>
      </c>
      <c r="BQ67" s="199" t="str">
        <f t="shared" si="25"/>
        <v/>
      </c>
      <c r="BR67" s="199" t="str">
        <f t="shared" si="82"/>
        <v/>
      </c>
      <c r="BS67" s="329" t="str">
        <f t="shared" si="83"/>
        <v/>
      </c>
      <c r="BT67" s="330" t="str">
        <f t="shared" si="84"/>
        <v/>
      </c>
      <c r="BU67" s="202" t="str">
        <f t="shared" si="85"/>
        <v/>
      </c>
      <c r="BV67" s="202">
        <f t="shared" si="7"/>
        <v>0</v>
      </c>
      <c r="BW67" s="392" t="str">
        <f>IF(details!AS67="","",details!AS67)</f>
        <v/>
      </c>
      <c r="BX67" s="392" t="str">
        <f>IF(details!AT67="","",details!AT67)</f>
        <v/>
      </c>
      <c r="BY67" s="392" t="str">
        <f>IF(details!AU67="","",details!AU67)</f>
        <v/>
      </c>
      <c r="BZ67" s="312" t="str">
        <f t="shared" si="26"/>
        <v/>
      </c>
      <c r="CA67" s="392" t="str">
        <f>IF(details!AV67="","",details!AV67)</f>
        <v/>
      </c>
      <c r="CB67" s="392" t="str">
        <f>IF(details!AW67="","",details!AW67)</f>
        <v/>
      </c>
      <c r="CC67" s="312" t="str">
        <f t="shared" si="110"/>
        <v/>
      </c>
      <c r="CD67" s="199" t="str">
        <f t="shared" si="28"/>
        <v/>
      </c>
      <c r="CE67" s="392" t="str">
        <f>IF(details!AX67="","",details!AX67)</f>
        <v/>
      </c>
      <c r="CF67" s="392" t="str">
        <f>IF(details!AY67="","",details!AY67)</f>
        <v/>
      </c>
      <c r="CG67" s="199" t="str">
        <f t="shared" si="29"/>
        <v/>
      </c>
      <c r="CH67" s="199" t="str">
        <f t="shared" si="30"/>
        <v/>
      </c>
      <c r="CI67" s="329" t="str">
        <f t="shared" si="31"/>
        <v/>
      </c>
      <c r="CJ67" s="330" t="str">
        <f t="shared" si="32"/>
        <v/>
      </c>
      <c r="CK67" s="202" t="str">
        <f t="shared" si="86"/>
        <v/>
      </c>
      <c r="CL67" s="202">
        <f t="shared" si="8"/>
        <v>0</v>
      </c>
      <c r="CM67" s="392" t="str">
        <f>IF(details!AZ67="","",details!AZ67)</f>
        <v/>
      </c>
      <c r="CN67" s="392" t="str">
        <f>IF(details!BA67="","",details!BA67)</f>
        <v/>
      </c>
      <c r="CO67" s="392" t="str">
        <f>IF(details!BB67="","",details!BB67)</f>
        <v/>
      </c>
      <c r="CP67" s="392" t="str">
        <f>IF(details!BC67="","",details!BC67)</f>
        <v/>
      </c>
      <c r="CQ67" s="392" t="str">
        <f>IF(details!BD67="","",details!BD67)</f>
        <v/>
      </c>
      <c r="CR67" s="199" t="str">
        <f t="shared" si="142"/>
        <v/>
      </c>
      <c r="CS67" s="556" t="str">
        <f t="shared" si="140"/>
        <v/>
      </c>
      <c r="CT67" s="199" t="str">
        <f t="shared" si="141"/>
        <v/>
      </c>
      <c r="CU67" s="202" t="str">
        <f t="shared" si="88"/>
        <v/>
      </c>
      <c r="CV67" s="202">
        <f t="shared" si="89"/>
        <v>0</v>
      </c>
      <c r="CW67" s="392" t="str">
        <f>IF(details!BE67="","",details!BE67)</f>
        <v/>
      </c>
      <c r="CX67" s="392" t="str">
        <f>IF(details!BF67="","",details!BF67)</f>
        <v/>
      </c>
      <c r="CY67" s="392" t="str">
        <f>IF(details!BG67="","",details!BG67)</f>
        <v/>
      </c>
      <c r="CZ67" s="392" t="str">
        <f>IF(details!BH67="","",details!BH67)</f>
        <v/>
      </c>
      <c r="DA67" s="392" t="str">
        <f>IF(details!BI67="","",details!BI67)</f>
        <v/>
      </c>
      <c r="DB67" s="199" t="str">
        <f t="shared" si="90"/>
        <v/>
      </c>
      <c r="DC67" s="556" t="str">
        <f t="shared" si="35"/>
        <v/>
      </c>
      <c r="DD67" s="199" t="str">
        <f t="shared" si="36"/>
        <v/>
      </c>
      <c r="DE67" s="202" t="str">
        <f t="shared" si="91"/>
        <v/>
      </c>
      <c r="DF67" s="202">
        <f t="shared" si="92"/>
        <v>0</v>
      </c>
      <c r="DG67" s="392" t="str">
        <f>IF(details!BJ67="","",details!BJ67)</f>
        <v/>
      </c>
      <c r="DH67" s="392" t="str">
        <f>IF(details!BK67="","",details!BK67)</f>
        <v/>
      </c>
      <c r="DI67" s="392" t="str">
        <f>IF(details!BL67="","",details!BL67)</f>
        <v/>
      </c>
      <c r="DJ67" s="392" t="str">
        <f>IF(details!BM67="","",details!BM67)</f>
        <v/>
      </c>
      <c r="DK67" s="392" t="str">
        <f>IF(details!BN67="","",details!BN67)</f>
        <v/>
      </c>
      <c r="DL67" s="199" t="str">
        <f t="shared" si="93"/>
        <v/>
      </c>
      <c r="DM67" s="556" t="str">
        <f t="shared" si="37"/>
        <v/>
      </c>
      <c r="DN67" s="199" t="str">
        <f t="shared" si="38"/>
        <v/>
      </c>
      <c r="DO67" s="202" t="str">
        <f t="shared" si="94"/>
        <v/>
      </c>
      <c r="DP67" s="202">
        <f t="shared" si="95"/>
        <v>0</v>
      </c>
      <c r="DQ67" s="398" t="str">
        <f t="shared" si="119"/>
        <v/>
      </c>
      <c r="DR67" s="398" t="str">
        <f t="shared" si="120"/>
        <v/>
      </c>
      <c r="DS67" s="398" t="str">
        <f t="shared" si="121"/>
        <v/>
      </c>
      <c r="DT67" s="398" t="str">
        <f t="shared" si="122"/>
        <v/>
      </c>
      <c r="DU67" s="398" t="str">
        <f t="shared" si="123"/>
        <v/>
      </c>
      <c r="DV67" s="398" t="str">
        <f t="shared" si="124"/>
        <v/>
      </c>
      <c r="DW67" s="398" t="str">
        <f t="shared" si="96"/>
        <v/>
      </c>
      <c r="DX67" s="398" t="str">
        <f t="shared" si="97"/>
        <v/>
      </c>
      <c r="DY67" s="398" t="str">
        <f t="shared" si="98"/>
        <v/>
      </c>
      <c r="DZ67" s="398" t="str">
        <f t="shared" si="125"/>
        <v/>
      </c>
      <c r="EA67" s="399" t="str">
        <f t="shared" si="126"/>
        <v/>
      </c>
      <c r="EB67" s="399" t="str">
        <f t="shared" si="127"/>
        <v/>
      </c>
      <c r="EC67" s="398" t="str">
        <f t="shared" si="128"/>
        <v/>
      </c>
      <c r="ED67" s="398" t="str">
        <f t="shared" si="129"/>
        <v/>
      </c>
      <c r="EE67" s="398" t="str">
        <f t="shared" si="130"/>
        <v/>
      </c>
      <c r="EF67" s="398" t="str">
        <f t="shared" si="131"/>
        <v/>
      </c>
      <c r="EG67" s="398" t="str">
        <f t="shared" si="132"/>
        <v/>
      </c>
      <c r="EH67" s="398" t="str">
        <f t="shared" si="133"/>
        <v/>
      </c>
      <c r="EI67" s="398" t="str">
        <f t="shared" si="134"/>
        <v/>
      </c>
      <c r="EJ67" s="400" t="str">
        <f t="shared" si="135"/>
        <v/>
      </c>
      <c r="EK67" s="400" t="str">
        <f t="shared" si="136"/>
        <v/>
      </c>
      <c r="EL67" s="398" t="str">
        <f t="shared" si="137"/>
        <v/>
      </c>
      <c r="EM67" s="400" t="str">
        <f t="shared" si="138"/>
        <v/>
      </c>
      <c r="EN67" s="400" t="str">
        <f t="shared" si="139"/>
        <v/>
      </c>
      <c r="EO67" s="203" t="str">
        <f>details!DN67</f>
        <v/>
      </c>
      <c r="EP67" s="405" t="str">
        <f>details!DO67</f>
        <v/>
      </c>
      <c r="EQ67" s="490" t="str">
        <f t="shared" si="109"/>
        <v/>
      </c>
      <c r="ER67" s="551" t="str">
        <f t="shared" si="99"/>
        <v/>
      </c>
      <c r="ES67" s="401" t="str">
        <f t="shared" si="100"/>
        <v/>
      </c>
      <c r="ET67" s="401" t="str">
        <f t="shared" si="101"/>
        <v/>
      </c>
      <c r="EU67" s="402" t="str">
        <f t="shared" si="102"/>
        <v/>
      </c>
      <c r="EV67" s="199" t="str">
        <f t="shared" si="103"/>
        <v/>
      </c>
      <c r="EW67" s="466" t="str">
        <f t="shared" si="104"/>
        <v/>
      </c>
      <c r="EX67" s="467" t="str">
        <f t="shared" si="105"/>
        <v/>
      </c>
      <c r="EY67" s="418" t="str">
        <f>IF(details!BO66="","",details!BO66)</f>
        <v/>
      </c>
      <c r="FE67" s="500"/>
    </row>
    <row r="68" spans="1:161" s="20" customFormat="1" ht="14" customHeight="1">
      <c r="A68" s="417">
        <f>IF(details!A68="","",details!A68)</f>
        <v>62</v>
      </c>
      <c r="B68" s="392" t="str">
        <f>IF(details!B68="","",details!B68)</f>
        <v/>
      </c>
      <c r="C68" s="392" t="str">
        <f>IF(details!C68="","",details!C68)</f>
        <v/>
      </c>
      <c r="D68" s="199" t="str">
        <f>IF(details!D68="","",details!D68)</f>
        <v/>
      </c>
      <c r="E68" s="392" t="str">
        <f>IF(details!E68="","",details!E68)</f>
        <v/>
      </c>
      <c r="F68" s="200" t="str">
        <f>IF(details!G68="","",details!G68)</f>
        <v/>
      </c>
      <c r="G68" s="275" t="str">
        <f>IF(details!H68="","",details!H68)</f>
        <v/>
      </c>
      <c r="H68" s="201" t="str">
        <f>IF(details!I68="","",details!I68)</f>
        <v>v 062</v>
      </c>
      <c r="I68" s="201" t="str">
        <f>IF(details!J68="","",details!J68)</f>
        <v>c 062</v>
      </c>
      <c r="J68" s="201" t="str">
        <f>IF(details!K68="","",details!K68)</f>
        <v>l 062</v>
      </c>
      <c r="K68" s="392" t="str">
        <f>IF(details!Q68="","",details!Q68)</f>
        <v/>
      </c>
      <c r="L68" s="392" t="str">
        <f>IF(details!R68="","",details!R68)</f>
        <v/>
      </c>
      <c r="M68" s="392" t="str">
        <f>IF(details!S68="","",details!S68)</f>
        <v/>
      </c>
      <c r="N68" s="312" t="str">
        <f t="shared" si="9"/>
        <v/>
      </c>
      <c r="O68" s="392" t="str">
        <f>IF(details!T68="","",details!T68)</f>
        <v/>
      </c>
      <c r="P68" s="392" t="str">
        <f>IF(details!U68="","",details!U68)</f>
        <v/>
      </c>
      <c r="Q68" s="312" t="str">
        <f t="shared" si="10"/>
        <v/>
      </c>
      <c r="R68" s="199" t="str">
        <f t="shared" si="11"/>
        <v/>
      </c>
      <c r="S68" s="392" t="str">
        <f>IF(details!V68="","",details!V68)</f>
        <v/>
      </c>
      <c r="T68" s="392" t="str">
        <f>IF(details!W68="","",details!W68)</f>
        <v/>
      </c>
      <c r="U68" s="199" t="str">
        <f t="shared" si="69"/>
        <v/>
      </c>
      <c r="V68" s="199" t="str">
        <f t="shared" si="70"/>
        <v/>
      </c>
      <c r="W68" s="329" t="str">
        <f t="shared" si="71"/>
        <v/>
      </c>
      <c r="X68" s="330" t="str">
        <f t="shared" si="72"/>
        <v/>
      </c>
      <c r="Y68" s="202" t="str">
        <f t="shared" si="73"/>
        <v/>
      </c>
      <c r="Z68" s="202">
        <f t="shared" si="118"/>
        <v>0</v>
      </c>
      <c r="AA68" s="392" t="str">
        <f>IF(details!X68="","",details!X68)</f>
        <v/>
      </c>
      <c r="AB68" s="392" t="str">
        <f>IF(details!Y68="","",details!Y68)</f>
        <v/>
      </c>
      <c r="AC68" s="392" t="str">
        <f>IF(details!Z68="","",details!Z68)</f>
        <v/>
      </c>
      <c r="AD68" s="312" t="str">
        <f t="shared" si="13"/>
        <v/>
      </c>
      <c r="AE68" s="392" t="str">
        <f>IF(details!AA68="","",details!AA68)</f>
        <v/>
      </c>
      <c r="AF68" s="392" t="str">
        <f>IF(details!AB68="","",details!AB68)</f>
        <v/>
      </c>
      <c r="AG68" s="312" t="str">
        <f t="shared" si="112"/>
        <v/>
      </c>
      <c r="AH68" s="199" t="str">
        <f t="shared" si="15"/>
        <v/>
      </c>
      <c r="AI68" s="392" t="str">
        <f>IF(details!AC68="","",details!AC68)</f>
        <v/>
      </c>
      <c r="AJ68" s="392" t="str">
        <f>IF(details!AD68="","",details!AD68)</f>
        <v/>
      </c>
      <c r="AK68" s="199" t="str">
        <f t="shared" si="16"/>
        <v/>
      </c>
      <c r="AL68" s="199" t="str">
        <f t="shared" si="74"/>
        <v/>
      </c>
      <c r="AM68" s="329" t="str">
        <f t="shared" si="75"/>
        <v/>
      </c>
      <c r="AN68" s="330" t="str">
        <f t="shared" si="76"/>
        <v/>
      </c>
      <c r="AO68" s="202" t="str">
        <f t="shared" si="77"/>
        <v/>
      </c>
      <c r="AP68" s="202">
        <f t="shared" si="113"/>
        <v>0</v>
      </c>
      <c r="AQ68" s="497">
        <f>IF(details!AE68="","",details!AE68)</f>
        <v>1</v>
      </c>
      <c r="AR68" s="497">
        <f>IF(details!AF68="","",details!AF68)</f>
        <v>2</v>
      </c>
      <c r="AS68" s="497">
        <f>IF(details!AG68="","",details!AG68)</f>
        <v>3</v>
      </c>
      <c r="AT68" s="312">
        <f t="shared" si="18"/>
        <v>6</v>
      </c>
      <c r="AU68" s="497">
        <f>IF(details!AH68="","",details!AH68)</f>
        <v>4</v>
      </c>
      <c r="AV68" s="497">
        <f>IF(details!AI68="","",details!AI68)</f>
        <v>5</v>
      </c>
      <c r="AW68" s="312">
        <f t="shared" si="114"/>
        <v>9</v>
      </c>
      <c r="AX68" s="199">
        <f t="shared" si="20"/>
        <v>15</v>
      </c>
      <c r="AY68" s="497" t="str">
        <f>IF(details!AJ68="","",details!AJ68)</f>
        <v/>
      </c>
      <c r="AZ68" s="497" t="str">
        <f>IF(details!AK68="","",details!AK68)</f>
        <v/>
      </c>
      <c r="BA68" s="199" t="str">
        <f t="shared" si="21"/>
        <v/>
      </c>
      <c r="BB68" s="199" t="str">
        <f t="shared" si="78"/>
        <v/>
      </c>
      <c r="BC68" s="329" t="str">
        <f t="shared" si="79"/>
        <v/>
      </c>
      <c r="BD68" s="330" t="str">
        <f t="shared" si="80"/>
        <v/>
      </c>
      <c r="BE68" s="202" t="str">
        <f t="shared" si="81"/>
        <v/>
      </c>
      <c r="BF68" s="202">
        <f t="shared" si="5"/>
        <v>0</v>
      </c>
      <c r="BG68" s="392" t="str">
        <f>IF(details!AL68="","",details!AL68)</f>
        <v/>
      </c>
      <c r="BH68" s="392" t="str">
        <f>IF(details!AM68="","",details!AM68)</f>
        <v/>
      </c>
      <c r="BI68" s="392" t="str">
        <f>IF(details!AN68="","",details!AN68)</f>
        <v/>
      </c>
      <c r="BJ68" s="312" t="str">
        <f t="shared" si="22"/>
        <v/>
      </c>
      <c r="BK68" s="392" t="str">
        <f>IF(details!AO68="","",details!AO68)</f>
        <v/>
      </c>
      <c r="BL68" s="392" t="str">
        <f>IF(details!AP68="","",details!AP68)</f>
        <v/>
      </c>
      <c r="BM68" s="312" t="str">
        <f t="shared" si="106"/>
        <v/>
      </c>
      <c r="BN68" s="199" t="str">
        <f t="shared" si="24"/>
        <v/>
      </c>
      <c r="BO68" s="392" t="str">
        <f>IF(details!AQ68="","",details!AQ68)</f>
        <v/>
      </c>
      <c r="BP68" s="392" t="str">
        <f>IF(details!AR68="","",details!AR68)</f>
        <v/>
      </c>
      <c r="BQ68" s="199" t="str">
        <f t="shared" si="25"/>
        <v/>
      </c>
      <c r="BR68" s="199" t="str">
        <f t="shared" si="82"/>
        <v/>
      </c>
      <c r="BS68" s="329" t="str">
        <f t="shared" si="83"/>
        <v/>
      </c>
      <c r="BT68" s="330" t="str">
        <f t="shared" si="84"/>
        <v/>
      </c>
      <c r="BU68" s="202" t="str">
        <f t="shared" si="85"/>
        <v/>
      </c>
      <c r="BV68" s="202">
        <f t="shared" si="7"/>
        <v>0</v>
      </c>
      <c r="BW68" s="392" t="str">
        <f>IF(details!AS68="","",details!AS68)</f>
        <v/>
      </c>
      <c r="BX68" s="392" t="str">
        <f>IF(details!AT68="","",details!AT68)</f>
        <v/>
      </c>
      <c r="BY68" s="392" t="str">
        <f>IF(details!AU68="","",details!AU68)</f>
        <v/>
      </c>
      <c r="BZ68" s="312" t="str">
        <f t="shared" si="26"/>
        <v/>
      </c>
      <c r="CA68" s="392" t="str">
        <f>IF(details!AV68="","",details!AV68)</f>
        <v/>
      </c>
      <c r="CB68" s="392" t="str">
        <f>IF(details!AW68="","",details!AW68)</f>
        <v/>
      </c>
      <c r="CC68" s="312" t="str">
        <f t="shared" si="110"/>
        <v/>
      </c>
      <c r="CD68" s="199" t="str">
        <f t="shared" si="28"/>
        <v/>
      </c>
      <c r="CE68" s="392" t="str">
        <f>IF(details!AX68="","",details!AX68)</f>
        <v/>
      </c>
      <c r="CF68" s="392" t="str">
        <f>IF(details!AY68="","",details!AY68)</f>
        <v/>
      </c>
      <c r="CG68" s="199" t="str">
        <f t="shared" si="29"/>
        <v/>
      </c>
      <c r="CH68" s="199" t="str">
        <f t="shared" si="30"/>
        <v/>
      </c>
      <c r="CI68" s="329" t="str">
        <f t="shared" si="31"/>
        <v/>
      </c>
      <c r="CJ68" s="330" t="str">
        <f t="shared" si="32"/>
        <v/>
      </c>
      <c r="CK68" s="202" t="str">
        <f t="shared" si="86"/>
        <v/>
      </c>
      <c r="CL68" s="202">
        <f t="shared" si="8"/>
        <v>0</v>
      </c>
      <c r="CM68" s="392" t="str">
        <f>IF(details!AZ68="","",details!AZ68)</f>
        <v/>
      </c>
      <c r="CN68" s="392" t="str">
        <f>IF(details!BA68="","",details!BA68)</f>
        <v/>
      </c>
      <c r="CO68" s="392" t="str">
        <f>IF(details!BB68="","",details!BB68)</f>
        <v/>
      </c>
      <c r="CP68" s="392" t="str">
        <f>IF(details!BC68="","",details!BC68)</f>
        <v/>
      </c>
      <c r="CQ68" s="392" t="str">
        <f>IF(details!BD68="","",details!BD68)</f>
        <v/>
      </c>
      <c r="CR68" s="199" t="str">
        <f t="shared" si="142"/>
        <v/>
      </c>
      <c r="CS68" s="556" t="str">
        <f t="shared" si="140"/>
        <v/>
      </c>
      <c r="CT68" s="199" t="str">
        <f t="shared" si="141"/>
        <v/>
      </c>
      <c r="CU68" s="202" t="str">
        <f t="shared" si="88"/>
        <v/>
      </c>
      <c r="CV68" s="202">
        <f t="shared" si="89"/>
        <v>0</v>
      </c>
      <c r="CW68" s="392" t="str">
        <f>IF(details!BE68="","",details!BE68)</f>
        <v/>
      </c>
      <c r="CX68" s="392" t="str">
        <f>IF(details!BF68="","",details!BF68)</f>
        <v/>
      </c>
      <c r="CY68" s="392" t="str">
        <f>IF(details!BG68="","",details!BG68)</f>
        <v/>
      </c>
      <c r="CZ68" s="392" t="str">
        <f>IF(details!BH68="","",details!BH68)</f>
        <v/>
      </c>
      <c r="DA68" s="392" t="str">
        <f>IF(details!BI68="","",details!BI68)</f>
        <v/>
      </c>
      <c r="DB68" s="199" t="str">
        <f t="shared" si="90"/>
        <v/>
      </c>
      <c r="DC68" s="556" t="str">
        <f t="shared" si="35"/>
        <v/>
      </c>
      <c r="DD68" s="199" t="str">
        <f t="shared" si="36"/>
        <v/>
      </c>
      <c r="DE68" s="202" t="str">
        <f t="shared" si="91"/>
        <v/>
      </c>
      <c r="DF68" s="202">
        <f t="shared" si="92"/>
        <v>0</v>
      </c>
      <c r="DG68" s="392" t="str">
        <f>IF(details!BJ68="","",details!BJ68)</f>
        <v/>
      </c>
      <c r="DH68" s="392" t="str">
        <f>IF(details!BK68="","",details!BK68)</f>
        <v/>
      </c>
      <c r="DI68" s="392" t="str">
        <f>IF(details!BL68="","",details!BL68)</f>
        <v/>
      </c>
      <c r="DJ68" s="392" t="str">
        <f>IF(details!BM68="","",details!BM68)</f>
        <v/>
      </c>
      <c r="DK68" s="392" t="str">
        <f>IF(details!BN68="","",details!BN68)</f>
        <v/>
      </c>
      <c r="DL68" s="199" t="str">
        <f t="shared" si="93"/>
        <v/>
      </c>
      <c r="DM68" s="556" t="str">
        <f t="shared" si="37"/>
        <v/>
      </c>
      <c r="DN68" s="199" t="str">
        <f t="shared" si="38"/>
        <v/>
      </c>
      <c r="DO68" s="202" t="str">
        <f t="shared" si="94"/>
        <v/>
      </c>
      <c r="DP68" s="202">
        <f t="shared" si="95"/>
        <v>0</v>
      </c>
      <c r="DQ68" s="398" t="str">
        <f t="shared" si="119"/>
        <v/>
      </c>
      <c r="DR68" s="398" t="str">
        <f t="shared" si="120"/>
        <v/>
      </c>
      <c r="DS68" s="398" t="str">
        <f t="shared" si="121"/>
        <v/>
      </c>
      <c r="DT68" s="398" t="str">
        <f t="shared" si="122"/>
        <v/>
      </c>
      <c r="DU68" s="398" t="str">
        <f t="shared" si="123"/>
        <v/>
      </c>
      <c r="DV68" s="398" t="str">
        <f t="shared" si="124"/>
        <v/>
      </c>
      <c r="DW68" s="398" t="str">
        <f t="shared" si="96"/>
        <v/>
      </c>
      <c r="DX68" s="398" t="str">
        <f t="shared" si="97"/>
        <v/>
      </c>
      <c r="DY68" s="398" t="str">
        <f t="shared" si="98"/>
        <v/>
      </c>
      <c r="DZ68" s="398" t="str">
        <f t="shared" si="125"/>
        <v/>
      </c>
      <c r="EA68" s="399" t="str">
        <f t="shared" si="126"/>
        <v/>
      </c>
      <c r="EB68" s="399" t="str">
        <f t="shared" si="127"/>
        <v/>
      </c>
      <c r="EC68" s="398" t="str">
        <f t="shared" si="128"/>
        <v/>
      </c>
      <c r="ED68" s="398" t="str">
        <f t="shared" si="129"/>
        <v/>
      </c>
      <c r="EE68" s="398" t="str">
        <f t="shared" si="130"/>
        <v/>
      </c>
      <c r="EF68" s="398" t="str">
        <f t="shared" si="131"/>
        <v/>
      </c>
      <c r="EG68" s="398" t="str">
        <f t="shared" si="132"/>
        <v/>
      </c>
      <c r="EH68" s="398" t="str">
        <f t="shared" si="133"/>
        <v/>
      </c>
      <c r="EI68" s="398" t="str">
        <f t="shared" si="134"/>
        <v/>
      </c>
      <c r="EJ68" s="400" t="str">
        <f t="shared" si="135"/>
        <v/>
      </c>
      <c r="EK68" s="400" t="str">
        <f t="shared" si="136"/>
        <v/>
      </c>
      <c r="EL68" s="398" t="str">
        <f t="shared" si="137"/>
        <v/>
      </c>
      <c r="EM68" s="400" t="str">
        <f t="shared" si="138"/>
        <v/>
      </c>
      <c r="EN68" s="400" t="str">
        <f t="shared" si="139"/>
        <v/>
      </c>
      <c r="EO68" s="203" t="str">
        <f>details!DN68</f>
        <v/>
      </c>
      <c r="EP68" s="405" t="str">
        <f>details!DO68</f>
        <v/>
      </c>
      <c r="EQ68" s="490" t="str">
        <f t="shared" si="109"/>
        <v/>
      </c>
      <c r="ER68" s="551" t="str">
        <f t="shared" si="99"/>
        <v/>
      </c>
      <c r="ES68" s="401" t="str">
        <f t="shared" si="100"/>
        <v/>
      </c>
      <c r="ET68" s="401" t="str">
        <f t="shared" si="101"/>
        <v/>
      </c>
      <c r="EU68" s="402" t="str">
        <f t="shared" si="102"/>
        <v/>
      </c>
      <c r="EV68" s="199" t="str">
        <f t="shared" si="103"/>
        <v/>
      </c>
      <c r="EW68" s="466" t="str">
        <f t="shared" si="104"/>
        <v/>
      </c>
      <c r="EX68" s="467" t="str">
        <f t="shared" si="105"/>
        <v/>
      </c>
      <c r="EY68" s="418" t="str">
        <f>IF(details!BO67="","",details!BO67)</f>
        <v/>
      </c>
      <c r="FE68" s="500"/>
    </row>
    <row r="69" spans="1:161" s="20" customFormat="1" ht="14" customHeight="1">
      <c r="A69" s="417">
        <f>IF(details!A69="","",details!A69)</f>
        <v>63</v>
      </c>
      <c r="B69" s="392" t="str">
        <f>IF(details!B69="","",details!B69)</f>
        <v/>
      </c>
      <c r="C69" s="392" t="str">
        <f>IF(details!C69="","",details!C69)</f>
        <v/>
      </c>
      <c r="D69" s="199" t="str">
        <f>IF(details!D69="","",details!D69)</f>
        <v/>
      </c>
      <c r="E69" s="392" t="str">
        <f>IF(details!E69="","",details!E69)</f>
        <v/>
      </c>
      <c r="F69" s="200" t="str">
        <f>IF(details!G69="","",details!G69)</f>
        <v/>
      </c>
      <c r="G69" s="275" t="str">
        <f>IF(details!H69="","",details!H69)</f>
        <v/>
      </c>
      <c r="H69" s="201" t="str">
        <f>IF(details!I69="","",details!I69)</f>
        <v>v 063</v>
      </c>
      <c r="I69" s="201" t="str">
        <f>IF(details!J69="","",details!J69)</f>
        <v>c 063</v>
      </c>
      <c r="J69" s="201" t="str">
        <f>IF(details!K69="","",details!K69)</f>
        <v>l 063</v>
      </c>
      <c r="K69" s="392" t="str">
        <f>IF(details!Q69="","",details!Q69)</f>
        <v/>
      </c>
      <c r="L69" s="392" t="str">
        <f>IF(details!R69="","",details!R69)</f>
        <v/>
      </c>
      <c r="M69" s="392" t="str">
        <f>IF(details!S69="","",details!S69)</f>
        <v/>
      </c>
      <c r="N69" s="312" t="str">
        <f t="shared" si="9"/>
        <v/>
      </c>
      <c r="O69" s="392" t="str">
        <f>IF(details!T69="","",details!T69)</f>
        <v/>
      </c>
      <c r="P69" s="392" t="str">
        <f>IF(details!U69="","",details!U69)</f>
        <v/>
      </c>
      <c r="Q69" s="312" t="str">
        <f t="shared" si="10"/>
        <v/>
      </c>
      <c r="R69" s="199" t="str">
        <f t="shared" si="11"/>
        <v/>
      </c>
      <c r="S69" s="392" t="str">
        <f>IF(details!V69="","",details!V69)</f>
        <v/>
      </c>
      <c r="T69" s="392" t="str">
        <f>IF(details!W69="","",details!W69)</f>
        <v/>
      </c>
      <c r="U69" s="199" t="str">
        <f t="shared" si="69"/>
        <v/>
      </c>
      <c r="V69" s="199" t="str">
        <f t="shared" si="70"/>
        <v/>
      </c>
      <c r="W69" s="329" t="str">
        <f t="shared" si="71"/>
        <v/>
      </c>
      <c r="X69" s="330" t="str">
        <f t="shared" si="72"/>
        <v/>
      </c>
      <c r="Y69" s="202" t="str">
        <f t="shared" si="73"/>
        <v/>
      </c>
      <c r="Z69" s="202">
        <f t="shared" si="118"/>
        <v>0</v>
      </c>
      <c r="AA69" s="392" t="str">
        <f>IF(details!X69="","",details!X69)</f>
        <v/>
      </c>
      <c r="AB69" s="392" t="str">
        <f>IF(details!Y69="","",details!Y69)</f>
        <v/>
      </c>
      <c r="AC69" s="392" t="str">
        <f>IF(details!Z69="","",details!Z69)</f>
        <v/>
      </c>
      <c r="AD69" s="312" t="str">
        <f t="shared" si="13"/>
        <v/>
      </c>
      <c r="AE69" s="392" t="str">
        <f>IF(details!AA69="","",details!AA69)</f>
        <v/>
      </c>
      <c r="AF69" s="392" t="str">
        <f>IF(details!AB69="","",details!AB69)</f>
        <v/>
      </c>
      <c r="AG69" s="312" t="str">
        <f t="shared" si="112"/>
        <v/>
      </c>
      <c r="AH69" s="199" t="str">
        <f t="shared" si="15"/>
        <v/>
      </c>
      <c r="AI69" s="392" t="str">
        <f>IF(details!AC69="","",details!AC69)</f>
        <v/>
      </c>
      <c r="AJ69" s="392" t="str">
        <f>IF(details!AD69="","",details!AD69)</f>
        <v/>
      </c>
      <c r="AK69" s="199" t="str">
        <f t="shared" si="16"/>
        <v/>
      </c>
      <c r="AL69" s="199" t="str">
        <f t="shared" si="74"/>
        <v/>
      </c>
      <c r="AM69" s="329" t="str">
        <f t="shared" si="75"/>
        <v/>
      </c>
      <c r="AN69" s="330" t="str">
        <f t="shared" si="76"/>
        <v/>
      </c>
      <c r="AO69" s="202" t="str">
        <f t="shared" si="77"/>
        <v/>
      </c>
      <c r="AP69" s="202">
        <f t="shared" si="113"/>
        <v>0</v>
      </c>
      <c r="AQ69" s="497">
        <f>IF(details!AE69="","",details!AE69)</f>
        <v>1</v>
      </c>
      <c r="AR69" s="497">
        <f>IF(details!AF69="","",details!AF69)</f>
        <v>2</v>
      </c>
      <c r="AS69" s="497">
        <f>IF(details!AG69="","",details!AG69)</f>
        <v>3</v>
      </c>
      <c r="AT69" s="312">
        <f t="shared" si="18"/>
        <v>6</v>
      </c>
      <c r="AU69" s="497">
        <f>IF(details!AH69="","",details!AH69)</f>
        <v>4</v>
      </c>
      <c r="AV69" s="497">
        <f>IF(details!AI69="","",details!AI69)</f>
        <v>5</v>
      </c>
      <c r="AW69" s="312">
        <f t="shared" si="114"/>
        <v>9</v>
      </c>
      <c r="AX69" s="199">
        <f t="shared" si="20"/>
        <v>15</v>
      </c>
      <c r="AY69" s="497" t="str">
        <f>IF(details!AJ69="","",details!AJ69)</f>
        <v/>
      </c>
      <c r="AZ69" s="497" t="str">
        <f>IF(details!AK69="","",details!AK69)</f>
        <v/>
      </c>
      <c r="BA69" s="199" t="str">
        <f t="shared" si="21"/>
        <v/>
      </c>
      <c r="BB69" s="199" t="str">
        <f t="shared" si="78"/>
        <v/>
      </c>
      <c r="BC69" s="329" t="str">
        <f t="shared" si="79"/>
        <v/>
      </c>
      <c r="BD69" s="330" t="str">
        <f t="shared" si="80"/>
        <v/>
      </c>
      <c r="BE69" s="202" t="str">
        <f t="shared" si="81"/>
        <v/>
      </c>
      <c r="BF69" s="202">
        <f t="shared" si="5"/>
        <v>0</v>
      </c>
      <c r="BG69" s="392" t="str">
        <f>IF(details!AL69="","",details!AL69)</f>
        <v/>
      </c>
      <c r="BH69" s="392" t="str">
        <f>IF(details!AM69="","",details!AM69)</f>
        <v/>
      </c>
      <c r="BI69" s="392" t="str">
        <f>IF(details!AN69="","",details!AN69)</f>
        <v/>
      </c>
      <c r="BJ69" s="312" t="str">
        <f t="shared" si="22"/>
        <v/>
      </c>
      <c r="BK69" s="392" t="str">
        <f>IF(details!AO69="","",details!AO69)</f>
        <v/>
      </c>
      <c r="BL69" s="392" t="str">
        <f>IF(details!AP69="","",details!AP69)</f>
        <v/>
      </c>
      <c r="BM69" s="312" t="str">
        <f t="shared" si="106"/>
        <v/>
      </c>
      <c r="BN69" s="199" t="str">
        <f t="shared" si="24"/>
        <v/>
      </c>
      <c r="BO69" s="392" t="str">
        <f>IF(details!AQ69="","",details!AQ69)</f>
        <v/>
      </c>
      <c r="BP69" s="392" t="str">
        <f>IF(details!AR69="","",details!AR69)</f>
        <v/>
      </c>
      <c r="BQ69" s="199" t="str">
        <f t="shared" si="25"/>
        <v/>
      </c>
      <c r="BR69" s="199" t="str">
        <f t="shared" si="82"/>
        <v/>
      </c>
      <c r="BS69" s="329" t="str">
        <f t="shared" si="83"/>
        <v/>
      </c>
      <c r="BT69" s="330" t="str">
        <f t="shared" si="84"/>
        <v/>
      </c>
      <c r="BU69" s="202" t="str">
        <f t="shared" si="85"/>
        <v/>
      </c>
      <c r="BV69" s="202">
        <f t="shared" si="7"/>
        <v>0</v>
      </c>
      <c r="BW69" s="392" t="str">
        <f>IF(details!AS69="","",details!AS69)</f>
        <v/>
      </c>
      <c r="BX69" s="392" t="str">
        <f>IF(details!AT69="","",details!AT69)</f>
        <v/>
      </c>
      <c r="BY69" s="392" t="str">
        <f>IF(details!AU69="","",details!AU69)</f>
        <v/>
      </c>
      <c r="BZ69" s="312" t="str">
        <f t="shared" si="26"/>
        <v/>
      </c>
      <c r="CA69" s="392" t="str">
        <f>IF(details!AV69="","",details!AV69)</f>
        <v/>
      </c>
      <c r="CB69" s="392" t="str">
        <f>IF(details!AW69="","",details!AW69)</f>
        <v/>
      </c>
      <c r="CC69" s="312" t="str">
        <f t="shared" si="110"/>
        <v/>
      </c>
      <c r="CD69" s="199" t="str">
        <f t="shared" si="28"/>
        <v/>
      </c>
      <c r="CE69" s="392" t="str">
        <f>IF(details!AX69="","",details!AX69)</f>
        <v/>
      </c>
      <c r="CF69" s="392" t="str">
        <f>IF(details!AY69="","",details!AY69)</f>
        <v/>
      </c>
      <c r="CG69" s="199" t="str">
        <f t="shared" si="29"/>
        <v/>
      </c>
      <c r="CH69" s="199" t="str">
        <f t="shared" si="30"/>
        <v/>
      </c>
      <c r="CI69" s="329" t="str">
        <f t="shared" si="31"/>
        <v/>
      </c>
      <c r="CJ69" s="330" t="str">
        <f t="shared" si="32"/>
        <v/>
      </c>
      <c r="CK69" s="202" t="str">
        <f t="shared" si="86"/>
        <v/>
      </c>
      <c r="CL69" s="202">
        <f t="shared" si="8"/>
        <v>0</v>
      </c>
      <c r="CM69" s="392" t="str">
        <f>IF(details!AZ69="","",details!AZ69)</f>
        <v/>
      </c>
      <c r="CN69" s="392" t="str">
        <f>IF(details!BA69="","",details!BA69)</f>
        <v/>
      </c>
      <c r="CO69" s="392" t="str">
        <f>IF(details!BB69="","",details!BB69)</f>
        <v/>
      </c>
      <c r="CP69" s="392" t="str">
        <f>IF(details!BC69="","",details!BC69)</f>
        <v/>
      </c>
      <c r="CQ69" s="392" t="str">
        <f>IF(details!BD69="","",details!BD69)</f>
        <v/>
      </c>
      <c r="CR69" s="199" t="str">
        <f t="shared" si="142"/>
        <v/>
      </c>
      <c r="CS69" s="556" t="str">
        <f t="shared" si="140"/>
        <v/>
      </c>
      <c r="CT69" s="199" t="str">
        <f t="shared" si="141"/>
        <v/>
      </c>
      <c r="CU69" s="202" t="str">
        <f t="shared" si="88"/>
        <v/>
      </c>
      <c r="CV69" s="202">
        <f t="shared" si="89"/>
        <v>0</v>
      </c>
      <c r="CW69" s="392" t="str">
        <f>IF(details!BE69="","",details!BE69)</f>
        <v/>
      </c>
      <c r="CX69" s="392" t="str">
        <f>IF(details!BF69="","",details!BF69)</f>
        <v/>
      </c>
      <c r="CY69" s="392" t="str">
        <f>IF(details!BG69="","",details!BG69)</f>
        <v/>
      </c>
      <c r="CZ69" s="392" t="str">
        <f>IF(details!BH69="","",details!BH69)</f>
        <v/>
      </c>
      <c r="DA69" s="392" t="str">
        <f>IF(details!BI69="","",details!BI69)</f>
        <v/>
      </c>
      <c r="DB69" s="199" t="str">
        <f t="shared" si="90"/>
        <v/>
      </c>
      <c r="DC69" s="556" t="str">
        <f t="shared" si="35"/>
        <v/>
      </c>
      <c r="DD69" s="199" t="str">
        <f t="shared" si="36"/>
        <v/>
      </c>
      <c r="DE69" s="202" t="str">
        <f t="shared" si="91"/>
        <v/>
      </c>
      <c r="DF69" s="202">
        <f t="shared" si="92"/>
        <v>0</v>
      </c>
      <c r="DG69" s="392" t="str">
        <f>IF(details!BJ69="","",details!BJ69)</f>
        <v/>
      </c>
      <c r="DH69" s="392" t="str">
        <f>IF(details!BK69="","",details!BK69)</f>
        <v/>
      </c>
      <c r="DI69" s="392" t="str">
        <f>IF(details!BL69="","",details!BL69)</f>
        <v/>
      </c>
      <c r="DJ69" s="392" t="str">
        <f>IF(details!BM69="","",details!BM69)</f>
        <v/>
      </c>
      <c r="DK69" s="392" t="str">
        <f>IF(details!BN69="","",details!BN69)</f>
        <v/>
      </c>
      <c r="DL69" s="199" t="str">
        <f t="shared" si="93"/>
        <v/>
      </c>
      <c r="DM69" s="556" t="str">
        <f t="shared" si="37"/>
        <v/>
      </c>
      <c r="DN69" s="199" t="str">
        <f t="shared" si="38"/>
        <v/>
      </c>
      <c r="DO69" s="202" t="str">
        <f t="shared" si="94"/>
        <v/>
      </c>
      <c r="DP69" s="202">
        <f t="shared" si="95"/>
        <v>0</v>
      </c>
      <c r="DQ69" s="398" t="str">
        <f t="shared" si="119"/>
        <v/>
      </c>
      <c r="DR69" s="398" t="str">
        <f t="shared" si="120"/>
        <v/>
      </c>
      <c r="DS69" s="398" t="str">
        <f t="shared" si="121"/>
        <v/>
      </c>
      <c r="DT69" s="398" t="str">
        <f t="shared" si="122"/>
        <v/>
      </c>
      <c r="DU69" s="398" t="str">
        <f t="shared" si="123"/>
        <v/>
      </c>
      <c r="DV69" s="398" t="str">
        <f t="shared" si="124"/>
        <v/>
      </c>
      <c r="DW69" s="398" t="str">
        <f t="shared" si="96"/>
        <v/>
      </c>
      <c r="DX69" s="398" t="str">
        <f t="shared" si="97"/>
        <v/>
      </c>
      <c r="DY69" s="398" t="str">
        <f t="shared" si="98"/>
        <v/>
      </c>
      <c r="DZ69" s="398" t="str">
        <f t="shared" si="125"/>
        <v/>
      </c>
      <c r="EA69" s="399" t="str">
        <f t="shared" si="126"/>
        <v/>
      </c>
      <c r="EB69" s="399" t="str">
        <f t="shared" si="127"/>
        <v/>
      </c>
      <c r="EC69" s="398" t="str">
        <f t="shared" si="128"/>
        <v/>
      </c>
      <c r="ED69" s="398" t="str">
        <f t="shared" si="129"/>
        <v/>
      </c>
      <c r="EE69" s="398" t="str">
        <f t="shared" si="130"/>
        <v/>
      </c>
      <c r="EF69" s="398" t="str">
        <f t="shared" si="131"/>
        <v/>
      </c>
      <c r="EG69" s="398" t="str">
        <f t="shared" si="132"/>
        <v/>
      </c>
      <c r="EH69" s="398" t="str">
        <f t="shared" si="133"/>
        <v/>
      </c>
      <c r="EI69" s="398" t="str">
        <f t="shared" si="134"/>
        <v/>
      </c>
      <c r="EJ69" s="400" t="str">
        <f t="shared" si="135"/>
        <v/>
      </c>
      <c r="EK69" s="400" t="str">
        <f t="shared" si="136"/>
        <v/>
      </c>
      <c r="EL69" s="398" t="str">
        <f t="shared" si="137"/>
        <v/>
      </c>
      <c r="EM69" s="400" t="str">
        <f t="shared" si="138"/>
        <v/>
      </c>
      <c r="EN69" s="400" t="str">
        <f t="shared" si="139"/>
        <v/>
      </c>
      <c r="EO69" s="203" t="str">
        <f>details!DN69</f>
        <v/>
      </c>
      <c r="EP69" s="405" t="str">
        <f>details!DO69</f>
        <v/>
      </c>
      <c r="EQ69" s="490" t="str">
        <f t="shared" si="109"/>
        <v/>
      </c>
      <c r="ER69" s="551" t="str">
        <f t="shared" si="99"/>
        <v/>
      </c>
      <c r="ES69" s="401" t="str">
        <f t="shared" si="100"/>
        <v/>
      </c>
      <c r="ET69" s="401" t="str">
        <f t="shared" si="101"/>
        <v/>
      </c>
      <c r="EU69" s="402" t="str">
        <f t="shared" si="102"/>
        <v/>
      </c>
      <c r="EV69" s="199" t="str">
        <f t="shared" si="103"/>
        <v/>
      </c>
      <c r="EW69" s="466" t="str">
        <f t="shared" si="104"/>
        <v/>
      </c>
      <c r="EX69" s="467" t="str">
        <f t="shared" si="105"/>
        <v/>
      </c>
      <c r="EY69" s="418" t="str">
        <f>IF(details!BO68="","",details!BO68)</f>
        <v/>
      </c>
      <c r="FE69" s="500"/>
    </row>
    <row r="70" spans="1:161" s="20" customFormat="1" ht="14" customHeight="1">
      <c r="A70" s="417">
        <f>IF(details!A70="","",details!A70)</f>
        <v>64</v>
      </c>
      <c r="B70" s="392" t="str">
        <f>IF(details!B70="","",details!B70)</f>
        <v/>
      </c>
      <c r="C70" s="392" t="str">
        <f>IF(details!C70="","",details!C70)</f>
        <v/>
      </c>
      <c r="D70" s="199" t="str">
        <f>IF(details!D70="","",details!D70)</f>
        <v/>
      </c>
      <c r="E70" s="392" t="str">
        <f>IF(details!E70="","",details!E70)</f>
        <v/>
      </c>
      <c r="F70" s="200" t="str">
        <f>IF(details!G70="","",details!G70)</f>
        <v/>
      </c>
      <c r="G70" s="275" t="str">
        <f>IF(details!H70="","",details!H70)</f>
        <v/>
      </c>
      <c r="H70" s="201" t="str">
        <f>IF(details!I70="","",details!I70)</f>
        <v>v 064</v>
      </c>
      <c r="I70" s="201" t="str">
        <f>IF(details!J70="","",details!J70)</f>
        <v>c 064</v>
      </c>
      <c r="J70" s="201" t="str">
        <f>IF(details!K70="","",details!K70)</f>
        <v>l 064</v>
      </c>
      <c r="K70" s="392" t="str">
        <f>IF(details!Q70="","",details!Q70)</f>
        <v/>
      </c>
      <c r="L70" s="392" t="str">
        <f>IF(details!R70="","",details!R70)</f>
        <v/>
      </c>
      <c r="M70" s="392" t="str">
        <f>IF(details!S70="","",details!S70)</f>
        <v/>
      </c>
      <c r="N70" s="312" t="str">
        <f t="shared" si="9"/>
        <v/>
      </c>
      <c r="O70" s="392" t="str">
        <f>IF(details!T70="","",details!T70)</f>
        <v/>
      </c>
      <c r="P70" s="392" t="str">
        <f>IF(details!U70="","",details!U70)</f>
        <v/>
      </c>
      <c r="Q70" s="312" t="str">
        <f t="shared" si="10"/>
        <v/>
      </c>
      <c r="R70" s="199" t="str">
        <f t="shared" si="11"/>
        <v/>
      </c>
      <c r="S70" s="392" t="str">
        <f>IF(details!V70="","",details!V70)</f>
        <v/>
      </c>
      <c r="T70" s="392" t="str">
        <f>IF(details!W70="","",details!W70)</f>
        <v/>
      </c>
      <c r="U70" s="199" t="str">
        <f t="shared" si="69"/>
        <v/>
      </c>
      <c r="V70" s="199" t="str">
        <f t="shared" si="70"/>
        <v/>
      </c>
      <c r="W70" s="329" t="str">
        <f t="shared" si="71"/>
        <v/>
      </c>
      <c r="X70" s="330" t="str">
        <f t="shared" si="72"/>
        <v/>
      </c>
      <c r="Y70" s="202" t="str">
        <f t="shared" si="73"/>
        <v/>
      </c>
      <c r="Z70" s="202">
        <f t="shared" ref="Z70:Z106" si="143">COUNTIF(K70:L70,"NA")*5+(COUNTIF(O70,"NA")*50)+(COUNTIF(P70,"NA")*20)</f>
        <v>0</v>
      </c>
      <c r="AA70" s="392" t="str">
        <f>IF(details!X70="","",details!X70)</f>
        <v/>
      </c>
      <c r="AB70" s="392" t="str">
        <f>IF(details!Y70="","",details!Y70)</f>
        <v/>
      </c>
      <c r="AC70" s="392" t="str">
        <f>IF(details!Z70="","",details!Z70)</f>
        <v/>
      </c>
      <c r="AD70" s="312" t="str">
        <f t="shared" si="13"/>
        <v/>
      </c>
      <c r="AE70" s="392" t="str">
        <f>IF(details!AA70="","",details!AA70)</f>
        <v/>
      </c>
      <c r="AF70" s="392" t="str">
        <f>IF(details!AB70="","",details!AB70)</f>
        <v/>
      </c>
      <c r="AG70" s="312" t="str">
        <f t="shared" si="112"/>
        <v/>
      </c>
      <c r="AH70" s="199" t="str">
        <f t="shared" si="15"/>
        <v/>
      </c>
      <c r="AI70" s="392" t="str">
        <f>IF(details!AC70="","",details!AC70)</f>
        <v/>
      </c>
      <c r="AJ70" s="392" t="str">
        <f>IF(details!AD70="","",details!AD70)</f>
        <v/>
      </c>
      <c r="AK70" s="199" t="str">
        <f t="shared" si="16"/>
        <v/>
      </c>
      <c r="AL70" s="199" t="str">
        <f t="shared" si="74"/>
        <v/>
      </c>
      <c r="AM70" s="329" t="str">
        <f t="shared" si="75"/>
        <v/>
      </c>
      <c r="AN70" s="330" t="str">
        <f t="shared" si="76"/>
        <v/>
      </c>
      <c r="AO70" s="202" t="str">
        <f t="shared" si="77"/>
        <v/>
      </c>
      <c r="AP70" s="202">
        <f t="shared" si="113"/>
        <v>0</v>
      </c>
      <c r="AQ70" s="497">
        <f>IF(details!AE70="","",details!AE70)</f>
        <v>1</v>
      </c>
      <c r="AR70" s="497">
        <f>IF(details!AF70="","",details!AF70)</f>
        <v>2</v>
      </c>
      <c r="AS70" s="497">
        <f>IF(details!AG70="","",details!AG70)</f>
        <v>3</v>
      </c>
      <c r="AT70" s="312">
        <f t="shared" si="18"/>
        <v>6</v>
      </c>
      <c r="AU70" s="497">
        <f>IF(details!AH70="","",details!AH70)</f>
        <v>4</v>
      </c>
      <c r="AV70" s="497">
        <f>IF(details!AI70="","",details!AI70)</f>
        <v>5</v>
      </c>
      <c r="AW70" s="312">
        <f t="shared" si="114"/>
        <v>9</v>
      </c>
      <c r="AX70" s="199">
        <f t="shared" si="20"/>
        <v>15</v>
      </c>
      <c r="AY70" s="497" t="str">
        <f>IF(details!AJ70="","",details!AJ70)</f>
        <v/>
      </c>
      <c r="AZ70" s="497" t="str">
        <f>IF(details!AK70="","",details!AK70)</f>
        <v/>
      </c>
      <c r="BA70" s="199" t="str">
        <f t="shared" si="21"/>
        <v/>
      </c>
      <c r="BB70" s="199" t="str">
        <f t="shared" si="78"/>
        <v/>
      </c>
      <c r="BC70" s="329" t="str">
        <f t="shared" si="79"/>
        <v/>
      </c>
      <c r="BD70" s="330" t="str">
        <f t="shared" si="80"/>
        <v/>
      </c>
      <c r="BE70" s="202" t="str">
        <f t="shared" si="81"/>
        <v/>
      </c>
      <c r="BF70" s="202">
        <f t="shared" ref="BF70:BF106" si="144">COUNTIF(AQ70:AR70,"NA")*5+(COUNTIF(AU70,"NA")*50)+(COUNTIF(AV70,"NA")*20)</f>
        <v>0</v>
      </c>
      <c r="BG70" s="392" t="str">
        <f>IF(details!AL70="","",details!AL70)</f>
        <v/>
      </c>
      <c r="BH70" s="392" t="str">
        <f>IF(details!AM70="","",details!AM70)</f>
        <v/>
      </c>
      <c r="BI70" s="392" t="str">
        <f>IF(details!AN70="","",details!AN70)</f>
        <v/>
      </c>
      <c r="BJ70" s="312" t="str">
        <f t="shared" si="22"/>
        <v/>
      </c>
      <c r="BK70" s="392" t="str">
        <f>IF(details!AO70="","",details!AO70)</f>
        <v/>
      </c>
      <c r="BL70" s="392" t="str">
        <f>IF(details!AP70="","",details!AP70)</f>
        <v/>
      </c>
      <c r="BM70" s="312" t="str">
        <f t="shared" si="106"/>
        <v/>
      </c>
      <c r="BN70" s="199" t="str">
        <f t="shared" si="24"/>
        <v/>
      </c>
      <c r="BO70" s="392" t="str">
        <f>IF(details!AQ70="","",details!AQ70)</f>
        <v/>
      </c>
      <c r="BP70" s="392" t="str">
        <f>IF(details!AR70="","",details!AR70)</f>
        <v/>
      </c>
      <c r="BQ70" s="199" t="str">
        <f t="shared" si="25"/>
        <v/>
      </c>
      <c r="BR70" s="199" t="str">
        <f t="shared" si="82"/>
        <v/>
      </c>
      <c r="BS70" s="329" t="str">
        <f t="shared" si="83"/>
        <v/>
      </c>
      <c r="BT70" s="330" t="str">
        <f t="shared" si="84"/>
        <v/>
      </c>
      <c r="BU70" s="202" t="str">
        <f t="shared" si="85"/>
        <v/>
      </c>
      <c r="BV70" s="202">
        <f t="shared" ref="BV70:BV106" si="145">COUNTIF(BG70:BH70,"NA")*5+(COUNTIF(BK70,"NA")*50)+(COUNTIF(BL70,"NA")*20)</f>
        <v>0</v>
      </c>
      <c r="BW70" s="392" t="str">
        <f>IF(details!AS70="","",details!AS70)</f>
        <v/>
      </c>
      <c r="BX70" s="392" t="str">
        <f>IF(details!AT70="","",details!AT70)</f>
        <v/>
      </c>
      <c r="BY70" s="392" t="str">
        <f>IF(details!AU70="","",details!AU70)</f>
        <v/>
      </c>
      <c r="BZ70" s="312" t="str">
        <f t="shared" si="26"/>
        <v/>
      </c>
      <c r="CA70" s="392" t="str">
        <f>IF(details!AV70="","",details!AV70)</f>
        <v/>
      </c>
      <c r="CB70" s="392" t="str">
        <f>IF(details!AW70="","",details!AW70)</f>
        <v/>
      </c>
      <c r="CC70" s="312" t="str">
        <f t="shared" si="110"/>
        <v/>
      </c>
      <c r="CD70" s="199" t="str">
        <f t="shared" si="28"/>
        <v/>
      </c>
      <c r="CE70" s="392" t="str">
        <f>IF(details!AX70="","",details!AX70)</f>
        <v/>
      </c>
      <c r="CF70" s="392" t="str">
        <f>IF(details!AY70="","",details!AY70)</f>
        <v/>
      </c>
      <c r="CG70" s="199" t="str">
        <f t="shared" si="29"/>
        <v/>
      </c>
      <c r="CH70" s="199" t="str">
        <f t="shared" si="30"/>
        <v/>
      </c>
      <c r="CI70" s="329" t="str">
        <f t="shared" si="31"/>
        <v/>
      </c>
      <c r="CJ70" s="330" t="str">
        <f t="shared" si="32"/>
        <v/>
      </c>
      <c r="CK70" s="202" t="str">
        <f t="shared" si="86"/>
        <v/>
      </c>
      <c r="CL70" s="202">
        <f t="shared" ref="CL70:CL106" si="146">COUNTIF(BW70:BX70,"NA")*5+(COUNTIF(CA70,"NA")*50)+(COUNTIF(CB70,"NA")*20)</f>
        <v>0</v>
      </c>
      <c r="CM70" s="392" t="str">
        <f>IF(details!AZ70="","",details!AZ70)</f>
        <v/>
      </c>
      <c r="CN70" s="392" t="str">
        <f>IF(details!BA70="","",details!BA70)</f>
        <v/>
      </c>
      <c r="CO70" s="392" t="str">
        <f>IF(details!BB70="","",details!BB70)</f>
        <v/>
      </c>
      <c r="CP70" s="392" t="str">
        <f>IF(details!BC70="","",details!BC70)</f>
        <v/>
      </c>
      <c r="CQ70" s="392" t="str">
        <f>IF(details!BD70="","",details!BD70)</f>
        <v/>
      </c>
      <c r="CR70" s="199" t="str">
        <f t="shared" si="142"/>
        <v/>
      </c>
      <c r="CS70" s="556" t="str">
        <f t="shared" si="140"/>
        <v/>
      </c>
      <c r="CT70" s="199" t="str">
        <f t="shared" si="141"/>
        <v/>
      </c>
      <c r="CU70" s="202" t="str">
        <f t="shared" si="88"/>
        <v/>
      </c>
      <c r="CV70" s="202">
        <f t="shared" si="89"/>
        <v>0</v>
      </c>
      <c r="CW70" s="392" t="str">
        <f>IF(details!BE70="","",details!BE70)</f>
        <v/>
      </c>
      <c r="CX70" s="392" t="str">
        <f>IF(details!BF70="","",details!BF70)</f>
        <v/>
      </c>
      <c r="CY70" s="392" t="str">
        <f>IF(details!BG70="","",details!BG70)</f>
        <v/>
      </c>
      <c r="CZ70" s="392" t="str">
        <f>IF(details!BH70="","",details!BH70)</f>
        <v/>
      </c>
      <c r="DA70" s="392" t="str">
        <f>IF(details!BI70="","",details!BI70)</f>
        <v/>
      </c>
      <c r="DB70" s="199" t="str">
        <f t="shared" si="90"/>
        <v/>
      </c>
      <c r="DC70" s="556" t="str">
        <f t="shared" si="35"/>
        <v/>
      </c>
      <c r="DD70" s="199" t="str">
        <f t="shared" si="36"/>
        <v/>
      </c>
      <c r="DE70" s="202" t="str">
        <f t="shared" si="91"/>
        <v/>
      </c>
      <c r="DF70" s="202">
        <f t="shared" si="92"/>
        <v>0</v>
      </c>
      <c r="DG70" s="392" t="str">
        <f>IF(details!BJ70="","",details!BJ70)</f>
        <v/>
      </c>
      <c r="DH70" s="392" t="str">
        <f>IF(details!BK70="","",details!BK70)</f>
        <v/>
      </c>
      <c r="DI70" s="392" t="str">
        <f>IF(details!BL70="","",details!BL70)</f>
        <v/>
      </c>
      <c r="DJ70" s="392" t="str">
        <f>IF(details!BM70="","",details!BM70)</f>
        <v/>
      </c>
      <c r="DK70" s="392" t="str">
        <f>IF(details!BN70="","",details!BN70)</f>
        <v/>
      </c>
      <c r="DL70" s="199" t="str">
        <f t="shared" si="93"/>
        <v/>
      </c>
      <c r="DM70" s="556" t="str">
        <f t="shared" si="37"/>
        <v/>
      </c>
      <c r="DN70" s="199" t="str">
        <f t="shared" si="38"/>
        <v/>
      </c>
      <c r="DO70" s="202" t="str">
        <f t="shared" si="94"/>
        <v/>
      </c>
      <c r="DP70" s="202">
        <f t="shared" si="95"/>
        <v>0</v>
      </c>
      <c r="DQ70" s="398" t="str">
        <f t="shared" si="119"/>
        <v/>
      </c>
      <c r="DR70" s="398" t="str">
        <f t="shared" si="120"/>
        <v/>
      </c>
      <c r="DS70" s="398" t="str">
        <f t="shared" si="121"/>
        <v/>
      </c>
      <c r="DT70" s="398" t="str">
        <f t="shared" si="122"/>
        <v/>
      </c>
      <c r="DU70" s="398" t="str">
        <f t="shared" si="123"/>
        <v/>
      </c>
      <c r="DV70" s="398" t="str">
        <f t="shared" si="124"/>
        <v/>
      </c>
      <c r="DW70" s="398" t="str">
        <f t="shared" si="96"/>
        <v/>
      </c>
      <c r="DX70" s="398" t="str">
        <f t="shared" si="97"/>
        <v/>
      </c>
      <c r="DY70" s="398" t="str">
        <f t="shared" si="98"/>
        <v/>
      </c>
      <c r="DZ70" s="398" t="str">
        <f t="shared" si="125"/>
        <v/>
      </c>
      <c r="EA70" s="399" t="str">
        <f t="shared" si="126"/>
        <v/>
      </c>
      <c r="EB70" s="399" t="str">
        <f t="shared" si="127"/>
        <v/>
      </c>
      <c r="EC70" s="398" t="str">
        <f t="shared" si="128"/>
        <v/>
      </c>
      <c r="ED70" s="398" t="str">
        <f t="shared" si="129"/>
        <v/>
      </c>
      <c r="EE70" s="398" t="str">
        <f t="shared" si="130"/>
        <v/>
      </c>
      <c r="EF70" s="398" t="str">
        <f t="shared" si="131"/>
        <v/>
      </c>
      <c r="EG70" s="398" t="str">
        <f t="shared" si="132"/>
        <v/>
      </c>
      <c r="EH70" s="398" t="str">
        <f t="shared" si="133"/>
        <v/>
      </c>
      <c r="EI70" s="398" t="str">
        <f t="shared" si="134"/>
        <v/>
      </c>
      <c r="EJ70" s="400" t="str">
        <f t="shared" si="135"/>
        <v/>
      </c>
      <c r="EK70" s="400" t="str">
        <f t="shared" si="136"/>
        <v/>
      </c>
      <c r="EL70" s="398" t="str">
        <f t="shared" si="137"/>
        <v/>
      </c>
      <c r="EM70" s="400" t="str">
        <f t="shared" si="138"/>
        <v/>
      </c>
      <c r="EN70" s="400" t="str">
        <f t="shared" si="139"/>
        <v/>
      </c>
      <c r="EO70" s="203" t="str">
        <f>details!DN70</f>
        <v/>
      </c>
      <c r="EP70" s="405" t="str">
        <f>details!DO70</f>
        <v/>
      </c>
      <c r="EQ70" s="490" t="str">
        <f t="shared" si="109"/>
        <v/>
      </c>
      <c r="ER70" s="551" t="str">
        <f t="shared" si="99"/>
        <v/>
      </c>
      <c r="ES70" s="401" t="str">
        <f t="shared" si="100"/>
        <v/>
      </c>
      <c r="ET70" s="401" t="str">
        <f t="shared" si="101"/>
        <v/>
      </c>
      <c r="EU70" s="402" t="str">
        <f t="shared" si="102"/>
        <v/>
      </c>
      <c r="EV70" s="199" t="str">
        <f t="shared" si="103"/>
        <v/>
      </c>
      <c r="EW70" s="466" t="str">
        <f t="shared" si="104"/>
        <v/>
      </c>
      <c r="EX70" s="467" t="str">
        <f t="shared" si="105"/>
        <v/>
      </c>
      <c r="EY70" s="418" t="str">
        <f>IF(details!BO69="","",details!BO69)</f>
        <v/>
      </c>
      <c r="FE70" s="500"/>
    </row>
    <row r="71" spans="1:161" s="20" customFormat="1" ht="14" customHeight="1">
      <c r="A71" s="417">
        <f>IF(details!A71="","",details!A71)</f>
        <v>65</v>
      </c>
      <c r="B71" s="392" t="str">
        <f>IF(details!B71="","",details!B71)</f>
        <v/>
      </c>
      <c r="C71" s="392" t="str">
        <f>IF(details!C71="","",details!C71)</f>
        <v/>
      </c>
      <c r="D71" s="199" t="str">
        <f>IF(details!D71="","",details!D71)</f>
        <v/>
      </c>
      <c r="E71" s="392" t="str">
        <f>IF(details!E71="","",details!E71)</f>
        <v/>
      </c>
      <c r="F71" s="200" t="str">
        <f>IF(details!G71="","",details!G71)</f>
        <v/>
      </c>
      <c r="G71" s="275" t="str">
        <f>IF(details!H71="","",details!H71)</f>
        <v/>
      </c>
      <c r="H71" s="201" t="str">
        <f>IF(details!I71="","",details!I71)</f>
        <v>v 065</v>
      </c>
      <c r="I71" s="201" t="str">
        <f>IF(details!J71="","",details!J71)</f>
        <v>c 065</v>
      </c>
      <c r="J71" s="201" t="str">
        <f>IF(details!K71="","",details!K71)</f>
        <v>l 065</v>
      </c>
      <c r="K71" s="392" t="str">
        <f>IF(details!Q71="","",details!Q71)</f>
        <v/>
      </c>
      <c r="L71" s="392" t="str">
        <f>IF(details!R71="","",details!R71)</f>
        <v/>
      </c>
      <c r="M71" s="392" t="str">
        <f>IF(details!S71="","",details!S71)</f>
        <v/>
      </c>
      <c r="N71" s="312" t="str">
        <f t="shared" ref="N71:N106" si="147">IF(AND(K71="",L71="",M71=""),"",IF(AND(K71="NA",L71="NA",M71="NA"),"NA",SUM(K71,L71,M71)))</f>
        <v/>
      </c>
      <c r="O71" s="392" t="str">
        <f>IF(details!T71="","",details!T71)</f>
        <v/>
      </c>
      <c r="P71" s="392" t="str">
        <f>IF(details!U71="","",details!U71)</f>
        <v/>
      </c>
      <c r="Q71" s="312" t="str">
        <f t="shared" ref="Q71:Q106" si="148">IF(AND(O71="",P71=""),"",IF(AND(O71="NA",P71="NA"),"NA",SUM(O71:P71)))</f>
        <v/>
      </c>
      <c r="R71" s="199" t="str">
        <f t="shared" ref="R71:R106" si="149">IF(AND(N71="",Q71=""),"",IF(AND(N71="NA",Q71="NA"),"NA",SUM(N71,Q71)))</f>
        <v/>
      </c>
      <c r="S71" s="392" t="str">
        <f>IF(details!V71="","",details!V71)</f>
        <v/>
      </c>
      <c r="T71" s="392" t="str">
        <f>IF(details!W71="","",details!W71)</f>
        <v/>
      </c>
      <c r="U71" s="199" t="str">
        <f t="shared" si="69"/>
        <v/>
      </c>
      <c r="V71" s="199" t="str">
        <f t="shared" si="70"/>
        <v/>
      </c>
      <c r="W71" s="329" t="str">
        <f t="shared" si="71"/>
        <v/>
      </c>
      <c r="X71" s="330" t="str">
        <f t="shared" si="72"/>
        <v/>
      </c>
      <c r="Y71" s="202" t="str">
        <f t="shared" si="73"/>
        <v/>
      </c>
      <c r="Z71" s="202">
        <f t="shared" si="143"/>
        <v>0</v>
      </c>
      <c r="AA71" s="392" t="str">
        <f>IF(details!X71="","",details!X71)</f>
        <v/>
      </c>
      <c r="AB71" s="392" t="str">
        <f>IF(details!Y71="","",details!Y71)</f>
        <v/>
      </c>
      <c r="AC71" s="392" t="str">
        <f>IF(details!Z71="","",details!Z71)</f>
        <v/>
      </c>
      <c r="AD71" s="312" t="str">
        <f t="shared" ref="AD71:AD106" si="150">IF(AND(AA71="",AB71="",AC71=""),"",IF(AND(AA71="NA",AB71="NA",AC71="NA"),"NA",SUM(AA71,AB71,AC71)))</f>
        <v/>
      </c>
      <c r="AE71" s="392" t="str">
        <f>IF(details!AA71="","",details!AA71)</f>
        <v/>
      </c>
      <c r="AF71" s="392" t="str">
        <f>IF(details!AB71="","",details!AB71)</f>
        <v/>
      </c>
      <c r="AG71" s="312" t="str">
        <f t="shared" si="112"/>
        <v/>
      </c>
      <c r="AH71" s="199" t="str">
        <f t="shared" ref="AH71:AH106" si="151">IF(AND(AD71="",AG71=""),"",IF(AND(AD71="NA",AG71="NA"),"NA",SUM(AD71,AG71)))</f>
        <v/>
      </c>
      <c r="AI71" s="392" t="str">
        <f>IF(details!AC71="","",details!AC71)</f>
        <v/>
      </c>
      <c r="AJ71" s="392" t="str">
        <f>IF(details!AD71="","",details!AD71)</f>
        <v/>
      </c>
      <c r="AK71" s="199" t="str">
        <f t="shared" ref="AK71:AK106" si="152">IF(AND(AI71="",AJ71=""),"",IF(OR(AI71="ab",AJ71="ab"),"ab",IF(OR(AI71="ml",AJ71="ml"),"ml",SUM(AI71:AJ71))))</f>
        <v/>
      </c>
      <c r="AL71" s="199" t="str">
        <f t="shared" si="74"/>
        <v/>
      </c>
      <c r="AM71" s="329" t="str">
        <f t="shared" si="75"/>
        <v/>
      </c>
      <c r="AN71" s="330" t="str">
        <f t="shared" si="76"/>
        <v/>
      </c>
      <c r="AO71" s="202" t="str">
        <f t="shared" si="77"/>
        <v/>
      </c>
      <c r="AP71" s="202">
        <f t="shared" si="113"/>
        <v>0</v>
      </c>
      <c r="AQ71" s="497">
        <f>IF(details!AE71="","",details!AE71)</f>
        <v>1</v>
      </c>
      <c r="AR71" s="497">
        <f>IF(details!AF71="","",details!AF71)</f>
        <v>2</v>
      </c>
      <c r="AS71" s="497">
        <f>IF(details!AG71="","",details!AG71)</f>
        <v>3</v>
      </c>
      <c r="AT71" s="312">
        <f t="shared" ref="AT71:AT106" si="153">IF(AND(AQ71="",AR71="",AS71=""),"",IF(AND(AQ71="NA",AR71="NA",AS71="NA"),"NA",SUM(AQ71,AR71,AS71)))</f>
        <v>6</v>
      </c>
      <c r="AU71" s="497">
        <f>IF(details!AH71="","",details!AH71)</f>
        <v>4</v>
      </c>
      <c r="AV71" s="497">
        <f>IF(details!AI71="","",details!AI71)</f>
        <v>5</v>
      </c>
      <c r="AW71" s="312">
        <f t="shared" si="114"/>
        <v>9</v>
      </c>
      <c r="AX71" s="199">
        <f t="shared" ref="AX71:AX106" si="154">IF(AND(AT71="",AW71=""),"",IF(AND(AT71="NA",AW71="NA"),"NA",SUM(AT71,AW71)))</f>
        <v>15</v>
      </c>
      <c r="AY71" s="497" t="str">
        <f>IF(details!AJ71="","",details!AJ71)</f>
        <v/>
      </c>
      <c r="AZ71" s="497" t="str">
        <f>IF(details!AK71="","",details!AK71)</f>
        <v/>
      </c>
      <c r="BA71" s="199" t="str">
        <f t="shared" ref="BA71:BA106" si="155">IF(AND(AY71="",AZ71=""),"",IF(OR(AY71="ab",AZ71="ab"),"ab",IF(OR(AY71="ml",AZ71="ml"),"ml",SUM(AY71:AZ71))))</f>
        <v/>
      </c>
      <c r="BB71" s="199" t="str">
        <f t="shared" si="78"/>
        <v/>
      </c>
      <c r="BC71" s="329" t="str">
        <f t="shared" si="79"/>
        <v/>
      </c>
      <c r="BD71" s="330" t="str">
        <f t="shared" si="80"/>
        <v/>
      </c>
      <c r="BE71" s="202" t="str">
        <f t="shared" si="81"/>
        <v/>
      </c>
      <c r="BF71" s="202">
        <f t="shared" si="144"/>
        <v>0</v>
      </c>
      <c r="BG71" s="392" t="str">
        <f>IF(details!AL71="","",details!AL71)</f>
        <v/>
      </c>
      <c r="BH71" s="392" t="str">
        <f>IF(details!AM71="","",details!AM71)</f>
        <v/>
      </c>
      <c r="BI71" s="392" t="str">
        <f>IF(details!AN71="","",details!AN71)</f>
        <v/>
      </c>
      <c r="BJ71" s="312" t="str">
        <f t="shared" ref="BJ71:BJ106" si="156">IF(AND(BG71="",BH71="",BI71=""),"",IF(AND(BG71="NA",BH71="NA",BI71="NA"),"NA",SUM(BG71,BH71,BI71)))</f>
        <v/>
      </c>
      <c r="BK71" s="392" t="str">
        <f>IF(details!AO71="","",details!AO71)</f>
        <v/>
      </c>
      <c r="BL71" s="392" t="str">
        <f>IF(details!AP71="","",details!AP71)</f>
        <v/>
      </c>
      <c r="BM71" s="312" t="str">
        <f t="shared" si="106"/>
        <v/>
      </c>
      <c r="BN71" s="199" t="str">
        <f t="shared" ref="BN71:BN106" si="157">IF(AND(BJ71="",BM71=""),"",IF(AND(BJ71="NA",BM71="NA"),"NA",SUM(BJ71,BM71)))</f>
        <v/>
      </c>
      <c r="BO71" s="392" t="str">
        <f>IF(details!AQ71="","",details!AQ71)</f>
        <v/>
      </c>
      <c r="BP71" s="392" t="str">
        <f>IF(details!AR71="","",details!AR71)</f>
        <v/>
      </c>
      <c r="BQ71" s="199" t="str">
        <f t="shared" ref="BQ71:BQ106" si="158">IF(AND(BO71="",BP71=""),"",IF(OR(BO71="ab",BP71="ab"),"ab",IF(OR(BO71="ml",BP71="ml"),"ml",SUM(BO71:BP71))))</f>
        <v/>
      </c>
      <c r="BR71" s="199" t="str">
        <f t="shared" si="82"/>
        <v/>
      </c>
      <c r="BS71" s="329" t="str">
        <f t="shared" si="83"/>
        <v/>
      </c>
      <c r="BT71" s="330" t="str">
        <f t="shared" si="84"/>
        <v/>
      </c>
      <c r="BU71" s="202" t="str">
        <f t="shared" si="85"/>
        <v/>
      </c>
      <c r="BV71" s="202">
        <f t="shared" si="145"/>
        <v>0</v>
      </c>
      <c r="BW71" s="392" t="str">
        <f>IF(details!AS71="","",details!AS71)</f>
        <v/>
      </c>
      <c r="BX71" s="392" t="str">
        <f>IF(details!AT71="","",details!AT71)</f>
        <v/>
      </c>
      <c r="BY71" s="392" t="str">
        <f>IF(details!AU71="","",details!AU71)</f>
        <v/>
      </c>
      <c r="BZ71" s="312" t="str">
        <f t="shared" ref="BZ71:BZ106" si="159">IF(AND(BW71="",BX71="",BY71=""),"",IF(AND(BW71="NA",BX71="NA",BY71="NA"),"NA",SUM(BW71,BX71,BY71)))</f>
        <v/>
      </c>
      <c r="CA71" s="392" t="str">
        <f>IF(details!AV71="","",details!AV71)</f>
        <v/>
      </c>
      <c r="CB71" s="392" t="str">
        <f>IF(details!AW71="","",details!AW71)</f>
        <v/>
      </c>
      <c r="CC71" s="312" t="str">
        <f t="shared" si="110"/>
        <v/>
      </c>
      <c r="CD71" s="199" t="str">
        <f t="shared" ref="CD71:CD106" si="160">IF(AND(BZ71="",CC71=""),"",IF(AND(BZ71="NA",CC71="NA"),"NA",SUM(BZ71,CC71)))</f>
        <v/>
      </c>
      <c r="CE71" s="392" t="str">
        <f>IF(details!AX71="","",details!AX71)</f>
        <v/>
      </c>
      <c r="CF71" s="392" t="str">
        <f>IF(details!AY71="","",details!AY71)</f>
        <v/>
      </c>
      <c r="CG71" s="199" t="str">
        <f t="shared" ref="CG71:CG106" si="161">IF(AND(CE71="",CF71=""),"",SUM(CE71:CF71))</f>
        <v/>
      </c>
      <c r="CH71" s="199" t="str">
        <f t="shared" ref="CH71:CH106" si="162">IF(CG71="","",SUM(CD71,CG71))</f>
        <v/>
      </c>
      <c r="CI71" s="329" t="str">
        <f t="shared" ref="CI71:CI106" si="163">IF(OR(CH71="",CK71=""),"",ROUNDUP(CH71/CK71*100,0))</f>
        <v/>
      </c>
      <c r="CJ71" s="330" t="str">
        <f t="shared" ref="CJ71:CJ106" si="164">IF(CI71="","",IF(CI71&gt;85,"A",IF(CI71&gt;70,"B",IF(CI71&gt;50,"C",IF(CI71&gt;30,"D","E")))))</f>
        <v/>
      </c>
      <c r="CK71" s="202" t="str">
        <f t="shared" si="86"/>
        <v/>
      </c>
      <c r="CL71" s="202">
        <f t="shared" si="146"/>
        <v>0</v>
      </c>
      <c r="CM71" s="392" t="str">
        <f>IF(details!AZ71="","",details!AZ71)</f>
        <v/>
      </c>
      <c r="CN71" s="392" t="str">
        <f>IF(details!BA71="","",details!BA71)</f>
        <v/>
      </c>
      <c r="CO71" s="392" t="str">
        <f>IF(details!BB71="","",details!BB71)</f>
        <v/>
      </c>
      <c r="CP71" s="392" t="str">
        <f>IF(details!BC71="","",details!BC71)</f>
        <v/>
      </c>
      <c r="CQ71" s="392" t="str">
        <f>IF(details!BD71="","",details!BD71)</f>
        <v/>
      </c>
      <c r="CR71" s="199" t="str">
        <f t="shared" si="142"/>
        <v/>
      </c>
      <c r="CS71" s="556" t="str">
        <f t="shared" si="140"/>
        <v/>
      </c>
      <c r="CT71" s="199" t="str">
        <f t="shared" si="141"/>
        <v/>
      </c>
      <c r="CU71" s="202" t="str">
        <f t="shared" si="88"/>
        <v/>
      </c>
      <c r="CV71" s="202">
        <f t="shared" si="89"/>
        <v>0</v>
      </c>
      <c r="CW71" s="392" t="str">
        <f>IF(details!BE71="","",details!BE71)</f>
        <v/>
      </c>
      <c r="CX71" s="392" t="str">
        <f>IF(details!BF71="","",details!BF71)</f>
        <v/>
      </c>
      <c r="CY71" s="392" t="str">
        <f>IF(details!BG71="","",details!BG71)</f>
        <v/>
      </c>
      <c r="CZ71" s="392" t="str">
        <f>IF(details!BH71="","",details!BH71)</f>
        <v/>
      </c>
      <c r="DA71" s="392" t="str">
        <f>IF(details!BI71="","",details!BI71)</f>
        <v/>
      </c>
      <c r="DB71" s="199" t="str">
        <f t="shared" si="90"/>
        <v/>
      </c>
      <c r="DC71" s="556" t="str">
        <f t="shared" ref="DC71:DC105" si="165">IF(OR(DB71="",DE71="",DA71="",DA71="ab",DA71="ml"),"",ROUNDUP(DB71/DE71*100,0))</f>
        <v/>
      </c>
      <c r="DD71" s="199" t="str">
        <f t="shared" ref="DD71:DD106" si="166">IF(OR(DC71="",DA71="",DA71="ab",DA71="ml"),"",IF(DC71&gt;85,"A",IF(DC71&gt;70,"B",IF(DC71&gt;50,"C",IF(DC71&gt;30,"D","E")))))</f>
        <v/>
      </c>
      <c r="DE71" s="202" t="str">
        <f t="shared" si="91"/>
        <v/>
      </c>
      <c r="DF71" s="202">
        <f t="shared" si="92"/>
        <v>0</v>
      </c>
      <c r="DG71" s="392" t="str">
        <f>IF(details!BJ71="","",details!BJ71)</f>
        <v/>
      </c>
      <c r="DH71" s="392" t="str">
        <f>IF(details!BK71="","",details!BK71)</f>
        <v/>
      </c>
      <c r="DI71" s="392" t="str">
        <f>IF(details!BL71="","",details!BL71)</f>
        <v/>
      </c>
      <c r="DJ71" s="392" t="str">
        <f>IF(details!BM71="","",details!BM71)</f>
        <v/>
      </c>
      <c r="DK71" s="392" t="str">
        <f>IF(details!BN71="","",details!BN71)</f>
        <v/>
      </c>
      <c r="DL71" s="199" t="str">
        <f t="shared" si="93"/>
        <v/>
      </c>
      <c r="DM71" s="556" t="str">
        <f t="shared" ref="DM71:DM105" si="167">IF(OR(DL71="",DO71="",DK71="",DK71="ab",DK71="ml"),"",ROUNDUP(DL71/DO71*100,0))</f>
        <v/>
      </c>
      <c r="DN71" s="199" t="str">
        <f t="shared" ref="DN71:DN106" si="168">IF(OR(DM71="",DK71="",DK71="ab",DK71="ml"),"",IF(DM71&gt;85,"A",IF(DM71&gt;70,"B",IF(DM71&gt;50,"C",IF(DM71&gt;30,"D","E")))))</f>
        <v/>
      </c>
      <c r="DO71" s="202" t="str">
        <f t="shared" si="94"/>
        <v/>
      </c>
      <c r="DP71" s="202">
        <f t="shared" si="95"/>
        <v>0</v>
      </c>
      <c r="DQ71" s="398" t="str">
        <f t="shared" ref="DQ71:DQ106" si="169">Y71</f>
        <v/>
      </c>
      <c r="DR71" s="398" t="str">
        <f t="shared" ref="DR71:DR106" si="170">V71</f>
        <v/>
      </c>
      <c r="DS71" s="398" t="str">
        <f t="shared" ref="DS71:DS106" si="171">X71</f>
        <v/>
      </c>
      <c r="DT71" s="398" t="str">
        <f t="shared" ref="DT71:DT106" si="172">AO71</f>
        <v/>
      </c>
      <c r="DU71" s="398" t="str">
        <f t="shared" ref="DU71:DU106" si="173">AL71</f>
        <v/>
      </c>
      <c r="DV71" s="398" t="str">
        <f t="shared" ref="DV71:DV106" si="174">AN71</f>
        <v/>
      </c>
      <c r="DW71" s="398" t="str">
        <f t="shared" si="96"/>
        <v/>
      </c>
      <c r="DX71" s="398" t="str">
        <f t="shared" si="97"/>
        <v/>
      </c>
      <c r="DY71" s="398" t="str">
        <f t="shared" si="98"/>
        <v/>
      </c>
      <c r="DZ71" s="398" t="str">
        <f t="shared" ref="DZ71:DZ106" si="175">BU71</f>
        <v/>
      </c>
      <c r="EA71" s="399" t="str">
        <f t="shared" ref="EA71:EA106" si="176">BR71</f>
        <v/>
      </c>
      <c r="EB71" s="399" t="str">
        <f t="shared" ref="EB71:EB106" si="177">BT71</f>
        <v/>
      </c>
      <c r="EC71" s="398" t="str">
        <f t="shared" ref="EC71:EC106" si="178">CK71</f>
        <v/>
      </c>
      <c r="ED71" s="398" t="str">
        <f t="shared" ref="ED71:ED106" si="179">CH71</f>
        <v/>
      </c>
      <c r="EE71" s="398" t="str">
        <f t="shared" ref="EE71:EE106" si="180">CJ71</f>
        <v/>
      </c>
      <c r="EF71" s="398" t="str">
        <f t="shared" ref="EF71:EF106" si="181">CU71</f>
        <v/>
      </c>
      <c r="EG71" s="398" t="str">
        <f t="shared" ref="EG71:EG106" si="182">CR71</f>
        <v/>
      </c>
      <c r="EH71" s="398" t="str">
        <f t="shared" ref="EH71:EH106" si="183">CT71</f>
        <v/>
      </c>
      <c r="EI71" s="398" t="str">
        <f t="shared" ref="EI71:EI106" si="184">DE71</f>
        <v/>
      </c>
      <c r="EJ71" s="400" t="str">
        <f t="shared" ref="EJ71:EJ106" si="185">DB71</f>
        <v/>
      </c>
      <c r="EK71" s="400" t="str">
        <f t="shared" ref="EK71:EK106" si="186">DD71</f>
        <v/>
      </c>
      <c r="EL71" s="398" t="str">
        <f t="shared" ref="EL71:EL106" si="187">DO71</f>
        <v/>
      </c>
      <c r="EM71" s="400" t="str">
        <f t="shared" ref="EM71:EM106" si="188">DL71</f>
        <v/>
      </c>
      <c r="EN71" s="400" t="str">
        <f t="shared" ref="EN71:EN106" si="189">DN71</f>
        <v/>
      </c>
      <c r="EO71" s="203" t="str">
        <f>details!DN71</f>
        <v/>
      </c>
      <c r="EP71" s="405" t="str">
        <f>details!DO71</f>
        <v/>
      </c>
      <c r="EQ71" s="490" t="str">
        <f t="shared" si="109"/>
        <v/>
      </c>
      <c r="ER71" s="551" t="str">
        <f t="shared" si="99"/>
        <v/>
      </c>
      <c r="ES71" s="401" t="str">
        <f t="shared" si="100"/>
        <v/>
      </c>
      <c r="ET71" s="401" t="str">
        <f t="shared" si="101"/>
        <v/>
      </c>
      <c r="EU71" s="402" t="str">
        <f t="shared" si="102"/>
        <v/>
      </c>
      <c r="EV71" s="199" t="str">
        <f t="shared" si="103"/>
        <v/>
      </c>
      <c r="EW71" s="466" t="str">
        <f t="shared" si="104"/>
        <v/>
      </c>
      <c r="EX71" s="467" t="str">
        <f t="shared" si="105"/>
        <v/>
      </c>
      <c r="EY71" s="418" t="str">
        <f>IF(details!BO70="","",details!BO70)</f>
        <v/>
      </c>
      <c r="FE71" s="500"/>
    </row>
    <row r="72" spans="1:161" s="20" customFormat="1" ht="14" customHeight="1">
      <c r="A72" s="417">
        <f>IF(details!A72="","",details!A72)</f>
        <v>66</v>
      </c>
      <c r="B72" s="392" t="str">
        <f>IF(details!B72="","",details!B72)</f>
        <v/>
      </c>
      <c r="C72" s="392" t="str">
        <f>IF(details!C72="","",details!C72)</f>
        <v/>
      </c>
      <c r="D72" s="199" t="str">
        <f>IF(details!D72="","",details!D72)</f>
        <v/>
      </c>
      <c r="E72" s="392" t="str">
        <f>IF(details!E72="","",details!E72)</f>
        <v/>
      </c>
      <c r="F72" s="200" t="str">
        <f>IF(details!G72="","",details!G72)</f>
        <v/>
      </c>
      <c r="G72" s="275" t="str">
        <f>IF(details!H72="","",details!H72)</f>
        <v/>
      </c>
      <c r="H72" s="201" t="str">
        <f>IF(details!I72="","",details!I72)</f>
        <v>v 066</v>
      </c>
      <c r="I72" s="201" t="str">
        <f>IF(details!J72="","",details!J72)</f>
        <v>c 066</v>
      </c>
      <c r="J72" s="201" t="str">
        <f>IF(details!K72="","",details!K72)</f>
        <v>l 066</v>
      </c>
      <c r="K72" s="392" t="str">
        <f>IF(details!Q72="","",details!Q72)</f>
        <v/>
      </c>
      <c r="L72" s="392" t="str">
        <f>IF(details!R72="","",details!R72)</f>
        <v/>
      </c>
      <c r="M72" s="392" t="str">
        <f>IF(details!S72="","",details!S72)</f>
        <v/>
      </c>
      <c r="N72" s="312" t="str">
        <f t="shared" si="147"/>
        <v/>
      </c>
      <c r="O72" s="392" t="str">
        <f>IF(details!T72="","",details!T72)</f>
        <v/>
      </c>
      <c r="P72" s="392" t="str">
        <f>IF(details!U72="","",details!U72)</f>
        <v/>
      </c>
      <c r="Q72" s="312" t="str">
        <f t="shared" si="148"/>
        <v/>
      </c>
      <c r="R72" s="199" t="str">
        <f t="shared" si="149"/>
        <v/>
      </c>
      <c r="S72" s="392" t="str">
        <f>IF(details!V72="","",details!V72)</f>
        <v/>
      </c>
      <c r="T72" s="392" t="str">
        <f>IF(details!W72="","",details!W72)</f>
        <v/>
      </c>
      <c r="U72" s="199" t="str">
        <f t="shared" ref="U72:U106" si="190">IF(AND(S72="",T72=""),"",IF(OR(S72="ab",T72="ab"),"ab",IF(OR(S72="ml",T72="ml"),"ml",SUM(S72:T72))))</f>
        <v/>
      </c>
      <c r="V72" s="199" t="str">
        <f t="shared" ref="V72:V106" si="191">IF(U72="","",SUM(R72,U72))</f>
        <v/>
      </c>
      <c r="W72" s="329" t="str">
        <f t="shared" ref="W72:W106" si="192">IF(OR(V72="",Y72=""),"",ROUNDUP(V72/Y72*100,0))</f>
        <v/>
      </c>
      <c r="X72" s="330" t="str">
        <f t="shared" ref="X72:X106" si="193">IF(OR(W72="",U72="",U72="ab",U72="ml"),"",IF(W72&gt;85,"A",IF(W72&gt;70,"B",IF(W72&gt;50,"C",IF(W72&gt;30,"D","E")))))</f>
        <v/>
      </c>
      <c r="Y72" s="202" t="str">
        <f t="shared" ref="Y72:Y106" si="194">IF(OR($D72="TC",$D72=""),"",V$6-Z72)</f>
        <v/>
      </c>
      <c r="Z72" s="202">
        <f t="shared" si="143"/>
        <v>0</v>
      </c>
      <c r="AA72" s="392" t="str">
        <f>IF(details!X72="","",details!X72)</f>
        <v/>
      </c>
      <c r="AB72" s="392" t="str">
        <f>IF(details!Y72="","",details!Y72)</f>
        <v/>
      </c>
      <c r="AC72" s="392" t="str">
        <f>IF(details!Z72="","",details!Z72)</f>
        <v/>
      </c>
      <c r="AD72" s="312" t="str">
        <f t="shared" si="150"/>
        <v/>
      </c>
      <c r="AE72" s="392" t="str">
        <f>IF(details!AA72="","",details!AA72)</f>
        <v/>
      </c>
      <c r="AF72" s="392" t="str">
        <f>IF(details!AB72="","",details!AB72)</f>
        <v/>
      </c>
      <c r="AG72" s="312" t="str">
        <f t="shared" si="112"/>
        <v/>
      </c>
      <c r="AH72" s="199" t="str">
        <f t="shared" si="151"/>
        <v/>
      </c>
      <c r="AI72" s="392" t="str">
        <f>IF(details!AC72="","",details!AC72)</f>
        <v/>
      </c>
      <c r="AJ72" s="392" t="str">
        <f>IF(details!AD72="","",details!AD72)</f>
        <v/>
      </c>
      <c r="AK72" s="199" t="str">
        <f t="shared" si="152"/>
        <v/>
      </c>
      <c r="AL72" s="199" t="str">
        <f t="shared" ref="AL72:AL106" si="195">IF(AK72="","",SUM(AH72,AK72))</f>
        <v/>
      </c>
      <c r="AM72" s="329" t="str">
        <f t="shared" ref="AM72:AM106" si="196">IF(OR(AL72="",AO72=""),"",ROUNDUP(AL72/AO72*100,0))</f>
        <v/>
      </c>
      <c r="AN72" s="330" t="str">
        <f t="shared" ref="AN72:AN106" si="197">IF(OR(AM72="",AK72="",AK72="ab",AK72="ml"),"",IF(AM72&gt;85,"A",IF(AM72&gt;70,"B",IF(AM72&gt;50,"C",IF(AM72&gt;30,"D","E")))))</f>
        <v/>
      </c>
      <c r="AO72" s="202" t="str">
        <f t="shared" ref="AO72:AO106" si="198">IF(OR($D72="TC",$D72=""),"",AL$6-AP72)</f>
        <v/>
      </c>
      <c r="AP72" s="202">
        <f t="shared" si="113"/>
        <v>0</v>
      </c>
      <c r="AQ72" s="497">
        <f>IF(details!AE72="","",details!AE72)</f>
        <v>1</v>
      </c>
      <c r="AR72" s="497">
        <f>IF(details!AF72="","",details!AF72)</f>
        <v>2</v>
      </c>
      <c r="AS72" s="497">
        <f>IF(details!AG72="","",details!AG72)</f>
        <v>3</v>
      </c>
      <c r="AT72" s="312">
        <f t="shared" si="153"/>
        <v>6</v>
      </c>
      <c r="AU72" s="497">
        <f>IF(details!AH72="","",details!AH72)</f>
        <v>4</v>
      </c>
      <c r="AV72" s="497">
        <f>IF(details!AI72="","",details!AI72)</f>
        <v>5</v>
      </c>
      <c r="AW72" s="312">
        <f t="shared" si="114"/>
        <v>9</v>
      </c>
      <c r="AX72" s="199">
        <f t="shared" si="154"/>
        <v>15</v>
      </c>
      <c r="AY72" s="497" t="str">
        <f>IF(details!AJ72="","",details!AJ72)</f>
        <v/>
      </c>
      <c r="AZ72" s="497" t="str">
        <f>IF(details!AK72="","",details!AK72)</f>
        <v/>
      </c>
      <c r="BA72" s="199" t="str">
        <f t="shared" si="155"/>
        <v/>
      </c>
      <c r="BB72" s="199" t="str">
        <f t="shared" ref="BB72:BB106" si="199">IF(BA72="","",SUM(AX72,BA72))</f>
        <v/>
      </c>
      <c r="BC72" s="329" t="str">
        <f t="shared" ref="BC72:BC106" si="200">IF(OR(BB72="",BE72=""),"",ROUNDUP(BB72/BE72*100,0))</f>
        <v/>
      </c>
      <c r="BD72" s="330" t="str">
        <f t="shared" ref="BD72:BD106" si="201">IF(OR(BC72="",BA72="",BA72="ab",BA72="ml"),"",IF(BC72&gt;85,"A",IF(BC72&gt;70,"B",IF(BC72&gt;50,"C",IF(BC72&gt;30,"D","E")))))</f>
        <v/>
      </c>
      <c r="BE72" s="202" t="str">
        <f t="shared" ref="BE72:BE106" si="202">IF(OR($D72="TC",$D72=""),"",BB$6-BF72)</f>
        <v/>
      </c>
      <c r="BF72" s="202">
        <f t="shared" si="144"/>
        <v>0</v>
      </c>
      <c r="BG72" s="392" t="str">
        <f>IF(details!AL72="","",details!AL72)</f>
        <v/>
      </c>
      <c r="BH72" s="392" t="str">
        <f>IF(details!AM72="","",details!AM72)</f>
        <v/>
      </c>
      <c r="BI72" s="392" t="str">
        <f>IF(details!AN72="","",details!AN72)</f>
        <v/>
      </c>
      <c r="BJ72" s="312" t="str">
        <f t="shared" si="156"/>
        <v/>
      </c>
      <c r="BK72" s="392" t="str">
        <f>IF(details!AO72="","",details!AO72)</f>
        <v/>
      </c>
      <c r="BL72" s="392" t="str">
        <f>IF(details!AP72="","",details!AP72)</f>
        <v/>
      </c>
      <c r="BM72" s="312" t="str">
        <f t="shared" si="106"/>
        <v/>
      </c>
      <c r="BN72" s="199" t="str">
        <f t="shared" si="157"/>
        <v/>
      </c>
      <c r="BO72" s="392" t="str">
        <f>IF(details!AQ72="","",details!AQ72)</f>
        <v/>
      </c>
      <c r="BP72" s="392" t="str">
        <f>IF(details!AR72="","",details!AR72)</f>
        <v/>
      </c>
      <c r="BQ72" s="199" t="str">
        <f t="shared" si="158"/>
        <v/>
      </c>
      <c r="BR72" s="199" t="str">
        <f t="shared" ref="BR72:BR106" si="203">IF(BQ72="","",SUM(BN72,BQ72))</f>
        <v/>
      </c>
      <c r="BS72" s="329" t="str">
        <f t="shared" ref="BS72:BS106" si="204">IF(OR(BR72="",BU72=""),"",ROUNDUP(BR72/BU72*100,0))</f>
        <v/>
      </c>
      <c r="BT72" s="330" t="str">
        <f t="shared" ref="BT72:BT106" si="205">IF(OR(BS72="",BQ72="",BQ72="ab",BQ72="ml"),"",IF(BS72&gt;85,"A",IF(BS72&gt;70,"B",IF(BS72&gt;50,"C",IF(BS72&gt;30,"D","E")))))</f>
        <v/>
      </c>
      <c r="BU72" s="202" t="str">
        <f t="shared" ref="BU72:BU106" si="206">IF(OR($D72="TC",$D72=""),"",BR$6-BV72)</f>
        <v/>
      </c>
      <c r="BV72" s="202">
        <f t="shared" si="145"/>
        <v>0</v>
      </c>
      <c r="BW72" s="392" t="str">
        <f>IF(details!AS72="","",details!AS72)</f>
        <v/>
      </c>
      <c r="BX72" s="392" t="str">
        <f>IF(details!AT72="","",details!AT72)</f>
        <v/>
      </c>
      <c r="BY72" s="392" t="str">
        <f>IF(details!AU72="","",details!AU72)</f>
        <v/>
      </c>
      <c r="BZ72" s="312" t="str">
        <f t="shared" si="159"/>
        <v/>
      </c>
      <c r="CA72" s="392" t="str">
        <f>IF(details!AV72="","",details!AV72)</f>
        <v/>
      </c>
      <c r="CB72" s="392" t="str">
        <f>IF(details!AW72="","",details!AW72)</f>
        <v/>
      </c>
      <c r="CC72" s="312" t="str">
        <f t="shared" si="110"/>
        <v/>
      </c>
      <c r="CD72" s="199" t="str">
        <f t="shared" si="160"/>
        <v/>
      </c>
      <c r="CE72" s="392" t="str">
        <f>IF(details!AX72="","",details!AX72)</f>
        <v/>
      </c>
      <c r="CF72" s="392" t="str">
        <f>IF(details!AY72="","",details!AY72)</f>
        <v/>
      </c>
      <c r="CG72" s="199" t="str">
        <f t="shared" si="161"/>
        <v/>
      </c>
      <c r="CH72" s="199" t="str">
        <f t="shared" si="162"/>
        <v/>
      </c>
      <c r="CI72" s="329" t="str">
        <f t="shared" si="163"/>
        <v/>
      </c>
      <c r="CJ72" s="330" t="str">
        <f t="shared" si="164"/>
        <v/>
      </c>
      <c r="CK72" s="202" t="str">
        <f t="shared" ref="CK72:CK106" si="207">IF(OR($D72="TC",$D72=""),"",CH$6-CL72)</f>
        <v/>
      </c>
      <c r="CL72" s="202">
        <f t="shared" si="146"/>
        <v>0</v>
      </c>
      <c r="CM72" s="392" t="str">
        <f>IF(details!AZ72="","",details!AZ72)</f>
        <v/>
      </c>
      <c r="CN72" s="392" t="str">
        <f>IF(details!BA72="","",details!BA72)</f>
        <v/>
      </c>
      <c r="CO72" s="392" t="str">
        <f>IF(details!BB72="","",details!BB72)</f>
        <v/>
      </c>
      <c r="CP72" s="392" t="str">
        <f>IF(details!BC72="","",details!BC72)</f>
        <v/>
      </c>
      <c r="CQ72" s="392" t="str">
        <f>IF(details!BD72="","",details!BD72)</f>
        <v/>
      </c>
      <c r="CR72" s="199" t="str">
        <f t="shared" si="142"/>
        <v/>
      </c>
      <c r="CS72" s="556" t="str">
        <f t="shared" si="140"/>
        <v/>
      </c>
      <c r="CT72" s="199" t="str">
        <f t="shared" si="141"/>
        <v/>
      </c>
      <c r="CU72" s="202" t="str">
        <f t="shared" ref="CU72:CU106" si="208">IF(OR($D72="TC",$D72=""),"",CR$6-CV72)</f>
        <v/>
      </c>
      <c r="CV72" s="202">
        <f t="shared" ref="CV72:CV106" si="209">COUNTIF(CM72:CQ72,"NA")*20</f>
        <v>0</v>
      </c>
      <c r="CW72" s="392" t="str">
        <f>IF(details!BE72="","",details!BE72)</f>
        <v/>
      </c>
      <c r="CX72" s="392" t="str">
        <f>IF(details!BF72="","",details!BF72)</f>
        <v/>
      </c>
      <c r="CY72" s="392" t="str">
        <f>IF(details!BG72="","",details!BG72)</f>
        <v/>
      </c>
      <c r="CZ72" s="392" t="str">
        <f>IF(details!BH72="","",details!BH72)</f>
        <v/>
      </c>
      <c r="DA72" s="392" t="str">
        <f>IF(details!BI72="","",details!BI72)</f>
        <v/>
      </c>
      <c r="DB72" s="199" t="str">
        <f t="shared" ref="DB72:DB105" si="210">IF(AND(CW72="",CX72="",CY72="",CZ72="",DA72=""),"",IF(AND(CW72="NA",CX72="NA",CY72="NA",CZ72="NA",DA72="NA"),"NA",SUM(CW72:DA72)))</f>
        <v/>
      </c>
      <c r="DC72" s="556" t="str">
        <f t="shared" si="165"/>
        <v/>
      </c>
      <c r="DD72" s="199" t="str">
        <f t="shared" si="166"/>
        <v/>
      </c>
      <c r="DE72" s="202" t="str">
        <f t="shared" ref="DE72:DE106" si="211">IF(OR($D72="TC",$D72=""),"",DB$6-DF72)</f>
        <v/>
      </c>
      <c r="DF72" s="202">
        <f t="shared" ref="DF72:DF106" si="212">COUNTIF(CW72:DA72,"NA")*20+(COUNTIF(CW72:DA72,"ML")*20)</f>
        <v>0</v>
      </c>
      <c r="DG72" s="392" t="str">
        <f>IF(details!BJ72="","",details!BJ72)</f>
        <v/>
      </c>
      <c r="DH72" s="392" t="str">
        <f>IF(details!BK72="","",details!BK72)</f>
        <v/>
      </c>
      <c r="DI72" s="392" t="str">
        <f>IF(details!BL72="","",details!BL72)</f>
        <v/>
      </c>
      <c r="DJ72" s="392" t="str">
        <f>IF(details!BM72="","",details!BM72)</f>
        <v/>
      </c>
      <c r="DK72" s="392" t="str">
        <f>IF(details!BN72="","",details!BN72)</f>
        <v/>
      </c>
      <c r="DL72" s="199" t="str">
        <f t="shared" ref="DL72:DL105" si="213">IF(AND(DG72="",DH72="",DI72="",DJ72="",DK72=""),"",IF(AND(DG72="NA",DH72="NA",DI72="NA",DJ72="NA",DK72="NA"),"NA",SUM(DG72:DK72)))</f>
        <v/>
      </c>
      <c r="DM72" s="556" t="str">
        <f t="shared" si="167"/>
        <v/>
      </c>
      <c r="DN72" s="199" t="str">
        <f t="shared" si="168"/>
        <v/>
      </c>
      <c r="DO72" s="202" t="str">
        <f t="shared" ref="DO72:DO106" si="214">IF(OR($D72="TC",$D72=""),"",DL$6-DP72)</f>
        <v/>
      </c>
      <c r="DP72" s="202">
        <f t="shared" ref="DP72:DP106" si="215">COUNTIF(DG72:DK72,"NA")*20+(COUNTIF(DG72:DK72,"ML")*20)</f>
        <v>0</v>
      </c>
      <c r="DQ72" s="398" t="str">
        <f t="shared" si="169"/>
        <v/>
      </c>
      <c r="DR72" s="398" t="str">
        <f t="shared" si="170"/>
        <v/>
      </c>
      <c r="DS72" s="398" t="str">
        <f t="shared" si="171"/>
        <v/>
      </c>
      <c r="DT72" s="398" t="str">
        <f t="shared" si="172"/>
        <v/>
      </c>
      <c r="DU72" s="398" t="str">
        <f t="shared" si="173"/>
        <v/>
      </c>
      <c r="DV72" s="398" t="str">
        <f t="shared" si="174"/>
        <v/>
      </c>
      <c r="DW72" s="398" t="str">
        <f t="shared" ref="DW72:DW106" si="216">BE72</f>
        <v/>
      </c>
      <c r="DX72" s="398" t="str">
        <f t="shared" ref="DX72:DX106" si="217">BB72</f>
        <v/>
      </c>
      <c r="DY72" s="398" t="str">
        <f t="shared" ref="DY72:DY106" si="218">BD72</f>
        <v/>
      </c>
      <c r="DZ72" s="398" t="str">
        <f t="shared" si="175"/>
        <v/>
      </c>
      <c r="EA72" s="399" t="str">
        <f t="shared" si="176"/>
        <v/>
      </c>
      <c r="EB72" s="399" t="str">
        <f t="shared" si="177"/>
        <v/>
      </c>
      <c r="EC72" s="398" t="str">
        <f t="shared" si="178"/>
        <v/>
      </c>
      <c r="ED72" s="398" t="str">
        <f t="shared" si="179"/>
        <v/>
      </c>
      <c r="EE72" s="398" t="str">
        <f t="shared" si="180"/>
        <v/>
      </c>
      <c r="EF72" s="398" t="str">
        <f t="shared" si="181"/>
        <v/>
      </c>
      <c r="EG72" s="398" t="str">
        <f t="shared" si="182"/>
        <v/>
      </c>
      <c r="EH72" s="398" t="str">
        <f t="shared" si="183"/>
        <v/>
      </c>
      <c r="EI72" s="398" t="str">
        <f t="shared" si="184"/>
        <v/>
      </c>
      <c r="EJ72" s="400" t="str">
        <f t="shared" si="185"/>
        <v/>
      </c>
      <c r="EK72" s="400" t="str">
        <f t="shared" si="186"/>
        <v/>
      </c>
      <c r="EL72" s="398" t="str">
        <f t="shared" si="187"/>
        <v/>
      </c>
      <c r="EM72" s="400" t="str">
        <f t="shared" si="188"/>
        <v/>
      </c>
      <c r="EN72" s="400" t="str">
        <f t="shared" si="189"/>
        <v/>
      </c>
      <c r="EO72" s="203" t="str">
        <f>details!DN72</f>
        <v/>
      </c>
      <c r="EP72" s="405" t="str">
        <f>details!DO72</f>
        <v/>
      </c>
      <c r="EQ72" s="490" t="str">
        <f t="shared" si="109"/>
        <v/>
      </c>
      <c r="ER72" s="551" t="str">
        <f t="shared" ref="ER72:ER106" si="219">IF(D72="TC","LFkkukarfjr",IF(OR(D72="",D72="DROP",DS72="",DV72="",EB72="",EE72="",EH72="",EK72="",EN72=""),"",IF(OR(DS72="E",DV72="E",EB72="E",EE72="E",EH72="E",EK72="E",EN72="E"),"d{kksUur","mRrh.kZ")))</f>
        <v/>
      </c>
      <c r="ES72" s="401" t="str">
        <f t="shared" ref="ES72:ES106" si="220">IF(OR(DQ72="",DT72="",,DW72="",DZ72="",EC72=""),"",SUM(DQ72,DT72,DW72,DZ72,EC72))</f>
        <v/>
      </c>
      <c r="ET72" s="401" t="str">
        <f t="shared" ref="ET72:ET106" si="221">IF(OR(DR72="",DU72="",,DX72="",EA72="",ED72=""),"",SUM(DR72,DU72,DX72,EA72,ED72))</f>
        <v/>
      </c>
      <c r="EU72" s="402" t="str">
        <f t="shared" ref="EU72:EU106" si="222">IF(OR(ET72="",ES72=""),"",ET72/ES72*100)</f>
        <v/>
      </c>
      <c r="EV72" s="199" t="str">
        <f t="shared" ref="EV72:EV106" si="223">IF(OR(EU72="",ER72="",ER72="d{kksUur",ER72="Lfkukarfjr"),"",IF(EU72&gt;85,"A",IF(EU72&gt;70,"B",IF(EU72&gt;50,"C",IF(EU72&gt;30,"D","E")))))</f>
        <v/>
      </c>
      <c r="EW72" s="466" t="str">
        <f t="shared" ref="EW72:EW106" si="224">IF(ER72="mRrh.kZ",EU72,"")</f>
        <v/>
      </c>
      <c r="EX72" s="467" t="str">
        <f t="shared" ref="EX72:EX106" si="225">IF(EW72="","",SUMPRODUCT((EW72&lt;EW$7:EW$106)/COUNTIF(EW$7:EW$106,EW$7:EW$106)))</f>
        <v/>
      </c>
      <c r="EY72" s="418" t="str">
        <f>IF(details!BO71="","",details!BO71)</f>
        <v/>
      </c>
      <c r="FE72" s="500"/>
    </row>
    <row r="73" spans="1:161" s="20" customFormat="1" ht="14" customHeight="1">
      <c r="A73" s="417">
        <f>IF(details!A73="","",details!A73)</f>
        <v>67</v>
      </c>
      <c r="B73" s="392" t="str">
        <f>IF(details!B73="","",details!B73)</f>
        <v/>
      </c>
      <c r="C73" s="392" t="str">
        <f>IF(details!C73="","",details!C73)</f>
        <v/>
      </c>
      <c r="D73" s="199" t="str">
        <f>IF(details!D73="","",details!D73)</f>
        <v/>
      </c>
      <c r="E73" s="392" t="str">
        <f>IF(details!E73="","",details!E73)</f>
        <v/>
      </c>
      <c r="F73" s="200" t="str">
        <f>IF(details!G73="","",details!G73)</f>
        <v/>
      </c>
      <c r="G73" s="275" t="str">
        <f>IF(details!H73="","",details!H73)</f>
        <v/>
      </c>
      <c r="H73" s="201" t="str">
        <f>IF(details!I73="","",details!I73)</f>
        <v>v 067</v>
      </c>
      <c r="I73" s="201" t="str">
        <f>IF(details!J73="","",details!J73)</f>
        <v>c 067</v>
      </c>
      <c r="J73" s="201" t="str">
        <f>IF(details!K73="","",details!K73)</f>
        <v>l 067</v>
      </c>
      <c r="K73" s="392" t="str">
        <f>IF(details!Q73="","",details!Q73)</f>
        <v/>
      </c>
      <c r="L73" s="392" t="str">
        <f>IF(details!R73="","",details!R73)</f>
        <v/>
      </c>
      <c r="M73" s="392" t="str">
        <f>IF(details!S73="","",details!S73)</f>
        <v/>
      </c>
      <c r="N73" s="312" t="str">
        <f t="shared" si="147"/>
        <v/>
      </c>
      <c r="O73" s="392" t="str">
        <f>IF(details!T73="","",details!T73)</f>
        <v/>
      </c>
      <c r="P73" s="392" t="str">
        <f>IF(details!U73="","",details!U73)</f>
        <v/>
      </c>
      <c r="Q73" s="312" t="str">
        <f t="shared" si="148"/>
        <v/>
      </c>
      <c r="R73" s="199" t="str">
        <f t="shared" si="149"/>
        <v/>
      </c>
      <c r="S73" s="392" t="str">
        <f>IF(details!V73="","",details!V73)</f>
        <v/>
      </c>
      <c r="T73" s="392" t="str">
        <f>IF(details!W73="","",details!W73)</f>
        <v/>
      </c>
      <c r="U73" s="199" t="str">
        <f t="shared" si="190"/>
        <v/>
      </c>
      <c r="V73" s="199" t="str">
        <f t="shared" si="191"/>
        <v/>
      </c>
      <c r="W73" s="329" t="str">
        <f t="shared" si="192"/>
        <v/>
      </c>
      <c r="X73" s="330" t="str">
        <f t="shared" si="193"/>
        <v/>
      </c>
      <c r="Y73" s="202" t="str">
        <f t="shared" si="194"/>
        <v/>
      </c>
      <c r="Z73" s="202">
        <f t="shared" si="143"/>
        <v>0</v>
      </c>
      <c r="AA73" s="392" t="str">
        <f>IF(details!X73="","",details!X73)</f>
        <v/>
      </c>
      <c r="AB73" s="392" t="str">
        <f>IF(details!Y73="","",details!Y73)</f>
        <v/>
      </c>
      <c r="AC73" s="392" t="str">
        <f>IF(details!Z73="","",details!Z73)</f>
        <v/>
      </c>
      <c r="AD73" s="312" t="str">
        <f t="shared" si="150"/>
        <v/>
      </c>
      <c r="AE73" s="392" t="str">
        <f>IF(details!AA73="","",details!AA73)</f>
        <v/>
      </c>
      <c r="AF73" s="392" t="str">
        <f>IF(details!AB73="","",details!AB73)</f>
        <v/>
      </c>
      <c r="AG73" s="312" t="str">
        <f t="shared" si="112"/>
        <v/>
      </c>
      <c r="AH73" s="199" t="str">
        <f t="shared" si="151"/>
        <v/>
      </c>
      <c r="AI73" s="392" t="str">
        <f>IF(details!AC73="","",details!AC73)</f>
        <v/>
      </c>
      <c r="AJ73" s="392" t="str">
        <f>IF(details!AD73="","",details!AD73)</f>
        <v/>
      </c>
      <c r="AK73" s="199" t="str">
        <f t="shared" si="152"/>
        <v/>
      </c>
      <c r="AL73" s="199" t="str">
        <f t="shared" si="195"/>
        <v/>
      </c>
      <c r="AM73" s="329" t="str">
        <f t="shared" si="196"/>
        <v/>
      </c>
      <c r="AN73" s="330" t="str">
        <f t="shared" si="197"/>
        <v/>
      </c>
      <c r="AO73" s="202" t="str">
        <f t="shared" si="198"/>
        <v/>
      </c>
      <c r="AP73" s="202">
        <f t="shared" si="113"/>
        <v>0</v>
      </c>
      <c r="AQ73" s="497">
        <f>IF(details!AE73="","",details!AE73)</f>
        <v>1</v>
      </c>
      <c r="AR73" s="497">
        <f>IF(details!AF73="","",details!AF73)</f>
        <v>2</v>
      </c>
      <c r="AS73" s="497">
        <f>IF(details!AG73="","",details!AG73)</f>
        <v>3</v>
      </c>
      <c r="AT73" s="312">
        <f t="shared" si="153"/>
        <v>6</v>
      </c>
      <c r="AU73" s="497">
        <f>IF(details!AH73="","",details!AH73)</f>
        <v>4</v>
      </c>
      <c r="AV73" s="497">
        <f>IF(details!AI73="","",details!AI73)</f>
        <v>5</v>
      </c>
      <c r="AW73" s="312">
        <f t="shared" si="114"/>
        <v>9</v>
      </c>
      <c r="AX73" s="199">
        <f t="shared" si="154"/>
        <v>15</v>
      </c>
      <c r="AY73" s="497" t="str">
        <f>IF(details!AJ73="","",details!AJ73)</f>
        <v/>
      </c>
      <c r="AZ73" s="497" t="str">
        <f>IF(details!AK73="","",details!AK73)</f>
        <v/>
      </c>
      <c r="BA73" s="199" t="str">
        <f t="shared" si="155"/>
        <v/>
      </c>
      <c r="BB73" s="199" t="str">
        <f t="shared" si="199"/>
        <v/>
      </c>
      <c r="BC73" s="329" t="str">
        <f t="shared" si="200"/>
        <v/>
      </c>
      <c r="BD73" s="330" t="str">
        <f t="shared" si="201"/>
        <v/>
      </c>
      <c r="BE73" s="202" t="str">
        <f t="shared" si="202"/>
        <v/>
      </c>
      <c r="BF73" s="202">
        <f t="shared" si="144"/>
        <v>0</v>
      </c>
      <c r="BG73" s="392" t="str">
        <f>IF(details!AL73="","",details!AL73)</f>
        <v/>
      </c>
      <c r="BH73" s="392" t="str">
        <f>IF(details!AM73="","",details!AM73)</f>
        <v/>
      </c>
      <c r="BI73" s="392" t="str">
        <f>IF(details!AN73="","",details!AN73)</f>
        <v/>
      </c>
      <c r="BJ73" s="312" t="str">
        <f t="shared" si="156"/>
        <v/>
      </c>
      <c r="BK73" s="392" t="str">
        <f>IF(details!AO73="","",details!AO73)</f>
        <v/>
      </c>
      <c r="BL73" s="392" t="str">
        <f>IF(details!AP73="","",details!AP73)</f>
        <v/>
      </c>
      <c r="BM73" s="312" t="str">
        <f t="shared" ref="BM73:BM106" si="226">IF(AND(BK73="",BL73=""),"",IF(AND(BK73="NA",BL73="NA"),"NA",SUM(BK73:BL73)))</f>
        <v/>
      </c>
      <c r="BN73" s="199" t="str">
        <f t="shared" si="157"/>
        <v/>
      </c>
      <c r="BO73" s="392" t="str">
        <f>IF(details!AQ73="","",details!AQ73)</f>
        <v/>
      </c>
      <c r="BP73" s="392" t="str">
        <f>IF(details!AR73="","",details!AR73)</f>
        <v/>
      </c>
      <c r="BQ73" s="199" t="str">
        <f t="shared" si="158"/>
        <v/>
      </c>
      <c r="BR73" s="199" t="str">
        <f t="shared" si="203"/>
        <v/>
      </c>
      <c r="BS73" s="329" t="str">
        <f t="shared" si="204"/>
        <v/>
      </c>
      <c r="BT73" s="330" t="str">
        <f t="shared" si="205"/>
        <v/>
      </c>
      <c r="BU73" s="202" t="str">
        <f t="shared" si="206"/>
        <v/>
      </c>
      <c r="BV73" s="202">
        <f t="shared" si="145"/>
        <v>0</v>
      </c>
      <c r="BW73" s="392" t="str">
        <f>IF(details!AS73="","",details!AS73)</f>
        <v/>
      </c>
      <c r="BX73" s="392" t="str">
        <f>IF(details!AT73="","",details!AT73)</f>
        <v/>
      </c>
      <c r="BY73" s="392" t="str">
        <f>IF(details!AU73="","",details!AU73)</f>
        <v/>
      </c>
      <c r="BZ73" s="312" t="str">
        <f t="shared" si="159"/>
        <v/>
      </c>
      <c r="CA73" s="392" t="str">
        <f>IF(details!AV73="","",details!AV73)</f>
        <v/>
      </c>
      <c r="CB73" s="392" t="str">
        <f>IF(details!AW73="","",details!AW73)</f>
        <v/>
      </c>
      <c r="CC73" s="312" t="str">
        <f t="shared" si="110"/>
        <v/>
      </c>
      <c r="CD73" s="199" t="str">
        <f t="shared" si="160"/>
        <v/>
      </c>
      <c r="CE73" s="392" t="str">
        <f>IF(details!AX73="","",details!AX73)</f>
        <v/>
      </c>
      <c r="CF73" s="392" t="str">
        <f>IF(details!AY73="","",details!AY73)</f>
        <v/>
      </c>
      <c r="CG73" s="199" t="str">
        <f t="shared" si="161"/>
        <v/>
      </c>
      <c r="CH73" s="199" t="str">
        <f t="shared" si="162"/>
        <v/>
      </c>
      <c r="CI73" s="329" t="str">
        <f t="shared" si="163"/>
        <v/>
      </c>
      <c r="CJ73" s="330" t="str">
        <f t="shared" si="164"/>
        <v/>
      </c>
      <c r="CK73" s="202" t="str">
        <f t="shared" si="207"/>
        <v/>
      </c>
      <c r="CL73" s="202">
        <f t="shared" si="146"/>
        <v>0</v>
      </c>
      <c r="CM73" s="392" t="str">
        <f>IF(details!AZ73="","",details!AZ73)</f>
        <v/>
      </c>
      <c r="CN73" s="392" t="str">
        <f>IF(details!BA73="","",details!BA73)</f>
        <v/>
      </c>
      <c r="CO73" s="392" t="str">
        <f>IF(details!BB73="","",details!BB73)</f>
        <v/>
      </c>
      <c r="CP73" s="392" t="str">
        <f>IF(details!BC73="","",details!BC73)</f>
        <v/>
      </c>
      <c r="CQ73" s="392" t="str">
        <f>IF(details!BD73="","",details!BD73)</f>
        <v/>
      </c>
      <c r="CR73" s="199" t="str">
        <f t="shared" si="142"/>
        <v/>
      </c>
      <c r="CS73" s="556" t="str">
        <f t="shared" si="140"/>
        <v/>
      </c>
      <c r="CT73" s="199" t="str">
        <f t="shared" si="141"/>
        <v/>
      </c>
      <c r="CU73" s="202" t="str">
        <f t="shared" si="208"/>
        <v/>
      </c>
      <c r="CV73" s="202">
        <f t="shared" si="209"/>
        <v>0</v>
      </c>
      <c r="CW73" s="392" t="str">
        <f>IF(details!BE73="","",details!BE73)</f>
        <v/>
      </c>
      <c r="CX73" s="392" t="str">
        <f>IF(details!BF73="","",details!BF73)</f>
        <v/>
      </c>
      <c r="CY73" s="392" t="str">
        <f>IF(details!BG73="","",details!BG73)</f>
        <v/>
      </c>
      <c r="CZ73" s="392" t="str">
        <f>IF(details!BH73="","",details!BH73)</f>
        <v/>
      </c>
      <c r="DA73" s="392" t="str">
        <f>IF(details!BI73="","",details!BI73)</f>
        <v/>
      </c>
      <c r="DB73" s="199" t="str">
        <f t="shared" si="210"/>
        <v/>
      </c>
      <c r="DC73" s="556" t="str">
        <f t="shared" si="165"/>
        <v/>
      </c>
      <c r="DD73" s="199" t="str">
        <f t="shared" si="166"/>
        <v/>
      </c>
      <c r="DE73" s="202" t="str">
        <f t="shared" si="211"/>
        <v/>
      </c>
      <c r="DF73" s="202">
        <f t="shared" si="212"/>
        <v>0</v>
      </c>
      <c r="DG73" s="392" t="str">
        <f>IF(details!BJ73="","",details!BJ73)</f>
        <v/>
      </c>
      <c r="DH73" s="392" t="str">
        <f>IF(details!BK73="","",details!BK73)</f>
        <v/>
      </c>
      <c r="DI73" s="392" t="str">
        <f>IF(details!BL73="","",details!BL73)</f>
        <v/>
      </c>
      <c r="DJ73" s="392" t="str">
        <f>IF(details!BM73="","",details!BM73)</f>
        <v/>
      </c>
      <c r="DK73" s="392" t="str">
        <f>IF(details!BN73="","",details!BN73)</f>
        <v/>
      </c>
      <c r="DL73" s="199" t="str">
        <f t="shared" si="213"/>
        <v/>
      </c>
      <c r="DM73" s="556" t="str">
        <f t="shared" si="167"/>
        <v/>
      </c>
      <c r="DN73" s="199" t="str">
        <f t="shared" si="168"/>
        <v/>
      </c>
      <c r="DO73" s="202" t="str">
        <f t="shared" si="214"/>
        <v/>
      </c>
      <c r="DP73" s="202">
        <f t="shared" si="215"/>
        <v>0</v>
      </c>
      <c r="DQ73" s="398" t="str">
        <f t="shared" si="169"/>
        <v/>
      </c>
      <c r="DR73" s="398" t="str">
        <f t="shared" si="170"/>
        <v/>
      </c>
      <c r="DS73" s="398" t="str">
        <f t="shared" si="171"/>
        <v/>
      </c>
      <c r="DT73" s="398" t="str">
        <f t="shared" si="172"/>
        <v/>
      </c>
      <c r="DU73" s="398" t="str">
        <f t="shared" si="173"/>
        <v/>
      </c>
      <c r="DV73" s="398" t="str">
        <f t="shared" si="174"/>
        <v/>
      </c>
      <c r="DW73" s="398" t="str">
        <f t="shared" si="216"/>
        <v/>
      </c>
      <c r="DX73" s="398" t="str">
        <f t="shared" si="217"/>
        <v/>
      </c>
      <c r="DY73" s="398" t="str">
        <f t="shared" si="218"/>
        <v/>
      </c>
      <c r="DZ73" s="398" t="str">
        <f t="shared" si="175"/>
        <v/>
      </c>
      <c r="EA73" s="399" t="str">
        <f t="shared" si="176"/>
        <v/>
      </c>
      <c r="EB73" s="399" t="str">
        <f t="shared" si="177"/>
        <v/>
      </c>
      <c r="EC73" s="398" t="str">
        <f t="shared" si="178"/>
        <v/>
      </c>
      <c r="ED73" s="398" t="str">
        <f t="shared" si="179"/>
        <v/>
      </c>
      <c r="EE73" s="398" t="str">
        <f t="shared" si="180"/>
        <v/>
      </c>
      <c r="EF73" s="398" t="str">
        <f t="shared" si="181"/>
        <v/>
      </c>
      <c r="EG73" s="398" t="str">
        <f t="shared" si="182"/>
        <v/>
      </c>
      <c r="EH73" s="398" t="str">
        <f t="shared" si="183"/>
        <v/>
      </c>
      <c r="EI73" s="398" t="str">
        <f t="shared" si="184"/>
        <v/>
      </c>
      <c r="EJ73" s="400" t="str">
        <f t="shared" si="185"/>
        <v/>
      </c>
      <c r="EK73" s="400" t="str">
        <f t="shared" si="186"/>
        <v/>
      </c>
      <c r="EL73" s="398" t="str">
        <f t="shared" si="187"/>
        <v/>
      </c>
      <c r="EM73" s="400" t="str">
        <f t="shared" si="188"/>
        <v/>
      </c>
      <c r="EN73" s="400" t="str">
        <f t="shared" si="189"/>
        <v/>
      </c>
      <c r="EO73" s="203" t="str">
        <f>details!DN73</f>
        <v/>
      </c>
      <c r="EP73" s="405" t="str">
        <f>details!DO73</f>
        <v/>
      </c>
      <c r="EQ73" s="490" t="str">
        <f t="shared" si="109"/>
        <v/>
      </c>
      <c r="ER73" s="551" t="str">
        <f t="shared" si="219"/>
        <v/>
      </c>
      <c r="ES73" s="401" t="str">
        <f t="shared" si="220"/>
        <v/>
      </c>
      <c r="ET73" s="401" t="str">
        <f t="shared" si="221"/>
        <v/>
      </c>
      <c r="EU73" s="402" t="str">
        <f t="shared" si="222"/>
        <v/>
      </c>
      <c r="EV73" s="199" t="str">
        <f t="shared" si="223"/>
        <v/>
      </c>
      <c r="EW73" s="466" t="str">
        <f t="shared" si="224"/>
        <v/>
      </c>
      <c r="EX73" s="467" t="str">
        <f t="shared" si="225"/>
        <v/>
      </c>
      <c r="EY73" s="418" t="str">
        <f>IF(details!BO72="","",details!BO72)</f>
        <v/>
      </c>
      <c r="FE73" s="500"/>
    </row>
    <row r="74" spans="1:161" s="20" customFormat="1" ht="14" customHeight="1">
      <c r="A74" s="417">
        <f>IF(details!A74="","",details!A74)</f>
        <v>68</v>
      </c>
      <c r="B74" s="392" t="str">
        <f>IF(details!B74="","",details!B74)</f>
        <v/>
      </c>
      <c r="C74" s="392" t="str">
        <f>IF(details!C74="","",details!C74)</f>
        <v/>
      </c>
      <c r="D74" s="199" t="str">
        <f>IF(details!D74="","",details!D74)</f>
        <v/>
      </c>
      <c r="E74" s="392" t="str">
        <f>IF(details!E74="","",details!E74)</f>
        <v/>
      </c>
      <c r="F74" s="200" t="str">
        <f>IF(details!G74="","",details!G74)</f>
        <v/>
      </c>
      <c r="G74" s="275" t="str">
        <f>IF(details!H74="","",details!H74)</f>
        <v/>
      </c>
      <c r="H74" s="201" t="str">
        <f>IF(details!I74="","",details!I74)</f>
        <v>v 068</v>
      </c>
      <c r="I74" s="201" t="str">
        <f>IF(details!J74="","",details!J74)</f>
        <v>c 068</v>
      </c>
      <c r="J74" s="201" t="str">
        <f>IF(details!K74="","",details!K74)</f>
        <v>l 068</v>
      </c>
      <c r="K74" s="392" t="str">
        <f>IF(details!Q74="","",details!Q74)</f>
        <v/>
      </c>
      <c r="L74" s="392" t="str">
        <f>IF(details!R74="","",details!R74)</f>
        <v/>
      </c>
      <c r="M74" s="392" t="str">
        <f>IF(details!S74="","",details!S74)</f>
        <v/>
      </c>
      <c r="N74" s="312" t="str">
        <f t="shared" si="147"/>
        <v/>
      </c>
      <c r="O74" s="392" t="str">
        <f>IF(details!T74="","",details!T74)</f>
        <v/>
      </c>
      <c r="P74" s="392" t="str">
        <f>IF(details!U74="","",details!U74)</f>
        <v/>
      </c>
      <c r="Q74" s="312" t="str">
        <f t="shared" si="148"/>
        <v/>
      </c>
      <c r="R74" s="199" t="str">
        <f t="shared" si="149"/>
        <v/>
      </c>
      <c r="S74" s="392" t="str">
        <f>IF(details!V74="","",details!V74)</f>
        <v/>
      </c>
      <c r="T74" s="392" t="str">
        <f>IF(details!W74="","",details!W74)</f>
        <v/>
      </c>
      <c r="U74" s="199" t="str">
        <f t="shared" si="190"/>
        <v/>
      </c>
      <c r="V74" s="199" t="str">
        <f t="shared" si="191"/>
        <v/>
      </c>
      <c r="W74" s="329" t="str">
        <f t="shared" si="192"/>
        <v/>
      </c>
      <c r="X74" s="330" t="str">
        <f t="shared" si="193"/>
        <v/>
      </c>
      <c r="Y74" s="202" t="str">
        <f t="shared" si="194"/>
        <v/>
      </c>
      <c r="Z74" s="202">
        <f t="shared" si="143"/>
        <v>0</v>
      </c>
      <c r="AA74" s="392" t="str">
        <f>IF(details!X74="","",details!X74)</f>
        <v/>
      </c>
      <c r="AB74" s="392" t="str">
        <f>IF(details!Y74="","",details!Y74)</f>
        <v/>
      </c>
      <c r="AC74" s="392" t="str">
        <f>IF(details!Z74="","",details!Z74)</f>
        <v/>
      </c>
      <c r="AD74" s="312" t="str">
        <f t="shared" si="150"/>
        <v/>
      </c>
      <c r="AE74" s="392" t="str">
        <f>IF(details!AA74="","",details!AA74)</f>
        <v/>
      </c>
      <c r="AF74" s="392" t="str">
        <f>IF(details!AB74="","",details!AB74)</f>
        <v/>
      </c>
      <c r="AG74" s="312" t="str">
        <f t="shared" si="112"/>
        <v/>
      </c>
      <c r="AH74" s="199" t="str">
        <f t="shared" si="151"/>
        <v/>
      </c>
      <c r="AI74" s="392" t="str">
        <f>IF(details!AC74="","",details!AC74)</f>
        <v/>
      </c>
      <c r="AJ74" s="392" t="str">
        <f>IF(details!AD74="","",details!AD74)</f>
        <v/>
      </c>
      <c r="AK74" s="199" t="str">
        <f t="shared" si="152"/>
        <v/>
      </c>
      <c r="AL74" s="199" t="str">
        <f t="shared" si="195"/>
        <v/>
      </c>
      <c r="AM74" s="329" t="str">
        <f t="shared" si="196"/>
        <v/>
      </c>
      <c r="AN74" s="330" t="str">
        <f t="shared" si="197"/>
        <v/>
      </c>
      <c r="AO74" s="202" t="str">
        <f t="shared" si="198"/>
        <v/>
      </c>
      <c r="AP74" s="202">
        <f t="shared" si="113"/>
        <v>0</v>
      </c>
      <c r="AQ74" s="497">
        <f>IF(details!AE74="","",details!AE74)</f>
        <v>1</v>
      </c>
      <c r="AR74" s="497">
        <f>IF(details!AF74="","",details!AF74)</f>
        <v>2</v>
      </c>
      <c r="AS74" s="497">
        <f>IF(details!AG74="","",details!AG74)</f>
        <v>3</v>
      </c>
      <c r="AT74" s="312">
        <f t="shared" si="153"/>
        <v>6</v>
      </c>
      <c r="AU74" s="497">
        <f>IF(details!AH74="","",details!AH74)</f>
        <v>4</v>
      </c>
      <c r="AV74" s="497">
        <f>IF(details!AI74="","",details!AI74)</f>
        <v>5</v>
      </c>
      <c r="AW74" s="312">
        <f t="shared" si="114"/>
        <v>9</v>
      </c>
      <c r="AX74" s="199">
        <f t="shared" si="154"/>
        <v>15</v>
      </c>
      <c r="AY74" s="497" t="str">
        <f>IF(details!AJ74="","",details!AJ74)</f>
        <v/>
      </c>
      <c r="AZ74" s="497" t="str">
        <f>IF(details!AK74="","",details!AK74)</f>
        <v/>
      </c>
      <c r="BA74" s="199" t="str">
        <f t="shared" si="155"/>
        <v/>
      </c>
      <c r="BB74" s="199" t="str">
        <f t="shared" si="199"/>
        <v/>
      </c>
      <c r="BC74" s="329" t="str">
        <f t="shared" si="200"/>
        <v/>
      </c>
      <c r="BD74" s="330" t="str">
        <f t="shared" si="201"/>
        <v/>
      </c>
      <c r="BE74" s="202" t="str">
        <f t="shared" si="202"/>
        <v/>
      </c>
      <c r="BF74" s="202">
        <f t="shared" si="144"/>
        <v>0</v>
      </c>
      <c r="BG74" s="392" t="str">
        <f>IF(details!AL74="","",details!AL74)</f>
        <v/>
      </c>
      <c r="BH74" s="392" t="str">
        <f>IF(details!AM74="","",details!AM74)</f>
        <v/>
      </c>
      <c r="BI74" s="392" t="str">
        <f>IF(details!AN74="","",details!AN74)</f>
        <v/>
      </c>
      <c r="BJ74" s="312" t="str">
        <f t="shared" si="156"/>
        <v/>
      </c>
      <c r="BK74" s="392" t="str">
        <f>IF(details!AO74="","",details!AO74)</f>
        <v/>
      </c>
      <c r="BL74" s="392" t="str">
        <f>IF(details!AP74="","",details!AP74)</f>
        <v/>
      </c>
      <c r="BM74" s="312" t="str">
        <f t="shared" si="226"/>
        <v/>
      </c>
      <c r="BN74" s="199" t="str">
        <f t="shared" si="157"/>
        <v/>
      </c>
      <c r="BO74" s="392" t="str">
        <f>IF(details!AQ74="","",details!AQ74)</f>
        <v/>
      </c>
      <c r="BP74" s="392" t="str">
        <f>IF(details!AR74="","",details!AR74)</f>
        <v/>
      </c>
      <c r="BQ74" s="199" t="str">
        <f t="shared" si="158"/>
        <v/>
      </c>
      <c r="BR74" s="199" t="str">
        <f t="shared" si="203"/>
        <v/>
      </c>
      <c r="BS74" s="329" t="str">
        <f t="shared" si="204"/>
        <v/>
      </c>
      <c r="BT74" s="330" t="str">
        <f t="shared" si="205"/>
        <v/>
      </c>
      <c r="BU74" s="202" t="str">
        <f t="shared" si="206"/>
        <v/>
      </c>
      <c r="BV74" s="202">
        <f t="shared" si="145"/>
        <v>0</v>
      </c>
      <c r="BW74" s="392" t="str">
        <f>IF(details!AS74="","",details!AS74)</f>
        <v/>
      </c>
      <c r="BX74" s="392" t="str">
        <f>IF(details!AT74="","",details!AT74)</f>
        <v/>
      </c>
      <c r="BY74" s="392" t="str">
        <f>IF(details!AU74="","",details!AU74)</f>
        <v/>
      </c>
      <c r="BZ74" s="312" t="str">
        <f t="shared" si="159"/>
        <v/>
      </c>
      <c r="CA74" s="392" t="str">
        <f>IF(details!AV74="","",details!AV74)</f>
        <v/>
      </c>
      <c r="CB74" s="392" t="str">
        <f>IF(details!AW74="","",details!AW74)</f>
        <v/>
      </c>
      <c r="CC74" s="312" t="str">
        <f t="shared" ref="CC74:CC106" si="227">IF(AND(CA74="",CB74=""),"",IF(AND(CA74="NA",CB74="NA"),"NA",SUM(CA74:CB74)))</f>
        <v/>
      </c>
      <c r="CD74" s="199" t="str">
        <f t="shared" si="160"/>
        <v/>
      </c>
      <c r="CE74" s="392" t="str">
        <f>IF(details!AX74="","",details!AX74)</f>
        <v/>
      </c>
      <c r="CF74" s="392" t="str">
        <f>IF(details!AY74="","",details!AY74)</f>
        <v/>
      </c>
      <c r="CG74" s="199" t="str">
        <f t="shared" si="161"/>
        <v/>
      </c>
      <c r="CH74" s="199" t="str">
        <f t="shared" si="162"/>
        <v/>
      </c>
      <c r="CI74" s="329" t="str">
        <f t="shared" si="163"/>
        <v/>
      </c>
      <c r="CJ74" s="330" t="str">
        <f t="shared" si="164"/>
        <v/>
      </c>
      <c r="CK74" s="202" t="str">
        <f t="shared" si="207"/>
        <v/>
      </c>
      <c r="CL74" s="202">
        <f t="shared" si="146"/>
        <v>0</v>
      </c>
      <c r="CM74" s="392" t="str">
        <f>IF(details!AZ74="","",details!AZ74)</f>
        <v/>
      </c>
      <c r="CN74" s="392" t="str">
        <f>IF(details!BA74="","",details!BA74)</f>
        <v/>
      </c>
      <c r="CO74" s="392" t="str">
        <f>IF(details!BB74="","",details!BB74)</f>
        <v/>
      </c>
      <c r="CP74" s="392" t="str">
        <f>IF(details!BC74="","",details!BC74)</f>
        <v/>
      </c>
      <c r="CQ74" s="392" t="str">
        <f>IF(details!BD74="","",details!BD74)</f>
        <v/>
      </c>
      <c r="CR74" s="199" t="str">
        <f t="shared" si="142"/>
        <v/>
      </c>
      <c r="CS74" s="556" t="str">
        <f t="shared" si="140"/>
        <v/>
      </c>
      <c r="CT74" s="199" t="str">
        <f t="shared" si="141"/>
        <v/>
      </c>
      <c r="CU74" s="202" t="str">
        <f t="shared" si="208"/>
        <v/>
      </c>
      <c r="CV74" s="202">
        <f t="shared" si="209"/>
        <v>0</v>
      </c>
      <c r="CW74" s="392" t="str">
        <f>IF(details!BE74="","",details!BE74)</f>
        <v/>
      </c>
      <c r="CX74" s="392" t="str">
        <f>IF(details!BF74="","",details!BF74)</f>
        <v/>
      </c>
      <c r="CY74" s="392" t="str">
        <f>IF(details!BG74="","",details!BG74)</f>
        <v/>
      </c>
      <c r="CZ74" s="392" t="str">
        <f>IF(details!BH74="","",details!BH74)</f>
        <v/>
      </c>
      <c r="DA74" s="392" t="str">
        <f>IF(details!BI74="","",details!BI74)</f>
        <v/>
      </c>
      <c r="DB74" s="199" t="str">
        <f t="shared" si="210"/>
        <v/>
      </c>
      <c r="DC74" s="556" t="str">
        <f t="shared" si="165"/>
        <v/>
      </c>
      <c r="DD74" s="199" t="str">
        <f t="shared" si="166"/>
        <v/>
      </c>
      <c r="DE74" s="202" t="str">
        <f t="shared" si="211"/>
        <v/>
      </c>
      <c r="DF74" s="202">
        <f t="shared" si="212"/>
        <v>0</v>
      </c>
      <c r="DG74" s="392" t="str">
        <f>IF(details!BJ74="","",details!BJ74)</f>
        <v/>
      </c>
      <c r="DH74" s="392" t="str">
        <f>IF(details!BK74="","",details!BK74)</f>
        <v/>
      </c>
      <c r="DI74" s="392" t="str">
        <f>IF(details!BL74="","",details!BL74)</f>
        <v/>
      </c>
      <c r="DJ74" s="392" t="str">
        <f>IF(details!BM74="","",details!BM74)</f>
        <v/>
      </c>
      <c r="DK74" s="392" t="str">
        <f>IF(details!BN74="","",details!BN74)</f>
        <v/>
      </c>
      <c r="DL74" s="199" t="str">
        <f t="shared" si="213"/>
        <v/>
      </c>
      <c r="DM74" s="556" t="str">
        <f t="shared" si="167"/>
        <v/>
      </c>
      <c r="DN74" s="199" t="str">
        <f t="shared" si="168"/>
        <v/>
      </c>
      <c r="DO74" s="202" t="str">
        <f t="shared" si="214"/>
        <v/>
      </c>
      <c r="DP74" s="202">
        <f t="shared" si="215"/>
        <v>0</v>
      </c>
      <c r="DQ74" s="398" t="str">
        <f t="shared" si="169"/>
        <v/>
      </c>
      <c r="DR74" s="398" t="str">
        <f t="shared" si="170"/>
        <v/>
      </c>
      <c r="DS74" s="398" t="str">
        <f t="shared" si="171"/>
        <v/>
      </c>
      <c r="DT74" s="398" t="str">
        <f t="shared" si="172"/>
        <v/>
      </c>
      <c r="DU74" s="398" t="str">
        <f t="shared" si="173"/>
        <v/>
      </c>
      <c r="DV74" s="398" t="str">
        <f t="shared" si="174"/>
        <v/>
      </c>
      <c r="DW74" s="398" t="str">
        <f t="shared" si="216"/>
        <v/>
      </c>
      <c r="DX74" s="398" t="str">
        <f t="shared" si="217"/>
        <v/>
      </c>
      <c r="DY74" s="398" t="str">
        <f t="shared" si="218"/>
        <v/>
      </c>
      <c r="DZ74" s="398" t="str">
        <f t="shared" si="175"/>
        <v/>
      </c>
      <c r="EA74" s="399" t="str">
        <f t="shared" si="176"/>
        <v/>
      </c>
      <c r="EB74" s="399" t="str">
        <f t="shared" si="177"/>
        <v/>
      </c>
      <c r="EC74" s="398" t="str">
        <f t="shared" si="178"/>
        <v/>
      </c>
      <c r="ED74" s="398" t="str">
        <f t="shared" si="179"/>
        <v/>
      </c>
      <c r="EE74" s="398" t="str">
        <f t="shared" si="180"/>
        <v/>
      </c>
      <c r="EF74" s="398" t="str">
        <f t="shared" si="181"/>
        <v/>
      </c>
      <c r="EG74" s="398" t="str">
        <f t="shared" si="182"/>
        <v/>
      </c>
      <c r="EH74" s="398" t="str">
        <f t="shared" si="183"/>
        <v/>
      </c>
      <c r="EI74" s="398" t="str">
        <f t="shared" si="184"/>
        <v/>
      </c>
      <c r="EJ74" s="400" t="str">
        <f t="shared" si="185"/>
        <v/>
      </c>
      <c r="EK74" s="400" t="str">
        <f t="shared" si="186"/>
        <v/>
      </c>
      <c r="EL74" s="398" t="str">
        <f t="shared" si="187"/>
        <v/>
      </c>
      <c r="EM74" s="400" t="str">
        <f t="shared" si="188"/>
        <v/>
      </c>
      <c r="EN74" s="400" t="str">
        <f t="shared" si="189"/>
        <v/>
      </c>
      <c r="EO74" s="203" t="str">
        <f>details!DN74</f>
        <v/>
      </c>
      <c r="EP74" s="405" t="str">
        <f>details!DO74</f>
        <v/>
      </c>
      <c r="EQ74" s="490" t="str">
        <f t="shared" ref="EQ74:EQ106" si="228">IF(OR(EO74="",EP74=""),"",EP74/EO74*100)</f>
        <v/>
      </c>
      <c r="ER74" s="551" t="str">
        <f t="shared" si="219"/>
        <v/>
      </c>
      <c r="ES74" s="401" t="str">
        <f t="shared" si="220"/>
        <v/>
      </c>
      <c r="ET74" s="401" t="str">
        <f t="shared" si="221"/>
        <v/>
      </c>
      <c r="EU74" s="402" t="str">
        <f t="shared" si="222"/>
        <v/>
      </c>
      <c r="EV74" s="199" t="str">
        <f t="shared" si="223"/>
        <v/>
      </c>
      <c r="EW74" s="466" t="str">
        <f t="shared" si="224"/>
        <v/>
      </c>
      <c r="EX74" s="467" t="str">
        <f t="shared" si="225"/>
        <v/>
      </c>
      <c r="EY74" s="418" t="str">
        <f>IF(details!BO73="","",details!BO73)</f>
        <v/>
      </c>
      <c r="FE74" s="500"/>
    </row>
    <row r="75" spans="1:161" s="20" customFormat="1" ht="14" customHeight="1">
      <c r="A75" s="417">
        <f>IF(details!A75="","",details!A75)</f>
        <v>69</v>
      </c>
      <c r="B75" s="392" t="str">
        <f>IF(details!B75="","",details!B75)</f>
        <v/>
      </c>
      <c r="C75" s="392" t="str">
        <f>IF(details!C75="","",details!C75)</f>
        <v/>
      </c>
      <c r="D75" s="199" t="str">
        <f>IF(details!D75="","",details!D75)</f>
        <v/>
      </c>
      <c r="E75" s="392" t="str">
        <f>IF(details!E75="","",details!E75)</f>
        <v/>
      </c>
      <c r="F75" s="200" t="str">
        <f>IF(details!G75="","",details!G75)</f>
        <v/>
      </c>
      <c r="G75" s="275" t="str">
        <f>IF(details!H75="","",details!H75)</f>
        <v/>
      </c>
      <c r="H75" s="201" t="str">
        <f>IF(details!I75="","",details!I75)</f>
        <v>v 069</v>
      </c>
      <c r="I75" s="201" t="str">
        <f>IF(details!J75="","",details!J75)</f>
        <v>c 069</v>
      </c>
      <c r="J75" s="201" t="str">
        <f>IF(details!K75="","",details!K75)</f>
        <v>l 069</v>
      </c>
      <c r="K75" s="392" t="str">
        <f>IF(details!Q75="","",details!Q75)</f>
        <v/>
      </c>
      <c r="L75" s="392" t="str">
        <f>IF(details!R75="","",details!R75)</f>
        <v/>
      </c>
      <c r="M75" s="392" t="str">
        <f>IF(details!S75="","",details!S75)</f>
        <v/>
      </c>
      <c r="N75" s="312" t="str">
        <f t="shared" si="147"/>
        <v/>
      </c>
      <c r="O75" s="392" t="str">
        <f>IF(details!T75="","",details!T75)</f>
        <v/>
      </c>
      <c r="P75" s="392" t="str">
        <f>IF(details!U75="","",details!U75)</f>
        <v/>
      </c>
      <c r="Q75" s="312" t="str">
        <f t="shared" si="148"/>
        <v/>
      </c>
      <c r="R75" s="199" t="str">
        <f t="shared" si="149"/>
        <v/>
      </c>
      <c r="S75" s="392" t="str">
        <f>IF(details!V75="","",details!V75)</f>
        <v/>
      </c>
      <c r="T75" s="392" t="str">
        <f>IF(details!W75="","",details!W75)</f>
        <v/>
      </c>
      <c r="U75" s="199" t="str">
        <f t="shared" si="190"/>
        <v/>
      </c>
      <c r="V75" s="199" t="str">
        <f t="shared" si="191"/>
        <v/>
      </c>
      <c r="W75" s="329" t="str">
        <f t="shared" si="192"/>
        <v/>
      </c>
      <c r="X75" s="330" t="str">
        <f t="shared" si="193"/>
        <v/>
      </c>
      <c r="Y75" s="202" t="str">
        <f t="shared" si="194"/>
        <v/>
      </c>
      <c r="Z75" s="202">
        <f t="shared" si="143"/>
        <v>0</v>
      </c>
      <c r="AA75" s="392" t="str">
        <f>IF(details!X75="","",details!X75)</f>
        <v/>
      </c>
      <c r="AB75" s="392" t="str">
        <f>IF(details!Y75="","",details!Y75)</f>
        <v/>
      </c>
      <c r="AC75" s="392" t="str">
        <f>IF(details!Z75="","",details!Z75)</f>
        <v/>
      </c>
      <c r="AD75" s="312" t="str">
        <f t="shared" si="150"/>
        <v/>
      </c>
      <c r="AE75" s="392" t="str">
        <f>IF(details!AA75="","",details!AA75)</f>
        <v/>
      </c>
      <c r="AF75" s="392" t="str">
        <f>IF(details!AB75="","",details!AB75)</f>
        <v/>
      </c>
      <c r="AG75" s="312" t="str">
        <f t="shared" si="112"/>
        <v/>
      </c>
      <c r="AH75" s="199" t="str">
        <f t="shared" si="151"/>
        <v/>
      </c>
      <c r="AI75" s="392" t="str">
        <f>IF(details!AC75="","",details!AC75)</f>
        <v/>
      </c>
      <c r="AJ75" s="392" t="str">
        <f>IF(details!AD75="","",details!AD75)</f>
        <v/>
      </c>
      <c r="AK75" s="199" t="str">
        <f t="shared" si="152"/>
        <v/>
      </c>
      <c r="AL75" s="199" t="str">
        <f t="shared" si="195"/>
        <v/>
      </c>
      <c r="AM75" s="329" t="str">
        <f t="shared" si="196"/>
        <v/>
      </c>
      <c r="AN75" s="330" t="str">
        <f t="shared" si="197"/>
        <v/>
      </c>
      <c r="AO75" s="202" t="str">
        <f t="shared" si="198"/>
        <v/>
      </c>
      <c r="AP75" s="202">
        <f t="shared" si="113"/>
        <v>0</v>
      </c>
      <c r="AQ75" s="497">
        <f>IF(details!AE75="","",details!AE75)</f>
        <v>1</v>
      </c>
      <c r="AR75" s="497">
        <f>IF(details!AF75="","",details!AF75)</f>
        <v>2</v>
      </c>
      <c r="AS75" s="497">
        <f>IF(details!AG75="","",details!AG75)</f>
        <v>3</v>
      </c>
      <c r="AT75" s="312">
        <f t="shared" si="153"/>
        <v>6</v>
      </c>
      <c r="AU75" s="497">
        <f>IF(details!AH75="","",details!AH75)</f>
        <v>4</v>
      </c>
      <c r="AV75" s="497">
        <f>IF(details!AI75="","",details!AI75)</f>
        <v>5</v>
      </c>
      <c r="AW75" s="312">
        <f t="shared" si="114"/>
        <v>9</v>
      </c>
      <c r="AX75" s="199">
        <f t="shared" si="154"/>
        <v>15</v>
      </c>
      <c r="AY75" s="497" t="str">
        <f>IF(details!AJ75="","",details!AJ75)</f>
        <v/>
      </c>
      <c r="AZ75" s="497" t="str">
        <f>IF(details!AK75="","",details!AK75)</f>
        <v/>
      </c>
      <c r="BA75" s="199" t="str">
        <f t="shared" si="155"/>
        <v/>
      </c>
      <c r="BB75" s="199" t="str">
        <f t="shared" si="199"/>
        <v/>
      </c>
      <c r="BC75" s="329" t="str">
        <f t="shared" si="200"/>
        <v/>
      </c>
      <c r="BD75" s="330" t="str">
        <f t="shared" si="201"/>
        <v/>
      </c>
      <c r="BE75" s="202" t="str">
        <f t="shared" si="202"/>
        <v/>
      </c>
      <c r="BF75" s="202">
        <f t="shared" si="144"/>
        <v>0</v>
      </c>
      <c r="BG75" s="392" t="str">
        <f>IF(details!AL75="","",details!AL75)</f>
        <v/>
      </c>
      <c r="BH75" s="392" t="str">
        <f>IF(details!AM75="","",details!AM75)</f>
        <v/>
      </c>
      <c r="BI75" s="392" t="str">
        <f>IF(details!AN75="","",details!AN75)</f>
        <v/>
      </c>
      <c r="BJ75" s="312" t="str">
        <f t="shared" si="156"/>
        <v/>
      </c>
      <c r="BK75" s="392" t="str">
        <f>IF(details!AO75="","",details!AO75)</f>
        <v/>
      </c>
      <c r="BL75" s="392" t="str">
        <f>IF(details!AP75="","",details!AP75)</f>
        <v/>
      </c>
      <c r="BM75" s="312" t="str">
        <f t="shared" si="226"/>
        <v/>
      </c>
      <c r="BN75" s="199" t="str">
        <f t="shared" si="157"/>
        <v/>
      </c>
      <c r="BO75" s="392" t="str">
        <f>IF(details!AQ75="","",details!AQ75)</f>
        <v/>
      </c>
      <c r="BP75" s="392" t="str">
        <f>IF(details!AR75="","",details!AR75)</f>
        <v/>
      </c>
      <c r="BQ75" s="199" t="str">
        <f t="shared" si="158"/>
        <v/>
      </c>
      <c r="BR75" s="199" t="str">
        <f t="shared" si="203"/>
        <v/>
      </c>
      <c r="BS75" s="329" t="str">
        <f t="shared" si="204"/>
        <v/>
      </c>
      <c r="BT75" s="330" t="str">
        <f t="shared" si="205"/>
        <v/>
      </c>
      <c r="BU75" s="202" t="str">
        <f t="shared" si="206"/>
        <v/>
      </c>
      <c r="BV75" s="202">
        <f t="shared" si="145"/>
        <v>0</v>
      </c>
      <c r="BW75" s="392" t="str">
        <f>IF(details!AS75="","",details!AS75)</f>
        <v/>
      </c>
      <c r="BX75" s="392" t="str">
        <f>IF(details!AT75="","",details!AT75)</f>
        <v/>
      </c>
      <c r="BY75" s="392" t="str">
        <f>IF(details!AU75="","",details!AU75)</f>
        <v/>
      </c>
      <c r="BZ75" s="312" t="str">
        <f t="shared" si="159"/>
        <v/>
      </c>
      <c r="CA75" s="392" t="str">
        <f>IF(details!AV75="","",details!AV75)</f>
        <v/>
      </c>
      <c r="CB75" s="392" t="str">
        <f>IF(details!AW75="","",details!AW75)</f>
        <v/>
      </c>
      <c r="CC75" s="312" t="str">
        <f t="shared" si="227"/>
        <v/>
      </c>
      <c r="CD75" s="199" t="str">
        <f t="shared" si="160"/>
        <v/>
      </c>
      <c r="CE75" s="392" t="str">
        <f>IF(details!AX75="","",details!AX75)</f>
        <v/>
      </c>
      <c r="CF75" s="392" t="str">
        <f>IF(details!AY75="","",details!AY75)</f>
        <v/>
      </c>
      <c r="CG75" s="199" t="str">
        <f t="shared" si="161"/>
        <v/>
      </c>
      <c r="CH75" s="199" t="str">
        <f t="shared" si="162"/>
        <v/>
      </c>
      <c r="CI75" s="329" t="str">
        <f t="shared" si="163"/>
        <v/>
      </c>
      <c r="CJ75" s="330" t="str">
        <f t="shared" si="164"/>
        <v/>
      </c>
      <c r="CK75" s="202" t="str">
        <f t="shared" si="207"/>
        <v/>
      </c>
      <c r="CL75" s="202">
        <f t="shared" si="146"/>
        <v>0</v>
      </c>
      <c r="CM75" s="392" t="str">
        <f>IF(details!AZ75="","",details!AZ75)</f>
        <v/>
      </c>
      <c r="CN75" s="392" t="str">
        <f>IF(details!BA75="","",details!BA75)</f>
        <v/>
      </c>
      <c r="CO75" s="392" t="str">
        <f>IF(details!BB75="","",details!BB75)</f>
        <v/>
      </c>
      <c r="CP75" s="392" t="str">
        <f>IF(details!BC75="","",details!BC75)</f>
        <v/>
      </c>
      <c r="CQ75" s="392" t="str">
        <f>IF(details!BD75="","",details!BD75)</f>
        <v/>
      </c>
      <c r="CR75" s="199" t="str">
        <f t="shared" si="142"/>
        <v/>
      </c>
      <c r="CS75" s="556" t="str">
        <f t="shared" si="140"/>
        <v/>
      </c>
      <c r="CT75" s="199" t="str">
        <f t="shared" si="141"/>
        <v/>
      </c>
      <c r="CU75" s="202" t="str">
        <f t="shared" si="208"/>
        <v/>
      </c>
      <c r="CV75" s="202">
        <f t="shared" si="209"/>
        <v>0</v>
      </c>
      <c r="CW75" s="392" t="str">
        <f>IF(details!BE75="","",details!BE75)</f>
        <v/>
      </c>
      <c r="CX75" s="392" t="str">
        <f>IF(details!BF75="","",details!BF75)</f>
        <v/>
      </c>
      <c r="CY75" s="392" t="str">
        <f>IF(details!BG75="","",details!BG75)</f>
        <v/>
      </c>
      <c r="CZ75" s="392" t="str">
        <f>IF(details!BH75="","",details!BH75)</f>
        <v/>
      </c>
      <c r="DA75" s="392" t="str">
        <f>IF(details!BI75="","",details!BI75)</f>
        <v/>
      </c>
      <c r="DB75" s="199" t="str">
        <f t="shared" si="210"/>
        <v/>
      </c>
      <c r="DC75" s="556" t="str">
        <f t="shared" si="165"/>
        <v/>
      </c>
      <c r="DD75" s="199" t="str">
        <f t="shared" si="166"/>
        <v/>
      </c>
      <c r="DE75" s="202" t="str">
        <f t="shared" si="211"/>
        <v/>
      </c>
      <c r="DF75" s="202">
        <f t="shared" si="212"/>
        <v>0</v>
      </c>
      <c r="DG75" s="392" t="str">
        <f>IF(details!BJ75="","",details!BJ75)</f>
        <v/>
      </c>
      <c r="DH75" s="392" t="str">
        <f>IF(details!BK75="","",details!BK75)</f>
        <v/>
      </c>
      <c r="DI75" s="392" t="str">
        <f>IF(details!BL75="","",details!BL75)</f>
        <v/>
      </c>
      <c r="DJ75" s="392" t="str">
        <f>IF(details!BM75="","",details!BM75)</f>
        <v/>
      </c>
      <c r="DK75" s="392" t="str">
        <f>IF(details!BN75="","",details!BN75)</f>
        <v/>
      </c>
      <c r="DL75" s="199" t="str">
        <f t="shared" si="213"/>
        <v/>
      </c>
      <c r="DM75" s="556" t="str">
        <f t="shared" si="167"/>
        <v/>
      </c>
      <c r="DN75" s="199" t="str">
        <f t="shared" si="168"/>
        <v/>
      </c>
      <c r="DO75" s="202" t="str">
        <f t="shared" si="214"/>
        <v/>
      </c>
      <c r="DP75" s="202">
        <f t="shared" si="215"/>
        <v>0</v>
      </c>
      <c r="DQ75" s="398" t="str">
        <f t="shared" si="169"/>
        <v/>
      </c>
      <c r="DR75" s="398" t="str">
        <f t="shared" si="170"/>
        <v/>
      </c>
      <c r="DS75" s="398" t="str">
        <f t="shared" si="171"/>
        <v/>
      </c>
      <c r="DT75" s="398" t="str">
        <f t="shared" si="172"/>
        <v/>
      </c>
      <c r="DU75" s="398" t="str">
        <f t="shared" si="173"/>
        <v/>
      </c>
      <c r="DV75" s="398" t="str">
        <f t="shared" si="174"/>
        <v/>
      </c>
      <c r="DW75" s="398" t="str">
        <f t="shared" si="216"/>
        <v/>
      </c>
      <c r="DX75" s="398" t="str">
        <f t="shared" si="217"/>
        <v/>
      </c>
      <c r="DY75" s="398" t="str">
        <f t="shared" si="218"/>
        <v/>
      </c>
      <c r="DZ75" s="398" t="str">
        <f t="shared" si="175"/>
        <v/>
      </c>
      <c r="EA75" s="399" t="str">
        <f t="shared" si="176"/>
        <v/>
      </c>
      <c r="EB75" s="399" t="str">
        <f t="shared" si="177"/>
        <v/>
      </c>
      <c r="EC75" s="398" t="str">
        <f t="shared" si="178"/>
        <v/>
      </c>
      <c r="ED75" s="398" t="str">
        <f t="shared" si="179"/>
        <v/>
      </c>
      <c r="EE75" s="398" t="str">
        <f t="shared" si="180"/>
        <v/>
      </c>
      <c r="EF75" s="398" t="str">
        <f t="shared" si="181"/>
        <v/>
      </c>
      <c r="EG75" s="398" t="str">
        <f t="shared" si="182"/>
        <v/>
      </c>
      <c r="EH75" s="398" t="str">
        <f t="shared" si="183"/>
        <v/>
      </c>
      <c r="EI75" s="398" t="str">
        <f t="shared" si="184"/>
        <v/>
      </c>
      <c r="EJ75" s="400" t="str">
        <f t="shared" si="185"/>
        <v/>
      </c>
      <c r="EK75" s="400" t="str">
        <f t="shared" si="186"/>
        <v/>
      </c>
      <c r="EL75" s="398" t="str">
        <f t="shared" si="187"/>
        <v/>
      </c>
      <c r="EM75" s="400" t="str">
        <f t="shared" si="188"/>
        <v/>
      </c>
      <c r="EN75" s="400" t="str">
        <f t="shared" si="189"/>
        <v/>
      </c>
      <c r="EO75" s="203" t="str">
        <f>details!DN75</f>
        <v/>
      </c>
      <c r="EP75" s="405" t="str">
        <f>details!DO75</f>
        <v/>
      </c>
      <c r="EQ75" s="490" t="str">
        <f t="shared" si="228"/>
        <v/>
      </c>
      <c r="ER75" s="551" t="str">
        <f t="shared" si="219"/>
        <v/>
      </c>
      <c r="ES75" s="401" t="str">
        <f t="shared" si="220"/>
        <v/>
      </c>
      <c r="ET75" s="401" t="str">
        <f t="shared" si="221"/>
        <v/>
      </c>
      <c r="EU75" s="402" t="str">
        <f t="shared" si="222"/>
        <v/>
      </c>
      <c r="EV75" s="199" t="str">
        <f t="shared" si="223"/>
        <v/>
      </c>
      <c r="EW75" s="466" t="str">
        <f t="shared" si="224"/>
        <v/>
      </c>
      <c r="EX75" s="467" t="str">
        <f t="shared" si="225"/>
        <v/>
      </c>
      <c r="EY75" s="418" t="str">
        <f>IF(details!BO74="","",details!BO74)</f>
        <v/>
      </c>
      <c r="FE75" s="500"/>
    </row>
    <row r="76" spans="1:161" s="20" customFormat="1" ht="14" customHeight="1">
      <c r="A76" s="417">
        <f>IF(details!A76="","",details!A76)</f>
        <v>70</v>
      </c>
      <c r="B76" s="392" t="str">
        <f>IF(details!B76="","",details!B76)</f>
        <v/>
      </c>
      <c r="C76" s="392" t="str">
        <f>IF(details!C76="","",details!C76)</f>
        <v/>
      </c>
      <c r="D76" s="199" t="str">
        <f>IF(details!D76="","",details!D76)</f>
        <v/>
      </c>
      <c r="E76" s="392" t="str">
        <f>IF(details!E76="","",details!E76)</f>
        <v/>
      </c>
      <c r="F76" s="200" t="str">
        <f>IF(details!G76="","",details!G76)</f>
        <v/>
      </c>
      <c r="G76" s="275" t="str">
        <f>IF(details!H76="","",details!H76)</f>
        <v/>
      </c>
      <c r="H76" s="201" t="str">
        <f>IF(details!I76="","",details!I76)</f>
        <v>v 070</v>
      </c>
      <c r="I76" s="201" t="str">
        <f>IF(details!J76="","",details!J76)</f>
        <v>c 070</v>
      </c>
      <c r="J76" s="201" t="str">
        <f>IF(details!K76="","",details!K76)</f>
        <v>l 070</v>
      </c>
      <c r="K76" s="392" t="str">
        <f>IF(details!Q76="","",details!Q76)</f>
        <v/>
      </c>
      <c r="L76" s="392" t="str">
        <f>IF(details!R76="","",details!R76)</f>
        <v/>
      </c>
      <c r="M76" s="392" t="str">
        <f>IF(details!S76="","",details!S76)</f>
        <v/>
      </c>
      <c r="N76" s="312" t="str">
        <f t="shared" si="147"/>
        <v/>
      </c>
      <c r="O76" s="392" t="str">
        <f>IF(details!T76="","",details!T76)</f>
        <v/>
      </c>
      <c r="P76" s="392" t="str">
        <f>IF(details!U76="","",details!U76)</f>
        <v/>
      </c>
      <c r="Q76" s="312" t="str">
        <f t="shared" si="148"/>
        <v/>
      </c>
      <c r="R76" s="199" t="str">
        <f t="shared" si="149"/>
        <v/>
      </c>
      <c r="S76" s="392" t="str">
        <f>IF(details!V76="","",details!V76)</f>
        <v/>
      </c>
      <c r="T76" s="392" t="str">
        <f>IF(details!W76="","",details!W76)</f>
        <v/>
      </c>
      <c r="U76" s="199" t="str">
        <f t="shared" si="190"/>
        <v/>
      </c>
      <c r="V76" s="199" t="str">
        <f t="shared" si="191"/>
        <v/>
      </c>
      <c r="W76" s="329" t="str">
        <f t="shared" si="192"/>
        <v/>
      </c>
      <c r="X76" s="330" t="str">
        <f t="shared" si="193"/>
        <v/>
      </c>
      <c r="Y76" s="202" t="str">
        <f t="shared" si="194"/>
        <v/>
      </c>
      <c r="Z76" s="202">
        <f t="shared" si="143"/>
        <v>0</v>
      </c>
      <c r="AA76" s="392" t="str">
        <f>IF(details!X76="","",details!X76)</f>
        <v/>
      </c>
      <c r="AB76" s="392" t="str">
        <f>IF(details!Y76="","",details!Y76)</f>
        <v/>
      </c>
      <c r="AC76" s="392" t="str">
        <f>IF(details!Z76="","",details!Z76)</f>
        <v/>
      </c>
      <c r="AD76" s="312" t="str">
        <f t="shared" si="150"/>
        <v/>
      </c>
      <c r="AE76" s="392" t="str">
        <f>IF(details!AA76="","",details!AA76)</f>
        <v/>
      </c>
      <c r="AF76" s="392" t="str">
        <f>IF(details!AB76="","",details!AB76)</f>
        <v/>
      </c>
      <c r="AG76" s="312" t="str">
        <f t="shared" ref="AG76:AG106" si="229">IF(AND(AE76="",AF76=""),"",IF(AND(AE76="NA",AF76="NA"),"NA",SUM(AE76:AF76)))</f>
        <v/>
      </c>
      <c r="AH76" s="199" t="str">
        <f t="shared" si="151"/>
        <v/>
      </c>
      <c r="AI76" s="392" t="str">
        <f>IF(details!AC76="","",details!AC76)</f>
        <v/>
      </c>
      <c r="AJ76" s="392" t="str">
        <f>IF(details!AD76="","",details!AD76)</f>
        <v/>
      </c>
      <c r="AK76" s="199" t="str">
        <f t="shared" si="152"/>
        <v/>
      </c>
      <c r="AL76" s="199" t="str">
        <f t="shared" si="195"/>
        <v/>
      </c>
      <c r="AM76" s="329" t="str">
        <f t="shared" si="196"/>
        <v/>
      </c>
      <c r="AN76" s="330" t="str">
        <f t="shared" si="197"/>
        <v/>
      </c>
      <c r="AO76" s="202" t="str">
        <f t="shared" si="198"/>
        <v/>
      </c>
      <c r="AP76" s="202">
        <f t="shared" ref="AP76:AP106" si="230">COUNTIF(AA76:AB76,"NA")*5+(COUNTIF(AE76,"NA")*50)+(COUNTIF(AF76,"NA")*20)</f>
        <v>0</v>
      </c>
      <c r="AQ76" s="497">
        <f>IF(details!AE76="","",details!AE76)</f>
        <v>1</v>
      </c>
      <c r="AR76" s="497">
        <f>IF(details!AF76="","",details!AF76)</f>
        <v>2</v>
      </c>
      <c r="AS76" s="497">
        <f>IF(details!AG76="","",details!AG76)</f>
        <v>3</v>
      </c>
      <c r="AT76" s="312">
        <f t="shared" si="153"/>
        <v>6</v>
      </c>
      <c r="AU76" s="497">
        <f>IF(details!AH76="","",details!AH76)</f>
        <v>4</v>
      </c>
      <c r="AV76" s="497">
        <f>IF(details!AI76="","",details!AI76)</f>
        <v>5</v>
      </c>
      <c r="AW76" s="312">
        <f t="shared" ref="AW76:AW106" si="231">IF(AND(AU76="",AV76=""),"",IF(AND(AU76="NA",AV76="NA"),"NA",SUM(AU76:AV76)))</f>
        <v>9</v>
      </c>
      <c r="AX76" s="199">
        <f t="shared" si="154"/>
        <v>15</v>
      </c>
      <c r="AY76" s="497" t="str">
        <f>IF(details!AJ76="","",details!AJ76)</f>
        <v/>
      </c>
      <c r="AZ76" s="497" t="str">
        <f>IF(details!AK76="","",details!AK76)</f>
        <v/>
      </c>
      <c r="BA76" s="199" t="str">
        <f t="shared" si="155"/>
        <v/>
      </c>
      <c r="BB76" s="199" t="str">
        <f t="shared" si="199"/>
        <v/>
      </c>
      <c r="BC76" s="329" t="str">
        <f t="shared" si="200"/>
        <v/>
      </c>
      <c r="BD76" s="330" t="str">
        <f t="shared" si="201"/>
        <v/>
      </c>
      <c r="BE76" s="202" t="str">
        <f t="shared" si="202"/>
        <v/>
      </c>
      <c r="BF76" s="202">
        <f t="shared" si="144"/>
        <v>0</v>
      </c>
      <c r="BG76" s="392" t="str">
        <f>IF(details!AL76="","",details!AL76)</f>
        <v/>
      </c>
      <c r="BH76" s="392" t="str">
        <f>IF(details!AM76="","",details!AM76)</f>
        <v/>
      </c>
      <c r="BI76" s="392" t="str">
        <f>IF(details!AN76="","",details!AN76)</f>
        <v/>
      </c>
      <c r="BJ76" s="312" t="str">
        <f t="shared" si="156"/>
        <v/>
      </c>
      <c r="BK76" s="392" t="str">
        <f>IF(details!AO76="","",details!AO76)</f>
        <v/>
      </c>
      <c r="BL76" s="392" t="str">
        <f>IF(details!AP76="","",details!AP76)</f>
        <v/>
      </c>
      <c r="BM76" s="312" t="str">
        <f t="shared" si="226"/>
        <v/>
      </c>
      <c r="BN76" s="199" t="str">
        <f t="shared" si="157"/>
        <v/>
      </c>
      <c r="BO76" s="392" t="str">
        <f>IF(details!AQ76="","",details!AQ76)</f>
        <v/>
      </c>
      <c r="BP76" s="392" t="str">
        <f>IF(details!AR76="","",details!AR76)</f>
        <v/>
      </c>
      <c r="BQ76" s="199" t="str">
        <f t="shared" si="158"/>
        <v/>
      </c>
      <c r="BR76" s="199" t="str">
        <f t="shared" si="203"/>
        <v/>
      </c>
      <c r="BS76" s="329" t="str">
        <f t="shared" si="204"/>
        <v/>
      </c>
      <c r="BT76" s="330" t="str">
        <f t="shared" si="205"/>
        <v/>
      </c>
      <c r="BU76" s="202" t="str">
        <f t="shared" si="206"/>
        <v/>
      </c>
      <c r="BV76" s="202">
        <f t="shared" si="145"/>
        <v>0</v>
      </c>
      <c r="BW76" s="392" t="str">
        <f>IF(details!AS76="","",details!AS76)</f>
        <v/>
      </c>
      <c r="BX76" s="392" t="str">
        <f>IF(details!AT76="","",details!AT76)</f>
        <v/>
      </c>
      <c r="BY76" s="392" t="str">
        <f>IF(details!AU76="","",details!AU76)</f>
        <v/>
      </c>
      <c r="BZ76" s="312" t="str">
        <f t="shared" si="159"/>
        <v/>
      </c>
      <c r="CA76" s="392" t="str">
        <f>IF(details!AV76="","",details!AV76)</f>
        <v/>
      </c>
      <c r="CB76" s="392" t="str">
        <f>IF(details!AW76="","",details!AW76)</f>
        <v/>
      </c>
      <c r="CC76" s="312" t="str">
        <f t="shared" si="227"/>
        <v/>
      </c>
      <c r="CD76" s="199" t="str">
        <f t="shared" si="160"/>
        <v/>
      </c>
      <c r="CE76" s="392" t="str">
        <f>IF(details!AX76="","",details!AX76)</f>
        <v/>
      </c>
      <c r="CF76" s="392" t="str">
        <f>IF(details!AY76="","",details!AY76)</f>
        <v/>
      </c>
      <c r="CG76" s="199" t="str">
        <f t="shared" si="161"/>
        <v/>
      </c>
      <c r="CH76" s="199" t="str">
        <f t="shared" si="162"/>
        <v/>
      </c>
      <c r="CI76" s="329" t="str">
        <f t="shared" si="163"/>
        <v/>
      </c>
      <c r="CJ76" s="330" t="str">
        <f t="shared" si="164"/>
        <v/>
      </c>
      <c r="CK76" s="202" t="str">
        <f t="shared" si="207"/>
        <v/>
      </c>
      <c r="CL76" s="202">
        <f t="shared" si="146"/>
        <v>0</v>
      </c>
      <c r="CM76" s="392" t="str">
        <f>IF(details!AZ76="","",details!AZ76)</f>
        <v/>
      </c>
      <c r="CN76" s="392" t="str">
        <f>IF(details!BA76="","",details!BA76)</f>
        <v/>
      </c>
      <c r="CO76" s="392" t="str">
        <f>IF(details!BB76="","",details!BB76)</f>
        <v/>
      </c>
      <c r="CP76" s="392" t="str">
        <f>IF(details!BC76="","",details!BC76)</f>
        <v/>
      </c>
      <c r="CQ76" s="392" t="str">
        <f>IF(details!BD76="","",details!BD76)</f>
        <v/>
      </c>
      <c r="CR76" s="199" t="str">
        <f t="shared" si="142"/>
        <v/>
      </c>
      <c r="CS76" s="556" t="str">
        <f t="shared" si="140"/>
        <v/>
      </c>
      <c r="CT76" s="199" t="str">
        <f t="shared" si="141"/>
        <v/>
      </c>
      <c r="CU76" s="202" t="str">
        <f t="shared" si="208"/>
        <v/>
      </c>
      <c r="CV76" s="202">
        <f t="shared" si="209"/>
        <v>0</v>
      </c>
      <c r="CW76" s="392" t="str">
        <f>IF(details!BE76="","",details!BE76)</f>
        <v/>
      </c>
      <c r="CX76" s="392" t="str">
        <f>IF(details!BF76="","",details!BF76)</f>
        <v/>
      </c>
      <c r="CY76" s="392" t="str">
        <f>IF(details!BG76="","",details!BG76)</f>
        <v/>
      </c>
      <c r="CZ76" s="392" t="str">
        <f>IF(details!BH76="","",details!BH76)</f>
        <v/>
      </c>
      <c r="DA76" s="392" t="str">
        <f>IF(details!BI76="","",details!BI76)</f>
        <v/>
      </c>
      <c r="DB76" s="199" t="str">
        <f t="shared" si="210"/>
        <v/>
      </c>
      <c r="DC76" s="556" t="str">
        <f t="shared" si="165"/>
        <v/>
      </c>
      <c r="DD76" s="199" t="str">
        <f t="shared" si="166"/>
        <v/>
      </c>
      <c r="DE76" s="202" t="str">
        <f t="shared" si="211"/>
        <v/>
      </c>
      <c r="DF76" s="202">
        <f t="shared" si="212"/>
        <v>0</v>
      </c>
      <c r="DG76" s="392" t="str">
        <f>IF(details!BJ76="","",details!BJ76)</f>
        <v/>
      </c>
      <c r="DH76" s="392" t="str">
        <f>IF(details!BK76="","",details!BK76)</f>
        <v/>
      </c>
      <c r="DI76" s="392" t="str">
        <f>IF(details!BL76="","",details!BL76)</f>
        <v/>
      </c>
      <c r="DJ76" s="392" t="str">
        <f>IF(details!BM76="","",details!BM76)</f>
        <v/>
      </c>
      <c r="DK76" s="392" t="str">
        <f>IF(details!BN76="","",details!BN76)</f>
        <v/>
      </c>
      <c r="DL76" s="199" t="str">
        <f t="shared" si="213"/>
        <v/>
      </c>
      <c r="DM76" s="556" t="str">
        <f t="shared" si="167"/>
        <v/>
      </c>
      <c r="DN76" s="199" t="str">
        <f t="shared" si="168"/>
        <v/>
      </c>
      <c r="DO76" s="202" t="str">
        <f t="shared" si="214"/>
        <v/>
      </c>
      <c r="DP76" s="202">
        <f t="shared" si="215"/>
        <v>0</v>
      </c>
      <c r="DQ76" s="398" t="str">
        <f t="shared" si="169"/>
        <v/>
      </c>
      <c r="DR76" s="398" t="str">
        <f t="shared" si="170"/>
        <v/>
      </c>
      <c r="DS76" s="398" t="str">
        <f t="shared" si="171"/>
        <v/>
      </c>
      <c r="DT76" s="398" t="str">
        <f t="shared" si="172"/>
        <v/>
      </c>
      <c r="DU76" s="398" t="str">
        <f t="shared" si="173"/>
        <v/>
      </c>
      <c r="DV76" s="398" t="str">
        <f t="shared" si="174"/>
        <v/>
      </c>
      <c r="DW76" s="398" t="str">
        <f t="shared" si="216"/>
        <v/>
      </c>
      <c r="DX76" s="398" t="str">
        <f t="shared" si="217"/>
        <v/>
      </c>
      <c r="DY76" s="398" t="str">
        <f t="shared" si="218"/>
        <v/>
      </c>
      <c r="DZ76" s="398" t="str">
        <f t="shared" si="175"/>
        <v/>
      </c>
      <c r="EA76" s="399" t="str">
        <f t="shared" si="176"/>
        <v/>
      </c>
      <c r="EB76" s="399" t="str">
        <f t="shared" si="177"/>
        <v/>
      </c>
      <c r="EC76" s="398" t="str">
        <f t="shared" si="178"/>
        <v/>
      </c>
      <c r="ED76" s="398" t="str">
        <f t="shared" si="179"/>
        <v/>
      </c>
      <c r="EE76" s="398" t="str">
        <f t="shared" si="180"/>
        <v/>
      </c>
      <c r="EF76" s="398" t="str">
        <f t="shared" si="181"/>
        <v/>
      </c>
      <c r="EG76" s="398" t="str">
        <f t="shared" si="182"/>
        <v/>
      </c>
      <c r="EH76" s="398" t="str">
        <f t="shared" si="183"/>
        <v/>
      </c>
      <c r="EI76" s="398" t="str">
        <f t="shared" si="184"/>
        <v/>
      </c>
      <c r="EJ76" s="400" t="str">
        <f t="shared" si="185"/>
        <v/>
      </c>
      <c r="EK76" s="400" t="str">
        <f t="shared" si="186"/>
        <v/>
      </c>
      <c r="EL76" s="398" t="str">
        <f t="shared" si="187"/>
        <v/>
      </c>
      <c r="EM76" s="400" t="str">
        <f t="shared" si="188"/>
        <v/>
      </c>
      <c r="EN76" s="400" t="str">
        <f t="shared" si="189"/>
        <v/>
      </c>
      <c r="EO76" s="203" t="str">
        <f>details!DN76</f>
        <v/>
      </c>
      <c r="EP76" s="405" t="str">
        <f>details!DO76</f>
        <v/>
      </c>
      <c r="EQ76" s="490" t="str">
        <f t="shared" si="228"/>
        <v/>
      </c>
      <c r="ER76" s="551" t="str">
        <f t="shared" si="219"/>
        <v/>
      </c>
      <c r="ES76" s="401" t="str">
        <f t="shared" si="220"/>
        <v/>
      </c>
      <c r="ET76" s="401" t="str">
        <f t="shared" si="221"/>
        <v/>
      </c>
      <c r="EU76" s="402" t="str">
        <f t="shared" si="222"/>
        <v/>
      </c>
      <c r="EV76" s="199" t="str">
        <f t="shared" si="223"/>
        <v/>
      </c>
      <c r="EW76" s="466" t="str">
        <f t="shared" si="224"/>
        <v/>
      </c>
      <c r="EX76" s="467" t="str">
        <f t="shared" si="225"/>
        <v/>
      </c>
      <c r="EY76" s="418" t="str">
        <f>IF(details!BO75="","",details!BO75)</f>
        <v/>
      </c>
      <c r="FE76" s="500"/>
    </row>
    <row r="77" spans="1:161" s="20" customFormat="1" ht="14" customHeight="1">
      <c r="A77" s="417">
        <f>IF(details!A77="","",details!A77)</f>
        <v>71</v>
      </c>
      <c r="B77" s="392" t="str">
        <f>IF(details!B77="","",details!B77)</f>
        <v/>
      </c>
      <c r="C77" s="392" t="str">
        <f>IF(details!C77="","",details!C77)</f>
        <v/>
      </c>
      <c r="D77" s="199" t="str">
        <f>IF(details!D77="","",details!D77)</f>
        <v/>
      </c>
      <c r="E77" s="392" t="str">
        <f>IF(details!E77="","",details!E77)</f>
        <v/>
      </c>
      <c r="F77" s="200" t="str">
        <f>IF(details!G77="","",details!G77)</f>
        <v/>
      </c>
      <c r="G77" s="275" t="str">
        <f>IF(details!H77="","",details!H77)</f>
        <v/>
      </c>
      <c r="H77" s="201" t="str">
        <f>IF(details!I77="","",details!I77)</f>
        <v>v 071</v>
      </c>
      <c r="I77" s="201" t="str">
        <f>IF(details!J77="","",details!J77)</f>
        <v>c 071</v>
      </c>
      <c r="J77" s="201" t="str">
        <f>IF(details!K77="","",details!K77)</f>
        <v>l 071</v>
      </c>
      <c r="K77" s="392" t="str">
        <f>IF(details!Q77="","",details!Q77)</f>
        <v/>
      </c>
      <c r="L77" s="392" t="str">
        <f>IF(details!R77="","",details!R77)</f>
        <v/>
      </c>
      <c r="M77" s="392" t="str">
        <f>IF(details!S77="","",details!S77)</f>
        <v/>
      </c>
      <c r="N77" s="312" t="str">
        <f t="shared" si="147"/>
        <v/>
      </c>
      <c r="O77" s="392" t="str">
        <f>IF(details!T77="","",details!T77)</f>
        <v/>
      </c>
      <c r="P77" s="392" t="str">
        <f>IF(details!U77="","",details!U77)</f>
        <v/>
      </c>
      <c r="Q77" s="312" t="str">
        <f t="shared" si="148"/>
        <v/>
      </c>
      <c r="R77" s="199" t="str">
        <f t="shared" si="149"/>
        <v/>
      </c>
      <c r="S77" s="392" t="str">
        <f>IF(details!V77="","",details!V77)</f>
        <v/>
      </c>
      <c r="T77" s="392" t="str">
        <f>IF(details!W77="","",details!W77)</f>
        <v/>
      </c>
      <c r="U77" s="199" t="str">
        <f t="shared" si="190"/>
        <v/>
      </c>
      <c r="V77" s="199" t="str">
        <f t="shared" si="191"/>
        <v/>
      </c>
      <c r="W77" s="329" t="str">
        <f t="shared" si="192"/>
        <v/>
      </c>
      <c r="X77" s="330" t="str">
        <f t="shared" si="193"/>
        <v/>
      </c>
      <c r="Y77" s="202" t="str">
        <f t="shared" si="194"/>
        <v/>
      </c>
      <c r="Z77" s="202">
        <f t="shared" si="143"/>
        <v>0</v>
      </c>
      <c r="AA77" s="392" t="str">
        <f>IF(details!X77="","",details!X77)</f>
        <v/>
      </c>
      <c r="AB77" s="392" t="str">
        <f>IF(details!Y77="","",details!Y77)</f>
        <v/>
      </c>
      <c r="AC77" s="392" t="str">
        <f>IF(details!Z77="","",details!Z77)</f>
        <v/>
      </c>
      <c r="AD77" s="312" t="str">
        <f t="shared" si="150"/>
        <v/>
      </c>
      <c r="AE77" s="392" t="str">
        <f>IF(details!AA77="","",details!AA77)</f>
        <v/>
      </c>
      <c r="AF77" s="392" t="str">
        <f>IF(details!AB77="","",details!AB77)</f>
        <v/>
      </c>
      <c r="AG77" s="312" t="str">
        <f t="shared" si="229"/>
        <v/>
      </c>
      <c r="AH77" s="199" t="str">
        <f t="shared" si="151"/>
        <v/>
      </c>
      <c r="AI77" s="392" t="str">
        <f>IF(details!AC77="","",details!AC77)</f>
        <v/>
      </c>
      <c r="AJ77" s="392" t="str">
        <f>IF(details!AD77="","",details!AD77)</f>
        <v/>
      </c>
      <c r="AK77" s="199" t="str">
        <f t="shared" si="152"/>
        <v/>
      </c>
      <c r="AL77" s="199" t="str">
        <f t="shared" si="195"/>
        <v/>
      </c>
      <c r="AM77" s="329" t="str">
        <f t="shared" si="196"/>
        <v/>
      </c>
      <c r="AN77" s="330" t="str">
        <f t="shared" si="197"/>
        <v/>
      </c>
      <c r="AO77" s="202" t="str">
        <f t="shared" si="198"/>
        <v/>
      </c>
      <c r="AP77" s="202">
        <f t="shared" si="230"/>
        <v>0</v>
      </c>
      <c r="AQ77" s="497">
        <f>IF(details!AE77="","",details!AE77)</f>
        <v>1</v>
      </c>
      <c r="AR77" s="497">
        <f>IF(details!AF77="","",details!AF77)</f>
        <v>2</v>
      </c>
      <c r="AS77" s="497">
        <f>IF(details!AG77="","",details!AG77)</f>
        <v>3</v>
      </c>
      <c r="AT77" s="312">
        <f t="shared" si="153"/>
        <v>6</v>
      </c>
      <c r="AU77" s="497">
        <f>IF(details!AH77="","",details!AH77)</f>
        <v>4</v>
      </c>
      <c r="AV77" s="497">
        <f>IF(details!AI77="","",details!AI77)</f>
        <v>5</v>
      </c>
      <c r="AW77" s="312">
        <f t="shared" si="231"/>
        <v>9</v>
      </c>
      <c r="AX77" s="199">
        <f t="shared" si="154"/>
        <v>15</v>
      </c>
      <c r="AY77" s="497" t="str">
        <f>IF(details!AJ77="","",details!AJ77)</f>
        <v/>
      </c>
      <c r="AZ77" s="497" t="str">
        <f>IF(details!AK77="","",details!AK77)</f>
        <v/>
      </c>
      <c r="BA77" s="199" t="str">
        <f t="shared" si="155"/>
        <v/>
      </c>
      <c r="BB77" s="199" t="str">
        <f t="shared" si="199"/>
        <v/>
      </c>
      <c r="BC77" s="329" t="str">
        <f t="shared" si="200"/>
        <v/>
      </c>
      <c r="BD77" s="330" t="str">
        <f t="shared" si="201"/>
        <v/>
      </c>
      <c r="BE77" s="202" t="str">
        <f t="shared" si="202"/>
        <v/>
      </c>
      <c r="BF77" s="202">
        <f t="shared" si="144"/>
        <v>0</v>
      </c>
      <c r="BG77" s="392" t="str">
        <f>IF(details!AL77="","",details!AL77)</f>
        <v/>
      </c>
      <c r="BH77" s="392" t="str">
        <f>IF(details!AM77="","",details!AM77)</f>
        <v/>
      </c>
      <c r="BI77" s="392" t="str">
        <f>IF(details!AN77="","",details!AN77)</f>
        <v/>
      </c>
      <c r="BJ77" s="312" t="str">
        <f t="shared" si="156"/>
        <v/>
      </c>
      <c r="BK77" s="392" t="str">
        <f>IF(details!AO77="","",details!AO77)</f>
        <v/>
      </c>
      <c r="BL77" s="392" t="str">
        <f>IF(details!AP77="","",details!AP77)</f>
        <v/>
      </c>
      <c r="BM77" s="312" t="str">
        <f t="shared" si="226"/>
        <v/>
      </c>
      <c r="BN77" s="199" t="str">
        <f t="shared" si="157"/>
        <v/>
      </c>
      <c r="BO77" s="392" t="str">
        <f>IF(details!AQ77="","",details!AQ77)</f>
        <v/>
      </c>
      <c r="BP77" s="392" t="str">
        <f>IF(details!AR77="","",details!AR77)</f>
        <v/>
      </c>
      <c r="BQ77" s="199" t="str">
        <f t="shared" si="158"/>
        <v/>
      </c>
      <c r="BR77" s="199" t="str">
        <f t="shared" si="203"/>
        <v/>
      </c>
      <c r="BS77" s="329" t="str">
        <f t="shared" si="204"/>
        <v/>
      </c>
      <c r="BT77" s="330" t="str">
        <f t="shared" si="205"/>
        <v/>
      </c>
      <c r="BU77" s="202" t="str">
        <f t="shared" si="206"/>
        <v/>
      </c>
      <c r="BV77" s="202">
        <f t="shared" si="145"/>
        <v>0</v>
      </c>
      <c r="BW77" s="392" t="str">
        <f>IF(details!AS77="","",details!AS77)</f>
        <v/>
      </c>
      <c r="BX77" s="392" t="str">
        <f>IF(details!AT77="","",details!AT77)</f>
        <v/>
      </c>
      <c r="BY77" s="392" t="str">
        <f>IF(details!AU77="","",details!AU77)</f>
        <v/>
      </c>
      <c r="BZ77" s="312" t="str">
        <f t="shared" si="159"/>
        <v/>
      </c>
      <c r="CA77" s="392" t="str">
        <f>IF(details!AV77="","",details!AV77)</f>
        <v/>
      </c>
      <c r="CB77" s="392" t="str">
        <f>IF(details!AW77="","",details!AW77)</f>
        <v/>
      </c>
      <c r="CC77" s="312" t="str">
        <f t="shared" si="227"/>
        <v/>
      </c>
      <c r="CD77" s="199" t="str">
        <f t="shared" si="160"/>
        <v/>
      </c>
      <c r="CE77" s="392" t="str">
        <f>IF(details!AX77="","",details!AX77)</f>
        <v/>
      </c>
      <c r="CF77" s="392" t="str">
        <f>IF(details!AY77="","",details!AY77)</f>
        <v/>
      </c>
      <c r="CG77" s="199" t="str">
        <f t="shared" si="161"/>
        <v/>
      </c>
      <c r="CH77" s="199" t="str">
        <f t="shared" si="162"/>
        <v/>
      </c>
      <c r="CI77" s="329" t="str">
        <f t="shared" si="163"/>
        <v/>
      </c>
      <c r="CJ77" s="330" t="str">
        <f t="shared" si="164"/>
        <v/>
      </c>
      <c r="CK77" s="202" t="str">
        <f t="shared" si="207"/>
        <v/>
      </c>
      <c r="CL77" s="202">
        <f t="shared" si="146"/>
        <v>0</v>
      </c>
      <c r="CM77" s="392" t="str">
        <f>IF(details!AZ77="","",details!AZ77)</f>
        <v/>
      </c>
      <c r="CN77" s="392" t="str">
        <f>IF(details!BA77="","",details!BA77)</f>
        <v/>
      </c>
      <c r="CO77" s="392" t="str">
        <f>IF(details!BB77="","",details!BB77)</f>
        <v/>
      </c>
      <c r="CP77" s="392" t="str">
        <f>IF(details!BC77="","",details!BC77)</f>
        <v/>
      </c>
      <c r="CQ77" s="392" t="str">
        <f>IF(details!BD77="","",details!BD77)</f>
        <v/>
      </c>
      <c r="CR77" s="199" t="str">
        <f t="shared" si="142"/>
        <v/>
      </c>
      <c r="CS77" s="556" t="str">
        <f t="shared" si="140"/>
        <v/>
      </c>
      <c r="CT77" s="199" t="str">
        <f t="shared" si="141"/>
        <v/>
      </c>
      <c r="CU77" s="202" t="str">
        <f t="shared" si="208"/>
        <v/>
      </c>
      <c r="CV77" s="202">
        <f t="shared" si="209"/>
        <v>0</v>
      </c>
      <c r="CW77" s="392" t="str">
        <f>IF(details!BE77="","",details!BE77)</f>
        <v/>
      </c>
      <c r="CX77" s="392" t="str">
        <f>IF(details!BF77="","",details!BF77)</f>
        <v/>
      </c>
      <c r="CY77" s="392" t="str">
        <f>IF(details!BG77="","",details!BG77)</f>
        <v/>
      </c>
      <c r="CZ77" s="392" t="str">
        <f>IF(details!BH77="","",details!BH77)</f>
        <v/>
      </c>
      <c r="DA77" s="392" t="str">
        <f>IF(details!BI77="","",details!BI77)</f>
        <v/>
      </c>
      <c r="DB77" s="199" t="str">
        <f t="shared" si="210"/>
        <v/>
      </c>
      <c r="DC77" s="556" t="str">
        <f t="shared" si="165"/>
        <v/>
      </c>
      <c r="DD77" s="199" t="str">
        <f t="shared" si="166"/>
        <v/>
      </c>
      <c r="DE77" s="202" t="str">
        <f t="shared" si="211"/>
        <v/>
      </c>
      <c r="DF77" s="202">
        <f t="shared" si="212"/>
        <v>0</v>
      </c>
      <c r="DG77" s="392" t="str">
        <f>IF(details!BJ77="","",details!BJ77)</f>
        <v/>
      </c>
      <c r="DH77" s="392" t="str">
        <f>IF(details!BK77="","",details!BK77)</f>
        <v/>
      </c>
      <c r="DI77" s="392" t="str">
        <f>IF(details!BL77="","",details!BL77)</f>
        <v/>
      </c>
      <c r="DJ77" s="392" t="str">
        <f>IF(details!BM77="","",details!BM77)</f>
        <v/>
      </c>
      <c r="DK77" s="392" t="str">
        <f>IF(details!BN77="","",details!BN77)</f>
        <v/>
      </c>
      <c r="DL77" s="199" t="str">
        <f t="shared" si="213"/>
        <v/>
      </c>
      <c r="DM77" s="556" t="str">
        <f t="shared" si="167"/>
        <v/>
      </c>
      <c r="DN77" s="199" t="str">
        <f t="shared" si="168"/>
        <v/>
      </c>
      <c r="DO77" s="202" t="str">
        <f t="shared" si="214"/>
        <v/>
      </c>
      <c r="DP77" s="202">
        <f t="shared" si="215"/>
        <v>0</v>
      </c>
      <c r="DQ77" s="398" t="str">
        <f t="shared" si="169"/>
        <v/>
      </c>
      <c r="DR77" s="398" t="str">
        <f t="shared" si="170"/>
        <v/>
      </c>
      <c r="DS77" s="398" t="str">
        <f t="shared" si="171"/>
        <v/>
      </c>
      <c r="DT77" s="398" t="str">
        <f t="shared" si="172"/>
        <v/>
      </c>
      <c r="DU77" s="398" t="str">
        <f t="shared" si="173"/>
        <v/>
      </c>
      <c r="DV77" s="398" t="str">
        <f t="shared" si="174"/>
        <v/>
      </c>
      <c r="DW77" s="398" t="str">
        <f t="shared" si="216"/>
        <v/>
      </c>
      <c r="DX77" s="398" t="str">
        <f t="shared" si="217"/>
        <v/>
      </c>
      <c r="DY77" s="398" t="str">
        <f t="shared" si="218"/>
        <v/>
      </c>
      <c r="DZ77" s="398" t="str">
        <f t="shared" si="175"/>
        <v/>
      </c>
      <c r="EA77" s="399" t="str">
        <f t="shared" si="176"/>
        <v/>
      </c>
      <c r="EB77" s="399" t="str">
        <f t="shared" si="177"/>
        <v/>
      </c>
      <c r="EC77" s="398" t="str">
        <f t="shared" si="178"/>
        <v/>
      </c>
      <c r="ED77" s="398" t="str">
        <f t="shared" si="179"/>
        <v/>
      </c>
      <c r="EE77" s="398" t="str">
        <f t="shared" si="180"/>
        <v/>
      </c>
      <c r="EF77" s="398" t="str">
        <f t="shared" si="181"/>
        <v/>
      </c>
      <c r="EG77" s="398" t="str">
        <f t="shared" si="182"/>
        <v/>
      </c>
      <c r="EH77" s="398" t="str">
        <f t="shared" si="183"/>
        <v/>
      </c>
      <c r="EI77" s="398" t="str">
        <f t="shared" si="184"/>
        <v/>
      </c>
      <c r="EJ77" s="400" t="str">
        <f t="shared" si="185"/>
        <v/>
      </c>
      <c r="EK77" s="400" t="str">
        <f t="shared" si="186"/>
        <v/>
      </c>
      <c r="EL77" s="398" t="str">
        <f t="shared" si="187"/>
        <v/>
      </c>
      <c r="EM77" s="400" t="str">
        <f t="shared" si="188"/>
        <v/>
      </c>
      <c r="EN77" s="400" t="str">
        <f t="shared" si="189"/>
        <v/>
      </c>
      <c r="EO77" s="203" t="str">
        <f>details!DN77</f>
        <v/>
      </c>
      <c r="EP77" s="405" t="str">
        <f>details!DO77</f>
        <v/>
      </c>
      <c r="EQ77" s="490" t="str">
        <f t="shared" si="228"/>
        <v/>
      </c>
      <c r="ER77" s="551" t="str">
        <f t="shared" si="219"/>
        <v/>
      </c>
      <c r="ES77" s="401" t="str">
        <f t="shared" si="220"/>
        <v/>
      </c>
      <c r="ET77" s="401" t="str">
        <f t="shared" si="221"/>
        <v/>
      </c>
      <c r="EU77" s="402" t="str">
        <f t="shared" si="222"/>
        <v/>
      </c>
      <c r="EV77" s="199" t="str">
        <f t="shared" si="223"/>
        <v/>
      </c>
      <c r="EW77" s="466" t="str">
        <f t="shared" si="224"/>
        <v/>
      </c>
      <c r="EX77" s="467" t="str">
        <f t="shared" si="225"/>
        <v/>
      </c>
      <c r="EY77" s="418" t="str">
        <f>IF(details!BO76="","",details!BO76)</f>
        <v/>
      </c>
      <c r="FE77" s="500"/>
    </row>
    <row r="78" spans="1:161" s="20" customFormat="1" ht="14" customHeight="1">
      <c r="A78" s="417">
        <f>IF(details!A78="","",details!A78)</f>
        <v>72</v>
      </c>
      <c r="B78" s="392" t="str">
        <f>IF(details!B78="","",details!B78)</f>
        <v/>
      </c>
      <c r="C78" s="392" t="str">
        <f>IF(details!C78="","",details!C78)</f>
        <v/>
      </c>
      <c r="D78" s="199" t="str">
        <f>IF(details!D78="","",details!D78)</f>
        <v/>
      </c>
      <c r="E78" s="392" t="str">
        <f>IF(details!E78="","",details!E78)</f>
        <v/>
      </c>
      <c r="F78" s="200" t="str">
        <f>IF(details!G78="","",details!G78)</f>
        <v/>
      </c>
      <c r="G78" s="275" t="str">
        <f>IF(details!H78="","",details!H78)</f>
        <v/>
      </c>
      <c r="H78" s="201" t="str">
        <f>IF(details!I78="","",details!I78)</f>
        <v>v 072</v>
      </c>
      <c r="I78" s="201" t="str">
        <f>IF(details!J78="","",details!J78)</f>
        <v>c 072</v>
      </c>
      <c r="J78" s="201" t="str">
        <f>IF(details!K78="","",details!K78)</f>
        <v>l 072</v>
      </c>
      <c r="K78" s="392" t="str">
        <f>IF(details!Q78="","",details!Q78)</f>
        <v/>
      </c>
      <c r="L78" s="392" t="str">
        <f>IF(details!R78="","",details!R78)</f>
        <v/>
      </c>
      <c r="M78" s="392" t="str">
        <f>IF(details!S78="","",details!S78)</f>
        <v/>
      </c>
      <c r="N78" s="312" t="str">
        <f t="shared" si="147"/>
        <v/>
      </c>
      <c r="O78" s="392" t="str">
        <f>IF(details!T78="","",details!T78)</f>
        <v/>
      </c>
      <c r="P78" s="392" t="str">
        <f>IF(details!U78="","",details!U78)</f>
        <v/>
      </c>
      <c r="Q78" s="312" t="str">
        <f t="shared" si="148"/>
        <v/>
      </c>
      <c r="R78" s="199" t="str">
        <f t="shared" si="149"/>
        <v/>
      </c>
      <c r="S78" s="392" t="str">
        <f>IF(details!V78="","",details!V78)</f>
        <v/>
      </c>
      <c r="T78" s="392" t="str">
        <f>IF(details!W78="","",details!W78)</f>
        <v/>
      </c>
      <c r="U78" s="199" t="str">
        <f t="shared" si="190"/>
        <v/>
      </c>
      <c r="V78" s="199" t="str">
        <f t="shared" si="191"/>
        <v/>
      </c>
      <c r="W78" s="329" t="str">
        <f t="shared" si="192"/>
        <v/>
      </c>
      <c r="X78" s="330" t="str">
        <f t="shared" si="193"/>
        <v/>
      </c>
      <c r="Y78" s="202" t="str">
        <f t="shared" si="194"/>
        <v/>
      </c>
      <c r="Z78" s="202">
        <f t="shared" si="143"/>
        <v>0</v>
      </c>
      <c r="AA78" s="392" t="str">
        <f>IF(details!X78="","",details!X78)</f>
        <v/>
      </c>
      <c r="AB78" s="392" t="str">
        <f>IF(details!Y78="","",details!Y78)</f>
        <v/>
      </c>
      <c r="AC78" s="392" t="str">
        <f>IF(details!Z78="","",details!Z78)</f>
        <v/>
      </c>
      <c r="AD78" s="312" t="str">
        <f t="shared" si="150"/>
        <v/>
      </c>
      <c r="AE78" s="392" t="str">
        <f>IF(details!AA78="","",details!AA78)</f>
        <v/>
      </c>
      <c r="AF78" s="392" t="str">
        <f>IF(details!AB78="","",details!AB78)</f>
        <v/>
      </c>
      <c r="AG78" s="312" t="str">
        <f t="shared" si="229"/>
        <v/>
      </c>
      <c r="AH78" s="199" t="str">
        <f t="shared" si="151"/>
        <v/>
      </c>
      <c r="AI78" s="392" t="str">
        <f>IF(details!AC78="","",details!AC78)</f>
        <v/>
      </c>
      <c r="AJ78" s="392" t="str">
        <f>IF(details!AD78="","",details!AD78)</f>
        <v/>
      </c>
      <c r="AK78" s="199" t="str">
        <f t="shared" si="152"/>
        <v/>
      </c>
      <c r="AL78" s="199" t="str">
        <f t="shared" si="195"/>
        <v/>
      </c>
      <c r="AM78" s="329" t="str">
        <f t="shared" si="196"/>
        <v/>
      </c>
      <c r="AN78" s="330" t="str">
        <f t="shared" si="197"/>
        <v/>
      </c>
      <c r="AO78" s="202" t="str">
        <f t="shared" si="198"/>
        <v/>
      </c>
      <c r="AP78" s="202">
        <f t="shared" si="230"/>
        <v>0</v>
      </c>
      <c r="AQ78" s="497">
        <f>IF(details!AE78="","",details!AE78)</f>
        <v>1</v>
      </c>
      <c r="AR78" s="497">
        <f>IF(details!AF78="","",details!AF78)</f>
        <v>2</v>
      </c>
      <c r="AS78" s="497">
        <f>IF(details!AG78="","",details!AG78)</f>
        <v>3</v>
      </c>
      <c r="AT78" s="312">
        <f t="shared" si="153"/>
        <v>6</v>
      </c>
      <c r="AU78" s="497">
        <f>IF(details!AH78="","",details!AH78)</f>
        <v>4</v>
      </c>
      <c r="AV78" s="497">
        <f>IF(details!AI78="","",details!AI78)</f>
        <v>5</v>
      </c>
      <c r="AW78" s="312">
        <f t="shared" si="231"/>
        <v>9</v>
      </c>
      <c r="AX78" s="199">
        <f t="shared" si="154"/>
        <v>15</v>
      </c>
      <c r="AY78" s="497" t="str">
        <f>IF(details!AJ78="","",details!AJ78)</f>
        <v/>
      </c>
      <c r="AZ78" s="497" t="str">
        <f>IF(details!AK78="","",details!AK78)</f>
        <v/>
      </c>
      <c r="BA78" s="199" t="str">
        <f t="shared" si="155"/>
        <v/>
      </c>
      <c r="BB78" s="199" t="str">
        <f t="shared" si="199"/>
        <v/>
      </c>
      <c r="BC78" s="329" t="str">
        <f t="shared" si="200"/>
        <v/>
      </c>
      <c r="BD78" s="330" t="str">
        <f t="shared" si="201"/>
        <v/>
      </c>
      <c r="BE78" s="202" t="str">
        <f t="shared" si="202"/>
        <v/>
      </c>
      <c r="BF78" s="202">
        <f t="shared" si="144"/>
        <v>0</v>
      </c>
      <c r="BG78" s="392" t="str">
        <f>IF(details!AL78="","",details!AL78)</f>
        <v/>
      </c>
      <c r="BH78" s="392" t="str">
        <f>IF(details!AM78="","",details!AM78)</f>
        <v/>
      </c>
      <c r="BI78" s="392" t="str">
        <f>IF(details!AN78="","",details!AN78)</f>
        <v/>
      </c>
      <c r="BJ78" s="312" t="str">
        <f t="shared" si="156"/>
        <v/>
      </c>
      <c r="BK78" s="392" t="str">
        <f>IF(details!AO78="","",details!AO78)</f>
        <v/>
      </c>
      <c r="BL78" s="392" t="str">
        <f>IF(details!AP78="","",details!AP78)</f>
        <v/>
      </c>
      <c r="BM78" s="312" t="str">
        <f t="shared" si="226"/>
        <v/>
      </c>
      <c r="BN78" s="199" t="str">
        <f t="shared" si="157"/>
        <v/>
      </c>
      <c r="BO78" s="392" t="str">
        <f>IF(details!AQ78="","",details!AQ78)</f>
        <v/>
      </c>
      <c r="BP78" s="392" t="str">
        <f>IF(details!AR78="","",details!AR78)</f>
        <v/>
      </c>
      <c r="BQ78" s="199" t="str">
        <f t="shared" si="158"/>
        <v/>
      </c>
      <c r="BR78" s="199" t="str">
        <f t="shared" si="203"/>
        <v/>
      </c>
      <c r="BS78" s="329" t="str">
        <f t="shared" si="204"/>
        <v/>
      </c>
      <c r="BT78" s="330" t="str">
        <f t="shared" si="205"/>
        <v/>
      </c>
      <c r="BU78" s="202" t="str">
        <f t="shared" si="206"/>
        <v/>
      </c>
      <c r="BV78" s="202">
        <f t="shared" si="145"/>
        <v>0</v>
      </c>
      <c r="BW78" s="392" t="str">
        <f>IF(details!AS78="","",details!AS78)</f>
        <v/>
      </c>
      <c r="BX78" s="392" t="str">
        <f>IF(details!AT78="","",details!AT78)</f>
        <v/>
      </c>
      <c r="BY78" s="392" t="str">
        <f>IF(details!AU78="","",details!AU78)</f>
        <v/>
      </c>
      <c r="BZ78" s="312" t="str">
        <f t="shared" si="159"/>
        <v/>
      </c>
      <c r="CA78" s="392" t="str">
        <f>IF(details!AV78="","",details!AV78)</f>
        <v/>
      </c>
      <c r="CB78" s="392" t="str">
        <f>IF(details!AW78="","",details!AW78)</f>
        <v/>
      </c>
      <c r="CC78" s="312" t="str">
        <f t="shared" si="227"/>
        <v/>
      </c>
      <c r="CD78" s="199" t="str">
        <f t="shared" si="160"/>
        <v/>
      </c>
      <c r="CE78" s="392" t="str">
        <f>IF(details!AX78="","",details!AX78)</f>
        <v/>
      </c>
      <c r="CF78" s="392" t="str">
        <f>IF(details!AY78="","",details!AY78)</f>
        <v/>
      </c>
      <c r="CG78" s="199" t="str">
        <f t="shared" si="161"/>
        <v/>
      </c>
      <c r="CH78" s="199" t="str">
        <f t="shared" si="162"/>
        <v/>
      </c>
      <c r="CI78" s="329" t="str">
        <f t="shared" si="163"/>
        <v/>
      </c>
      <c r="CJ78" s="330" t="str">
        <f t="shared" si="164"/>
        <v/>
      </c>
      <c r="CK78" s="202" t="str">
        <f t="shared" si="207"/>
        <v/>
      </c>
      <c r="CL78" s="202">
        <f t="shared" si="146"/>
        <v>0</v>
      </c>
      <c r="CM78" s="392" t="str">
        <f>IF(details!AZ78="","",details!AZ78)</f>
        <v/>
      </c>
      <c r="CN78" s="392" t="str">
        <f>IF(details!BA78="","",details!BA78)</f>
        <v/>
      </c>
      <c r="CO78" s="392" t="str">
        <f>IF(details!BB78="","",details!BB78)</f>
        <v/>
      </c>
      <c r="CP78" s="392" t="str">
        <f>IF(details!BC78="","",details!BC78)</f>
        <v/>
      </c>
      <c r="CQ78" s="392" t="str">
        <f>IF(details!BD78="","",details!BD78)</f>
        <v/>
      </c>
      <c r="CR78" s="199" t="str">
        <f t="shared" si="142"/>
        <v/>
      </c>
      <c r="CS78" s="556" t="str">
        <f t="shared" si="140"/>
        <v/>
      </c>
      <c r="CT78" s="199" t="str">
        <f t="shared" si="141"/>
        <v/>
      </c>
      <c r="CU78" s="202" t="str">
        <f t="shared" si="208"/>
        <v/>
      </c>
      <c r="CV78" s="202">
        <f t="shared" si="209"/>
        <v>0</v>
      </c>
      <c r="CW78" s="392" t="str">
        <f>IF(details!BE78="","",details!BE78)</f>
        <v/>
      </c>
      <c r="CX78" s="392" t="str">
        <f>IF(details!BF78="","",details!BF78)</f>
        <v/>
      </c>
      <c r="CY78" s="392" t="str">
        <f>IF(details!BG78="","",details!BG78)</f>
        <v/>
      </c>
      <c r="CZ78" s="392" t="str">
        <f>IF(details!BH78="","",details!BH78)</f>
        <v/>
      </c>
      <c r="DA78" s="392" t="str">
        <f>IF(details!BI78="","",details!BI78)</f>
        <v/>
      </c>
      <c r="DB78" s="199" t="str">
        <f t="shared" si="210"/>
        <v/>
      </c>
      <c r="DC78" s="556" t="str">
        <f t="shared" si="165"/>
        <v/>
      </c>
      <c r="DD78" s="199" t="str">
        <f t="shared" si="166"/>
        <v/>
      </c>
      <c r="DE78" s="202" t="str">
        <f t="shared" si="211"/>
        <v/>
      </c>
      <c r="DF78" s="202">
        <f t="shared" si="212"/>
        <v>0</v>
      </c>
      <c r="DG78" s="392" t="str">
        <f>IF(details!BJ78="","",details!BJ78)</f>
        <v/>
      </c>
      <c r="DH78" s="392" t="str">
        <f>IF(details!BK78="","",details!BK78)</f>
        <v/>
      </c>
      <c r="DI78" s="392" t="str">
        <f>IF(details!BL78="","",details!BL78)</f>
        <v/>
      </c>
      <c r="DJ78" s="392" t="str">
        <f>IF(details!BM78="","",details!BM78)</f>
        <v/>
      </c>
      <c r="DK78" s="392" t="str">
        <f>IF(details!BN78="","",details!BN78)</f>
        <v/>
      </c>
      <c r="DL78" s="199" t="str">
        <f t="shared" si="213"/>
        <v/>
      </c>
      <c r="DM78" s="556" t="str">
        <f t="shared" si="167"/>
        <v/>
      </c>
      <c r="DN78" s="199" t="str">
        <f t="shared" si="168"/>
        <v/>
      </c>
      <c r="DO78" s="202" t="str">
        <f t="shared" si="214"/>
        <v/>
      </c>
      <c r="DP78" s="202">
        <f t="shared" si="215"/>
        <v>0</v>
      </c>
      <c r="DQ78" s="398" t="str">
        <f t="shared" si="169"/>
        <v/>
      </c>
      <c r="DR78" s="398" t="str">
        <f t="shared" si="170"/>
        <v/>
      </c>
      <c r="DS78" s="398" t="str">
        <f t="shared" si="171"/>
        <v/>
      </c>
      <c r="DT78" s="398" t="str">
        <f t="shared" si="172"/>
        <v/>
      </c>
      <c r="DU78" s="398" t="str">
        <f t="shared" si="173"/>
        <v/>
      </c>
      <c r="DV78" s="398" t="str">
        <f t="shared" si="174"/>
        <v/>
      </c>
      <c r="DW78" s="398" t="str">
        <f t="shared" si="216"/>
        <v/>
      </c>
      <c r="DX78" s="398" t="str">
        <f t="shared" si="217"/>
        <v/>
      </c>
      <c r="DY78" s="398" t="str">
        <f t="shared" si="218"/>
        <v/>
      </c>
      <c r="DZ78" s="398" t="str">
        <f t="shared" si="175"/>
        <v/>
      </c>
      <c r="EA78" s="399" t="str">
        <f t="shared" si="176"/>
        <v/>
      </c>
      <c r="EB78" s="399" t="str">
        <f t="shared" si="177"/>
        <v/>
      </c>
      <c r="EC78" s="398" t="str">
        <f t="shared" si="178"/>
        <v/>
      </c>
      <c r="ED78" s="398" t="str">
        <f t="shared" si="179"/>
        <v/>
      </c>
      <c r="EE78" s="398" t="str">
        <f t="shared" si="180"/>
        <v/>
      </c>
      <c r="EF78" s="398" t="str">
        <f t="shared" si="181"/>
        <v/>
      </c>
      <c r="EG78" s="398" t="str">
        <f t="shared" si="182"/>
        <v/>
      </c>
      <c r="EH78" s="398" t="str">
        <f t="shared" si="183"/>
        <v/>
      </c>
      <c r="EI78" s="398" t="str">
        <f t="shared" si="184"/>
        <v/>
      </c>
      <c r="EJ78" s="400" t="str">
        <f t="shared" si="185"/>
        <v/>
      </c>
      <c r="EK78" s="400" t="str">
        <f t="shared" si="186"/>
        <v/>
      </c>
      <c r="EL78" s="398" t="str">
        <f t="shared" si="187"/>
        <v/>
      </c>
      <c r="EM78" s="400" t="str">
        <f t="shared" si="188"/>
        <v/>
      </c>
      <c r="EN78" s="400" t="str">
        <f t="shared" si="189"/>
        <v/>
      </c>
      <c r="EO78" s="203" t="str">
        <f>details!DN78</f>
        <v/>
      </c>
      <c r="EP78" s="405" t="str">
        <f>details!DO78</f>
        <v/>
      </c>
      <c r="EQ78" s="490" t="str">
        <f t="shared" si="228"/>
        <v/>
      </c>
      <c r="ER78" s="551" t="str">
        <f t="shared" si="219"/>
        <v/>
      </c>
      <c r="ES78" s="401" t="str">
        <f t="shared" si="220"/>
        <v/>
      </c>
      <c r="ET78" s="401" t="str">
        <f t="shared" si="221"/>
        <v/>
      </c>
      <c r="EU78" s="402" t="str">
        <f t="shared" si="222"/>
        <v/>
      </c>
      <c r="EV78" s="199" t="str">
        <f t="shared" si="223"/>
        <v/>
      </c>
      <c r="EW78" s="466" t="str">
        <f t="shared" si="224"/>
        <v/>
      </c>
      <c r="EX78" s="467" t="str">
        <f t="shared" si="225"/>
        <v/>
      </c>
      <c r="EY78" s="418" t="str">
        <f>IF(details!BO77="","",details!BO77)</f>
        <v/>
      </c>
      <c r="FE78" s="500"/>
    </row>
    <row r="79" spans="1:161" s="20" customFormat="1" ht="14" customHeight="1">
      <c r="A79" s="417">
        <f>IF(details!A79="","",details!A79)</f>
        <v>73</v>
      </c>
      <c r="B79" s="392" t="str">
        <f>IF(details!B79="","",details!B79)</f>
        <v/>
      </c>
      <c r="C79" s="392" t="str">
        <f>IF(details!C79="","",details!C79)</f>
        <v/>
      </c>
      <c r="D79" s="199" t="str">
        <f>IF(details!D79="","",details!D79)</f>
        <v/>
      </c>
      <c r="E79" s="392" t="str">
        <f>IF(details!E79="","",details!E79)</f>
        <v/>
      </c>
      <c r="F79" s="200" t="str">
        <f>IF(details!G79="","",details!G79)</f>
        <v/>
      </c>
      <c r="G79" s="275" t="str">
        <f>IF(details!H79="","",details!H79)</f>
        <v/>
      </c>
      <c r="H79" s="201" t="str">
        <f>IF(details!I79="","",details!I79)</f>
        <v>v 073</v>
      </c>
      <c r="I79" s="201" t="str">
        <f>IF(details!J79="","",details!J79)</f>
        <v>c 073</v>
      </c>
      <c r="J79" s="201" t="str">
        <f>IF(details!K79="","",details!K79)</f>
        <v>l 073</v>
      </c>
      <c r="K79" s="392" t="str">
        <f>IF(details!Q79="","",details!Q79)</f>
        <v/>
      </c>
      <c r="L79" s="392" t="str">
        <f>IF(details!R79="","",details!R79)</f>
        <v/>
      </c>
      <c r="M79" s="392" t="str">
        <f>IF(details!S79="","",details!S79)</f>
        <v/>
      </c>
      <c r="N79" s="312" t="str">
        <f t="shared" si="147"/>
        <v/>
      </c>
      <c r="O79" s="392" t="str">
        <f>IF(details!T79="","",details!T79)</f>
        <v/>
      </c>
      <c r="P79" s="392" t="str">
        <f>IF(details!U79="","",details!U79)</f>
        <v/>
      </c>
      <c r="Q79" s="312" t="str">
        <f t="shared" si="148"/>
        <v/>
      </c>
      <c r="R79" s="199" t="str">
        <f t="shared" si="149"/>
        <v/>
      </c>
      <c r="S79" s="392" t="str">
        <f>IF(details!V79="","",details!V79)</f>
        <v/>
      </c>
      <c r="T79" s="392" t="str">
        <f>IF(details!W79="","",details!W79)</f>
        <v/>
      </c>
      <c r="U79" s="199" t="str">
        <f t="shared" si="190"/>
        <v/>
      </c>
      <c r="V79" s="199" t="str">
        <f t="shared" si="191"/>
        <v/>
      </c>
      <c r="W79" s="329" t="str">
        <f t="shared" si="192"/>
        <v/>
      </c>
      <c r="X79" s="330" t="str">
        <f t="shared" si="193"/>
        <v/>
      </c>
      <c r="Y79" s="202" t="str">
        <f t="shared" si="194"/>
        <v/>
      </c>
      <c r="Z79" s="202">
        <f t="shared" si="143"/>
        <v>0</v>
      </c>
      <c r="AA79" s="392" t="str">
        <f>IF(details!X79="","",details!X79)</f>
        <v/>
      </c>
      <c r="AB79" s="392" t="str">
        <f>IF(details!Y79="","",details!Y79)</f>
        <v/>
      </c>
      <c r="AC79" s="392" t="str">
        <f>IF(details!Z79="","",details!Z79)</f>
        <v/>
      </c>
      <c r="AD79" s="312" t="str">
        <f t="shared" si="150"/>
        <v/>
      </c>
      <c r="AE79" s="392" t="str">
        <f>IF(details!AA79="","",details!AA79)</f>
        <v/>
      </c>
      <c r="AF79" s="392" t="str">
        <f>IF(details!AB79="","",details!AB79)</f>
        <v/>
      </c>
      <c r="AG79" s="312" t="str">
        <f t="shared" si="229"/>
        <v/>
      </c>
      <c r="AH79" s="199" t="str">
        <f t="shared" si="151"/>
        <v/>
      </c>
      <c r="AI79" s="392" t="str">
        <f>IF(details!AC79="","",details!AC79)</f>
        <v/>
      </c>
      <c r="AJ79" s="392" t="str">
        <f>IF(details!AD79="","",details!AD79)</f>
        <v/>
      </c>
      <c r="AK79" s="199" t="str">
        <f t="shared" si="152"/>
        <v/>
      </c>
      <c r="AL79" s="199" t="str">
        <f t="shared" si="195"/>
        <v/>
      </c>
      <c r="AM79" s="329" t="str">
        <f t="shared" si="196"/>
        <v/>
      </c>
      <c r="AN79" s="330" t="str">
        <f t="shared" si="197"/>
        <v/>
      </c>
      <c r="AO79" s="202" t="str">
        <f t="shared" si="198"/>
        <v/>
      </c>
      <c r="AP79" s="202">
        <f t="shared" si="230"/>
        <v>0</v>
      </c>
      <c r="AQ79" s="497">
        <f>IF(details!AE79="","",details!AE79)</f>
        <v>1</v>
      </c>
      <c r="AR79" s="497">
        <f>IF(details!AF79="","",details!AF79)</f>
        <v>2</v>
      </c>
      <c r="AS79" s="497">
        <f>IF(details!AG79="","",details!AG79)</f>
        <v>3</v>
      </c>
      <c r="AT79" s="312">
        <f t="shared" si="153"/>
        <v>6</v>
      </c>
      <c r="AU79" s="497">
        <f>IF(details!AH79="","",details!AH79)</f>
        <v>4</v>
      </c>
      <c r="AV79" s="497">
        <f>IF(details!AI79="","",details!AI79)</f>
        <v>5</v>
      </c>
      <c r="AW79" s="312">
        <f t="shared" si="231"/>
        <v>9</v>
      </c>
      <c r="AX79" s="199">
        <f t="shared" si="154"/>
        <v>15</v>
      </c>
      <c r="AY79" s="497" t="str">
        <f>IF(details!AJ79="","",details!AJ79)</f>
        <v/>
      </c>
      <c r="AZ79" s="497" t="str">
        <f>IF(details!AK79="","",details!AK79)</f>
        <v/>
      </c>
      <c r="BA79" s="199" t="str">
        <f t="shared" si="155"/>
        <v/>
      </c>
      <c r="BB79" s="199" t="str">
        <f t="shared" si="199"/>
        <v/>
      </c>
      <c r="BC79" s="329" t="str">
        <f t="shared" si="200"/>
        <v/>
      </c>
      <c r="BD79" s="330" t="str">
        <f t="shared" si="201"/>
        <v/>
      </c>
      <c r="BE79" s="202" t="str">
        <f t="shared" si="202"/>
        <v/>
      </c>
      <c r="BF79" s="202">
        <f t="shared" si="144"/>
        <v>0</v>
      </c>
      <c r="BG79" s="392" t="str">
        <f>IF(details!AL79="","",details!AL79)</f>
        <v/>
      </c>
      <c r="BH79" s="392" t="str">
        <f>IF(details!AM79="","",details!AM79)</f>
        <v/>
      </c>
      <c r="BI79" s="392" t="str">
        <f>IF(details!AN79="","",details!AN79)</f>
        <v/>
      </c>
      <c r="BJ79" s="312" t="str">
        <f t="shared" si="156"/>
        <v/>
      </c>
      <c r="BK79" s="392" t="str">
        <f>IF(details!AO79="","",details!AO79)</f>
        <v/>
      </c>
      <c r="BL79" s="392" t="str">
        <f>IF(details!AP79="","",details!AP79)</f>
        <v/>
      </c>
      <c r="BM79" s="312" t="str">
        <f t="shared" si="226"/>
        <v/>
      </c>
      <c r="BN79" s="199" t="str">
        <f t="shared" si="157"/>
        <v/>
      </c>
      <c r="BO79" s="392" t="str">
        <f>IF(details!AQ79="","",details!AQ79)</f>
        <v/>
      </c>
      <c r="BP79" s="392" t="str">
        <f>IF(details!AR79="","",details!AR79)</f>
        <v/>
      </c>
      <c r="BQ79" s="199" t="str">
        <f t="shared" si="158"/>
        <v/>
      </c>
      <c r="BR79" s="199" t="str">
        <f t="shared" si="203"/>
        <v/>
      </c>
      <c r="BS79" s="329" t="str">
        <f t="shared" si="204"/>
        <v/>
      </c>
      <c r="BT79" s="330" t="str">
        <f t="shared" si="205"/>
        <v/>
      </c>
      <c r="BU79" s="202" t="str">
        <f t="shared" si="206"/>
        <v/>
      </c>
      <c r="BV79" s="202">
        <f t="shared" si="145"/>
        <v>0</v>
      </c>
      <c r="BW79" s="392" t="str">
        <f>IF(details!AS79="","",details!AS79)</f>
        <v/>
      </c>
      <c r="BX79" s="392" t="str">
        <f>IF(details!AT79="","",details!AT79)</f>
        <v/>
      </c>
      <c r="BY79" s="392" t="str">
        <f>IF(details!AU79="","",details!AU79)</f>
        <v/>
      </c>
      <c r="BZ79" s="312" t="str">
        <f t="shared" si="159"/>
        <v/>
      </c>
      <c r="CA79" s="392" t="str">
        <f>IF(details!AV79="","",details!AV79)</f>
        <v/>
      </c>
      <c r="CB79" s="392" t="str">
        <f>IF(details!AW79="","",details!AW79)</f>
        <v/>
      </c>
      <c r="CC79" s="312" t="str">
        <f t="shared" si="227"/>
        <v/>
      </c>
      <c r="CD79" s="199" t="str">
        <f t="shared" si="160"/>
        <v/>
      </c>
      <c r="CE79" s="392" t="str">
        <f>IF(details!AX79="","",details!AX79)</f>
        <v/>
      </c>
      <c r="CF79" s="392" t="str">
        <f>IF(details!AY79="","",details!AY79)</f>
        <v/>
      </c>
      <c r="CG79" s="199" t="str">
        <f t="shared" si="161"/>
        <v/>
      </c>
      <c r="CH79" s="199" t="str">
        <f t="shared" si="162"/>
        <v/>
      </c>
      <c r="CI79" s="329" t="str">
        <f t="shared" si="163"/>
        <v/>
      </c>
      <c r="CJ79" s="330" t="str">
        <f t="shared" si="164"/>
        <v/>
      </c>
      <c r="CK79" s="202" t="str">
        <f t="shared" si="207"/>
        <v/>
      </c>
      <c r="CL79" s="202">
        <f t="shared" si="146"/>
        <v>0</v>
      </c>
      <c r="CM79" s="392" t="str">
        <f>IF(details!AZ79="","",details!AZ79)</f>
        <v/>
      </c>
      <c r="CN79" s="392" t="str">
        <f>IF(details!BA79="","",details!BA79)</f>
        <v/>
      </c>
      <c r="CO79" s="392" t="str">
        <f>IF(details!BB79="","",details!BB79)</f>
        <v/>
      </c>
      <c r="CP79" s="392" t="str">
        <f>IF(details!BC79="","",details!BC79)</f>
        <v/>
      </c>
      <c r="CQ79" s="392" t="str">
        <f>IF(details!BD79="","",details!BD79)</f>
        <v/>
      </c>
      <c r="CR79" s="199" t="str">
        <f t="shared" si="142"/>
        <v/>
      </c>
      <c r="CS79" s="556" t="str">
        <f t="shared" si="140"/>
        <v/>
      </c>
      <c r="CT79" s="199" t="str">
        <f t="shared" si="141"/>
        <v/>
      </c>
      <c r="CU79" s="202" t="str">
        <f t="shared" si="208"/>
        <v/>
      </c>
      <c r="CV79" s="202">
        <f t="shared" si="209"/>
        <v>0</v>
      </c>
      <c r="CW79" s="392" t="str">
        <f>IF(details!BE79="","",details!BE79)</f>
        <v/>
      </c>
      <c r="CX79" s="392" t="str">
        <f>IF(details!BF79="","",details!BF79)</f>
        <v/>
      </c>
      <c r="CY79" s="392" t="str">
        <f>IF(details!BG79="","",details!BG79)</f>
        <v/>
      </c>
      <c r="CZ79" s="392" t="str">
        <f>IF(details!BH79="","",details!BH79)</f>
        <v/>
      </c>
      <c r="DA79" s="392" t="str">
        <f>IF(details!BI79="","",details!BI79)</f>
        <v/>
      </c>
      <c r="DB79" s="199" t="str">
        <f t="shared" si="210"/>
        <v/>
      </c>
      <c r="DC79" s="556" t="str">
        <f t="shared" si="165"/>
        <v/>
      </c>
      <c r="DD79" s="199" t="str">
        <f t="shared" si="166"/>
        <v/>
      </c>
      <c r="DE79" s="202" t="str">
        <f t="shared" si="211"/>
        <v/>
      </c>
      <c r="DF79" s="202">
        <f t="shared" si="212"/>
        <v>0</v>
      </c>
      <c r="DG79" s="392" t="str">
        <f>IF(details!BJ79="","",details!BJ79)</f>
        <v/>
      </c>
      <c r="DH79" s="392" t="str">
        <f>IF(details!BK79="","",details!BK79)</f>
        <v/>
      </c>
      <c r="DI79" s="392" t="str">
        <f>IF(details!BL79="","",details!BL79)</f>
        <v/>
      </c>
      <c r="DJ79" s="392" t="str">
        <f>IF(details!BM79="","",details!BM79)</f>
        <v/>
      </c>
      <c r="DK79" s="392" t="str">
        <f>IF(details!BN79="","",details!BN79)</f>
        <v/>
      </c>
      <c r="DL79" s="199" t="str">
        <f t="shared" si="213"/>
        <v/>
      </c>
      <c r="DM79" s="556" t="str">
        <f t="shared" si="167"/>
        <v/>
      </c>
      <c r="DN79" s="199" t="str">
        <f t="shared" si="168"/>
        <v/>
      </c>
      <c r="DO79" s="202" t="str">
        <f t="shared" si="214"/>
        <v/>
      </c>
      <c r="DP79" s="202">
        <f t="shared" si="215"/>
        <v>0</v>
      </c>
      <c r="DQ79" s="398" t="str">
        <f t="shared" si="169"/>
        <v/>
      </c>
      <c r="DR79" s="398" t="str">
        <f t="shared" si="170"/>
        <v/>
      </c>
      <c r="DS79" s="398" t="str">
        <f t="shared" si="171"/>
        <v/>
      </c>
      <c r="DT79" s="398" t="str">
        <f t="shared" si="172"/>
        <v/>
      </c>
      <c r="DU79" s="398" t="str">
        <f t="shared" si="173"/>
        <v/>
      </c>
      <c r="DV79" s="398" t="str">
        <f t="shared" si="174"/>
        <v/>
      </c>
      <c r="DW79" s="398" t="str">
        <f t="shared" si="216"/>
        <v/>
      </c>
      <c r="DX79" s="398" t="str">
        <f t="shared" si="217"/>
        <v/>
      </c>
      <c r="DY79" s="398" t="str">
        <f t="shared" si="218"/>
        <v/>
      </c>
      <c r="DZ79" s="398" t="str">
        <f t="shared" si="175"/>
        <v/>
      </c>
      <c r="EA79" s="399" t="str">
        <f t="shared" si="176"/>
        <v/>
      </c>
      <c r="EB79" s="399" t="str">
        <f t="shared" si="177"/>
        <v/>
      </c>
      <c r="EC79" s="398" t="str">
        <f t="shared" si="178"/>
        <v/>
      </c>
      <c r="ED79" s="398" t="str">
        <f t="shared" si="179"/>
        <v/>
      </c>
      <c r="EE79" s="398" t="str">
        <f t="shared" si="180"/>
        <v/>
      </c>
      <c r="EF79" s="398" t="str">
        <f t="shared" si="181"/>
        <v/>
      </c>
      <c r="EG79" s="398" t="str">
        <f t="shared" si="182"/>
        <v/>
      </c>
      <c r="EH79" s="398" t="str">
        <f t="shared" si="183"/>
        <v/>
      </c>
      <c r="EI79" s="398" t="str">
        <f t="shared" si="184"/>
        <v/>
      </c>
      <c r="EJ79" s="400" t="str">
        <f t="shared" si="185"/>
        <v/>
      </c>
      <c r="EK79" s="400" t="str">
        <f t="shared" si="186"/>
        <v/>
      </c>
      <c r="EL79" s="398" t="str">
        <f t="shared" si="187"/>
        <v/>
      </c>
      <c r="EM79" s="400" t="str">
        <f t="shared" si="188"/>
        <v/>
      </c>
      <c r="EN79" s="400" t="str">
        <f t="shared" si="189"/>
        <v/>
      </c>
      <c r="EO79" s="203" t="str">
        <f>details!DN79</f>
        <v/>
      </c>
      <c r="EP79" s="405" t="str">
        <f>details!DO79</f>
        <v/>
      </c>
      <c r="EQ79" s="490" t="str">
        <f t="shared" si="228"/>
        <v/>
      </c>
      <c r="ER79" s="551" t="str">
        <f t="shared" si="219"/>
        <v/>
      </c>
      <c r="ES79" s="401" t="str">
        <f t="shared" si="220"/>
        <v/>
      </c>
      <c r="ET79" s="401" t="str">
        <f t="shared" si="221"/>
        <v/>
      </c>
      <c r="EU79" s="402" t="str">
        <f t="shared" si="222"/>
        <v/>
      </c>
      <c r="EV79" s="199" t="str">
        <f t="shared" si="223"/>
        <v/>
      </c>
      <c r="EW79" s="466" t="str">
        <f t="shared" si="224"/>
        <v/>
      </c>
      <c r="EX79" s="467" t="str">
        <f t="shared" si="225"/>
        <v/>
      </c>
      <c r="EY79" s="418" t="str">
        <f>IF(details!BO78="","",details!BO78)</f>
        <v/>
      </c>
      <c r="FE79" s="500"/>
    </row>
    <row r="80" spans="1:161" s="20" customFormat="1" ht="14" customHeight="1">
      <c r="A80" s="417">
        <f>IF(details!A80="","",details!A80)</f>
        <v>74</v>
      </c>
      <c r="B80" s="392" t="str">
        <f>IF(details!B80="","",details!B80)</f>
        <v/>
      </c>
      <c r="C80" s="392" t="str">
        <f>IF(details!C80="","",details!C80)</f>
        <v/>
      </c>
      <c r="D80" s="199" t="str">
        <f>IF(details!D80="","",details!D80)</f>
        <v/>
      </c>
      <c r="E80" s="392" t="str">
        <f>IF(details!E80="","",details!E80)</f>
        <v/>
      </c>
      <c r="F80" s="200" t="str">
        <f>IF(details!G80="","",details!G80)</f>
        <v/>
      </c>
      <c r="G80" s="275" t="str">
        <f>IF(details!H80="","",details!H80)</f>
        <v/>
      </c>
      <c r="H80" s="201" t="str">
        <f>IF(details!I80="","",details!I80)</f>
        <v>v 074</v>
      </c>
      <c r="I80" s="201" t="str">
        <f>IF(details!J80="","",details!J80)</f>
        <v>c 074</v>
      </c>
      <c r="J80" s="201" t="str">
        <f>IF(details!K80="","",details!K80)</f>
        <v>l 074</v>
      </c>
      <c r="K80" s="392" t="str">
        <f>IF(details!Q80="","",details!Q80)</f>
        <v/>
      </c>
      <c r="L80" s="392" t="str">
        <f>IF(details!R80="","",details!R80)</f>
        <v/>
      </c>
      <c r="M80" s="392" t="str">
        <f>IF(details!S80="","",details!S80)</f>
        <v/>
      </c>
      <c r="N80" s="312" t="str">
        <f t="shared" si="147"/>
        <v/>
      </c>
      <c r="O80" s="392" t="str">
        <f>IF(details!T80="","",details!T80)</f>
        <v/>
      </c>
      <c r="P80" s="392" t="str">
        <f>IF(details!U80="","",details!U80)</f>
        <v/>
      </c>
      <c r="Q80" s="312" t="str">
        <f t="shared" si="148"/>
        <v/>
      </c>
      <c r="R80" s="199" t="str">
        <f t="shared" si="149"/>
        <v/>
      </c>
      <c r="S80" s="392" t="str">
        <f>IF(details!V80="","",details!V80)</f>
        <v/>
      </c>
      <c r="T80" s="392" t="str">
        <f>IF(details!W80="","",details!W80)</f>
        <v/>
      </c>
      <c r="U80" s="199" t="str">
        <f t="shared" si="190"/>
        <v/>
      </c>
      <c r="V80" s="199" t="str">
        <f t="shared" si="191"/>
        <v/>
      </c>
      <c r="W80" s="329" t="str">
        <f t="shared" si="192"/>
        <v/>
      </c>
      <c r="X80" s="330" t="str">
        <f t="shared" si="193"/>
        <v/>
      </c>
      <c r="Y80" s="202" t="str">
        <f t="shared" si="194"/>
        <v/>
      </c>
      <c r="Z80" s="202">
        <f t="shared" si="143"/>
        <v>0</v>
      </c>
      <c r="AA80" s="392" t="str">
        <f>IF(details!X80="","",details!X80)</f>
        <v/>
      </c>
      <c r="AB80" s="392" t="str">
        <f>IF(details!Y80="","",details!Y80)</f>
        <v/>
      </c>
      <c r="AC80" s="392" t="str">
        <f>IF(details!Z80="","",details!Z80)</f>
        <v/>
      </c>
      <c r="AD80" s="312" t="str">
        <f t="shared" si="150"/>
        <v/>
      </c>
      <c r="AE80" s="392" t="str">
        <f>IF(details!AA80="","",details!AA80)</f>
        <v/>
      </c>
      <c r="AF80" s="392" t="str">
        <f>IF(details!AB80="","",details!AB80)</f>
        <v/>
      </c>
      <c r="AG80" s="312" t="str">
        <f t="shared" si="229"/>
        <v/>
      </c>
      <c r="AH80" s="199" t="str">
        <f t="shared" si="151"/>
        <v/>
      </c>
      <c r="AI80" s="392" t="str">
        <f>IF(details!AC80="","",details!AC80)</f>
        <v/>
      </c>
      <c r="AJ80" s="392" t="str">
        <f>IF(details!AD80="","",details!AD80)</f>
        <v/>
      </c>
      <c r="AK80" s="199" t="str">
        <f t="shared" si="152"/>
        <v/>
      </c>
      <c r="AL80" s="199" t="str">
        <f t="shared" si="195"/>
        <v/>
      </c>
      <c r="AM80" s="329" t="str">
        <f t="shared" si="196"/>
        <v/>
      </c>
      <c r="AN80" s="330" t="str">
        <f t="shared" si="197"/>
        <v/>
      </c>
      <c r="AO80" s="202" t="str">
        <f t="shared" si="198"/>
        <v/>
      </c>
      <c r="AP80" s="202">
        <f t="shared" si="230"/>
        <v>0</v>
      </c>
      <c r="AQ80" s="497">
        <f>IF(details!AE80="","",details!AE80)</f>
        <v>1</v>
      </c>
      <c r="AR80" s="497">
        <f>IF(details!AF80="","",details!AF80)</f>
        <v>2</v>
      </c>
      <c r="AS80" s="497">
        <f>IF(details!AG80="","",details!AG80)</f>
        <v>3</v>
      </c>
      <c r="AT80" s="312">
        <f t="shared" si="153"/>
        <v>6</v>
      </c>
      <c r="AU80" s="497">
        <f>IF(details!AH80="","",details!AH80)</f>
        <v>4</v>
      </c>
      <c r="AV80" s="497">
        <f>IF(details!AI80="","",details!AI80)</f>
        <v>5</v>
      </c>
      <c r="AW80" s="312">
        <f t="shared" si="231"/>
        <v>9</v>
      </c>
      <c r="AX80" s="199">
        <f t="shared" si="154"/>
        <v>15</v>
      </c>
      <c r="AY80" s="497" t="str">
        <f>IF(details!AJ80="","",details!AJ80)</f>
        <v/>
      </c>
      <c r="AZ80" s="497" t="str">
        <f>IF(details!AK80="","",details!AK80)</f>
        <v/>
      </c>
      <c r="BA80" s="199" t="str">
        <f t="shared" si="155"/>
        <v/>
      </c>
      <c r="BB80" s="199" t="str">
        <f t="shared" si="199"/>
        <v/>
      </c>
      <c r="BC80" s="329" t="str">
        <f t="shared" si="200"/>
        <v/>
      </c>
      <c r="BD80" s="330" t="str">
        <f t="shared" si="201"/>
        <v/>
      </c>
      <c r="BE80" s="202" t="str">
        <f t="shared" si="202"/>
        <v/>
      </c>
      <c r="BF80" s="202">
        <f t="shared" si="144"/>
        <v>0</v>
      </c>
      <c r="BG80" s="392" t="str">
        <f>IF(details!AL80="","",details!AL80)</f>
        <v/>
      </c>
      <c r="BH80" s="392" t="str">
        <f>IF(details!AM80="","",details!AM80)</f>
        <v/>
      </c>
      <c r="BI80" s="392" t="str">
        <f>IF(details!AN80="","",details!AN80)</f>
        <v/>
      </c>
      <c r="BJ80" s="312" t="str">
        <f t="shared" si="156"/>
        <v/>
      </c>
      <c r="BK80" s="392" t="str">
        <f>IF(details!AO80="","",details!AO80)</f>
        <v/>
      </c>
      <c r="BL80" s="392" t="str">
        <f>IF(details!AP80="","",details!AP80)</f>
        <v/>
      </c>
      <c r="BM80" s="312" t="str">
        <f t="shared" si="226"/>
        <v/>
      </c>
      <c r="BN80" s="199" t="str">
        <f t="shared" si="157"/>
        <v/>
      </c>
      <c r="BO80" s="392" t="str">
        <f>IF(details!AQ80="","",details!AQ80)</f>
        <v/>
      </c>
      <c r="BP80" s="392" t="str">
        <f>IF(details!AR80="","",details!AR80)</f>
        <v/>
      </c>
      <c r="BQ80" s="199" t="str">
        <f t="shared" si="158"/>
        <v/>
      </c>
      <c r="BR80" s="199" t="str">
        <f t="shared" si="203"/>
        <v/>
      </c>
      <c r="BS80" s="329" t="str">
        <f t="shared" si="204"/>
        <v/>
      </c>
      <c r="BT80" s="330" t="str">
        <f t="shared" si="205"/>
        <v/>
      </c>
      <c r="BU80" s="202" t="str">
        <f t="shared" si="206"/>
        <v/>
      </c>
      <c r="BV80" s="202">
        <f t="shared" si="145"/>
        <v>0</v>
      </c>
      <c r="BW80" s="392" t="str">
        <f>IF(details!AS80="","",details!AS80)</f>
        <v/>
      </c>
      <c r="BX80" s="392" t="str">
        <f>IF(details!AT80="","",details!AT80)</f>
        <v/>
      </c>
      <c r="BY80" s="392" t="str">
        <f>IF(details!AU80="","",details!AU80)</f>
        <v/>
      </c>
      <c r="BZ80" s="312" t="str">
        <f t="shared" si="159"/>
        <v/>
      </c>
      <c r="CA80" s="392" t="str">
        <f>IF(details!AV80="","",details!AV80)</f>
        <v/>
      </c>
      <c r="CB80" s="392" t="str">
        <f>IF(details!AW80="","",details!AW80)</f>
        <v/>
      </c>
      <c r="CC80" s="312" t="str">
        <f t="shared" si="227"/>
        <v/>
      </c>
      <c r="CD80" s="199" t="str">
        <f t="shared" si="160"/>
        <v/>
      </c>
      <c r="CE80" s="392" t="str">
        <f>IF(details!AX80="","",details!AX80)</f>
        <v/>
      </c>
      <c r="CF80" s="392" t="str">
        <f>IF(details!AY80="","",details!AY80)</f>
        <v/>
      </c>
      <c r="CG80" s="199" t="str">
        <f t="shared" si="161"/>
        <v/>
      </c>
      <c r="CH80" s="199" t="str">
        <f t="shared" si="162"/>
        <v/>
      </c>
      <c r="CI80" s="329" t="str">
        <f t="shared" si="163"/>
        <v/>
      </c>
      <c r="CJ80" s="330" t="str">
        <f t="shared" si="164"/>
        <v/>
      </c>
      <c r="CK80" s="202" t="str">
        <f t="shared" si="207"/>
        <v/>
      </c>
      <c r="CL80" s="202">
        <f t="shared" si="146"/>
        <v>0</v>
      </c>
      <c r="CM80" s="392" t="str">
        <f>IF(details!AZ80="","",details!AZ80)</f>
        <v/>
      </c>
      <c r="CN80" s="392" t="str">
        <f>IF(details!BA80="","",details!BA80)</f>
        <v/>
      </c>
      <c r="CO80" s="392" t="str">
        <f>IF(details!BB80="","",details!BB80)</f>
        <v/>
      </c>
      <c r="CP80" s="392" t="str">
        <f>IF(details!BC80="","",details!BC80)</f>
        <v/>
      </c>
      <c r="CQ80" s="392" t="str">
        <f>IF(details!BD80="","",details!BD80)</f>
        <v/>
      </c>
      <c r="CR80" s="199" t="str">
        <f t="shared" si="142"/>
        <v/>
      </c>
      <c r="CS80" s="556" t="str">
        <f t="shared" si="140"/>
        <v/>
      </c>
      <c r="CT80" s="199" t="str">
        <f t="shared" si="141"/>
        <v/>
      </c>
      <c r="CU80" s="202" t="str">
        <f t="shared" si="208"/>
        <v/>
      </c>
      <c r="CV80" s="202">
        <f t="shared" si="209"/>
        <v>0</v>
      </c>
      <c r="CW80" s="392" t="str">
        <f>IF(details!BE80="","",details!BE80)</f>
        <v/>
      </c>
      <c r="CX80" s="392" t="str">
        <f>IF(details!BF80="","",details!BF80)</f>
        <v/>
      </c>
      <c r="CY80" s="392" t="str">
        <f>IF(details!BG80="","",details!BG80)</f>
        <v/>
      </c>
      <c r="CZ80" s="392" t="str">
        <f>IF(details!BH80="","",details!BH80)</f>
        <v/>
      </c>
      <c r="DA80" s="392" t="str">
        <f>IF(details!BI80="","",details!BI80)</f>
        <v/>
      </c>
      <c r="DB80" s="199" t="str">
        <f t="shared" si="210"/>
        <v/>
      </c>
      <c r="DC80" s="556" t="str">
        <f t="shared" si="165"/>
        <v/>
      </c>
      <c r="DD80" s="199" t="str">
        <f t="shared" si="166"/>
        <v/>
      </c>
      <c r="DE80" s="202" t="str">
        <f t="shared" si="211"/>
        <v/>
      </c>
      <c r="DF80" s="202">
        <f t="shared" si="212"/>
        <v>0</v>
      </c>
      <c r="DG80" s="392" t="str">
        <f>IF(details!BJ80="","",details!BJ80)</f>
        <v/>
      </c>
      <c r="DH80" s="392" t="str">
        <f>IF(details!BK80="","",details!BK80)</f>
        <v/>
      </c>
      <c r="DI80" s="392" t="str">
        <f>IF(details!BL80="","",details!BL80)</f>
        <v/>
      </c>
      <c r="DJ80" s="392" t="str">
        <f>IF(details!BM80="","",details!BM80)</f>
        <v/>
      </c>
      <c r="DK80" s="392" t="str">
        <f>IF(details!BN80="","",details!BN80)</f>
        <v/>
      </c>
      <c r="DL80" s="199" t="str">
        <f t="shared" si="213"/>
        <v/>
      </c>
      <c r="DM80" s="556" t="str">
        <f t="shared" si="167"/>
        <v/>
      </c>
      <c r="DN80" s="199" t="str">
        <f t="shared" si="168"/>
        <v/>
      </c>
      <c r="DO80" s="202" t="str">
        <f t="shared" si="214"/>
        <v/>
      </c>
      <c r="DP80" s="202">
        <f t="shared" si="215"/>
        <v>0</v>
      </c>
      <c r="DQ80" s="398" t="str">
        <f t="shared" si="169"/>
        <v/>
      </c>
      <c r="DR80" s="398" t="str">
        <f t="shared" si="170"/>
        <v/>
      </c>
      <c r="DS80" s="398" t="str">
        <f t="shared" si="171"/>
        <v/>
      </c>
      <c r="DT80" s="398" t="str">
        <f t="shared" si="172"/>
        <v/>
      </c>
      <c r="DU80" s="398" t="str">
        <f t="shared" si="173"/>
        <v/>
      </c>
      <c r="DV80" s="398" t="str">
        <f t="shared" si="174"/>
        <v/>
      </c>
      <c r="DW80" s="398" t="str">
        <f t="shared" si="216"/>
        <v/>
      </c>
      <c r="DX80" s="398" t="str">
        <f t="shared" si="217"/>
        <v/>
      </c>
      <c r="DY80" s="398" t="str">
        <f t="shared" si="218"/>
        <v/>
      </c>
      <c r="DZ80" s="398" t="str">
        <f t="shared" si="175"/>
        <v/>
      </c>
      <c r="EA80" s="399" t="str">
        <f t="shared" si="176"/>
        <v/>
      </c>
      <c r="EB80" s="399" t="str">
        <f t="shared" si="177"/>
        <v/>
      </c>
      <c r="EC80" s="398" t="str">
        <f t="shared" si="178"/>
        <v/>
      </c>
      <c r="ED80" s="398" t="str">
        <f t="shared" si="179"/>
        <v/>
      </c>
      <c r="EE80" s="398" t="str">
        <f t="shared" si="180"/>
        <v/>
      </c>
      <c r="EF80" s="398" t="str">
        <f t="shared" si="181"/>
        <v/>
      </c>
      <c r="EG80" s="398" t="str">
        <f t="shared" si="182"/>
        <v/>
      </c>
      <c r="EH80" s="398" t="str">
        <f t="shared" si="183"/>
        <v/>
      </c>
      <c r="EI80" s="398" t="str">
        <f t="shared" si="184"/>
        <v/>
      </c>
      <c r="EJ80" s="400" t="str">
        <f t="shared" si="185"/>
        <v/>
      </c>
      <c r="EK80" s="400" t="str">
        <f t="shared" si="186"/>
        <v/>
      </c>
      <c r="EL80" s="398" t="str">
        <f t="shared" si="187"/>
        <v/>
      </c>
      <c r="EM80" s="400" t="str">
        <f t="shared" si="188"/>
        <v/>
      </c>
      <c r="EN80" s="400" t="str">
        <f t="shared" si="189"/>
        <v/>
      </c>
      <c r="EO80" s="203" t="str">
        <f>details!DN80</f>
        <v/>
      </c>
      <c r="EP80" s="405" t="str">
        <f>details!DO80</f>
        <v/>
      </c>
      <c r="EQ80" s="490" t="str">
        <f t="shared" si="228"/>
        <v/>
      </c>
      <c r="ER80" s="551" t="str">
        <f t="shared" si="219"/>
        <v/>
      </c>
      <c r="ES80" s="401" t="str">
        <f t="shared" si="220"/>
        <v/>
      </c>
      <c r="ET80" s="401" t="str">
        <f t="shared" si="221"/>
        <v/>
      </c>
      <c r="EU80" s="402" t="str">
        <f t="shared" si="222"/>
        <v/>
      </c>
      <c r="EV80" s="199" t="str">
        <f t="shared" si="223"/>
        <v/>
      </c>
      <c r="EW80" s="466" t="str">
        <f t="shared" si="224"/>
        <v/>
      </c>
      <c r="EX80" s="467" t="str">
        <f t="shared" si="225"/>
        <v/>
      </c>
      <c r="EY80" s="418" t="str">
        <f>IF(details!BO79="","",details!BO79)</f>
        <v/>
      </c>
      <c r="FE80" s="500"/>
    </row>
    <row r="81" spans="1:161" s="20" customFormat="1" ht="14" customHeight="1">
      <c r="A81" s="417">
        <f>IF(details!A81="","",details!A81)</f>
        <v>75</v>
      </c>
      <c r="B81" s="392" t="str">
        <f>IF(details!B81="","",details!B81)</f>
        <v/>
      </c>
      <c r="C81" s="392" t="str">
        <f>IF(details!C81="","",details!C81)</f>
        <v/>
      </c>
      <c r="D81" s="199" t="str">
        <f>IF(details!D81="","",details!D81)</f>
        <v/>
      </c>
      <c r="E81" s="392" t="str">
        <f>IF(details!E81="","",details!E81)</f>
        <v/>
      </c>
      <c r="F81" s="200" t="str">
        <f>IF(details!G81="","",details!G81)</f>
        <v/>
      </c>
      <c r="G81" s="275" t="str">
        <f>IF(details!H81="","",details!H81)</f>
        <v/>
      </c>
      <c r="H81" s="201" t="str">
        <f>IF(details!I81="","",details!I81)</f>
        <v>v 075</v>
      </c>
      <c r="I81" s="201" t="str">
        <f>IF(details!J81="","",details!J81)</f>
        <v>c 075</v>
      </c>
      <c r="J81" s="201" t="str">
        <f>IF(details!K81="","",details!K81)</f>
        <v>l 075</v>
      </c>
      <c r="K81" s="392" t="str">
        <f>IF(details!Q81="","",details!Q81)</f>
        <v/>
      </c>
      <c r="L81" s="392" t="str">
        <f>IF(details!R81="","",details!R81)</f>
        <v/>
      </c>
      <c r="M81" s="392" t="str">
        <f>IF(details!S81="","",details!S81)</f>
        <v/>
      </c>
      <c r="N81" s="312" t="str">
        <f t="shared" si="147"/>
        <v/>
      </c>
      <c r="O81" s="392" t="str">
        <f>IF(details!T81="","",details!T81)</f>
        <v/>
      </c>
      <c r="P81" s="392" t="str">
        <f>IF(details!U81="","",details!U81)</f>
        <v/>
      </c>
      <c r="Q81" s="312" t="str">
        <f t="shared" si="148"/>
        <v/>
      </c>
      <c r="R81" s="199" t="str">
        <f t="shared" si="149"/>
        <v/>
      </c>
      <c r="S81" s="392" t="str">
        <f>IF(details!V81="","",details!V81)</f>
        <v/>
      </c>
      <c r="T81" s="392" t="str">
        <f>IF(details!W81="","",details!W81)</f>
        <v/>
      </c>
      <c r="U81" s="199" t="str">
        <f t="shared" si="190"/>
        <v/>
      </c>
      <c r="V81" s="199" t="str">
        <f t="shared" si="191"/>
        <v/>
      </c>
      <c r="W81" s="329" t="str">
        <f t="shared" si="192"/>
        <v/>
      </c>
      <c r="X81" s="330" t="str">
        <f t="shared" si="193"/>
        <v/>
      </c>
      <c r="Y81" s="202" t="str">
        <f t="shared" si="194"/>
        <v/>
      </c>
      <c r="Z81" s="202">
        <f t="shared" si="143"/>
        <v>0</v>
      </c>
      <c r="AA81" s="392" t="str">
        <f>IF(details!X81="","",details!X81)</f>
        <v/>
      </c>
      <c r="AB81" s="392" t="str">
        <f>IF(details!Y81="","",details!Y81)</f>
        <v/>
      </c>
      <c r="AC81" s="392" t="str">
        <f>IF(details!Z81="","",details!Z81)</f>
        <v/>
      </c>
      <c r="AD81" s="312" t="str">
        <f t="shared" si="150"/>
        <v/>
      </c>
      <c r="AE81" s="392" t="str">
        <f>IF(details!AA81="","",details!AA81)</f>
        <v/>
      </c>
      <c r="AF81" s="392" t="str">
        <f>IF(details!AB81="","",details!AB81)</f>
        <v/>
      </c>
      <c r="AG81" s="312" t="str">
        <f t="shared" si="229"/>
        <v/>
      </c>
      <c r="AH81" s="199" t="str">
        <f t="shared" si="151"/>
        <v/>
      </c>
      <c r="AI81" s="392" t="str">
        <f>IF(details!AC81="","",details!AC81)</f>
        <v/>
      </c>
      <c r="AJ81" s="392" t="str">
        <f>IF(details!AD81="","",details!AD81)</f>
        <v/>
      </c>
      <c r="AK81" s="199" t="str">
        <f t="shared" si="152"/>
        <v/>
      </c>
      <c r="AL81" s="199" t="str">
        <f t="shared" si="195"/>
        <v/>
      </c>
      <c r="AM81" s="329" t="str">
        <f t="shared" si="196"/>
        <v/>
      </c>
      <c r="AN81" s="330" t="str">
        <f t="shared" si="197"/>
        <v/>
      </c>
      <c r="AO81" s="202" t="str">
        <f t="shared" si="198"/>
        <v/>
      </c>
      <c r="AP81" s="202">
        <f t="shared" si="230"/>
        <v>0</v>
      </c>
      <c r="AQ81" s="497">
        <f>IF(details!AE81="","",details!AE81)</f>
        <v>1</v>
      </c>
      <c r="AR81" s="497">
        <f>IF(details!AF81="","",details!AF81)</f>
        <v>2</v>
      </c>
      <c r="AS81" s="497">
        <f>IF(details!AG81="","",details!AG81)</f>
        <v>3</v>
      </c>
      <c r="AT81" s="312">
        <f t="shared" si="153"/>
        <v>6</v>
      </c>
      <c r="AU81" s="497">
        <f>IF(details!AH81="","",details!AH81)</f>
        <v>4</v>
      </c>
      <c r="AV81" s="497">
        <f>IF(details!AI81="","",details!AI81)</f>
        <v>5</v>
      </c>
      <c r="AW81" s="312">
        <f t="shared" si="231"/>
        <v>9</v>
      </c>
      <c r="AX81" s="199">
        <f t="shared" si="154"/>
        <v>15</v>
      </c>
      <c r="AY81" s="497" t="str">
        <f>IF(details!AJ81="","",details!AJ81)</f>
        <v/>
      </c>
      <c r="AZ81" s="497" t="str">
        <f>IF(details!AK81="","",details!AK81)</f>
        <v/>
      </c>
      <c r="BA81" s="199" t="str">
        <f t="shared" si="155"/>
        <v/>
      </c>
      <c r="BB81" s="199" t="str">
        <f t="shared" si="199"/>
        <v/>
      </c>
      <c r="BC81" s="329" t="str">
        <f t="shared" si="200"/>
        <v/>
      </c>
      <c r="BD81" s="330" t="str">
        <f t="shared" si="201"/>
        <v/>
      </c>
      <c r="BE81" s="202" t="str">
        <f t="shared" si="202"/>
        <v/>
      </c>
      <c r="BF81" s="202">
        <f t="shared" si="144"/>
        <v>0</v>
      </c>
      <c r="BG81" s="392" t="str">
        <f>IF(details!AL81="","",details!AL81)</f>
        <v/>
      </c>
      <c r="BH81" s="392" t="str">
        <f>IF(details!AM81="","",details!AM81)</f>
        <v/>
      </c>
      <c r="BI81" s="392" t="str">
        <f>IF(details!AN81="","",details!AN81)</f>
        <v/>
      </c>
      <c r="BJ81" s="312" t="str">
        <f t="shared" si="156"/>
        <v/>
      </c>
      <c r="BK81" s="392" t="str">
        <f>IF(details!AO81="","",details!AO81)</f>
        <v/>
      </c>
      <c r="BL81" s="392" t="str">
        <f>IF(details!AP81="","",details!AP81)</f>
        <v/>
      </c>
      <c r="BM81" s="312" t="str">
        <f t="shared" si="226"/>
        <v/>
      </c>
      <c r="BN81" s="199" t="str">
        <f t="shared" si="157"/>
        <v/>
      </c>
      <c r="BO81" s="392" t="str">
        <f>IF(details!AQ81="","",details!AQ81)</f>
        <v/>
      </c>
      <c r="BP81" s="392" t="str">
        <f>IF(details!AR81="","",details!AR81)</f>
        <v/>
      </c>
      <c r="BQ81" s="199" t="str">
        <f t="shared" si="158"/>
        <v/>
      </c>
      <c r="BR81" s="199" t="str">
        <f t="shared" si="203"/>
        <v/>
      </c>
      <c r="BS81" s="329" t="str">
        <f t="shared" si="204"/>
        <v/>
      </c>
      <c r="BT81" s="330" t="str">
        <f t="shared" si="205"/>
        <v/>
      </c>
      <c r="BU81" s="202" t="str">
        <f t="shared" si="206"/>
        <v/>
      </c>
      <c r="BV81" s="202">
        <f t="shared" si="145"/>
        <v>0</v>
      </c>
      <c r="BW81" s="392" t="str">
        <f>IF(details!AS81="","",details!AS81)</f>
        <v/>
      </c>
      <c r="BX81" s="392" t="str">
        <f>IF(details!AT81="","",details!AT81)</f>
        <v/>
      </c>
      <c r="BY81" s="392" t="str">
        <f>IF(details!AU81="","",details!AU81)</f>
        <v/>
      </c>
      <c r="BZ81" s="312" t="str">
        <f t="shared" si="159"/>
        <v/>
      </c>
      <c r="CA81" s="392" t="str">
        <f>IF(details!AV81="","",details!AV81)</f>
        <v/>
      </c>
      <c r="CB81" s="392" t="str">
        <f>IF(details!AW81="","",details!AW81)</f>
        <v/>
      </c>
      <c r="CC81" s="312" t="str">
        <f t="shared" si="227"/>
        <v/>
      </c>
      <c r="CD81" s="199" t="str">
        <f t="shared" si="160"/>
        <v/>
      </c>
      <c r="CE81" s="392" t="str">
        <f>IF(details!AX81="","",details!AX81)</f>
        <v/>
      </c>
      <c r="CF81" s="392" t="str">
        <f>IF(details!AY81="","",details!AY81)</f>
        <v/>
      </c>
      <c r="CG81" s="199" t="str">
        <f t="shared" si="161"/>
        <v/>
      </c>
      <c r="CH81" s="199" t="str">
        <f t="shared" si="162"/>
        <v/>
      </c>
      <c r="CI81" s="329" t="str">
        <f t="shared" si="163"/>
        <v/>
      </c>
      <c r="CJ81" s="330" t="str">
        <f t="shared" si="164"/>
        <v/>
      </c>
      <c r="CK81" s="202" t="str">
        <f t="shared" si="207"/>
        <v/>
      </c>
      <c r="CL81" s="202">
        <f t="shared" si="146"/>
        <v>0</v>
      </c>
      <c r="CM81" s="392" t="str">
        <f>IF(details!AZ81="","",details!AZ81)</f>
        <v/>
      </c>
      <c r="CN81" s="392" t="str">
        <f>IF(details!BA81="","",details!BA81)</f>
        <v/>
      </c>
      <c r="CO81" s="392" t="str">
        <f>IF(details!BB81="","",details!BB81)</f>
        <v/>
      </c>
      <c r="CP81" s="392" t="str">
        <f>IF(details!BC81="","",details!BC81)</f>
        <v/>
      </c>
      <c r="CQ81" s="392" t="str">
        <f>IF(details!BD81="","",details!BD81)</f>
        <v/>
      </c>
      <c r="CR81" s="199" t="str">
        <f t="shared" si="142"/>
        <v/>
      </c>
      <c r="CS81" s="556" t="str">
        <f t="shared" si="140"/>
        <v/>
      </c>
      <c r="CT81" s="199" t="str">
        <f t="shared" si="141"/>
        <v/>
      </c>
      <c r="CU81" s="202" t="str">
        <f t="shared" si="208"/>
        <v/>
      </c>
      <c r="CV81" s="202">
        <f t="shared" si="209"/>
        <v>0</v>
      </c>
      <c r="CW81" s="392" t="str">
        <f>IF(details!BE81="","",details!BE81)</f>
        <v/>
      </c>
      <c r="CX81" s="392" t="str">
        <f>IF(details!BF81="","",details!BF81)</f>
        <v/>
      </c>
      <c r="CY81" s="392" t="str">
        <f>IF(details!BG81="","",details!BG81)</f>
        <v/>
      </c>
      <c r="CZ81" s="392" t="str">
        <f>IF(details!BH81="","",details!BH81)</f>
        <v/>
      </c>
      <c r="DA81" s="392" t="str">
        <f>IF(details!BI81="","",details!BI81)</f>
        <v/>
      </c>
      <c r="DB81" s="199" t="str">
        <f t="shared" si="210"/>
        <v/>
      </c>
      <c r="DC81" s="556" t="str">
        <f t="shared" si="165"/>
        <v/>
      </c>
      <c r="DD81" s="199" t="str">
        <f t="shared" si="166"/>
        <v/>
      </c>
      <c r="DE81" s="202" t="str">
        <f t="shared" si="211"/>
        <v/>
      </c>
      <c r="DF81" s="202">
        <f t="shared" si="212"/>
        <v>0</v>
      </c>
      <c r="DG81" s="392" t="str">
        <f>IF(details!BJ81="","",details!BJ81)</f>
        <v/>
      </c>
      <c r="DH81" s="392" t="str">
        <f>IF(details!BK81="","",details!BK81)</f>
        <v/>
      </c>
      <c r="DI81" s="392" t="str">
        <f>IF(details!BL81="","",details!BL81)</f>
        <v/>
      </c>
      <c r="DJ81" s="392" t="str">
        <f>IF(details!BM81="","",details!BM81)</f>
        <v/>
      </c>
      <c r="DK81" s="392" t="str">
        <f>IF(details!BN81="","",details!BN81)</f>
        <v/>
      </c>
      <c r="DL81" s="199" t="str">
        <f t="shared" si="213"/>
        <v/>
      </c>
      <c r="DM81" s="556" t="str">
        <f t="shared" si="167"/>
        <v/>
      </c>
      <c r="DN81" s="199" t="str">
        <f t="shared" si="168"/>
        <v/>
      </c>
      <c r="DO81" s="202" t="str">
        <f t="shared" si="214"/>
        <v/>
      </c>
      <c r="DP81" s="202">
        <f t="shared" si="215"/>
        <v>0</v>
      </c>
      <c r="DQ81" s="398" t="str">
        <f t="shared" si="169"/>
        <v/>
      </c>
      <c r="DR81" s="398" t="str">
        <f t="shared" si="170"/>
        <v/>
      </c>
      <c r="DS81" s="398" t="str">
        <f t="shared" si="171"/>
        <v/>
      </c>
      <c r="DT81" s="398" t="str">
        <f t="shared" si="172"/>
        <v/>
      </c>
      <c r="DU81" s="398" t="str">
        <f t="shared" si="173"/>
        <v/>
      </c>
      <c r="DV81" s="398" t="str">
        <f t="shared" si="174"/>
        <v/>
      </c>
      <c r="DW81" s="398" t="str">
        <f t="shared" si="216"/>
        <v/>
      </c>
      <c r="DX81" s="398" t="str">
        <f t="shared" si="217"/>
        <v/>
      </c>
      <c r="DY81" s="398" t="str">
        <f t="shared" si="218"/>
        <v/>
      </c>
      <c r="DZ81" s="398" t="str">
        <f t="shared" si="175"/>
        <v/>
      </c>
      <c r="EA81" s="399" t="str">
        <f t="shared" si="176"/>
        <v/>
      </c>
      <c r="EB81" s="399" t="str">
        <f t="shared" si="177"/>
        <v/>
      </c>
      <c r="EC81" s="398" t="str">
        <f t="shared" si="178"/>
        <v/>
      </c>
      <c r="ED81" s="398" t="str">
        <f t="shared" si="179"/>
        <v/>
      </c>
      <c r="EE81" s="398" t="str">
        <f t="shared" si="180"/>
        <v/>
      </c>
      <c r="EF81" s="398" t="str">
        <f t="shared" si="181"/>
        <v/>
      </c>
      <c r="EG81" s="398" t="str">
        <f t="shared" si="182"/>
        <v/>
      </c>
      <c r="EH81" s="398" t="str">
        <f t="shared" si="183"/>
        <v/>
      </c>
      <c r="EI81" s="398" t="str">
        <f t="shared" si="184"/>
        <v/>
      </c>
      <c r="EJ81" s="400" t="str">
        <f t="shared" si="185"/>
        <v/>
      </c>
      <c r="EK81" s="400" t="str">
        <f t="shared" si="186"/>
        <v/>
      </c>
      <c r="EL81" s="398" t="str">
        <f t="shared" si="187"/>
        <v/>
      </c>
      <c r="EM81" s="400" t="str">
        <f t="shared" si="188"/>
        <v/>
      </c>
      <c r="EN81" s="400" t="str">
        <f t="shared" si="189"/>
        <v/>
      </c>
      <c r="EO81" s="203" t="str">
        <f>details!DN81</f>
        <v/>
      </c>
      <c r="EP81" s="405" t="str">
        <f>details!DO81</f>
        <v/>
      </c>
      <c r="EQ81" s="490" t="str">
        <f t="shared" si="228"/>
        <v/>
      </c>
      <c r="ER81" s="551" t="str">
        <f t="shared" si="219"/>
        <v/>
      </c>
      <c r="ES81" s="401" t="str">
        <f t="shared" si="220"/>
        <v/>
      </c>
      <c r="ET81" s="401" t="str">
        <f t="shared" si="221"/>
        <v/>
      </c>
      <c r="EU81" s="402" t="str">
        <f t="shared" si="222"/>
        <v/>
      </c>
      <c r="EV81" s="199" t="str">
        <f t="shared" si="223"/>
        <v/>
      </c>
      <c r="EW81" s="466" t="str">
        <f t="shared" si="224"/>
        <v/>
      </c>
      <c r="EX81" s="467" t="str">
        <f t="shared" si="225"/>
        <v/>
      </c>
      <c r="EY81" s="418" t="str">
        <f>IF(details!BO80="","",details!BO80)</f>
        <v/>
      </c>
      <c r="FE81" s="500"/>
    </row>
    <row r="82" spans="1:161" s="20" customFormat="1" ht="14" customHeight="1">
      <c r="A82" s="417">
        <f>IF(details!A82="","",details!A82)</f>
        <v>76</v>
      </c>
      <c r="B82" s="392" t="str">
        <f>IF(details!B82="","",details!B82)</f>
        <v/>
      </c>
      <c r="C82" s="392" t="str">
        <f>IF(details!C82="","",details!C82)</f>
        <v/>
      </c>
      <c r="D82" s="199" t="str">
        <f>IF(details!D82="","",details!D82)</f>
        <v/>
      </c>
      <c r="E82" s="392" t="str">
        <f>IF(details!E82="","",details!E82)</f>
        <v/>
      </c>
      <c r="F82" s="200" t="str">
        <f>IF(details!G82="","",details!G82)</f>
        <v/>
      </c>
      <c r="G82" s="275" t="str">
        <f>IF(details!H82="","",details!H82)</f>
        <v/>
      </c>
      <c r="H82" s="201" t="str">
        <f>IF(details!I82="","",details!I82)</f>
        <v>v 076</v>
      </c>
      <c r="I82" s="201" t="str">
        <f>IF(details!J82="","",details!J82)</f>
        <v>c 076</v>
      </c>
      <c r="J82" s="201" t="str">
        <f>IF(details!K82="","",details!K82)</f>
        <v>l 076</v>
      </c>
      <c r="K82" s="392" t="str">
        <f>IF(details!Q82="","",details!Q82)</f>
        <v/>
      </c>
      <c r="L82" s="392" t="str">
        <f>IF(details!R82="","",details!R82)</f>
        <v/>
      </c>
      <c r="M82" s="392" t="str">
        <f>IF(details!S82="","",details!S82)</f>
        <v/>
      </c>
      <c r="N82" s="312" t="str">
        <f t="shared" si="147"/>
        <v/>
      </c>
      <c r="O82" s="392" t="str">
        <f>IF(details!T82="","",details!T82)</f>
        <v/>
      </c>
      <c r="P82" s="392" t="str">
        <f>IF(details!U82="","",details!U82)</f>
        <v/>
      </c>
      <c r="Q82" s="312" t="str">
        <f t="shared" si="148"/>
        <v/>
      </c>
      <c r="R82" s="199" t="str">
        <f t="shared" si="149"/>
        <v/>
      </c>
      <c r="S82" s="392" t="str">
        <f>IF(details!V82="","",details!V82)</f>
        <v/>
      </c>
      <c r="T82" s="392" t="str">
        <f>IF(details!W82="","",details!W82)</f>
        <v/>
      </c>
      <c r="U82" s="199" t="str">
        <f t="shared" si="190"/>
        <v/>
      </c>
      <c r="V82" s="199" t="str">
        <f t="shared" si="191"/>
        <v/>
      </c>
      <c r="W82" s="329" t="str">
        <f t="shared" si="192"/>
        <v/>
      </c>
      <c r="X82" s="330" t="str">
        <f t="shared" si="193"/>
        <v/>
      </c>
      <c r="Y82" s="202" t="str">
        <f t="shared" si="194"/>
        <v/>
      </c>
      <c r="Z82" s="202">
        <f t="shared" si="143"/>
        <v>0</v>
      </c>
      <c r="AA82" s="392" t="str">
        <f>IF(details!X82="","",details!X82)</f>
        <v/>
      </c>
      <c r="AB82" s="392" t="str">
        <f>IF(details!Y82="","",details!Y82)</f>
        <v/>
      </c>
      <c r="AC82" s="392" t="str">
        <f>IF(details!Z82="","",details!Z82)</f>
        <v/>
      </c>
      <c r="AD82" s="312" t="str">
        <f t="shared" si="150"/>
        <v/>
      </c>
      <c r="AE82" s="392" t="str">
        <f>IF(details!AA82="","",details!AA82)</f>
        <v/>
      </c>
      <c r="AF82" s="392" t="str">
        <f>IF(details!AB82="","",details!AB82)</f>
        <v/>
      </c>
      <c r="AG82" s="312" t="str">
        <f t="shared" si="229"/>
        <v/>
      </c>
      <c r="AH82" s="199" t="str">
        <f t="shared" si="151"/>
        <v/>
      </c>
      <c r="AI82" s="392" t="str">
        <f>IF(details!AC82="","",details!AC82)</f>
        <v/>
      </c>
      <c r="AJ82" s="392" t="str">
        <f>IF(details!AD82="","",details!AD82)</f>
        <v/>
      </c>
      <c r="AK82" s="199" t="str">
        <f t="shared" si="152"/>
        <v/>
      </c>
      <c r="AL82" s="199" t="str">
        <f t="shared" si="195"/>
        <v/>
      </c>
      <c r="AM82" s="329" t="str">
        <f t="shared" si="196"/>
        <v/>
      </c>
      <c r="AN82" s="330" t="str">
        <f t="shared" si="197"/>
        <v/>
      </c>
      <c r="AO82" s="202" t="str">
        <f t="shared" si="198"/>
        <v/>
      </c>
      <c r="AP82" s="202">
        <f t="shared" si="230"/>
        <v>0</v>
      </c>
      <c r="AQ82" s="497">
        <f>IF(details!AE82="","",details!AE82)</f>
        <v>1</v>
      </c>
      <c r="AR82" s="497">
        <f>IF(details!AF82="","",details!AF82)</f>
        <v>2</v>
      </c>
      <c r="AS82" s="497">
        <f>IF(details!AG82="","",details!AG82)</f>
        <v>3</v>
      </c>
      <c r="AT82" s="312">
        <f t="shared" si="153"/>
        <v>6</v>
      </c>
      <c r="AU82" s="497">
        <f>IF(details!AH82="","",details!AH82)</f>
        <v>4</v>
      </c>
      <c r="AV82" s="497">
        <f>IF(details!AI82="","",details!AI82)</f>
        <v>5</v>
      </c>
      <c r="AW82" s="312">
        <f t="shared" si="231"/>
        <v>9</v>
      </c>
      <c r="AX82" s="199">
        <f t="shared" si="154"/>
        <v>15</v>
      </c>
      <c r="AY82" s="497" t="str">
        <f>IF(details!AJ82="","",details!AJ82)</f>
        <v/>
      </c>
      <c r="AZ82" s="497" t="str">
        <f>IF(details!AK82="","",details!AK82)</f>
        <v/>
      </c>
      <c r="BA82" s="199" t="str">
        <f t="shared" si="155"/>
        <v/>
      </c>
      <c r="BB82" s="199" t="str">
        <f t="shared" si="199"/>
        <v/>
      </c>
      <c r="BC82" s="329" t="str">
        <f t="shared" si="200"/>
        <v/>
      </c>
      <c r="BD82" s="330" t="str">
        <f t="shared" si="201"/>
        <v/>
      </c>
      <c r="BE82" s="202" t="str">
        <f t="shared" si="202"/>
        <v/>
      </c>
      <c r="BF82" s="202">
        <f t="shared" si="144"/>
        <v>0</v>
      </c>
      <c r="BG82" s="392" t="str">
        <f>IF(details!AL82="","",details!AL82)</f>
        <v/>
      </c>
      <c r="BH82" s="392" t="str">
        <f>IF(details!AM82="","",details!AM82)</f>
        <v/>
      </c>
      <c r="BI82" s="392" t="str">
        <f>IF(details!AN82="","",details!AN82)</f>
        <v/>
      </c>
      <c r="BJ82" s="312" t="str">
        <f t="shared" si="156"/>
        <v/>
      </c>
      <c r="BK82" s="392" t="str">
        <f>IF(details!AO82="","",details!AO82)</f>
        <v/>
      </c>
      <c r="BL82" s="392" t="str">
        <f>IF(details!AP82="","",details!AP82)</f>
        <v/>
      </c>
      <c r="BM82" s="312" t="str">
        <f t="shared" si="226"/>
        <v/>
      </c>
      <c r="BN82" s="199" t="str">
        <f t="shared" si="157"/>
        <v/>
      </c>
      <c r="BO82" s="392" t="str">
        <f>IF(details!AQ82="","",details!AQ82)</f>
        <v/>
      </c>
      <c r="BP82" s="392" t="str">
        <f>IF(details!AR82="","",details!AR82)</f>
        <v/>
      </c>
      <c r="BQ82" s="199" t="str">
        <f t="shared" si="158"/>
        <v/>
      </c>
      <c r="BR82" s="199" t="str">
        <f t="shared" si="203"/>
        <v/>
      </c>
      <c r="BS82" s="329" t="str">
        <f t="shared" si="204"/>
        <v/>
      </c>
      <c r="BT82" s="330" t="str">
        <f t="shared" si="205"/>
        <v/>
      </c>
      <c r="BU82" s="202" t="str">
        <f t="shared" si="206"/>
        <v/>
      </c>
      <c r="BV82" s="202">
        <f t="shared" si="145"/>
        <v>0</v>
      </c>
      <c r="BW82" s="392" t="str">
        <f>IF(details!AS82="","",details!AS82)</f>
        <v/>
      </c>
      <c r="BX82" s="392" t="str">
        <f>IF(details!AT82="","",details!AT82)</f>
        <v/>
      </c>
      <c r="BY82" s="392" t="str">
        <f>IF(details!AU82="","",details!AU82)</f>
        <v/>
      </c>
      <c r="BZ82" s="312" t="str">
        <f t="shared" si="159"/>
        <v/>
      </c>
      <c r="CA82" s="392" t="str">
        <f>IF(details!AV82="","",details!AV82)</f>
        <v/>
      </c>
      <c r="CB82" s="392" t="str">
        <f>IF(details!AW82="","",details!AW82)</f>
        <v/>
      </c>
      <c r="CC82" s="312" t="str">
        <f t="shared" si="227"/>
        <v/>
      </c>
      <c r="CD82" s="199" t="str">
        <f t="shared" si="160"/>
        <v/>
      </c>
      <c r="CE82" s="392" t="str">
        <f>IF(details!AX82="","",details!AX82)</f>
        <v/>
      </c>
      <c r="CF82" s="392" t="str">
        <f>IF(details!AY82="","",details!AY82)</f>
        <v/>
      </c>
      <c r="CG82" s="199" t="str">
        <f t="shared" si="161"/>
        <v/>
      </c>
      <c r="CH82" s="199" t="str">
        <f t="shared" si="162"/>
        <v/>
      </c>
      <c r="CI82" s="329" t="str">
        <f t="shared" si="163"/>
        <v/>
      </c>
      <c r="CJ82" s="330" t="str">
        <f t="shared" si="164"/>
        <v/>
      </c>
      <c r="CK82" s="202" t="str">
        <f t="shared" si="207"/>
        <v/>
      </c>
      <c r="CL82" s="202">
        <f t="shared" si="146"/>
        <v>0</v>
      </c>
      <c r="CM82" s="392" t="str">
        <f>IF(details!AZ82="","",details!AZ82)</f>
        <v/>
      </c>
      <c r="CN82" s="392" t="str">
        <f>IF(details!BA82="","",details!BA82)</f>
        <v/>
      </c>
      <c r="CO82" s="392" t="str">
        <f>IF(details!BB82="","",details!BB82)</f>
        <v/>
      </c>
      <c r="CP82" s="392" t="str">
        <f>IF(details!BC82="","",details!BC82)</f>
        <v/>
      </c>
      <c r="CQ82" s="392" t="str">
        <f>IF(details!BD82="","",details!BD82)</f>
        <v/>
      </c>
      <c r="CR82" s="199" t="str">
        <f t="shared" si="142"/>
        <v/>
      </c>
      <c r="CS82" s="556" t="str">
        <f t="shared" si="140"/>
        <v/>
      </c>
      <c r="CT82" s="199" t="str">
        <f t="shared" si="141"/>
        <v/>
      </c>
      <c r="CU82" s="202" t="str">
        <f t="shared" si="208"/>
        <v/>
      </c>
      <c r="CV82" s="202">
        <f t="shared" si="209"/>
        <v>0</v>
      </c>
      <c r="CW82" s="392" t="str">
        <f>IF(details!BE82="","",details!BE82)</f>
        <v/>
      </c>
      <c r="CX82" s="392" t="str">
        <f>IF(details!BF82="","",details!BF82)</f>
        <v/>
      </c>
      <c r="CY82" s="392" t="str">
        <f>IF(details!BG82="","",details!BG82)</f>
        <v/>
      </c>
      <c r="CZ82" s="392" t="str">
        <f>IF(details!BH82="","",details!BH82)</f>
        <v/>
      </c>
      <c r="DA82" s="392" t="str">
        <f>IF(details!BI82="","",details!BI82)</f>
        <v/>
      </c>
      <c r="DB82" s="199" t="str">
        <f t="shared" si="210"/>
        <v/>
      </c>
      <c r="DC82" s="556" t="str">
        <f t="shared" si="165"/>
        <v/>
      </c>
      <c r="DD82" s="199" t="str">
        <f t="shared" si="166"/>
        <v/>
      </c>
      <c r="DE82" s="202" t="str">
        <f t="shared" si="211"/>
        <v/>
      </c>
      <c r="DF82" s="202">
        <f t="shared" si="212"/>
        <v>0</v>
      </c>
      <c r="DG82" s="392" t="str">
        <f>IF(details!BJ82="","",details!BJ82)</f>
        <v/>
      </c>
      <c r="DH82" s="392" t="str">
        <f>IF(details!BK82="","",details!BK82)</f>
        <v/>
      </c>
      <c r="DI82" s="392" t="str">
        <f>IF(details!BL82="","",details!BL82)</f>
        <v/>
      </c>
      <c r="DJ82" s="392" t="str">
        <f>IF(details!BM82="","",details!BM82)</f>
        <v/>
      </c>
      <c r="DK82" s="392" t="str">
        <f>IF(details!BN82="","",details!BN82)</f>
        <v/>
      </c>
      <c r="DL82" s="199" t="str">
        <f t="shared" si="213"/>
        <v/>
      </c>
      <c r="DM82" s="556" t="str">
        <f t="shared" si="167"/>
        <v/>
      </c>
      <c r="DN82" s="199" t="str">
        <f t="shared" si="168"/>
        <v/>
      </c>
      <c r="DO82" s="202" t="str">
        <f t="shared" si="214"/>
        <v/>
      </c>
      <c r="DP82" s="202">
        <f t="shared" si="215"/>
        <v>0</v>
      </c>
      <c r="DQ82" s="398" t="str">
        <f t="shared" si="169"/>
        <v/>
      </c>
      <c r="DR82" s="398" t="str">
        <f t="shared" si="170"/>
        <v/>
      </c>
      <c r="DS82" s="398" t="str">
        <f t="shared" si="171"/>
        <v/>
      </c>
      <c r="DT82" s="398" t="str">
        <f t="shared" si="172"/>
        <v/>
      </c>
      <c r="DU82" s="398" t="str">
        <f t="shared" si="173"/>
        <v/>
      </c>
      <c r="DV82" s="398" t="str">
        <f t="shared" si="174"/>
        <v/>
      </c>
      <c r="DW82" s="398" t="str">
        <f t="shared" si="216"/>
        <v/>
      </c>
      <c r="DX82" s="398" t="str">
        <f t="shared" si="217"/>
        <v/>
      </c>
      <c r="DY82" s="398" t="str">
        <f t="shared" si="218"/>
        <v/>
      </c>
      <c r="DZ82" s="398" t="str">
        <f t="shared" si="175"/>
        <v/>
      </c>
      <c r="EA82" s="399" t="str">
        <f t="shared" si="176"/>
        <v/>
      </c>
      <c r="EB82" s="399" t="str">
        <f t="shared" si="177"/>
        <v/>
      </c>
      <c r="EC82" s="398" t="str">
        <f t="shared" si="178"/>
        <v/>
      </c>
      <c r="ED82" s="398" t="str">
        <f t="shared" si="179"/>
        <v/>
      </c>
      <c r="EE82" s="398" t="str">
        <f t="shared" si="180"/>
        <v/>
      </c>
      <c r="EF82" s="398" t="str">
        <f t="shared" si="181"/>
        <v/>
      </c>
      <c r="EG82" s="398" t="str">
        <f t="shared" si="182"/>
        <v/>
      </c>
      <c r="EH82" s="398" t="str">
        <f t="shared" si="183"/>
        <v/>
      </c>
      <c r="EI82" s="398" t="str">
        <f t="shared" si="184"/>
        <v/>
      </c>
      <c r="EJ82" s="400" t="str">
        <f t="shared" si="185"/>
        <v/>
      </c>
      <c r="EK82" s="400" t="str">
        <f t="shared" si="186"/>
        <v/>
      </c>
      <c r="EL82" s="398" t="str">
        <f t="shared" si="187"/>
        <v/>
      </c>
      <c r="EM82" s="400" t="str">
        <f t="shared" si="188"/>
        <v/>
      </c>
      <c r="EN82" s="400" t="str">
        <f t="shared" si="189"/>
        <v/>
      </c>
      <c r="EO82" s="203" t="str">
        <f>details!DN82</f>
        <v/>
      </c>
      <c r="EP82" s="405" t="str">
        <f>details!DO82</f>
        <v/>
      </c>
      <c r="EQ82" s="490" t="str">
        <f t="shared" si="228"/>
        <v/>
      </c>
      <c r="ER82" s="551" t="str">
        <f t="shared" si="219"/>
        <v/>
      </c>
      <c r="ES82" s="401" t="str">
        <f t="shared" si="220"/>
        <v/>
      </c>
      <c r="ET82" s="401" t="str">
        <f t="shared" si="221"/>
        <v/>
      </c>
      <c r="EU82" s="402" t="str">
        <f t="shared" si="222"/>
        <v/>
      </c>
      <c r="EV82" s="199" t="str">
        <f t="shared" si="223"/>
        <v/>
      </c>
      <c r="EW82" s="466" t="str">
        <f t="shared" si="224"/>
        <v/>
      </c>
      <c r="EX82" s="467" t="str">
        <f t="shared" si="225"/>
        <v/>
      </c>
      <c r="EY82" s="418" t="str">
        <f>IF(details!BO81="","",details!BO81)</f>
        <v/>
      </c>
      <c r="FE82" s="500"/>
    </row>
    <row r="83" spans="1:161" s="20" customFormat="1" ht="14" customHeight="1">
      <c r="A83" s="417">
        <f>IF(details!A83="","",details!A83)</f>
        <v>77</v>
      </c>
      <c r="B83" s="392" t="str">
        <f>IF(details!B83="","",details!B83)</f>
        <v/>
      </c>
      <c r="C83" s="392" t="str">
        <f>IF(details!C83="","",details!C83)</f>
        <v/>
      </c>
      <c r="D83" s="199" t="str">
        <f>IF(details!D83="","",details!D83)</f>
        <v/>
      </c>
      <c r="E83" s="392" t="str">
        <f>IF(details!E83="","",details!E83)</f>
        <v/>
      </c>
      <c r="F83" s="200" t="str">
        <f>IF(details!G83="","",details!G83)</f>
        <v/>
      </c>
      <c r="G83" s="275" t="str">
        <f>IF(details!H83="","",details!H83)</f>
        <v/>
      </c>
      <c r="H83" s="201" t="str">
        <f>IF(details!I83="","",details!I83)</f>
        <v>v 077</v>
      </c>
      <c r="I83" s="201" t="str">
        <f>IF(details!J83="","",details!J83)</f>
        <v>c 077</v>
      </c>
      <c r="J83" s="201" t="str">
        <f>IF(details!K83="","",details!K83)</f>
        <v>l 077</v>
      </c>
      <c r="K83" s="392" t="str">
        <f>IF(details!Q83="","",details!Q83)</f>
        <v/>
      </c>
      <c r="L83" s="392" t="str">
        <f>IF(details!R83="","",details!R83)</f>
        <v/>
      </c>
      <c r="M83" s="392" t="str">
        <f>IF(details!S83="","",details!S83)</f>
        <v/>
      </c>
      <c r="N83" s="312" t="str">
        <f t="shared" si="147"/>
        <v/>
      </c>
      <c r="O83" s="392" t="str">
        <f>IF(details!T83="","",details!T83)</f>
        <v/>
      </c>
      <c r="P83" s="392" t="str">
        <f>IF(details!U83="","",details!U83)</f>
        <v/>
      </c>
      <c r="Q83" s="312" t="str">
        <f t="shared" si="148"/>
        <v/>
      </c>
      <c r="R83" s="199" t="str">
        <f t="shared" si="149"/>
        <v/>
      </c>
      <c r="S83" s="392" t="str">
        <f>IF(details!V83="","",details!V83)</f>
        <v/>
      </c>
      <c r="T83" s="392" t="str">
        <f>IF(details!W83="","",details!W83)</f>
        <v/>
      </c>
      <c r="U83" s="199" t="str">
        <f t="shared" si="190"/>
        <v/>
      </c>
      <c r="V83" s="199" t="str">
        <f t="shared" si="191"/>
        <v/>
      </c>
      <c r="W83" s="329" t="str">
        <f t="shared" si="192"/>
        <v/>
      </c>
      <c r="X83" s="330" t="str">
        <f t="shared" si="193"/>
        <v/>
      </c>
      <c r="Y83" s="202" t="str">
        <f t="shared" si="194"/>
        <v/>
      </c>
      <c r="Z83" s="202">
        <f t="shared" si="143"/>
        <v>0</v>
      </c>
      <c r="AA83" s="392" t="str">
        <f>IF(details!X83="","",details!X83)</f>
        <v/>
      </c>
      <c r="AB83" s="392" t="str">
        <f>IF(details!Y83="","",details!Y83)</f>
        <v/>
      </c>
      <c r="AC83" s="392" t="str">
        <f>IF(details!Z83="","",details!Z83)</f>
        <v/>
      </c>
      <c r="AD83" s="312" t="str">
        <f t="shared" si="150"/>
        <v/>
      </c>
      <c r="AE83" s="392" t="str">
        <f>IF(details!AA83="","",details!AA83)</f>
        <v/>
      </c>
      <c r="AF83" s="392" t="str">
        <f>IF(details!AB83="","",details!AB83)</f>
        <v/>
      </c>
      <c r="AG83" s="312" t="str">
        <f t="shared" si="229"/>
        <v/>
      </c>
      <c r="AH83" s="199" t="str">
        <f t="shared" si="151"/>
        <v/>
      </c>
      <c r="AI83" s="392" t="str">
        <f>IF(details!AC83="","",details!AC83)</f>
        <v/>
      </c>
      <c r="AJ83" s="392" t="str">
        <f>IF(details!AD83="","",details!AD83)</f>
        <v/>
      </c>
      <c r="AK83" s="199" t="str">
        <f t="shared" si="152"/>
        <v/>
      </c>
      <c r="AL83" s="199" t="str">
        <f t="shared" si="195"/>
        <v/>
      </c>
      <c r="AM83" s="329" t="str">
        <f t="shared" si="196"/>
        <v/>
      </c>
      <c r="AN83" s="330" t="str">
        <f t="shared" si="197"/>
        <v/>
      </c>
      <c r="AO83" s="202" t="str">
        <f t="shared" si="198"/>
        <v/>
      </c>
      <c r="AP83" s="202">
        <f t="shared" si="230"/>
        <v>0</v>
      </c>
      <c r="AQ83" s="497">
        <f>IF(details!AE83="","",details!AE83)</f>
        <v>1</v>
      </c>
      <c r="AR83" s="497">
        <f>IF(details!AF83="","",details!AF83)</f>
        <v>2</v>
      </c>
      <c r="AS83" s="497">
        <f>IF(details!AG83="","",details!AG83)</f>
        <v>3</v>
      </c>
      <c r="AT83" s="312">
        <f t="shared" si="153"/>
        <v>6</v>
      </c>
      <c r="AU83" s="497">
        <f>IF(details!AH83="","",details!AH83)</f>
        <v>4</v>
      </c>
      <c r="AV83" s="497">
        <f>IF(details!AI83="","",details!AI83)</f>
        <v>5</v>
      </c>
      <c r="AW83" s="312">
        <f t="shared" si="231"/>
        <v>9</v>
      </c>
      <c r="AX83" s="199">
        <f t="shared" si="154"/>
        <v>15</v>
      </c>
      <c r="AY83" s="497" t="str">
        <f>IF(details!AJ83="","",details!AJ83)</f>
        <v/>
      </c>
      <c r="AZ83" s="497" t="str">
        <f>IF(details!AK83="","",details!AK83)</f>
        <v/>
      </c>
      <c r="BA83" s="199" t="str">
        <f t="shared" si="155"/>
        <v/>
      </c>
      <c r="BB83" s="199" t="str">
        <f t="shared" si="199"/>
        <v/>
      </c>
      <c r="BC83" s="329" t="str">
        <f t="shared" si="200"/>
        <v/>
      </c>
      <c r="BD83" s="330" t="str">
        <f t="shared" si="201"/>
        <v/>
      </c>
      <c r="BE83" s="202" t="str">
        <f t="shared" si="202"/>
        <v/>
      </c>
      <c r="BF83" s="202">
        <f t="shared" si="144"/>
        <v>0</v>
      </c>
      <c r="BG83" s="392" t="str">
        <f>IF(details!AL83="","",details!AL83)</f>
        <v/>
      </c>
      <c r="BH83" s="392" t="str">
        <f>IF(details!AM83="","",details!AM83)</f>
        <v/>
      </c>
      <c r="BI83" s="392" t="str">
        <f>IF(details!AN83="","",details!AN83)</f>
        <v/>
      </c>
      <c r="BJ83" s="312" t="str">
        <f t="shared" si="156"/>
        <v/>
      </c>
      <c r="BK83" s="392" t="str">
        <f>IF(details!AO83="","",details!AO83)</f>
        <v/>
      </c>
      <c r="BL83" s="392" t="str">
        <f>IF(details!AP83="","",details!AP83)</f>
        <v/>
      </c>
      <c r="BM83" s="312" t="str">
        <f t="shared" si="226"/>
        <v/>
      </c>
      <c r="BN83" s="199" t="str">
        <f t="shared" si="157"/>
        <v/>
      </c>
      <c r="BO83" s="392" t="str">
        <f>IF(details!AQ83="","",details!AQ83)</f>
        <v/>
      </c>
      <c r="BP83" s="392" t="str">
        <f>IF(details!AR83="","",details!AR83)</f>
        <v/>
      </c>
      <c r="BQ83" s="199" t="str">
        <f t="shared" si="158"/>
        <v/>
      </c>
      <c r="BR83" s="199" t="str">
        <f t="shared" si="203"/>
        <v/>
      </c>
      <c r="BS83" s="329" t="str">
        <f t="shared" si="204"/>
        <v/>
      </c>
      <c r="BT83" s="330" t="str">
        <f t="shared" si="205"/>
        <v/>
      </c>
      <c r="BU83" s="202" t="str">
        <f t="shared" si="206"/>
        <v/>
      </c>
      <c r="BV83" s="202">
        <f t="shared" si="145"/>
        <v>0</v>
      </c>
      <c r="BW83" s="392" t="str">
        <f>IF(details!AS83="","",details!AS83)</f>
        <v/>
      </c>
      <c r="BX83" s="392" t="str">
        <f>IF(details!AT83="","",details!AT83)</f>
        <v/>
      </c>
      <c r="BY83" s="392" t="str">
        <f>IF(details!AU83="","",details!AU83)</f>
        <v/>
      </c>
      <c r="BZ83" s="312" t="str">
        <f t="shared" si="159"/>
        <v/>
      </c>
      <c r="CA83" s="392" t="str">
        <f>IF(details!AV83="","",details!AV83)</f>
        <v/>
      </c>
      <c r="CB83" s="392" t="str">
        <f>IF(details!AW83="","",details!AW83)</f>
        <v/>
      </c>
      <c r="CC83" s="312" t="str">
        <f t="shared" si="227"/>
        <v/>
      </c>
      <c r="CD83" s="199" t="str">
        <f t="shared" si="160"/>
        <v/>
      </c>
      <c r="CE83" s="392" t="str">
        <f>IF(details!AX83="","",details!AX83)</f>
        <v/>
      </c>
      <c r="CF83" s="392" t="str">
        <f>IF(details!AY83="","",details!AY83)</f>
        <v/>
      </c>
      <c r="CG83" s="199" t="str">
        <f t="shared" si="161"/>
        <v/>
      </c>
      <c r="CH83" s="199" t="str">
        <f t="shared" si="162"/>
        <v/>
      </c>
      <c r="CI83" s="329" t="str">
        <f t="shared" si="163"/>
        <v/>
      </c>
      <c r="CJ83" s="330" t="str">
        <f t="shared" si="164"/>
        <v/>
      </c>
      <c r="CK83" s="202" t="str">
        <f t="shared" si="207"/>
        <v/>
      </c>
      <c r="CL83" s="202">
        <f t="shared" si="146"/>
        <v>0</v>
      </c>
      <c r="CM83" s="392" t="str">
        <f>IF(details!AZ83="","",details!AZ83)</f>
        <v/>
      </c>
      <c r="CN83" s="392" t="str">
        <f>IF(details!BA83="","",details!BA83)</f>
        <v/>
      </c>
      <c r="CO83" s="392" t="str">
        <f>IF(details!BB83="","",details!BB83)</f>
        <v/>
      </c>
      <c r="CP83" s="392" t="str">
        <f>IF(details!BC83="","",details!BC83)</f>
        <v/>
      </c>
      <c r="CQ83" s="392" t="str">
        <f>IF(details!BD83="","",details!BD83)</f>
        <v/>
      </c>
      <c r="CR83" s="199" t="str">
        <f t="shared" si="142"/>
        <v/>
      </c>
      <c r="CS83" s="556" t="str">
        <f t="shared" si="140"/>
        <v/>
      </c>
      <c r="CT83" s="199" t="str">
        <f t="shared" si="141"/>
        <v/>
      </c>
      <c r="CU83" s="202" t="str">
        <f t="shared" si="208"/>
        <v/>
      </c>
      <c r="CV83" s="202">
        <f t="shared" si="209"/>
        <v>0</v>
      </c>
      <c r="CW83" s="392" t="str">
        <f>IF(details!BE83="","",details!BE83)</f>
        <v/>
      </c>
      <c r="CX83" s="392" t="str">
        <f>IF(details!BF83="","",details!BF83)</f>
        <v/>
      </c>
      <c r="CY83" s="392" t="str">
        <f>IF(details!BG83="","",details!BG83)</f>
        <v/>
      </c>
      <c r="CZ83" s="392" t="str">
        <f>IF(details!BH83="","",details!BH83)</f>
        <v/>
      </c>
      <c r="DA83" s="392" t="str">
        <f>IF(details!BI83="","",details!BI83)</f>
        <v/>
      </c>
      <c r="DB83" s="199" t="str">
        <f t="shared" si="210"/>
        <v/>
      </c>
      <c r="DC83" s="556" t="str">
        <f t="shared" si="165"/>
        <v/>
      </c>
      <c r="DD83" s="199" t="str">
        <f t="shared" si="166"/>
        <v/>
      </c>
      <c r="DE83" s="202" t="str">
        <f t="shared" si="211"/>
        <v/>
      </c>
      <c r="DF83" s="202">
        <f t="shared" si="212"/>
        <v>0</v>
      </c>
      <c r="DG83" s="392" t="str">
        <f>IF(details!BJ83="","",details!BJ83)</f>
        <v/>
      </c>
      <c r="DH83" s="392" t="str">
        <f>IF(details!BK83="","",details!BK83)</f>
        <v/>
      </c>
      <c r="DI83" s="392" t="str">
        <f>IF(details!BL83="","",details!BL83)</f>
        <v/>
      </c>
      <c r="DJ83" s="392" t="str">
        <f>IF(details!BM83="","",details!BM83)</f>
        <v/>
      </c>
      <c r="DK83" s="392" t="str">
        <f>IF(details!BN83="","",details!BN83)</f>
        <v/>
      </c>
      <c r="DL83" s="199" t="str">
        <f t="shared" si="213"/>
        <v/>
      </c>
      <c r="DM83" s="556" t="str">
        <f t="shared" si="167"/>
        <v/>
      </c>
      <c r="DN83" s="199" t="str">
        <f t="shared" si="168"/>
        <v/>
      </c>
      <c r="DO83" s="202" t="str">
        <f t="shared" si="214"/>
        <v/>
      </c>
      <c r="DP83" s="202">
        <f t="shared" si="215"/>
        <v>0</v>
      </c>
      <c r="DQ83" s="398" t="str">
        <f t="shared" si="169"/>
        <v/>
      </c>
      <c r="DR83" s="398" t="str">
        <f t="shared" si="170"/>
        <v/>
      </c>
      <c r="DS83" s="398" t="str">
        <f t="shared" si="171"/>
        <v/>
      </c>
      <c r="DT83" s="398" t="str">
        <f t="shared" si="172"/>
        <v/>
      </c>
      <c r="DU83" s="398" t="str">
        <f t="shared" si="173"/>
        <v/>
      </c>
      <c r="DV83" s="398" t="str">
        <f t="shared" si="174"/>
        <v/>
      </c>
      <c r="DW83" s="398" t="str">
        <f t="shared" si="216"/>
        <v/>
      </c>
      <c r="DX83" s="398" t="str">
        <f t="shared" si="217"/>
        <v/>
      </c>
      <c r="DY83" s="398" t="str">
        <f t="shared" si="218"/>
        <v/>
      </c>
      <c r="DZ83" s="398" t="str">
        <f t="shared" si="175"/>
        <v/>
      </c>
      <c r="EA83" s="399" t="str">
        <f t="shared" si="176"/>
        <v/>
      </c>
      <c r="EB83" s="399" t="str">
        <f t="shared" si="177"/>
        <v/>
      </c>
      <c r="EC83" s="398" t="str">
        <f t="shared" si="178"/>
        <v/>
      </c>
      <c r="ED83" s="398" t="str">
        <f t="shared" si="179"/>
        <v/>
      </c>
      <c r="EE83" s="398" t="str">
        <f t="shared" si="180"/>
        <v/>
      </c>
      <c r="EF83" s="398" t="str">
        <f t="shared" si="181"/>
        <v/>
      </c>
      <c r="EG83" s="398" t="str">
        <f t="shared" si="182"/>
        <v/>
      </c>
      <c r="EH83" s="398" t="str">
        <f t="shared" si="183"/>
        <v/>
      </c>
      <c r="EI83" s="398" t="str">
        <f t="shared" si="184"/>
        <v/>
      </c>
      <c r="EJ83" s="400" t="str">
        <f t="shared" si="185"/>
        <v/>
      </c>
      <c r="EK83" s="400" t="str">
        <f t="shared" si="186"/>
        <v/>
      </c>
      <c r="EL83" s="398" t="str">
        <f t="shared" si="187"/>
        <v/>
      </c>
      <c r="EM83" s="400" t="str">
        <f t="shared" si="188"/>
        <v/>
      </c>
      <c r="EN83" s="400" t="str">
        <f t="shared" si="189"/>
        <v/>
      </c>
      <c r="EO83" s="203" t="str">
        <f>details!DN83</f>
        <v/>
      </c>
      <c r="EP83" s="405" t="str">
        <f>details!DO83</f>
        <v/>
      </c>
      <c r="EQ83" s="490" t="str">
        <f t="shared" si="228"/>
        <v/>
      </c>
      <c r="ER83" s="551" t="str">
        <f t="shared" si="219"/>
        <v/>
      </c>
      <c r="ES83" s="401" t="str">
        <f t="shared" si="220"/>
        <v/>
      </c>
      <c r="ET83" s="401" t="str">
        <f t="shared" si="221"/>
        <v/>
      </c>
      <c r="EU83" s="402" t="str">
        <f t="shared" si="222"/>
        <v/>
      </c>
      <c r="EV83" s="199" t="str">
        <f t="shared" si="223"/>
        <v/>
      </c>
      <c r="EW83" s="466" t="str">
        <f t="shared" si="224"/>
        <v/>
      </c>
      <c r="EX83" s="467" t="str">
        <f t="shared" si="225"/>
        <v/>
      </c>
      <c r="EY83" s="418" t="str">
        <f>IF(details!BO82="","",details!BO82)</f>
        <v/>
      </c>
      <c r="FE83" s="500"/>
    </row>
    <row r="84" spans="1:161" s="20" customFormat="1" ht="14" customHeight="1">
      <c r="A84" s="417">
        <f>IF(details!A84="","",details!A84)</f>
        <v>78</v>
      </c>
      <c r="B84" s="392" t="str">
        <f>IF(details!B84="","",details!B84)</f>
        <v/>
      </c>
      <c r="C84" s="392" t="str">
        <f>IF(details!C84="","",details!C84)</f>
        <v/>
      </c>
      <c r="D84" s="199" t="str">
        <f>IF(details!D84="","",details!D84)</f>
        <v/>
      </c>
      <c r="E84" s="392" t="str">
        <f>IF(details!E84="","",details!E84)</f>
        <v/>
      </c>
      <c r="F84" s="200" t="str">
        <f>IF(details!G84="","",details!G84)</f>
        <v/>
      </c>
      <c r="G84" s="275" t="str">
        <f>IF(details!H84="","",details!H84)</f>
        <v/>
      </c>
      <c r="H84" s="201" t="str">
        <f>IF(details!I84="","",details!I84)</f>
        <v>v 078</v>
      </c>
      <c r="I84" s="201" t="str">
        <f>IF(details!J84="","",details!J84)</f>
        <v>c 078</v>
      </c>
      <c r="J84" s="201" t="str">
        <f>IF(details!K84="","",details!K84)</f>
        <v>l 078</v>
      </c>
      <c r="K84" s="392" t="str">
        <f>IF(details!Q84="","",details!Q84)</f>
        <v/>
      </c>
      <c r="L84" s="392" t="str">
        <f>IF(details!R84="","",details!R84)</f>
        <v/>
      </c>
      <c r="M84" s="392" t="str">
        <f>IF(details!S84="","",details!S84)</f>
        <v/>
      </c>
      <c r="N84" s="312" t="str">
        <f t="shared" si="147"/>
        <v/>
      </c>
      <c r="O84" s="392" t="str">
        <f>IF(details!T84="","",details!T84)</f>
        <v/>
      </c>
      <c r="P84" s="392" t="str">
        <f>IF(details!U84="","",details!U84)</f>
        <v/>
      </c>
      <c r="Q84" s="312" t="str">
        <f t="shared" si="148"/>
        <v/>
      </c>
      <c r="R84" s="199" t="str">
        <f t="shared" si="149"/>
        <v/>
      </c>
      <c r="S84" s="392" t="str">
        <f>IF(details!V84="","",details!V84)</f>
        <v/>
      </c>
      <c r="T84" s="392" t="str">
        <f>IF(details!W84="","",details!W84)</f>
        <v/>
      </c>
      <c r="U84" s="199" t="str">
        <f t="shared" si="190"/>
        <v/>
      </c>
      <c r="V84" s="199" t="str">
        <f t="shared" si="191"/>
        <v/>
      </c>
      <c r="W84" s="329" t="str">
        <f t="shared" si="192"/>
        <v/>
      </c>
      <c r="X84" s="330" t="str">
        <f t="shared" si="193"/>
        <v/>
      </c>
      <c r="Y84" s="202" t="str">
        <f t="shared" si="194"/>
        <v/>
      </c>
      <c r="Z84" s="202">
        <f t="shared" si="143"/>
        <v>0</v>
      </c>
      <c r="AA84" s="392" t="str">
        <f>IF(details!X84="","",details!X84)</f>
        <v/>
      </c>
      <c r="AB84" s="392" t="str">
        <f>IF(details!Y84="","",details!Y84)</f>
        <v/>
      </c>
      <c r="AC84" s="392" t="str">
        <f>IF(details!Z84="","",details!Z84)</f>
        <v/>
      </c>
      <c r="AD84" s="312" t="str">
        <f t="shared" si="150"/>
        <v/>
      </c>
      <c r="AE84" s="392" t="str">
        <f>IF(details!AA84="","",details!AA84)</f>
        <v/>
      </c>
      <c r="AF84" s="392" t="str">
        <f>IF(details!AB84="","",details!AB84)</f>
        <v/>
      </c>
      <c r="AG84" s="312" t="str">
        <f t="shared" si="229"/>
        <v/>
      </c>
      <c r="AH84" s="199" t="str">
        <f t="shared" si="151"/>
        <v/>
      </c>
      <c r="AI84" s="392" t="str">
        <f>IF(details!AC84="","",details!AC84)</f>
        <v/>
      </c>
      <c r="AJ84" s="392" t="str">
        <f>IF(details!AD84="","",details!AD84)</f>
        <v/>
      </c>
      <c r="AK84" s="199" t="str">
        <f t="shared" si="152"/>
        <v/>
      </c>
      <c r="AL84" s="199" t="str">
        <f t="shared" si="195"/>
        <v/>
      </c>
      <c r="AM84" s="329" t="str">
        <f t="shared" si="196"/>
        <v/>
      </c>
      <c r="AN84" s="330" t="str">
        <f t="shared" si="197"/>
        <v/>
      </c>
      <c r="AO84" s="202" t="str">
        <f t="shared" si="198"/>
        <v/>
      </c>
      <c r="AP84" s="202">
        <f t="shared" si="230"/>
        <v>0</v>
      </c>
      <c r="AQ84" s="497">
        <f>IF(details!AE84="","",details!AE84)</f>
        <v>1</v>
      </c>
      <c r="AR84" s="497">
        <f>IF(details!AF84="","",details!AF84)</f>
        <v>2</v>
      </c>
      <c r="AS84" s="497">
        <f>IF(details!AG84="","",details!AG84)</f>
        <v>3</v>
      </c>
      <c r="AT84" s="312">
        <f t="shared" si="153"/>
        <v>6</v>
      </c>
      <c r="AU84" s="497">
        <f>IF(details!AH84="","",details!AH84)</f>
        <v>4</v>
      </c>
      <c r="AV84" s="497">
        <f>IF(details!AI84="","",details!AI84)</f>
        <v>5</v>
      </c>
      <c r="AW84" s="312">
        <f t="shared" si="231"/>
        <v>9</v>
      </c>
      <c r="AX84" s="199">
        <f t="shared" si="154"/>
        <v>15</v>
      </c>
      <c r="AY84" s="497" t="str">
        <f>IF(details!AJ84="","",details!AJ84)</f>
        <v/>
      </c>
      <c r="AZ84" s="497" t="str">
        <f>IF(details!AK84="","",details!AK84)</f>
        <v/>
      </c>
      <c r="BA84" s="199" t="str">
        <f t="shared" si="155"/>
        <v/>
      </c>
      <c r="BB84" s="199" t="str">
        <f t="shared" si="199"/>
        <v/>
      </c>
      <c r="BC84" s="329" t="str">
        <f t="shared" si="200"/>
        <v/>
      </c>
      <c r="BD84" s="330" t="str">
        <f t="shared" si="201"/>
        <v/>
      </c>
      <c r="BE84" s="202" t="str">
        <f t="shared" si="202"/>
        <v/>
      </c>
      <c r="BF84" s="202">
        <f t="shared" si="144"/>
        <v>0</v>
      </c>
      <c r="BG84" s="392" t="str">
        <f>IF(details!AL84="","",details!AL84)</f>
        <v/>
      </c>
      <c r="BH84" s="392" t="str">
        <f>IF(details!AM84="","",details!AM84)</f>
        <v/>
      </c>
      <c r="BI84" s="392" t="str">
        <f>IF(details!AN84="","",details!AN84)</f>
        <v/>
      </c>
      <c r="BJ84" s="312" t="str">
        <f t="shared" si="156"/>
        <v/>
      </c>
      <c r="BK84" s="392" t="str">
        <f>IF(details!AO84="","",details!AO84)</f>
        <v/>
      </c>
      <c r="BL84" s="392" t="str">
        <f>IF(details!AP84="","",details!AP84)</f>
        <v/>
      </c>
      <c r="BM84" s="312" t="str">
        <f t="shared" si="226"/>
        <v/>
      </c>
      <c r="BN84" s="199" t="str">
        <f t="shared" si="157"/>
        <v/>
      </c>
      <c r="BO84" s="392" t="str">
        <f>IF(details!AQ84="","",details!AQ84)</f>
        <v/>
      </c>
      <c r="BP84" s="392" t="str">
        <f>IF(details!AR84="","",details!AR84)</f>
        <v/>
      </c>
      <c r="BQ84" s="199" t="str">
        <f t="shared" si="158"/>
        <v/>
      </c>
      <c r="BR84" s="199" t="str">
        <f t="shared" si="203"/>
        <v/>
      </c>
      <c r="BS84" s="329" t="str">
        <f t="shared" si="204"/>
        <v/>
      </c>
      <c r="BT84" s="330" t="str">
        <f t="shared" si="205"/>
        <v/>
      </c>
      <c r="BU84" s="202" t="str">
        <f t="shared" si="206"/>
        <v/>
      </c>
      <c r="BV84" s="202">
        <f t="shared" si="145"/>
        <v>0</v>
      </c>
      <c r="BW84" s="392" t="str">
        <f>IF(details!AS84="","",details!AS84)</f>
        <v/>
      </c>
      <c r="BX84" s="392" t="str">
        <f>IF(details!AT84="","",details!AT84)</f>
        <v/>
      </c>
      <c r="BY84" s="392" t="str">
        <f>IF(details!AU84="","",details!AU84)</f>
        <v/>
      </c>
      <c r="BZ84" s="312" t="str">
        <f t="shared" si="159"/>
        <v/>
      </c>
      <c r="CA84" s="392" t="str">
        <f>IF(details!AV84="","",details!AV84)</f>
        <v/>
      </c>
      <c r="CB84" s="392" t="str">
        <f>IF(details!AW84="","",details!AW84)</f>
        <v/>
      </c>
      <c r="CC84" s="312" t="str">
        <f t="shared" si="227"/>
        <v/>
      </c>
      <c r="CD84" s="199" t="str">
        <f t="shared" si="160"/>
        <v/>
      </c>
      <c r="CE84" s="392" t="str">
        <f>IF(details!AX84="","",details!AX84)</f>
        <v/>
      </c>
      <c r="CF84" s="392" t="str">
        <f>IF(details!AY84="","",details!AY84)</f>
        <v/>
      </c>
      <c r="CG84" s="199" t="str">
        <f t="shared" si="161"/>
        <v/>
      </c>
      <c r="CH84" s="199" t="str">
        <f t="shared" si="162"/>
        <v/>
      </c>
      <c r="CI84" s="329" t="str">
        <f t="shared" si="163"/>
        <v/>
      </c>
      <c r="CJ84" s="330" t="str">
        <f t="shared" si="164"/>
        <v/>
      </c>
      <c r="CK84" s="202" t="str">
        <f t="shared" si="207"/>
        <v/>
      </c>
      <c r="CL84" s="202">
        <f t="shared" si="146"/>
        <v>0</v>
      </c>
      <c r="CM84" s="392" t="str">
        <f>IF(details!AZ84="","",details!AZ84)</f>
        <v/>
      </c>
      <c r="CN84" s="392" t="str">
        <f>IF(details!BA84="","",details!BA84)</f>
        <v/>
      </c>
      <c r="CO84" s="392" t="str">
        <f>IF(details!BB84="","",details!BB84)</f>
        <v/>
      </c>
      <c r="CP84" s="392" t="str">
        <f>IF(details!BC84="","",details!BC84)</f>
        <v/>
      </c>
      <c r="CQ84" s="392" t="str">
        <f>IF(details!BD84="","",details!BD84)</f>
        <v/>
      </c>
      <c r="CR84" s="199" t="str">
        <f t="shared" si="142"/>
        <v/>
      </c>
      <c r="CS84" s="556" t="str">
        <f t="shared" si="140"/>
        <v/>
      </c>
      <c r="CT84" s="199" t="str">
        <f t="shared" si="141"/>
        <v/>
      </c>
      <c r="CU84" s="202" t="str">
        <f t="shared" si="208"/>
        <v/>
      </c>
      <c r="CV84" s="202">
        <f t="shared" si="209"/>
        <v>0</v>
      </c>
      <c r="CW84" s="392" t="str">
        <f>IF(details!BE84="","",details!BE84)</f>
        <v/>
      </c>
      <c r="CX84" s="392" t="str">
        <f>IF(details!BF84="","",details!BF84)</f>
        <v/>
      </c>
      <c r="CY84" s="392" t="str">
        <f>IF(details!BG84="","",details!BG84)</f>
        <v/>
      </c>
      <c r="CZ84" s="392" t="str">
        <f>IF(details!BH84="","",details!BH84)</f>
        <v/>
      </c>
      <c r="DA84" s="392" t="str">
        <f>IF(details!BI84="","",details!BI84)</f>
        <v/>
      </c>
      <c r="DB84" s="199" t="str">
        <f t="shared" si="210"/>
        <v/>
      </c>
      <c r="DC84" s="556" t="str">
        <f t="shared" si="165"/>
        <v/>
      </c>
      <c r="DD84" s="199" t="str">
        <f t="shared" si="166"/>
        <v/>
      </c>
      <c r="DE84" s="202" t="str">
        <f t="shared" si="211"/>
        <v/>
      </c>
      <c r="DF84" s="202">
        <f t="shared" si="212"/>
        <v>0</v>
      </c>
      <c r="DG84" s="392" t="str">
        <f>IF(details!BJ84="","",details!BJ84)</f>
        <v/>
      </c>
      <c r="DH84" s="392" t="str">
        <f>IF(details!BK84="","",details!BK84)</f>
        <v/>
      </c>
      <c r="DI84" s="392" t="str">
        <f>IF(details!BL84="","",details!BL84)</f>
        <v/>
      </c>
      <c r="DJ84" s="392" t="str">
        <f>IF(details!BM84="","",details!BM84)</f>
        <v/>
      </c>
      <c r="DK84" s="392" t="str">
        <f>IF(details!BN84="","",details!BN84)</f>
        <v/>
      </c>
      <c r="DL84" s="199" t="str">
        <f t="shared" si="213"/>
        <v/>
      </c>
      <c r="DM84" s="556" t="str">
        <f t="shared" si="167"/>
        <v/>
      </c>
      <c r="DN84" s="199" t="str">
        <f t="shared" si="168"/>
        <v/>
      </c>
      <c r="DO84" s="202" t="str">
        <f t="shared" si="214"/>
        <v/>
      </c>
      <c r="DP84" s="202">
        <f t="shared" si="215"/>
        <v>0</v>
      </c>
      <c r="DQ84" s="398" t="str">
        <f t="shared" si="169"/>
        <v/>
      </c>
      <c r="DR84" s="398" t="str">
        <f t="shared" si="170"/>
        <v/>
      </c>
      <c r="DS84" s="398" t="str">
        <f t="shared" si="171"/>
        <v/>
      </c>
      <c r="DT84" s="398" t="str">
        <f t="shared" si="172"/>
        <v/>
      </c>
      <c r="DU84" s="398" t="str">
        <f t="shared" si="173"/>
        <v/>
      </c>
      <c r="DV84" s="398" t="str">
        <f t="shared" si="174"/>
        <v/>
      </c>
      <c r="DW84" s="398" t="str">
        <f t="shared" si="216"/>
        <v/>
      </c>
      <c r="DX84" s="398" t="str">
        <f t="shared" si="217"/>
        <v/>
      </c>
      <c r="DY84" s="398" t="str">
        <f t="shared" si="218"/>
        <v/>
      </c>
      <c r="DZ84" s="398" t="str">
        <f t="shared" si="175"/>
        <v/>
      </c>
      <c r="EA84" s="399" t="str">
        <f t="shared" si="176"/>
        <v/>
      </c>
      <c r="EB84" s="399" t="str">
        <f t="shared" si="177"/>
        <v/>
      </c>
      <c r="EC84" s="398" t="str">
        <f t="shared" si="178"/>
        <v/>
      </c>
      <c r="ED84" s="398" t="str">
        <f t="shared" si="179"/>
        <v/>
      </c>
      <c r="EE84" s="398" t="str">
        <f t="shared" si="180"/>
        <v/>
      </c>
      <c r="EF84" s="398" t="str">
        <f t="shared" si="181"/>
        <v/>
      </c>
      <c r="EG84" s="398" t="str">
        <f t="shared" si="182"/>
        <v/>
      </c>
      <c r="EH84" s="398" t="str">
        <f t="shared" si="183"/>
        <v/>
      </c>
      <c r="EI84" s="398" t="str">
        <f t="shared" si="184"/>
        <v/>
      </c>
      <c r="EJ84" s="400" t="str">
        <f t="shared" si="185"/>
        <v/>
      </c>
      <c r="EK84" s="400" t="str">
        <f t="shared" si="186"/>
        <v/>
      </c>
      <c r="EL84" s="398" t="str">
        <f t="shared" si="187"/>
        <v/>
      </c>
      <c r="EM84" s="400" t="str">
        <f t="shared" si="188"/>
        <v/>
      </c>
      <c r="EN84" s="400" t="str">
        <f t="shared" si="189"/>
        <v/>
      </c>
      <c r="EO84" s="203" t="str">
        <f>details!DN84</f>
        <v/>
      </c>
      <c r="EP84" s="405" t="str">
        <f>details!DO84</f>
        <v/>
      </c>
      <c r="EQ84" s="490" t="str">
        <f t="shared" si="228"/>
        <v/>
      </c>
      <c r="ER84" s="551" t="str">
        <f t="shared" si="219"/>
        <v/>
      </c>
      <c r="ES84" s="401" t="str">
        <f t="shared" si="220"/>
        <v/>
      </c>
      <c r="ET84" s="401" t="str">
        <f t="shared" si="221"/>
        <v/>
      </c>
      <c r="EU84" s="402" t="str">
        <f t="shared" si="222"/>
        <v/>
      </c>
      <c r="EV84" s="199" t="str">
        <f t="shared" si="223"/>
        <v/>
      </c>
      <c r="EW84" s="466" t="str">
        <f t="shared" si="224"/>
        <v/>
      </c>
      <c r="EX84" s="467" t="str">
        <f t="shared" si="225"/>
        <v/>
      </c>
      <c r="EY84" s="418" t="str">
        <f>IF(details!BO83="","",details!BO83)</f>
        <v/>
      </c>
      <c r="FE84" s="500"/>
    </row>
    <row r="85" spans="1:161" s="20" customFormat="1" ht="14" customHeight="1">
      <c r="A85" s="417">
        <f>IF(details!A85="","",details!A85)</f>
        <v>79</v>
      </c>
      <c r="B85" s="392" t="str">
        <f>IF(details!B85="","",details!B85)</f>
        <v/>
      </c>
      <c r="C85" s="392" t="str">
        <f>IF(details!C85="","",details!C85)</f>
        <v/>
      </c>
      <c r="D85" s="199" t="str">
        <f>IF(details!D85="","",details!D85)</f>
        <v/>
      </c>
      <c r="E85" s="392" t="str">
        <f>IF(details!E85="","",details!E85)</f>
        <v/>
      </c>
      <c r="F85" s="200" t="str">
        <f>IF(details!G85="","",details!G85)</f>
        <v/>
      </c>
      <c r="G85" s="275" t="str">
        <f>IF(details!H85="","",details!H85)</f>
        <v/>
      </c>
      <c r="H85" s="201" t="str">
        <f>IF(details!I85="","",details!I85)</f>
        <v>v 079</v>
      </c>
      <c r="I85" s="201" t="str">
        <f>IF(details!J85="","",details!J85)</f>
        <v>c 079</v>
      </c>
      <c r="J85" s="201" t="str">
        <f>IF(details!K85="","",details!K85)</f>
        <v>l 079</v>
      </c>
      <c r="K85" s="392" t="str">
        <f>IF(details!Q85="","",details!Q85)</f>
        <v/>
      </c>
      <c r="L85" s="392" t="str">
        <f>IF(details!R85="","",details!R85)</f>
        <v/>
      </c>
      <c r="M85" s="392" t="str">
        <f>IF(details!S85="","",details!S85)</f>
        <v/>
      </c>
      <c r="N85" s="312" t="str">
        <f t="shared" si="147"/>
        <v/>
      </c>
      <c r="O85" s="392" t="str">
        <f>IF(details!T85="","",details!T85)</f>
        <v/>
      </c>
      <c r="P85" s="392" t="str">
        <f>IF(details!U85="","",details!U85)</f>
        <v/>
      </c>
      <c r="Q85" s="312" t="str">
        <f t="shared" si="148"/>
        <v/>
      </c>
      <c r="R85" s="199" t="str">
        <f t="shared" si="149"/>
        <v/>
      </c>
      <c r="S85" s="392" t="str">
        <f>IF(details!V85="","",details!V85)</f>
        <v/>
      </c>
      <c r="T85" s="392" t="str">
        <f>IF(details!W85="","",details!W85)</f>
        <v/>
      </c>
      <c r="U85" s="199" t="str">
        <f t="shared" si="190"/>
        <v/>
      </c>
      <c r="V85" s="199" t="str">
        <f t="shared" si="191"/>
        <v/>
      </c>
      <c r="W85" s="329" t="str">
        <f t="shared" si="192"/>
        <v/>
      </c>
      <c r="X85" s="330" t="str">
        <f t="shared" si="193"/>
        <v/>
      </c>
      <c r="Y85" s="202" t="str">
        <f t="shared" si="194"/>
        <v/>
      </c>
      <c r="Z85" s="202">
        <f t="shared" si="143"/>
        <v>0</v>
      </c>
      <c r="AA85" s="392" t="str">
        <f>IF(details!X85="","",details!X85)</f>
        <v/>
      </c>
      <c r="AB85" s="392" t="str">
        <f>IF(details!Y85="","",details!Y85)</f>
        <v/>
      </c>
      <c r="AC85" s="392" t="str">
        <f>IF(details!Z85="","",details!Z85)</f>
        <v/>
      </c>
      <c r="AD85" s="312" t="str">
        <f t="shared" si="150"/>
        <v/>
      </c>
      <c r="AE85" s="392" t="str">
        <f>IF(details!AA85="","",details!AA85)</f>
        <v/>
      </c>
      <c r="AF85" s="392" t="str">
        <f>IF(details!AB85="","",details!AB85)</f>
        <v/>
      </c>
      <c r="AG85" s="312" t="str">
        <f t="shared" si="229"/>
        <v/>
      </c>
      <c r="AH85" s="199" t="str">
        <f t="shared" si="151"/>
        <v/>
      </c>
      <c r="AI85" s="392" t="str">
        <f>IF(details!AC85="","",details!AC85)</f>
        <v/>
      </c>
      <c r="AJ85" s="392" t="str">
        <f>IF(details!AD85="","",details!AD85)</f>
        <v/>
      </c>
      <c r="AK85" s="199" t="str">
        <f t="shared" si="152"/>
        <v/>
      </c>
      <c r="AL85" s="199" t="str">
        <f t="shared" si="195"/>
        <v/>
      </c>
      <c r="AM85" s="329" t="str">
        <f t="shared" si="196"/>
        <v/>
      </c>
      <c r="AN85" s="330" t="str">
        <f t="shared" si="197"/>
        <v/>
      </c>
      <c r="AO85" s="202" t="str">
        <f t="shared" si="198"/>
        <v/>
      </c>
      <c r="AP85" s="202">
        <f t="shared" si="230"/>
        <v>0</v>
      </c>
      <c r="AQ85" s="497">
        <f>IF(details!AE85="","",details!AE85)</f>
        <v>1</v>
      </c>
      <c r="AR85" s="497">
        <f>IF(details!AF85="","",details!AF85)</f>
        <v>2</v>
      </c>
      <c r="AS85" s="497">
        <f>IF(details!AG85="","",details!AG85)</f>
        <v>3</v>
      </c>
      <c r="AT85" s="312">
        <f t="shared" si="153"/>
        <v>6</v>
      </c>
      <c r="AU85" s="497">
        <f>IF(details!AH85="","",details!AH85)</f>
        <v>4</v>
      </c>
      <c r="AV85" s="497">
        <f>IF(details!AI85="","",details!AI85)</f>
        <v>5</v>
      </c>
      <c r="AW85" s="312">
        <f t="shared" si="231"/>
        <v>9</v>
      </c>
      <c r="AX85" s="199">
        <f t="shared" si="154"/>
        <v>15</v>
      </c>
      <c r="AY85" s="497" t="str">
        <f>IF(details!AJ85="","",details!AJ85)</f>
        <v/>
      </c>
      <c r="AZ85" s="497" t="str">
        <f>IF(details!AK85="","",details!AK85)</f>
        <v/>
      </c>
      <c r="BA85" s="199" t="str">
        <f t="shared" si="155"/>
        <v/>
      </c>
      <c r="BB85" s="199" t="str">
        <f t="shared" si="199"/>
        <v/>
      </c>
      <c r="BC85" s="329" t="str">
        <f t="shared" si="200"/>
        <v/>
      </c>
      <c r="BD85" s="330" t="str">
        <f t="shared" si="201"/>
        <v/>
      </c>
      <c r="BE85" s="202" t="str">
        <f t="shared" si="202"/>
        <v/>
      </c>
      <c r="BF85" s="202">
        <f t="shared" si="144"/>
        <v>0</v>
      </c>
      <c r="BG85" s="392" t="str">
        <f>IF(details!AL85="","",details!AL85)</f>
        <v/>
      </c>
      <c r="BH85" s="392" t="str">
        <f>IF(details!AM85="","",details!AM85)</f>
        <v/>
      </c>
      <c r="BI85" s="392" t="str">
        <f>IF(details!AN85="","",details!AN85)</f>
        <v/>
      </c>
      <c r="BJ85" s="312" t="str">
        <f t="shared" si="156"/>
        <v/>
      </c>
      <c r="BK85" s="392" t="str">
        <f>IF(details!AO85="","",details!AO85)</f>
        <v/>
      </c>
      <c r="BL85" s="392" t="str">
        <f>IF(details!AP85="","",details!AP85)</f>
        <v/>
      </c>
      <c r="BM85" s="312" t="str">
        <f t="shared" si="226"/>
        <v/>
      </c>
      <c r="BN85" s="199" t="str">
        <f t="shared" si="157"/>
        <v/>
      </c>
      <c r="BO85" s="392" t="str">
        <f>IF(details!AQ85="","",details!AQ85)</f>
        <v/>
      </c>
      <c r="BP85" s="392" t="str">
        <f>IF(details!AR85="","",details!AR85)</f>
        <v/>
      </c>
      <c r="BQ85" s="199" t="str">
        <f t="shared" si="158"/>
        <v/>
      </c>
      <c r="BR85" s="199" t="str">
        <f t="shared" si="203"/>
        <v/>
      </c>
      <c r="BS85" s="329" t="str">
        <f t="shared" si="204"/>
        <v/>
      </c>
      <c r="BT85" s="330" t="str">
        <f t="shared" si="205"/>
        <v/>
      </c>
      <c r="BU85" s="202" t="str">
        <f t="shared" si="206"/>
        <v/>
      </c>
      <c r="BV85" s="202">
        <f t="shared" si="145"/>
        <v>0</v>
      </c>
      <c r="BW85" s="392" t="str">
        <f>IF(details!AS85="","",details!AS85)</f>
        <v/>
      </c>
      <c r="BX85" s="392" t="str">
        <f>IF(details!AT85="","",details!AT85)</f>
        <v/>
      </c>
      <c r="BY85" s="392" t="str">
        <f>IF(details!AU85="","",details!AU85)</f>
        <v/>
      </c>
      <c r="BZ85" s="312" t="str">
        <f t="shared" si="159"/>
        <v/>
      </c>
      <c r="CA85" s="392" t="str">
        <f>IF(details!AV85="","",details!AV85)</f>
        <v/>
      </c>
      <c r="CB85" s="392" t="str">
        <f>IF(details!AW85="","",details!AW85)</f>
        <v/>
      </c>
      <c r="CC85" s="312" t="str">
        <f t="shared" si="227"/>
        <v/>
      </c>
      <c r="CD85" s="199" t="str">
        <f t="shared" si="160"/>
        <v/>
      </c>
      <c r="CE85" s="392" t="str">
        <f>IF(details!AX85="","",details!AX85)</f>
        <v/>
      </c>
      <c r="CF85" s="392" t="str">
        <f>IF(details!AY85="","",details!AY85)</f>
        <v/>
      </c>
      <c r="CG85" s="199" t="str">
        <f t="shared" si="161"/>
        <v/>
      </c>
      <c r="CH85" s="199" t="str">
        <f t="shared" si="162"/>
        <v/>
      </c>
      <c r="CI85" s="329" t="str">
        <f t="shared" si="163"/>
        <v/>
      </c>
      <c r="CJ85" s="330" t="str">
        <f t="shared" si="164"/>
        <v/>
      </c>
      <c r="CK85" s="202" t="str">
        <f t="shared" si="207"/>
        <v/>
      </c>
      <c r="CL85" s="202">
        <f t="shared" si="146"/>
        <v>0</v>
      </c>
      <c r="CM85" s="392" t="str">
        <f>IF(details!AZ85="","",details!AZ85)</f>
        <v/>
      </c>
      <c r="CN85" s="392" t="str">
        <f>IF(details!BA85="","",details!BA85)</f>
        <v/>
      </c>
      <c r="CO85" s="392" t="str">
        <f>IF(details!BB85="","",details!BB85)</f>
        <v/>
      </c>
      <c r="CP85" s="392" t="str">
        <f>IF(details!BC85="","",details!BC85)</f>
        <v/>
      </c>
      <c r="CQ85" s="392" t="str">
        <f>IF(details!BD85="","",details!BD85)</f>
        <v/>
      </c>
      <c r="CR85" s="199" t="str">
        <f t="shared" si="142"/>
        <v/>
      </c>
      <c r="CS85" s="556" t="str">
        <f t="shared" si="140"/>
        <v/>
      </c>
      <c r="CT85" s="199" t="str">
        <f t="shared" si="141"/>
        <v/>
      </c>
      <c r="CU85" s="202" t="str">
        <f t="shared" si="208"/>
        <v/>
      </c>
      <c r="CV85" s="202">
        <f t="shared" si="209"/>
        <v>0</v>
      </c>
      <c r="CW85" s="392" t="str">
        <f>IF(details!BE85="","",details!BE85)</f>
        <v/>
      </c>
      <c r="CX85" s="392" t="str">
        <f>IF(details!BF85="","",details!BF85)</f>
        <v/>
      </c>
      <c r="CY85" s="392" t="str">
        <f>IF(details!BG85="","",details!BG85)</f>
        <v/>
      </c>
      <c r="CZ85" s="392" t="str">
        <f>IF(details!BH85="","",details!BH85)</f>
        <v/>
      </c>
      <c r="DA85" s="392" t="str">
        <f>IF(details!BI85="","",details!BI85)</f>
        <v/>
      </c>
      <c r="DB85" s="199" t="str">
        <f t="shared" si="210"/>
        <v/>
      </c>
      <c r="DC85" s="556" t="str">
        <f t="shared" si="165"/>
        <v/>
      </c>
      <c r="DD85" s="199" t="str">
        <f t="shared" si="166"/>
        <v/>
      </c>
      <c r="DE85" s="202" t="str">
        <f t="shared" si="211"/>
        <v/>
      </c>
      <c r="DF85" s="202">
        <f t="shared" si="212"/>
        <v>0</v>
      </c>
      <c r="DG85" s="392" t="str">
        <f>IF(details!BJ85="","",details!BJ85)</f>
        <v/>
      </c>
      <c r="DH85" s="392" t="str">
        <f>IF(details!BK85="","",details!BK85)</f>
        <v/>
      </c>
      <c r="DI85" s="392" t="str">
        <f>IF(details!BL85="","",details!BL85)</f>
        <v/>
      </c>
      <c r="DJ85" s="392" t="str">
        <f>IF(details!BM85="","",details!BM85)</f>
        <v/>
      </c>
      <c r="DK85" s="392" t="str">
        <f>IF(details!BN85="","",details!BN85)</f>
        <v/>
      </c>
      <c r="DL85" s="199" t="str">
        <f t="shared" si="213"/>
        <v/>
      </c>
      <c r="DM85" s="556" t="str">
        <f t="shared" si="167"/>
        <v/>
      </c>
      <c r="DN85" s="199" t="str">
        <f t="shared" si="168"/>
        <v/>
      </c>
      <c r="DO85" s="202" t="str">
        <f t="shared" si="214"/>
        <v/>
      </c>
      <c r="DP85" s="202">
        <f t="shared" si="215"/>
        <v>0</v>
      </c>
      <c r="DQ85" s="398" t="str">
        <f t="shared" si="169"/>
        <v/>
      </c>
      <c r="DR85" s="398" t="str">
        <f t="shared" si="170"/>
        <v/>
      </c>
      <c r="DS85" s="398" t="str">
        <f t="shared" si="171"/>
        <v/>
      </c>
      <c r="DT85" s="398" t="str">
        <f t="shared" si="172"/>
        <v/>
      </c>
      <c r="DU85" s="398" t="str">
        <f t="shared" si="173"/>
        <v/>
      </c>
      <c r="DV85" s="398" t="str">
        <f t="shared" si="174"/>
        <v/>
      </c>
      <c r="DW85" s="398" t="str">
        <f t="shared" si="216"/>
        <v/>
      </c>
      <c r="DX85" s="398" t="str">
        <f t="shared" si="217"/>
        <v/>
      </c>
      <c r="DY85" s="398" t="str">
        <f t="shared" si="218"/>
        <v/>
      </c>
      <c r="DZ85" s="398" t="str">
        <f t="shared" si="175"/>
        <v/>
      </c>
      <c r="EA85" s="399" t="str">
        <f t="shared" si="176"/>
        <v/>
      </c>
      <c r="EB85" s="399" t="str">
        <f t="shared" si="177"/>
        <v/>
      </c>
      <c r="EC85" s="398" t="str">
        <f t="shared" si="178"/>
        <v/>
      </c>
      <c r="ED85" s="398" t="str">
        <f t="shared" si="179"/>
        <v/>
      </c>
      <c r="EE85" s="398" t="str">
        <f t="shared" si="180"/>
        <v/>
      </c>
      <c r="EF85" s="398" t="str">
        <f t="shared" si="181"/>
        <v/>
      </c>
      <c r="EG85" s="398" t="str">
        <f t="shared" si="182"/>
        <v/>
      </c>
      <c r="EH85" s="398" t="str">
        <f t="shared" si="183"/>
        <v/>
      </c>
      <c r="EI85" s="398" t="str">
        <f t="shared" si="184"/>
        <v/>
      </c>
      <c r="EJ85" s="400" t="str">
        <f t="shared" si="185"/>
        <v/>
      </c>
      <c r="EK85" s="400" t="str">
        <f t="shared" si="186"/>
        <v/>
      </c>
      <c r="EL85" s="398" t="str">
        <f t="shared" si="187"/>
        <v/>
      </c>
      <c r="EM85" s="400" t="str">
        <f t="shared" si="188"/>
        <v/>
      </c>
      <c r="EN85" s="400" t="str">
        <f t="shared" si="189"/>
        <v/>
      </c>
      <c r="EO85" s="203" t="str">
        <f>details!DN85</f>
        <v/>
      </c>
      <c r="EP85" s="405" t="str">
        <f>details!DO85</f>
        <v/>
      </c>
      <c r="EQ85" s="490" t="str">
        <f t="shared" si="228"/>
        <v/>
      </c>
      <c r="ER85" s="551" t="str">
        <f t="shared" si="219"/>
        <v/>
      </c>
      <c r="ES85" s="401" t="str">
        <f t="shared" si="220"/>
        <v/>
      </c>
      <c r="ET85" s="401" t="str">
        <f t="shared" si="221"/>
        <v/>
      </c>
      <c r="EU85" s="402" t="str">
        <f t="shared" si="222"/>
        <v/>
      </c>
      <c r="EV85" s="199" t="str">
        <f t="shared" si="223"/>
        <v/>
      </c>
      <c r="EW85" s="466" t="str">
        <f t="shared" si="224"/>
        <v/>
      </c>
      <c r="EX85" s="467" t="str">
        <f t="shared" si="225"/>
        <v/>
      </c>
      <c r="EY85" s="418" t="str">
        <f>IF(details!BO84="","",details!BO84)</f>
        <v/>
      </c>
      <c r="FE85" s="500"/>
    </row>
    <row r="86" spans="1:161" s="20" customFormat="1" ht="14" customHeight="1">
      <c r="A86" s="417">
        <f>IF(details!A86="","",details!A86)</f>
        <v>80</v>
      </c>
      <c r="B86" s="392" t="str">
        <f>IF(details!B86="","",details!B86)</f>
        <v/>
      </c>
      <c r="C86" s="392" t="str">
        <f>IF(details!C86="","",details!C86)</f>
        <v/>
      </c>
      <c r="D86" s="199" t="str">
        <f>IF(details!D86="","",details!D86)</f>
        <v/>
      </c>
      <c r="E86" s="392" t="str">
        <f>IF(details!E86="","",details!E86)</f>
        <v/>
      </c>
      <c r="F86" s="200" t="str">
        <f>IF(details!G86="","",details!G86)</f>
        <v/>
      </c>
      <c r="G86" s="275" t="str">
        <f>IF(details!H86="","",details!H86)</f>
        <v/>
      </c>
      <c r="H86" s="201" t="str">
        <f>IF(details!I86="","",details!I86)</f>
        <v>v 080</v>
      </c>
      <c r="I86" s="201" t="str">
        <f>IF(details!J86="","",details!J86)</f>
        <v>c 080</v>
      </c>
      <c r="J86" s="201" t="str">
        <f>IF(details!K86="","",details!K86)</f>
        <v>l 080</v>
      </c>
      <c r="K86" s="392" t="str">
        <f>IF(details!Q86="","",details!Q86)</f>
        <v/>
      </c>
      <c r="L86" s="392" t="str">
        <f>IF(details!R86="","",details!R86)</f>
        <v/>
      </c>
      <c r="M86" s="392" t="str">
        <f>IF(details!S86="","",details!S86)</f>
        <v/>
      </c>
      <c r="N86" s="312" t="str">
        <f t="shared" si="147"/>
        <v/>
      </c>
      <c r="O86" s="392" t="str">
        <f>IF(details!T86="","",details!T86)</f>
        <v/>
      </c>
      <c r="P86" s="392" t="str">
        <f>IF(details!U86="","",details!U86)</f>
        <v/>
      </c>
      <c r="Q86" s="312" t="str">
        <f t="shared" si="148"/>
        <v/>
      </c>
      <c r="R86" s="199" t="str">
        <f t="shared" si="149"/>
        <v/>
      </c>
      <c r="S86" s="392" t="str">
        <f>IF(details!V86="","",details!V86)</f>
        <v/>
      </c>
      <c r="T86" s="392" t="str">
        <f>IF(details!W86="","",details!W86)</f>
        <v/>
      </c>
      <c r="U86" s="199" t="str">
        <f t="shared" si="190"/>
        <v/>
      </c>
      <c r="V86" s="199" t="str">
        <f t="shared" si="191"/>
        <v/>
      </c>
      <c r="W86" s="329" t="str">
        <f t="shared" si="192"/>
        <v/>
      </c>
      <c r="X86" s="330" t="str">
        <f t="shared" si="193"/>
        <v/>
      </c>
      <c r="Y86" s="202" t="str">
        <f t="shared" si="194"/>
        <v/>
      </c>
      <c r="Z86" s="202">
        <f t="shared" si="143"/>
        <v>0</v>
      </c>
      <c r="AA86" s="392" t="str">
        <f>IF(details!X86="","",details!X86)</f>
        <v/>
      </c>
      <c r="AB86" s="392" t="str">
        <f>IF(details!Y86="","",details!Y86)</f>
        <v/>
      </c>
      <c r="AC86" s="392" t="str">
        <f>IF(details!Z86="","",details!Z86)</f>
        <v/>
      </c>
      <c r="AD86" s="312" t="str">
        <f t="shared" si="150"/>
        <v/>
      </c>
      <c r="AE86" s="392" t="str">
        <f>IF(details!AA86="","",details!AA86)</f>
        <v/>
      </c>
      <c r="AF86" s="392" t="str">
        <f>IF(details!AB86="","",details!AB86)</f>
        <v/>
      </c>
      <c r="AG86" s="312" t="str">
        <f t="shared" si="229"/>
        <v/>
      </c>
      <c r="AH86" s="199" t="str">
        <f t="shared" si="151"/>
        <v/>
      </c>
      <c r="AI86" s="392" t="str">
        <f>IF(details!AC86="","",details!AC86)</f>
        <v/>
      </c>
      <c r="AJ86" s="392" t="str">
        <f>IF(details!AD86="","",details!AD86)</f>
        <v/>
      </c>
      <c r="AK86" s="199" t="str">
        <f t="shared" si="152"/>
        <v/>
      </c>
      <c r="AL86" s="199" t="str">
        <f t="shared" si="195"/>
        <v/>
      </c>
      <c r="AM86" s="329" t="str">
        <f t="shared" si="196"/>
        <v/>
      </c>
      <c r="AN86" s="330" t="str">
        <f t="shared" si="197"/>
        <v/>
      </c>
      <c r="AO86" s="202" t="str">
        <f t="shared" si="198"/>
        <v/>
      </c>
      <c r="AP86" s="202">
        <f t="shared" si="230"/>
        <v>0</v>
      </c>
      <c r="AQ86" s="497">
        <f>IF(details!AE86="","",details!AE86)</f>
        <v>1</v>
      </c>
      <c r="AR86" s="497">
        <f>IF(details!AF86="","",details!AF86)</f>
        <v>2</v>
      </c>
      <c r="AS86" s="497">
        <f>IF(details!AG86="","",details!AG86)</f>
        <v>3</v>
      </c>
      <c r="AT86" s="312">
        <f t="shared" si="153"/>
        <v>6</v>
      </c>
      <c r="AU86" s="497">
        <f>IF(details!AH86="","",details!AH86)</f>
        <v>4</v>
      </c>
      <c r="AV86" s="497">
        <f>IF(details!AI86="","",details!AI86)</f>
        <v>5</v>
      </c>
      <c r="AW86" s="312">
        <f t="shared" si="231"/>
        <v>9</v>
      </c>
      <c r="AX86" s="199">
        <f t="shared" si="154"/>
        <v>15</v>
      </c>
      <c r="AY86" s="497" t="str">
        <f>IF(details!AJ86="","",details!AJ86)</f>
        <v/>
      </c>
      <c r="AZ86" s="497" t="str">
        <f>IF(details!AK86="","",details!AK86)</f>
        <v/>
      </c>
      <c r="BA86" s="199" t="str">
        <f t="shared" si="155"/>
        <v/>
      </c>
      <c r="BB86" s="199" t="str">
        <f t="shared" si="199"/>
        <v/>
      </c>
      <c r="BC86" s="329" t="str">
        <f t="shared" si="200"/>
        <v/>
      </c>
      <c r="BD86" s="330" t="str">
        <f t="shared" si="201"/>
        <v/>
      </c>
      <c r="BE86" s="202" t="str">
        <f t="shared" si="202"/>
        <v/>
      </c>
      <c r="BF86" s="202">
        <f t="shared" si="144"/>
        <v>0</v>
      </c>
      <c r="BG86" s="392" t="str">
        <f>IF(details!AL86="","",details!AL86)</f>
        <v/>
      </c>
      <c r="BH86" s="392" t="str">
        <f>IF(details!AM86="","",details!AM86)</f>
        <v/>
      </c>
      <c r="BI86" s="392" t="str">
        <f>IF(details!AN86="","",details!AN86)</f>
        <v/>
      </c>
      <c r="BJ86" s="312" t="str">
        <f t="shared" si="156"/>
        <v/>
      </c>
      <c r="BK86" s="392" t="str">
        <f>IF(details!AO86="","",details!AO86)</f>
        <v/>
      </c>
      <c r="BL86" s="392" t="str">
        <f>IF(details!AP86="","",details!AP86)</f>
        <v/>
      </c>
      <c r="BM86" s="312" t="str">
        <f t="shared" si="226"/>
        <v/>
      </c>
      <c r="BN86" s="199" t="str">
        <f t="shared" si="157"/>
        <v/>
      </c>
      <c r="BO86" s="392" t="str">
        <f>IF(details!AQ86="","",details!AQ86)</f>
        <v/>
      </c>
      <c r="BP86" s="392" t="str">
        <f>IF(details!AR86="","",details!AR86)</f>
        <v/>
      </c>
      <c r="BQ86" s="199" t="str">
        <f t="shared" si="158"/>
        <v/>
      </c>
      <c r="BR86" s="199" t="str">
        <f t="shared" si="203"/>
        <v/>
      </c>
      <c r="BS86" s="329" t="str">
        <f t="shared" si="204"/>
        <v/>
      </c>
      <c r="BT86" s="330" t="str">
        <f t="shared" si="205"/>
        <v/>
      </c>
      <c r="BU86" s="202" t="str">
        <f t="shared" si="206"/>
        <v/>
      </c>
      <c r="BV86" s="202">
        <f t="shared" si="145"/>
        <v>0</v>
      </c>
      <c r="BW86" s="392" t="str">
        <f>IF(details!AS86="","",details!AS86)</f>
        <v/>
      </c>
      <c r="BX86" s="392" t="str">
        <f>IF(details!AT86="","",details!AT86)</f>
        <v/>
      </c>
      <c r="BY86" s="392" t="str">
        <f>IF(details!AU86="","",details!AU86)</f>
        <v/>
      </c>
      <c r="BZ86" s="312" t="str">
        <f t="shared" si="159"/>
        <v/>
      </c>
      <c r="CA86" s="392" t="str">
        <f>IF(details!AV86="","",details!AV86)</f>
        <v/>
      </c>
      <c r="CB86" s="392" t="str">
        <f>IF(details!AW86="","",details!AW86)</f>
        <v/>
      </c>
      <c r="CC86" s="312" t="str">
        <f t="shared" si="227"/>
        <v/>
      </c>
      <c r="CD86" s="199" t="str">
        <f t="shared" si="160"/>
        <v/>
      </c>
      <c r="CE86" s="392" t="str">
        <f>IF(details!AX86="","",details!AX86)</f>
        <v/>
      </c>
      <c r="CF86" s="392" t="str">
        <f>IF(details!AY86="","",details!AY86)</f>
        <v/>
      </c>
      <c r="CG86" s="199" t="str">
        <f t="shared" si="161"/>
        <v/>
      </c>
      <c r="CH86" s="199" t="str">
        <f t="shared" si="162"/>
        <v/>
      </c>
      <c r="CI86" s="329" t="str">
        <f t="shared" si="163"/>
        <v/>
      </c>
      <c r="CJ86" s="330" t="str">
        <f t="shared" si="164"/>
        <v/>
      </c>
      <c r="CK86" s="202" t="str">
        <f t="shared" si="207"/>
        <v/>
      </c>
      <c r="CL86" s="202">
        <f t="shared" si="146"/>
        <v>0</v>
      </c>
      <c r="CM86" s="392" t="str">
        <f>IF(details!AZ86="","",details!AZ86)</f>
        <v/>
      </c>
      <c r="CN86" s="392" t="str">
        <f>IF(details!BA86="","",details!BA86)</f>
        <v/>
      </c>
      <c r="CO86" s="392" t="str">
        <f>IF(details!BB86="","",details!BB86)</f>
        <v/>
      </c>
      <c r="CP86" s="392" t="str">
        <f>IF(details!BC86="","",details!BC86)</f>
        <v/>
      </c>
      <c r="CQ86" s="392" t="str">
        <f>IF(details!BD86="","",details!BD86)</f>
        <v/>
      </c>
      <c r="CR86" s="199" t="str">
        <f t="shared" si="142"/>
        <v/>
      </c>
      <c r="CS86" s="556" t="str">
        <f t="shared" si="140"/>
        <v/>
      </c>
      <c r="CT86" s="199" t="str">
        <f t="shared" si="141"/>
        <v/>
      </c>
      <c r="CU86" s="202" t="str">
        <f t="shared" si="208"/>
        <v/>
      </c>
      <c r="CV86" s="202">
        <f t="shared" si="209"/>
        <v>0</v>
      </c>
      <c r="CW86" s="392" t="str">
        <f>IF(details!BE86="","",details!BE86)</f>
        <v/>
      </c>
      <c r="CX86" s="392" t="str">
        <f>IF(details!BF86="","",details!BF86)</f>
        <v/>
      </c>
      <c r="CY86" s="392" t="str">
        <f>IF(details!BG86="","",details!BG86)</f>
        <v/>
      </c>
      <c r="CZ86" s="392" t="str">
        <f>IF(details!BH86="","",details!BH86)</f>
        <v/>
      </c>
      <c r="DA86" s="392" t="str">
        <f>IF(details!BI86="","",details!BI86)</f>
        <v/>
      </c>
      <c r="DB86" s="199" t="str">
        <f t="shared" si="210"/>
        <v/>
      </c>
      <c r="DC86" s="556" t="str">
        <f t="shared" si="165"/>
        <v/>
      </c>
      <c r="DD86" s="199" t="str">
        <f t="shared" si="166"/>
        <v/>
      </c>
      <c r="DE86" s="202" t="str">
        <f t="shared" si="211"/>
        <v/>
      </c>
      <c r="DF86" s="202">
        <f t="shared" si="212"/>
        <v>0</v>
      </c>
      <c r="DG86" s="392" t="str">
        <f>IF(details!BJ86="","",details!BJ86)</f>
        <v/>
      </c>
      <c r="DH86" s="392" t="str">
        <f>IF(details!BK86="","",details!BK86)</f>
        <v/>
      </c>
      <c r="DI86" s="392" t="str">
        <f>IF(details!BL86="","",details!BL86)</f>
        <v/>
      </c>
      <c r="DJ86" s="392" t="str">
        <f>IF(details!BM86="","",details!BM86)</f>
        <v/>
      </c>
      <c r="DK86" s="392" t="str">
        <f>IF(details!BN86="","",details!BN86)</f>
        <v/>
      </c>
      <c r="DL86" s="199" t="str">
        <f t="shared" si="213"/>
        <v/>
      </c>
      <c r="DM86" s="556" t="str">
        <f t="shared" si="167"/>
        <v/>
      </c>
      <c r="DN86" s="199" t="str">
        <f t="shared" si="168"/>
        <v/>
      </c>
      <c r="DO86" s="202" t="str">
        <f t="shared" si="214"/>
        <v/>
      </c>
      <c r="DP86" s="202">
        <f t="shared" si="215"/>
        <v>0</v>
      </c>
      <c r="DQ86" s="398" t="str">
        <f t="shared" si="169"/>
        <v/>
      </c>
      <c r="DR86" s="398" t="str">
        <f t="shared" si="170"/>
        <v/>
      </c>
      <c r="DS86" s="398" t="str">
        <f t="shared" si="171"/>
        <v/>
      </c>
      <c r="DT86" s="398" t="str">
        <f t="shared" si="172"/>
        <v/>
      </c>
      <c r="DU86" s="398" t="str">
        <f t="shared" si="173"/>
        <v/>
      </c>
      <c r="DV86" s="398" t="str">
        <f t="shared" si="174"/>
        <v/>
      </c>
      <c r="DW86" s="398" t="str">
        <f t="shared" si="216"/>
        <v/>
      </c>
      <c r="DX86" s="398" t="str">
        <f t="shared" si="217"/>
        <v/>
      </c>
      <c r="DY86" s="398" t="str">
        <f t="shared" si="218"/>
        <v/>
      </c>
      <c r="DZ86" s="398" t="str">
        <f t="shared" si="175"/>
        <v/>
      </c>
      <c r="EA86" s="399" t="str">
        <f t="shared" si="176"/>
        <v/>
      </c>
      <c r="EB86" s="399" t="str">
        <f t="shared" si="177"/>
        <v/>
      </c>
      <c r="EC86" s="398" t="str">
        <f t="shared" si="178"/>
        <v/>
      </c>
      <c r="ED86" s="398" t="str">
        <f t="shared" si="179"/>
        <v/>
      </c>
      <c r="EE86" s="398" t="str">
        <f t="shared" si="180"/>
        <v/>
      </c>
      <c r="EF86" s="398" t="str">
        <f t="shared" si="181"/>
        <v/>
      </c>
      <c r="EG86" s="398" t="str">
        <f t="shared" si="182"/>
        <v/>
      </c>
      <c r="EH86" s="398" t="str">
        <f t="shared" si="183"/>
        <v/>
      </c>
      <c r="EI86" s="398" t="str">
        <f t="shared" si="184"/>
        <v/>
      </c>
      <c r="EJ86" s="400" t="str">
        <f t="shared" si="185"/>
        <v/>
      </c>
      <c r="EK86" s="400" t="str">
        <f t="shared" si="186"/>
        <v/>
      </c>
      <c r="EL86" s="398" t="str">
        <f t="shared" si="187"/>
        <v/>
      </c>
      <c r="EM86" s="400" t="str">
        <f t="shared" si="188"/>
        <v/>
      </c>
      <c r="EN86" s="400" t="str">
        <f t="shared" si="189"/>
        <v/>
      </c>
      <c r="EO86" s="203" t="str">
        <f>details!DN86</f>
        <v/>
      </c>
      <c r="EP86" s="405" t="str">
        <f>details!DO86</f>
        <v/>
      </c>
      <c r="EQ86" s="490" t="str">
        <f t="shared" si="228"/>
        <v/>
      </c>
      <c r="ER86" s="551" t="str">
        <f t="shared" si="219"/>
        <v/>
      </c>
      <c r="ES86" s="401" t="str">
        <f t="shared" si="220"/>
        <v/>
      </c>
      <c r="ET86" s="401" t="str">
        <f t="shared" si="221"/>
        <v/>
      </c>
      <c r="EU86" s="402" t="str">
        <f t="shared" si="222"/>
        <v/>
      </c>
      <c r="EV86" s="199" t="str">
        <f t="shared" si="223"/>
        <v/>
      </c>
      <c r="EW86" s="466" t="str">
        <f t="shared" si="224"/>
        <v/>
      </c>
      <c r="EX86" s="467" t="str">
        <f t="shared" si="225"/>
        <v/>
      </c>
      <c r="EY86" s="418" t="str">
        <f>IF(details!BO85="","",details!BO85)</f>
        <v/>
      </c>
      <c r="FE86" s="500"/>
    </row>
    <row r="87" spans="1:161" s="20" customFormat="1" ht="14" customHeight="1">
      <c r="A87" s="417">
        <f>IF(details!A87="","",details!A87)</f>
        <v>81</v>
      </c>
      <c r="B87" s="392" t="str">
        <f>IF(details!B87="","",details!B87)</f>
        <v/>
      </c>
      <c r="C87" s="392" t="str">
        <f>IF(details!C87="","",details!C87)</f>
        <v/>
      </c>
      <c r="D87" s="199" t="str">
        <f>IF(details!D87="","",details!D87)</f>
        <v/>
      </c>
      <c r="E87" s="392" t="str">
        <f>IF(details!E87="","",details!E87)</f>
        <v/>
      </c>
      <c r="F87" s="200" t="str">
        <f>IF(details!G87="","",details!G87)</f>
        <v/>
      </c>
      <c r="G87" s="275" t="str">
        <f>IF(details!H87="","",details!H87)</f>
        <v/>
      </c>
      <c r="H87" s="201" t="str">
        <f>IF(details!I87="","",details!I87)</f>
        <v>v 081</v>
      </c>
      <c r="I87" s="201" t="str">
        <f>IF(details!J87="","",details!J87)</f>
        <v>c 081</v>
      </c>
      <c r="J87" s="201" t="str">
        <f>IF(details!K87="","",details!K87)</f>
        <v>l 081</v>
      </c>
      <c r="K87" s="392" t="str">
        <f>IF(details!Q87="","",details!Q87)</f>
        <v/>
      </c>
      <c r="L87" s="392" t="str">
        <f>IF(details!R87="","",details!R87)</f>
        <v/>
      </c>
      <c r="M87" s="392" t="str">
        <f>IF(details!S87="","",details!S87)</f>
        <v/>
      </c>
      <c r="N87" s="312" t="str">
        <f t="shared" si="147"/>
        <v/>
      </c>
      <c r="O87" s="392" t="str">
        <f>IF(details!T87="","",details!T87)</f>
        <v/>
      </c>
      <c r="P87" s="392" t="str">
        <f>IF(details!U87="","",details!U87)</f>
        <v/>
      </c>
      <c r="Q87" s="312" t="str">
        <f t="shared" si="148"/>
        <v/>
      </c>
      <c r="R87" s="199" t="str">
        <f t="shared" si="149"/>
        <v/>
      </c>
      <c r="S87" s="392" t="str">
        <f>IF(details!V87="","",details!V87)</f>
        <v/>
      </c>
      <c r="T87" s="392" t="str">
        <f>IF(details!W87="","",details!W87)</f>
        <v/>
      </c>
      <c r="U87" s="199" t="str">
        <f t="shared" si="190"/>
        <v/>
      </c>
      <c r="V87" s="199" t="str">
        <f t="shared" si="191"/>
        <v/>
      </c>
      <c r="W87" s="329" t="str">
        <f t="shared" si="192"/>
        <v/>
      </c>
      <c r="X87" s="330" t="str">
        <f t="shared" si="193"/>
        <v/>
      </c>
      <c r="Y87" s="202" t="str">
        <f t="shared" si="194"/>
        <v/>
      </c>
      <c r="Z87" s="202">
        <f t="shared" si="143"/>
        <v>0</v>
      </c>
      <c r="AA87" s="392" t="str">
        <f>IF(details!X87="","",details!X87)</f>
        <v/>
      </c>
      <c r="AB87" s="392" t="str">
        <f>IF(details!Y87="","",details!Y87)</f>
        <v/>
      </c>
      <c r="AC87" s="392" t="str">
        <f>IF(details!Z87="","",details!Z87)</f>
        <v/>
      </c>
      <c r="AD87" s="312" t="str">
        <f t="shared" si="150"/>
        <v/>
      </c>
      <c r="AE87" s="392" t="str">
        <f>IF(details!AA87="","",details!AA87)</f>
        <v/>
      </c>
      <c r="AF87" s="392" t="str">
        <f>IF(details!AB87="","",details!AB87)</f>
        <v/>
      </c>
      <c r="AG87" s="312" t="str">
        <f t="shared" si="229"/>
        <v/>
      </c>
      <c r="AH87" s="199" t="str">
        <f t="shared" si="151"/>
        <v/>
      </c>
      <c r="AI87" s="392" t="str">
        <f>IF(details!AC87="","",details!AC87)</f>
        <v/>
      </c>
      <c r="AJ87" s="392" t="str">
        <f>IF(details!AD87="","",details!AD87)</f>
        <v/>
      </c>
      <c r="AK87" s="199" t="str">
        <f t="shared" si="152"/>
        <v/>
      </c>
      <c r="AL87" s="199" t="str">
        <f t="shared" si="195"/>
        <v/>
      </c>
      <c r="AM87" s="329" t="str">
        <f t="shared" si="196"/>
        <v/>
      </c>
      <c r="AN87" s="330" t="str">
        <f t="shared" si="197"/>
        <v/>
      </c>
      <c r="AO87" s="202" t="str">
        <f t="shared" si="198"/>
        <v/>
      </c>
      <c r="AP87" s="202">
        <f t="shared" si="230"/>
        <v>0</v>
      </c>
      <c r="AQ87" s="497">
        <f>IF(details!AE87="","",details!AE87)</f>
        <v>1</v>
      </c>
      <c r="AR87" s="497">
        <f>IF(details!AF87="","",details!AF87)</f>
        <v>2</v>
      </c>
      <c r="AS87" s="497">
        <f>IF(details!AG87="","",details!AG87)</f>
        <v>3</v>
      </c>
      <c r="AT87" s="312">
        <f t="shared" si="153"/>
        <v>6</v>
      </c>
      <c r="AU87" s="497">
        <f>IF(details!AH87="","",details!AH87)</f>
        <v>4</v>
      </c>
      <c r="AV87" s="497">
        <f>IF(details!AI87="","",details!AI87)</f>
        <v>5</v>
      </c>
      <c r="AW87" s="312">
        <f t="shared" si="231"/>
        <v>9</v>
      </c>
      <c r="AX87" s="199">
        <f t="shared" si="154"/>
        <v>15</v>
      </c>
      <c r="AY87" s="497" t="str">
        <f>IF(details!AJ87="","",details!AJ87)</f>
        <v/>
      </c>
      <c r="AZ87" s="497" t="str">
        <f>IF(details!AK87="","",details!AK87)</f>
        <v/>
      </c>
      <c r="BA87" s="199" t="str">
        <f t="shared" si="155"/>
        <v/>
      </c>
      <c r="BB87" s="199" t="str">
        <f t="shared" si="199"/>
        <v/>
      </c>
      <c r="BC87" s="329" t="str">
        <f t="shared" si="200"/>
        <v/>
      </c>
      <c r="BD87" s="330" t="str">
        <f t="shared" si="201"/>
        <v/>
      </c>
      <c r="BE87" s="202" t="str">
        <f t="shared" si="202"/>
        <v/>
      </c>
      <c r="BF87" s="202">
        <f t="shared" si="144"/>
        <v>0</v>
      </c>
      <c r="BG87" s="392" t="str">
        <f>IF(details!AL87="","",details!AL87)</f>
        <v/>
      </c>
      <c r="BH87" s="392" t="str">
        <f>IF(details!AM87="","",details!AM87)</f>
        <v/>
      </c>
      <c r="BI87" s="392" t="str">
        <f>IF(details!AN87="","",details!AN87)</f>
        <v/>
      </c>
      <c r="BJ87" s="312" t="str">
        <f t="shared" si="156"/>
        <v/>
      </c>
      <c r="BK87" s="392" t="str">
        <f>IF(details!AO87="","",details!AO87)</f>
        <v/>
      </c>
      <c r="BL87" s="392" t="str">
        <f>IF(details!AP87="","",details!AP87)</f>
        <v/>
      </c>
      <c r="BM87" s="312" t="str">
        <f t="shared" si="226"/>
        <v/>
      </c>
      <c r="BN87" s="199" t="str">
        <f t="shared" si="157"/>
        <v/>
      </c>
      <c r="BO87" s="392" t="str">
        <f>IF(details!AQ87="","",details!AQ87)</f>
        <v/>
      </c>
      <c r="BP87" s="392" t="str">
        <f>IF(details!AR87="","",details!AR87)</f>
        <v/>
      </c>
      <c r="BQ87" s="199" t="str">
        <f t="shared" si="158"/>
        <v/>
      </c>
      <c r="BR87" s="199" t="str">
        <f t="shared" si="203"/>
        <v/>
      </c>
      <c r="BS87" s="329" t="str">
        <f t="shared" si="204"/>
        <v/>
      </c>
      <c r="BT87" s="330" t="str">
        <f t="shared" si="205"/>
        <v/>
      </c>
      <c r="BU87" s="202" t="str">
        <f t="shared" si="206"/>
        <v/>
      </c>
      <c r="BV87" s="202">
        <f t="shared" si="145"/>
        <v>0</v>
      </c>
      <c r="BW87" s="392" t="str">
        <f>IF(details!AS87="","",details!AS87)</f>
        <v/>
      </c>
      <c r="BX87" s="392" t="str">
        <f>IF(details!AT87="","",details!AT87)</f>
        <v/>
      </c>
      <c r="BY87" s="392" t="str">
        <f>IF(details!AU87="","",details!AU87)</f>
        <v/>
      </c>
      <c r="BZ87" s="312" t="str">
        <f t="shared" si="159"/>
        <v/>
      </c>
      <c r="CA87" s="392" t="str">
        <f>IF(details!AV87="","",details!AV87)</f>
        <v/>
      </c>
      <c r="CB87" s="392" t="str">
        <f>IF(details!AW87="","",details!AW87)</f>
        <v/>
      </c>
      <c r="CC87" s="312" t="str">
        <f t="shared" si="227"/>
        <v/>
      </c>
      <c r="CD87" s="199" t="str">
        <f t="shared" si="160"/>
        <v/>
      </c>
      <c r="CE87" s="392" t="str">
        <f>IF(details!AX87="","",details!AX87)</f>
        <v/>
      </c>
      <c r="CF87" s="392" t="str">
        <f>IF(details!AY87="","",details!AY87)</f>
        <v/>
      </c>
      <c r="CG87" s="199" t="str">
        <f t="shared" si="161"/>
        <v/>
      </c>
      <c r="CH87" s="199" t="str">
        <f t="shared" si="162"/>
        <v/>
      </c>
      <c r="CI87" s="329" t="str">
        <f t="shared" si="163"/>
        <v/>
      </c>
      <c r="CJ87" s="330" t="str">
        <f t="shared" si="164"/>
        <v/>
      </c>
      <c r="CK87" s="202" t="str">
        <f t="shared" si="207"/>
        <v/>
      </c>
      <c r="CL87" s="202">
        <f t="shared" si="146"/>
        <v>0</v>
      </c>
      <c r="CM87" s="392" t="str">
        <f>IF(details!AZ87="","",details!AZ87)</f>
        <v/>
      </c>
      <c r="CN87" s="392" t="str">
        <f>IF(details!BA87="","",details!BA87)</f>
        <v/>
      </c>
      <c r="CO87" s="392" t="str">
        <f>IF(details!BB87="","",details!BB87)</f>
        <v/>
      </c>
      <c r="CP87" s="392" t="str">
        <f>IF(details!BC87="","",details!BC87)</f>
        <v/>
      </c>
      <c r="CQ87" s="392" t="str">
        <f>IF(details!BD87="","",details!BD87)</f>
        <v/>
      </c>
      <c r="CR87" s="199" t="str">
        <f t="shared" si="142"/>
        <v/>
      </c>
      <c r="CS87" s="556" t="str">
        <f t="shared" si="140"/>
        <v/>
      </c>
      <c r="CT87" s="199" t="str">
        <f t="shared" si="141"/>
        <v/>
      </c>
      <c r="CU87" s="202" t="str">
        <f t="shared" si="208"/>
        <v/>
      </c>
      <c r="CV87" s="202">
        <f t="shared" si="209"/>
        <v>0</v>
      </c>
      <c r="CW87" s="392" t="str">
        <f>IF(details!BE87="","",details!BE87)</f>
        <v/>
      </c>
      <c r="CX87" s="392" t="str">
        <f>IF(details!BF87="","",details!BF87)</f>
        <v/>
      </c>
      <c r="CY87" s="392" t="str">
        <f>IF(details!BG87="","",details!BG87)</f>
        <v/>
      </c>
      <c r="CZ87" s="392" t="str">
        <f>IF(details!BH87="","",details!BH87)</f>
        <v/>
      </c>
      <c r="DA87" s="392" t="str">
        <f>IF(details!BI87="","",details!BI87)</f>
        <v/>
      </c>
      <c r="DB87" s="199" t="str">
        <f t="shared" si="210"/>
        <v/>
      </c>
      <c r="DC87" s="556" t="str">
        <f t="shared" si="165"/>
        <v/>
      </c>
      <c r="DD87" s="199" t="str">
        <f t="shared" si="166"/>
        <v/>
      </c>
      <c r="DE87" s="202" t="str">
        <f t="shared" si="211"/>
        <v/>
      </c>
      <c r="DF87" s="202">
        <f t="shared" si="212"/>
        <v>0</v>
      </c>
      <c r="DG87" s="392" t="str">
        <f>IF(details!BJ87="","",details!BJ87)</f>
        <v/>
      </c>
      <c r="DH87" s="392" t="str">
        <f>IF(details!BK87="","",details!BK87)</f>
        <v/>
      </c>
      <c r="DI87" s="392" t="str">
        <f>IF(details!BL87="","",details!BL87)</f>
        <v/>
      </c>
      <c r="DJ87" s="392" t="str">
        <f>IF(details!BM87="","",details!BM87)</f>
        <v/>
      </c>
      <c r="DK87" s="392" t="str">
        <f>IF(details!BN87="","",details!BN87)</f>
        <v/>
      </c>
      <c r="DL87" s="199" t="str">
        <f t="shared" si="213"/>
        <v/>
      </c>
      <c r="DM87" s="556" t="str">
        <f t="shared" si="167"/>
        <v/>
      </c>
      <c r="DN87" s="199" t="str">
        <f t="shared" si="168"/>
        <v/>
      </c>
      <c r="DO87" s="202" t="str">
        <f t="shared" si="214"/>
        <v/>
      </c>
      <c r="DP87" s="202">
        <f t="shared" si="215"/>
        <v>0</v>
      </c>
      <c r="DQ87" s="398" t="str">
        <f t="shared" si="169"/>
        <v/>
      </c>
      <c r="DR87" s="398" t="str">
        <f t="shared" si="170"/>
        <v/>
      </c>
      <c r="DS87" s="398" t="str">
        <f t="shared" si="171"/>
        <v/>
      </c>
      <c r="DT87" s="398" t="str">
        <f t="shared" si="172"/>
        <v/>
      </c>
      <c r="DU87" s="398" t="str">
        <f t="shared" si="173"/>
        <v/>
      </c>
      <c r="DV87" s="398" t="str">
        <f t="shared" si="174"/>
        <v/>
      </c>
      <c r="DW87" s="398" t="str">
        <f t="shared" si="216"/>
        <v/>
      </c>
      <c r="DX87" s="398" t="str">
        <f t="shared" si="217"/>
        <v/>
      </c>
      <c r="DY87" s="398" t="str">
        <f t="shared" si="218"/>
        <v/>
      </c>
      <c r="DZ87" s="398" t="str">
        <f t="shared" si="175"/>
        <v/>
      </c>
      <c r="EA87" s="399" t="str">
        <f t="shared" si="176"/>
        <v/>
      </c>
      <c r="EB87" s="399" t="str">
        <f t="shared" si="177"/>
        <v/>
      </c>
      <c r="EC87" s="398" t="str">
        <f t="shared" si="178"/>
        <v/>
      </c>
      <c r="ED87" s="398" t="str">
        <f t="shared" si="179"/>
        <v/>
      </c>
      <c r="EE87" s="398" t="str">
        <f t="shared" si="180"/>
        <v/>
      </c>
      <c r="EF87" s="398" t="str">
        <f t="shared" si="181"/>
        <v/>
      </c>
      <c r="EG87" s="398" t="str">
        <f t="shared" si="182"/>
        <v/>
      </c>
      <c r="EH87" s="398" t="str">
        <f t="shared" si="183"/>
        <v/>
      </c>
      <c r="EI87" s="398" t="str">
        <f t="shared" si="184"/>
        <v/>
      </c>
      <c r="EJ87" s="400" t="str">
        <f t="shared" si="185"/>
        <v/>
      </c>
      <c r="EK87" s="400" t="str">
        <f t="shared" si="186"/>
        <v/>
      </c>
      <c r="EL87" s="398" t="str">
        <f t="shared" si="187"/>
        <v/>
      </c>
      <c r="EM87" s="400" t="str">
        <f t="shared" si="188"/>
        <v/>
      </c>
      <c r="EN87" s="400" t="str">
        <f t="shared" si="189"/>
        <v/>
      </c>
      <c r="EO87" s="203" t="str">
        <f>details!DN87</f>
        <v/>
      </c>
      <c r="EP87" s="405" t="str">
        <f>details!DO87</f>
        <v/>
      </c>
      <c r="EQ87" s="490" t="str">
        <f t="shared" si="228"/>
        <v/>
      </c>
      <c r="ER87" s="551" t="str">
        <f t="shared" si="219"/>
        <v/>
      </c>
      <c r="ES87" s="401" t="str">
        <f t="shared" si="220"/>
        <v/>
      </c>
      <c r="ET87" s="401" t="str">
        <f t="shared" si="221"/>
        <v/>
      </c>
      <c r="EU87" s="402" t="str">
        <f t="shared" si="222"/>
        <v/>
      </c>
      <c r="EV87" s="199" t="str">
        <f t="shared" si="223"/>
        <v/>
      </c>
      <c r="EW87" s="466" t="str">
        <f t="shared" si="224"/>
        <v/>
      </c>
      <c r="EX87" s="467" t="str">
        <f t="shared" si="225"/>
        <v/>
      </c>
      <c r="EY87" s="418" t="str">
        <f>IF(details!BO86="","",details!BO86)</f>
        <v/>
      </c>
      <c r="FE87" s="500"/>
    </row>
    <row r="88" spans="1:161" s="20" customFormat="1" ht="14" customHeight="1">
      <c r="A88" s="417">
        <f>IF(details!A88="","",details!A88)</f>
        <v>82</v>
      </c>
      <c r="B88" s="392" t="str">
        <f>IF(details!B88="","",details!B88)</f>
        <v/>
      </c>
      <c r="C88" s="392" t="str">
        <f>IF(details!C88="","",details!C88)</f>
        <v/>
      </c>
      <c r="D88" s="199" t="str">
        <f>IF(details!D88="","",details!D88)</f>
        <v/>
      </c>
      <c r="E88" s="392" t="str">
        <f>IF(details!E88="","",details!E88)</f>
        <v/>
      </c>
      <c r="F88" s="200" t="str">
        <f>IF(details!G88="","",details!G88)</f>
        <v/>
      </c>
      <c r="G88" s="275" t="str">
        <f>IF(details!H88="","",details!H88)</f>
        <v/>
      </c>
      <c r="H88" s="201" t="str">
        <f>IF(details!I88="","",details!I88)</f>
        <v>v 082</v>
      </c>
      <c r="I88" s="201" t="str">
        <f>IF(details!J88="","",details!J88)</f>
        <v>c 082</v>
      </c>
      <c r="J88" s="201" t="str">
        <f>IF(details!K88="","",details!K88)</f>
        <v>l 082</v>
      </c>
      <c r="K88" s="392" t="str">
        <f>IF(details!Q88="","",details!Q88)</f>
        <v/>
      </c>
      <c r="L88" s="392" t="str">
        <f>IF(details!R88="","",details!R88)</f>
        <v/>
      </c>
      <c r="M88" s="392" t="str">
        <f>IF(details!S88="","",details!S88)</f>
        <v/>
      </c>
      <c r="N88" s="312" t="str">
        <f t="shared" si="147"/>
        <v/>
      </c>
      <c r="O88" s="392" t="str">
        <f>IF(details!T88="","",details!T88)</f>
        <v/>
      </c>
      <c r="P88" s="392" t="str">
        <f>IF(details!U88="","",details!U88)</f>
        <v/>
      </c>
      <c r="Q88" s="312" t="str">
        <f t="shared" si="148"/>
        <v/>
      </c>
      <c r="R88" s="199" t="str">
        <f t="shared" si="149"/>
        <v/>
      </c>
      <c r="S88" s="392" t="str">
        <f>IF(details!V88="","",details!V88)</f>
        <v/>
      </c>
      <c r="T88" s="392" t="str">
        <f>IF(details!W88="","",details!W88)</f>
        <v/>
      </c>
      <c r="U88" s="199" t="str">
        <f t="shared" si="190"/>
        <v/>
      </c>
      <c r="V88" s="199" t="str">
        <f t="shared" si="191"/>
        <v/>
      </c>
      <c r="W88" s="329" t="str">
        <f t="shared" si="192"/>
        <v/>
      </c>
      <c r="X88" s="330" t="str">
        <f t="shared" si="193"/>
        <v/>
      </c>
      <c r="Y88" s="202" t="str">
        <f t="shared" si="194"/>
        <v/>
      </c>
      <c r="Z88" s="202">
        <f t="shared" si="143"/>
        <v>0</v>
      </c>
      <c r="AA88" s="392" t="str">
        <f>IF(details!X88="","",details!X88)</f>
        <v/>
      </c>
      <c r="AB88" s="392" t="str">
        <f>IF(details!Y88="","",details!Y88)</f>
        <v/>
      </c>
      <c r="AC88" s="392" t="str">
        <f>IF(details!Z88="","",details!Z88)</f>
        <v/>
      </c>
      <c r="AD88" s="312" t="str">
        <f t="shared" si="150"/>
        <v/>
      </c>
      <c r="AE88" s="392" t="str">
        <f>IF(details!AA88="","",details!AA88)</f>
        <v/>
      </c>
      <c r="AF88" s="392" t="str">
        <f>IF(details!AB88="","",details!AB88)</f>
        <v/>
      </c>
      <c r="AG88" s="312" t="str">
        <f t="shared" si="229"/>
        <v/>
      </c>
      <c r="AH88" s="199" t="str">
        <f t="shared" si="151"/>
        <v/>
      </c>
      <c r="AI88" s="392" t="str">
        <f>IF(details!AC88="","",details!AC88)</f>
        <v/>
      </c>
      <c r="AJ88" s="392" t="str">
        <f>IF(details!AD88="","",details!AD88)</f>
        <v/>
      </c>
      <c r="AK88" s="199" t="str">
        <f t="shared" si="152"/>
        <v/>
      </c>
      <c r="AL88" s="199" t="str">
        <f t="shared" si="195"/>
        <v/>
      </c>
      <c r="AM88" s="329" t="str">
        <f t="shared" si="196"/>
        <v/>
      </c>
      <c r="AN88" s="330" t="str">
        <f t="shared" si="197"/>
        <v/>
      </c>
      <c r="AO88" s="202" t="str">
        <f t="shared" si="198"/>
        <v/>
      </c>
      <c r="AP88" s="202">
        <f t="shared" si="230"/>
        <v>0</v>
      </c>
      <c r="AQ88" s="497">
        <f>IF(details!AE88="","",details!AE88)</f>
        <v>1</v>
      </c>
      <c r="AR88" s="497">
        <f>IF(details!AF88="","",details!AF88)</f>
        <v>2</v>
      </c>
      <c r="AS88" s="497">
        <f>IF(details!AG88="","",details!AG88)</f>
        <v>3</v>
      </c>
      <c r="AT88" s="312">
        <f t="shared" si="153"/>
        <v>6</v>
      </c>
      <c r="AU88" s="497">
        <f>IF(details!AH88="","",details!AH88)</f>
        <v>4</v>
      </c>
      <c r="AV88" s="497">
        <f>IF(details!AI88="","",details!AI88)</f>
        <v>5</v>
      </c>
      <c r="AW88" s="312">
        <f t="shared" si="231"/>
        <v>9</v>
      </c>
      <c r="AX88" s="199">
        <f t="shared" si="154"/>
        <v>15</v>
      </c>
      <c r="AY88" s="497" t="str">
        <f>IF(details!AJ88="","",details!AJ88)</f>
        <v/>
      </c>
      <c r="AZ88" s="497" t="str">
        <f>IF(details!AK88="","",details!AK88)</f>
        <v/>
      </c>
      <c r="BA88" s="199" t="str">
        <f t="shared" si="155"/>
        <v/>
      </c>
      <c r="BB88" s="199" t="str">
        <f t="shared" si="199"/>
        <v/>
      </c>
      <c r="BC88" s="329" t="str">
        <f t="shared" si="200"/>
        <v/>
      </c>
      <c r="BD88" s="330" t="str">
        <f t="shared" si="201"/>
        <v/>
      </c>
      <c r="BE88" s="202" t="str">
        <f t="shared" si="202"/>
        <v/>
      </c>
      <c r="BF88" s="202">
        <f t="shared" si="144"/>
        <v>0</v>
      </c>
      <c r="BG88" s="392" t="str">
        <f>IF(details!AL88="","",details!AL88)</f>
        <v/>
      </c>
      <c r="BH88" s="392" t="str">
        <f>IF(details!AM88="","",details!AM88)</f>
        <v/>
      </c>
      <c r="BI88" s="392" t="str">
        <f>IF(details!AN88="","",details!AN88)</f>
        <v/>
      </c>
      <c r="BJ88" s="312" t="str">
        <f t="shared" si="156"/>
        <v/>
      </c>
      <c r="BK88" s="392" t="str">
        <f>IF(details!AO88="","",details!AO88)</f>
        <v/>
      </c>
      <c r="BL88" s="392" t="str">
        <f>IF(details!AP88="","",details!AP88)</f>
        <v/>
      </c>
      <c r="BM88" s="312" t="str">
        <f t="shared" si="226"/>
        <v/>
      </c>
      <c r="BN88" s="199" t="str">
        <f t="shared" si="157"/>
        <v/>
      </c>
      <c r="BO88" s="392" t="str">
        <f>IF(details!AQ88="","",details!AQ88)</f>
        <v/>
      </c>
      <c r="BP88" s="392" t="str">
        <f>IF(details!AR88="","",details!AR88)</f>
        <v/>
      </c>
      <c r="BQ88" s="199" t="str">
        <f t="shared" si="158"/>
        <v/>
      </c>
      <c r="BR88" s="199" t="str">
        <f t="shared" si="203"/>
        <v/>
      </c>
      <c r="BS88" s="329" t="str">
        <f t="shared" si="204"/>
        <v/>
      </c>
      <c r="BT88" s="330" t="str">
        <f t="shared" si="205"/>
        <v/>
      </c>
      <c r="BU88" s="202" t="str">
        <f t="shared" si="206"/>
        <v/>
      </c>
      <c r="BV88" s="202">
        <f t="shared" si="145"/>
        <v>0</v>
      </c>
      <c r="BW88" s="392" t="str">
        <f>IF(details!AS88="","",details!AS88)</f>
        <v/>
      </c>
      <c r="BX88" s="392" t="str">
        <f>IF(details!AT88="","",details!AT88)</f>
        <v/>
      </c>
      <c r="BY88" s="392" t="str">
        <f>IF(details!AU88="","",details!AU88)</f>
        <v/>
      </c>
      <c r="BZ88" s="312" t="str">
        <f t="shared" si="159"/>
        <v/>
      </c>
      <c r="CA88" s="392" t="str">
        <f>IF(details!AV88="","",details!AV88)</f>
        <v/>
      </c>
      <c r="CB88" s="392" t="str">
        <f>IF(details!AW88="","",details!AW88)</f>
        <v/>
      </c>
      <c r="CC88" s="312" t="str">
        <f t="shared" si="227"/>
        <v/>
      </c>
      <c r="CD88" s="199" t="str">
        <f t="shared" si="160"/>
        <v/>
      </c>
      <c r="CE88" s="392" t="str">
        <f>IF(details!AX88="","",details!AX88)</f>
        <v/>
      </c>
      <c r="CF88" s="392" t="str">
        <f>IF(details!AY88="","",details!AY88)</f>
        <v/>
      </c>
      <c r="CG88" s="199" t="str">
        <f t="shared" si="161"/>
        <v/>
      </c>
      <c r="CH88" s="199" t="str">
        <f t="shared" si="162"/>
        <v/>
      </c>
      <c r="CI88" s="329" t="str">
        <f t="shared" si="163"/>
        <v/>
      </c>
      <c r="CJ88" s="330" t="str">
        <f t="shared" si="164"/>
        <v/>
      </c>
      <c r="CK88" s="202" t="str">
        <f t="shared" si="207"/>
        <v/>
      </c>
      <c r="CL88" s="202">
        <f t="shared" si="146"/>
        <v>0</v>
      </c>
      <c r="CM88" s="392" t="str">
        <f>IF(details!AZ88="","",details!AZ88)</f>
        <v/>
      </c>
      <c r="CN88" s="392" t="str">
        <f>IF(details!BA88="","",details!BA88)</f>
        <v/>
      </c>
      <c r="CO88" s="392" t="str">
        <f>IF(details!BB88="","",details!BB88)</f>
        <v/>
      </c>
      <c r="CP88" s="392" t="str">
        <f>IF(details!BC88="","",details!BC88)</f>
        <v/>
      </c>
      <c r="CQ88" s="392" t="str">
        <f>IF(details!BD88="","",details!BD88)</f>
        <v/>
      </c>
      <c r="CR88" s="199" t="str">
        <f t="shared" si="142"/>
        <v/>
      </c>
      <c r="CS88" s="556" t="str">
        <f t="shared" si="140"/>
        <v/>
      </c>
      <c r="CT88" s="199" t="str">
        <f t="shared" si="141"/>
        <v/>
      </c>
      <c r="CU88" s="202" t="str">
        <f t="shared" si="208"/>
        <v/>
      </c>
      <c r="CV88" s="202">
        <f t="shared" si="209"/>
        <v>0</v>
      </c>
      <c r="CW88" s="392" t="str">
        <f>IF(details!BE88="","",details!BE88)</f>
        <v/>
      </c>
      <c r="CX88" s="392" t="str">
        <f>IF(details!BF88="","",details!BF88)</f>
        <v/>
      </c>
      <c r="CY88" s="392" t="str">
        <f>IF(details!BG88="","",details!BG88)</f>
        <v/>
      </c>
      <c r="CZ88" s="392" t="str">
        <f>IF(details!BH88="","",details!BH88)</f>
        <v/>
      </c>
      <c r="DA88" s="392" t="str">
        <f>IF(details!BI88="","",details!BI88)</f>
        <v/>
      </c>
      <c r="DB88" s="199" t="str">
        <f t="shared" si="210"/>
        <v/>
      </c>
      <c r="DC88" s="556" t="str">
        <f t="shared" si="165"/>
        <v/>
      </c>
      <c r="DD88" s="199" t="str">
        <f t="shared" si="166"/>
        <v/>
      </c>
      <c r="DE88" s="202" t="str">
        <f t="shared" si="211"/>
        <v/>
      </c>
      <c r="DF88" s="202">
        <f t="shared" si="212"/>
        <v>0</v>
      </c>
      <c r="DG88" s="392" t="str">
        <f>IF(details!BJ88="","",details!BJ88)</f>
        <v/>
      </c>
      <c r="DH88" s="392" t="str">
        <f>IF(details!BK88="","",details!BK88)</f>
        <v/>
      </c>
      <c r="DI88" s="392" t="str">
        <f>IF(details!BL88="","",details!BL88)</f>
        <v/>
      </c>
      <c r="DJ88" s="392" t="str">
        <f>IF(details!BM88="","",details!BM88)</f>
        <v/>
      </c>
      <c r="DK88" s="392" t="str">
        <f>IF(details!BN88="","",details!BN88)</f>
        <v/>
      </c>
      <c r="DL88" s="199" t="str">
        <f t="shared" si="213"/>
        <v/>
      </c>
      <c r="DM88" s="556" t="str">
        <f t="shared" si="167"/>
        <v/>
      </c>
      <c r="DN88" s="199" t="str">
        <f t="shared" si="168"/>
        <v/>
      </c>
      <c r="DO88" s="202" t="str">
        <f t="shared" si="214"/>
        <v/>
      </c>
      <c r="DP88" s="202">
        <f t="shared" si="215"/>
        <v>0</v>
      </c>
      <c r="DQ88" s="398" t="str">
        <f t="shared" si="169"/>
        <v/>
      </c>
      <c r="DR88" s="398" t="str">
        <f t="shared" si="170"/>
        <v/>
      </c>
      <c r="DS88" s="398" t="str">
        <f t="shared" si="171"/>
        <v/>
      </c>
      <c r="DT88" s="398" t="str">
        <f t="shared" si="172"/>
        <v/>
      </c>
      <c r="DU88" s="398" t="str">
        <f t="shared" si="173"/>
        <v/>
      </c>
      <c r="DV88" s="398" t="str">
        <f t="shared" si="174"/>
        <v/>
      </c>
      <c r="DW88" s="398" t="str">
        <f t="shared" si="216"/>
        <v/>
      </c>
      <c r="DX88" s="398" t="str">
        <f t="shared" si="217"/>
        <v/>
      </c>
      <c r="DY88" s="398" t="str">
        <f t="shared" si="218"/>
        <v/>
      </c>
      <c r="DZ88" s="398" t="str">
        <f t="shared" si="175"/>
        <v/>
      </c>
      <c r="EA88" s="399" t="str">
        <f t="shared" si="176"/>
        <v/>
      </c>
      <c r="EB88" s="399" t="str">
        <f t="shared" si="177"/>
        <v/>
      </c>
      <c r="EC88" s="398" t="str">
        <f t="shared" si="178"/>
        <v/>
      </c>
      <c r="ED88" s="398" t="str">
        <f t="shared" si="179"/>
        <v/>
      </c>
      <c r="EE88" s="398" t="str">
        <f t="shared" si="180"/>
        <v/>
      </c>
      <c r="EF88" s="398" t="str">
        <f t="shared" si="181"/>
        <v/>
      </c>
      <c r="EG88" s="398" t="str">
        <f t="shared" si="182"/>
        <v/>
      </c>
      <c r="EH88" s="398" t="str">
        <f t="shared" si="183"/>
        <v/>
      </c>
      <c r="EI88" s="398" t="str">
        <f t="shared" si="184"/>
        <v/>
      </c>
      <c r="EJ88" s="400" t="str">
        <f t="shared" si="185"/>
        <v/>
      </c>
      <c r="EK88" s="400" t="str">
        <f t="shared" si="186"/>
        <v/>
      </c>
      <c r="EL88" s="398" t="str">
        <f t="shared" si="187"/>
        <v/>
      </c>
      <c r="EM88" s="400" t="str">
        <f t="shared" si="188"/>
        <v/>
      </c>
      <c r="EN88" s="400" t="str">
        <f t="shared" si="189"/>
        <v/>
      </c>
      <c r="EO88" s="203" t="str">
        <f>details!DN88</f>
        <v/>
      </c>
      <c r="EP88" s="405" t="str">
        <f>details!DO88</f>
        <v/>
      </c>
      <c r="EQ88" s="490" t="str">
        <f t="shared" si="228"/>
        <v/>
      </c>
      <c r="ER88" s="551" t="str">
        <f t="shared" si="219"/>
        <v/>
      </c>
      <c r="ES88" s="401" t="str">
        <f t="shared" si="220"/>
        <v/>
      </c>
      <c r="ET88" s="401" t="str">
        <f t="shared" si="221"/>
        <v/>
      </c>
      <c r="EU88" s="402" t="str">
        <f t="shared" si="222"/>
        <v/>
      </c>
      <c r="EV88" s="199" t="str">
        <f t="shared" si="223"/>
        <v/>
      </c>
      <c r="EW88" s="466" t="str">
        <f t="shared" si="224"/>
        <v/>
      </c>
      <c r="EX88" s="467" t="str">
        <f t="shared" si="225"/>
        <v/>
      </c>
      <c r="EY88" s="418" t="str">
        <f>IF(details!BO87="","",details!BO87)</f>
        <v/>
      </c>
      <c r="FE88" s="500"/>
    </row>
    <row r="89" spans="1:161" s="20" customFormat="1" ht="14" customHeight="1">
      <c r="A89" s="417">
        <f>IF(details!A89="","",details!A89)</f>
        <v>83</v>
      </c>
      <c r="B89" s="392" t="str">
        <f>IF(details!B89="","",details!B89)</f>
        <v/>
      </c>
      <c r="C89" s="392" t="str">
        <f>IF(details!C89="","",details!C89)</f>
        <v/>
      </c>
      <c r="D89" s="199" t="str">
        <f>IF(details!D89="","",details!D89)</f>
        <v/>
      </c>
      <c r="E89" s="392" t="str">
        <f>IF(details!E89="","",details!E89)</f>
        <v/>
      </c>
      <c r="F89" s="200" t="str">
        <f>IF(details!G89="","",details!G89)</f>
        <v/>
      </c>
      <c r="G89" s="275" t="str">
        <f>IF(details!H89="","",details!H89)</f>
        <v/>
      </c>
      <c r="H89" s="201" t="str">
        <f>IF(details!I89="","",details!I89)</f>
        <v>v 083</v>
      </c>
      <c r="I89" s="201" t="str">
        <f>IF(details!J89="","",details!J89)</f>
        <v>c 083</v>
      </c>
      <c r="J89" s="201" t="str">
        <f>IF(details!K89="","",details!K89)</f>
        <v>l 083</v>
      </c>
      <c r="K89" s="392" t="str">
        <f>IF(details!Q89="","",details!Q89)</f>
        <v/>
      </c>
      <c r="L89" s="392" t="str">
        <f>IF(details!R89="","",details!R89)</f>
        <v/>
      </c>
      <c r="M89" s="392" t="str">
        <f>IF(details!S89="","",details!S89)</f>
        <v/>
      </c>
      <c r="N89" s="312" t="str">
        <f t="shared" si="147"/>
        <v/>
      </c>
      <c r="O89" s="392" t="str">
        <f>IF(details!T89="","",details!T89)</f>
        <v/>
      </c>
      <c r="P89" s="392" t="str">
        <f>IF(details!U89="","",details!U89)</f>
        <v/>
      </c>
      <c r="Q89" s="312" t="str">
        <f t="shared" si="148"/>
        <v/>
      </c>
      <c r="R89" s="199" t="str">
        <f t="shared" si="149"/>
        <v/>
      </c>
      <c r="S89" s="392" t="str">
        <f>IF(details!V89="","",details!V89)</f>
        <v/>
      </c>
      <c r="T89" s="392" t="str">
        <f>IF(details!W89="","",details!W89)</f>
        <v/>
      </c>
      <c r="U89" s="199" t="str">
        <f t="shared" si="190"/>
        <v/>
      </c>
      <c r="V89" s="199" t="str">
        <f t="shared" si="191"/>
        <v/>
      </c>
      <c r="W89" s="329" t="str">
        <f t="shared" si="192"/>
        <v/>
      </c>
      <c r="X89" s="330" t="str">
        <f t="shared" si="193"/>
        <v/>
      </c>
      <c r="Y89" s="202" t="str">
        <f t="shared" si="194"/>
        <v/>
      </c>
      <c r="Z89" s="202">
        <f t="shared" si="143"/>
        <v>0</v>
      </c>
      <c r="AA89" s="392" t="str">
        <f>IF(details!X89="","",details!X89)</f>
        <v/>
      </c>
      <c r="AB89" s="392" t="str">
        <f>IF(details!Y89="","",details!Y89)</f>
        <v/>
      </c>
      <c r="AC89" s="392" t="str">
        <f>IF(details!Z89="","",details!Z89)</f>
        <v/>
      </c>
      <c r="AD89" s="312" t="str">
        <f t="shared" si="150"/>
        <v/>
      </c>
      <c r="AE89" s="392" t="str">
        <f>IF(details!AA89="","",details!AA89)</f>
        <v/>
      </c>
      <c r="AF89" s="392" t="str">
        <f>IF(details!AB89="","",details!AB89)</f>
        <v/>
      </c>
      <c r="AG89" s="312" t="str">
        <f t="shared" si="229"/>
        <v/>
      </c>
      <c r="AH89" s="199" t="str">
        <f t="shared" si="151"/>
        <v/>
      </c>
      <c r="AI89" s="392" t="str">
        <f>IF(details!AC89="","",details!AC89)</f>
        <v/>
      </c>
      <c r="AJ89" s="392" t="str">
        <f>IF(details!AD89="","",details!AD89)</f>
        <v/>
      </c>
      <c r="AK89" s="199" t="str">
        <f t="shared" si="152"/>
        <v/>
      </c>
      <c r="AL89" s="199" t="str">
        <f t="shared" si="195"/>
        <v/>
      </c>
      <c r="AM89" s="329" t="str">
        <f t="shared" si="196"/>
        <v/>
      </c>
      <c r="AN89" s="330" t="str">
        <f t="shared" si="197"/>
        <v/>
      </c>
      <c r="AO89" s="202" t="str">
        <f t="shared" si="198"/>
        <v/>
      </c>
      <c r="AP89" s="202">
        <f t="shared" si="230"/>
        <v>0</v>
      </c>
      <c r="AQ89" s="497">
        <f>IF(details!AE89="","",details!AE89)</f>
        <v>1</v>
      </c>
      <c r="AR89" s="497">
        <f>IF(details!AF89="","",details!AF89)</f>
        <v>2</v>
      </c>
      <c r="AS89" s="497">
        <f>IF(details!AG89="","",details!AG89)</f>
        <v>3</v>
      </c>
      <c r="AT89" s="312">
        <f t="shared" si="153"/>
        <v>6</v>
      </c>
      <c r="AU89" s="497">
        <f>IF(details!AH89="","",details!AH89)</f>
        <v>4</v>
      </c>
      <c r="AV89" s="497">
        <f>IF(details!AI89="","",details!AI89)</f>
        <v>5</v>
      </c>
      <c r="AW89" s="312">
        <f t="shared" si="231"/>
        <v>9</v>
      </c>
      <c r="AX89" s="199">
        <f t="shared" si="154"/>
        <v>15</v>
      </c>
      <c r="AY89" s="497" t="str">
        <f>IF(details!AJ89="","",details!AJ89)</f>
        <v/>
      </c>
      <c r="AZ89" s="497" t="str">
        <f>IF(details!AK89="","",details!AK89)</f>
        <v/>
      </c>
      <c r="BA89" s="199" t="str">
        <f t="shared" si="155"/>
        <v/>
      </c>
      <c r="BB89" s="199" t="str">
        <f t="shared" si="199"/>
        <v/>
      </c>
      <c r="BC89" s="329" t="str">
        <f t="shared" si="200"/>
        <v/>
      </c>
      <c r="BD89" s="330" t="str">
        <f t="shared" si="201"/>
        <v/>
      </c>
      <c r="BE89" s="202" t="str">
        <f t="shared" si="202"/>
        <v/>
      </c>
      <c r="BF89" s="202">
        <f t="shared" si="144"/>
        <v>0</v>
      </c>
      <c r="BG89" s="392" t="str">
        <f>IF(details!AL89="","",details!AL89)</f>
        <v/>
      </c>
      <c r="BH89" s="392" t="str">
        <f>IF(details!AM89="","",details!AM89)</f>
        <v/>
      </c>
      <c r="BI89" s="392" t="str">
        <f>IF(details!AN89="","",details!AN89)</f>
        <v/>
      </c>
      <c r="BJ89" s="312" t="str">
        <f t="shared" si="156"/>
        <v/>
      </c>
      <c r="BK89" s="392" t="str">
        <f>IF(details!AO89="","",details!AO89)</f>
        <v/>
      </c>
      <c r="BL89" s="392" t="str">
        <f>IF(details!AP89="","",details!AP89)</f>
        <v/>
      </c>
      <c r="BM89" s="312" t="str">
        <f t="shared" si="226"/>
        <v/>
      </c>
      <c r="BN89" s="199" t="str">
        <f t="shared" si="157"/>
        <v/>
      </c>
      <c r="BO89" s="392" t="str">
        <f>IF(details!AQ89="","",details!AQ89)</f>
        <v/>
      </c>
      <c r="BP89" s="392" t="str">
        <f>IF(details!AR89="","",details!AR89)</f>
        <v/>
      </c>
      <c r="BQ89" s="199" t="str">
        <f t="shared" si="158"/>
        <v/>
      </c>
      <c r="BR89" s="199" t="str">
        <f t="shared" si="203"/>
        <v/>
      </c>
      <c r="BS89" s="329" t="str">
        <f t="shared" si="204"/>
        <v/>
      </c>
      <c r="BT89" s="330" t="str">
        <f t="shared" si="205"/>
        <v/>
      </c>
      <c r="BU89" s="202" t="str">
        <f t="shared" si="206"/>
        <v/>
      </c>
      <c r="BV89" s="202">
        <f t="shared" si="145"/>
        <v>0</v>
      </c>
      <c r="BW89" s="392" t="str">
        <f>IF(details!AS89="","",details!AS89)</f>
        <v/>
      </c>
      <c r="BX89" s="392" t="str">
        <f>IF(details!AT89="","",details!AT89)</f>
        <v/>
      </c>
      <c r="BY89" s="392" t="str">
        <f>IF(details!AU89="","",details!AU89)</f>
        <v/>
      </c>
      <c r="BZ89" s="312" t="str">
        <f t="shared" si="159"/>
        <v/>
      </c>
      <c r="CA89" s="392" t="str">
        <f>IF(details!AV89="","",details!AV89)</f>
        <v/>
      </c>
      <c r="CB89" s="392" t="str">
        <f>IF(details!AW89="","",details!AW89)</f>
        <v/>
      </c>
      <c r="CC89" s="312" t="str">
        <f t="shared" si="227"/>
        <v/>
      </c>
      <c r="CD89" s="199" t="str">
        <f t="shared" si="160"/>
        <v/>
      </c>
      <c r="CE89" s="392" t="str">
        <f>IF(details!AX89="","",details!AX89)</f>
        <v/>
      </c>
      <c r="CF89" s="392" t="str">
        <f>IF(details!AY89="","",details!AY89)</f>
        <v/>
      </c>
      <c r="CG89" s="199" t="str">
        <f t="shared" si="161"/>
        <v/>
      </c>
      <c r="CH89" s="199" t="str">
        <f t="shared" si="162"/>
        <v/>
      </c>
      <c r="CI89" s="329" t="str">
        <f t="shared" si="163"/>
        <v/>
      </c>
      <c r="CJ89" s="330" t="str">
        <f t="shared" si="164"/>
        <v/>
      </c>
      <c r="CK89" s="202" t="str">
        <f t="shared" si="207"/>
        <v/>
      </c>
      <c r="CL89" s="202">
        <f t="shared" si="146"/>
        <v>0</v>
      </c>
      <c r="CM89" s="392" t="str">
        <f>IF(details!AZ89="","",details!AZ89)</f>
        <v/>
      </c>
      <c r="CN89" s="392" t="str">
        <f>IF(details!BA89="","",details!BA89)</f>
        <v/>
      </c>
      <c r="CO89" s="392" t="str">
        <f>IF(details!BB89="","",details!BB89)</f>
        <v/>
      </c>
      <c r="CP89" s="392" t="str">
        <f>IF(details!BC89="","",details!BC89)</f>
        <v/>
      </c>
      <c r="CQ89" s="392" t="str">
        <f>IF(details!BD89="","",details!BD89)</f>
        <v/>
      </c>
      <c r="CR89" s="199" t="str">
        <f t="shared" si="142"/>
        <v/>
      </c>
      <c r="CS89" s="556" t="str">
        <f t="shared" si="140"/>
        <v/>
      </c>
      <c r="CT89" s="199" t="str">
        <f t="shared" si="141"/>
        <v/>
      </c>
      <c r="CU89" s="202" t="str">
        <f t="shared" si="208"/>
        <v/>
      </c>
      <c r="CV89" s="202">
        <f t="shared" si="209"/>
        <v>0</v>
      </c>
      <c r="CW89" s="392" t="str">
        <f>IF(details!BE89="","",details!BE89)</f>
        <v/>
      </c>
      <c r="CX89" s="392" t="str">
        <f>IF(details!BF89="","",details!BF89)</f>
        <v/>
      </c>
      <c r="CY89" s="392" t="str">
        <f>IF(details!BG89="","",details!BG89)</f>
        <v/>
      </c>
      <c r="CZ89" s="392" t="str">
        <f>IF(details!BH89="","",details!BH89)</f>
        <v/>
      </c>
      <c r="DA89" s="392" t="str">
        <f>IF(details!BI89="","",details!BI89)</f>
        <v/>
      </c>
      <c r="DB89" s="199" t="str">
        <f t="shared" si="210"/>
        <v/>
      </c>
      <c r="DC89" s="556" t="str">
        <f t="shared" si="165"/>
        <v/>
      </c>
      <c r="DD89" s="199" t="str">
        <f t="shared" si="166"/>
        <v/>
      </c>
      <c r="DE89" s="202" t="str">
        <f t="shared" si="211"/>
        <v/>
      </c>
      <c r="DF89" s="202">
        <f t="shared" si="212"/>
        <v>0</v>
      </c>
      <c r="DG89" s="392" t="str">
        <f>IF(details!BJ89="","",details!BJ89)</f>
        <v/>
      </c>
      <c r="DH89" s="392" t="str">
        <f>IF(details!BK89="","",details!BK89)</f>
        <v/>
      </c>
      <c r="DI89" s="392" t="str">
        <f>IF(details!BL89="","",details!BL89)</f>
        <v/>
      </c>
      <c r="DJ89" s="392" t="str">
        <f>IF(details!BM89="","",details!BM89)</f>
        <v/>
      </c>
      <c r="DK89" s="392" t="str">
        <f>IF(details!BN89="","",details!BN89)</f>
        <v/>
      </c>
      <c r="DL89" s="199" t="str">
        <f t="shared" si="213"/>
        <v/>
      </c>
      <c r="DM89" s="556" t="str">
        <f t="shared" si="167"/>
        <v/>
      </c>
      <c r="DN89" s="199" t="str">
        <f t="shared" si="168"/>
        <v/>
      </c>
      <c r="DO89" s="202" t="str">
        <f t="shared" si="214"/>
        <v/>
      </c>
      <c r="DP89" s="202">
        <f t="shared" si="215"/>
        <v>0</v>
      </c>
      <c r="DQ89" s="398" t="str">
        <f t="shared" si="169"/>
        <v/>
      </c>
      <c r="DR89" s="398" t="str">
        <f t="shared" si="170"/>
        <v/>
      </c>
      <c r="DS89" s="398" t="str">
        <f t="shared" si="171"/>
        <v/>
      </c>
      <c r="DT89" s="398" t="str">
        <f t="shared" si="172"/>
        <v/>
      </c>
      <c r="DU89" s="398" t="str">
        <f t="shared" si="173"/>
        <v/>
      </c>
      <c r="DV89" s="398" t="str">
        <f t="shared" si="174"/>
        <v/>
      </c>
      <c r="DW89" s="398" t="str">
        <f t="shared" si="216"/>
        <v/>
      </c>
      <c r="DX89" s="398" t="str">
        <f t="shared" si="217"/>
        <v/>
      </c>
      <c r="DY89" s="398" t="str">
        <f t="shared" si="218"/>
        <v/>
      </c>
      <c r="DZ89" s="398" t="str">
        <f t="shared" si="175"/>
        <v/>
      </c>
      <c r="EA89" s="399" t="str">
        <f t="shared" si="176"/>
        <v/>
      </c>
      <c r="EB89" s="399" t="str">
        <f t="shared" si="177"/>
        <v/>
      </c>
      <c r="EC89" s="398" t="str">
        <f t="shared" si="178"/>
        <v/>
      </c>
      <c r="ED89" s="398" t="str">
        <f t="shared" si="179"/>
        <v/>
      </c>
      <c r="EE89" s="398" t="str">
        <f t="shared" si="180"/>
        <v/>
      </c>
      <c r="EF89" s="398" t="str">
        <f t="shared" si="181"/>
        <v/>
      </c>
      <c r="EG89" s="398" t="str">
        <f t="shared" si="182"/>
        <v/>
      </c>
      <c r="EH89" s="398" t="str">
        <f t="shared" si="183"/>
        <v/>
      </c>
      <c r="EI89" s="398" t="str">
        <f t="shared" si="184"/>
        <v/>
      </c>
      <c r="EJ89" s="400" t="str">
        <f t="shared" si="185"/>
        <v/>
      </c>
      <c r="EK89" s="400" t="str">
        <f t="shared" si="186"/>
        <v/>
      </c>
      <c r="EL89" s="398" t="str">
        <f t="shared" si="187"/>
        <v/>
      </c>
      <c r="EM89" s="400" t="str">
        <f t="shared" si="188"/>
        <v/>
      </c>
      <c r="EN89" s="400" t="str">
        <f t="shared" si="189"/>
        <v/>
      </c>
      <c r="EO89" s="203" t="str">
        <f>details!DN89</f>
        <v/>
      </c>
      <c r="EP89" s="405" t="str">
        <f>details!DO89</f>
        <v/>
      </c>
      <c r="EQ89" s="490" t="str">
        <f t="shared" si="228"/>
        <v/>
      </c>
      <c r="ER89" s="551" t="str">
        <f t="shared" si="219"/>
        <v/>
      </c>
      <c r="ES89" s="401" t="str">
        <f t="shared" si="220"/>
        <v/>
      </c>
      <c r="ET89" s="401" t="str">
        <f t="shared" si="221"/>
        <v/>
      </c>
      <c r="EU89" s="402" t="str">
        <f t="shared" si="222"/>
        <v/>
      </c>
      <c r="EV89" s="199" t="str">
        <f t="shared" si="223"/>
        <v/>
      </c>
      <c r="EW89" s="466" t="str">
        <f t="shared" si="224"/>
        <v/>
      </c>
      <c r="EX89" s="467" t="str">
        <f t="shared" si="225"/>
        <v/>
      </c>
      <c r="EY89" s="418" t="str">
        <f>IF(details!BO88="","",details!BO88)</f>
        <v/>
      </c>
      <c r="FE89" s="500"/>
    </row>
    <row r="90" spans="1:161" s="20" customFormat="1" ht="14" customHeight="1">
      <c r="A90" s="417">
        <f>IF(details!A90="","",details!A90)</f>
        <v>84</v>
      </c>
      <c r="B90" s="392" t="str">
        <f>IF(details!B90="","",details!B90)</f>
        <v/>
      </c>
      <c r="C90" s="392" t="str">
        <f>IF(details!C90="","",details!C90)</f>
        <v/>
      </c>
      <c r="D90" s="199" t="str">
        <f>IF(details!D90="","",details!D90)</f>
        <v/>
      </c>
      <c r="E90" s="392" t="str">
        <f>IF(details!E90="","",details!E90)</f>
        <v/>
      </c>
      <c r="F90" s="200" t="str">
        <f>IF(details!G90="","",details!G90)</f>
        <v/>
      </c>
      <c r="G90" s="275" t="str">
        <f>IF(details!H90="","",details!H90)</f>
        <v/>
      </c>
      <c r="H90" s="201" t="str">
        <f>IF(details!I90="","",details!I90)</f>
        <v>v 084</v>
      </c>
      <c r="I90" s="201" t="str">
        <f>IF(details!J90="","",details!J90)</f>
        <v>c 084</v>
      </c>
      <c r="J90" s="201" t="str">
        <f>IF(details!K90="","",details!K90)</f>
        <v>l 084</v>
      </c>
      <c r="K90" s="392" t="str">
        <f>IF(details!Q90="","",details!Q90)</f>
        <v/>
      </c>
      <c r="L90" s="392" t="str">
        <f>IF(details!R90="","",details!R90)</f>
        <v/>
      </c>
      <c r="M90" s="392" t="str">
        <f>IF(details!S90="","",details!S90)</f>
        <v/>
      </c>
      <c r="N90" s="312" t="str">
        <f t="shared" si="147"/>
        <v/>
      </c>
      <c r="O90" s="392" t="str">
        <f>IF(details!T90="","",details!T90)</f>
        <v/>
      </c>
      <c r="P90" s="392" t="str">
        <f>IF(details!U90="","",details!U90)</f>
        <v/>
      </c>
      <c r="Q90" s="312" t="str">
        <f t="shared" si="148"/>
        <v/>
      </c>
      <c r="R90" s="199" t="str">
        <f t="shared" si="149"/>
        <v/>
      </c>
      <c r="S90" s="392" t="str">
        <f>IF(details!V90="","",details!V90)</f>
        <v/>
      </c>
      <c r="T90" s="392" t="str">
        <f>IF(details!W90="","",details!W90)</f>
        <v/>
      </c>
      <c r="U90" s="199" t="str">
        <f t="shared" si="190"/>
        <v/>
      </c>
      <c r="V90" s="199" t="str">
        <f t="shared" si="191"/>
        <v/>
      </c>
      <c r="W90" s="329" t="str">
        <f t="shared" si="192"/>
        <v/>
      </c>
      <c r="X90" s="330" t="str">
        <f t="shared" si="193"/>
        <v/>
      </c>
      <c r="Y90" s="202" t="str">
        <f t="shared" si="194"/>
        <v/>
      </c>
      <c r="Z90" s="202">
        <f t="shared" si="143"/>
        <v>0</v>
      </c>
      <c r="AA90" s="392" t="str">
        <f>IF(details!X90="","",details!X90)</f>
        <v/>
      </c>
      <c r="AB90" s="392" t="str">
        <f>IF(details!Y90="","",details!Y90)</f>
        <v/>
      </c>
      <c r="AC90" s="392" t="str">
        <f>IF(details!Z90="","",details!Z90)</f>
        <v/>
      </c>
      <c r="AD90" s="312" t="str">
        <f t="shared" si="150"/>
        <v/>
      </c>
      <c r="AE90" s="392" t="str">
        <f>IF(details!AA90="","",details!AA90)</f>
        <v/>
      </c>
      <c r="AF90" s="392" t="str">
        <f>IF(details!AB90="","",details!AB90)</f>
        <v/>
      </c>
      <c r="AG90" s="312" t="str">
        <f t="shared" si="229"/>
        <v/>
      </c>
      <c r="AH90" s="199" t="str">
        <f t="shared" si="151"/>
        <v/>
      </c>
      <c r="AI90" s="392" t="str">
        <f>IF(details!AC90="","",details!AC90)</f>
        <v/>
      </c>
      <c r="AJ90" s="392" t="str">
        <f>IF(details!AD90="","",details!AD90)</f>
        <v/>
      </c>
      <c r="AK90" s="199" t="str">
        <f t="shared" si="152"/>
        <v/>
      </c>
      <c r="AL90" s="199" t="str">
        <f t="shared" si="195"/>
        <v/>
      </c>
      <c r="AM90" s="329" t="str">
        <f t="shared" si="196"/>
        <v/>
      </c>
      <c r="AN90" s="330" t="str">
        <f t="shared" si="197"/>
        <v/>
      </c>
      <c r="AO90" s="202" t="str">
        <f t="shared" si="198"/>
        <v/>
      </c>
      <c r="AP90" s="202">
        <f t="shared" si="230"/>
        <v>0</v>
      </c>
      <c r="AQ90" s="497">
        <f>IF(details!AE90="","",details!AE90)</f>
        <v>1</v>
      </c>
      <c r="AR90" s="497">
        <f>IF(details!AF90="","",details!AF90)</f>
        <v>2</v>
      </c>
      <c r="AS90" s="497">
        <f>IF(details!AG90="","",details!AG90)</f>
        <v>3</v>
      </c>
      <c r="AT90" s="312">
        <f t="shared" si="153"/>
        <v>6</v>
      </c>
      <c r="AU90" s="497">
        <f>IF(details!AH90="","",details!AH90)</f>
        <v>4</v>
      </c>
      <c r="AV90" s="497">
        <f>IF(details!AI90="","",details!AI90)</f>
        <v>5</v>
      </c>
      <c r="AW90" s="312">
        <f t="shared" si="231"/>
        <v>9</v>
      </c>
      <c r="AX90" s="199">
        <f t="shared" si="154"/>
        <v>15</v>
      </c>
      <c r="AY90" s="497" t="str">
        <f>IF(details!AJ90="","",details!AJ90)</f>
        <v/>
      </c>
      <c r="AZ90" s="497" t="str">
        <f>IF(details!AK90="","",details!AK90)</f>
        <v/>
      </c>
      <c r="BA90" s="199" t="str">
        <f t="shared" si="155"/>
        <v/>
      </c>
      <c r="BB90" s="199" t="str">
        <f t="shared" si="199"/>
        <v/>
      </c>
      <c r="BC90" s="329" t="str">
        <f t="shared" si="200"/>
        <v/>
      </c>
      <c r="BD90" s="330" t="str">
        <f t="shared" si="201"/>
        <v/>
      </c>
      <c r="BE90" s="202" t="str">
        <f t="shared" si="202"/>
        <v/>
      </c>
      <c r="BF90" s="202">
        <f t="shared" si="144"/>
        <v>0</v>
      </c>
      <c r="BG90" s="392" t="str">
        <f>IF(details!AL90="","",details!AL90)</f>
        <v/>
      </c>
      <c r="BH90" s="392" t="str">
        <f>IF(details!AM90="","",details!AM90)</f>
        <v/>
      </c>
      <c r="BI90" s="392" t="str">
        <f>IF(details!AN90="","",details!AN90)</f>
        <v/>
      </c>
      <c r="BJ90" s="312" t="str">
        <f t="shared" si="156"/>
        <v/>
      </c>
      <c r="BK90" s="392" t="str">
        <f>IF(details!AO90="","",details!AO90)</f>
        <v/>
      </c>
      <c r="BL90" s="392" t="str">
        <f>IF(details!AP90="","",details!AP90)</f>
        <v/>
      </c>
      <c r="BM90" s="312" t="str">
        <f t="shared" si="226"/>
        <v/>
      </c>
      <c r="BN90" s="199" t="str">
        <f t="shared" si="157"/>
        <v/>
      </c>
      <c r="BO90" s="392" t="str">
        <f>IF(details!AQ90="","",details!AQ90)</f>
        <v/>
      </c>
      <c r="BP90" s="392" t="str">
        <f>IF(details!AR90="","",details!AR90)</f>
        <v/>
      </c>
      <c r="BQ90" s="199" t="str">
        <f t="shared" si="158"/>
        <v/>
      </c>
      <c r="BR90" s="199" t="str">
        <f t="shared" si="203"/>
        <v/>
      </c>
      <c r="BS90" s="329" t="str">
        <f t="shared" si="204"/>
        <v/>
      </c>
      <c r="BT90" s="330" t="str">
        <f t="shared" si="205"/>
        <v/>
      </c>
      <c r="BU90" s="202" t="str">
        <f t="shared" si="206"/>
        <v/>
      </c>
      <c r="BV90" s="202">
        <f t="shared" si="145"/>
        <v>0</v>
      </c>
      <c r="BW90" s="392" t="str">
        <f>IF(details!AS90="","",details!AS90)</f>
        <v/>
      </c>
      <c r="BX90" s="392" t="str">
        <f>IF(details!AT90="","",details!AT90)</f>
        <v/>
      </c>
      <c r="BY90" s="392" t="str">
        <f>IF(details!AU90="","",details!AU90)</f>
        <v/>
      </c>
      <c r="BZ90" s="312" t="str">
        <f t="shared" si="159"/>
        <v/>
      </c>
      <c r="CA90" s="392" t="str">
        <f>IF(details!AV90="","",details!AV90)</f>
        <v/>
      </c>
      <c r="CB90" s="392" t="str">
        <f>IF(details!AW90="","",details!AW90)</f>
        <v/>
      </c>
      <c r="CC90" s="312" t="str">
        <f t="shared" si="227"/>
        <v/>
      </c>
      <c r="CD90" s="199" t="str">
        <f t="shared" si="160"/>
        <v/>
      </c>
      <c r="CE90" s="392" t="str">
        <f>IF(details!AX90="","",details!AX90)</f>
        <v/>
      </c>
      <c r="CF90" s="392" t="str">
        <f>IF(details!AY90="","",details!AY90)</f>
        <v/>
      </c>
      <c r="CG90" s="199" t="str">
        <f t="shared" si="161"/>
        <v/>
      </c>
      <c r="CH90" s="199" t="str">
        <f t="shared" si="162"/>
        <v/>
      </c>
      <c r="CI90" s="329" t="str">
        <f t="shared" si="163"/>
        <v/>
      </c>
      <c r="CJ90" s="330" t="str">
        <f t="shared" si="164"/>
        <v/>
      </c>
      <c r="CK90" s="202" t="str">
        <f t="shared" si="207"/>
        <v/>
      </c>
      <c r="CL90" s="202">
        <f t="shared" si="146"/>
        <v>0</v>
      </c>
      <c r="CM90" s="392" t="str">
        <f>IF(details!AZ90="","",details!AZ90)</f>
        <v/>
      </c>
      <c r="CN90" s="392" t="str">
        <f>IF(details!BA90="","",details!BA90)</f>
        <v/>
      </c>
      <c r="CO90" s="392" t="str">
        <f>IF(details!BB90="","",details!BB90)</f>
        <v/>
      </c>
      <c r="CP90" s="392" t="str">
        <f>IF(details!BC90="","",details!BC90)</f>
        <v/>
      </c>
      <c r="CQ90" s="392" t="str">
        <f>IF(details!BD90="","",details!BD90)</f>
        <v/>
      </c>
      <c r="CR90" s="199" t="str">
        <f t="shared" si="142"/>
        <v/>
      </c>
      <c r="CS90" s="556" t="str">
        <f t="shared" si="140"/>
        <v/>
      </c>
      <c r="CT90" s="199" t="str">
        <f t="shared" si="141"/>
        <v/>
      </c>
      <c r="CU90" s="202" t="str">
        <f t="shared" si="208"/>
        <v/>
      </c>
      <c r="CV90" s="202">
        <f t="shared" si="209"/>
        <v>0</v>
      </c>
      <c r="CW90" s="392" t="str">
        <f>IF(details!BE90="","",details!BE90)</f>
        <v/>
      </c>
      <c r="CX90" s="392" t="str">
        <f>IF(details!BF90="","",details!BF90)</f>
        <v/>
      </c>
      <c r="CY90" s="392" t="str">
        <f>IF(details!BG90="","",details!BG90)</f>
        <v/>
      </c>
      <c r="CZ90" s="392" t="str">
        <f>IF(details!BH90="","",details!BH90)</f>
        <v/>
      </c>
      <c r="DA90" s="392" t="str">
        <f>IF(details!BI90="","",details!BI90)</f>
        <v/>
      </c>
      <c r="DB90" s="199" t="str">
        <f t="shared" si="210"/>
        <v/>
      </c>
      <c r="DC90" s="556" t="str">
        <f t="shared" si="165"/>
        <v/>
      </c>
      <c r="DD90" s="199" t="str">
        <f t="shared" si="166"/>
        <v/>
      </c>
      <c r="DE90" s="202" t="str">
        <f t="shared" si="211"/>
        <v/>
      </c>
      <c r="DF90" s="202">
        <f t="shared" si="212"/>
        <v>0</v>
      </c>
      <c r="DG90" s="392" t="str">
        <f>IF(details!BJ90="","",details!BJ90)</f>
        <v/>
      </c>
      <c r="DH90" s="392" t="str">
        <f>IF(details!BK90="","",details!BK90)</f>
        <v/>
      </c>
      <c r="DI90" s="392" t="str">
        <f>IF(details!BL90="","",details!BL90)</f>
        <v/>
      </c>
      <c r="DJ90" s="392" t="str">
        <f>IF(details!BM90="","",details!BM90)</f>
        <v/>
      </c>
      <c r="DK90" s="392" t="str">
        <f>IF(details!BN90="","",details!BN90)</f>
        <v/>
      </c>
      <c r="DL90" s="199" t="str">
        <f t="shared" si="213"/>
        <v/>
      </c>
      <c r="DM90" s="556" t="str">
        <f t="shared" si="167"/>
        <v/>
      </c>
      <c r="DN90" s="199" t="str">
        <f t="shared" si="168"/>
        <v/>
      </c>
      <c r="DO90" s="202" t="str">
        <f t="shared" si="214"/>
        <v/>
      </c>
      <c r="DP90" s="202">
        <f t="shared" si="215"/>
        <v>0</v>
      </c>
      <c r="DQ90" s="398" t="str">
        <f t="shared" si="169"/>
        <v/>
      </c>
      <c r="DR90" s="398" t="str">
        <f t="shared" si="170"/>
        <v/>
      </c>
      <c r="DS90" s="398" t="str">
        <f t="shared" si="171"/>
        <v/>
      </c>
      <c r="DT90" s="398" t="str">
        <f t="shared" si="172"/>
        <v/>
      </c>
      <c r="DU90" s="398" t="str">
        <f t="shared" si="173"/>
        <v/>
      </c>
      <c r="DV90" s="398" t="str">
        <f t="shared" si="174"/>
        <v/>
      </c>
      <c r="DW90" s="398" t="str">
        <f t="shared" si="216"/>
        <v/>
      </c>
      <c r="DX90" s="398" t="str">
        <f t="shared" si="217"/>
        <v/>
      </c>
      <c r="DY90" s="398" t="str">
        <f t="shared" si="218"/>
        <v/>
      </c>
      <c r="DZ90" s="398" t="str">
        <f t="shared" si="175"/>
        <v/>
      </c>
      <c r="EA90" s="399" t="str">
        <f t="shared" si="176"/>
        <v/>
      </c>
      <c r="EB90" s="399" t="str">
        <f t="shared" si="177"/>
        <v/>
      </c>
      <c r="EC90" s="398" t="str">
        <f t="shared" si="178"/>
        <v/>
      </c>
      <c r="ED90" s="398" t="str">
        <f t="shared" si="179"/>
        <v/>
      </c>
      <c r="EE90" s="398" t="str">
        <f t="shared" si="180"/>
        <v/>
      </c>
      <c r="EF90" s="398" t="str">
        <f t="shared" si="181"/>
        <v/>
      </c>
      <c r="EG90" s="398" t="str">
        <f t="shared" si="182"/>
        <v/>
      </c>
      <c r="EH90" s="398" t="str">
        <f t="shared" si="183"/>
        <v/>
      </c>
      <c r="EI90" s="398" t="str">
        <f t="shared" si="184"/>
        <v/>
      </c>
      <c r="EJ90" s="400" t="str">
        <f t="shared" si="185"/>
        <v/>
      </c>
      <c r="EK90" s="400" t="str">
        <f t="shared" si="186"/>
        <v/>
      </c>
      <c r="EL90" s="398" t="str">
        <f t="shared" si="187"/>
        <v/>
      </c>
      <c r="EM90" s="400" t="str">
        <f t="shared" si="188"/>
        <v/>
      </c>
      <c r="EN90" s="400" t="str">
        <f t="shared" si="189"/>
        <v/>
      </c>
      <c r="EO90" s="203" t="str">
        <f>details!DN90</f>
        <v/>
      </c>
      <c r="EP90" s="405" t="str">
        <f>details!DO90</f>
        <v/>
      </c>
      <c r="EQ90" s="490" t="str">
        <f t="shared" si="228"/>
        <v/>
      </c>
      <c r="ER90" s="551" t="str">
        <f t="shared" si="219"/>
        <v/>
      </c>
      <c r="ES90" s="401" t="str">
        <f t="shared" si="220"/>
        <v/>
      </c>
      <c r="ET90" s="401" t="str">
        <f t="shared" si="221"/>
        <v/>
      </c>
      <c r="EU90" s="402" t="str">
        <f t="shared" si="222"/>
        <v/>
      </c>
      <c r="EV90" s="199" t="str">
        <f t="shared" si="223"/>
        <v/>
      </c>
      <c r="EW90" s="466" t="str">
        <f t="shared" si="224"/>
        <v/>
      </c>
      <c r="EX90" s="467" t="str">
        <f t="shared" si="225"/>
        <v/>
      </c>
      <c r="EY90" s="418" t="str">
        <f>IF(details!BO89="","",details!BO89)</f>
        <v/>
      </c>
      <c r="FE90" s="500"/>
    </row>
    <row r="91" spans="1:161" s="20" customFormat="1" ht="14" customHeight="1">
      <c r="A91" s="417">
        <f>IF(details!A91="","",details!A91)</f>
        <v>85</v>
      </c>
      <c r="B91" s="392" t="str">
        <f>IF(details!B91="","",details!B91)</f>
        <v/>
      </c>
      <c r="C91" s="392" t="str">
        <f>IF(details!C91="","",details!C91)</f>
        <v/>
      </c>
      <c r="D91" s="199" t="str">
        <f>IF(details!D91="","",details!D91)</f>
        <v/>
      </c>
      <c r="E91" s="392" t="str">
        <f>IF(details!E91="","",details!E91)</f>
        <v/>
      </c>
      <c r="F91" s="200" t="str">
        <f>IF(details!G91="","",details!G91)</f>
        <v/>
      </c>
      <c r="G91" s="275" t="str">
        <f>IF(details!H91="","",details!H91)</f>
        <v/>
      </c>
      <c r="H91" s="201" t="str">
        <f>IF(details!I91="","",details!I91)</f>
        <v>v 085</v>
      </c>
      <c r="I91" s="201" t="str">
        <f>IF(details!J91="","",details!J91)</f>
        <v>c 085</v>
      </c>
      <c r="J91" s="201" t="str">
        <f>IF(details!K91="","",details!K91)</f>
        <v>l 085</v>
      </c>
      <c r="K91" s="392" t="str">
        <f>IF(details!Q91="","",details!Q91)</f>
        <v/>
      </c>
      <c r="L91" s="392" t="str">
        <f>IF(details!R91="","",details!R91)</f>
        <v/>
      </c>
      <c r="M91" s="392" t="str">
        <f>IF(details!S91="","",details!S91)</f>
        <v/>
      </c>
      <c r="N91" s="312" t="str">
        <f t="shared" si="147"/>
        <v/>
      </c>
      <c r="O91" s="392" t="str">
        <f>IF(details!T91="","",details!T91)</f>
        <v/>
      </c>
      <c r="P91" s="392" t="str">
        <f>IF(details!U91="","",details!U91)</f>
        <v/>
      </c>
      <c r="Q91" s="312" t="str">
        <f t="shared" si="148"/>
        <v/>
      </c>
      <c r="R91" s="199" t="str">
        <f t="shared" si="149"/>
        <v/>
      </c>
      <c r="S91" s="392" t="str">
        <f>IF(details!V91="","",details!V91)</f>
        <v/>
      </c>
      <c r="T91" s="392" t="str">
        <f>IF(details!W91="","",details!W91)</f>
        <v/>
      </c>
      <c r="U91" s="199" t="str">
        <f t="shared" si="190"/>
        <v/>
      </c>
      <c r="V91" s="199" t="str">
        <f t="shared" si="191"/>
        <v/>
      </c>
      <c r="W91" s="329" t="str">
        <f t="shared" si="192"/>
        <v/>
      </c>
      <c r="X91" s="330" t="str">
        <f t="shared" si="193"/>
        <v/>
      </c>
      <c r="Y91" s="202" t="str">
        <f t="shared" si="194"/>
        <v/>
      </c>
      <c r="Z91" s="202">
        <f t="shared" si="143"/>
        <v>0</v>
      </c>
      <c r="AA91" s="392" t="str">
        <f>IF(details!X91="","",details!X91)</f>
        <v/>
      </c>
      <c r="AB91" s="392" t="str">
        <f>IF(details!Y91="","",details!Y91)</f>
        <v/>
      </c>
      <c r="AC91" s="392" t="str">
        <f>IF(details!Z91="","",details!Z91)</f>
        <v/>
      </c>
      <c r="AD91" s="312" t="str">
        <f t="shared" si="150"/>
        <v/>
      </c>
      <c r="AE91" s="392" t="str">
        <f>IF(details!AA91="","",details!AA91)</f>
        <v/>
      </c>
      <c r="AF91" s="392" t="str">
        <f>IF(details!AB91="","",details!AB91)</f>
        <v/>
      </c>
      <c r="AG91" s="312" t="str">
        <f t="shared" si="229"/>
        <v/>
      </c>
      <c r="AH91" s="199" t="str">
        <f t="shared" si="151"/>
        <v/>
      </c>
      <c r="AI91" s="392" t="str">
        <f>IF(details!AC91="","",details!AC91)</f>
        <v/>
      </c>
      <c r="AJ91" s="392" t="str">
        <f>IF(details!AD91="","",details!AD91)</f>
        <v/>
      </c>
      <c r="AK91" s="199" t="str">
        <f t="shared" si="152"/>
        <v/>
      </c>
      <c r="AL91" s="199" t="str">
        <f t="shared" si="195"/>
        <v/>
      </c>
      <c r="AM91" s="329" t="str">
        <f t="shared" si="196"/>
        <v/>
      </c>
      <c r="AN91" s="330" t="str">
        <f t="shared" si="197"/>
        <v/>
      </c>
      <c r="AO91" s="202" t="str">
        <f t="shared" si="198"/>
        <v/>
      </c>
      <c r="AP91" s="202">
        <f t="shared" si="230"/>
        <v>0</v>
      </c>
      <c r="AQ91" s="497">
        <f>IF(details!AE91="","",details!AE91)</f>
        <v>1</v>
      </c>
      <c r="AR91" s="497">
        <f>IF(details!AF91="","",details!AF91)</f>
        <v>2</v>
      </c>
      <c r="AS91" s="497">
        <f>IF(details!AG91="","",details!AG91)</f>
        <v>3</v>
      </c>
      <c r="AT91" s="312">
        <f t="shared" si="153"/>
        <v>6</v>
      </c>
      <c r="AU91" s="497">
        <f>IF(details!AH91="","",details!AH91)</f>
        <v>4</v>
      </c>
      <c r="AV91" s="497">
        <f>IF(details!AI91="","",details!AI91)</f>
        <v>5</v>
      </c>
      <c r="AW91" s="312">
        <f t="shared" si="231"/>
        <v>9</v>
      </c>
      <c r="AX91" s="199">
        <f t="shared" si="154"/>
        <v>15</v>
      </c>
      <c r="AY91" s="497" t="str">
        <f>IF(details!AJ91="","",details!AJ91)</f>
        <v/>
      </c>
      <c r="AZ91" s="497" t="str">
        <f>IF(details!AK91="","",details!AK91)</f>
        <v/>
      </c>
      <c r="BA91" s="199" t="str">
        <f t="shared" si="155"/>
        <v/>
      </c>
      <c r="BB91" s="199" t="str">
        <f t="shared" si="199"/>
        <v/>
      </c>
      <c r="BC91" s="329" t="str">
        <f t="shared" si="200"/>
        <v/>
      </c>
      <c r="BD91" s="330" t="str">
        <f t="shared" si="201"/>
        <v/>
      </c>
      <c r="BE91" s="202" t="str">
        <f t="shared" si="202"/>
        <v/>
      </c>
      <c r="BF91" s="202">
        <f t="shared" si="144"/>
        <v>0</v>
      </c>
      <c r="BG91" s="392" t="str">
        <f>IF(details!AL91="","",details!AL91)</f>
        <v/>
      </c>
      <c r="BH91" s="392" t="str">
        <f>IF(details!AM91="","",details!AM91)</f>
        <v/>
      </c>
      <c r="BI91" s="392" t="str">
        <f>IF(details!AN91="","",details!AN91)</f>
        <v/>
      </c>
      <c r="BJ91" s="312" t="str">
        <f t="shared" si="156"/>
        <v/>
      </c>
      <c r="BK91" s="392" t="str">
        <f>IF(details!AO91="","",details!AO91)</f>
        <v/>
      </c>
      <c r="BL91" s="392" t="str">
        <f>IF(details!AP91="","",details!AP91)</f>
        <v/>
      </c>
      <c r="BM91" s="312" t="str">
        <f t="shared" si="226"/>
        <v/>
      </c>
      <c r="BN91" s="199" t="str">
        <f t="shared" si="157"/>
        <v/>
      </c>
      <c r="BO91" s="392" t="str">
        <f>IF(details!AQ91="","",details!AQ91)</f>
        <v/>
      </c>
      <c r="BP91" s="392" t="str">
        <f>IF(details!AR91="","",details!AR91)</f>
        <v/>
      </c>
      <c r="BQ91" s="199" t="str">
        <f t="shared" si="158"/>
        <v/>
      </c>
      <c r="BR91" s="199" t="str">
        <f t="shared" si="203"/>
        <v/>
      </c>
      <c r="BS91" s="329" t="str">
        <f t="shared" si="204"/>
        <v/>
      </c>
      <c r="BT91" s="330" t="str">
        <f t="shared" si="205"/>
        <v/>
      </c>
      <c r="BU91" s="202" t="str">
        <f t="shared" si="206"/>
        <v/>
      </c>
      <c r="BV91" s="202">
        <f t="shared" si="145"/>
        <v>0</v>
      </c>
      <c r="BW91" s="392" t="str">
        <f>IF(details!AS91="","",details!AS91)</f>
        <v/>
      </c>
      <c r="BX91" s="392" t="str">
        <f>IF(details!AT91="","",details!AT91)</f>
        <v/>
      </c>
      <c r="BY91" s="392" t="str">
        <f>IF(details!AU91="","",details!AU91)</f>
        <v/>
      </c>
      <c r="BZ91" s="312" t="str">
        <f t="shared" si="159"/>
        <v/>
      </c>
      <c r="CA91" s="392" t="str">
        <f>IF(details!AV91="","",details!AV91)</f>
        <v/>
      </c>
      <c r="CB91" s="392" t="str">
        <f>IF(details!AW91="","",details!AW91)</f>
        <v/>
      </c>
      <c r="CC91" s="312" t="str">
        <f t="shared" si="227"/>
        <v/>
      </c>
      <c r="CD91" s="199" t="str">
        <f t="shared" si="160"/>
        <v/>
      </c>
      <c r="CE91" s="392" t="str">
        <f>IF(details!AX91="","",details!AX91)</f>
        <v/>
      </c>
      <c r="CF91" s="392" t="str">
        <f>IF(details!AY91="","",details!AY91)</f>
        <v/>
      </c>
      <c r="CG91" s="199" t="str">
        <f t="shared" si="161"/>
        <v/>
      </c>
      <c r="CH91" s="199" t="str">
        <f t="shared" si="162"/>
        <v/>
      </c>
      <c r="CI91" s="329" t="str">
        <f t="shared" si="163"/>
        <v/>
      </c>
      <c r="CJ91" s="330" t="str">
        <f t="shared" si="164"/>
        <v/>
      </c>
      <c r="CK91" s="202" t="str">
        <f t="shared" si="207"/>
        <v/>
      </c>
      <c r="CL91" s="202">
        <f t="shared" si="146"/>
        <v>0</v>
      </c>
      <c r="CM91" s="392" t="str">
        <f>IF(details!AZ91="","",details!AZ91)</f>
        <v/>
      </c>
      <c r="CN91" s="392" t="str">
        <f>IF(details!BA91="","",details!BA91)</f>
        <v/>
      </c>
      <c r="CO91" s="392" t="str">
        <f>IF(details!BB91="","",details!BB91)</f>
        <v/>
      </c>
      <c r="CP91" s="392" t="str">
        <f>IF(details!BC91="","",details!BC91)</f>
        <v/>
      </c>
      <c r="CQ91" s="392" t="str">
        <f>IF(details!BD91="","",details!BD91)</f>
        <v/>
      </c>
      <c r="CR91" s="199" t="str">
        <f t="shared" si="142"/>
        <v/>
      </c>
      <c r="CS91" s="556" t="str">
        <f t="shared" si="140"/>
        <v/>
      </c>
      <c r="CT91" s="199" t="str">
        <f t="shared" si="141"/>
        <v/>
      </c>
      <c r="CU91" s="202" t="str">
        <f t="shared" si="208"/>
        <v/>
      </c>
      <c r="CV91" s="202">
        <f t="shared" si="209"/>
        <v>0</v>
      </c>
      <c r="CW91" s="392" t="str">
        <f>IF(details!BE91="","",details!BE91)</f>
        <v/>
      </c>
      <c r="CX91" s="392" t="str">
        <f>IF(details!BF91="","",details!BF91)</f>
        <v/>
      </c>
      <c r="CY91" s="392" t="str">
        <f>IF(details!BG91="","",details!BG91)</f>
        <v/>
      </c>
      <c r="CZ91" s="392" t="str">
        <f>IF(details!BH91="","",details!BH91)</f>
        <v/>
      </c>
      <c r="DA91" s="392" t="str">
        <f>IF(details!BI91="","",details!BI91)</f>
        <v/>
      </c>
      <c r="DB91" s="199" t="str">
        <f t="shared" si="210"/>
        <v/>
      </c>
      <c r="DC91" s="556" t="str">
        <f t="shared" si="165"/>
        <v/>
      </c>
      <c r="DD91" s="199" t="str">
        <f t="shared" si="166"/>
        <v/>
      </c>
      <c r="DE91" s="202" t="str">
        <f t="shared" si="211"/>
        <v/>
      </c>
      <c r="DF91" s="202">
        <f t="shared" si="212"/>
        <v>0</v>
      </c>
      <c r="DG91" s="392" t="str">
        <f>IF(details!BJ91="","",details!BJ91)</f>
        <v/>
      </c>
      <c r="DH91" s="392" t="str">
        <f>IF(details!BK91="","",details!BK91)</f>
        <v/>
      </c>
      <c r="DI91" s="392" t="str">
        <f>IF(details!BL91="","",details!BL91)</f>
        <v/>
      </c>
      <c r="DJ91" s="392" t="str">
        <f>IF(details!BM91="","",details!BM91)</f>
        <v/>
      </c>
      <c r="DK91" s="392" t="str">
        <f>IF(details!BN91="","",details!BN91)</f>
        <v/>
      </c>
      <c r="DL91" s="199" t="str">
        <f t="shared" si="213"/>
        <v/>
      </c>
      <c r="DM91" s="556" t="str">
        <f t="shared" si="167"/>
        <v/>
      </c>
      <c r="DN91" s="199" t="str">
        <f t="shared" si="168"/>
        <v/>
      </c>
      <c r="DO91" s="202" t="str">
        <f t="shared" si="214"/>
        <v/>
      </c>
      <c r="DP91" s="202">
        <f t="shared" si="215"/>
        <v>0</v>
      </c>
      <c r="DQ91" s="398" t="str">
        <f t="shared" si="169"/>
        <v/>
      </c>
      <c r="DR91" s="398" t="str">
        <f t="shared" si="170"/>
        <v/>
      </c>
      <c r="DS91" s="398" t="str">
        <f t="shared" si="171"/>
        <v/>
      </c>
      <c r="DT91" s="398" t="str">
        <f t="shared" si="172"/>
        <v/>
      </c>
      <c r="DU91" s="398" t="str">
        <f t="shared" si="173"/>
        <v/>
      </c>
      <c r="DV91" s="398" t="str">
        <f t="shared" si="174"/>
        <v/>
      </c>
      <c r="DW91" s="398" t="str">
        <f t="shared" si="216"/>
        <v/>
      </c>
      <c r="DX91" s="398" t="str">
        <f t="shared" si="217"/>
        <v/>
      </c>
      <c r="DY91" s="398" t="str">
        <f t="shared" si="218"/>
        <v/>
      </c>
      <c r="DZ91" s="398" t="str">
        <f t="shared" si="175"/>
        <v/>
      </c>
      <c r="EA91" s="399" t="str">
        <f t="shared" si="176"/>
        <v/>
      </c>
      <c r="EB91" s="399" t="str">
        <f t="shared" si="177"/>
        <v/>
      </c>
      <c r="EC91" s="398" t="str">
        <f t="shared" si="178"/>
        <v/>
      </c>
      <c r="ED91" s="398" t="str">
        <f t="shared" si="179"/>
        <v/>
      </c>
      <c r="EE91" s="398" t="str">
        <f t="shared" si="180"/>
        <v/>
      </c>
      <c r="EF91" s="398" t="str">
        <f t="shared" si="181"/>
        <v/>
      </c>
      <c r="EG91" s="398" t="str">
        <f t="shared" si="182"/>
        <v/>
      </c>
      <c r="EH91" s="398" t="str">
        <f t="shared" si="183"/>
        <v/>
      </c>
      <c r="EI91" s="398" t="str">
        <f t="shared" si="184"/>
        <v/>
      </c>
      <c r="EJ91" s="400" t="str">
        <f t="shared" si="185"/>
        <v/>
      </c>
      <c r="EK91" s="400" t="str">
        <f t="shared" si="186"/>
        <v/>
      </c>
      <c r="EL91" s="398" t="str">
        <f t="shared" si="187"/>
        <v/>
      </c>
      <c r="EM91" s="400" t="str">
        <f t="shared" si="188"/>
        <v/>
      </c>
      <c r="EN91" s="400" t="str">
        <f t="shared" si="189"/>
        <v/>
      </c>
      <c r="EO91" s="203" t="str">
        <f>details!DN91</f>
        <v/>
      </c>
      <c r="EP91" s="405" t="str">
        <f>details!DO91</f>
        <v/>
      </c>
      <c r="EQ91" s="490" t="str">
        <f t="shared" si="228"/>
        <v/>
      </c>
      <c r="ER91" s="551" t="str">
        <f t="shared" si="219"/>
        <v/>
      </c>
      <c r="ES91" s="401" t="str">
        <f t="shared" si="220"/>
        <v/>
      </c>
      <c r="ET91" s="401" t="str">
        <f t="shared" si="221"/>
        <v/>
      </c>
      <c r="EU91" s="402" t="str">
        <f t="shared" si="222"/>
        <v/>
      </c>
      <c r="EV91" s="199" t="str">
        <f t="shared" si="223"/>
        <v/>
      </c>
      <c r="EW91" s="466" t="str">
        <f t="shared" si="224"/>
        <v/>
      </c>
      <c r="EX91" s="467" t="str">
        <f t="shared" si="225"/>
        <v/>
      </c>
      <c r="EY91" s="418" t="str">
        <f>IF(details!BO90="","",details!BO90)</f>
        <v/>
      </c>
      <c r="FE91" s="500"/>
    </row>
    <row r="92" spans="1:161" s="20" customFormat="1" ht="14" customHeight="1">
      <c r="A92" s="417">
        <f>IF(details!A92="","",details!A92)</f>
        <v>86</v>
      </c>
      <c r="B92" s="392" t="str">
        <f>IF(details!B92="","",details!B92)</f>
        <v/>
      </c>
      <c r="C92" s="392" t="str">
        <f>IF(details!C92="","",details!C92)</f>
        <v/>
      </c>
      <c r="D92" s="199" t="str">
        <f>IF(details!D92="","",details!D92)</f>
        <v/>
      </c>
      <c r="E92" s="392" t="str">
        <f>IF(details!E92="","",details!E92)</f>
        <v/>
      </c>
      <c r="F92" s="200" t="str">
        <f>IF(details!G92="","",details!G92)</f>
        <v/>
      </c>
      <c r="G92" s="275" t="str">
        <f>IF(details!H92="","",details!H92)</f>
        <v/>
      </c>
      <c r="H92" s="201" t="str">
        <f>IF(details!I92="","",details!I92)</f>
        <v>v 086</v>
      </c>
      <c r="I92" s="201" t="str">
        <f>IF(details!J92="","",details!J92)</f>
        <v>c 086</v>
      </c>
      <c r="J92" s="201" t="str">
        <f>IF(details!K92="","",details!K92)</f>
        <v>l 086</v>
      </c>
      <c r="K92" s="392" t="str">
        <f>IF(details!Q92="","",details!Q92)</f>
        <v/>
      </c>
      <c r="L92" s="392" t="str">
        <f>IF(details!R92="","",details!R92)</f>
        <v/>
      </c>
      <c r="M92" s="392" t="str">
        <f>IF(details!S92="","",details!S92)</f>
        <v/>
      </c>
      <c r="N92" s="312" t="str">
        <f t="shared" si="147"/>
        <v/>
      </c>
      <c r="O92" s="392" t="str">
        <f>IF(details!T92="","",details!T92)</f>
        <v/>
      </c>
      <c r="P92" s="392" t="str">
        <f>IF(details!U92="","",details!U92)</f>
        <v/>
      </c>
      <c r="Q92" s="312" t="str">
        <f t="shared" si="148"/>
        <v/>
      </c>
      <c r="R92" s="199" t="str">
        <f t="shared" si="149"/>
        <v/>
      </c>
      <c r="S92" s="392" t="str">
        <f>IF(details!V92="","",details!V92)</f>
        <v/>
      </c>
      <c r="T92" s="392" t="str">
        <f>IF(details!W92="","",details!W92)</f>
        <v/>
      </c>
      <c r="U92" s="199" t="str">
        <f t="shared" si="190"/>
        <v/>
      </c>
      <c r="V92" s="199" t="str">
        <f t="shared" si="191"/>
        <v/>
      </c>
      <c r="W92" s="329" t="str">
        <f t="shared" si="192"/>
        <v/>
      </c>
      <c r="X92" s="330" t="str">
        <f t="shared" si="193"/>
        <v/>
      </c>
      <c r="Y92" s="202" t="str">
        <f t="shared" si="194"/>
        <v/>
      </c>
      <c r="Z92" s="202">
        <f t="shared" si="143"/>
        <v>0</v>
      </c>
      <c r="AA92" s="392" t="str">
        <f>IF(details!X92="","",details!X92)</f>
        <v/>
      </c>
      <c r="AB92" s="392" t="str">
        <f>IF(details!Y92="","",details!Y92)</f>
        <v/>
      </c>
      <c r="AC92" s="392" t="str">
        <f>IF(details!Z92="","",details!Z92)</f>
        <v/>
      </c>
      <c r="AD92" s="312" t="str">
        <f t="shared" si="150"/>
        <v/>
      </c>
      <c r="AE92" s="392" t="str">
        <f>IF(details!AA92="","",details!AA92)</f>
        <v/>
      </c>
      <c r="AF92" s="392" t="str">
        <f>IF(details!AB92="","",details!AB92)</f>
        <v/>
      </c>
      <c r="AG92" s="312" t="str">
        <f t="shared" si="229"/>
        <v/>
      </c>
      <c r="AH92" s="199" t="str">
        <f t="shared" si="151"/>
        <v/>
      </c>
      <c r="AI92" s="392" t="str">
        <f>IF(details!AC92="","",details!AC92)</f>
        <v/>
      </c>
      <c r="AJ92" s="392" t="str">
        <f>IF(details!AD92="","",details!AD92)</f>
        <v/>
      </c>
      <c r="AK92" s="199" t="str">
        <f t="shared" si="152"/>
        <v/>
      </c>
      <c r="AL92" s="199" t="str">
        <f t="shared" si="195"/>
        <v/>
      </c>
      <c r="AM92" s="329" t="str">
        <f t="shared" si="196"/>
        <v/>
      </c>
      <c r="AN92" s="330" t="str">
        <f t="shared" si="197"/>
        <v/>
      </c>
      <c r="AO92" s="202" t="str">
        <f t="shared" si="198"/>
        <v/>
      </c>
      <c r="AP92" s="202">
        <f t="shared" si="230"/>
        <v>0</v>
      </c>
      <c r="AQ92" s="497">
        <f>IF(details!AE92="","",details!AE92)</f>
        <v>1</v>
      </c>
      <c r="AR92" s="497">
        <f>IF(details!AF92="","",details!AF92)</f>
        <v>2</v>
      </c>
      <c r="AS92" s="497">
        <f>IF(details!AG92="","",details!AG92)</f>
        <v>3</v>
      </c>
      <c r="AT92" s="312">
        <f t="shared" si="153"/>
        <v>6</v>
      </c>
      <c r="AU92" s="497">
        <f>IF(details!AH92="","",details!AH92)</f>
        <v>4</v>
      </c>
      <c r="AV92" s="497">
        <f>IF(details!AI92="","",details!AI92)</f>
        <v>5</v>
      </c>
      <c r="AW92" s="312">
        <f t="shared" si="231"/>
        <v>9</v>
      </c>
      <c r="AX92" s="199">
        <f t="shared" si="154"/>
        <v>15</v>
      </c>
      <c r="AY92" s="497" t="str">
        <f>IF(details!AJ92="","",details!AJ92)</f>
        <v/>
      </c>
      <c r="AZ92" s="497" t="str">
        <f>IF(details!AK92="","",details!AK92)</f>
        <v/>
      </c>
      <c r="BA92" s="199" t="str">
        <f t="shared" si="155"/>
        <v/>
      </c>
      <c r="BB92" s="199" t="str">
        <f t="shared" si="199"/>
        <v/>
      </c>
      <c r="BC92" s="329" t="str">
        <f t="shared" si="200"/>
        <v/>
      </c>
      <c r="BD92" s="330" t="str">
        <f t="shared" si="201"/>
        <v/>
      </c>
      <c r="BE92" s="202" t="str">
        <f t="shared" si="202"/>
        <v/>
      </c>
      <c r="BF92" s="202">
        <f t="shared" si="144"/>
        <v>0</v>
      </c>
      <c r="BG92" s="392" t="str">
        <f>IF(details!AL92="","",details!AL92)</f>
        <v/>
      </c>
      <c r="BH92" s="392" t="str">
        <f>IF(details!AM92="","",details!AM92)</f>
        <v/>
      </c>
      <c r="BI92" s="392" t="str">
        <f>IF(details!AN92="","",details!AN92)</f>
        <v/>
      </c>
      <c r="BJ92" s="312" t="str">
        <f t="shared" si="156"/>
        <v/>
      </c>
      <c r="BK92" s="392" t="str">
        <f>IF(details!AO92="","",details!AO92)</f>
        <v/>
      </c>
      <c r="BL92" s="392" t="str">
        <f>IF(details!AP92="","",details!AP92)</f>
        <v/>
      </c>
      <c r="BM92" s="312" t="str">
        <f t="shared" si="226"/>
        <v/>
      </c>
      <c r="BN92" s="199" t="str">
        <f t="shared" si="157"/>
        <v/>
      </c>
      <c r="BO92" s="392" t="str">
        <f>IF(details!AQ92="","",details!AQ92)</f>
        <v/>
      </c>
      <c r="BP92" s="392" t="str">
        <f>IF(details!AR92="","",details!AR92)</f>
        <v/>
      </c>
      <c r="BQ92" s="199" t="str">
        <f t="shared" si="158"/>
        <v/>
      </c>
      <c r="BR92" s="199" t="str">
        <f t="shared" si="203"/>
        <v/>
      </c>
      <c r="BS92" s="329" t="str">
        <f t="shared" si="204"/>
        <v/>
      </c>
      <c r="BT92" s="330" t="str">
        <f t="shared" si="205"/>
        <v/>
      </c>
      <c r="BU92" s="202" t="str">
        <f t="shared" si="206"/>
        <v/>
      </c>
      <c r="BV92" s="202">
        <f t="shared" si="145"/>
        <v>0</v>
      </c>
      <c r="BW92" s="392" t="str">
        <f>IF(details!AS92="","",details!AS92)</f>
        <v/>
      </c>
      <c r="BX92" s="392" t="str">
        <f>IF(details!AT92="","",details!AT92)</f>
        <v/>
      </c>
      <c r="BY92" s="392" t="str">
        <f>IF(details!AU92="","",details!AU92)</f>
        <v/>
      </c>
      <c r="BZ92" s="312" t="str">
        <f t="shared" si="159"/>
        <v/>
      </c>
      <c r="CA92" s="392" t="str">
        <f>IF(details!AV92="","",details!AV92)</f>
        <v/>
      </c>
      <c r="CB92" s="392" t="str">
        <f>IF(details!AW92="","",details!AW92)</f>
        <v/>
      </c>
      <c r="CC92" s="312" t="str">
        <f t="shared" si="227"/>
        <v/>
      </c>
      <c r="CD92" s="199" t="str">
        <f t="shared" si="160"/>
        <v/>
      </c>
      <c r="CE92" s="392" t="str">
        <f>IF(details!AX92="","",details!AX92)</f>
        <v/>
      </c>
      <c r="CF92" s="392" t="str">
        <f>IF(details!AY92="","",details!AY92)</f>
        <v/>
      </c>
      <c r="CG92" s="199" t="str">
        <f t="shared" si="161"/>
        <v/>
      </c>
      <c r="CH92" s="199" t="str">
        <f t="shared" si="162"/>
        <v/>
      </c>
      <c r="CI92" s="329" t="str">
        <f t="shared" si="163"/>
        <v/>
      </c>
      <c r="CJ92" s="330" t="str">
        <f t="shared" si="164"/>
        <v/>
      </c>
      <c r="CK92" s="202" t="str">
        <f t="shared" si="207"/>
        <v/>
      </c>
      <c r="CL92" s="202">
        <f t="shared" si="146"/>
        <v>0</v>
      </c>
      <c r="CM92" s="392" t="str">
        <f>IF(details!AZ92="","",details!AZ92)</f>
        <v/>
      </c>
      <c r="CN92" s="392" t="str">
        <f>IF(details!BA92="","",details!BA92)</f>
        <v/>
      </c>
      <c r="CO92" s="392" t="str">
        <f>IF(details!BB92="","",details!BB92)</f>
        <v/>
      </c>
      <c r="CP92" s="392" t="str">
        <f>IF(details!BC92="","",details!BC92)</f>
        <v/>
      </c>
      <c r="CQ92" s="392" t="str">
        <f>IF(details!BD92="","",details!BD92)</f>
        <v/>
      </c>
      <c r="CR92" s="199" t="str">
        <f t="shared" si="142"/>
        <v/>
      </c>
      <c r="CS92" s="556" t="str">
        <f t="shared" si="140"/>
        <v/>
      </c>
      <c r="CT92" s="199" t="str">
        <f t="shared" si="141"/>
        <v/>
      </c>
      <c r="CU92" s="202" t="str">
        <f t="shared" si="208"/>
        <v/>
      </c>
      <c r="CV92" s="202">
        <f t="shared" si="209"/>
        <v>0</v>
      </c>
      <c r="CW92" s="392" t="str">
        <f>IF(details!BE92="","",details!BE92)</f>
        <v/>
      </c>
      <c r="CX92" s="392" t="str">
        <f>IF(details!BF92="","",details!BF92)</f>
        <v/>
      </c>
      <c r="CY92" s="392" t="str">
        <f>IF(details!BG92="","",details!BG92)</f>
        <v/>
      </c>
      <c r="CZ92" s="392" t="str">
        <f>IF(details!BH92="","",details!BH92)</f>
        <v/>
      </c>
      <c r="DA92" s="392" t="str">
        <f>IF(details!BI92="","",details!BI92)</f>
        <v/>
      </c>
      <c r="DB92" s="199" t="str">
        <f t="shared" si="210"/>
        <v/>
      </c>
      <c r="DC92" s="556" t="str">
        <f t="shared" si="165"/>
        <v/>
      </c>
      <c r="DD92" s="199" t="str">
        <f t="shared" si="166"/>
        <v/>
      </c>
      <c r="DE92" s="202" t="str">
        <f t="shared" si="211"/>
        <v/>
      </c>
      <c r="DF92" s="202">
        <f t="shared" si="212"/>
        <v>0</v>
      </c>
      <c r="DG92" s="392" t="str">
        <f>IF(details!BJ92="","",details!BJ92)</f>
        <v/>
      </c>
      <c r="DH92" s="392" t="str">
        <f>IF(details!BK92="","",details!BK92)</f>
        <v/>
      </c>
      <c r="DI92" s="392" t="str">
        <f>IF(details!BL92="","",details!BL92)</f>
        <v/>
      </c>
      <c r="DJ92" s="392" t="str">
        <f>IF(details!BM92="","",details!BM92)</f>
        <v/>
      </c>
      <c r="DK92" s="392" t="str">
        <f>IF(details!BN92="","",details!BN92)</f>
        <v/>
      </c>
      <c r="DL92" s="199" t="str">
        <f t="shared" si="213"/>
        <v/>
      </c>
      <c r="DM92" s="556" t="str">
        <f t="shared" si="167"/>
        <v/>
      </c>
      <c r="DN92" s="199" t="str">
        <f t="shared" si="168"/>
        <v/>
      </c>
      <c r="DO92" s="202" t="str">
        <f t="shared" si="214"/>
        <v/>
      </c>
      <c r="DP92" s="202">
        <f t="shared" si="215"/>
        <v>0</v>
      </c>
      <c r="DQ92" s="398" t="str">
        <f t="shared" si="169"/>
        <v/>
      </c>
      <c r="DR92" s="398" t="str">
        <f t="shared" si="170"/>
        <v/>
      </c>
      <c r="DS92" s="398" t="str">
        <f t="shared" si="171"/>
        <v/>
      </c>
      <c r="DT92" s="398" t="str">
        <f t="shared" si="172"/>
        <v/>
      </c>
      <c r="DU92" s="398" t="str">
        <f t="shared" si="173"/>
        <v/>
      </c>
      <c r="DV92" s="398" t="str">
        <f t="shared" si="174"/>
        <v/>
      </c>
      <c r="DW92" s="398" t="str">
        <f t="shared" si="216"/>
        <v/>
      </c>
      <c r="DX92" s="398" t="str">
        <f t="shared" si="217"/>
        <v/>
      </c>
      <c r="DY92" s="398" t="str">
        <f t="shared" si="218"/>
        <v/>
      </c>
      <c r="DZ92" s="398" t="str">
        <f t="shared" si="175"/>
        <v/>
      </c>
      <c r="EA92" s="399" t="str">
        <f t="shared" si="176"/>
        <v/>
      </c>
      <c r="EB92" s="399" t="str">
        <f t="shared" si="177"/>
        <v/>
      </c>
      <c r="EC92" s="398" t="str">
        <f t="shared" si="178"/>
        <v/>
      </c>
      <c r="ED92" s="398" t="str">
        <f t="shared" si="179"/>
        <v/>
      </c>
      <c r="EE92" s="398" t="str">
        <f t="shared" si="180"/>
        <v/>
      </c>
      <c r="EF92" s="398" t="str">
        <f t="shared" si="181"/>
        <v/>
      </c>
      <c r="EG92" s="398" t="str">
        <f t="shared" si="182"/>
        <v/>
      </c>
      <c r="EH92" s="398" t="str">
        <f t="shared" si="183"/>
        <v/>
      </c>
      <c r="EI92" s="398" t="str">
        <f t="shared" si="184"/>
        <v/>
      </c>
      <c r="EJ92" s="400" t="str">
        <f t="shared" si="185"/>
        <v/>
      </c>
      <c r="EK92" s="400" t="str">
        <f t="shared" si="186"/>
        <v/>
      </c>
      <c r="EL92" s="398" t="str">
        <f t="shared" si="187"/>
        <v/>
      </c>
      <c r="EM92" s="400" t="str">
        <f t="shared" si="188"/>
        <v/>
      </c>
      <c r="EN92" s="400" t="str">
        <f t="shared" si="189"/>
        <v/>
      </c>
      <c r="EO92" s="203" t="str">
        <f>details!DN92</f>
        <v/>
      </c>
      <c r="EP92" s="405" t="str">
        <f>details!DO92</f>
        <v/>
      </c>
      <c r="EQ92" s="490" t="str">
        <f t="shared" si="228"/>
        <v/>
      </c>
      <c r="ER92" s="551" t="str">
        <f t="shared" si="219"/>
        <v/>
      </c>
      <c r="ES92" s="401" t="str">
        <f t="shared" si="220"/>
        <v/>
      </c>
      <c r="ET92" s="401" t="str">
        <f t="shared" si="221"/>
        <v/>
      </c>
      <c r="EU92" s="402" t="str">
        <f t="shared" si="222"/>
        <v/>
      </c>
      <c r="EV92" s="199" t="str">
        <f t="shared" si="223"/>
        <v/>
      </c>
      <c r="EW92" s="466" t="str">
        <f t="shared" si="224"/>
        <v/>
      </c>
      <c r="EX92" s="467" t="str">
        <f t="shared" si="225"/>
        <v/>
      </c>
      <c r="EY92" s="418" t="str">
        <f>IF(details!BO91="","",details!BO91)</f>
        <v/>
      </c>
      <c r="FE92" s="500"/>
    </row>
    <row r="93" spans="1:161" s="20" customFormat="1" ht="14" customHeight="1">
      <c r="A93" s="417">
        <f>IF(details!A93="","",details!A93)</f>
        <v>87</v>
      </c>
      <c r="B93" s="392" t="str">
        <f>IF(details!B93="","",details!B93)</f>
        <v/>
      </c>
      <c r="C93" s="392" t="str">
        <f>IF(details!C93="","",details!C93)</f>
        <v/>
      </c>
      <c r="D93" s="199" t="str">
        <f>IF(details!D93="","",details!D93)</f>
        <v/>
      </c>
      <c r="E93" s="392" t="str">
        <f>IF(details!E93="","",details!E93)</f>
        <v/>
      </c>
      <c r="F93" s="200" t="str">
        <f>IF(details!G93="","",details!G93)</f>
        <v/>
      </c>
      <c r="G93" s="275" t="str">
        <f>IF(details!H93="","",details!H93)</f>
        <v/>
      </c>
      <c r="H93" s="201" t="str">
        <f>IF(details!I93="","",details!I93)</f>
        <v>v 087</v>
      </c>
      <c r="I93" s="201" t="str">
        <f>IF(details!J93="","",details!J93)</f>
        <v>c 087</v>
      </c>
      <c r="J93" s="201" t="str">
        <f>IF(details!K93="","",details!K93)</f>
        <v>l 087</v>
      </c>
      <c r="K93" s="392" t="str">
        <f>IF(details!Q93="","",details!Q93)</f>
        <v/>
      </c>
      <c r="L93" s="392" t="str">
        <f>IF(details!R93="","",details!R93)</f>
        <v/>
      </c>
      <c r="M93" s="392" t="str">
        <f>IF(details!S93="","",details!S93)</f>
        <v/>
      </c>
      <c r="N93" s="312" t="str">
        <f t="shared" si="147"/>
        <v/>
      </c>
      <c r="O93" s="392" t="str">
        <f>IF(details!T93="","",details!T93)</f>
        <v/>
      </c>
      <c r="P93" s="392" t="str">
        <f>IF(details!U93="","",details!U93)</f>
        <v/>
      </c>
      <c r="Q93" s="312" t="str">
        <f t="shared" si="148"/>
        <v/>
      </c>
      <c r="R93" s="199" t="str">
        <f t="shared" si="149"/>
        <v/>
      </c>
      <c r="S93" s="392" t="str">
        <f>IF(details!V93="","",details!V93)</f>
        <v/>
      </c>
      <c r="T93" s="392" t="str">
        <f>IF(details!W93="","",details!W93)</f>
        <v/>
      </c>
      <c r="U93" s="199" t="str">
        <f t="shared" si="190"/>
        <v/>
      </c>
      <c r="V93" s="199" t="str">
        <f t="shared" si="191"/>
        <v/>
      </c>
      <c r="W93" s="329" t="str">
        <f t="shared" si="192"/>
        <v/>
      </c>
      <c r="X93" s="330" t="str">
        <f t="shared" si="193"/>
        <v/>
      </c>
      <c r="Y93" s="202" t="str">
        <f t="shared" si="194"/>
        <v/>
      </c>
      <c r="Z93" s="202">
        <f t="shared" si="143"/>
        <v>0</v>
      </c>
      <c r="AA93" s="392" t="str">
        <f>IF(details!X93="","",details!X93)</f>
        <v/>
      </c>
      <c r="AB93" s="392" t="str">
        <f>IF(details!Y93="","",details!Y93)</f>
        <v/>
      </c>
      <c r="AC93" s="392" t="str">
        <f>IF(details!Z93="","",details!Z93)</f>
        <v/>
      </c>
      <c r="AD93" s="312" t="str">
        <f t="shared" si="150"/>
        <v/>
      </c>
      <c r="AE93" s="392" t="str">
        <f>IF(details!AA93="","",details!AA93)</f>
        <v/>
      </c>
      <c r="AF93" s="392" t="str">
        <f>IF(details!AB93="","",details!AB93)</f>
        <v/>
      </c>
      <c r="AG93" s="312" t="str">
        <f t="shared" si="229"/>
        <v/>
      </c>
      <c r="AH93" s="199" t="str">
        <f t="shared" si="151"/>
        <v/>
      </c>
      <c r="AI93" s="392" t="str">
        <f>IF(details!AC93="","",details!AC93)</f>
        <v/>
      </c>
      <c r="AJ93" s="392" t="str">
        <f>IF(details!AD93="","",details!AD93)</f>
        <v/>
      </c>
      <c r="AK93" s="199" t="str">
        <f t="shared" si="152"/>
        <v/>
      </c>
      <c r="AL93" s="199" t="str">
        <f t="shared" si="195"/>
        <v/>
      </c>
      <c r="AM93" s="329" t="str">
        <f t="shared" si="196"/>
        <v/>
      </c>
      <c r="AN93" s="330" t="str">
        <f t="shared" si="197"/>
        <v/>
      </c>
      <c r="AO93" s="202" t="str">
        <f t="shared" si="198"/>
        <v/>
      </c>
      <c r="AP93" s="202">
        <f t="shared" si="230"/>
        <v>0</v>
      </c>
      <c r="AQ93" s="497">
        <f>IF(details!AE93="","",details!AE93)</f>
        <v>1</v>
      </c>
      <c r="AR93" s="497">
        <f>IF(details!AF93="","",details!AF93)</f>
        <v>2</v>
      </c>
      <c r="AS93" s="497">
        <f>IF(details!AG93="","",details!AG93)</f>
        <v>3</v>
      </c>
      <c r="AT93" s="312">
        <f t="shared" si="153"/>
        <v>6</v>
      </c>
      <c r="AU93" s="497">
        <f>IF(details!AH93="","",details!AH93)</f>
        <v>4</v>
      </c>
      <c r="AV93" s="497">
        <f>IF(details!AI93="","",details!AI93)</f>
        <v>5</v>
      </c>
      <c r="AW93" s="312">
        <f t="shared" si="231"/>
        <v>9</v>
      </c>
      <c r="AX93" s="199">
        <f t="shared" si="154"/>
        <v>15</v>
      </c>
      <c r="AY93" s="497" t="str">
        <f>IF(details!AJ93="","",details!AJ93)</f>
        <v/>
      </c>
      <c r="AZ93" s="497" t="str">
        <f>IF(details!AK93="","",details!AK93)</f>
        <v/>
      </c>
      <c r="BA93" s="199" t="str">
        <f t="shared" si="155"/>
        <v/>
      </c>
      <c r="BB93" s="199" t="str">
        <f t="shared" si="199"/>
        <v/>
      </c>
      <c r="BC93" s="329" t="str">
        <f t="shared" si="200"/>
        <v/>
      </c>
      <c r="BD93" s="330" t="str">
        <f t="shared" si="201"/>
        <v/>
      </c>
      <c r="BE93" s="202" t="str">
        <f t="shared" si="202"/>
        <v/>
      </c>
      <c r="BF93" s="202">
        <f t="shared" si="144"/>
        <v>0</v>
      </c>
      <c r="BG93" s="392" t="str">
        <f>IF(details!AL93="","",details!AL93)</f>
        <v/>
      </c>
      <c r="BH93" s="392" t="str">
        <f>IF(details!AM93="","",details!AM93)</f>
        <v/>
      </c>
      <c r="BI93" s="392" t="str">
        <f>IF(details!AN93="","",details!AN93)</f>
        <v/>
      </c>
      <c r="BJ93" s="312" t="str">
        <f t="shared" si="156"/>
        <v/>
      </c>
      <c r="BK93" s="392" t="str">
        <f>IF(details!AO93="","",details!AO93)</f>
        <v/>
      </c>
      <c r="BL93" s="392" t="str">
        <f>IF(details!AP93="","",details!AP93)</f>
        <v/>
      </c>
      <c r="BM93" s="312" t="str">
        <f t="shared" si="226"/>
        <v/>
      </c>
      <c r="BN93" s="199" t="str">
        <f t="shared" si="157"/>
        <v/>
      </c>
      <c r="BO93" s="392" t="str">
        <f>IF(details!AQ93="","",details!AQ93)</f>
        <v/>
      </c>
      <c r="BP93" s="392" t="str">
        <f>IF(details!AR93="","",details!AR93)</f>
        <v/>
      </c>
      <c r="BQ93" s="199" t="str">
        <f t="shared" si="158"/>
        <v/>
      </c>
      <c r="BR93" s="199" t="str">
        <f t="shared" si="203"/>
        <v/>
      </c>
      <c r="BS93" s="329" t="str">
        <f t="shared" si="204"/>
        <v/>
      </c>
      <c r="BT93" s="330" t="str">
        <f t="shared" si="205"/>
        <v/>
      </c>
      <c r="BU93" s="202" t="str">
        <f t="shared" si="206"/>
        <v/>
      </c>
      <c r="BV93" s="202">
        <f t="shared" si="145"/>
        <v>0</v>
      </c>
      <c r="BW93" s="392" t="str">
        <f>IF(details!AS93="","",details!AS93)</f>
        <v/>
      </c>
      <c r="BX93" s="392" t="str">
        <f>IF(details!AT93="","",details!AT93)</f>
        <v/>
      </c>
      <c r="BY93" s="392" t="str">
        <f>IF(details!AU93="","",details!AU93)</f>
        <v/>
      </c>
      <c r="BZ93" s="312" t="str">
        <f t="shared" si="159"/>
        <v/>
      </c>
      <c r="CA93" s="392" t="str">
        <f>IF(details!AV93="","",details!AV93)</f>
        <v/>
      </c>
      <c r="CB93" s="392" t="str">
        <f>IF(details!AW93="","",details!AW93)</f>
        <v/>
      </c>
      <c r="CC93" s="312" t="str">
        <f t="shared" si="227"/>
        <v/>
      </c>
      <c r="CD93" s="199" t="str">
        <f t="shared" si="160"/>
        <v/>
      </c>
      <c r="CE93" s="392" t="str">
        <f>IF(details!AX93="","",details!AX93)</f>
        <v/>
      </c>
      <c r="CF93" s="392" t="str">
        <f>IF(details!AY93="","",details!AY93)</f>
        <v/>
      </c>
      <c r="CG93" s="199" t="str">
        <f t="shared" si="161"/>
        <v/>
      </c>
      <c r="CH93" s="199" t="str">
        <f t="shared" si="162"/>
        <v/>
      </c>
      <c r="CI93" s="329" t="str">
        <f t="shared" si="163"/>
        <v/>
      </c>
      <c r="CJ93" s="330" t="str">
        <f t="shared" si="164"/>
        <v/>
      </c>
      <c r="CK93" s="202" t="str">
        <f t="shared" si="207"/>
        <v/>
      </c>
      <c r="CL93" s="202">
        <f t="shared" si="146"/>
        <v>0</v>
      </c>
      <c r="CM93" s="392" t="str">
        <f>IF(details!AZ93="","",details!AZ93)</f>
        <v/>
      </c>
      <c r="CN93" s="392" t="str">
        <f>IF(details!BA93="","",details!BA93)</f>
        <v/>
      </c>
      <c r="CO93" s="392" t="str">
        <f>IF(details!BB93="","",details!BB93)</f>
        <v/>
      </c>
      <c r="CP93" s="392" t="str">
        <f>IF(details!BC93="","",details!BC93)</f>
        <v/>
      </c>
      <c r="CQ93" s="392" t="str">
        <f>IF(details!BD93="","",details!BD93)</f>
        <v/>
      </c>
      <c r="CR93" s="199" t="str">
        <f t="shared" si="142"/>
        <v/>
      </c>
      <c r="CS93" s="556" t="str">
        <f t="shared" si="140"/>
        <v/>
      </c>
      <c r="CT93" s="199" t="str">
        <f t="shared" si="141"/>
        <v/>
      </c>
      <c r="CU93" s="202" t="str">
        <f t="shared" si="208"/>
        <v/>
      </c>
      <c r="CV93" s="202">
        <f t="shared" si="209"/>
        <v>0</v>
      </c>
      <c r="CW93" s="392" t="str">
        <f>IF(details!BE93="","",details!BE93)</f>
        <v/>
      </c>
      <c r="CX93" s="392" t="str">
        <f>IF(details!BF93="","",details!BF93)</f>
        <v/>
      </c>
      <c r="CY93" s="392" t="str">
        <f>IF(details!BG93="","",details!BG93)</f>
        <v/>
      </c>
      <c r="CZ93" s="392" t="str">
        <f>IF(details!BH93="","",details!BH93)</f>
        <v/>
      </c>
      <c r="DA93" s="392" t="str">
        <f>IF(details!BI93="","",details!BI93)</f>
        <v/>
      </c>
      <c r="DB93" s="199" t="str">
        <f t="shared" si="210"/>
        <v/>
      </c>
      <c r="DC93" s="556" t="str">
        <f t="shared" si="165"/>
        <v/>
      </c>
      <c r="DD93" s="199" t="str">
        <f t="shared" si="166"/>
        <v/>
      </c>
      <c r="DE93" s="202" t="str">
        <f t="shared" si="211"/>
        <v/>
      </c>
      <c r="DF93" s="202">
        <f t="shared" si="212"/>
        <v>0</v>
      </c>
      <c r="DG93" s="392" t="str">
        <f>IF(details!BJ93="","",details!BJ93)</f>
        <v/>
      </c>
      <c r="DH93" s="392" t="str">
        <f>IF(details!BK93="","",details!BK93)</f>
        <v/>
      </c>
      <c r="DI93" s="392" t="str">
        <f>IF(details!BL93="","",details!BL93)</f>
        <v/>
      </c>
      <c r="DJ93" s="392" t="str">
        <f>IF(details!BM93="","",details!BM93)</f>
        <v/>
      </c>
      <c r="DK93" s="392" t="str">
        <f>IF(details!BN93="","",details!BN93)</f>
        <v/>
      </c>
      <c r="DL93" s="199" t="str">
        <f t="shared" si="213"/>
        <v/>
      </c>
      <c r="DM93" s="556" t="str">
        <f t="shared" si="167"/>
        <v/>
      </c>
      <c r="DN93" s="199" t="str">
        <f t="shared" si="168"/>
        <v/>
      </c>
      <c r="DO93" s="202" t="str">
        <f t="shared" si="214"/>
        <v/>
      </c>
      <c r="DP93" s="202">
        <f t="shared" si="215"/>
        <v>0</v>
      </c>
      <c r="DQ93" s="398" t="str">
        <f t="shared" si="169"/>
        <v/>
      </c>
      <c r="DR93" s="398" t="str">
        <f t="shared" si="170"/>
        <v/>
      </c>
      <c r="DS93" s="398" t="str">
        <f t="shared" si="171"/>
        <v/>
      </c>
      <c r="DT93" s="398" t="str">
        <f t="shared" si="172"/>
        <v/>
      </c>
      <c r="DU93" s="398" t="str">
        <f t="shared" si="173"/>
        <v/>
      </c>
      <c r="DV93" s="398" t="str">
        <f t="shared" si="174"/>
        <v/>
      </c>
      <c r="DW93" s="398" t="str">
        <f t="shared" si="216"/>
        <v/>
      </c>
      <c r="DX93" s="398" t="str">
        <f t="shared" si="217"/>
        <v/>
      </c>
      <c r="DY93" s="398" t="str">
        <f t="shared" si="218"/>
        <v/>
      </c>
      <c r="DZ93" s="398" t="str">
        <f t="shared" si="175"/>
        <v/>
      </c>
      <c r="EA93" s="399" t="str">
        <f t="shared" si="176"/>
        <v/>
      </c>
      <c r="EB93" s="399" t="str">
        <f t="shared" si="177"/>
        <v/>
      </c>
      <c r="EC93" s="398" t="str">
        <f t="shared" si="178"/>
        <v/>
      </c>
      <c r="ED93" s="398" t="str">
        <f t="shared" si="179"/>
        <v/>
      </c>
      <c r="EE93" s="398" t="str">
        <f t="shared" si="180"/>
        <v/>
      </c>
      <c r="EF93" s="398" t="str">
        <f t="shared" si="181"/>
        <v/>
      </c>
      <c r="EG93" s="398" t="str">
        <f t="shared" si="182"/>
        <v/>
      </c>
      <c r="EH93" s="398" t="str">
        <f t="shared" si="183"/>
        <v/>
      </c>
      <c r="EI93" s="398" t="str">
        <f t="shared" si="184"/>
        <v/>
      </c>
      <c r="EJ93" s="400" t="str">
        <f t="shared" si="185"/>
        <v/>
      </c>
      <c r="EK93" s="400" t="str">
        <f t="shared" si="186"/>
        <v/>
      </c>
      <c r="EL93" s="398" t="str">
        <f t="shared" si="187"/>
        <v/>
      </c>
      <c r="EM93" s="400" t="str">
        <f t="shared" si="188"/>
        <v/>
      </c>
      <c r="EN93" s="400" t="str">
        <f t="shared" si="189"/>
        <v/>
      </c>
      <c r="EO93" s="203" t="str">
        <f>details!DN93</f>
        <v/>
      </c>
      <c r="EP93" s="405" t="str">
        <f>details!DO93</f>
        <v/>
      </c>
      <c r="EQ93" s="490" t="str">
        <f t="shared" si="228"/>
        <v/>
      </c>
      <c r="ER93" s="551" t="str">
        <f t="shared" si="219"/>
        <v/>
      </c>
      <c r="ES93" s="401" t="str">
        <f t="shared" si="220"/>
        <v/>
      </c>
      <c r="ET93" s="401" t="str">
        <f t="shared" si="221"/>
        <v/>
      </c>
      <c r="EU93" s="402" t="str">
        <f t="shared" si="222"/>
        <v/>
      </c>
      <c r="EV93" s="199" t="str">
        <f t="shared" si="223"/>
        <v/>
      </c>
      <c r="EW93" s="466" t="str">
        <f t="shared" si="224"/>
        <v/>
      </c>
      <c r="EX93" s="467" t="str">
        <f t="shared" si="225"/>
        <v/>
      </c>
      <c r="EY93" s="418" t="str">
        <f>IF(details!BO92="","",details!BO92)</f>
        <v/>
      </c>
      <c r="FE93" s="500"/>
    </row>
    <row r="94" spans="1:161" s="20" customFormat="1" ht="14" customHeight="1">
      <c r="A94" s="417">
        <f>IF(details!A94="","",details!A94)</f>
        <v>88</v>
      </c>
      <c r="B94" s="392" t="str">
        <f>IF(details!B94="","",details!B94)</f>
        <v/>
      </c>
      <c r="C94" s="392" t="str">
        <f>IF(details!C94="","",details!C94)</f>
        <v/>
      </c>
      <c r="D94" s="199" t="str">
        <f>IF(details!D94="","",details!D94)</f>
        <v/>
      </c>
      <c r="E94" s="392" t="str">
        <f>IF(details!E94="","",details!E94)</f>
        <v/>
      </c>
      <c r="F94" s="200" t="str">
        <f>IF(details!G94="","",details!G94)</f>
        <v/>
      </c>
      <c r="G94" s="275" t="str">
        <f>IF(details!H94="","",details!H94)</f>
        <v/>
      </c>
      <c r="H94" s="201" t="str">
        <f>IF(details!I94="","",details!I94)</f>
        <v>v 088</v>
      </c>
      <c r="I94" s="201" t="str">
        <f>IF(details!J94="","",details!J94)</f>
        <v>c 088</v>
      </c>
      <c r="J94" s="201" t="str">
        <f>IF(details!K94="","",details!K94)</f>
        <v>l 088</v>
      </c>
      <c r="K94" s="392" t="str">
        <f>IF(details!Q94="","",details!Q94)</f>
        <v/>
      </c>
      <c r="L94" s="392" t="str">
        <f>IF(details!R94="","",details!R94)</f>
        <v/>
      </c>
      <c r="M94" s="392" t="str">
        <f>IF(details!S94="","",details!S94)</f>
        <v/>
      </c>
      <c r="N94" s="312" t="str">
        <f t="shared" si="147"/>
        <v/>
      </c>
      <c r="O94" s="392" t="str">
        <f>IF(details!T94="","",details!T94)</f>
        <v/>
      </c>
      <c r="P94" s="392" t="str">
        <f>IF(details!U94="","",details!U94)</f>
        <v/>
      </c>
      <c r="Q94" s="312" t="str">
        <f t="shared" si="148"/>
        <v/>
      </c>
      <c r="R94" s="199" t="str">
        <f t="shared" si="149"/>
        <v/>
      </c>
      <c r="S94" s="392" t="str">
        <f>IF(details!V94="","",details!V94)</f>
        <v/>
      </c>
      <c r="T94" s="392" t="str">
        <f>IF(details!W94="","",details!W94)</f>
        <v/>
      </c>
      <c r="U94" s="199" t="str">
        <f t="shared" si="190"/>
        <v/>
      </c>
      <c r="V94" s="199" t="str">
        <f t="shared" si="191"/>
        <v/>
      </c>
      <c r="W94" s="329" t="str">
        <f t="shared" si="192"/>
        <v/>
      </c>
      <c r="X94" s="330" t="str">
        <f t="shared" si="193"/>
        <v/>
      </c>
      <c r="Y94" s="202" t="str">
        <f t="shared" si="194"/>
        <v/>
      </c>
      <c r="Z94" s="202">
        <f t="shared" si="143"/>
        <v>0</v>
      </c>
      <c r="AA94" s="392" t="str">
        <f>IF(details!X94="","",details!X94)</f>
        <v/>
      </c>
      <c r="AB94" s="392" t="str">
        <f>IF(details!Y94="","",details!Y94)</f>
        <v/>
      </c>
      <c r="AC94" s="392" t="str">
        <f>IF(details!Z94="","",details!Z94)</f>
        <v/>
      </c>
      <c r="AD94" s="312" t="str">
        <f t="shared" si="150"/>
        <v/>
      </c>
      <c r="AE94" s="392" t="str">
        <f>IF(details!AA94="","",details!AA94)</f>
        <v/>
      </c>
      <c r="AF94" s="392" t="str">
        <f>IF(details!AB94="","",details!AB94)</f>
        <v/>
      </c>
      <c r="AG94" s="312" t="str">
        <f t="shared" si="229"/>
        <v/>
      </c>
      <c r="AH94" s="199" t="str">
        <f t="shared" si="151"/>
        <v/>
      </c>
      <c r="AI94" s="392" t="str">
        <f>IF(details!AC94="","",details!AC94)</f>
        <v/>
      </c>
      <c r="AJ94" s="392" t="str">
        <f>IF(details!AD94="","",details!AD94)</f>
        <v/>
      </c>
      <c r="AK94" s="199" t="str">
        <f t="shared" si="152"/>
        <v/>
      </c>
      <c r="AL94" s="199" t="str">
        <f t="shared" si="195"/>
        <v/>
      </c>
      <c r="AM94" s="329" t="str">
        <f t="shared" si="196"/>
        <v/>
      </c>
      <c r="AN94" s="330" t="str">
        <f t="shared" si="197"/>
        <v/>
      </c>
      <c r="AO94" s="202" t="str">
        <f t="shared" si="198"/>
        <v/>
      </c>
      <c r="AP94" s="202">
        <f t="shared" si="230"/>
        <v>0</v>
      </c>
      <c r="AQ94" s="497">
        <f>IF(details!AE94="","",details!AE94)</f>
        <v>1</v>
      </c>
      <c r="AR94" s="497">
        <f>IF(details!AF94="","",details!AF94)</f>
        <v>2</v>
      </c>
      <c r="AS94" s="497">
        <f>IF(details!AG94="","",details!AG94)</f>
        <v>3</v>
      </c>
      <c r="AT94" s="312">
        <f t="shared" si="153"/>
        <v>6</v>
      </c>
      <c r="AU94" s="497">
        <f>IF(details!AH94="","",details!AH94)</f>
        <v>4</v>
      </c>
      <c r="AV94" s="497">
        <f>IF(details!AI94="","",details!AI94)</f>
        <v>5</v>
      </c>
      <c r="AW94" s="312">
        <f t="shared" si="231"/>
        <v>9</v>
      </c>
      <c r="AX94" s="199">
        <f t="shared" si="154"/>
        <v>15</v>
      </c>
      <c r="AY94" s="497" t="str">
        <f>IF(details!AJ94="","",details!AJ94)</f>
        <v/>
      </c>
      <c r="AZ94" s="497" t="str">
        <f>IF(details!AK94="","",details!AK94)</f>
        <v/>
      </c>
      <c r="BA94" s="199" t="str">
        <f t="shared" si="155"/>
        <v/>
      </c>
      <c r="BB94" s="199" t="str">
        <f t="shared" si="199"/>
        <v/>
      </c>
      <c r="BC94" s="329" t="str">
        <f t="shared" si="200"/>
        <v/>
      </c>
      <c r="BD94" s="330" t="str">
        <f t="shared" si="201"/>
        <v/>
      </c>
      <c r="BE94" s="202" t="str">
        <f t="shared" si="202"/>
        <v/>
      </c>
      <c r="BF94" s="202">
        <f t="shared" si="144"/>
        <v>0</v>
      </c>
      <c r="BG94" s="392" t="str">
        <f>IF(details!AL94="","",details!AL94)</f>
        <v/>
      </c>
      <c r="BH94" s="392" t="str">
        <f>IF(details!AM94="","",details!AM94)</f>
        <v/>
      </c>
      <c r="BI94" s="392" t="str">
        <f>IF(details!AN94="","",details!AN94)</f>
        <v/>
      </c>
      <c r="BJ94" s="312" t="str">
        <f t="shared" si="156"/>
        <v/>
      </c>
      <c r="BK94" s="392" t="str">
        <f>IF(details!AO94="","",details!AO94)</f>
        <v/>
      </c>
      <c r="BL94" s="392" t="str">
        <f>IF(details!AP94="","",details!AP94)</f>
        <v/>
      </c>
      <c r="BM94" s="312" t="str">
        <f t="shared" si="226"/>
        <v/>
      </c>
      <c r="BN94" s="199" t="str">
        <f t="shared" si="157"/>
        <v/>
      </c>
      <c r="BO94" s="392" t="str">
        <f>IF(details!AQ94="","",details!AQ94)</f>
        <v/>
      </c>
      <c r="BP94" s="392" t="str">
        <f>IF(details!AR94="","",details!AR94)</f>
        <v/>
      </c>
      <c r="BQ94" s="199" t="str">
        <f t="shared" si="158"/>
        <v/>
      </c>
      <c r="BR94" s="199" t="str">
        <f t="shared" si="203"/>
        <v/>
      </c>
      <c r="BS94" s="329" t="str">
        <f t="shared" si="204"/>
        <v/>
      </c>
      <c r="BT94" s="330" t="str">
        <f t="shared" si="205"/>
        <v/>
      </c>
      <c r="BU94" s="202" t="str">
        <f t="shared" si="206"/>
        <v/>
      </c>
      <c r="BV94" s="202">
        <f t="shared" si="145"/>
        <v>0</v>
      </c>
      <c r="BW94" s="392" t="str">
        <f>IF(details!AS94="","",details!AS94)</f>
        <v/>
      </c>
      <c r="BX94" s="392" t="str">
        <f>IF(details!AT94="","",details!AT94)</f>
        <v/>
      </c>
      <c r="BY94" s="392" t="str">
        <f>IF(details!AU94="","",details!AU94)</f>
        <v/>
      </c>
      <c r="BZ94" s="312" t="str">
        <f t="shared" si="159"/>
        <v/>
      </c>
      <c r="CA94" s="392" t="str">
        <f>IF(details!AV94="","",details!AV94)</f>
        <v/>
      </c>
      <c r="CB94" s="392" t="str">
        <f>IF(details!AW94="","",details!AW94)</f>
        <v/>
      </c>
      <c r="CC94" s="312" t="str">
        <f t="shared" si="227"/>
        <v/>
      </c>
      <c r="CD94" s="199" t="str">
        <f t="shared" si="160"/>
        <v/>
      </c>
      <c r="CE94" s="392" t="str">
        <f>IF(details!AX94="","",details!AX94)</f>
        <v/>
      </c>
      <c r="CF94" s="392" t="str">
        <f>IF(details!AY94="","",details!AY94)</f>
        <v/>
      </c>
      <c r="CG94" s="199" t="str">
        <f t="shared" si="161"/>
        <v/>
      </c>
      <c r="CH94" s="199" t="str">
        <f t="shared" si="162"/>
        <v/>
      </c>
      <c r="CI94" s="329" t="str">
        <f t="shared" si="163"/>
        <v/>
      </c>
      <c r="CJ94" s="330" t="str">
        <f t="shared" si="164"/>
        <v/>
      </c>
      <c r="CK94" s="202" t="str">
        <f t="shared" si="207"/>
        <v/>
      </c>
      <c r="CL94" s="202">
        <f t="shared" si="146"/>
        <v>0</v>
      </c>
      <c r="CM94" s="392" t="str">
        <f>IF(details!AZ94="","",details!AZ94)</f>
        <v/>
      </c>
      <c r="CN94" s="392" t="str">
        <f>IF(details!BA94="","",details!BA94)</f>
        <v/>
      </c>
      <c r="CO94" s="392" t="str">
        <f>IF(details!BB94="","",details!BB94)</f>
        <v/>
      </c>
      <c r="CP94" s="392" t="str">
        <f>IF(details!BC94="","",details!BC94)</f>
        <v/>
      </c>
      <c r="CQ94" s="392" t="str">
        <f>IF(details!BD94="","",details!BD94)</f>
        <v/>
      </c>
      <c r="CR94" s="199" t="str">
        <f t="shared" si="142"/>
        <v/>
      </c>
      <c r="CS94" s="556" t="str">
        <f t="shared" si="140"/>
        <v/>
      </c>
      <c r="CT94" s="199" t="str">
        <f t="shared" si="141"/>
        <v/>
      </c>
      <c r="CU94" s="202" t="str">
        <f t="shared" si="208"/>
        <v/>
      </c>
      <c r="CV94" s="202">
        <f t="shared" si="209"/>
        <v>0</v>
      </c>
      <c r="CW94" s="392" t="str">
        <f>IF(details!BE94="","",details!BE94)</f>
        <v/>
      </c>
      <c r="CX94" s="392" t="str">
        <f>IF(details!BF94="","",details!BF94)</f>
        <v/>
      </c>
      <c r="CY94" s="392" t="str">
        <f>IF(details!BG94="","",details!BG94)</f>
        <v/>
      </c>
      <c r="CZ94" s="392" t="str">
        <f>IF(details!BH94="","",details!BH94)</f>
        <v/>
      </c>
      <c r="DA94" s="392" t="str">
        <f>IF(details!BI94="","",details!BI94)</f>
        <v/>
      </c>
      <c r="DB94" s="199" t="str">
        <f t="shared" si="210"/>
        <v/>
      </c>
      <c r="DC94" s="556" t="str">
        <f t="shared" si="165"/>
        <v/>
      </c>
      <c r="DD94" s="199" t="str">
        <f t="shared" si="166"/>
        <v/>
      </c>
      <c r="DE94" s="202" t="str">
        <f t="shared" si="211"/>
        <v/>
      </c>
      <c r="DF94" s="202">
        <f t="shared" si="212"/>
        <v>0</v>
      </c>
      <c r="DG94" s="392" t="str">
        <f>IF(details!BJ94="","",details!BJ94)</f>
        <v/>
      </c>
      <c r="DH94" s="392" t="str">
        <f>IF(details!BK94="","",details!BK94)</f>
        <v/>
      </c>
      <c r="DI94" s="392" t="str">
        <f>IF(details!BL94="","",details!BL94)</f>
        <v/>
      </c>
      <c r="DJ94" s="392" t="str">
        <f>IF(details!BM94="","",details!BM94)</f>
        <v/>
      </c>
      <c r="DK94" s="392" t="str">
        <f>IF(details!BN94="","",details!BN94)</f>
        <v/>
      </c>
      <c r="DL94" s="199" t="str">
        <f t="shared" si="213"/>
        <v/>
      </c>
      <c r="DM94" s="556" t="str">
        <f t="shared" si="167"/>
        <v/>
      </c>
      <c r="DN94" s="199" t="str">
        <f t="shared" si="168"/>
        <v/>
      </c>
      <c r="DO94" s="202" t="str">
        <f t="shared" si="214"/>
        <v/>
      </c>
      <c r="DP94" s="202">
        <f t="shared" si="215"/>
        <v>0</v>
      </c>
      <c r="DQ94" s="398" t="str">
        <f t="shared" si="169"/>
        <v/>
      </c>
      <c r="DR94" s="398" t="str">
        <f t="shared" si="170"/>
        <v/>
      </c>
      <c r="DS94" s="398" t="str">
        <f t="shared" si="171"/>
        <v/>
      </c>
      <c r="DT94" s="398" t="str">
        <f t="shared" si="172"/>
        <v/>
      </c>
      <c r="DU94" s="398" t="str">
        <f t="shared" si="173"/>
        <v/>
      </c>
      <c r="DV94" s="398" t="str">
        <f t="shared" si="174"/>
        <v/>
      </c>
      <c r="DW94" s="398" t="str">
        <f t="shared" si="216"/>
        <v/>
      </c>
      <c r="DX94" s="398" t="str">
        <f t="shared" si="217"/>
        <v/>
      </c>
      <c r="DY94" s="398" t="str">
        <f t="shared" si="218"/>
        <v/>
      </c>
      <c r="DZ94" s="398" t="str">
        <f t="shared" si="175"/>
        <v/>
      </c>
      <c r="EA94" s="399" t="str">
        <f t="shared" si="176"/>
        <v/>
      </c>
      <c r="EB94" s="399" t="str">
        <f t="shared" si="177"/>
        <v/>
      </c>
      <c r="EC94" s="398" t="str">
        <f t="shared" si="178"/>
        <v/>
      </c>
      <c r="ED94" s="398" t="str">
        <f t="shared" si="179"/>
        <v/>
      </c>
      <c r="EE94" s="398" t="str">
        <f t="shared" si="180"/>
        <v/>
      </c>
      <c r="EF94" s="398" t="str">
        <f t="shared" si="181"/>
        <v/>
      </c>
      <c r="EG94" s="398" t="str">
        <f t="shared" si="182"/>
        <v/>
      </c>
      <c r="EH94" s="398" t="str">
        <f t="shared" si="183"/>
        <v/>
      </c>
      <c r="EI94" s="398" t="str">
        <f t="shared" si="184"/>
        <v/>
      </c>
      <c r="EJ94" s="400" t="str">
        <f t="shared" si="185"/>
        <v/>
      </c>
      <c r="EK94" s="400" t="str">
        <f t="shared" si="186"/>
        <v/>
      </c>
      <c r="EL94" s="398" t="str">
        <f t="shared" si="187"/>
        <v/>
      </c>
      <c r="EM94" s="400" t="str">
        <f t="shared" si="188"/>
        <v/>
      </c>
      <c r="EN94" s="400" t="str">
        <f t="shared" si="189"/>
        <v/>
      </c>
      <c r="EO94" s="203" t="str">
        <f>details!DN94</f>
        <v/>
      </c>
      <c r="EP94" s="405" t="str">
        <f>details!DO94</f>
        <v/>
      </c>
      <c r="EQ94" s="490" t="str">
        <f t="shared" si="228"/>
        <v/>
      </c>
      <c r="ER94" s="551" t="str">
        <f t="shared" si="219"/>
        <v/>
      </c>
      <c r="ES94" s="401" t="str">
        <f t="shared" si="220"/>
        <v/>
      </c>
      <c r="ET94" s="401" t="str">
        <f t="shared" si="221"/>
        <v/>
      </c>
      <c r="EU94" s="402" t="str">
        <f t="shared" si="222"/>
        <v/>
      </c>
      <c r="EV94" s="199" t="str">
        <f t="shared" si="223"/>
        <v/>
      </c>
      <c r="EW94" s="466" t="str">
        <f t="shared" si="224"/>
        <v/>
      </c>
      <c r="EX94" s="467" t="str">
        <f t="shared" si="225"/>
        <v/>
      </c>
      <c r="EY94" s="418" t="str">
        <f>IF(details!BO93="","",details!BO93)</f>
        <v/>
      </c>
      <c r="FE94" s="500"/>
    </row>
    <row r="95" spans="1:161" s="20" customFormat="1" ht="14" customHeight="1">
      <c r="A95" s="417">
        <f>IF(details!A95="","",details!A95)</f>
        <v>89</v>
      </c>
      <c r="B95" s="392" t="str">
        <f>IF(details!B95="","",details!B95)</f>
        <v/>
      </c>
      <c r="C95" s="392" t="str">
        <f>IF(details!C95="","",details!C95)</f>
        <v/>
      </c>
      <c r="D95" s="199" t="str">
        <f>IF(details!D95="","",details!D95)</f>
        <v/>
      </c>
      <c r="E95" s="392" t="str">
        <f>IF(details!E95="","",details!E95)</f>
        <v/>
      </c>
      <c r="F95" s="200" t="str">
        <f>IF(details!G95="","",details!G95)</f>
        <v/>
      </c>
      <c r="G95" s="275" t="str">
        <f>IF(details!H95="","",details!H95)</f>
        <v/>
      </c>
      <c r="H95" s="201" t="str">
        <f>IF(details!I95="","",details!I95)</f>
        <v>v 089</v>
      </c>
      <c r="I95" s="201" t="str">
        <f>IF(details!J95="","",details!J95)</f>
        <v>c 089</v>
      </c>
      <c r="J95" s="201" t="str">
        <f>IF(details!K95="","",details!K95)</f>
        <v>l 089</v>
      </c>
      <c r="K95" s="392" t="str">
        <f>IF(details!Q95="","",details!Q95)</f>
        <v/>
      </c>
      <c r="L95" s="392" t="str">
        <f>IF(details!R95="","",details!R95)</f>
        <v/>
      </c>
      <c r="M95" s="392" t="str">
        <f>IF(details!S95="","",details!S95)</f>
        <v/>
      </c>
      <c r="N95" s="312" t="str">
        <f t="shared" si="147"/>
        <v/>
      </c>
      <c r="O95" s="392" t="str">
        <f>IF(details!T95="","",details!T95)</f>
        <v/>
      </c>
      <c r="P95" s="392" t="str">
        <f>IF(details!U95="","",details!U95)</f>
        <v/>
      </c>
      <c r="Q95" s="312" t="str">
        <f t="shared" si="148"/>
        <v/>
      </c>
      <c r="R95" s="199" t="str">
        <f t="shared" si="149"/>
        <v/>
      </c>
      <c r="S95" s="392" t="str">
        <f>IF(details!V95="","",details!V95)</f>
        <v/>
      </c>
      <c r="T95" s="392" t="str">
        <f>IF(details!W95="","",details!W95)</f>
        <v/>
      </c>
      <c r="U95" s="199" t="str">
        <f t="shared" si="190"/>
        <v/>
      </c>
      <c r="V95" s="199" t="str">
        <f t="shared" si="191"/>
        <v/>
      </c>
      <c r="W95" s="329" t="str">
        <f t="shared" si="192"/>
        <v/>
      </c>
      <c r="X95" s="330" t="str">
        <f t="shared" si="193"/>
        <v/>
      </c>
      <c r="Y95" s="202" t="str">
        <f t="shared" si="194"/>
        <v/>
      </c>
      <c r="Z95" s="202">
        <f t="shared" si="143"/>
        <v>0</v>
      </c>
      <c r="AA95" s="392" t="str">
        <f>IF(details!X95="","",details!X95)</f>
        <v/>
      </c>
      <c r="AB95" s="392" t="str">
        <f>IF(details!Y95="","",details!Y95)</f>
        <v/>
      </c>
      <c r="AC95" s="392" t="str">
        <f>IF(details!Z95="","",details!Z95)</f>
        <v/>
      </c>
      <c r="AD95" s="312" t="str">
        <f t="shared" si="150"/>
        <v/>
      </c>
      <c r="AE95" s="392" t="str">
        <f>IF(details!AA95="","",details!AA95)</f>
        <v/>
      </c>
      <c r="AF95" s="392" t="str">
        <f>IF(details!AB95="","",details!AB95)</f>
        <v/>
      </c>
      <c r="AG95" s="312" t="str">
        <f t="shared" si="229"/>
        <v/>
      </c>
      <c r="AH95" s="199" t="str">
        <f t="shared" si="151"/>
        <v/>
      </c>
      <c r="AI95" s="392" t="str">
        <f>IF(details!AC95="","",details!AC95)</f>
        <v/>
      </c>
      <c r="AJ95" s="392" t="str">
        <f>IF(details!AD95="","",details!AD95)</f>
        <v/>
      </c>
      <c r="AK95" s="199" t="str">
        <f t="shared" si="152"/>
        <v/>
      </c>
      <c r="AL95" s="199" t="str">
        <f t="shared" si="195"/>
        <v/>
      </c>
      <c r="AM95" s="329" t="str">
        <f t="shared" si="196"/>
        <v/>
      </c>
      <c r="AN95" s="330" t="str">
        <f t="shared" si="197"/>
        <v/>
      </c>
      <c r="AO95" s="202" t="str">
        <f t="shared" si="198"/>
        <v/>
      </c>
      <c r="AP95" s="202">
        <f t="shared" si="230"/>
        <v>0</v>
      </c>
      <c r="AQ95" s="497">
        <f>IF(details!AE95="","",details!AE95)</f>
        <v>1</v>
      </c>
      <c r="AR95" s="497">
        <f>IF(details!AF95="","",details!AF95)</f>
        <v>2</v>
      </c>
      <c r="AS95" s="497">
        <f>IF(details!AG95="","",details!AG95)</f>
        <v>3</v>
      </c>
      <c r="AT95" s="312">
        <f t="shared" si="153"/>
        <v>6</v>
      </c>
      <c r="AU95" s="497">
        <f>IF(details!AH95="","",details!AH95)</f>
        <v>4</v>
      </c>
      <c r="AV95" s="497">
        <f>IF(details!AI95="","",details!AI95)</f>
        <v>5</v>
      </c>
      <c r="AW95" s="312">
        <f t="shared" si="231"/>
        <v>9</v>
      </c>
      <c r="AX95" s="199">
        <f t="shared" si="154"/>
        <v>15</v>
      </c>
      <c r="AY95" s="497" t="str">
        <f>IF(details!AJ95="","",details!AJ95)</f>
        <v/>
      </c>
      <c r="AZ95" s="497" t="str">
        <f>IF(details!AK95="","",details!AK95)</f>
        <v/>
      </c>
      <c r="BA95" s="199" t="str">
        <f t="shared" si="155"/>
        <v/>
      </c>
      <c r="BB95" s="199" t="str">
        <f t="shared" si="199"/>
        <v/>
      </c>
      <c r="BC95" s="329" t="str">
        <f t="shared" si="200"/>
        <v/>
      </c>
      <c r="BD95" s="330" t="str">
        <f t="shared" si="201"/>
        <v/>
      </c>
      <c r="BE95" s="202" t="str">
        <f t="shared" si="202"/>
        <v/>
      </c>
      <c r="BF95" s="202">
        <f t="shared" si="144"/>
        <v>0</v>
      </c>
      <c r="BG95" s="392" t="str">
        <f>IF(details!AL95="","",details!AL95)</f>
        <v/>
      </c>
      <c r="BH95" s="392" t="str">
        <f>IF(details!AM95="","",details!AM95)</f>
        <v/>
      </c>
      <c r="BI95" s="392" t="str">
        <f>IF(details!AN95="","",details!AN95)</f>
        <v/>
      </c>
      <c r="BJ95" s="312" t="str">
        <f t="shared" si="156"/>
        <v/>
      </c>
      <c r="BK95" s="392" t="str">
        <f>IF(details!AO95="","",details!AO95)</f>
        <v/>
      </c>
      <c r="BL95" s="392" t="str">
        <f>IF(details!AP95="","",details!AP95)</f>
        <v/>
      </c>
      <c r="BM95" s="312" t="str">
        <f t="shared" si="226"/>
        <v/>
      </c>
      <c r="BN95" s="199" t="str">
        <f t="shared" si="157"/>
        <v/>
      </c>
      <c r="BO95" s="392" t="str">
        <f>IF(details!AQ95="","",details!AQ95)</f>
        <v/>
      </c>
      <c r="BP95" s="392" t="str">
        <f>IF(details!AR95="","",details!AR95)</f>
        <v/>
      </c>
      <c r="BQ95" s="199" t="str">
        <f t="shared" si="158"/>
        <v/>
      </c>
      <c r="BR95" s="199" t="str">
        <f t="shared" si="203"/>
        <v/>
      </c>
      <c r="BS95" s="329" t="str">
        <f t="shared" si="204"/>
        <v/>
      </c>
      <c r="BT95" s="330" t="str">
        <f t="shared" si="205"/>
        <v/>
      </c>
      <c r="BU95" s="202" t="str">
        <f t="shared" si="206"/>
        <v/>
      </c>
      <c r="BV95" s="202">
        <f t="shared" si="145"/>
        <v>0</v>
      </c>
      <c r="BW95" s="392" t="str">
        <f>IF(details!AS95="","",details!AS95)</f>
        <v/>
      </c>
      <c r="BX95" s="392" t="str">
        <f>IF(details!AT95="","",details!AT95)</f>
        <v/>
      </c>
      <c r="BY95" s="392" t="str">
        <f>IF(details!AU95="","",details!AU95)</f>
        <v/>
      </c>
      <c r="BZ95" s="312" t="str">
        <f t="shared" si="159"/>
        <v/>
      </c>
      <c r="CA95" s="392" t="str">
        <f>IF(details!AV95="","",details!AV95)</f>
        <v/>
      </c>
      <c r="CB95" s="392" t="str">
        <f>IF(details!AW95="","",details!AW95)</f>
        <v/>
      </c>
      <c r="CC95" s="312" t="str">
        <f t="shared" si="227"/>
        <v/>
      </c>
      <c r="CD95" s="199" t="str">
        <f t="shared" si="160"/>
        <v/>
      </c>
      <c r="CE95" s="392" t="str">
        <f>IF(details!AX95="","",details!AX95)</f>
        <v/>
      </c>
      <c r="CF95" s="392" t="str">
        <f>IF(details!AY95="","",details!AY95)</f>
        <v/>
      </c>
      <c r="CG95" s="199" t="str">
        <f t="shared" si="161"/>
        <v/>
      </c>
      <c r="CH95" s="199" t="str">
        <f t="shared" si="162"/>
        <v/>
      </c>
      <c r="CI95" s="329" t="str">
        <f t="shared" si="163"/>
        <v/>
      </c>
      <c r="CJ95" s="330" t="str">
        <f t="shared" si="164"/>
        <v/>
      </c>
      <c r="CK95" s="202" t="str">
        <f t="shared" si="207"/>
        <v/>
      </c>
      <c r="CL95" s="202">
        <f t="shared" si="146"/>
        <v>0</v>
      </c>
      <c r="CM95" s="392" t="str">
        <f>IF(details!AZ95="","",details!AZ95)</f>
        <v/>
      </c>
      <c r="CN95" s="392" t="str">
        <f>IF(details!BA95="","",details!BA95)</f>
        <v/>
      </c>
      <c r="CO95" s="392" t="str">
        <f>IF(details!BB95="","",details!BB95)</f>
        <v/>
      </c>
      <c r="CP95" s="392" t="str">
        <f>IF(details!BC95="","",details!BC95)</f>
        <v/>
      </c>
      <c r="CQ95" s="392" t="str">
        <f>IF(details!BD95="","",details!BD95)</f>
        <v/>
      </c>
      <c r="CR95" s="199" t="str">
        <f t="shared" si="142"/>
        <v/>
      </c>
      <c r="CS95" s="556" t="str">
        <f t="shared" si="140"/>
        <v/>
      </c>
      <c r="CT95" s="199" t="str">
        <f t="shared" si="141"/>
        <v/>
      </c>
      <c r="CU95" s="202" t="str">
        <f t="shared" si="208"/>
        <v/>
      </c>
      <c r="CV95" s="202">
        <f t="shared" si="209"/>
        <v>0</v>
      </c>
      <c r="CW95" s="392" t="str">
        <f>IF(details!BE95="","",details!BE95)</f>
        <v/>
      </c>
      <c r="CX95" s="392" t="str">
        <f>IF(details!BF95="","",details!BF95)</f>
        <v/>
      </c>
      <c r="CY95" s="392" t="str">
        <f>IF(details!BG95="","",details!BG95)</f>
        <v/>
      </c>
      <c r="CZ95" s="392" t="str">
        <f>IF(details!BH95="","",details!BH95)</f>
        <v/>
      </c>
      <c r="DA95" s="392" t="str">
        <f>IF(details!BI95="","",details!BI95)</f>
        <v/>
      </c>
      <c r="DB95" s="199" t="str">
        <f t="shared" si="210"/>
        <v/>
      </c>
      <c r="DC95" s="556" t="str">
        <f t="shared" si="165"/>
        <v/>
      </c>
      <c r="DD95" s="199" t="str">
        <f t="shared" si="166"/>
        <v/>
      </c>
      <c r="DE95" s="202" t="str">
        <f t="shared" si="211"/>
        <v/>
      </c>
      <c r="DF95" s="202">
        <f t="shared" si="212"/>
        <v>0</v>
      </c>
      <c r="DG95" s="392" t="str">
        <f>IF(details!BJ95="","",details!BJ95)</f>
        <v/>
      </c>
      <c r="DH95" s="392" t="str">
        <f>IF(details!BK95="","",details!BK95)</f>
        <v/>
      </c>
      <c r="DI95" s="392" t="str">
        <f>IF(details!BL95="","",details!BL95)</f>
        <v/>
      </c>
      <c r="DJ95" s="392" t="str">
        <f>IF(details!BM95="","",details!BM95)</f>
        <v/>
      </c>
      <c r="DK95" s="392" t="str">
        <f>IF(details!BN95="","",details!BN95)</f>
        <v/>
      </c>
      <c r="DL95" s="199" t="str">
        <f t="shared" si="213"/>
        <v/>
      </c>
      <c r="DM95" s="556" t="str">
        <f t="shared" si="167"/>
        <v/>
      </c>
      <c r="DN95" s="199" t="str">
        <f t="shared" si="168"/>
        <v/>
      </c>
      <c r="DO95" s="202" t="str">
        <f t="shared" si="214"/>
        <v/>
      </c>
      <c r="DP95" s="202">
        <f t="shared" si="215"/>
        <v>0</v>
      </c>
      <c r="DQ95" s="398" t="str">
        <f t="shared" si="169"/>
        <v/>
      </c>
      <c r="DR95" s="398" t="str">
        <f t="shared" si="170"/>
        <v/>
      </c>
      <c r="DS95" s="398" t="str">
        <f t="shared" si="171"/>
        <v/>
      </c>
      <c r="DT95" s="398" t="str">
        <f t="shared" si="172"/>
        <v/>
      </c>
      <c r="DU95" s="398" t="str">
        <f t="shared" si="173"/>
        <v/>
      </c>
      <c r="DV95" s="398" t="str">
        <f t="shared" si="174"/>
        <v/>
      </c>
      <c r="DW95" s="398" t="str">
        <f t="shared" si="216"/>
        <v/>
      </c>
      <c r="DX95" s="398" t="str">
        <f t="shared" si="217"/>
        <v/>
      </c>
      <c r="DY95" s="398" t="str">
        <f t="shared" si="218"/>
        <v/>
      </c>
      <c r="DZ95" s="398" t="str">
        <f t="shared" si="175"/>
        <v/>
      </c>
      <c r="EA95" s="399" t="str">
        <f t="shared" si="176"/>
        <v/>
      </c>
      <c r="EB95" s="399" t="str">
        <f t="shared" si="177"/>
        <v/>
      </c>
      <c r="EC95" s="398" t="str">
        <f t="shared" si="178"/>
        <v/>
      </c>
      <c r="ED95" s="398" t="str">
        <f t="shared" si="179"/>
        <v/>
      </c>
      <c r="EE95" s="398" t="str">
        <f t="shared" si="180"/>
        <v/>
      </c>
      <c r="EF95" s="398" t="str">
        <f t="shared" si="181"/>
        <v/>
      </c>
      <c r="EG95" s="398" t="str">
        <f t="shared" si="182"/>
        <v/>
      </c>
      <c r="EH95" s="398" t="str">
        <f t="shared" si="183"/>
        <v/>
      </c>
      <c r="EI95" s="398" t="str">
        <f t="shared" si="184"/>
        <v/>
      </c>
      <c r="EJ95" s="400" t="str">
        <f t="shared" si="185"/>
        <v/>
      </c>
      <c r="EK95" s="400" t="str">
        <f t="shared" si="186"/>
        <v/>
      </c>
      <c r="EL95" s="398" t="str">
        <f t="shared" si="187"/>
        <v/>
      </c>
      <c r="EM95" s="400" t="str">
        <f t="shared" si="188"/>
        <v/>
      </c>
      <c r="EN95" s="400" t="str">
        <f t="shared" si="189"/>
        <v/>
      </c>
      <c r="EO95" s="203" t="str">
        <f>details!DN95</f>
        <v/>
      </c>
      <c r="EP95" s="405" t="str">
        <f>details!DO95</f>
        <v/>
      </c>
      <c r="EQ95" s="490" t="str">
        <f t="shared" si="228"/>
        <v/>
      </c>
      <c r="ER95" s="551" t="str">
        <f t="shared" si="219"/>
        <v/>
      </c>
      <c r="ES95" s="401" t="str">
        <f t="shared" si="220"/>
        <v/>
      </c>
      <c r="ET95" s="401" t="str">
        <f t="shared" si="221"/>
        <v/>
      </c>
      <c r="EU95" s="402" t="str">
        <f t="shared" si="222"/>
        <v/>
      </c>
      <c r="EV95" s="199" t="str">
        <f t="shared" si="223"/>
        <v/>
      </c>
      <c r="EW95" s="466" t="str">
        <f t="shared" si="224"/>
        <v/>
      </c>
      <c r="EX95" s="467" t="str">
        <f t="shared" si="225"/>
        <v/>
      </c>
      <c r="EY95" s="418" t="str">
        <f>IF(details!BO94="","",details!BO94)</f>
        <v/>
      </c>
      <c r="FE95" s="500"/>
    </row>
    <row r="96" spans="1:161" s="20" customFormat="1" ht="14" customHeight="1">
      <c r="A96" s="417">
        <f>IF(details!A96="","",details!A96)</f>
        <v>90</v>
      </c>
      <c r="B96" s="392" t="str">
        <f>IF(details!B96="","",details!B96)</f>
        <v/>
      </c>
      <c r="C96" s="392" t="str">
        <f>IF(details!C96="","",details!C96)</f>
        <v/>
      </c>
      <c r="D96" s="199" t="str">
        <f>IF(details!D96="","",details!D96)</f>
        <v/>
      </c>
      <c r="E96" s="392" t="str">
        <f>IF(details!E96="","",details!E96)</f>
        <v/>
      </c>
      <c r="F96" s="200" t="str">
        <f>IF(details!G96="","",details!G96)</f>
        <v/>
      </c>
      <c r="G96" s="275" t="str">
        <f>IF(details!H96="","",details!H96)</f>
        <v/>
      </c>
      <c r="H96" s="201" t="str">
        <f>IF(details!I96="","",details!I96)</f>
        <v>v 090</v>
      </c>
      <c r="I96" s="201" t="str">
        <f>IF(details!J96="","",details!J96)</f>
        <v>c 090</v>
      </c>
      <c r="J96" s="201" t="str">
        <f>IF(details!K96="","",details!K96)</f>
        <v>l 090</v>
      </c>
      <c r="K96" s="392" t="str">
        <f>IF(details!Q96="","",details!Q96)</f>
        <v/>
      </c>
      <c r="L96" s="392" t="str">
        <f>IF(details!R96="","",details!R96)</f>
        <v/>
      </c>
      <c r="M96" s="392" t="str">
        <f>IF(details!S96="","",details!S96)</f>
        <v/>
      </c>
      <c r="N96" s="312" t="str">
        <f t="shared" si="147"/>
        <v/>
      </c>
      <c r="O96" s="392" t="str">
        <f>IF(details!T96="","",details!T96)</f>
        <v/>
      </c>
      <c r="P96" s="392" t="str">
        <f>IF(details!U96="","",details!U96)</f>
        <v/>
      </c>
      <c r="Q96" s="312" t="str">
        <f t="shared" si="148"/>
        <v/>
      </c>
      <c r="R96" s="199" t="str">
        <f t="shared" si="149"/>
        <v/>
      </c>
      <c r="S96" s="392" t="str">
        <f>IF(details!V96="","",details!V96)</f>
        <v/>
      </c>
      <c r="T96" s="392" t="str">
        <f>IF(details!W96="","",details!W96)</f>
        <v/>
      </c>
      <c r="U96" s="199" t="str">
        <f t="shared" si="190"/>
        <v/>
      </c>
      <c r="V96" s="199" t="str">
        <f t="shared" si="191"/>
        <v/>
      </c>
      <c r="W96" s="329" t="str">
        <f t="shared" si="192"/>
        <v/>
      </c>
      <c r="X96" s="330" t="str">
        <f t="shared" si="193"/>
        <v/>
      </c>
      <c r="Y96" s="202" t="str">
        <f t="shared" si="194"/>
        <v/>
      </c>
      <c r="Z96" s="202">
        <f t="shared" si="143"/>
        <v>0</v>
      </c>
      <c r="AA96" s="392" t="str">
        <f>IF(details!X96="","",details!X96)</f>
        <v/>
      </c>
      <c r="AB96" s="392" t="str">
        <f>IF(details!Y96="","",details!Y96)</f>
        <v/>
      </c>
      <c r="AC96" s="392" t="str">
        <f>IF(details!Z96="","",details!Z96)</f>
        <v/>
      </c>
      <c r="AD96" s="312" t="str">
        <f t="shared" si="150"/>
        <v/>
      </c>
      <c r="AE96" s="392" t="str">
        <f>IF(details!AA96="","",details!AA96)</f>
        <v/>
      </c>
      <c r="AF96" s="392" t="str">
        <f>IF(details!AB96="","",details!AB96)</f>
        <v/>
      </c>
      <c r="AG96" s="312" t="str">
        <f t="shared" si="229"/>
        <v/>
      </c>
      <c r="AH96" s="199" t="str">
        <f t="shared" si="151"/>
        <v/>
      </c>
      <c r="AI96" s="392" t="str">
        <f>IF(details!AC96="","",details!AC96)</f>
        <v/>
      </c>
      <c r="AJ96" s="392" t="str">
        <f>IF(details!AD96="","",details!AD96)</f>
        <v/>
      </c>
      <c r="AK96" s="199" t="str">
        <f t="shared" si="152"/>
        <v/>
      </c>
      <c r="AL96" s="199" t="str">
        <f t="shared" si="195"/>
        <v/>
      </c>
      <c r="AM96" s="329" t="str">
        <f t="shared" si="196"/>
        <v/>
      </c>
      <c r="AN96" s="330" t="str">
        <f t="shared" si="197"/>
        <v/>
      </c>
      <c r="AO96" s="202" t="str">
        <f t="shared" si="198"/>
        <v/>
      </c>
      <c r="AP96" s="202">
        <f t="shared" si="230"/>
        <v>0</v>
      </c>
      <c r="AQ96" s="497">
        <f>IF(details!AE96="","",details!AE96)</f>
        <v>1</v>
      </c>
      <c r="AR96" s="497">
        <f>IF(details!AF96="","",details!AF96)</f>
        <v>2</v>
      </c>
      <c r="AS96" s="497">
        <f>IF(details!AG96="","",details!AG96)</f>
        <v>3</v>
      </c>
      <c r="AT96" s="312">
        <f t="shared" si="153"/>
        <v>6</v>
      </c>
      <c r="AU96" s="497">
        <f>IF(details!AH96="","",details!AH96)</f>
        <v>4</v>
      </c>
      <c r="AV96" s="497">
        <f>IF(details!AI96="","",details!AI96)</f>
        <v>5</v>
      </c>
      <c r="AW96" s="312">
        <f t="shared" si="231"/>
        <v>9</v>
      </c>
      <c r="AX96" s="199">
        <f t="shared" si="154"/>
        <v>15</v>
      </c>
      <c r="AY96" s="497" t="str">
        <f>IF(details!AJ96="","",details!AJ96)</f>
        <v/>
      </c>
      <c r="AZ96" s="497" t="str">
        <f>IF(details!AK96="","",details!AK96)</f>
        <v/>
      </c>
      <c r="BA96" s="199" t="str">
        <f t="shared" si="155"/>
        <v/>
      </c>
      <c r="BB96" s="199" t="str">
        <f t="shared" si="199"/>
        <v/>
      </c>
      <c r="BC96" s="329" t="str">
        <f t="shared" si="200"/>
        <v/>
      </c>
      <c r="BD96" s="330" t="str">
        <f t="shared" si="201"/>
        <v/>
      </c>
      <c r="BE96" s="202" t="str">
        <f t="shared" si="202"/>
        <v/>
      </c>
      <c r="BF96" s="202">
        <f t="shared" si="144"/>
        <v>0</v>
      </c>
      <c r="BG96" s="392" t="str">
        <f>IF(details!AL96="","",details!AL96)</f>
        <v/>
      </c>
      <c r="BH96" s="392" t="str">
        <f>IF(details!AM96="","",details!AM96)</f>
        <v/>
      </c>
      <c r="BI96" s="392" t="str">
        <f>IF(details!AN96="","",details!AN96)</f>
        <v/>
      </c>
      <c r="BJ96" s="312" t="str">
        <f t="shared" si="156"/>
        <v/>
      </c>
      <c r="BK96" s="392" t="str">
        <f>IF(details!AO96="","",details!AO96)</f>
        <v/>
      </c>
      <c r="BL96" s="392" t="str">
        <f>IF(details!AP96="","",details!AP96)</f>
        <v/>
      </c>
      <c r="BM96" s="312" t="str">
        <f t="shared" si="226"/>
        <v/>
      </c>
      <c r="BN96" s="199" t="str">
        <f t="shared" si="157"/>
        <v/>
      </c>
      <c r="BO96" s="392" t="str">
        <f>IF(details!AQ96="","",details!AQ96)</f>
        <v/>
      </c>
      <c r="BP96" s="392" t="str">
        <f>IF(details!AR96="","",details!AR96)</f>
        <v/>
      </c>
      <c r="BQ96" s="199" t="str">
        <f t="shared" si="158"/>
        <v/>
      </c>
      <c r="BR96" s="199" t="str">
        <f t="shared" si="203"/>
        <v/>
      </c>
      <c r="BS96" s="329" t="str">
        <f t="shared" si="204"/>
        <v/>
      </c>
      <c r="BT96" s="330" t="str">
        <f t="shared" si="205"/>
        <v/>
      </c>
      <c r="BU96" s="202" t="str">
        <f t="shared" si="206"/>
        <v/>
      </c>
      <c r="BV96" s="202">
        <f t="shared" si="145"/>
        <v>0</v>
      </c>
      <c r="BW96" s="392" t="str">
        <f>IF(details!AS96="","",details!AS96)</f>
        <v/>
      </c>
      <c r="BX96" s="392" t="str">
        <f>IF(details!AT96="","",details!AT96)</f>
        <v/>
      </c>
      <c r="BY96" s="392" t="str">
        <f>IF(details!AU96="","",details!AU96)</f>
        <v/>
      </c>
      <c r="BZ96" s="312" t="str">
        <f t="shared" si="159"/>
        <v/>
      </c>
      <c r="CA96" s="392" t="str">
        <f>IF(details!AV96="","",details!AV96)</f>
        <v/>
      </c>
      <c r="CB96" s="392" t="str">
        <f>IF(details!AW96="","",details!AW96)</f>
        <v/>
      </c>
      <c r="CC96" s="312" t="str">
        <f t="shared" si="227"/>
        <v/>
      </c>
      <c r="CD96" s="199" t="str">
        <f t="shared" si="160"/>
        <v/>
      </c>
      <c r="CE96" s="392" t="str">
        <f>IF(details!AX96="","",details!AX96)</f>
        <v/>
      </c>
      <c r="CF96" s="392" t="str">
        <f>IF(details!AY96="","",details!AY96)</f>
        <v/>
      </c>
      <c r="CG96" s="199" t="str">
        <f t="shared" si="161"/>
        <v/>
      </c>
      <c r="CH96" s="199" t="str">
        <f t="shared" si="162"/>
        <v/>
      </c>
      <c r="CI96" s="329" t="str">
        <f t="shared" si="163"/>
        <v/>
      </c>
      <c r="CJ96" s="330" t="str">
        <f t="shared" si="164"/>
        <v/>
      </c>
      <c r="CK96" s="202" t="str">
        <f t="shared" si="207"/>
        <v/>
      </c>
      <c r="CL96" s="202">
        <f t="shared" si="146"/>
        <v>0</v>
      </c>
      <c r="CM96" s="392" t="str">
        <f>IF(details!AZ96="","",details!AZ96)</f>
        <v/>
      </c>
      <c r="CN96" s="392" t="str">
        <f>IF(details!BA96="","",details!BA96)</f>
        <v/>
      </c>
      <c r="CO96" s="392" t="str">
        <f>IF(details!BB96="","",details!BB96)</f>
        <v/>
      </c>
      <c r="CP96" s="392" t="str">
        <f>IF(details!BC96="","",details!BC96)</f>
        <v/>
      </c>
      <c r="CQ96" s="392" t="str">
        <f>IF(details!BD96="","",details!BD96)</f>
        <v/>
      </c>
      <c r="CR96" s="199" t="str">
        <f t="shared" si="142"/>
        <v/>
      </c>
      <c r="CS96" s="556" t="str">
        <f t="shared" si="140"/>
        <v/>
      </c>
      <c r="CT96" s="199" t="str">
        <f t="shared" si="141"/>
        <v/>
      </c>
      <c r="CU96" s="202" t="str">
        <f t="shared" si="208"/>
        <v/>
      </c>
      <c r="CV96" s="202">
        <f t="shared" si="209"/>
        <v>0</v>
      </c>
      <c r="CW96" s="392" t="str">
        <f>IF(details!BE96="","",details!BE96)</f>
        <v/>
      </c>
      <c r="CX96" s="392" t="str">
        <f>IF(details!BF96="","",details!BF96)</f>
        <v/>
      </c>
      <c r="CY96" s="392" t="str">
        <f>IF(details!BG96="","",details!BG96)</f>
        <v/>
      </c>
      <c r="CZ96" s="392" t="str">
        <f>IF(details!BH96="","",details!BH96)</f>
        <v/>
      </c>
      <c r="DA96" s="392" t="str">
        <f>IF(details!BI96="","",details!BI96)</f>
        <v/>
      </c>
      <c r="DB96" s="199" t="str">
        <f t="shared" si="210"/>
        <v/>
      </c>
      <c r="DC96" s="556" t="str">
        <f t="shared" si="165"/>
        <v/>
      </c>
      <c r="DD96" s="199" t="str">
        <f t="shared" si="166"/>
        <v/>
      </c>
      <c r="DE96" s="202" t="str">
        <f t="shared" si="211"/>
        <v/>
      </c>
      <c r="DF96" s="202">
        <f t="shared" si="212"/>
        <v>0</v>
      </c>
      <c r="DG96" s="392" t="str">
        <f>IF(details!BJ96="","",details!BJ96)</f>
        <v/>
      </c>
      <c r="DH96" s="392" t="str">
        <f>IF(details!BK96="","",details!BK96)</f>
        <v/>
      </c>
      <c r="DI96" s="392" t="str">
        <f>IF(details!BL96="","",details!BL96)</f>
        <v/>
      </c>
      <c r="DJ96" s="392" t="str">
        <f>IF(details!BM96="","",details!BM96)</f>
        <v/>
      </c>
      <c r="DK96" s="392" t="str">
        <f>IF(details!BN96="","",details!BN96)</f>
        <v/>
      </c>
      <c r="DL96" s="199" t="str">
        <f t="shared" si="213"/>
        <v/>
      </c>
      <c r="DM96" s="556" t="str">
        <f t="shared" si="167"/>
        <v/>
      </c>
      <c r="DN96" s="199" t="str">
        <f t="shared" si="168"/>
        <v/>
      </c>
      <c r="DO96" s="202" t="str">
        <f t="shared" si="214"/>
        <v/>
      </c>
      <c r="DP96" s="202">
        <f t="shared" si="215"/>
        <v>0</v>
      </c>
      <c r="DQ96" s="398" t="str">
        <f t="shared" si="169"/>
        <v/>
      </c>
      <c r="DR96" s="398" t="str">
        <f t="shared" si="170"/>
        <v/>
      </c>
      <c r="DS96" s="398" t="str">
        <f t="shared" si="171"/>
        <v/>
      </c>
      <c r="DT96" s="398" t="str">
        <f t="shared" si="172"/>
        <v/>
      </c>
      <c r="DU96" s="398" t="str">
        <f t="shared" si="173"/>
        <v/>
      </c>
      <c r="DV96" s="398" t="str">
        <f t="shared" si="174"/>
        <v/>
      </c>
      <c r="DW96" s="398" t="str">
        <f t="shared" si="216"/>
        <v/>
      </c>
      <c r="DX96" s="398" t="str">
        <f t="shared" si="217"/>
        <v/>
      </c>
      <c r="DY96" s="398" t="str">
        <f t="shared" si="218"/>
        <v/>
      </c>
      <c r="DZ96" s="398" t="str">
        <f t="shared" si="175"/>
        <v/>
      </c>
      <c r="EA96" s="399" t="str">
        <f t="shared" si="176"/>
        <v/>
      </c>
      <c r="EB96" s="399" t="str">
        <f t="shared" si="177"/>
        <v/>
      </c>
      <c r="EC96" s="398" t="str">
        <f t="shared" si="178"/>
        <v/>
      </c>
      <c r="ED96" s="398" t="str">
        <f t="shared" si="179"/>
        <v/>
      </c>
      <c r="EE96" s="398" t="str">
        <f t="shared" si="180"/>
        <v/>
      </c>
      <c r="EF96" s="398" t="str">
        <f t="shared" si="181"/>
        <v/>
      </c>
      <c r="EG96" s="398" t="str">
        <f t="shared" si="182"/>
        <v/>
      </c>
      <c r="EH96" s="398" t="str">
        <f t="shared" si="183"/>
        <v/>
      </c>
      <c r="EI96" s="398" t="str">
        <f t="shared" si="184"/>
        <v/>
      </c>
      <c r="EJ96" s="400" t="str">
        <f t="shared" si="185"/>
        <v/>
      </c>
      <c r="EK96" s="400" t="str">
        <f t="shared" si="186"/>
        <v/>
      </c>
      <c r="EL96" s="398" t="str">
        <f t="shared" si="187"/>
        <v/>
      </c>
      <c r="EM96" s="400" t="str">
        <f t="shared" si="188"/>
        <v/>
      </c>
      <c r="EN96" s="400" t="str">
        <f t="shared" si="189"/>
        <v/>
      </c>
      <c r="EO96" s="203" t="str">
        <f>details!DN96</f>
        <v/>
      </c>
      <c r="EP96" s="405" t="str">
        <f>details!DO96</f>
        <v/>
      </c>
      <c r="EQ96" s="490" t="str">
        <f t="shared" si="228"/>
        <v/>
      </c>
      <c r="ER96" s="551" t="str">
        <f t="shared" si="219"/>
        <v/>
      </c>
      <c r="ES96" s="401" t="str">
        <f t="shared" si="220"/>
        <v/>
      </c>
      <c r="ET96" s="401" t="str">
        <f t="shared" si="221"/>
        <v/>
      </c>
      <c r="EU96" s="402" t="str">
        <f t="shared" si="222"/>
        <v/>
      </c>
      <c r="EV96" s="199" t="str">
        <f t="shared" si="223"/>
        <v/>
      </c>
      <c r="EW96" s="466" t="str">
        <f t="shared" si="224"/>
        <v/>
      </c>
      <c r="EX96" s="467" t="str">
        <f t="shared" si="225"/>
        <v/>
      </c>
      <c r="EY96" s="418" t="str">
        <f>IF(details!BO95="","",details!BO95)</f>
        <v/>
      </c>
      <c r="FE96" s="500"/>
    </row>
    <row r="97" spans="1:165" s="20" customFormat="1" ht="14" customHeight="1">
      <c r="A97" s="417">
        <f>IF(details!A97="","",details!A97)</f>
        <v>91</v>
      </c>
      <c r="B97" s="392" t="str">
        <f>IF(details!B97="","",details!B97)</f>
        <v/>
      </c>
      <c r="C97" s="392" t="str">
        <f>IF(details!C97="","",details!C97)</f>
        <v/>
      </c>
      <c r="D97" s="199" t="str">
        <f>IF(details!D97="","",details!D97)</f>
        <v/>
      </c>
      <c r="E97" s="392" t="str">
        <f>IF(details!E97="","",details!E97)</f>
        <v/>
      </c>
      <c r="F97" s="200" t="str">
        <f>IF(details!G97="","",details!G97)</f>
        <v/>
      </c>
      <c r="G97" s="275" t="str">
        <f>IF(details!H97="","",details!H97)</f>
        <v/>
      </c>
      <c r="H97" s="201" t="str">
        <f>IF(details!I97="","",details!I97)</f>
        <v>v 091</v>
      </c>
      <c r="I97" s="201" t="str">
        <f>IF(details!J97="","",details!J97)</f>
        <v>c 091</v>
      </c>
      <c r="J97" s="201" t="str">
        <f>IF(details!K97="","",details!K97)</f>
        <v>l 091</v>
      </c>
      <c r="K97" s="392" t="str">
        <f>IF(details!Q97="","",details!Q97)</f>
        <v/>
      </c>
      <c r="L97" s="392" t="str">
        <f>IF(details!R97="","",details!R97)</f>
        <v/>
      </c>
      <c r="M97" s="392" t="str">
        <f>IF(details!S97="","",details!S97)</f>
        <v/>
      </c>
      <c r="N97" s="312" t="str">
        <f t="shared" si="147"/>
        <v/>
      </c>
      <c r="O97" s="392" t="str">
        <f>IF(details!T97="","",details!T97)</f>
        <v/>
      </c>
      <c r="P97" s="392" t="str">
        <f>IF(details!U97="","",details!U97)</f>
        <v/>
      </c>
      <c r="Q97" s="312" t="str">
        <f t="shared" si="148"/>
        <v/>
      </c>
      <c r="R97" s="199" t="str">
        <f t="shared" si="149"/>
        <v/>
      </c>
      <c r="S97" s="392" t="str">
        <f>IF(details!V97="","",details!V97)</f>
        <v/>
      </c>
      <c r="T97" s="392" t="str">
        <f>IF(details!W97="","",details!W97)</f>
        <v/>
      </c>
      <c r="U97" s="199" t="str">
        <f t="shared" si="190"/>
        <v/>
      </c>
      <c r="V97" s="199" t="str">
        <f t="shared" si="191"/>
        <v/>
      </c>
      <c r="W97" s="329" t="str">
        <f t="shared" si="192"/>
        <v/>
      </c>
      <c r="X97" s="330" t="str">
        <f t="shared" si="193"/>
        <v/>
      </c>
      <c r="Y97" s="202" t="str">
        <f t="shared" si="194"/>
        <v/>
      </c>
      <c r="Z97" s="202">
        <f t="shared" si="143"/>
        <v>0</v>
      </c>
      <c r="AA97" s="392" t="str">
        <f>IF(details!X97="","",details!X97)</f>
        <v/>
      </c>
      <c r="AB97" s="392" t="str">
        <f>IF(details!Y97="","",details!Y97)</f>
        <v/>
      </c>
      <c r="AC97" s="392" t="str">
        <f>IF(details!Z97="","",details!Z97)</f>
        <v/>
      </c>
      <c r="AD97" s="312" t="str">
        <f t="shared" si="150"/>
        <v/>
      </c>
      <c r="AE97" s="392" t="str">
        <f>IF(details!AA97="","",details!AA97)</f>
        <v/>
      </c>
      <c r="AF97" s="392" t="str">
        <f>IF(details!AB97="","",details!AB97)</f>
        <v/>
      </c>
      <c r="AG97" s="312" t="str">
        <f t="shared" si="229"/>
        <v/>
      </c>
      <c r="AH97" s="199" t="str">
        <f t="shared" si="151"/>
        <v/>
      </c>
      <c r="AI97" s="392" t="str">
        <f>IF(details!AC97="","",details!AC97)</f>
        <v/>
      </c>
      <c r="AJ97" s="392" t="str">
        <f>IF(details!AD97="","",details!AD97)</f>
        <v/>
      </c>
      <c r="AK97" s="199" t="str">
        <f t="shared" si="152"/>
        <v/>
      </c>
      <c r="AL97" s="199" t="str">
        <f t="shared" si="195"/>
        <v/>
      </c>
      <c r="AM97" s="329" t="str">
        <f t="shared" si="196"/>
        <v/>
      </c>
      <c r="AN97" s="330" t="str">
        <f t="shared" si="197"/>
        <v/>
      </c>
      <c r="AO97" s="202" t="str">
        <f t="shared" si="198"/>
        <v/>
      </c>
      <c r="AP97" s="202">
        <f t="shared" si="230"/>
        <v>0</v>
      </c>
      <c r="AQ97" s="497">
        <f>IF(details!AE97="","",details!AE97)</f>
        <v>1</v>
      </c>
      <c r="AR97" s="497">
        <f>IF(details!AF97="","",details!AF97)</f>
        <v>2</v>
      </c>
      <c r="AS97" s="497">
        <f>IF(details!AG97="","",details!AG97)</f>
        <v>3</v>
      </c>
      <c r="AT97" s="312">
        <f t="shared" si="153"/>
        <v>6</v>
      </c>
      <c r="AU97" s="497">
        <f>IF(details!AH97="","",details!AH97)</f>
        <v>4</v>
      </c>
      <c r="AV97" s="497">
        <f>IF(details!AI97="","",details!AI97)</f>
        <v>5</v>
      </c>
      <c r="AW97" s="312">
        <f t="shared" si="231"/>
        <v>9</v>
      </c>
      <c r="AX97" s="199">
        <f t="shared" si="154"/>
        <v>15</v>
      </c>
      <c r="AY97" s="497" t="str">
        <f>IF(details!AJ97="","",details!AJ97)</f>
        <v/>
      </c>
      <c r="AZ97" s="497" t="str">
        <f>IF(details!AK97="","",details!AK97)</f>
        <v/>
      </c>
      <c r="BA97" s="199" t="str">
        <f t="shared" si="155"/>
        <v/>
      </c>
      <c r="BB97" s="199" t="str">
        <f t="shared" si="199"/>
        <v/>
      </c>
      <c r="BC97" s="329" t="str">
        <f t="shared" si="200"/>
        <v/>
      </c>
      <c r="BD97" s="330" t="str">
        <f t="shared" si="201"/>
        <v/>
      </c>
      <c r="BE97" s="202" t="str">
        <f t="shared" si="202"/>
        <v/>
      </c>
      <c r="BF97" s="202">
        <f t="shared" si="144"/>
        <v>0</v>
      </c>
      <c r="BG97" s="392" t="str">
        <f>IF(details!AL97="","",details!AL97)</f>
        <v/>
      </c>
      <c r="BH97" s="392" t="str">
        <f>IF(details!AM97="","",details!AM97)</f>
        <v/>
      </c>
      <c r="BI97" s="392" t="str">
        <f>IF(details!AN97="","",details!AN97)</f>
        <v/>
      </c>
      <c r="BJ97" s="312" t="str">
        <f t="shared" si="156"/>
        <v/>
      </c>
      <c r="BK97" s="392" t="str">
        <f>IF(details!AO97="","",details!AO97)</f>
        <v/>
      </c>
      <c r="BL97" s="392" t="str">
        <f>IF(details!AP97="","",details!AP97)</f>
        <v/>
      </c>
      <c r="BM97" s="312" t="str">
        <f t="shared" si="226"/>
        <v/>
      </c>
      <c r="BN97" s="199" t="str">
        <f t="shared" si="157"/>
        <v/>
      </c>
      <c r="BO97" s="392" t="str">
        <f>IF(details!AQ97="","",details!AQ97)</f>
        <v/>
      </c>
      <c r="BP97" s="392" t="str">
        <f>IF(details!AR97="","",details!AR97)</f>
        <v/>
      </c>
      <c r="BQ97" s="199" t="str">
        <f t="shared" si="158"/>
        <v/>
      </c>
      <c r="BR97" s="199" t="str">
        <f t="shared" si="203"/>
        <v/>
      </c>
      <c r="BS97" s="329" t="str">
        <f t="shared" si="204"/>
        <v/>
      </c>
      <c r="BT97" s="330" t="str">
        <f t="shared" si="205"/>
        <v/>
      </c>
      <c r="BU97" s="202" t="str">
        <f t="shared" si="206"/>
        <v/>
      </c>
      <c r="BV97" s="202">
        <f t="shared" si="145"/>
        <v>0</v>
      </c>
      <c r="BW97" s="392" t="str">
        <f>IF(details!AS97="","",details!AS97)</f>
        <v/>
      </c>
      <c r="BX97" s="392" t="str">
        <f>IF(details!AT97="","",details!AT97)</f>
        <v/>
      </c>
      <c r="BY97" s="392" t="str">
        <f>IF(details!AU97="","",details!AU97)</f>
        <v/>
      </c>
      <c r="BZ97" s="312" t="str">
        <f t="shared" si="159"/>
        <v/>
      </c>
      <c r="CA97" s="392" t="str">
        <f>IF(details!AV97="","",details!AV97)</f>
        <v/>
      </c>
      <c r="CB97" s="392" t="str">
        <f>IF(details!AW97="","",details!AW97)</f>
        <v/>
      </c>
      <c r="CC97" s="312" t="str">
        <f t="shared" si="227"/>
        <v/>
      </c>
      <c r="CD97" s="199" t="str">
        <f t="shared" si="160"/>
        <v/>
      </c>
      <c r="CE97" s="392" t="str">
        <f>IF(details!AX97="","",details!AX97)</f>
        <v/>
      </c>
      <c r="CF97" s="392" t="str">
        <f>IF(details!AY97="","",details!AY97)</f>
        <v/>
      </c>
      <c r="CG97" s="199" t="str">
        <f t="shared" si="161"/>
        <v/>
      </c>
      <c r="CH97" s="199" t="str">
        <f t="shared" si="162"/>
        <v/>
      </c>
      <c r="CI97" s="329" t="str">
        <f t="shared" si="163"/>
        <v/>
      </c>
      <c r="CJ97" s="330" t="str">
        <f t="shared" si="164"/>
        <v/>
      </c>
      <c r="CK97" s="202" t="str">
        <f t="shared" si="207"/>
        <v/>
      </c>
      <c r="CL97" s="202">
        <f t="shared" si="146"/>
        <v>0</v>
      </c>
      <c r="CM97" s="392" t="str">
        <f>IF(details!AZ97="","",details!AZ97)</f>
        <v/>
      </c>
      <c r="CN97" s="392" t="str">
        <f>IF(details!BA97="","",details!BA97)</f>
        <v/>
      </c>
      <c r="CO97" s="392" t="str">
        <f>IF(details!BB97="","",details!BB97)</f>
        <v/>
      </c>
      <c r="CP97" s="392" t="str">
        <f>IF(details!BC97="","",details!BC97)</f>
        <v/>
      </c>
      <c r="CQ97" s="392" t="str">
        <f>IF(details!BD97="","",details!BD97)</f>
        <v/>
      </c>
      <c r="CR97" s="199" t="str">
        <f t="shared" si="142"/>
        <v/>
      </c>
      <c r="CS97" s="556" t="str">
        <f t="shared" si="140"/>
        <v/>
      </c>
      <c r="CT97" s="199" t="str">
        <f t="shared" si="141"/>
        <v/>
      </c>
      <c r="CU97" s="202" t="str">
        <f t="shared" si="208"/>
        <v/>
      </c>
      <c r="CV97" s="202">
        <f t="shared" si="209"/>
        <v>0</v>
      </c>
      <c r="CW97" s="392" t="str">
        <f>IF(details!BE97="","",details!BE97)</f>
        <v/>
      </c>
      <c r="CX97" s="392" t="str">
        <f>IF(details!BF97="","",details!BF97)</f>
        <v/>
      </c>
      <c r="CY97" s="392" t="str">
        <f>IF(details!BG97="","",details!BG97)</f>
        <v/>
      </c>
      <c r="CZ97" s="392" t="str">
        <f>IF(details!BH97="","",details!BH97)</f>
        <v/>
      </c>
      <c r="DA97" s="392" t="str">
        <f>IF(details!BI97="","",details!BI97)</f>
        <v/>
      </c>
      <c r="DB97" s="199" t="str">
        <f t="shared" si="210"/>
        <v/>
      </c>
      <c r="DC97" s="556" t="str">
        <f t="shared" si="165"/>
        <v/>
      </c>
      <c r="DD97" s="199" t="str">
        <f t="shared" si="166"/>
        <v/>
      </c>
      <c r="DE97" s="202" t="str">
        <f t="shared" si="211"/>
        <v/>
      </c>
      <c r="DF97" s="202">
        <f t="shared" si="212"/>
        <v>0</v>
      </c>
      <c r="DG97" s="392" t="str">
        <f>IF(details!BJ97="","",details!BJ97)</f>
        <v/>
      </c>
      <c r="DH97" s="392" t="str">
        <f>IF(details!BK97="","",details!BK97)</f>
        <v/>
      </c>
      <c r="DI97" s="392" t="str">
        <f>IF(details!BL97="","",details!BL97)</f>
        <v/>
      </c>
      <c r="DJ97" s="392" t="str">
        <f>IF(details!BM97="","",details!BM97)</f>
        <v/>
      </c>
      <c r="DK97" s="392" t="str">
        <f>IF(details!BN97="","",details!BN97)</f>
        <v/>
      </c>
      <c r="DL97" s="199" t="str">
        <f t="shared" si="213"/>
        <v/>
      </c>
      <c r="DM97" s="556" t="str">
        <f t="shared" si="167"/>
        <v/>
      </c>
      <c r="DN97" s="199" t="str">
        <f t="shared" si="168"/>
        <v/>
      </c>
      <c r="DO97" s="202" t="str">
        <f t="shared" si="214"/>
        <v/>
      </c>
      <c r="DP97" s="202">
        <f t="shared" si="215"/>
        <v>0</v>
      </c>
      <c r="DQ97" s="398" t="str">
        <f t="shared" si="169"/>
        <v/>
      </c>
      <c r="DR97" s="398" t="str">
        <f t="shared" si="170"/>
        <v/>
      </c>
      <c r="DS97" s="398" t="str">
        <f t="shared" si="171"/>
        <v/>
      </c>
      <c r="DT97" s="398" t="str">
        <f t="shared" si="172"/>
        <v/>
      </c>
      <c r="DU97" s="398" t="str">
        <f t="shared" si="173"/>
        <v/>
      </c>
      <c r="DV97" s="398" t="str">
        <f t="shared" si="174"/>
        <v/>
      </c>
      <c r="DW97" s="398" t="str">
        <f t="shared" si="216"/>
        <v/>
      </c>
      <c r="DX97" s="398" t="str">
        <f t="shared" si="217"/>
        <v/>
      </c>
      <c r="DY97" s="398" t="str">
        <f t="shared" si="218"/>
        <v/>
      </c>
      <c r="DZ97" s="398" t="str">
        <f t="shared" si="175"/>
        <v/>
      </c>
      <c r="EA97" s="399" t="str">
        <f t="shared" si="176"/>
        <v/>
      </c>
      <c r="EB97" s="399" t="str">
        <f t="shared" si="177"/>
        <v/>
      </c>
      <c r="EC97" s="398" t="str">
        <f t="shared" si="178"/>
        <v/>
      </c>
      <c r="ED97" s="398" t="str">
        <f t="shared" si="179"/>
        <v/>
      </c>
      <c r="EE97" s="398" t="str">
        <f t="shared" si="180"/>
        <v/>
      </c>
      <c r="EF97" s="398" t="str">
        <f t="shared" si="181"/>
        <v/>
      </c>
      <c r="EG97" s="398" t="str">
        <f t="shared" si="182"/>
        <v/>
      </c>
      <c r="EH97" s="398" t="str">
        <f t="shared" si="183"/>
        <v/>
      </c>
      <c r="EI97" s="398" t="str">
        <f t="shared" si="184"/>
        <v/>
      </c>
      <c r="EJ97" s="400" t="str">
        <f t="shared" si="185"/>
        <v/>
      </c>
      <c r="EK97" s="400" t="str">
        <f t="shared" si="186"/>
        <v/>
      </c>
      <c r="EL97" s="398" t="str">
        <f t="shared" si="187"/>
        <v/>
      </c>
      <c r="EM97" s="400" t="str">
        <f t="shared" si="188"/>
        <v/>
      </c>
      <c r="EN97" s="400" t="str">
        <f t="shared" si="189"/>
        <v/>
      </c>
      <c r="EO97" s="203" t="str">
        <f>details!DN97</f>
        <v/>
      </c>
      <c r="EP97" s="405" t="str">
        <f>details!DO97</f>
        <v/>
      </c>
      <c r="EQ97" s="490" t="str">
        <f t="shared" si="228"/>
        <v/>
      </c>
      <c r="ER97" s="551" t="str">
        <f t="shared" si="219"/>
        <v/>
      </c>
      <c r="ES97" s="401" t="str">
        <f t="shared" si="220"/>
        <v/>
      </c>
      <c r="ET97" s="401" t="str">
        <f t="shared" si="221"/>
        <v/>
      </c>
      <c r="EU97" s="402" t="str">
        <f t="shared" si="222"/>
        <v/>
      </c>
      <c r="EV97" s="199" t="str">
        <f t="shared" si="223"/>
        <v/>
      </c>
      <c r="EW97" s="466" t="str">
        <f t="shared" si="224"/>
        <v/>
      </c>
      <c r="EX97" s="467" t="str">
        <f t="shared" si="225"/>
        <v/>
      </c>
      <c r="EY97" s="418" t="str">
        <f>IF(details!BO96="","",details!BO96)</f>
        <v/>
      </c>
      <c r="FE97" s="500"/>
    </row>
    <row r="98" spans="1:165" s="20" customFormat="1" ht="14" customHeight="1">
      <c r="A98" s="417">
        <f>IF(details!A98="","",details!A98)</f>
        <v>92</v>
      </c>
      <c r="B98" s="392" t="str">
        <f>IF(details!B98="","",details!B98)</f>
        <v/>
      </c>
      <c r="C98" s="392" t="str">
        <f>IF(details!C98="","",details!C98)</f>
        <v/>
      </c>
      <c r="D98" s="199" t="str">
        <f>IF(details!D98="","",details!D98)</f>
        <v/>
      </c>
      <c r="E98" s="392" t="str">
        <f>IF(details!E98="","",details!E98)</f>
        <v/>
      </c>
      <c r="F98" s="200" t="str">
        <f>IF(details!G98="","",details!G98)</f>
        <v/>
      </c>
      <c r="G98" s="275" t="str">
        <f>IF(details!H98="","",details!H98)</f>
        <v/>
      </c>
      <c r="H98" s="201" t="str">
        <f>IF(details!I98="","",details!I98)</f>
        <v>v 092</v>
      </c>
      <c r="I98" s="201" t="str">
        <f>IF(details!J98="","",details!J98)</f>
        <v>c 092</v>
      </c>
      <c r="J98" s="201" t="str">
        <f>IF(details!K98="","",details!K98)</f>
        <v>l 092</v>
      </c>
      <c r="K98" s="392" t="str">
        <f>IF(details!Q98="","",details!Q98)</f>
        <v/>
      </c>
      <c r="L98" s="392" t="str">
        <f>IF(details!R98="","",details!R98)</f>
        <v/>
      </c>
      <c r="M98" s="392" t="str">
        <f>IF(details!S98="","",details!S98)</f>
        <v/>
      </c>
      <c r="N98" s="312" t="str">
        <f t="shared" si="147"/>
        <v/>
      </c>
      <c r="O98" s="392" t="str">
        <f>IF(details!T98="","",details!T98)</f>
        <v/>
      </c>
      <c r="P98" s="392" t="str">
        <f>IF(details!U98="","",details!U98)</f>
        <v/>
      </c>
      <c r="Q98" s="312" t="str">
        <f t="shared" si="148"/>
        <v/>
      </c>
      <c r="R98" s="199" t="str">
        <f t="shared" si="149"/>
        <v/>
      </c>
      <c r="S98" s="392" t="str">
        <f>IF(details!V98="","",details!V98)</f>
        <v/>
      </c>
      <c r="T98" s="392" t="str">
        <f>IF(details!W98="","",details!W98)</f>
        <v/>
      </c>
      <c r="U98" s="199" t="str">
        <f t="shared" si="190"/>
        <v/>
      </c>
      <c r="V98" s="199" t="str">
        <f t="shared" si="191"/>
        <v/>
      </c>
      <c r="W98" s="329" t="str">
        <f t="shared" si="192"/>
        <v/>
      </c>
      <c r="X98" s="330" t="str">
        <f t="shared" si="193"/>
        <v/>
      </c>
      <c r="Y98" s="202" t="str">
        <f t="shared" si="194"/>
        <v/>
      </c>
      <c r="Z98" s="202">
        <f t="shared" si="143"/>
        <v>0</v>
      </c>
      <c r="AA98" s="392" t="str">
        <f>IF(details!X98="","",details!X98)</f>
        <v/>
      </c>
      <c r="AB98" s="392" t="str">
        <f>IF(details!Y98="","",details!Y98)</f>
        <v/>
      </c>
      <c r="AC98" s="392" t="str">
        <f>IF(details!Z98="","",details!Z98)</f>
        <v/>
      </c>
      <c r="AD98" s="312" t="str">
        <f t="shared" si="150"/>
        <v/>
      </c>
      <c r="AE98" s="392" t="str">
        <f>IF(details!AA98="","",details!AA98)</f>
        <v/>
      </c>
      <c r="AF98" s="392" t="str">
        <f>IF(details!AB98="","",details!AB98)</f>
        <v/>
      </c>
      <c r="AG98" s="312" t="str">
        <f t="shared" si="229"/>
        <v/>
      </c>
      <c r="AH98" s="199" t="str">
        <f t="shared" si="151"/>
        <v/>
      </c>
      <c r="AI98" s="392" t="str">
        <f>IF(details!AC98="","",details!AC98)</f>
        <v/>
      </c>
      <c r="AJ98" s="392" t="str">
        <f>IF(details!AD98="","",details!AD98)</f>
        <v/>
      </c>
      <c r="AK98" s="199" t="str">
        <f t="shared" si="152"/>
        <v/>
      </c>
      <c r="AL98" s="199" t="str">
        <f t="shared" si="195"/>
        <v/>
      </c>
      <c r="AM98" s="329" t="str">
        <f t="shared" si="196"/>
        <v/>
      </c>
      <c r="AN98" s="330" t="str">
        <f t="shared" si="197"/>
        <v/>
      </c>
      <c r="AO98" s="202" t="str">
        <f t="shared" si="198"/>
        <v/>
      </c>
      <c r="AP98" s="202">
        <f t="shared" si="230"/>
        <v>0</v>
      </c>
      <c r="AQ98" s="497">
        <f>IF(details!AE98="","",details!AE98)</f>
        <v>1</v>
      </c>
      <c r="AR98" s="497">
        <f>IF(details!AF98="","",details!AF98)</f>
        <v>2</v>
      </c>
      <c r="AS98" s="497">
        <f>IF(details!AG98="","",details!AG98)</f>
        <v>3</v>
      </c>
      <c r="AT98" s="312">
        <f t="shared" si="153"/>
        <v>6</v>
      </c>
      <c r="AU98" s="497">
        <f>IF(details!AH98="","",details!AH98)</f>
        <v>4</v>
      </c>
      <c r="AV98" s="497">
        <f>IF(details!AI98="","",details!AI98)</f>
        <v>5</v>
      </c>
      <c r="AW98" s="312">
        <f t="shared" si="231"/>
        <v>9</v>
      </c>
      <c r="AX98" s="199">
        <f t="shared" si="154"/>
        <v>15</v>
      </c>
      <c r="AY98" s="497" t="str">
        <f>IF(details!AJ98="","",details!AJ98)</f>
        <v/>
      </c>
      <c r="AZ98" s="497" t="str">
        <f>IF(details!AK98="","",details!AK98)</f>
        <v/>
      </c>
      <c r="BA98" s="199" t="str">
        <f t="shared" si="155"/>
        <v/>
      </c>
      <c r="BB98" s="199" t="str">
        <f t="shared" si="199"/>
        <v/>
      </c>
      <c r="BC98" s="329" t="str">
        <f t="shared" si="200"/>
        <v/>
      </c>
      <c r="BD98" s="330" t="str">
        <f t="shared" si="201"/>
        <v/>
      </c>
      <c r="BE98" s="202" t="str">
        <f t="shared" si="202"/>
        <v/>
      </c>
      <c r="BF98" s="202">
        <f t="shared" si="144"/>
        <v>0</v>
      </c>
      <c r="BG98" s="392" t="str">
        <f>IF(details!AL98="","",details!AL98)</f>
        <v/>
      </c>
      <c r="BH98" s="392" t="str">
        <f>IF(details!AM98="","",details!AM98)</f>
        <v/>
      </c>
      <c r="BI98" s="392" t="str">
        <f>IF(details!AN98="","",details!AN98)</f>
        <v/>
      </c>
      <c r="BJ98" s="312" t="str">
        <f t="shared" si="156"/>
        <v/>
      </c>
      <c r="BK98" s="392" t="str">
        <f>IF(details!AO98="","",details!AO98)</f>
        <v/>
      </c>
      <c r="BL98" s="392" t="str">
        <f>IF(details!AP98="","",details!AP98)</f>
        <v/>
      </c>
      <c r="BM98" s="312" t="str">
        <f t="shared" si="226"/>
        <v/>
      </c>
      <c r="BN98" s="199" t="str">
        <f t="shared" si="157"/>
        <v/>
      </c>
      <c r="BO98" s="392" t="str">
        <f>IF(details!AQ98="","",details!AQ98)</f>
        <v/>
      </c>
      <c r="BP98" s="392" t="str">
        <f>IF(details!AR98="","",details!AR98)</f>
        <v/>
      </c>
      <c r="BQ98" s="199" t="str">
        <f t="shared" si="158"/>
        <v/>
      </c>
      <c r="BR98" s="199" t="str">
        <f t="shared" si="203"/>
        <v/>
      </c>
      <c r="BS98" s="329" t="str">
        <f t="shared" si="204"/>
        <v/>
      </c>
      <c r="BT98" s="330" t="str">
        <f t="shared" si="205"/>
        <v/>
      </c>
      <c r="BU98" s="202" t="str">
        <f t="shared" si="206"/>
        <v/>
      </c>
      <c r="BV98" s="202">
        <f t="shared" si="145"/>
        <v>0</v>
      </c>
      <c r="BW98" s="392" t="str">
        <f>IF(details!AS98="","",details!AS98)</f>
        <v/>
      </c>
      <c r="BX98" s="392" t="str">
        <f>IF(details!AT98="","",details!AT98)</f>
        <v/>
      </c>
      <c r="BY98" s="392" t="str">
        <f>IF(details!AU98="","",details!AU98)</f>
        <v/>
      </c>
      <c r="BZ98" s="312" t="str">
        <f t="shared" si="159"/>
        <v/>
      </c>
      <c r="CA98" s="392" t="str">
        <f>IF(details!AV98="","",details!AV98)</f>
        <v/>
      </c>
      <c r="CB98" s="392" t="str">
        <f>IF(details!AW98="","",details!AW98)</f>
        <v/>
      </c>
      <c r="CC98" s="312" t="str">
        <f t="shared" si="227"/>
        <v/>
      </c>
      <c r="CD98" s="199" t="str">
        <f t="shared" si="160"/>
        <v/>
      </c>
      <c r="CE98" s="392" t="str">
        <f>IF(details!AX98="","",details!AX98)</f>
        <v/>
      </c>
      <c r="CF98" s="392" t="str">
        <f>IF(details!AY98="","",details!AY98)</f>
        <v/>
      </c>
      <c r="CG98" s="199" t="str">
        <f t="shared" si="161"/>
        <v/>
      </c>
      <c r="CH98" s="199" t="str">
        <f t="shared" si="162"/>
        <v/>
      </c>
      <c r="CI98" s="329" t="str">
        <f t="shared" si="163"/>
        <v/>
      </c>
      <c r="CJ98" s="330" t="str">
        <f t="shared" si="164"/>
        <v/>
      </c>
      <c r="CK98" s="202" t="str">
        <f t="shared" si="207"/>
        <v/>
      </c>
      <c r="CL98" s="202">
        <f t="shared" si="146"/>
        <v>0</v>
      </c>
      <c r="CM98" s="392" t="str">
        <f>IF(details!AZ98="","",details!AZ98)</f>
        <v/>
      </c>
      <c r="CN98" s="392" t="str">
        <f>IF(details!BA98="","",details!BA98)</f>
        <v/>
      </c>
      <c r="CO98" s="392" t="str">
        <f>IF(details!BB98="","",details!BB98)</f>
        <v/>
      </c>
      <c r="CP98" s="392" t="str">
        <f>IF(details!BC98="","",details!BC98)</f>
        <v/>
      </c>
      <c r="CQ98" s="392" t="str">
        <f>IF(details!BD98="","",details!BD98)</f>
        <v/>
      </c>
      <c r="CR98" s="199" t="str">
        <f t="shared" si="142"/>
        <v/>
      </c>
      <c r="CS98" s="556" t="str">
        <f t="shared" si="140"/>
        <v/>
      </c>
      <c r="CT98" s="199" t="str">
        <f t="shared" si="141"/>
        <v/>
      </c>
      <c r="CU98" s="202" t="str">
        <f t="shared" si="208"/>
        <v/>
      </c>
      <c r="CV98" s="202">
        <f t="shared" si="209"/>
        <v>0</v>
      </c>
      <c r="CW98" s="392" t="str">
        <f>IF(details!BE98="","",details!BE98)</f>
        <v/>
      </c>
      <c r="CX98" s="392" t="str">
        <f>IF(details!BF98="","",details!BF98)</f>
        <v/>
      </c>
      <c r="CY98" s="392" t="str">
        <f>IF(details!BG98="","",details!BG98)</f>
        <v/>
      </c>
      <c r="CZ98" s="392" t="str">
        <f>IF(details!BH98="","",details!BH98)</f>
        <v/>
      </c>
      <c r="DA98" s="392" t="str">
        <f>IF(details!BI98="","",details!BI98)</f>
        <v/>
      </c>
      <c r="DB98" s="199" t="str">
        <f t="shared" si="210"/>
        <v/>
      </c>
      <c r="DC98" s="556" t="str">
        <f t="shared" si="165"/>
        <v/>
      </c>
      <c r="DD98" s="199" t="str">
        <f t="shared" si="166"/>
        <v/>
      </c>
      <c r="DE98" s="202" t="str">
        <f t="shared" si="211"/>
        <v/>
      </c>
      <c r="DF98" s="202">
        <f t="shared" si="212"/>
        <v>0</v>
      </c>
      <c r="DG98" s="392" t="str">
        <f>IF(details!BJ98="","",details!BJ98)</f>
        <v/>
      </c>
      <c r="DH98" s="392" t="str">
        <f>IF(details!BK98="","",details!BK98)</f>
        <v/>
      </c>
      <c r="DI98" s="392" t="str">
        <f>IF(details!BL98="","",details!BL98)</f>
        <v/>
      </c>
      <c r="DJ98" s="392" t="str">
        <f>IF(details!BM98="","",details!BM98)</f>
        <v/>
      </c>
      <c r="DK98" s="392" t="str">
        <f>IF(details!BN98="","",details!BN98)</f>
        <v/>
      </c>
      <c r="DL98" s="199" t="str">
        <f t="shared" si="213"/>
        <v/>
      </c>
      <c r="DM98" s="556" t="str">
        <f t="shared" si="167"/>
        <v/>
      </c>
      <c r="DN98" s="199" t="str">
        <f t="shared" si="168"/>
        <v/>
      </c>
      <c r="DO98" s="202" t="str">
        <f t="shared" si="214"/>
        <v/>
      </c>
      <c r="DP98" s="202">
        <f t="shared" si="215"/>
        <v>0</v>
      </c>
      <c r="DQ98" s="398" t="str">
        <f t="shared" si="169"/>
        <v/>
      </c>
      <c r="DR98" s="398" t="str">
        <f t="shared" si="170"/>
        <v/>
      </c>
      <c r="DS98" s="398" t="str">
        <f t="shared" si="171"/>
        <v/>
      </c>
      <c r="DT98" s="398" t="str">
        <f t="shared" si="172"/>
        <v/>
      </c>
      <c r="DU98" s="398" t="str">
        <f t="shared" si="173"/>
        <v/>
      </c>
      <c r="DV98" s="398" t="str">
        <f t="shared" si="174"/>
        <v/>
      </c>
      <c r="DW98" s="398" t="str">
        <f t="shared" si="216"/>
        <v/>
      </c>
      <c r="DX98" s="398" t="str">
        <f t="shared" si="217"/>
        <v/>
      </c>
      <c r="DY98" s="398" t="str">
        <f t="shared" si="218"/>
        <v/>
      </c>
      <c r="DZ98" s="398" t="str">
        <f t="shared" si="175"/>
        <v/>
      </c>
      <c r="EA98" s="399" t="str">
        <f t="shared" si="176"/>
        <v/>
      </c>
      <c r="EB98" s="399" t="str">
        <f t="shared" si="177"/>
        <v/>
      </c>
      <c r="EC98" s="398" t="str">
        <f t="shared" si="178"/>
        <v/>
      </c>
      <c r="ED98" s="398" t="str">
        <f t="shared" si="179"/>
        <v/>
      </c>
      <c r="EE98" s="398" t="str">
        <f t="shared" si="180"/>
        <v/>
      </c>
      <c r="EF98" s="398" t="str">
        <f t="shared" si="181"/>
        <v/>
      </c>
      <c r="EG98" s="398" t="str">
        <f t="shared" si="182"/>
        <v/>
      </c>
      <c r="EH98" s="398" t="str">
        <f t="shared" si="183"/>
        <v/>
      </c>
      <c r="EI98" s="398" t="str">
        <f t="shared" si="184"/>
        <v/>
      </c>
      <c r="EJ98" s="400" t="str">
        <f t="shared" si="185"/>
        <v/>
      </c>
      <c r="EK98" s="400" t="str">
        <f t="shared" si="186"/>
        <v/>
      </c>
      <c r="EL98" s="398" t="str">
        <f t="shared" si="187"/>
        <v/>
      </c>
      <c r="EM98" s="400" t="str">
        <f t="shared" si="188"/>
        <v/>
      </c>
      <c r="EN98" s="400" t="str">
        <f t="shared" si="189"/>
        <v/>
      </c>
      <c r="EO98" s="203" t="str">
        <f>details!DN98</f>
        <v/>
      </c>
      <c r="EP98" s="405" t="str">
        <f>details!DO98</f>
        <v/>
      </c>
      <c r="EQ98" s="490" t="str">
        <f t="shared" si="228"/>
        <v/>
      </c>
      <c r="ER98" s="551" t="str">
        <f t="shared" si="219"/>
        <v/>
      </c>
      <c r="ES98" s="401" t="str">
        <f t="shared" si="220"/>
        <v/>
      </c>
      <c r="ET98" s="401" t="str">
        <f t="shared" si="221"/>
        <v/>
      </c>
      <c r="EU98" s="402" t="str">
        <f t="shared" si="222"/>
        <v/>
      </c>
      <c r="EV98" s="199" t="str">
        <f t="shared" si="223"/>
        <v/>
      </c>
      <c r="EW98" s="466" t="str">
        <f t="shared" si="224"/>
        <v/>
      </c>
      <c r="EX98" s="467" t="str">
        <f t="shared" si="225"/>
        <v/>
      </c>
      <c r="EY98" s="418" t="str">
        <f>IF(details!BO97="","",details!BO97)</f>
        <v/>
      </c>
      <c r="FE98" s="500"/>
    </row>
    <row r="99" spans="1:165" s="20" customFormat="1" ht="14" customHeight="1">
      <c r="A99" s="417">
        <f>IF(details!A99="","",details!A99)</f>
        <v>93</v>
      </c>
      <c r="B99" s="392" t="str">
        <f>IF(details!B99="","",details!B99)</f>
        <v/>
      </c>
      <c r="C99" s="392" t="str">
        <f>IF(details!C99="","",details!C99)</f>
        <v/>
      </c>
      <c r="D99" s="199" t="str">
        <f>IF(details!D99="","",details!D99)</f>
        <v/>
      </c>
      <c r="E99" s="392" t="str">
        <f>IF(details!E99="","",details!E99)</f>
        <v/>
      </c>
      <c r="F99" s="200" t="str">
        <f>IF(details!G99="","",details!G99)</f>
        <v/>
      </c>
      <c r="G99" s="275" t="str">
        <f>IF(details!H99="","",details!H99)</f>
        <v/>
      </c>
      <c r="H99" s="201" t="str">
        <f>IF(details!I99="","",details!I99)</f>
        <v>v 093</v>
      </c>
      <c r="I99" s="201" t="str">
        <f>IF(details!J99="","",details!J99)</f>
        <v>c 093</v>
      </c>
      <c r="J99" s="201" t="str">
        <f>IF(details!K99="","",details!K99)</f>
        <v>l 093</v>
      </c>
      <c r="K99" s="392" t="str">
        <f>IF(details!Q99="","",details!Q99)</f>
        <v/>
      </c>
      <c r="L99" s="392" t="str">
        <f>IF(details!R99="","",details!R99)</f>
        <v/>
      </c>
      <c r="M99" s="392" t="str">
        <f>IF(details!S99="","",details!S99)</f>
        <v/>
      </c>
      <c r="N99" s="312" t="str">
        <f t="shared" si="147"/>
        <v/>
      </c>
      <c r="O99" s="392" t="str">
        <f>IF(details!T99="","",details!T99)</f>
        <v/>
      </c>
      <c r="P99" s="392" t="str">
        <f>IF(details!U99="","",details!U99)</f>
        <v/>
      </c>
      <c r="Q99" s="312" t="str">
        <f t="shared" si="148"/>
        <v/>
      </c>
      <c r="R99" s="199" t="str">
        <f t="shared" si="149"/>
        <v/>
      </c>
      <c r="S99" s="392" t="str">
        <f>IF(details!V99="","",details!V99)</f>
        <v/>
      </c>
      <c r="T99" s="392" t="str">
        <f>IF(details!W99="","",details!W99)</f>
        <v/>
      </c>
      <c r="U99" s="199" t="str">
        <f t="shared" si="190"/>
        <v/>
      </c>
      <c r="V99" s="199" t="str">
        <f t="shared" si="191"/>
        <v/>
      </c>
      <c r="W99" s="329" t="str">
        <f t="shared" si="192"/>
        <v/>
      </c>
      <c r="X99" s="330" t="str">
        <f t="shared" si="193"/>
        <v/>
      </c>
      <c r="Y99" s="202" t="str">
        <f t="shared" si="194"/>
        <v/>
      </c>
      <c r="Z99" s="202">
        <f t="shared" si="143"/>
        <v>0</v>
      </c>
      <c r="AA99" s="392" t="str">
        <f>IF(details!X99="","",details!X99)</f>
        <v/>
      </c>
      <c r="AB99" s="392" t="str">
        <f>IF(details!Y99="","",details!Y99)</f>
        <v/>
      </c>
      <c r="AC99" s="392" t="str">
        <f>IF(details!Z99="","",details!Z99)</f>
        <v/>
      </c>
      <c r="AD99" s="312" t="str">
        <f t="shared" si="150"/>
        <v/>
      </c>
      <c r="AE99" s="392" t="str">
        <f>IF(details!AA99="","",details!AA99)</f>
        <v/>
      </c>
      <c r="AF99" s="392" t="str">
        <f>IF(details!AB99="","",details!AB99)</f>
        <v/>
      </c>
      <c r="AG99" s="312" t="str">
        <f t="shared" si="229"/>
        <v/>
      </c>
      <c r="AH99" s="199" t="str">
        <f t="shared" si="151"/>
        <v/>
      </c>
      <c r="AI99" s="392" t="str">
        <f>IF(details!AC99="","",details!AC99)</f>
        <v/>
      </c>
      <c r="AJ99" s="392" t="str">
        <f>IF(details!AD99="","",details!AD99)</f>
        <v/>
      </c>
      <c r="AK99" s="199" t="str">
        <f t="shared" si="152"/>
        <v/>
      </c>
      <c r="AL99" s="199" t="str">
        <f t="shared" si="195"/>
        <v/>
      </c>
      <c r="AM99" s="329" t="str">
        <f t="shared" si="196"/>
        <v/>
      </c>
      <c r="AN99" s="330" t="str">
        <f t="shared" si="197"/>
        <v/>
      </c>
      <c r="AO99" s="202" t="str">
        <f t="shared" si="198"/>
        <v/>
      </c>
      <c r="AP99" s="202">
        <f t="shared" si="230"/>
        <v>0</v>
      </c>
      <c r="AQ99" s="497">
        <f>IF(details!AE99="","",details!AE99)</f>
        <v>1</v>
      </c>
      <c r="AR99" s="497">
        <f>IF(details!AF99="","",details!AF99)</f>
        <v>2</v>
      </c>
      <c r="AS99" s="497">
        <f>IF(details!AG99="","",details!AG99)</f>
        <v>3</v>
      </c>
      <c r="AT99" s="312">
        <f t="shared" si="153"/>
        <v>6</v>
      </c>
      <c r="AU99" s="497">
        <f>IF(details!AH99="","",details!AH99)</f>
        <v>4</v>
      </c>
      <c r="AV99" s="497">
        <f>IF(details!AI99="","",details!AI99)</f>
        <v>5</v>
      </c>
      <c r="AW99" s="312">
        <f t="shared" si="231"/>
        <v>9</v>
      </c>
      <c r="AX99" s="199">
        <f t="shared" si="154"/>
        <v>15</v>
      </c>
      <c r="AY99" s="497" t="str">
        <f>IF(details!AJ99="","",details!AJ99)</f>
        <v/>
      </c>
      <c r="AZ99" s="497" t="str">
        <f>IF(details!AK99="","",details!AK99)</f>
        <v/>
      </c>
      <c r="BA99" s="199" t="str">
        <f t="shared" si="155"/>
        <v/>
      </c>
      <c r="BB99" s="199" t="str">
        <f t="shared" si="199"/>
        <v/>
      </c>
      <c r="BC99" s="329" t="str">
        <f t="shared" si="200"/>
        <v/>
      </c>
      <c r="BD99" s="330" t="str">
        <f t="shared" si="201"/>
        <v/>
      </c>
      <c r="BE99" s="202" t="str">
        <f t="shared" si="202"/>
        <v/>
      </c>
      <c r="BF99" s="202">
        <f t="shared" si="144"/>
        <v>0</v>
      </c>
      <c r="BG99" s="392" t="str">
        <f>IF(details!AL99="","",details!AL99)</f>
        <v/>
      </c>
      <c r="BH99" s="392" t="str">
        <f>IF(details!AM99="","",details!AM99)</f>
        <v/>
      </c>
      <c r="BI99" s="392" t="str">
        <f>IF(details!AN99="","",details!AN99)</f>
        <v/>
      </c>
      <c r="BJ99" s="312" t="str">
        <f t="shared" si="156"/>
        <v/>
      </c>
      <c r="BK99" s="392" t="str">
        <f>IF(details!AO99="","",details!AO99)</f>
        <v/>
      </c>
      <c r="BL99" s="392" t="str">
        <f>IF(details!AP99="","",details!AP99)</f>
        <v/>
      </c>
      <c r="BM99" s="312" t="str">
        <f t="shared" si="226"/>
        <v/>
      </c>
      <c r="BN99" s="199" t="str">
        <f t="shared" si="157"/>
        <v/>
      </c>
      <c r="BO99" s="392" t="str">
        <f>IF(details!AQ99="","",details!AQ99)</f>
        <v/>
      </c>
      <c r="BP99" s="392" t="str">
        <f>IF(details!AR99="","",details!AR99)</f>
        <v/>
      </c>
      <c r="BQ99" s="199" t="str">
        <f t="shared" si="158"/>
        <v/>
      </c>
      <c r="BR99" s="199" t="str">
        <f t="shared" si="203"/>
        <v/>
      </c>
      <c r="BS99" s="329" t="str">
        <f t="shared" si="204"/>
        <v/>
      </c>
      <c r="BT99" s="330" t="str">
        <f t="shared" si="205"/>
        <v/>
      </c>
      <c r="BU99" s="202" t="str">
        <f t="shared" si="206"/>
        <v/>
      </c>
      <c r="BV99" s="202">
        <f t="shared" si="145"/>
        <v>0</v>
      </c>
      <c r="BW99" s="392" t="str">
        <f>IF(details!AS99="","",details!AS99)</f>
        <v/>
      </c>
      <c r="BX99" s="392" t="str">
        <f>IF(details!AT99="","",details!AT99)</f>
        <v/>
      </c>
      <c r="BY99" s="392" t="str">
        <f>IF(details!AU99="","",details!AU99)</f>
        <v/>
      </c>
      <c r="BZ99" s="312" t="str">
        <f t="shared" si="159"/>
        <v/>
      </c>
      <c r="CA99" s="392" t="str">
        <f>IF(details!AV99="","",details!AV99)</f>
        <v/>
      </c>
      <c r="CB99" s="392" t="str">
        <f>IF(details!AW99="","",details!AW99)</f>
        <v/>
      </c>
      <c r="CC99" s="312" t="str">
        <f t="shared" si="227"/>
        <v/>
      </c>
      <c r="CD99" s="199" t="str">
        <f t="shared" si="160"/>
        <v/>
      </c>
      <c r="CE99" s="392" t="str">
        <f>IF(details!AX99="","",details!AX99)</f>
        <v/>
      </c>
      <c r="CF99" s="392" t="str">
        <f>IF(details!AY99="","",details!AY99)</f>
        <v/>
      </c>
      <c r="CG99" s="199" t="str">
        <f t="shared" si="161"/>
        <v/>
      </c>
      <c r="CH99" s="199" t="str">
        <f t="shared" si="162"/>
        <v/>
      </c>
      <c r="CI99" s="329" t="str">
        <f t="shared" si="163"/>
        <v/>
      </c>
      <c r="CJ99" s="330" t="str">
        <f t="shared" si="164"/>
        <v/>
      </c>
      <c r="CK99" s="202" t="str">
        <f t="shared" si="207"/>
        <v/>
      </c>
      <c r="CL99" s="202">
        <f t="shared" si="146"/>
        <v>0</v>
      </c>
      <c r="CM99" s="392" t="str">
        <f>IF(details!AZ99="","",details!AZ99)</f>
        <v/>
      </c>
      <c r="CN99" s="392" t="str">
        <f>IF(details!BA99="","",details!BA99)</f>
        <v/>
      </c>
      <c r="CO99" s="392" t="str">
        <f>IF(details!BB99="","",details!BB99)</f>
        <v/>
      </c>
      <c r="CP99" s="392" t="str">
        <f>IF(details!BC99="","",details!BC99)</f>
        <v/>
      </c>
      <c r="CQ99" s="392" t="str">
        <f>IF(details!BD99="","",details!BD99)</f>
        <v/>
      </c>
      <c r="CR99" s="199" t="str">
        <f t="shared" si="142"/>
        <v/>
      </c>
      <c r="CS99" s="556" t="str">
        <f t="shared" si="140"/>
        <v/>
      </c>
      <c r="CT99" s="199" t="str">
        <f t="shared" si="141"/>
        <v/>
      </c>
      <c r="CU99" s="202" t="str">
        <f t="shared" si="208"/>
        <v/>
      </c>
      <c r="CV99" s="202">
        <f t="shared" si="209"/>
        <v>0</v>
      </c>
      <c r="CW99" s="392" t="str">
        <f>IF(details!BE99="","",details!BE99)</f>
        <v/>
      </c>
      <c r="CX99" s="392" t="str">
        <f>IF(details!BF99="","",details!BF99)</f>
        <v/>
      </c>
      <c r="CY99" s="392" t="str">
        <f>IF(details!BG99="","",details!BG99)</f>
        <v/>
      </c>
      <c r="CZ99" s="392" t="str">
        <f>IF(details!BH99="","",details!BH99)</f>
        <v/>
      </c>
      <c r="DA99" s="392" t="str">
        <f>IF(details!BI99="","",details!BI99)</f>
        <v/>
      </c>
      <c r="DB99" s="199" t="str">
        <f t="shared" si="210"/>
        <v/>
      </c>
      <c r="DC99" s="556" t="str">
        <f t="shared" si="165"/>
        <v/>
      </c>
      <c r="DD99" s="199" t="str">
        <f t="shared" si="166"/>
        <v/>
      </c>
      <c r="DE99" s="202" t="str">
        <f t="shared" si="211"/>
        <v/>
      </c>
      <c r="DF99" s="202">
        <f t="shared" si="212"/>
        <v>0</v>
      </c>
      <c r="DG99" s="392" t="str">
        <f>IF(details!BJ99="","",details!BJ99)</f>
        <v/>
      </c>
      <c r="DH99" s="392" t="str">
        <f>IF(details!BK99="","",details!BK99)</f>
        <v/>
      </c>
      <c r="DI99" s="392" t="str">
        <f>IF(details!BL99="","",details!BL99)</f>
        <v/>
      </c>
      <c r="DJ99" s="392" t="str">
        <f>IF(details!BM99="","",details!BM99)</f>
        <v/>
      </c>
      <c r="DK99" s="392" t="str">
        <f>IF(details!BN99="","",details!BN99)</f>
        <v/>
      </c>
      <c r="DL99" s="199" t="str">
        <f t="shared" si="213"/>
        <v/>
      </c>
      <c r="DM99" s="556" t="str">
        <f t="shared" si="167"/>
        <v/>
      </c>
      <c r="DN99" s="199" t="str">
        <f t="shared" si="168"/>
        <v/>
      </c>
      <c r="DO99" s="202" t="str">
        <f t="shared" si="214"/>
        <v/>
      </c>
      <c r="DP99" s="202">
        <f t="shared" si="215"/>
        <v>0</v>
      </c>
      <c r="DQ99" s="398" t="str">
        <f t="shared" si="169"/>
        <v/>
      </c>
      <c r="DR99" s="398" t="str">
        <f t="shared" si="170"/>
        <v/>
      </c>
      <c r="DS99" s="398" t="str">
        <f t="shared" si="171"/>
        <v/>
      </c>
      <c r="DT99" s="398" t="str">
        <f t="shared" si="172"/>
        <v/>
      </c>
      <c r="DU99" s="398" t="str">
        <f t="shared" si="173"/>
        <v/>
      </c>
      <c r="DV99" s="398" t="str">
        <f t="shared" si="174"/>
        <v/>
      </c>
      <c r="DW99" s="398" t="str">
        <f t="shared" si="216"/>
        <v/>
      </c>
      <c r="DX99" s="398" t="str">
        <f t="shared" si="217"/>
        <v/>
      </c>
      <c r="DY99" s="398" t="str">
        <f t="shared" si="218"/>
        <v/>
      </c>
      <c r="DZ99" s="398" t="str">
        <f t="shared" si="175"/>
        <v/>
      </c>
      <c r="EA99" s="399" t="str">
        <f t="shared" si="176"/>
        <v/>
      </c>
      <c r="EB99" s="399" t="str">
        <f t="shared" si="177"/>
        <v/>
      </c>
      <c r="EC99" s="398" t="str">
        <f t="shared" si="178"/>
        <v/>
      </c>
      <c r="ED99" s="398" t="str">
        <f t="shared" si="179"/>
        <v/>
      </c>
      <c r="EE99" s="398" t="str">
        <f t="shared" si="180"/>
        <v/>
      </c>
      <c r="EF99" s="398" t="str">
        <f t="shared" si="181"/>
        <v/>
      </c>
      <c r="EG99" s="398" t="str">
        <f t="shared" si="182"/>
        <v/>
      </c>
      <c r="EH99" s="398" t="str">
        <f t="shared" si="183"/>
        <v/>
      </c>
      <c r="EI99" s="398" t="str">
        <f t="shared" si="184"/>
        <v/>
      </c>
      <c r="EJ99" s="400" t="str">
        <f t="shared" si="185"/>
        <v/>
      </c>
      <c r="EK99" s="400" t="str">
        <f t="shared" si="186"/>
        <v/>
      </c>
      <c r="EL99" s="398" t="str">
        <f t="shared" si="187"/>
        <v/>
      </c>
      <c r="EM99" s="400" t="str">
        <f t="shared" si="188"/>
        <v/>
      </c>
      <c r="EN99" s="400" t="str">
        <f t="shared" si="189"/>
        <v/>
      </c>
      <c r="EO99" s="203" t="str">
        <f>details!DN99</f>
        <v/>
      </c>
      <c r="EP99" s="405" t="str">
        <f>details!DO99</f>
        <v/>
      </c>
      <c r="EQ99" s="490" t="str">
        <f t="shared" si="228"/>
        <v/>
      </c>
      <c r="ER99" s="551" t="str">
        <f t="shared" si="219"/>
        <v/>
      </c>
      <c r="ES99" s="401" t="str">
        <f t="shared" si="220"/>
        <v/>
      </c>
      <c r="ET99" s="401" t="str">
        <f t="shared" si="221"/>
        <v/>
      </c>
      <c r="EU99" s="402" t="str">
        <f t="shared" si="222"/>
        <v/>
      </c>
      <c r="EV99" s="199" t="str">
        <f t="shared" si="223"/>
        <v/>
      </c>
      <c r="EW99" s="466" t="str">
        <f t="shared" si="224"/>
        <v/>
      </c>
      <c r="EX99" s="467" t="str">
        <f t="shared" si="225"/>
        <v/>
      </c>
      <c r="EY99" s="418" t="str">
        <f>IF(details!BO98="","",details!BO98)</f>
        <v/>
      </c>
      <c r="FE99" s="500"/>
    </row>
    <row r="100" spans="1:165" s="20" customFormat="1" ht="14" customHeight="1">
      <c r="A100" s="417">
        <f>IF(details!A100="","",details!A100)</f>
        <v>94</v>
      </c>
      <c r="B100" s="392" t="str">
        <f>IF(details!B100="","",details!B100)</f>
        <v/>
      </c>
      <c r="C100" s="392" t="str">
        <f>IF(details!C100="","",details!C100)</f>
        <v/>
      </c>
      <c r="D100" s="199" t="str">
        <f>IF(details!D100="","",details!D100)</f>
        <v/>
      </c>
      <c r="E100" s="392" t="str">
        <f>IF(details!E100="","",details!E100)</f>
        <v/>
      </c>
      <c r="F100" s="200" t="str">
        <f>IF(details!G100="","",details!G100)</f>
        <v/>
      </c>
      <c r="G100" s="275" t="str">
        <f>IF(details!H100="","",details!H100)</f>
        <v/>
      </c>
      <c r="H100" s="201" t="str">
        <f>IF(details!I100="","",details!I100)</f>
        <v>v 094</v>
      </c>
      <c r="I100" s="201" t="str">
        <f>IF(details!J100="","",details!J100)</f>
        <v>c 094</v>
      </c>
      <c r="J100" s="201" t="str">
        <f>IF(details!K100="","",details!K100)</f>
        <v>l 094</v>
      </c>
      <c r="K100" s="392" t="str">
        <f>IF(details!Q100="","",details!Q100)</f>
        <v/>
      </c>
      <c r="L100" s="392" t="str">
        <f>IF(details!R100="","",details!R100)</f>
        <v/>
      </c>
      <c r="M100" s="392" t="str">
        <f>IF(details!S100="","",details!S100)</f>
        <v/>
      </c>
      <c r="N100" s="312" t="str">
        <f t="shared" si="147"/>
        <v/>
      </c>
      <c r="O100" s="392" t="str">
        <f>IF(details!T100="","",details!T100)</f>
        <v/>
      </c>
      <c r="P100" s="392" t="str">
        <f>IF(details!U100="","",details!U100)</f>
        <v/>
      </c>
      <c r="Q100" s="312" t="str">
        <f t="shared" si="148"/>
        <v/>
      </c>
      <c r="R100" s="199" t="str">
        <f t="shared" si="149"/>
        <v/>
      </c>
      <c r="S100" s="392" t="str">
        <f>IF(details!V100="","",details!V100)</f>
        <v/>
      </c>
      <c r="T100" s="392" t="str">
        <f>IF(details!W100="","",details!W100)</f>
        <v/>
      </c>
      <c r="U100" s="199" t="str">
        <f t="shared" si="190"/>
        <v/>
      </c>
      <c r="V100" s="199" t="str">
        <f t="shared" si="191"/>
        <v/>
      </c>
      <c r="W100" s="329" t="str">
        <f t="shared" si="192"/>
        <v/>
      </c>
      <c r="X100" s="330" t="str">
        <f t="shared" si="193"/>
        <v/>
      </c>
      <c r="Y100" s="202" t="str">
        <f t="shared" si="194"/>
        <v/>
      </c>
      <c r="Z100" s="202">
        <f t="shared" si="143"/>
        <v>0</v>
      </c>
      <c r="AA100" s="392" t="str">
        <f>IF(details!X100="","",details!X100)</f>
        <v/>
      </c>
      <c r="AB100" s="392" t="str">
        <f>IF(details!Y100="","",details!Y100)</f>
        <v/>
      </c>
      <c r="AC100" s="392" t="str">
        <f>IF(details!Z100="","",details!Z100)</f>
        <v/>
      </c>
      <c r="AD100" s="312" t="str">
        <f t="shared" si="150"/>
        <v/>
      </c>
      <c r="AE100" s="392" t="str">
        <f>IF(details!AA100="","",details!AA100)</f>
        <v/>
      </c>
      <c r="AF100" s="392" t="str">
        <f>IF(details!AB100="","",details!AB100)</f>
        <v/>
      </c>
      <c r="AG100" s="312" t="str">
        <f t="shared" si="229"/>
        <v/>
      </c>
      <c r="AH100" s="199" t="str">
        <f t="shared" si="151"/>
        <v/>
      </c>
      <c r="AI100" s="392" t="str">
        <f>IF(details!AC100="","",details!AC100)</f>
        <v/>
      </c>
      <c r="AJ100" s="392" t="str">
        <f>IF(details!AD100="","",details!AD100)</f>
        <v/>
      </c>
      <c r="AK100" s="199" t="str">
        <f t="shared" si="152"/>
        <v/>
      </c>
      <c r="AL100" s="199" t="str">
        <f t="shared" si="195"/>
        <v/>
      </c>
      <c r="AM100" s="329" t="str">
        <f t="shared" si="196"/>
        <v/>
      </c>
      <c r="AN100" s="330" t="str">
        <f t="shared" si="197"/>
        <v/>
      </c>
      <c r="AO100" s="202" t="str">
        <f t="shared" si="198"/>
        <v/>
      </c>
      <c r="AP100" s="202">
        <f t="shared" si="230"/>
        <v>0</v>
      </c>
      <c r="AQ100" s="497">
        <f>IF(details!AE100="","",details!AE100)</f>
        <v>1</v>
      </c>
      <c r="AR100" s="497">
        <f>IF(details!AF100="","",details!AF100)</f>
        <v>2</v>
      </c>
      <c r="AS100" s="497">
        <f>IF(details!AG100="","",details!AG100)</f>
        <v>3</v>
      </c>
      <c r="AT100" s="312">
        <f t="shared" si="153"/>
        <v>6</v>
      </c>
      <c r="AU100" s="497">
        <f>IF(details!AH100="","",details!AH100)</f>
        <v>4</v>
      </c>
      <c r="AV100" s="497">
        <f>IF(details!AI100="","",details!AI100)</f>
        <v>5</v>
      </c>
      <c r="AW100" s="312">
        <f t="shared" si="231"/>
        <v>9</v>
      </c>
      <c r="AX100" s="199">
        <f t="shared" si="154"/>
        <v>15</v>
      </c>
      <c r="AY100" s="497" t="str">
        <f>IF(details!AJ100="","",details!AJ100)</f>
        <v/>
      </c>
      <c r="AZ100" s="497" t="str">
        <f>IF(details!AK100="","",details!AK100)</f>
        <v/>
      </c>
      <c r="BA100" s="199" t="str">
        <f t="shared" si="155"/>
        <v/>
      </c>
      <c r="BB100" s="199" t="str">
        <f t="shared" si="199"/>
        <v/>
      </c>
      <c r="BC100" s="329" t="str">
        <f t="shared" si="200"/>
        <v/>
      </c>
      <c r="BD100" s="330" t="str">
        <f t="shared" si="201"/>
        <v/>
      </c>
      <c r="BE100" s="202" t="str">
        <f t="shared" si="202"/>
        <v/>
      </c>
      <c r="BF100" s="202">
        <f t="shared" si="144"/>
        <v>0</v>
      </c>
      <c r="BG100" s="392" t="str">
        <f>IF(details!AL100="","",details!AL100)</f>
        <v/>
      </c>
      <c r="BH100" s="392" t="str">
        <f>IF(details!AM100="","",details!AM100)</f>
        <v/>
      </c>
      <c r="BI100" s="392" t="str">
        <f>IF(details!AN100="","",details!AN100)</f>
        <v/>
      </c>
      <c r="BJ100" s="312" t="str">
        <f t="shared" si="156"/>
        <v/>
      </c>
      <c r="BK100" s="392" t="str">
        <f>IF(details!AO100="","",details!AO100)</f>
        <v/>
      </c>
      <c r="BL100" s="392" t="str">
        <f>IF(details!AP100="","",details!AP100)</f>
        <v/>
      </c>
      <c r="BM100" s="312" t="str">
        <f t="shared" si="226"/>
        <v/>
      </c>
      <c r="BN100" s="199" t="str">
        <f t="shared" si="157"/>
        <v/>
      </c>
      <c r="BO100" s="392" t="str">
        <f>IF(details!AQ100="","",details!AQ100)</f>
        <v/>
      </c>
      <c r="BP100" s="392" t="str">
        <f>IF(details!AR100="","",details!AR100)</f>
        <v/>
      </c>
      <c r="BQ100" s="199" t="str">
        <f t="shared" si="158"/>
        <v/>
      </c>
      <c r="BR100" s="199" t="str">
        <f t="shared" si="203"/>
        <v/>
      </c>
      <c r="BS100" s="329" t="str">
        <f t="shared" si="204"/>
        <v/>
      </c>
      <c r="BT100" s="330" t="str">
        <f t="shared" si="205"/>
        <v/>
      </c>
      <c r="BU100" s="202" t="str">
        <f t="shared" si="206"/>
        <v/>
      </c>
      <c r="BV100" s="202">
        <f t="shared" si="145"/>
        <v>0</v>
      </c>
      <c r="BW100" s="392" t="str">
        <f>IF(details!AS100="","",details!AS100)</f>
        <v/>
      </c>
      <c r="BX100" s="392" t="str">
        <f>IF(details!AT100="","",details!AT100)</f>
        <v/>
      </c>
      <c r="BY100" s="392" t="str">
        <f>IF(details!AU100="","",details!AU100)</f>
        <v/>
      </c>
      <c r="BZ100" s="312" t="str">
        <f t="shared" si="159"/>
        <v/>
      </c>
      <c r="CA100" s="392" t="str">
        <f>IF(details!AV100="","",details!AV100)</f>
        <v/>
      </c>
      <c r="CB100" s="392" t="str">
        <f>IF(details!AW100="","",details!AW100)</f>
        <v/>
      </c>
      <c r="CC100" s="312" t="str">
        <f t="shared" si="227"/>
        <v/>
      </c>
      <c r="CD100" s="199" t="str">
        <f t="shared" si="160"/>
        <v/>
      </c>
      <c r="CE100" s="392" t="str">
        <f>IF(details!AX100="","",details!AX100)</f>
        <v/>
      </c>
      <c r="CF100" s="392" t="str">
        <f>IF(details!AY100="","",details!AY100)</f>
        <v/>
      </c>
      <c r="CG100" s="199" t="str">
        <f t="shared" si="161"/>
        <v/>
      </c>
      <c r="CH100" s="199" t="str">
        <f t="shared" si="162"/>
        <v/>
      </c>
      <c r="CI100" s="329" t="str">
        <f t="shared" si="163"/>
        <v/>
      </c>
      <c r="CJ100" s="330" t="str">
        <f t="shared" si="164"/>
        <v/>
      </c>
      <c r="CK100" s="202" t="str">
        <f t="shared" si="207"/>
        <v/>
      </c>
      <c r="CL100" s="202">
        <f t="shared" si="146"/>
        <v>0</v>
      </c>
      <c r="CM100" s="392" t="str">
        <f>IF(details!AZ100="","",details!AZ100)</f>
        <v/>
      </c>
      <c r="CN100" s="392" t="str">
        <f>IF(details!BA100="","",details!BA100)</f>
        <v/>
      </c>
      <c r="CO100" s="392" t="str">
        <f>IF(details!BB100="","",details!BB100)</f>
        <v/>
      </c>
      <c r="CP100" s="392" t="str">
        <f>IF(details!BC100="","",details!BC100)</f>
        <v/>
      </c>
      <c r="CQ100" s="392" t="str">
        <f>IF(details!BD100="","",details!BD100)</f>
        <v/>
      </c>
      <c r="CR100" s="199" t="str">
        <f t="shared" si="142"/>
        <v/>
      </c>
      <c r="CS100" s="556" t="str">
        <f t="shared" si="140"/>
        <v/>
      </c>
      <c r="CT100" s="199" t="str">
        <f t="shared" si="141"/>
        <v/>
      </c>
      <c r="CU100" s="202" t="str">
        <f t="shared" si="208"/>
        <v/>
      </c>
      <c r="CV100" s="202">
        <f t="shared" si="209"/>
        <v>0</v>
      </c>
      <c r="CW100" s="392" t="str">
        <f>IF(details!BE100="","",details!BE100)</f>
        <v/>
      </c>
      <c r="CX100" s="392" t="str">
        <f>IF(details!BF100="","",details!BF100)</f>
        <v/>
      </c>
      <c r="CY100" s="392" t="str">
        <f>IF(details!BG100="","",details!BG100)</f>
        <v/>
      </c>
      <c r="CZ100" s="392" t="str">
        <f>IF(details!BH100="","",details!BH100)</f>
        <v/>
      </c>
      <c r="DA100" s="392" t="str">
        <f>IF(details!BI100="","",details!BI100)</f>
        <v/>
      </c>
      <c r="DB100" s="199" t="str">
        <f t="shared" si="210"/>
        <v/>
      </c>
      <c r="DC100" s="556" t="str">
        <f t="shared" si="165"/>
        <v/>
      </c>
      <c r="DD100" s="199" t="str">
        <f t="shared" si="166"/>
        <v/>
      </c>
      <c r="DE100" s="202" t="str">
        <f t="shared" si="211"/>
        <v/>
      </c>
      <c r="DF100" s="202">
        <f t="shared" si="212"/>
        <v>0</v>
      </c>
      <c r="DG100" s="392" t="str">
        <f>IF(details!BJ100="","",details!BJ100)</f>
        <v/>
      </c>
      <c r="DH100" s="392" t="str">
        <f>IF(details!BK100="","",details!BK100)</f>
        <v/>
      </c>
      <c r="DI100" s="392" t="str">
        <f>IF(details!BL100="","",details!BL100)</f>
        <v/>
      </c>
      <c r="DJ100" s="392" t="str">
        <f>IF(details!BM100="","",details!BM100)</f>
        <v/>
      </c>
      <c r="DK100" s="392" t="str">
        <f>IF(details!BN100="","",details!BN100)</f>
        <v/>
      </c>
      <c r="DL100" s="199" t="str">
        <f t="shared" si="213"/>
        <v/>
      </c>
      <c r="DM100" s="556" t="str">
        <f t="shared" si="167"/>
        <v/>
      </c>
      <c r="DN100" s="199" t="str">
        <f t="shared" si="168"/>
        <v/>
      </c>
      <c r="DO100" s="202" t="str">
        <f t="shared" si="214"/>
        <v/>
      </c>
      <c r="DP100" s="202">
        <f t="shared" si="215"/>
        <v>0</v>
      </c>
      <c r="DQ100" s="398" t="str">
        <f t="shared" si="169"/>
        <v/>
      </c>
      <c r="DR100" s="398" t="str">
        <f t="shared" si="170"/>
        <v/>
      </c>
      <c r="DS100" s="398" t="str">
        <f t="shared" si="171"/>
        <v/>
      </c>
      <c r="DT100" s="398" t="str">
        <f t="shared" si="172"/>
        <v/>
      </c>
      <c r="DU100" s="398" t="str">
        <f t="shared" si="173"/>
        <v/>
      </c>
      <c r="DV100" s="398" t="str">
        <f t="shared" si="174"/>
        <v/>
      </c>
      <c r="DW100" s="398" t="str">
        <f t="shared" si="216"/>
        <v/>
      </c>
      <c r="DX100" s="398" t="str">
        <f t="shared" si="217"/>
        <v/>
      </c>
      <c r="DY100" s="398" t="str">
        <f t="shared" si="218"/>
        <v/>
      </c>
      <c r="DZ100" s="398" t="str">
        <f t="shared" si="175"/>
        <v/>
      </c>
      <c r="EA100" s="399" t="str">
        <f t="shared" si="176"/>
        <v/>
      </c>
      <c r="EB100" s="399" t="str">
        <f t="shared" si="177"/>
        <v/>
      </c>
      <c r="EC100" s="398" t="str">
        <f t="shared" si="178"/>
        <v/>
      </c>
      <c r="ED100" s="398" t="str">
        <f t="shared" si="179"/>
        <v/>
      </c>
      <c r="EE100" s="398" t="str">
        <f t="shared" si="180"/>
        <v/>
      </c>
      <c r="EF100" s="398" t="str">
        <f t="shared" si="181"/>
        <v/>
      </c>
      <c r="EG100" s="398" t="str">
        <f t="shared" si="182"/>
        <v/>
      </c>
      <c r="EH100" s="398" t="str">
        <f t="shared" si="183"/>
        <v/>
      </c>
      <c r="EI100" s="398" t="str">
        <f t="shared" si="184"/>
        <v/>
      </c>
      <c r="EJ100" s="400" t="str">
        <f t="shared" si="185"/>
        <v/>
      </c>
      <c r="EK100" s="400" t="str">
        <f t="shared" si="186"/>
        <v/>
      </c>
      <c r="EL100" s="398" t="str">
        <f t="shared" si="187"/>
        <v/>
      </c>
      <c r="EM100" s="400" t="str">
        <f t="shared" si="188"/>
        <v/>
      </c>
      <c r="EN100" s="400" t="str">
        <f t="shared" si="189"/>
        <v/>
      </c>
      <c r="EO100" s="203" t="str">
        <f>details!DN100</f>
        <v/>
      </c>
      <c r="EP100" s="405" t="str">
        <f>details!DO100</f>
        <v/>
      </c>
      <c r="EQ100" s="490" t="str">
        <f t="shared" si="228"/>
        <v/>
      </c>
      <c r="ER100" s="551" t="str">
        <f t="shared" si="219"/>
        <v/>
      </c>
      <c r="ES100" s="401" t="str">
        <f t="shared" si="220"/>
        <v/>
      </c>
      <c r="ET100" s="401" t="str">
        <f t="shared" si="221"/>
        <v/>
      </c>
      <c r="EU100" s="402" t="str">
        <f t="shared" si="222"/>
        <v/>
      </c>
      <c r="EV100" s="199" t="str">
        <f t="shared" si="223"/>
        <v/>
      </c>
      <c r="EW100" s="466" t="str">
        <f t="shared" si="224"/>
        <v/>
      </c>
      <c r="EX100" s="467" t="str">
        <f t="shared" si="225"/>
        <v/>
      </c>
      <c r="EY100" s="418" t="str">
        <f>IF(details!BO99="","",details!BO99)</f>
        <v/>
      </c>
      <c r="FE100" s="500"/>
    </row>
    <row r="101" spans="1:165" s="20" customFormat="1" ht="14" customHeight="1">
      <c r="A101" s="417">
        <f>IF(details!A101="","",details!A101)</f>
        <v>95</v>
      </c>
      <c r="B101" s="392" t="str">
        <f>IF(details!B101="","",details!B101)</f>
        <v/>
      </c>
      <c r="C101" s="392" t="str">
        <f>IF(details!C101="","",details!C101)</f>
        <v/>
      </c>
      <c r="D101" s="199" t="str">
        <f>IF(details!D101="","",details!D101)</f>
        <v/>
      </c>
      <c r="E101" s="392" t="str">
        <f>IF(details!E101="","",details!E101)</f>
        <v/>
      </c>
      <c r="F101" s="200" t="str">
        <f>IF(details!G101="","",details!G101)</f>
        <v/>
      </c>
      <c r="G101" s="275" t="str">
        <f>IF(details!H101="","",details!H101)</f>
        <v/>
      </c>
      <c r="H101" s="201" t="str">
        <f>IF(details!I101="","",details!I101)</f>
        <v>v 095</v>
      </c>
      <c r="I101" s="201" t="str">
        <f>IF(details!J101="","",details!J101)</f>
        <v>c 095</v>
      </c>
      <c r="J101" s="201" t="str">
        <f>IF(details!K101="","",details!K101)</f>
        <v>l 095</v>
      </c>
      <c r="K101" s="392" t="str">
        <f>IF(details!Q101="","",details!Q101)</f>
        <v/>
      </c>
      <c r="L101" s="392" t="str">
        <f>IF(details!R101="","",details!R101)</f>
        <v/>
      </c>
      <c r="M101" s="392" t="str">
        <f>IF(details!S101="","",details!S101)</f>
        <v/>
      </c>
      <c r="N101" s="312" t="str">
        <f t="shared" si="147"/>
        <v/>
      </c>
      <c r="O101" s="392" t="str">
        <f>IF(details!T101="","",details!T101)</f>
        <v/>
      </c>
      <c r="P101" s="392" t="str">
        <f>IF(details!U101="","",details!U101)</f>
        <v/>
      </c>
      <c r="Q101" s="312" t="str">
        <f t="shared" si="148"/>
        <v/>
      </c>
      <c r="R101" s="199" t="str">
        <f t="shared" si="149"/>
        <v/>
      </c>
      <c r="S101" s="392" t="str">
        <f>IF(details!V101="","",details!V101)</f>
        <v/>
      </c>
      <c r="T101" s="392" t="str">
        <f>IF(details!W101="","",details!W101)</f>
        <v/>
      </c>
      <c r="U101" s="199" t="str">
        <f t="shared" si="190"/>
        <v/>
      </c>
      <c r="V101" s="199" t="str">
        <f t="shared" si="191"/>
        <v/>
      </c>
      <c r="W101" s="329" t="str">
        <f t="shared" si="192"/>
        <v/>
      </c>
      <c r="X101" s="330" t="str">
        <f t="shared" si="193"/>
        <v/>
      </c>
      <c r="Y101" s="202" t="str">
        <f t="shared" si="194"/>
        <v/>
      </c>
      <c r="Z101" s="202">
        <f t="shared" si="143"/>
        <v>0</v>
      </c>
      <c r="AA101" s="392" t="str">
        <f>IF(details!X101="","",details!X101)</f>
        <v/>
      </c>
      <c r="AB101" s="392" t="str">
        <f>IF(details!Y101="","",details!Y101)</f>
        <v/>
      </c>
      <c r="AC101" s="392" t="str">
        <f>IF(details!Z101="","",details!Z101)</f>
        <v/>
      </c>
      <c r="AD101" s="312" t="str">
        <f t="shared" si="150"/>
        <v/>
      </c>
      <c r="AE101" s="392" t="str">
        <f>IF(details!AA101="","",details!AA101)</f>
        <v/>
      </c>
      <c r="AF101" s="392" t="str">
        <f>IF(details!AB101="","",details!AB101)</f>
        <v/>
      </c>
      <c r="AG101" s="312" t="str">
        <f t="shared" si="229"/>
        <v/>
      </c>
      <c r="AH101" s="199" t="str">
        <f t="shared" si="151"/>
        <v/>
      </c>
      <c r="AI101" s="392" t="str">
        <f>IF(details!AC101="","",details!AC101)</f>
        <v/>
      </c>
      <c r="AJ101" s="392" t="str">
        <f>IF(details!AD101="","",details!AD101)</f>
        <v/>
      </c>
      <c r="AK101" s="199" t="str">
        <f t="shared" si="152"/>
        <v/>
      </c>
      <c r="AL101" s="199" t="str">
        <f t="shared" si="195"/>
        <v/>
      </c>
      <c r="AM101" s="329" t="str">
        <f t="shared" si="196"/>
        <v/>
      </c>
      <c r="AN101" s="330" t="str">
        <f t="shared" si="197"/>
        <v/>
      </c>
      <c r="AO101" s="202" t="str">
        <f t="shared" si="198"/>
        <v/>
      </c>
      <c r="AP101" s="202">
        <f t="shared" si="230"/>
        <v>0</v>
      </c>
      <c r="AQ101" s="497">
        <f>IF(details!AE101="","",details!AE101)</f>
        <v>1</v>
      </c>
      <c r="AR101" s="497">
        <f>IF(details!AF101="","",details!AF101)</f>
        <v>2</v>
      </c>
      <c r="AS101" s="497">
        <f>IF(details!AG101="","",details!AG101)</f>
        <v>3</v>
      </c>
      <c r="AT101" s="312">
        <f t="shared" si="153"/>
        <v>6</v>
      </c>
      <c r="AU101" s="497">
        <f>IF(details!AH101="","",details!AH101)</f>
        <v>4</v>
      </c>
      <c r="AV101" s="497">
        <f>IF(details!AI101="","",details!AI101)</f>
        <v>5</v>
      </c>
      <c r="AW101" s="312">
        <f t="shared" si="231"/>
        <v>9</v>
      </c>
      <c r="AX101" s="199">
        <f t="shared" si="154"/>
        <v>15</v>
      </c>
      <c r="AY101" s="497" t="str">
        <f>IF(details!AJ101="","",details!AJ101)</f>
        <v/>
      </c>
      <c r="AZ101" s="497" t="str">
        <f>IF(details!AK101="","",details!AK101)</f>
        <v/>
      </c>
      <c r="BA101" s="199" t="str">
        <f t="shared" si="155"/>
        <v/>
      </c>
      <c r="BB101" s="199" t="str">
        <f t="shared" si="199"/>
        <v/>
      </c>
      <c r="BC101" s="329" t="str">
        <f t="shared" si="200"/>
        <v/>
      </c>
      <c r="BD101" s="330" t="str">
        <f t="shared" si="201"/>
        <v/>
      </c>
      <c r="BE101" s="202" t="str">
        <f t="shared" si="202"/>
        <v/>
      </c>
      <c r="BF101" s="202">
        <f t="shared" si="144"/>
        <v>0</v>
      </c>
      <c r="BG101" s="392" t="str">
        <f>IF(details!AL101="","",details!AL101)</f>
        <v/>
      </c>
      <c r="BH101" s="392" t="str">
        <f>IF(details!AM101="","",details!AM101)</f>
        <v/>
      </c>
      <c r="BI101" s="392" t="str">
        <f>IF(details!AN101="","",details!AN101)</f>
        <v/>
      </c>
      <c r="BJ101" s="312" t="str">
        <f t="shared" si="156"/>
        <v/>
      </c>
      <c r="BK101" s="392" t="str">
        <f>IF(details!AO101="","",details!AO101)</f>
        <v/>
      </c>
      <c r="BL101" s="392" t="str">
        <f>IF(details!AP101="","",details!AP101)</f>
        <v/>
      </c>
      <c r="BM101" s="312" t="str">
        <f t="shared" si="226"/>
        <v/>
      </c>
      <c r="BN101" s="199" t="str">
        <f t="shared" si="157"/>
        <v/>
      </c>
      <c r="BO101" s="392" t="str">
        <f>IF(details!AQ101="","",details!AQ101)</f>
        <v/>
      </c>
      <c r="BP101" s="392" t="str">
        <f>IF(details!AR101="","",details!AR101)</f>
        <v/>
      </c>
      <c r="BQ101" s="199" t="str">
        <f t="shared" si="158"/>
        <v/>
      </c>
      <c r="BR101" s="199" t="str">
        <f t="shared" si="203"/>
        <v/>
      </c>
      <c r="BS101" s="329" t="str">
        <f t="shared" si="204"/>
        <v/>
      </c>
      <c r="BT101" s="330" t="str">
        <f t="shared" si="205"/>
        <v/>
      </c>
      <c r="BU101" s="202" t="str">
        <f t="shared" si="206"/>
        <v/>
      </c>
      <c r="BV101" s="202">
        <f t="shared" si="145"/>
        <v>0</v>
      </c>
      <c r="BW101" s="392" t="str">
        <f>IF(details!AS101="","",details!AS101)</f>
        <v/>
      </c>
      <c r="BX101" s="392" t="str">
        <f>IF(details!AT101="","",details!AT101)</f>
        <v/>
      </c>
      <c r="BY101" s="392" t="str">
        <f>IF(details!AU101="","",details!AU101)</f>
        <v/>
      </c>
      <c r="BZ101" s="312" t="str">
        <f t="shared" si="159"/>
        <v/>
      </c>
      <c r="CA101" s="392" t="str">
        <f>IF(details!AV101="","",details!AV101)</f>
        <v/>
      </c>
      <c r="CB101" s="392" t="str">
        <f>IF(details!AW101="","",details!AW101)</f>
        <v/>
      </c>
      <c r="CC101" s="312" t="str">
        <f t="shared" si="227"/>
        <v/>
      </c>
      <c r="CD101" s="199" t="str">
        <f t="shared" si="160"/>
        <v/>
      </c>
      <c r="CE101" s="392" t="str">
        <f>IF(details!AX101="","",details!AX101)</f>
        <v/>
      </c>
      <c r="CF101" s="392" t="str">
        <f>IF(details!AY101="","",details!AY101)</f>
        <v/>
      </c>
      <c r="CG101" s="199" t="str">
        <f t="shared" si="161"/>
        <v/>
      </c>
      <c r="CH101" s="199" t="str">
        <f t="shared" si="162"/>
        <v/>
      </c>
      <c r="CI101" s="329" t="str">
        <f t="shared" si="163"/>
        <v/>
      </c>
      <c r="CJ101" s="330" t="str">
        <f t="shared" si="164"/>
        <v/>
      </c>
      <c r="CK101" s="202" t="str">
        <f t="shared" si="207"/>
        <v/>
      </c>
      <c r="CL101" s="202">
        <f t="shared" si="146"/>
        <v>0</v>
      </c>
      <c r="CM101" s="392" t="str">
        <f>IF(details!AZ101="","",details!AZ101)</f>
        <v/>
      </c>
      <c r="CN101" s="392" t="str">
        <f>IF(details!BA101="","",details!BA101)</f>
        <v/>
      </c>
      <c r="CO101" s="392" t="str">
        <f>IF(details!BB101="","",details!BB101)</f>
        <v/>
      </c>
      <c r="CP101" s="392" t="str">
        <f>IF(details!BC101="","",details!BC101)</f>
        <v/>
      </c>
      <c r="CQ101" s="392" t="str">
        <f>IF(details!BD101="","",details!BD101)</f>
        <v/>
      </c>
      <c r="CR101" s="199" t="str">
        <f t="shared" si="142"/>
        <v/>
      </c>
      <c r="CS101" s="556" t="str">
        <f t="shared" si="140"/>
        <v/>
      </c>
      <c r="CT101" s="199" t="str">
        <f t="shared" si="141"/>
        <v/>
      </c>
      <c r="CU101" s="202" t="str">
        <f t="shared" si="208"/>
        <v/>
      </c>
      <c r="CV101" s="202">
        <f t="shared" si="209"/>
        <v>0</v>
      </c>
      <c r="CW101" s="392" t="str">
        <f>IF(details!BE101="","",details!BE101)</f>
        <v/>
      </c>
      <c r="CX101" s="392" t="str">
        <f>IF(details!BF101="","",details!BF101)</f>
        <v/>
      </c>
      <c r="CY101" s="392" t="str">
        <f>IF(details!BG101="","",details!BG101)</f>
        <v/>
      </c>
      <c r="CZ101" s="392" t="str">
        <f>IF(details!BH101="","",details!BH101)</f>
        <v/>
      </c>
      <c r="DA101" s="392" t="str">
        <f>IF(details!BI101="","",details!BI101)</f>
        <v/>
      </c>
      <c r="DB101" s="199" t="str">
        <f t="shared" si="210"/>
        <v/>
      </c>
      <c r="DC101" s="556" t="str">
        <f t="shared" si="165"/>
        <v/>
      </c>
      <c r="DD101" s="199" t="str">
        <f t="shared" si="166"/>
        <v/>
      </c>
      <c r="DE101" s="202" t="str">
        <f t="shared" si="211"/>
        <v/>
      </c>
      <c r="DF101" s="202">
        <f t="shared" si="212"/>
        <v>0</v>
      </c>
      <c r="DG101" s="392" t="str">
        <f>IF(details!BJ101="","",details!BJ101)</f>
        <v/>
      </c>
      <c r="DH101" s="392" t="str">
        <f>IF(details!BK101="","",details!BK101)</f>
        <v/>
      </c>
      <c r="DI101" s="392" t="str">
        <f>IF(details!BL101="","",details!BL101)</f>
        <v/>
      </c>
      <c r="DJ101" s="392" t="str">
        <f>IF(details!BM101="","",details!BM101)</f>
        <v/>
      </c>
      <c r="DK101" s="392" t="str">
        <f>IF(details!BN101="","",details!BN101)</f>
        <v/>
      </c>
      <c r="DL101" s="199" t="str">
        <f t="shared" si="213"/>
        <v/>
      </c>
      <c r="DM101" s="556" t="str">
        <f t="shared" si="167"/>
        <v/>
      </c>
      <c r="DN101" s="199" t="str">
        <f t="shared" si="168"/>
        <v/>
      </c>
      <c r="DO101" s="202" t="str">
        <f t="shared" si="214"/>
        <v/>
      </c>
      <c r="DP101" s="202">
        <f t="shared" si="215"/>
        <v>0</v>
      </c>
      <c r="DQ101" s="398" t="str">
        <f t="shared" si="169"/>
        <v/>
      </c>
      <c r="DR101" s="398" t="str">
        <f t="shared" si="170"/>
        <v/>
      </c>
      <c r="DS101" s="398" t="str">
        <f t="shared" si="171"/>
        <v/>
      </c>
      <c r="DT101" s="398" t="str">
        <f t="shared" si="172"/>
        <v/>
      </c>
      <c r="DU101" s="398" t="str">
        <f t="shared" si="173"/>
        <v/>
      </c>
      <c r="DV101" s="398" t="str">
        <f t="shared" si="174"/>
        <v/>
      </c>
      <c r="DW101" s="398" t="str">
        <f t="shared" si="216"/>
        <v/>
      </c>
      <c r="DX101" s="398" t="str">
        <f t="shared" si="217"/>
        <v/>
      </c>
      <c r="DY101" s="398" t="str">
        <f t="shared" si="218"/>
        <v/>
      </c>
      <c r="DZ101" s="398" t="str">
        <f t="shared" si="175"/>
        <v/>
      </c>
      <c r="EA101" s="399" t="str">
        <f t="shared" si="176"/>
        <v/>
      </c>
      <c r="EB101" s="399" t="str">
        <f t="shared" si="177"/>
        <v/>
      </c>
      <c r="EC101" s="398" t="str">
        <f t="shared" si="178"/>
        <v/>
      </c>
      <c r="ED101" s="398" t="str">
        <f t="shared" si="179"/>
        <v/>
      </c>
      <c r="EE101" s="398" t="str">
        <f t="shared" si="180"/>
        <v/>
      </c>
      <c r="EF101" s="398" t="str">
        <f t="shared" si="181"/>
        <v/>
      </c>
      <c r="EG101" s="398" t="str">
        <f t="shared" si="182"/>
        <v/>
      </c>
      <c r="EH101" s="398" t="str">
        <f t="shared" si="183"/>
        <v/>
      </c>
      <c r="EI101" s="398" t="str">
        <f t="shared" si="184"/>
        <v/>
      </c>
      <c r="EJ101" s="400" t="str">
        <f t="shared" si="185"/>
        <v/>
      </c>
      <c r="EK101" s="400" t="str">
        <f t="shared" si="186"/>
        <v/>
      </c>
      <c r="EL101" s="398" t="str">
        <f t="shared" si="187"/>
        <v/>
      </c>
      <c r="EM101" s="400" t="str">
        <f t="shared" si="188"/>
        <v/>
      </c>
      <c r="EN101" s="400" t="str">
        <f t="shared" si="189"/>
        <v/>
      </c>
      <c r="EO101" s="203" t="str">
        <f>details!DN101</f>
        <v/>
      </c>
      <c r="EP101" s="405" t="str">
        <f>details!DO101</f>
        <v/>
      </c>
      <c r="EQ101" s="490" t="str">
        <f t="shared" si="228"/>
        <v/>
      </c>
      <c r="ER101" s="551" t="str">
        <f t="shared" si="219"/>
        <v/>
      </c>
      <c r="ES101" s="401" t="str">
        <f t="shared" si="220"/>
        <v/>
      </c>
      <c r="ET101" s="401" t="str">
        <f t="shared" si="221"/>
        <v/>
      </c>
      <c r="EU101" s="402" t="str">
        <f t="shared" si="222"/>
        <v/>
      </c>
      <c r="EV101" s="199" t="str">
        <f t="shared" si="223"/>
        <v/>
      </c>
      <c r="EW101" s="466" t="str">
        <f t="shared" si="224"/>
        <v/>
      </c>
      <c r="EX101" s="467" t="str">
        <f t="shared" si="225"/>
        <v/>
      </c>
      <c r="EY101" s="418" t="str">
        <f>IF(details!BO100="","",details!BO100)</f>
        <v/>
      </c>
      <c r="FE101" s="500"/>
    </row>
    <row r="102" spans="1:165" s="20" customFormat="1" ht="14" customHeight="1">
      <c r="A102" s="417">
        <f>IF(details!A102="","",details!A102)</f>
        <v>96</v>
      </c>
      <c r="B102" s="392" t="str">
        <f>IF(details!B102="","",details!B102)</f>
        <v/>
      </c>
      <c r="C102" s="392" t="str">
        <f>IF(details!C102="","",details!C102)</f>
        <v/>
      </c>
      <c r="D102" s="199" t="str">
        <f>IF(details!D102="","",details!D102)</f>
        <v/>
      </c>
      <c r="E102" s="392" t="str">
        <f>IF(details!E102="","",details!E102)</f>
        <v/>
      </c>
      <c r="F102" s="200" t="str">
        <f>IF(details!G102="","",details!G102)</f>
        <v/>
      </c>
      <c r="G102" s="275" t="str">
        <f>IF(details!H102="","",details!H102)</f>
        <v/>
      </c>
      <c r="H102" s="201" t="str">
        <f>IF(details!I102="","",details!I102)</f>
        <v>v 096</v>
      </c>
      <c r="I102" s="201" t="str">
        <f>IF(details!J102="","",details!J102)</f>
        <v>c 096</v>
      </c>
      <c r="J102" s="201" t="str">
        <f>IF(details!K102="","",details!K102)</f>
        <v>l 096</v>
      </c>
      <c r="K102" s="392" t="str">
        <f>IF(details!Q102="","",details!Q102)</f>
        <v/>
      </c>
      <c r="L102" s="392" t="str">
        <f>IF(details!R102="","",details!R102)</f>
        <v/>
      </c>
      <c r="M102" s="392" t="str">
        <f>IF(details!S102="","",details!S102)</f>
        <v/>
      </c>
      <c r="N102" s="312" t="str">
        <f t="shared" si="147"/>
        <v/>
      </c>
      <c r="O102" s="392" t="str">
        <f>IF(details!T102="","",details!T102)</f>
        <v/>
      </c>
      <c r="P102" s="392" t="str">
        <f>IF(details!U102="","",details!U102)</f>
        <v/>
      </c>
      <c r="Q102" s="312" t="str">
        <f t="shared" si="148"/>
        <v/>
      </c>
      <c r="R102" s="199" t="str">
        <f t="shared" si="149"/>
        <v/>
      </c>
      <c r="S102" s="392" t="str">
        <f>IF(details!V102="","",details!V102)</f>
        <v/>
      </c>
      <c r="T102" s="392" t="str">
        <f>IF(details!W102="","",details!W102)</f>
        <v/>
      </c>
      <c r="U102" s="199" t="str">
        <f t="shared" si="190"/>
        <v/>
      </c>
      <c r="V102" s="199" t="str">
        <f t="shared" si="191"/>
        <v/>
      </c>
      <c r="W102" s="329" t="str">
        <f t="shared" si="192"/>
        <v/>
      </c>
      <c r="X102" s="330" t="str">
        <f t="shared" si="193"/>
        <v/>
      </c>
      <c r="Y102" s="202" t="str">
        <f t="shared" si="194"/>
        <v/>
      </c>
      <c r="Z102" s="202">
        <f t="shared" si="143"/>
        <v>0</v>
      </c>
      <c r="AA102" s="392" t="str">
        <f>IF(details!X102="","",details!X102)</f>
        <v/>
      </c>
      <c r="AB102" s="392" t="str">
        <f>IF(details!Y102="","",details!Y102)</f>
        <v/>
      </c>
      <c r="AC102" s="392" t="str">
        <f>IF(details!Z102="","",details!Z102)</f>
        <v/>
      </c>
      <c r="AD102" s="312" t="str">
        <f t="shared" si="150"/>
        <v/>
      </c>
      <c r="AE102" s="392" t="str">
        <f>IF(details!AA102="","",details!AA102)</f>
        <v/>
      </c>
      <c r="AF102" s="392" t="str">
        <f>IF(details!AB102="","",details!AB102)</f>
        <v/>
      </c>
      <c r="AG102" s="312" t="str">
        <f t="shared" si="229"/>
        <v/>
      </c>
      <c r="AH102" s="199" t="str">
        <f t="shared" si="151"/>
        <v/>
      </c>
      <c r="AI102" s="392" t="str">
        <f>IF(details!AC102="","",details!AC102)</f>
        <v/>
      </c>
      <c r="AJ102" s="392" t="str">
        <f>IF(details!AD102="","",details!AD102)</f>
        <v/>
      </c>
      <c r="AK102" s="199" t="str">
        <f t="shared" si="152"/>
        <v/>
      </c>
      <c r="AL102" s="199" t="str">
        <f t="shared" si="195"/>
        <v/>
      </c>
      <c r="AM102" s="329" t="str">
        <f t="shared" si="196"/>
        <v/>
      </c>
      <c r="AN102" s="330" t="str">
        <f t="shared" si="197"/>
        <v/>
      </c>
      <c r="AO102" s="202" t="str">
        <f t="shared" si="198"/>
        <v/>
      </c>
      <c r="AP102" s="202">
        <f t="shared" si="230"/>
        <v>0</v>
      </c>
      <c r="AQ102" s="497">
        <f>IF(details!AE102="","",details!AE102)</f>
        <v>1</v>
      </c>
      <c r="AR102" s="497">
        <f>IF(details!AF102="","",details!AF102)</f>
        <v>2</v>
      </c>
      <c r="AS102" s="497">
        <f>IF(details!AG102="","",details!AG102)</f>
        <v>3</v>
      </c>
      <c r="AT102" s="312">
        <f t="shared" si="153"/>
        <v>6</v>
      </c>
      <c r="AU102" s="497">
        <f>IF(details!AH102="","",details!AH102)</f>
        <v>4</v>
      </c>
      <c r="AV102" s="497">
        <f>IF(details!AI102="","",details!AI102)</f>
        <v>5</v>
      </c>
      <c r="AW102" s="312">
        <f t="shared" si="231"/>
        <v>9</v>
      </c>
      <c r="AX102" s="199">
        <f t="shared" si="154"/>
        <v>15</v>
      </c>
      <c r="AY102" s="497" t="str">
        <f>IF(details!AJ102="","",details!AJ102)</f>
        <v/>
      </c>
      <c r="AZ102" s="497" t="str">
        <f>IF(details!AK102="","",details!AK102)</f>
        <v/>
      </c>
      <c r="BA102" s="199" t="str">
        <f t="shared" si="155"/>
        <v/>
      </c>
      <c r="BB102" s="199" t="str">
        <f t="shared" si="199"/>
        <v/>
      </c>
      <c r="BC102" s="329" t="str">
        <f t="shared" si="200"/>
        <v/>
      </c>
      <c r="BD102" s="330" t="str">
        <f t="shared" si="201"/>
        <v/>
      </c>
      <c r="BE102" s="202" t="str">
        <f t="shared" si="202"/>
        <v/>
      </c>
      <c r="BF102" s="202">
        <f t="shared" si="144"/>
        <v>0</v>
      </c>
      <c r="BG102" s="392" t="str">
        <f>IF(details!AL102="","",details!AL102)</f>
        <v/>
      </c>
      <c r="BH102" s="392" t="str">
        <f>IF(details!AM102="","",details!AM102)</f>
        <v/>
      </c>
      <c r="BI102" s="392" t="str">
        <f>IF(details!AN102="","",details!AN102)</f>
        <v/>
      </c>
      <c r="BJ102" s="312" t="str">
        <f t="shared" si="156"/>
        <v/>
      </c>
      <c r="BK102" s="392" t="str">
        <f>IF(details!AO102="","",details!AO102)</f>
        <v/>
      </c>
      <c r="BL102" s="392" t="str">
        <f>IF(details!AP102="","",details!AP102)</f>
        <v/>
      </c>
      <c r="BM102" s="312" t="str">
        <f t="shared" si="226"/>
        <v/>
      </c>
      <c r="BN102" s="199" t="str">
        <f t="shared" si="157"/>
        <v/>
      </c>
      <c r="BO102" s="392" t="str">
        <f>IF(details!AQ102="","",details!AQ102)</f>
        <v/>
      </c>
      <c r="BP102" s="392" t="str">
        <f>IF(details!AR102="","",details!AR102)</f>
        <v/>
      </c>
      <c r="BQ102" s="199" t="str">
        <f t="shared" si="158"/>
        <v/>
      </c>
      <c r="BR102" s="199" t="str">
        <f t="shared" si="203"/>
        <v/>
      </c>
      <c r="BS102" s="329" t="str">
        <f t="shared" si="204"/>
        <v/>
      </c>
      <c r="BT102" s="330" t="str">
        <f t="shared" si="205"/>
        <v/>
      </c>
      <c r="BU102" s="202" t="str">
        <f t="shared" si="206"/>
        <v/>
      </c>
      <c r="BV102" s="202">
        <f t="shared" si="145"/>
        <v>0</v>
      </c>
      <c r="BW102" s="392" t="str">
        <f>IF(details!AS102="","",details!AS102)</f>
        <v/>
      </c>
      <c r="BX102" s="392" t="str">
        <f>IF(details!AT102="","",details!AT102)</f>
        <v/>
      </c>
      <c r="BY102" s="392" t="str">
        <f>IF(details!AU102="","",details!AU102)</f>
        <v/>
      </c>
      <c r="BZ102" s="312" t="str">
        <f t="shared" si="159"/>
        <v/>
      </c>
      <c r="CA102" s="392" t="str">
        <f>IF(details!AV102="","",details!AV102)</f>
        <v/>
      </c>
      <c r="CB102" s="392" t="str">
        <f>IF(details!AW102="","",details!AW102)</f>
        <v/>
      </c>
      <c r="CC102" s="312" t="str">
        <f t="shared" si="227"/>
        <v/>
      </c>
      <c r="CD102" s="199" t="str">
        <f t="shared" si="160"/>
        <v/>
      </c>
      <c r="CE102" s="392" t="str">
        <f>IF(details!AX102="","",details!AX102)</f>
        <v/>
      </c>
      <c r="CF102" s="392" t="str">
        <f>IF(details!AY102="","",details!AY102)</f>
        <v/>
      </c>
      <c r="CG102" s="199" t="str">
        <f t="shared" si="161"/>
        <v/>
      </c>
      <c r="CH102" s="199" t="str">
        <f t="shared" si="162"/>
        <v/>
      </c>
      <c r="CI102" s="329" t="str">
        <f t="shared" si="163"/>
        <v/>
      </c>
      <c r="CJ102" s="330" t="str">
        <f t="shared" si="164"/>
        <v/>
      </c>
      <c r="CK102" s="202" t="str">
        <f t="shared" si="207"/>
        <v/>
      </c>
      <c r="CL102" s="202">
        <f t="shared" si="146"/>
        <v>0</v>
      </c>
      <c r="CM102" s="392" t="str">
        <f>IF(details!AZ102="","",details!AZ102)</f>
        <v/>
      </c>
      <c r="CN102" s="392" t="str">
        <f>IF(details!BA102="","",details!BA102)</f>
        <v/>
      </c>
      <c r="CO102" s="392" t="str">
        <f>IF(details!BB102="","",details!BB102)</f>
        <v/>
      </c>
      <c r="CP102" s="392" t="str">
        <f>IF(details!BC102="","",details!BC102)</f>
        <v/>
      </c>
      <c r="CQ102" s="392" t="str">
        <f>IF(details!BD102="","",details!BD102)</f>
        <v/>
      </c>
      <c r="CR102" s="199" t="str">
        <f t="shared" si="142"/>
        <v/>
      </c>
      <c r="CS102" s="556" t="str">
        <f t="shared" si="140"/>
        <v/>
      </c>
      <c r="CT102" s="199" t="str">
        <f t="shared" si="141"/>
        <v/>
      </c>
      <c r="CU102" s="202" t="str">
        <f t="shared" si="208"/>
        <v/>
      </c>
      <c r="CV102" s="202">
        <f t="shared" si="209"/>
        <v>0</v>
      </c>
      <c r="CW102" s="392" t="str">
        <f>IF(details!BE102="","",details!BE102)</f>
        <v/>
      </c>
      <c r="CX102" s="392" t="str">
        <f>IF(details!BF102="","",details!BF102)</f>
        <v/>
      </c>
      <c r="CY102" s="392" t="str">
        <f>IF(details!BG102="","",details!BG102)</f>
        <v/>
      </c>
      <c r="CZ102" s="392" t="str">
        <f>IF(details!BH102="","",details!BH102)</f>
        <v/>
      </c>
      <c r="DA102" s="392" t="str">
        <f>IF(details!BI102="","",details!BI102)</f>
        <v/>
      </c>
      <c r="DB102" s="199" t="str">
        <f t="shared" si="210"/>
        <v/>
      </c>
      <c r="DC102" s="556" t="str">
        <f t="shared" si="165"/>
        <v/>
      </c>
      <c r="DD102" s="199" t="str">
        <f t="shared" si="166"/>
        <v/>
      </c>
      <c r="DE102" s="202" t="str">
        <f t="shared" si="211"/>
        <v/>
      </c>
      <c r="DF102" s="202">
        <f t="shared" si="212"/>
        <v>0</v>
      </c>
      <c r="DG102" s="392" t="str">
        <f>IF(details!BJ102="","",details!BJ102)</f>
        <v/>
      </c>
      <c r="DH102" s="392" t="str">
        <f>IF(details!BK102="","",details!BK102)</f>
        <v/>
      </c>
      <c r="DI102" s="392" t="str">
        <f>IF(details!BL102="","",details!BL102)</f>
        <v/>
      </c>
      <c r="DJ102" s="392" t="str">
        <f>IF(details!BM102="","",details!BM102)</f>
        <v/>
      </c>
      <c r="DK102" s="392" t="str">
        <f>IF(details!BN102="","",details!BN102)</f>
        <v/>
      </c>
      <c r="DL102" s="199" t="str">
        <f t="shared" si="213"/>
        <v/>
      </c>
      <c r="DM102" s="556" t="str">
        <f t="shared" si="167"/>
        <v/>
      </c>
      <c r="DN102" s="199" t="str">
        <f t="shared" si="168"/>
        <v/>
      </c>
      <c r="DO102" s="202" t="str">
        <f t="shared" si="214"/>
        <v/>
      </c>
      <c r="DP102" s="202">
        <f t="shared" si="215"/>
        <v>0</v>
      </c>
      <c r="DQ102" s="398" t="str">
        <f t="shared" si="169"/>
        <v/>
      </c>
      <c r="DR102" s="398" t="str">
        <f t="shared" si="170"/>
        <v/>
      </c>
      <c r="DS102" s="398" t="str">
        <f t="shared" si="171"/>
        <v/>
      </c>
      <c r="DT102" s="398" t="str">
        <f t="shared" si="172"/>
        <v/>
      </c>
      <c r="DU102" s="398" t="str">
        <f t="shared" si="173"/>
        <v/>
      </c>
      <c r="DV102" s="398" t="str">
        <f t="shared" si="174"/>
        <v/>
      </c>
      <c r="DW102" s="398" t="str">
        <f t="shared" si="216"/>
        <v/>
      </c>
      <c r="DX102" s="398" t="str">
        <f t="shared" si="217"/>
        <v/>
      </c>
      <c r="DY102" s="398" t="str">
        <f t="shared" si="218"/>
        <v/>
      </c>
      <c r="DZ102" s="398" t="str">
        <f t="shared" si="175"/>
        <v/>
      </c>
      <c r="EA102" s="399" t="str">
        <f t="shared" si="176"/>
        <v/>
      </c>
      <c r="EB102" s="399" t="str">
        <f t="shared" si="177"/>
        <v/>
      </c>
      <c r="EC102" s="398" t="str">
        <f t="shared" si="178"/>
        <v/>
      </c>
      <c r="ED102" s="398" t="str">
        <f t="shared" si="179"/>
        <v/>
      </c>
      <c r="EE102" s="398" t="str">
        <f t="shared" si="180"/>
        <v/>
      </c>
      <c r="EF102" s="398" t="str">
        <f t="shared" si="181"/>
        <v/>
      </c>
      <c r="EG102" s="398" t="str">
        <f t="shared" si="182"/>
        <v/>
      </c>
      <c r="EH102" s="398" t="str">
        <f t="shared" si="183"/>
        <v/>
      </c>
      <c r="EI102" s="398" t="str">
        <f t="shared" si="184"/>
        <v/>
      </c>
      <c r="EJ102" s="400" t="str">
        <f t="shared" si="185"/>
        <v/>
      </c>
      <c r="EK102" s="400" t="str">
        <f t="shared" si="186"/>
        <v/>
      </c>
      <c r="EL102" s="398" t="str">
        <f t="shared" si="187"/>
        <v/>
      </c>
      <c r="EM102" s="400" t="str">
        <f t="shared" si="188"/>
        <v/>
      </c>
      <c r="EN102" s="400" t="str">
        <f t="shared" si="189"/>
        <v/>
      </c>
      <c r="EO102" s="203" t="str">
        <f>details!DN102</f>
        <v/>
      </c>
      <c r="EP102" s="405" t="str">
        <f>details!DO102</f>
        <v/>
      </c>
      <c r="EQ102" s="490" t="str">
        <f t="shared" si="228"/>
        <v/>
      </c>
      <c r="ER102" s="551" t="str">
        <f t="shared" si="219"/>
        <v/>
      </c>
      <c r="ES102" s="401" t="str">
        <f t="shared" si="220"/>
        <v/>
      </c>
      <c r="ET102" s="401" t="str">
        <f t="shared" si="221"/>
        <v/>
      </c>
      <c r="EU102" s="402" t="str">
        <f t="shared" si="222"/>
        <v/>
      </c>
      <c r="EV102" s="199" t="str">
        <f t="shared" si="223"/>
        <v/>
      </c>
      <c r="EW102" s="466" t="str">
        <f t="shared" si="224"/>
        <v/>
      </c>
      <c r="EX102" s="467" t="str">
        <f t="shared" si="225"/>
        <v/>
      </c>
      <c r="EY102" s="418" t="str">
        <f>IF(details!BO101="","",details!BO101)</f>
        <v/>
      </c>
      <c r="FE102" s="500"/>
    </row>
    <row r="103" spans="1:165" s="20" customFormat="1" ht="14" customHeight="1">
      <c r="A103" s="417">
        <f>IF(details!A103="","",details!A103)</f>
        <v>97</v>
      </c>
      <c r="B103" s="392" t="str">
        <f>IF(details!B103="","",details!B103)</f>
        <v/>
      </c>
      <c r="C103" s="392" t="str">
        <f>IF(details!C103="","",details!C103)</f>
        <v/>
      </c>
      <c r="D103" s="199" t="str">
        <f>IF(details!D103="","",details!D103)</f>
        <v/>
      </c>
      <c r="E103" s="392" t="str">
        <f>IF(details!E103="","",details!E103)</f>
        <v/>
      </c>
      <c r="F103" s="200" t="str">
        <f>IF(details!G103="","",details!G103)</f>
        <v/>
      </c>
      <c r="G103" s="275" t="str">
        <f>IF(details!H103="","",details!H103)</f>
        <v/>
      </c>
      <c r="H103" s="201" t="str">
        <f>IF(details!I103="","",details!I103)</f>
        <v>v 097</v>
      </c>
      <c r="I103" s="201" t="str">
        <f>IF(details!J103="","",details!J103)</f>
        <v>c 097</v>
      </c>
      <c r="J103" s="201" t="str">
        <f>IF(details!K103="","",details!K103)</f>
        <v>l 097</v>
      </c>
      <c r="K103" s="392" t="str">
        <f>IF(details!Q103="","",details!Q103)</f>
        <v/>
      </c>
      <c r="L103" s="392" t="str">
        <f>IF(details!R103="","",details!R103)</f>
        <v/>
      </c>
      <c r="M103" s="392" t="str">
        <f>IF(details!S103="","",details!S103)</f>
        <v/>
      </c>
      <c r="N103" s="312" t="str">
        <f t="shared" si="147"/>
        <v/>
      </c>
      <c r="O103" s="392" t="str">
        <f>IF(details!T103="","",details!T103)</f>
        <v/>
      </c>
      <c r="P103" s="392" t="str">
        <f>IF(details!U103="","",details!U103)</f>
        <v/>
      </c>
      <c r="Q103" s="312" t="str">
        <f t="shared" si="148"/>
        <v/>
      </c>
      <c r="R103" s="199" t="str">
        <f t="shared" si="149"/>
        <v/>
      </c>
      <c r="S103" s="392" t="str">
        <f>IF(details!V103="","",details!V103)</f>
        <v/>
      </c>
      <c r="T103" s="392" t="str">
        <f>IF(details!W103="","",details!W103)</f>
        <v/>
      </c>
      <c r="U103" s="199" t="str">
        <f t="shared" si="190"/>
        <v/>
      </c>
      <c r="V103" s="199" t="str">
        <f t="shared" si="191"/>
        <v/>
      </c>
      <c r="W103" s="329" t="str">
        <f t="shared" si="192"/>
        <v/>
      </c>
      <c r="X103" s="330" t="str">
        <f t="shared" si="193"/>
        <v/>
      </c>
      <c r="Y103" s="202" t="str">
        <f t="shared" si="194"/>
        <v/>
      </c>
      <c r="Z103" s="202">
        <f t="shared" si="143"/>
        <v>0</v>
      </c>
      <c r="AA103" s="392" t="str">
        <f>IF(details!X103="","",details!X103)</f>
        <v/>
      </c>
      <c r="AB103" s="392" t="str">
        <f>IF(details!Y103="","",details!Y103)</f>
        <v/>
      </c>
      <c r="AC103" s="392" t="str">
        <f>IF(details!Z103="","",details!Z103)</f>
        <v/>
      </c>
      <c r="AD103" s="312" t="str">
        <f t="shared" si="150"/>
        <v/>
      </c>
      <c r="AE103" s="392" t="str">
        <f>IF(details!AA103="","",details!AA103)</f>
        <v/>
      </c>
      <c r="AF103" s="392" t="str">
        <f>IF(details!AB103="","",details!AB103)</f>
        <v/>
      </c>
      <c r="AG103" s="312" t="str">
        <f t="shared" si="229"/>
        <v/>
      </c>
      <c r="AH103" s="199" t="str">
        <f t="shared" si="151"/>
        <v/>
      </c>
      <c r="AI103" s="392" t="str">
        <f>IF(details!AC103="","",details!AC103)</f>
        <v/>
      </c>
      <c r="AJ103" s="392" t="str">
        <f>IF(details!AD103="","",details!AD103)</f>
        <v/>
      </c>
      <c r="AK103" s="199" t="str">
        <f t="shared" si="152"/>
        <v/>
      </c>
      <c r="AL103" s="199" t="str">
        <f t="shared" si="195"/>
        <v/>
      </c>
      <c r="AM103" s="329" t="str">
        <f t="shared" si="196"/>
        <v/>
      </c>
      <c r="AN103" s="330" t="str">
        <f t="shared" si="197"/>
        <v/>
      </c>
      <c r="AO103" s="202" t="str">
        <f t="shared" si="198"/>
        <v/>
      </c>
      <c r="AP103" s="202">
        <f t="shared" si="230"/>
        <v>0</v>
      </c>
      <c r="AQ103" s="497">
        <f>IF(details!AE103="","",details!AE103)</f>
        <v>1</v>
      </c>
      <c r="AR103" s="497">
        <f>IF(details!AF103="","",details!AF103)</f>
        <v>2</v>
      </c>
      <c r="AS103" s="497">
        <f>IF(details!AG103="","",details!AG103)</f>
        <v>3</v>
      </c>
      <c r="AT103" s="312">
        <f t="shared" si="153"/>
        <v>6</v>
      </c>
      <c r="AU103" s="497">
        <f>IF(details!AH103="","",details!AH103)</f>
        <v>4</v>
      </c>
      <c r="AV103" s="497">
        <f>IF(details!AI103="","",details!AI103)</f>
        <v>5</v>
      </c>
      <c r="AW103" s="312">
        <f t="shared" si="231"/>
        <v>9</v>
      </c>
      <c r="AX103" s="199">
        <f t="shared" si="154"/>
        <v>15</v>
      </c>
      <c r="AY103" s="497" t="str">
        <f>IF(details!AJ103="","",details!AJ103)</f>
        <v/>
      </c>
      <c r="AZ103" s="497" t="str">
        <f>IF(details!AK103="","",details!AK103)</f>
        <v/>
      </c>
      <c r="BA103" s="199" t="str">
        <f t="shared" si="155"/>
        <v/>
      </c>
      <c r="BB103" s="199" t="str">
        <f t="shared" si="199"/>
        <v/>
      </c>
      <c r="BC103" s="329" t="str">
        <f t="shared" si="200"/>
        <v/>
      </c>
      <c r="BD103" s="330" t="str">
        <f t="shared" si="201"/>
        <v/>
      </c>
      <c r="BE103" s="202" t="str">
        <f t="shared" si="202"/>
        <v/>
      </c>
      <c r="BF103" s="202">
        <f t="shared" si="144"/>
        <v>0</v>
      </c>
      <c r="BG103" s="392" t="str">
        <f>IF(details!AL103="","",details!AL103)</f>
        <v/>
      </c>
      <c r="BH103" s="392" t="str">
        <f>IF(details!AM103="","",details!AM103)</f>
        <v/>
      </c>
      <c r="BI103" s="392" t="str">
        <f>IF(details!AN103="","",details!AN103)</f>
        <v/>
      </c>
      <c r="BJ103" s="312" t="str">
        <f t="shared" si="156"/>
        <v/>
      </c>
      <c r="BK103" s="392" t="str">
        <f>IF(details!AO103="","",details!AO103)</f>
        <v/>
      </c>
      <c r="BL103" s="392" t="str">
        <f>IF(details!AP103="","",details!AP103)</f>
        <v/>
      </c>
      <c r="BM103" s="312" t="str">
        <f t="shared" si="226"/>
        <v/>
      </c>
      <c r="BN103" s="199" t="str">
        <f t="shared" si="157"/>
        <v/>
      </c>
      <c r="BO103" s="392" t="str">
        <f>IF(details!AQ103="","",details!AQ103)</f>
        <v/>
      </c>
      <c r="BP103" s="392" t="str">
        <f>IF(details!AR103="","",details!AR103)</f>
        <v/>
      </c>
      <c r="BQ103" s="199" t="str">
        <f t="shared" si="158"/>
        <v/>
      </c>
      <c r="BR103" s="199" t="str">
        <f t="shared" si="203"/>
        <v/>
      </c>
      <c r="BS103" s="329" t="str">
        <f t="shared" si="204"/>
        <v/>
      </c>
      <c r="BT103" s="330" t="str">
        <f t="shared" si="205"/>
        <v/>
      </c>
      <c r="BU103" s="202" t="str">
        <f t="shared" si="206"/>
        <v/>
      </c>
      <c r="BV103" s="202">
        <f t="shared" si="145"/>
        <v>0</v>
      </c>
      <c r="BW103" s="392" t="str">
        <f>IF(details!AS103="","",details!AS103)</f>
        <v/>
      </c>
      <c r="BX103" s="392" t="str">
        <f>IF(details!AT103="","",details!AT103)</f>
        <v/>
      </c>
      <c r="BY103" s="392" t="str">
        <f>IF(details!AU103="","",details!AU103)</f>
        <v/>
      </c>
      <c r="BZ103" s="312" t="str">
        <f t="shared" si="159"/>
        <v/>
      </c>
      <c r="CA103" s="392" t="str">
        <f>IF(details!AV103="","",details!AV103)</f>
        <v/>
      </c>
      <c r="CB103" s="392" t="str">
        <f>IF(details!AW103="","",details!AW103)</f>
        <v/>
      </c>
      <c r="CC103" s="312" t="str">
        <f t="shared" si="227"/>
        <v/>
      </c>
      <c r="CD103" s="199" t="str">
        <f t="shared" si="160"/>
        <v/>
      </c>
      <c r="CE103" s="392" t="str">
        <f>IF(details!AX103="","",details!AX103)</f>
        <v/>
      </c>
      <c r="CF103" s="392" t="str">
        <f>IF(details!AY103="","",details!AY103)</f>
        <v/>
      </c>
      <c r="CG103" s="199" t="str">
        <f t="shared" si="161"/>
        <v/>
      </c>
      <c r="CH103" s="199" t="str">
        <f t="shared" si="162"/>
        <v/>
      </c>
      <c r="CI103" s="329" t="str">
        <f t="shared" si="163"/>
        <v/>
      </c>
      <c r="CJ103" s="330" t="str">
        <f t="shared" si="164"/>
        <v/>
      </c>
      <c r="CK103" s="202" t="str">
        <f t="shared" si="207"/>
        <v/>
      </c>
      <c r="CL103" s="202">
        <f t="shared" si="146"/>
        <v>0</v>
      </c>
      <c r="CM103" s="392" t="str">
        <f>IF(details!AZ103="","",details!AZ103)</f>
        <v/>
      </c>
      <c r="CN103" s="392" t="str">
        <f>IF(details!BA103="","",details!BA103)</f>
        <v/>
      </c>
      <c r="CO103" s="392" t="str">
        <f>IF(details!BB103="","",details!BB103)</f>
        <v/>
      </c>
      <c r="CP103" s="392" t="str">
        <f>IF(details!BC103="","",details!BC103)</f>
        <v/>
      </c>
      <c r="CQ103" s="392" t="str">
        <f>IF(details!BD103="","",details!BD103)</f>
        <v/>
      </c>
      <c r="CR103" s="199" t="str">
        <f t="shared" si="142"/>
        <v/>
      </c>
      <c r="CS103" s="556" t="str">
        <f t="shared" si="140"/>
        <v/>
      </c>
      <c r="CT103" s="199" t="str">
        <f t="shared" si="141"/>
        <v/>
      </c>
      <c r="CU103" s="202" t="str">
        <f t="shared" si="208"/>
        <v/>
      </c>
      <c r="CV103" s="202">
        <f t="shared" si="209"/>
        <v>0</v>
      </c>
      <c r="CW103" s="392" t="str">
        <f>IF(details!BE103="","",details!BE103)</f>
        <v/>
      </c>
      <c r="CX103" s="392" t="str">
        <f>IF(details!BF103="","",details!BF103)</f>
        <v/>
      </c>
      <c r="CY103" s="392" t="str">
        <f>IF(details!BG103="","",details!BG103)</f>
        <v/>
      </c>
      <c r="CZ103" s="392" t="str">
        <f>IF(details!BH103="","",details!BH103)</f>
        <v/>
      </c>
      <c r="DA103" s="392" t="str">
        <f>IF(details!BI103="","",details!BI103)</f>
        <v/>
      </c>
      <c r="DB103" s="199" t="str">
        <f t="shared" si="210"/>
        <v/>
      </c>
      <c r="DC103" s="556" t="str">
        <f t="shared" si="165"/>
        <v/>
      </c>
      <c r="DD103" s="199" t="str">
        <f t="shared" si="166"/>
        <v/>
      </c>
      <c r="DE103" s="202" t="str">
        <f t="shared" si="211"/>
        <v/>
      </c>
      <c r="DF103" s="202">
        <f t="shared" si="212"/>
        <v>0</v>
      </c>
      <c r="DG103" s="392" t="str">
        <f>IF(details!BJ103="","",details!BJ103)</f>
        <v/>
      </c>
      <c r="DH103" s="392" t="str">
        <f>IF(details!BK103="","",details!BK103)</f>
        <v/>
      </c>
      <c r="DI103" s="392" t="str">
        <f>IF(details!BL103="","",details!BL103)</f>
        <v/>
      </c>
      <c r="DJ103" s="392" t="str">
        <f>IF(details!BM103="","",details!BM103)</f>
        <v/>
      </c>
      <c r="DK103" s="392" t="str">
        <f>IF(details!BN103="","",details!BN103)</f>
        <v/>
      </c>
      <c r="DL103" s="199" t="str">
        <f t="shared" si="213"/>
        <v/>
      </c>
      <c r="DM103" s="556" t="str">
        <f t="shared" si="167"/>
        <v/>
      </c>
      <c r="DN103" s="199" t="str">
        <f t="shared" si="168"/>
        <v/>
      </c>
      <c r="DO103" s="202" t="str">
        <f t="shared" si="214"/>
        <v/>
      </c>
      <c r="DP103" s="202">
        <f t="shared" si="215"/>
        <v>0</v>
      </c>
      <c r="DQ103" s="398" t="str">
        <f t="shared" si="169"/>
        <v/>
      </c>
      <c r="DR103" s="398" t="str">
        <f t="shared" si="170"/>
        <v/>
      </c>
      <c r="DS103" s="398" t="str">
        <f t="shared" si="171"/>
        <v/>
      </c>
      <c r="DT103" s="398" t="str">
        <f t="shared" si="172"/>
        <v/>
      </c>
      <c r="DU103" s="398" t="str">
        <f t="shared" si="173"/>
        <v/>
      </c>
      <c r="DV103" s="398" t="str">
        <f t="shared" si="174"/>
        <v/>
      </c>
      <c r="DW103" s="398" t="str">
        <f t="shared" si="216"/>
        <v/>
      </c>
      <c r="DX103" s="398" t="str">
        <f t="shared" si="217"/>
        <v/>
      </c>
      <c r="DY103" s="398" t="str">
        <f t="shared" si="218"/>
        <v/>
      </c>
      <c r="DZ103" s="398" t="str">
        <f t="shared" si="175"/>
        <v/>
      </c>
      <c r="EA103" s="399" t="str">
        <f t="shared" si="176"/>
        <v/>
      </c>
      <c r="EB103" s="399" t="str">
        <f t="shared" si="177"/>
        <v/>
      </c>
      <c r="EC103" s="398" t="str">
        <f t="shared" si="178"/>
        <v/>
      </c>
      <c r="ED103" s="398" t="str">
        <f t="shared" si="179"/>
        <v/>
      </c>
      <c r="EE103" s="398" t="str">
        <f t="shared" si="180"/>
        <v/>
      </c>
      <c r="EF103" s="398" t="str">
        <f t="shared" si="181"/>
        <v/>
      </c>
      <c r="EG103" s="398" t="str">
        <f t="shared" si="182"/>
        <v/>
      </c>
      <c r="EH103" s="398" t="str">
        <f t="shared" si="183"/>
        <v/>
      </c>
      <c r="EI103" s="398" t="str">
        <f t="shared" si="184"/>
        <v/>
      </c>
      <c r="EJ103" s="400" t="str">
        <f t="shared" si="185"/>
        <v/>
      </c>
      <c r="EK103" s="400" t="str">
        <f t="shared" si="186"/>
        <v/>
      </c>
      <c r="EL103" s="398" t="str">
        <f t="shared" si="187"/>
        <v/>
      </c>
      <c r="EM103" s="400" t="str">
        <f t="shared" si="188"/>
        <v/>
      </c>
      <c r="EN103" s="400" t="str">
        <f t="shared" si="189"/>
        <v/>
      </c>
      <c r="EO103" s="203" t="str">
        <f>details!DN103</f>
        <v/>
      </c>
      <c r="EP103" s="405" t="str">
        <f>details!DO103</f>
        <v/>
      </c>
      <c r="EQ103" s="490" t="str">
        <f t="shared" si="228"/>
        <v/>
      </c>
      <c r="ER103" s="551" t="str">
        <f t="shared" si="219"/>
        <v/>
      </c>
      <c r="ES103" s="401" t="str">
        <f t="shared" si="220"/>
        <v/>
      </c>
      <c r="ET103" s="401" t="str">
        <f t="shared" si="221"/>
        <v/>
      </c>
      <c r="EU103" s="402" t="str">
        <f t="shared" si="222"/>
        <v/>
      </c>
      <c r="EV103" s="199" t="str">
        <f t="shared" si="223"/>
        <v/>
      </c>
      <c r="EW103" s="466" t="str">
        <f t="shared" si="224"/>
        <v/>
      </c>
      <c r="EX103" s="467" t="str">
        <f t="shared" si="225"/>
        <v/>
      </c>
      <c r="EY103" s="418" t="str">
        <f>IF(details!BO102="","",details!BO102)</f>
        <v/>
      </c>
      <c r="FE103" s="500"/>
    </row>
    <row r="104" spans="1:165" s="20" customFormat="1" ht="14" customHeight="1">
      <c r="A104" s="417">
        <f>IF(details!A104="","",details!A104)</f>
        <v>98</v>
      </c>
      <c r="B104" s="392" t="str">
        <f>IF(details!B104="","",details!B104)</f>
        <v/>
      </c>
      <c r="C104" s="392" t="str">
        <f>IF(details!C104="","",details!C104)</f>
        <v/>
      </c>
      <c r="D104" s="199" t="str">
        <f>IF(details!D104="","",details!D104)</f>
        <v/>
      </c>
      <c r="E104" s="392" t="str">
        <f>IF(details!E104="","",details!E104)</f>
        <v/>
      </c>
      <c r="F104" s="200" t="str">
        <f>IF(details!G104="","",details!G104)</f>
        <v/>
      </c>
      <c r="G104" s="275" t="str">
        <f>IF(details!H104="","",details!H104)</f>
        <v/>
      </c>
      <c r="H104" s="201" t="str">
        <f>IF(details!I104="","",details!I104)</f>
        <v>v 098</v>
      </c>
      <c r="I104" s="201" t="str">
        <f>IF(details!J104="","",details!J104)</f>
        <v>c 098</v>
      </c>
      <c r="J104" s="201" t="str">
        <f>IF(details!K104="","",details!K104)</f>
        <v>l 098</v>
      </c>
      <c r="K104" s="392" t="str">
        <f>IF(details!Q104="","",details!Q104)</f>
        <v/>
      </c>
      <c r="L104" s="392" t="str">
        <f>IF(details!R104="","",details!R104)</f>
        <v/>
      </c>
      <c r="M104" s="392" t="str">
        <f>IF(details!S104="","",details!S104)</f>
        <v/>
      </c>
      <c r="N104" s="312" t="str">
        <f t="shared" si="147"/>
        <v/>
      </c>
      <c r="O104" s="392" t="str">
        <f>IF(details!T104="","",details!T104)</f>
        <v/>
      </c>
      <c r="P104" s="392" t="str">
        <f>IF(details!U104="","",details!U104)</f>
        <v/>
      </c>
      <c r="Q104" s="312" t="str">
        <f t="shared" si="148"/>
        <v/>
      </c>
      <c r="R104" s="199" t="str">
        <f t="shared" si="149"/>
        <v/>
      </c>
      <c r="S104" s="392" t="str">
        <f>IF(details!V104="","",details!V104)</f>
        <v/>
      </c>
      <c r="T104" s="392" t="str">
        <f>IF(details!W104="","",details!W104)</f>
        <v/>
      </c>
      <c r="U104" s="199" t="str">
        <f t="shared" si="190"/>
        <v/>
      </c>
      <c r="V104" s="199" t="str">
        <f t="shared" si="191"/>
        <v/>
      </c>
      <c r="W104" s="329" t="str">
        <f t="shared" si="192"/>
        <v/>
      </c>
      <c r="X104" s="330" t="str">
        <f t="shared" si="193"/>
        <v/>
      </c>
      <c r="Y104" s="202" t="str">
        <f t="shared" si="194"/>
        <v/>
      </c>
      <c r="Z104" s="202">
        <f t="shared" si="143"/>
        <v>0</v>
      </c>
      <c r="AA104" s="392" t="str">
        <f>IF(details!X104="","",details!X104)</f>
        <v/>
      </c>
      <c r="AB104" s="392" t="str">
        <f>IF(details!Y104="","",details!Y104)</f>
        <v/>
      </c>
      <c r="AC104" s="392" t="str">
        <f>IF(details!Z104="","",details!Z104)</f>
        <v/>
      </c>
      <c r="AD104" s="312" t="str">
        <f t="shared" si="150"/>
        <v/>
      </c>
      <c r="AE104" s="392" t="str">
        <f>IF(details!AA104="","",details!AA104)</f>
        <v/>
      </c>
      <c r="AF104" s="392" t="str">
        <f>IF(details!AB104="","",details!AB104)</f>
        <v/>
      </c>
      <c r="AG104" s="312" t="str">
        <f t="shared" si="229"/>
        <v/>
      </c>
      <c r="AH104" s="199" t="str">
        <f t="shared" si="151"/>
        <v/>
      </c>
      <c r="AI104" s="392" t="str">
        <f>IF(details!AC104="","",details!AC104)</f>
        <v/>
      </c>
      <c r="AJ104" s="392" t="str">
        <f>IF(details!AD104="","",details!AD104)</f>
        <v/>
      </c>
      <c r="AK104" s="199" t="str">
        <f t="shared" si="152"/>
        <v/>
      </c>
      <c r="AL104" s="199" t="str">
        <f t="shared" si="195"/>
        <v/>
      </c>
      <c r="AM104" s="329" t="str">
        <f t="shared" si="196"/>
        <v/>
      </c>
      <c r="AN104" s="330" t="str">
        <f t="shared" si="197"/>
        <v/>
      </c>
      <c r="AO104" s="202" t="str">
        <f t="shared" si="198"/>
        <v/>
      </c>
      <c r="AP104" s="202">
        <f t="shared" si="230"/>
        <v>0</v>
      </c>
      <c r="AQ104" s="497">
        <f>IF(details!AE104="","",details!AE104)</f>
        <v>1</v>
      </c>
      <c r="AR104" s="497">
        <f>IF(details!AF104="","",details!AF104)</f>
        <v>2</v>
      </c>
      <c r="AS104" s="497">
        <f>IF(details!AG104="","",details!AG104)</f>
        <v>3</v>
      </c>
      <c r="AT104" s="312">
        <f t="shared" si="153"/>
        <v>6</v>
      </c>
      <c r="AU104" s="497">
        <f>IF(details!AH104="","",details!AH104)</f>
        <v>4</v>
      </c>
      <c r="AV104" s="497">
        <f>IF(details!AI104="","",details!AI104)</f>
        <v>5</v>
      </c>
      <c r="AW104" s="312">
        <f t="shared" si="231"/>
        <v>9</v>
      </c>
      <c r="AX104" s="199">
        <f t="shared" si="154"/>
        <v>15</v>
      </c>
      <c r="AY104" s="497" t="str">
        <f>IF(details!AJ104="","",details!AJ104)</f>
        <v/>
      </c>
      <c r="AZ104" s="497" t="str">
        <f>IF(details!AK104="","",details!AK104)</f>
        <v/>
      </c>
      <c r="BA104" s="199" t="str">
        <f t="shared" si="155"/>
        <v/>
      </c>
      <c r="BB104" s="199" t="str">
        <f t="shared" si="199"/>
        <v/>
      </c>
      <c r="BC104" s="329" t="str">
        <f t="shared" si="200"/>
        <v/>
      </c>
      <c r="BD104" s="330" t="str">
        <f t="shared" si="201"/>
        <v/>
      </c>
      <c r="BE104" s="202" t="str">
        <f t="shared" si="202"/>
        <v/>
      </c>
      <c r="BF104" s="202">
        <f t="shared" si="144"/>
        <v>0</v>
      </c>
      <c r="BG104" s="392" t="str">
        <f>IF(details!AL104="","",details!AL104)</f>
        <v/>
      </c>
      <c r="BH104" s="392" t="str">
        <f>IF(details!AM104="","",details!AM104)</f>
        <v/>
      </c>
      <c r="BI104" s="392" t="str">
        <f>IF(details!AN104="","",details!AN104)</f>
        <v/>
      </c>
      <c r="BJ104" s="312" t="str">
        <f t="shared" si="156"/>
        <v/>
      </c>
      <c r="BK104" s="392" t="str">
        <f>IF(details!AO104="","",details!AO104)</f>
        <v/>
      </c>
      <c r="BL104" s="392" t="str">
        <f>IF(details!AP104="","",details!AP104)</f>
        <v/>
      </c>
      <c r="BM104" s="312" t="str">
        <f t="shared" si="226"/>
        <v/>
      </c>
      <c r="BN104" s="199" t="str">
        <f t="shared" si="157"/>
        <v/>
      </c>
      <c r="BO104" s="392" t="str">
        <f>IF(details!AQ104="","",details!AQ104)</f>
        <v/>
      </c>
      <c r="BP104" s="392" t="str">
        <f>IF(details!AR104="","",details!AR104)</f>
        <v/>
      </c>
      <c r="BQ104" s="199" t="str">
        <f t="shared" si="158"/>
        <v/>
      </c>
      <c r="BR104" s="199" t="str">
        <f t="shared" si="203"/>
        <v/>
      </c>
      <c r="BS104" s="329" t="str">
        <f t="shared" si="204"/>
        <v/>
      </c>
      <c r="BT104" s="330" t="str">
        <f t="shared" si="205"/>
        <v/>
      </c>
      <c r="BU104" s="202" t="str">
        <f t="shared" si="206"/>
        <v/>
      </c>
      <c r="BV104" s="202">
        <f t="shared" si="145"/>
        <v>0</v>
      </c>
      <c r="BW104" s="392" t="str">
        <f>IF(details!AS104="","",details!AS104)</f>
        <v/>
      </c>
      <c r="BX104" s="392" t="str">
        <f>IF(details!AT104="","",details!AT104)</f>
        <v/>
      </c>
      <c r="BY104" s="392" t="str">
        <f>IF(details!AU104="","",details!AU104)</f>
        <v/>
      </c>
      <c r="BZ104" s="312" t="str">
        <f t="shared" si="159"/>
        <v/>
      </c>
      <c r="CA104" s="392" t="str">
        <f>IF(details!AV104="","",details!AV104)</f>
        <v/>
      </c>
      <c r="CB104" s="392" t="str">
        <f>IF(details!AW104="","",details!AW104)</f>
        <v/>
      </c>
      <c r="CC104" s="312" t="str">
        <f t="shared" si="227"/>
        <v/>
      </c>
      <c r="CD104" s="199" t="str">
        <f t="shared" si="160"/>
        <v/>
      </c>
      <c r="CE104" s="392" t="str">
        <f>IF(details!AX104="","",details!AX104)</f>
        <v/>
      </c>
      <c r="CF104" s="392" t="str">
        <f>IF(details!AY104="","",details!AY104)</f>
        <v/>
      </c>
      <c r="CG104" s="199" t="str">
        <f t="shared" si="161"/>
        <v/>
      </c>
      <c r="CH104" s="199" t="str">
        <f t="shared" si="162"/>
        <v/>
      </c>
      <c r="CI104" s="329" t="str">
        <f t="shared" si="163"/>
        <v/>
      </c>
      <c r="CJ104" s="330" t="str">
        <f t="shared" si="164"/>
        <v/>
      </c>
      <c r="CK104" s="202" t="str">
        <f t="shared" si="207"/>
        <v/>
      </c>
      <c r="CL104" s="202">
        <f t="shared" si="146"/>
        <v>0</v>
      </c>
      <c r="CM104" s="392" t="str">
        <f>IF(details!AZ104="","",details!AZ104)</f>
        <v/>
      </c>
      <c r="CN104" s="392" t="str">
        <f>IF(details!BA104="","",details!BA104)</f>
        <v/>
      </c>
      <c r="CO104" s="392" t="str">
        <f>IF(details!BB104="","",details!BB104)</f>
        <v/>
      </c>
      <c r="CP104" s="392" t="str">
        <f>IF(details!BC104="","",details!BC104)</f>
        <v/>
      </c>
      <c r="CQ104" s="392" t="str">
        <f>IF(details!BD104="","",details!BD104)</f>
        <v/>
      </c>
      <c r="CR104" s="199" t="str">
        <f t="shared" si="142"/>
        <v/>
      </c>
      <c r="CS104" s="556" t="str">
        <f t="shared" si="140"/>
        <v/>
      </c>
      <c r="CT104" s="199" t="str">
        <f t="shared" si="141"/>
        <v/>
      </c>
      <c r="CU104" s="202" t="str">
        <f t="shared" si="208"/>
        <v/>
      </c>
      <c r="CV104" s="202">
        <f t="shared" si="209"/>
        <v>0</v>
      </c>
      <c r="CW104" s="392" t="str">
        <f>IF(details!BE104="","",details!BE104)</f>
        <v/>
      </c>
      <c r="CX104" s="392" t="str">
        <f>IF(details!BF104="","",details!BF104)</f>
        <v/>
      </c>
      <c r="CY104" s="392" t="str">
        <f>IF(details!BG104="","",details!BG104)</f>
        <v/>
      </c>
      <c r="CZ104" s="392" t="str">
        <f>IF(details!BH104="","",details!BH104)</f>
        <v/>
      </c>
      <c r="DA104" s="392" t="str">
        <f>IF(details!BI104="","",details!BI104)</f>
        <v/>
      </c>
      <c r="DB104" s="199" t="str">
        <f t="shared" si="210"/>
        <v/>
      </c>
      <c r="DC104" s="556" t="str">
        <f t="shared" si="165"/>
        <v/>
      </c>
      <c r="DD104" s="199" t="str">
        <f t="shared" si="166"/>
        <v/>
      </c>
      <c r="DE104" s="202" t="str">
        <f t="shared" si="211"/>
        <v/>
      </c>
      <c r="DF104" s="202">
        <f t="shared" si="212"/>
        <v>0</v>
      </c>
      <c r="DG104" s="392" t="str">
        <f>IF(details!BJ104="","",details!BJ104)</f>
        <v/>
      </c>
      <c r="DH104" s="392" t="str">
        <f>IF(details!BK104="","",details!BK104)</f>
        <v/>
      </c>
      <c r="DI104" s="392" t="str">
        <f>IF(details!BL104="","",details!BL104)</f>
        <v/>
      </c>
      <c r="DJ104" s="392" t="str">
        <f>IF(details!BM104="","",details!BM104)</f>
        <v/>
      </c>
      <c r="DK104" s="392" t="str">
        <f>IF(details!BN104="","",details!BN104)</f>
        <v/>
      </c>
      <c r="DL104" s="199" t="str">
        <f t="shared" si="213"/>
        <v/>
      </c>
      <c r="DM104" s="556" t="str">
        <f t="shared" si="167"/>
        <v/>
      </c>
      <c r="DN104" s="199" t="str">
        <f t="shared" si="168"/>
        <v/>
      </c>
      <c r="DO104" s="202" t="str">
        <f t="shared" si="214"/>
        <v/>
      </c>
      <c r="DP104" s="202">
        <f t="shared" si="215"/>
        <v>0</v>
      </c>
      <c r="DQ104" s="398" t="str">
        <f t="shared" si="169"/>
        <v/>
      </c>
      <c r="DR104" s="398" t="str">
        <f t="shared" si="170"/>
        <v/>
      </c>
      <c r="DS104" s="398" t="str">
        <f t="shared" si="171"/>
        <v/>
      </c>
      <c r="DT104" s="398" t="str">
        <f t="shared" si="172"/>
        <v/>
      </c>
      <c r="DU104" s="398" t="str">
        <f t="shared" si="173"/>
        <v/>
      </c>
      <c r="DV104" s="398" t="str">
        <f t="shared" si="174"/>
        <v/>
      </c>
      <c r="DW104" s="398" t="str">
        <f t="shared" si="216"/>
        <v/>
      </c>
      <c r="DX104" s="398" t="str">
        <f t="shared" si="217"/>
        <v/>
      </c>
      <c r="DY104" s="398" t="str">
        <f t="shared" si="218"/>
        <v/>
      </c>
      <c r="DZ104" s="398" t="str">
        <f t="shared" si="175"/>
        <v/>
      </c>
      <c r="EA104" s="399" t="str">
        <f t="shared" si="176"/>
        <v/>
      </c>
      <c r="EB104" s="399" t="str">
        <f t="shared" si="177"/>
        <v/>
      </c>
      <c r="EC104" s="398" t="str">
        <f t="shared" si="178"/>
        <v/>
      </c>
      <c r="ED104" s="398" t="str">
        <f t="shared" si="179"/>
        <v/>
      </c>
      <c r="EE104" s="398" t="str">
        <f t="shared" si="180"/>
        <v/>
      </c>
      <c r="EF104" s="398" t="str">
        <f t="shared" si="181"/>
        <v/>
      </c>
      <c r="EG104" s="398" t="str">
        <f t="shared" si="182"/>
        <v/>
      </c>
      <c r="EH104" s="398" t="str">
        <f t="shared" si="183"/>
        <v/>
      </c>
      <c r="EI104" s="398" t="str">
        <f t="shared" si="184"/>
        <v/>
      </c>
      <c r="EJ104" s="400" t="str">
        <f t="shared" si="185"/>
        <v/>
      </c>
      <c r="EK104" s="400" t="str">
        <f t="shared" si="186"/>
        <v/>
      </c>
      <c r="EL104" s="398" t="str">
        <f t="shared" si="187"/>
        <v/>
      </c>
      <c r="EM104" s="400" t="str">
        <f t="shared" si="188"/>
        <v/>
      </c>
      <c r="EN104" s="400" t="str">
        <f t="shared" si="189"/>
        <v/>
      </c>
      <c r="EO104" s="203" t="str">
        <f>details!DN104</f>
        <v/>
      </c>
      <c r="EP104" s="405" t="str">
        <f>details!DO104</f>
        <v/>
      </c>
      <c r="EQ104" s="490" t="str">
        <f t="shared" si="228"/>
        <v/>
      </c>
      <c r="ER104" s="551" t="str">
        <f t="shared" si="219"/>
        <v/>
      </c>
      <c r="ES104" s="401" t="str">
        <f t="shared" si="220"/>
        <v/>
      </c>
      <c r="ET104" s="401" t="str">
        <f t="shared" si="221"/>
        <v/>
      </c>
      <c r="EU104" s="402" t="str">
        <f t="shared" si="222"/>
        <v/>
      </c>
      <c r="EV104" s="199" t="str">
        <f t="shared" si="223"/>
        <v/>
      </c>
      <c r="EW104" s="466" t="str">
        <f t="shared" si="224"/>
        <v/>
      </c>
      <c r="EX104" s="467" t="str">
        <f t="shared" si="225"/>
        <v/>
      </c>
      <c r="EY104" s="418" t="str">
        <f>IF(details!BO103="","",details!BO103)</f>
        <v/>
      </c>
      <c r="FE104" s="500"/>
    </row>
    <row r="105" spans="1:165" s="20" customFormat="1" ht="14" customHeight="1">
      <c r="A105" s="417">
        <f>IF(details!A105="","",details!A105)</f>
        <v>99</v>
      </c>
      <c r="B105" s="392" t="str">
        <f>IF(details!B105="","",details!B105)</f>
        <v/>
      </c>
      <c r="C105" s="392" t="str">
        <f>IF(details!C105="","",details!C105)</f>
        <v/>
      </c>
      <c r="D105" s="199" t="str">
        <f>IF(details!D105="","",details!D105)</f>
        <v/>
      </c>
      <c r="E105" s="392" t="str">
        <f>IF(details!E105="","",details!E105)</f>
        <v/>
      </c>
      <c r="F105" s="200" t="str">
        <f>IF(details!G105="","",details!G105)</f>
        <v/>
      </c>
      <c r="G105" s="275" t="str">
        <f>IF(details!H105="","",details!H105)</f>
        <v/>
      </c>
      <c r="H105" s="201" t="str">
        <f>IF(details!I105="","",details!I105)</f>
        <v>v 099</v>
      </c>
      <c r="I105" s="201" t="str">
        <f>IF(details!J105="","",details!J105)</f>
        <v>c 099</v>
      </c>
      <c r="J105" s="201" t="str">
        <f>IF(details!K105="","",details!K105)</f>
        <v>l 099</v>
      </c>
      <c r="K105" s="392" t="str">
        <f>IF(details!Q105="","",details!Q105)</f>
        <v/>
      </c>
      <c r="L105" s="392" t="str">
        <f>IF(details!R105="","",details!R105)</f>
        <v/>
      </c>
      <c r="M105" s="392" t="str">
        <f>IF(details!S105="","",details!S105)</f>
        <v/>
      </c>
      <c r="N105" s="312" t="str">
        <f t="shared" si="147"/>
        <v/>
      </c>
      <c r="O105" s="392" t="str">
        <f>IF(details!T105="","",details!T105)</f>
        <v/>
      </c>
      <c r="P105" s="392" t="str">
        <f>IF(details!U105="","",details!U105)</f>
        <v/>
      </c>
      <c r="Q105" s="312" t="str">
        <f t="shared" si="148"/>
        <v/>
      </c>
      <c r="R105" s="199" t="str">
        <f t="shared" si="149"/>
        <v/>
      </c>
      <c r="S105" s="392" t="str">
        <f>IF(details!V105="","",details!V105)</f>
        <v/>
      </c>
      <c r="T105" s="392" t="str">
        <f>IF(details!W105="","",details!W105)</f>
        <v/>
      </c>
      <c r="U105" s="199" t="str">
        <f t="shared" si="190"/>
        <v/>
      </c>
      <c r="V105" s="199" t="str">
        <f t="shared" si="191"/>
        <v/>
      </c>
      <c r="W105" s="329" t="str">
        <f t="shared" si="192"/>
        <v/>
      </c>
      <c r="X105" s="330" t="str">
        <f t="shared" si="193"/>
        <v/>
      </c>
      <c r="Y105" s="202" t="str">
        <f t="shared" si="194"/>
        <v/>
      </c>
      <c r="Z105" s="202">
        <f t="shared" si="143"/>
        <v>0</v>
      </c>
      <c r="AA105" s="392" t="str">
        <f>IF(details!X105="","",details!X105)</f>
        <v/>
      </c>
      <c r="AB105" s="392" t="str">
        <f>IF(details!Y105="","",details!Y105)</f>
        <v/>
      </c>
      <c r="AC105" s="392" t="str">
        <f>IF(details!Z105="","",details!Z105)</f>
        <v/>
      </c>
      <c r="AD105" s="312" t="str">
        <f t="shared" si="150"/>
        <v/>
      </c>
      <c r="AE105" s="392" t="str">
        <f>IF(details!AA105="","",details!AA105)</f>
        <v/>
      </c>
      <c r="AF105" s="392" t="str">
        <f>IF(details!AB105="","",details!AB105)</f>
        <v/>
      </c>
      <c r="AG105" s="312" t="str">
        <f t="shared" si="229"/>
        <v/>
      </c>
      <c r="AH105" s="199" t="str">
        <f t="shared" si="151"/>
        <v/>
      </c>
      <c r="AI105" s="392" t="str">
        <f>IF(details!AC105="","",details!AC105)</f>
        <v/>
      </c>
      <c r="AJ105" s="392" t="str">
        <f>IF(details!AD105="","",details!AD105)</f>
        <v/>
      </c>
      <c r="AK105" s="199" t="str">
        <f t="shared" si="152"/>
        <v/>
      </c>
      <c r="AL105" s="199" t="str">
        <f t="shared" si="195"/>
        <v/>
      </c>
      <c r="AM105" s="329" t="str">
        <f t="shared" si="196"/>
        <v/>
      </c>
      <c r="AN105" s="330" t="str">
        <f t="shared" si="197"/>
        <v/>
      </c>
      <c r="AO105" s="202" t="str">
        <f t="shared" si="198"/>
        <v/>
      </c>
      <c r="AP105" s="202">
        <f t="shared" si="230"/>
        <v>0</v>
      </c>
      <c r="AQ105" s="497">
        <f>IF(details!AE105="","",details!AE105)</f>
        <v>1</v>
      </c>
      <c r="AR105" s="497">
        <f>IF(details!AF105="","",details!AF105)</f>
        <v>2</v>
      </c>
      <c r="AS105" s="497">
        <f>IF(details!AG105="","",details!AG105)</f>
        <v>3</v>
      </c>
      <c r="AT105" s="312">
        <f t="shared" si="153"/>
        <v>6</v>
      </c>
      <c r="AU105" s="497">
        <f>IF(details!AH105="","",details!AH105)</f>
        <v>4</v>
      </c>
      <c r="AV105" s="497">
        <f>IF(details!AI105="","",details!AI105)</f>
        <v>5</v>
      </c>
      <c r="AW105" s="312">
        <f t="shared" si="231"/>
        <v>9</v>
      </c>
      <c r="AX105" s="199">
        <f t="shared" si="154"/>
        <v>15</v>
      </c>
      <c r="AY105" s="497" t="str">
        <f>IF(details!AJ105="","",details!AJ105)</f>
        <v/>
      </c>
      <c r="AZ105" s="497" t="str">
        <f>IF(details!AK105="","",details!AK105)</f>
        <v/>
      </c>
      <c r="BA105" s="199" t="str">
        <f t="shared" si="155"/>
        <v/>
      </c>
      <c r="BB105" s="199" t="str">
        <f t="shared" si="199"/>
        <v/>
      </c>
      <c r="BC105" s="329" t="str">
        <f t="shared" si="200"/>
        <v/>
      </c>
      <c r="BD105" s="330" t="str">
        <f t="shared" si="201"/>
        <v/>
      </c>
      <c r="BE105" s="202" t="str">
        <f t="shared" si="202"/>
        <v/>
      </c>
      <c r="BF105" s="202">
        <f t="shared" si="144"/>
        <v>0</v>
      </c>
      <c r="BG105" s="392" t="str">
        <f>IF(details!AL105="","",details!AL105)</f>
        <v/>
      </c>
      <c r="BH105" s="392" t="str">
        <f>IF(details!AM105="","",details!AM105)</f>
        <v/>
      </c>
      <c r="BI105" s="392" t="str">
        <f>IF(details!AN105="","",details!AN105)</f>
        <v/>
      </c>
      <c r="BJ105" s="312" t="str">
        <f t="shared" si="156"/>
        <v/>
      </c>
      <c r="BK105" s="392" t="str">
        <f>IF(details!AO105="","",details!AO105)</f>
        <v/>
      </c>
      <c r="BL105" s="392" t="str">
        <f>IF(details!AP105="","",details!AP105)</f>
        <v/>
      </c>
      <c r="BM105" s="312" t="str">
        <f t="shared" si="226"/>
        <v/>
      </c>
      <c r="BN105" s="199" t="str">
        <f t="shared" si="157"/>
        <v/>
      </c>
      <c r="BO105" s="392" t="str">
        <f>IF(details!AQ105="","",details!AQ105)</f>
        <v/>
      </c>
      <c r="BP105" s="392" t="str">
        <f>IF(details!AR105="","",details!AR105)</f>
        <v/>
      </c>
      <c r="BQ105" s="199" t="str">
        <f t="shared" si="158"/>
        <v/>
      </c>
      <c r="BR105" s="199" t="str">
        <f t="shared" si="203"/>
        <v/>
      </c>
      <c r="BS105" s="329" t="str">
        <f t="shared" si="204"/>
        <v/>
      </c>
      <c r="BT105" s="330" t="str">
        <f t="shared" si="205"/>
        <v/>
      </c>
      <c r="BU105" s="202" t="str">
        <f t="shared" si="206"/>
        <v/>
      </c>
      <c r="BV105" s="202">
        <f t="shared" si="145"/>
        <v>0</v>
      </c>
      <c r="BW105" s="392" t="str">
        <f>IF(details!AS105="","",details!AS105)</f>
        <v/>
      </c>
      <c r="BX105" s="392" t="str">
        <f>IF(details!AT105="","",details!AT105)</f>
        <v/>
      </c>
      <c r="BY105" s="392" t="str">
        <f>IF(details!AU105="","",details!AU105)</f>
        <v/>
      </c>
      <c r="BZ105" s="312" t="str">
        <f t="shared" si="159"/>
        <v/>
      </c>
      <c r="CA105" s="392" t="str">
        <f>IF(details!AV105="","",details!AV105)</f>
        <v/>
      </c>
      <c r="CB105" s="392" t="str">
        <f>IF(details!AW105="","",details!AW105)</f>
        <v/>
      </c>
      <c r="CC105" s="312" t="str">
        <f t="shared" si="227"/>
        <v/>
      </c>
      <c r="CD105" s="199" t="str">
        <f t="shared" si="160"/>
        <v/>
      </c>
      <c r="CE105" s="392" t="str">
        <f>IF(details!AX105="","",details!AX105)</f>
        <v/>
      </c>
      <c r="CF105" s="392" t="str">
        <f>IF(details!AY105="","",details!AY105)</f>
        <v/>
      </c>
      <c r="CG105" s="199" t="str">
        <f t="shared" si="161"/>
        <v/>
      </c>
      <c r="CH105" s="199" t="str">
        <f t="shared" si="162"/>
        <v/>
      </c>
      <c r="CI105" s="329" t="str">
        <f t="shared" si="163"/>
        <v/>
      </c>
      <c r="CJ105" s="330" t="str">
        <f t="shared" si="164"/>
        <v/>
      </c>
      <c r="CK105" s="202" t="str">
        <f t="shared" si="207"/>
        <v/>
      </c>
      <c r="CL105" s="202">
        <f t="shared" si="146"/>
        <v>0</v>
      </c>
      <c r="CM105" s="392" t="str">
        <f>IF(details!AZ105="","",details!AZ105)</f>
        <v/>
      </c>
      <c r="CN105" s="392" t="str">
        <f>IF(details!BA105="","",details!BA105)</f>
        <v/>
      </c>
      <c r="CO105" s="392" t="str">
        <f>IF(details!BB105="","",details!BB105)</f>
        <v/>
      </c>
      <c r="CP105" s="392" t="str">
        <f>IF(details!BC105="","",details!BC105)</f>
        <v/>
      </c>
      <c r="CQ105" s="392" t="str">
        <f>IF(details!BD105="","",details!BD105)</f>
        <v/>
      </c>
      <c r="CR105" s="199" t="str">
        <f t="shared" si="142"/>
        <v/>
      </c>
      <c r="CS105" s="556" t="str">
        <f t="shared" si="140"/>
        <v/>
      </c>
      <c r="CT105" s="199" t="str">
        <f t="shared" si="141"/>
        <v/>
      </c>
      <c r="CU105" s="202" t="str">
        <f t="shared" si="208"/>
        <v/>
      </c>
      <c r="CV105" s="202">
        <f t="shared" si="209"/>
        <v>0</v>
      </c>
      <c r="CW105" s="392" t="str">
        <f>IF(details!BE105="","",details!BE105)</f>
        <v/>
      </c>
      <c r="CX105" s="392" t="str">
        <f>IF(details!BF105="","",details!BF105)</f>
        <v/>
      </c>
      <c r="CY105" s="392" t="str">
        <f>IF(details!BG105="","",details!BG105)</f>
        <v/>
      </c>
      <c r="CZ105" s="392" t="str">
        <f>IF(details!BH105="","",details!BH105)</f>
        <v/>
      </c>
      <c r="DA105" s="392" t="str">
        <f>IF(details!BI105="","",details!BI105)</f>
        <v/>
      </c>
      <c r="DB105" s="199" t="str">
        <f t="shared" si="210"/>
        <v/>
      </c>
      <c r="DC105" s="556" t="str">
        <f t="shared" si="165"/>
        <v/>
      </c>
      <c r="DD105" s="199" t="str">
        <f t="shared" si="166"/>
        <v/>
      </c>
      <c r="DE105" s="202" t="str">
        <f t="shared" si="211"/>
        <v/>
      </c>
      <c r="DF105" s="202">
        <f t="shared" si="212"/>
        <v>0</v>
      </c>
      <c r="DG105" s="392" t="str">
        <f>IF(details!BJ105="","",details!BJ105)</f>
        <v/>
      </c>
      <c r="DH105" s="392" t="str">
        <f>IF(details!BK105="","",details!BK105)</f>
        <v/>
      </c>
      <c r="DI105" s="392" t="str">
        <f>IF(details!BL105="","",details!BL105)</f>
        <v/>
      </c>
      <c r="DJ105" s="392" t="str">
        <f>IF(details!BM105="","",details!BM105)</f>
        <v/>
      </c>
      <c r="DK105" s="392" t="str">
        <f>IF(details!BN105="","",details!BN105)</f>
        <v/>
      </c>
      <c r="DL105" s="199" t="str">
        <f t="shared" si="213"/>
        <v/>
      </c>
      <c r="DM105" s="556" t="str">
        <f t="shared" si="167"/>
        <v/>
      </c>
      <c r="DN105" s="199" t="str">
        <f t="shared" si="168"/>
        <v/>
      </c>
      <c r="DO105" s="202" t="str">
        <f t="shared" si="214"/>
        <v/>
      </c>
      <c r="DP105" s="202">
        <f t="shared" si="215"/>
        <v>0</v>
      </c>
      <c r="DQ105" s="398" t="str">
        <f t="shared" si="169"/>
        <v/>
      </c>
      <c r="DR105" s="398" t="str">
        <f t="shared" si="170"/>
        <v/>
      </c>
      <c r="DS105" s="398" t="str">
        <f t="shared" si="171"/>
        <v/>
      </c>
      <c r="DT105" s="398" t="str">
        <f t="shared" si="172"/>
        <v/>
      </c>
      <c r="DU105" s="398" t="str">
        <f t="shared" si="173"/>
        <v/>
      </c>
      <c r="DV105" s="398" t="str">
        <f t="shared" si="174"/>
        <v/>
      </c>
      <c r="DW105" s="398" t="str">
        <f t="shared" si="216"/>
        <v/>
      </c>
      <c r="DX105" s="398" t="str">
        <f t="shared" si="217"/>
        <v/>
      </c>
      <c r="DY105" s="398" t="str">
        <f t="shared" si="218"/>
        <v/>
      </c>
      <c r="DZ105" s="398" t="str">
        <f t="shared" si="175"/>
        <v/>
      </c>
      <c r="EA105" s="399" t="str">
        <f t="shared" si="176"/>
        <v/>
      </c>
      <c r="EB105" s="399" t="str">
        <f t="shared" si="177"/>
        <v/>
      </c>
      <c r="EC105" s="398" t="str">
        <f t="shared" si="178"/>
        <v/>
      </c>
      <c r="ED105" s="398" t="str">
        <f t="shared" si="179"/>
        <v/>
      </c>
      <c r="EE105" s="398" t="str">
        <f t="shared" si="180"/>
        <v/>
      </c>
      <c r="EF105" s="398" t="str">
        <f t="shared" si="181"/>
        <v/>
      </c>
      <c r="EG105" s="398" t="str">
        <f t="shared" si="182"/>
        <v/>
      </c>
      <c r="EH105" s="398" t="str">
        <f t="shared" si="183"/>
        <v/>
      </c>
      <c r="EI105" s="398" t="str">
        <f t="shared" si="184"/>
        <v/>
      </c>
      <c r="EJ105" s="400" t="str">
        <f t="shared" si="185"/>
        <v/>
      </c>
      <c r="EK105" s="400" t="str">
        <f t="shared" si="186"/>
        <v/>
      </c>
      <c r="EL105" s="398" t="str">
        <f t="shared" si="187"/>
        <v/>
      </c>
      <c r="EM105" s="400" t="str">
        <f t="shared" si="188"/>
        <v/>
      </c>
      <c r="EN105" s="400" t="str">
        <f t="shared" si="189"/>
        <v/>
      </c>
      <c r="EO105" s="203" t="str">
        <f>details!DN105</f>
        <v/>
      </c>
      <c r="EP105" s="405" t="str">
        <f>details!DO105</f>
        <v/>
      </c>
      <c r="EQ105" s="490" t="str">
        <f t="shared" si="228"/>
        <v/>
      </c>
      <c r="ER105" s="551" t="str">
        <f t="shared" si="219"/>
        <v/>
      </c>
      <c r="ES105" s="401" t="str">
        <f t="shared" si="220"/>
        <v/>
      </c>
      <c r="ET105" s="401" t="str">
        <f t="shared" si="221"/>
        <v/>
      </c>
      <c r="EU105" s="402" t="str">
        <f t="shared" si="222"/>
        <v/>
      </c>
      <c r="EV105" s="199" t="str">
        <f t="shared" si="223"/>
        <v/>
      </c>
      <c r="EW105" s="466" t="str">
        <f t="shared" si="224"/>
        <v/>
      </c>
      <c r="EX105" s="467" t="str">
        <f t="shared" si="225"/>
        <v/>
      </c>
      <c r="EY105" s="418" t="str">
        <f>IF(details!BO104="","",details!BO104)</f>
        <v/>
      </c>
      <c r="FE105" s="500"/>
    </row>
    <row r="106" spans="1:165" s="20" customFormat="1" ht="14" customHeight="1" thickBot="1">
      <c r="A106" s="425">
        <f>IF(details!A106="","",details!A106)</f>
        <v>100</v>
      </c>
      <c r="B106" s="426" t="str">
        <f>IF(details!B106="","",details!B106)</f>
        <v/>
      </c>
      <c r="C106" s="426" t="str">
        <f>IF(details!C106="","",details!C106)</f>
        <v/>
      </c>
      <c r="D106" s="427" t="str">
        <f>IF(details!D106="","",details!D106)</f>
        <v/>
      </c>
      <c r="E106" s="426" t="str">
        <f>IF(details!E106="","",details!E106)</f>
        <v/>
      </c>
      <c r="F106" s="428">
        <f>IF(details!G106="","",details!G106)</f>
        <v>36952</v>
      </c>
      <c r="G106" s="429" t="str">
        <f>IF(details!H106="","",details!H106)</f>
        <v>nks ekpZ] nks gtkj ,d</v>
      </c>
      <c r="H106" s="430" t="str">
        <f>IF(details!I106="","",details!I106)</f>
        <v>v 100</v>
      </c>
      <c r="I106" s="430" t="str">
        <f>IF(details!J106="","",details!J106)</f>
        <v/>
      </c>
      <c r="J106" s="430" t="str">
        <f>IF(details!K106="","",details!K106)</f>
        <v/>
      </c>
      <c r="K106" s="426" t="str">
        <f>IF(details!Q106="","",details!Q106)</f>
        <v/>
      </c>
      <c r="L106" s="426" t="str">
        <f>IF(details!R106="","",details!R106)</f>
        <v/>
      </c>
      <c r="M106" s="426" t="str">
        <f>IF(details!S106="","",details!S106)</f>
        <v/>
      </c>
      <c r="N106" s="431" t="str">
        <f t="shared" si="147"/>
        <v/>
      </c>
      <c r="O106" s="426" t="str">
        <f>IF(details!T106="","",details!T106)</f>
        <v/>
      </c>
      <c r="P106" s="426" t="str">
        <f>IF(details!U106="","",details!U106)</f>
        <v/>
      </c>
      <c r="Q106" s="431" t="str">
        <f t="shared" si="148"/>
        <v/>
      </c>
      <c r="R106" s="427" t="str">
        <f t="shared" si="149"/>
        <v/>
      </c>
      <c r="S106" s="426" t="str">
        <f>IF(details!V106="","",details!V106)</f>
        <v/>
      </c>
      <c r="T106" s="426" t="str">
        <f>IF(details!W106="","",details!W106)</f>
        <v/>
      </c>
      <c r="U106" s="427" t="str">
        <f t="shared" si="190"/>
        <v/>
      </c>
      <c r="V106" s="427" t="str">
        <f t="shared" si="191"/>
        <v/>
      </c>
      <c r="W106" s="432" t="str">
        <f t="shared" si="192"/>
        <v/>
      </c>
      <c r="X106" s="433" t="str">
        <f t="shared" si="193"/>
        <v/>
      </c>
      <c r="Y106" s="434" t="str">
        <f t="shared" si="194"/>
        <v/>
      </c>
      <c r="Z106" s="434">
        <f t="shared" si="143"/>
        <v>0</v>
      </c>
      <c r="AA106" s="426" t="str">
        <f>IF(details!X106="","",details!X106)</f>
        <v/>
      </c>
      <c r="AB106" s="426" t="str">
        <f>IF(details!Y106="","",details!Y106)</f>
        <v/>
      </c>
      <c r="AC106" s="426" t="str">
        <f>IF(details!Z106="","",details!Z106)</f>
        <v/>
      </c>
      <c r="AD106" s="431" t="str">
        <f t="shared" si="150"/>
        <v/>
      </c>
      <c r="AE106" s="426" t="str">
        <f>IF(details!AA106="","",details!AA106)</f>
        <v/>
      </c>
      <c r="AF106" s="426" t="str">
        <f>IF(details!AB106="","",details!AB106)</f>
        <v/>
      </c>
      <c r="AG106" s="431" t="str">
        <f t="shared" si="229"/>
        <v/>
      </c>
      <c r="AH106" s="427" t="str">
        <f t="shared" si="151"/>
        <v/>
      </c>
      <c r="AI106" s="426" t="str">
        <f>IF(details!AC106="","",details!AC106)</f>
        <v/>
      </c>
      <c r="AJ106" s="426" t="str">
        <f>IF(details!AD106="","",details!AD106)</f>
        <v/>
      </c>
      <c r="AK106" s="427" t="str">
        <f t="shared" si="152"/>
        <v/>
      </c>
      <c r="AL106" s="427" t="str">
        <f t="shared" si="195"/>
        <v/>
      </c>
      <c r="AM106" s="432" t="str">
        <f t="shared" si="196"/>
        <v/>
      </c>
      <c r="AN106" s="433" t="str">
        <f t="shared" si="197"/>
        <v/>
      </c>
      <c r="AO106" s="434" t="str">
        <f t="shared" si="198"/>
        <v/>
      </c>
      <c r="AP106" s="434">
        <f t="shared" si="230"/>
        <v>0</v>
      </c>
      <c r="AQ106" s="426" t="str">
        <f>IF(details!AE106="","",details!AE106)</f>
        <v/>
      </c>
      <c r="AR106" s="426" t="str">
        <f>IF(details!AF106="","",details!AF106)</f>
        <v/>
      </c>
      <c r="AS106" s="426" t="str">
        <f>IF(details!AG106="","",details!AG106)</f>
        <v/>
      </c>
      <c r="AT106" s="431" t="str">
        <f t="shared" si="153"/>
        <v/>
      </c>
      <c r="AU106" s="426" t="str">
        <f>IF(details!AH106="","",details!AH106)</f>
        <v/>
      </c>
      <c r="AV106" s="426" t="str">
        <f>IF(details!AI106="","",details!AI106)</f>
        <v/>
      </c>
      <c r="AW106" s="431" t="str">
        <f t="shared" si="231"/>
        <v/>
      </c>
      <c r="AX106" s="427" t="str">
        <f t="shared" si="154"/>
        <v/>
      </c>
      <c r="AY106" s="426" t="str">
        <f>IF(details!AJ106="","",details!AJ106)</f>
        <v/>
      </c>
      <c r="AZ106" s="426" t="str">
        <f>IF(details!AK106="","",details!AK106)</f>
        <v/>
      </c>
      <c r="BA106" s="427" t="str">
        <f t="shared" si="155"/>
        <v/>
      </c>
      <c r="BB106" s="427" t="str">
        <f t="shared" si="199"/>
        <v/>
      </c>
      <c r="BC106" s="432" t="str">
        <f t="shared" si="200"/>
        <v/>
      </c>
      <c r="BD106" s="433" t="str">
        <f t="shared" si="201"/>
        <v/>
      </c>
      <c r="BE106" s="434" t="str">
        <f t="shared" si="202"/>
        <v/>
      </c>
      <c r="BF106" s="434">
        <f t="shared" si="144"/>
        <v>0</v>
      </c>
      <c r="BG106" s="426" t="str">
        <f>IF(details!AL106="","",details!AL106)</f>
        <v/>
      </c>
      <c r="BH106" s="426" t="str">
        <f>IF(details!AM106="","",details!AM106)</f>
        <v/>
      </c>
      <c r="BI106" s="426" t="str">
        <f>IF(details!AN106="","",details!AN106)</f>
        <v/>
      </c>
      <c r="BJ106" s="431" t="str">
        <f t="shared" si="156"/>
        <v/>
      </c>
      <c r="BK106" s="426" t="str">
        <f>IF(details!AO106="","",details!AO106)</f>
        <v/>
      </c>
      <c r="BL106" s="426" t="str">
        <f>IF(details!AP106="","",details!AP106)</f>
        <v/>
      </c>
      <c r="BM106" s="431" t="str">
        <f t="shared" si="226"/>
        <v/>
      </c>
      <c r="BN106" s="427" t="str">
        <f t="shared" si="157"/>
        <v/>
      </c>
      <c r="BO106" s="426" t="str">
        <f>IF(details!AQ106="","",details!AQ106)</f>
        <v/>
      </c>
      <c r="BP106" s="426" t="str">
        <f>IF(details!AR106="","",details!AR106)</f>
        <v/>
      </c>
      <c r="BQ106" s="427" t="str">
        <f t="shared" si="158"/>
        <v/>
      </c>
      <c r="BR106" s="427" t="str">
        <f t="shared" si="203"/>
        <v/>
      </c>
      <c r="BS106" s="432" t="str">
        <f t="shared" si="204"/>
        <v/>
      </c>
      <c r="BT106" s="433" t="str">
        <f t="shared" si="205"/>
        <v/>
      </c>
      <c r="BU106" s="434" t="str">
        <f t="shared" si="206"/>
        <v/>
      </c>
      <c r="BV106" s="434">
        <f t="shared" si="145"/>
        <v>0</v>
      </c>
      <c r="BW106" s="426" t="str">
        <f>IF(details!AS106="","",details!AS106)</f>
        <v/>
      </c>
      <c r="BX106" s="426" t="str">
        <f>IF(details!AT106="","",details!AT106)</f>
        <v/>
      </c>
      <c r="BY106" s="426" t="str">
        <f>IF(details!AU106="","",details!AU106)</f>
        <v/>
      </c>
      <c r="BZ106" s="431" t="str">
        <f t="shared" si="159"/>
        <v/>
      </c>
      <c r="CA106" s="426" t="str">
        <f>IF(details!AV106="","",details!AV106)</f>
        <v/>
      </c>
      <c r="CB106" s="426" t="str">
        <f>IF(details!AW106="","",details!AW106)</f>
        <v/>
      </c>
      <c r="CC106" s="431" t="str">
        <f t="shared" si="227"/>
        <v/>
      </c>
      <c r="CD106" s="427" t="str">
        <f t="shared" si="160"/>
        <v/>
      </c>
      <c r="CE106" s="426" t="str">
        <f>IF(details!AX106="","",details!AX106)</f>
        <v/>
      </c>
      <c r="CF106" s="426" t="str">
        <f>IF(details!AY106="","",details!AY106)</f>
        <v/>
      </c>
      <c r="CG106" s="427" t="str">
        <f t="shared" si="161"/>
        <v/>
      </c>
      <c r="CH106" s="427" t="str">
        <f t="shared" si="162"/>
        <v/>
      </c>
      <c r="CI106" s="432" t="str">
        <f t="shared" si="163"/>
        <v/>
      </c>
      <c r="CJ106" s="433" t="str">
        <f t="shared" si="164"/>
        <v/>
      </c>
      <c r="CK106" s="434" t="str">
        <f t="shared" si="207"/>
        <v/>
      </c>
      <c r="CL106" s="434">
        <f t="shared" si="146"/>
        <v>0</v>
      </c>
      <c r="CM106" s="426" t="str">
        <f>IF(details!AZ106="","",details!AZ106)</f>
        <v/>
      </c>
      <c r="CN106" s="426" t="str">
        <f>IF(details!BA106="","",details!BA106)</f>
        <v/>
      </c>
      <c r="CO106" s="426" t="str">
        <f>IF(details!BB106="","",details!BB106)</f>
        <v/>
      </c>
      <c r="CP106" s="426" t="str">
        <f>IF(details!BC106="","",details!BC106)</f>
        <v/>
      </c>
      <c r="CQ106" s="426" t="str">
        <f>IF(details!BD106="","",details!BD106)</f>
        <v/>
      </c>
      <c r="CR106" s="427" t="str">
        <f>IF(AND(CM106="",CN106="",CO106="",CP106="",CQ106=""),"",IF(AND(CM106="NA",CN106="NA",CO106="NA",CP106="NA",CQ106="NA"),"NA",SUM(CM106:CQ106)))</f>
        <v/>
      </c>
      <c r="CS106" s="557" t="str">
        <f>IF(OR(CR106="",CU106="",CQ106="",CQ106="ab",CQ106="ml"),"",ROUNDUP(CR106/CU106*100,0))</f>
        <v/>
      </c>
      <c r="CT106" s="427" t="str">
        <f t="shared" si="141"/>
        <v/>
      </c>
      <c r="CU106" s="434" t="str">
        <f t="shared" si="208"/>
        <v/>
      </c>
      <c r="CV106" s="434">
        <f t="shared" si="209"/>
        <v>0</v>
      </c>
      <c r="CW106" s="426" t="str">
        <f>IF(details!BE106="","",details!BE106)</f>
        <v/>
      </c>
      <c r="CX106" s="426" t="str">
        <f>IF(details!BF106="","",details!BF106)</f>
        <v/>
      </c>
      <c r="CY106" s="426" t="str">
        <f>IF(details!BG106="","",details!BG106)</f>
        <v/>
      </c>
      <c r="CZ106" s="426" t="str">
        <f>IF(details!BH106="","",details!BH106)</f>
        <v/>
      </c>
      <c r="DA106" s="426" t="str">
        <f>IF(details!BI106="","",details!BI106)</f>
        <v/>
      </c>
      <c r="DB106" s="427" t="str">
        <f>IF(AND(CW106="",CX106="",CY106="",CZ106="",DA106=""),"",IF(AND(CW106="NA",CX106="NA",CY106="NA",CZ106="NA",DA106="NA"),"NA",SUM(CW106:DA106)))</f>
        <v/>
      </c>
      <c r="DC106" s="557" t="str">
        <f>IF(OR(DB106="",DE106="",DA106="",DA106="ab",DA106="ml"),"",ROUNDUP(DB106/DE106*100,0))</f>
        <v/>
      </c>
      <c r="DD106" s="427" t="str">
        <f t="shared" si="166"/>
        <v/>
      </c>
      <c r="DE106" s="434" t="str">
        <f t="shared" si="211"/>
        <v/>
      </c>
      <c r="DF106" s="434">
        <f t="shared" si="212"/>
        <v>0</v>
      </c>
      <c r="DG106" s="426" t="str">
        <f>IF(details!BJ106="","",details!BJ106)</f>
        <v/>
      </c>
      <c r="DH106" s="426" t="str">
        <f>IF(details!BK106="","",details!BK106)</f>
        <v/>
      </c>
      <c r="DI106" s="426" t="str">
        <f>IF(details!BL106="","",details!BL106)</f>
        <v/>
      </c>
      <c r="DJ106" s="426" t="str">
        <f>IF(details!BM106="","",details!BM106)</f>
        <v/>
      </c>
      <c r="DK106" s="426" t="str">
        <f>IF(details!BN106="","",details!BN106)</f>
        <v/>
      </c>
      <c r="DL106" s="427" t="str">
        <f>IF(AND(DG106="",DH106="",DI106="",DJ106="",DK106=""),"",IF(AND(DG106="NA",DH106="NA",DI106="NA",DJ106="NA",DK106="NA"),"NA",SUM(DG106:DK106)))</f>
        <v/>
      </c>
      <c r="DM106" s="557" t="str">
        <f>IF(OR(DL106="",DO106="",DK106="",DK106="ab",DK106="ml"),"",ROUNDUP(DL106/DO106*100,0))</f>
        <v/>
      </c>
      <c r="DN106" s="427" t="str">
        <f t="shared" si="168"/>
        <v/>
      </c>
      <c r="DO106" s="434" t="str">
        <f t="shared" si="214"/>
        <v/>
      </c>
      <c r="DP106" s="434">
        <f t="shared" si="215"/>
        <v>0</v>
      </c>
      <c r="DQ106" s="435" t="str">
        <f t="shared" si="169"/>
        <v/>
      </c>
      <c r="DR106" s="435" t="str">
        <f t="shared" si="170"/>
        <v/>
      </c>
      <c r="DS106" s="435" t="str">
        <f t="shared" si="171"/>
        <v/>
      </c>
      <c r="DT106" s="435" t="str">
        <f t="shared" si="172"/>
        <v/>
      </c>
      <c r="DU106" s="435" t="str">
        <f t="shared" si="173"/>
        <v/>
      </c>
      <c r="DV106" s="435" t="str">
        <f t="shared" si="174"/>
        <v/>
      </c>
      <c r="DW106" s="398" t="str">
        <f t="shared" si="216"/>
        <v/>
      </c>
      <c r="DX106" s="398" t="str">
        <f t="shared" si="217"/>
        <v/>
      </c>
      <c r="DY106" s="398" t="str">
        <f t="shared" si="218"/>
        <v/>
      </c>
      <c r="DZ106" s="435" t="str">
        <f t="shared" si="175"/>
        <v/>
      </c>
      <c r="EA106" s="436" t="str">
        <f t="shared" si="176"/>
        <v/>
      </c>
      <c r="EB106" s="436" t="str">
        <f t="shared" si="177"/>
        <v/>
      </c>
      <c r="EC106" s="435" t="str">
        <f t="shared" si="178"/>
        <v/>
      </c>
      <c r="ED106" s="435" t="str">
        <f t="shared" si="179"/>
        <v/>
      </c>
      <c r="EE106" s="435" t="str">
        <f t="shared" si="180"/>
        <v/>
      </c>
      <c r="EF106" s="435" t="str">
        <f t="shared" si="181"/>
        <v/>
      </c>
      <c r="EG106" s="435" t="str">
        <f t="shared" si="182"/>
        <v/>
      </c>
      <c r="EH106" s="435" t="str">
        <f t="shared" si="183"/>
        <v/>
      </c>
      <c r="EI106" s="435" t="str">
        <f t="shared" si="184"/>
        <v/>
      </c>
      <c r="EJ106" s="437" t="str">
        <f t="shared" si="185"/>
        <v/>
      </c>
      <c r="EK106" s="437" t="str">
        <f t="shared" si="186"/>
        <v/>
      </c>
      <c r="EL106" s="435" t="str">
        <f t="shared" si="187"/>
        <v/>
      </c>
      <c r="EM106" s="437" t="str">
        <f t="shared" si="188"/>
        <v/>
      </c>
      <c r="EN106" s="437" t="str">
        <f t="shared" si="189"/>
        <v/>
      </c>
      <c r="EO106" s="491" t="str">
        <f>details!DN106</f>
        <v/>
      </c>
      <c r="EP106" s="492" t="str">
        <f>details!DO106</f>
        <v/>
      </c>
      <c r="EQ106" s="493" t="str">
        <f t="shared" si="228"/>
        <v/>
      </c>
      <c r="ER106" s="558" t="str">
        <f t="shared" si="219"/>
        <v/>
      </c>
      <c r="ES106" s="559" t="str">
        <f t="shared" si="220"/>
        <v/>
      </c>
      <c r="ET106" s="559" t="str">
        <f t="shared" si="221"/>
        <v/>
      </c>
      <c r="EU106" s="494" t="str">
        <f t="shared" si="222"/>
        <v/>
      </c>
      <c r="EV106" s="427" t="str">
        <f t="shared" si="223"/>
        <v/>
      </c>
      <c r="EW106" s="466" t="str">
        <f t="shared" si="224"/>
        <v/>
      </c>
      <c r="EX106" s="495" t="str">
        <f t="shared" si="225"/>
        <v/>
      </c>
      <c r="EY106" s="438" t="str">
        <f>IF(details!BO105="","",details!BO105)</f>
        <v/>
      </c>
      <c r="FE106" s="500"/>
    </row>
    <row r="107" spans="1:165" s="30" customFormat="1" ht="17" customHeight="1">
      <c r="A107" s="867" t="s">
        <v>120</v>
      </c>
      <c r="B107" s="868"/>
      <c r="C107" s="868"/>
      <c r="D107" s="868"/>
      <c r="E107" s="868"/>
      <c r="F107" s="868"/>
      <c r="G107" s="868"/>
      <c r="H107" s="868"/>
      <c r="I107" s="868"/>
      <c r="J107" s="424" t="s">
        <v>43</v>
      </c>
      <c r="K107" s="830" t="str">
        <f>K3</f>
        <v>fgUnh</v>
      </c>
      <c r="L107" s="830"/>
      <c r="M107" s="830"/>
      <c r="N107" s="830"/>
      <c r="O107" s="830"/>
      <c r="P107" s="830"/>
      <c r="Q107" s="830"/>
      <c r="R107" s="830"/>
      <c r="S107" s="830"/>
      <c r="T107" s="830"/>
      <c r="U107" s="830"/>
      <c r="V107" s="830"/>
      <c r="W107" s="830"/>
      <c r="X107" s="830"/>
      <c r="Y107" s="830"/>
      <c r="Z107" s="830"/>
      <c r="AA107" s="830" t="str">
        <f>AA3</f>
        <v>vaxszth</v>
      </c>
      <c r="AB107" s="830"/>
      <c r="AC107" s="830"/>
      <c r="AD107" s="830"/>
      <c r="AE107" s="830"/>
      <c r="AF107" s="830"/>
      <c r="AG107" s="830"/>
      <c r="AH107" s="830"/>
      <c r="AI107" s="830"/>
      <c r="AJ107" s="830"/>
      <c r="AK107" s="830"/>
      <c r="AL107" s="830"/>
      <c r="AM107" s="830"/>
      <c r="AN107" s="830"/>
      <c r="AO107" s="830"/>
      <c r="AP107" s="830"/>
      <c r="AQ107" s="830" t="str">
        <f>AQ3</f>
        <v>mnwZ</v>
      </c>
      <c r="AR107" s="830"/>
      <c r="AS107" s="830"/>
      <c r="AT107" s="830"/>
      <c r="AU107" s="830"/>
      <c r="AV107" s="830"/>
      <c r="AW107" s="830"/>
      <c r="AX107" s="830"/>
      <c r="AY107" s="830"/>
      <c r="AZ107" s="830"/>
      <c r="BA107" s="830"/>
      <c r="BB107" s="830"/>
      <c r="BC107" s="830"/>
      <c r="BD107" s="830"/>
      <c r="BE107" s="830"/>
      <c r="BF107" s="830"/>
      <c r="BG107" s="830" t="str">
        <f>BG3</f>
        <v>xf.kr</v>
      </c>
      <c r="BH107" s="830"/>
      <c r="BI107" s="830"/>
      <c r="BJ107" s="830"/>
      <c r="BK107" s="830"/>
      <c r="BL107" s="830"/>
      <c r="BM107" s="830"/>
      <c r="BN107" s="830"/>
      <c r="BO107" s="830"/>
      <c r="BP107" s="830"/>
      <c r="BQ107" s="830"/>
      <c r="BR107" s="830"/>
      <c r="BS107" s="830"/>
      <c r="BT107" s="830"/>
      <c r="BU107" s="830"/>
      <c r="BV107" s="830"/>
      <c r="BW107" s="830" t="str">
        <f>BW3</f>
        <v>Ik;kZoj.k v/;;u</v>
      </c>
      <c r="BX107" s="830"/>
      <c r="BY107" s="830"/>
      <c r="BZ107" s="830"/>
      <c r="CA107" s="830"/>
      <c r="CB107" s="830"/>
      <c r="CC107" s="830"/>
      <c r="CD107" s="830"/>
      <c r="CE107" s="830"/>
      <c r="CF107" s="830"/>
      <c r="CG107" s="830"/>
      <c r="CH107" s="830"/>
      <c r="CI107" s="830"/>
      <c r="CJ107" s="830"/>
      <c r="CK107" s="830"/>
      <c r="CL107" s="830"/>
      <c r="CM107" s="830" t="str">
        <f>CM3</f>
        <v>dk;kZuqHko</v>
      </c>
      <c r="CN107" s="830"/>
      <c r="CO107" s="830"/>
      <c r="CP107" s="830"/>
      <c r="CQ107" s="830"/>
      <c r="CR107" s="830"/>
      <c r="CS107" s="830"/>
      <c r="CT107" s="830"/>
      <c r="CU107" s="830"/>
      <c r="CV107" s="830"/>
      <c r="CW107" s="830" t="str">
        <f>CW3</f>
        <v>dyk f'k{kk</v>
      </c>
      <c r="CX107" s="830"/>
      <c r="CY107" s="830"/>
      <c r="CZ107" s="830"/>
      <c r="DA107" s="830"/>
      <c r="DB107" s="830"/>
      <c r="DC107" s="830"/>
      <c r="DD107" s="830"/>
      <c r="DE107" s="830"/>
      <c r="DF107" s="830"/>
      <c r="DG107" s="830" t="str">
        <f>DG3</f>
        <v>LokLF; ,oe~ 'kkjhfjd f'k{kk</v>
      </c>
      <c r="DH107" s="830"/>
      <c r="DI107" s="830"/>
      <c r="DJ107" s="830"/>
      <c r="DK107" s="830"/>
      <c r="DL107" s="830"/>
      <c r="DM107" s="830"/>
      <c r="DN107" s="830"/>
      <c r="DO107" s="830"/>
      <c r="DP107" s="830"/>
      <c r="DQ107" s="826">
        <f>SUM(DQ108:DQ112)</f>
        <v>8</v>
      </c>
      <c r="DR107" s="826"/>
      <c r="DS107" s="826"/>
      <c r="DT107" s="826">
        <f t="shared" ref="DT107:EI107" si="232">SUM(DT108:DT112)</f>
        <v>8</v>
      </c>
      <c r="DU107" s="826"/>
      <c r="DV107" s="826"/>
      <c r="DW107" s="826">
        <f t="shared" ref="DW107" si="233">SUM(DW108:DW112)</f>
        <v>8</v>
      </c>
      <c r="DX107" s="826"/>
      <c r="DY107" s="826"/>
      <c r="DZ107" s="826">
        <f t="shared" si="232"/>
        <v>7</v>
      </c>
      <c r="EA107" s="826"/>
      <c r="EB107" s="826"/>
      <c r="EC107" s="826">
        <f t="shared" si="232"/>
        <v>9</v>
      </c>
      <c r="ED107" s="826"/>
      <c r="EE107" s="826"/>
      <c r="EF107" s="826">
        <f t="shared" si="232"/>
        <v>8</v>
      </c>
      <c r="EG107" s="826"/>
      <c r="EH107" s="826"/>
      <c r="EI107" s="826">
        <f t="shared" si="232"/>
        <v>9</v>
      </c>
      <c r="EJ107" s="826"/>
      <c r="EK107" s="826"/>
      <c r="EL107" s="826">
        <f>SUM(EL108:EL112)</f>
        <v>9</v>
      </c>
      <c r="EM107" s="826"/>
      <c r="EN107" s="826"/>
      <c r="EO107" s="832" t="s">
        <v>38</v>
      </c>
      <c r="EP107" s="832"/>
      <c r="EQ107" s="832"/>
      <c r="ER107" s="832"/>
      <c r="ES107" s="439">
        <f>I108</f>
        <v>8</v>
      </c>
      <c r="ET107" s="394"/>
      <c r="EU107" s="830" t="str">
        <f>IF(details!K4="","",details!K4)</f>
        <v>ifj.kke ?kks"k.kk fnukad</v>
      </c>
      <c r="EV107" s="830"/>
      <c r="EW107" s="830"/>
      <c r="EX107" s="895">
        <f>IF(details!L4="","",details!L4)</f>
        <v>42460</v>
      </c>
      <c r="EY107" s="896"/>
      <c r="EZ107" s="189"/>
      <c r="FA107" s="189"/>
    </row>
    <row r="108" spans="1:165" s="31" customFormat="1" ht="14" customHeight="1">
      <c r="A108" s="869" t="s">
        <v>576</v>
      </c>
      <c r="B108" s="870"/>
      <c r="C108" s="870"/>
      <c r="D108" s="870"/>
      <c r="E108" s="877"/>
      <c r="F108" s="877"/>
      <c r="G108" s="391"/>
      <c r="H108" s="212" t="s">
        <v>575</v>
      </c>
      <c r="I108" s="391">
        <f>COUNTA(D7:D106)-COUNTBLANK(D7:D106)-COUNTIF(D7:D106,"TC")-COUNTIF(D7:D106,"DROP")</f>
        <v>8</v>
      </c>
      <c r="J108" s="205" t="s">
        <v>6</v>
      </c>
      <c r="K108" s="831" t="str">
        <f>details!Q3</f>
        <v>Jh jkefuokl /kkdM+</v>
      </c>
      <c r="L108" s="831"/>
      <c r="M108" s="831"/>
      <c r="N108" s="831"/>
      <c r="O108" s="831"/>
      <c r="P108" s="831"/>
      <c r="Q108" s="831"/>
      <c r="R108" s="831"/>
      <c r="S108" s="831"/>
      <c r="T108" s="831"/>
      <c r="U108" s="831"/>
      <c r="V108" s="831"/>
      <c r="W108" s="831"/>
      <c r="X108" s="831"/>
      <c r="Y108" s="831"/>
      <c r="Z108" s="831"/>
      <c r="AA108" s="831" t="str">
        <f>details!X3</f>
        <v>Jh dUgS;k yky jsxj</v>
      </c>
      <c r="AB108" s="831"/>
      <c r="AC108" s="831"/>
      <c r="AD108" s="831"/>
      <c r="AE108" s="831"/>
      <c r="AF108" s="831"/>
      <c r="AG108" s="831"/>
      <c r="AH108" s="831"/>
      <c r="AI108" s="831"/>
      <c r="AJ108" s="831"/>
      <c r="AK108" s="831"/>
      <c r="AL108" s="831"/>
      <c r="AM108" s="831"/>
      <c r="AN108" s="831"/>
      <c r="AO108" s="831"/>
      <c r="AP108" s="831"/>
      <c r="AQ108" s="831" t="str">
        <f>details!AE3</f>
        <v>Jh j'khn</v>
      </c>
      <c r="AR108" s="831"/>
      <c r="AS108" s="831"/>
      <c r="AT108" s="831"/>
      <c r="AU108" s="831"/>
      <c r="AV108" s="831"/>
      <c r="AW108" s="831"/>
      <c r="AX108" s="831"/>
      <c r="AY108" s="831"/>
      <c r="AZ108" s="831"/>
      <c r="BA108" s="831"/>
      <c r="BB108" s="831"/>
      <c r="BC108" s="831"/>
      <c r="BD108" s="831"/>
      <c r="BE108" s="831"/>
      <c r="BF108" s="831"/>
      <c r="BG108" s="831" t="str">
        <f>details!AL3</f>
        <v>Jh fd'ku yky /kkdM+</v>
      </c>
      <c r="BH108" s="831"/>
      <c r="BI108" s="831"/>
      <c r="BJ108" s="831"/>
      <c r="BK108" s="831"/>
      <c r="BL108" s="831"/>
      <c r="BM108" s="831"/>
      <c r="BN108" s="831"/>
      <c r="BO108" s="831"/>
      <c r="BP108" s="831"/>
      <c r="BQ108" s="831"/>
      <c r="BR108" s="831"/>
      <c r="BS108" s="831"/>
      <c r="BT108" s="831"/>
      <c r="BU108" s="831"/>
      <c r="BV108" s="831"/>
      <c r="BW108" s="831" t="str">
        <f>details!AS3</f>
        <v>Jh dUgS;k yky /kkdM+</v>
      </c>
      <c r="BX108" s="831"/>
      <c r="BY108" s="831"/>
      <c r="BZ108" s="831"/>
      <c r="CA108" s="831"/>
      <c r="CB108" s="831"/>
      <c r="CC108" s="831"/>
      <c r="CD108" s="831"/>
      <c r="CE108" s="831"/>
      <c r="CF108" s="831"/>
      <c r="CG108" s="831"/>
      <c r="CH108" s="831"/>
      <c r="CI108" s="831"/>
      <c r="CJ108" s="831"/>
      <c r="CK108" s="831"/>
      <c r="CL108" s="831"/>
      <c r="CM108" s="831" t="str">
        <f>details!AZ3</f>
        <v>Jh fd'ku yky /kkdM+</v>
      </c>
      <c r="CN108" s="831"/>
      <c r="CO108" s="831"/>
      <c r="CP108" s="831"/>
      <c r="CQ108" s="831"/>
      <c r="CR108" s="831"/>
      <c r="CS108" s="831"/>
      <c r="CT108" s="831"/>
      <c r="CU108" s="831"/>
      <c r="CV108" s="831"/>
      <c r="CW108" s="831" t="str">
        <f>details!BE3</f>
        <v>Jh jkgqy es?koky</v>
      </c>
      <c r="CX108" s="831"/>
      <c r="CY108" s="831"/>
      <c r="CZ108" s="831"/>
      <c r="DA108" s="831"/>
      <c r="DB108" s="831"/>
      <c r="DC108" s="831"/>
      <c r="DD108" s="831"/>
      <c r="DE108" s="831"/>
      <c r="DF108" s="831"/>
      <c r="DG108" s="831" t="str">
        <f>details!BJ3</f>
        <v xml:space="preserve">Jh fo".kq'kadj O;kl </v>
      </c>
      <c r="DH108" s="831"/>
      <c r="DI108" s="831"/>
      <c r="DJ108" s="831"/>
      <c r="DK108" s="831"/>
      <c r="DL108" s="831"/>
      <c r="DM108" s="831"/>
      <c r="DN108" s="831"/>
      <c r="DO108" s="831"/>
      <c r="DP108" s="831"/>
      <c r="DQ108" s="827">
        <f>COUNTIF(DS$7:DS$106,"A")</f>
        <v>0</v>
      </c>
      <c r="DR108" s="827"/>
      <c r="DS108" s="827"/>
      <c r="DT108" s="827">
        <f>COUNTIF(DV$7:DV$106,"A")</f>
        <v>0</v>
      </c>
      <c r="DU108" s="827"/>
      <c r="DV108" s="827"/>
      <c r="DW108" s="827">
        <f>COUNTIF(DY$7:DY$106,"A")</f>
        <v>0</v>
      </c>
      <c r="DX108" s="827"/>
      <c r="DY108" s="827"/>
      <c r="DZ108" s="827">
        <f>COUNTIF(EB$7:EB$106,"A")</f>
        <v>0</v>
      </c>
      <c r="EA108" s="827"/>
      <c r="EB108" s="827"/>
      <c r="EC108" s="827">
        <f>COUNTIF(EE$7:EE$106,"A")</f>
        <v>0</v>
      </c>
      <c r="ED108" s="827"/>
      <c r="EE108" s="827"/>
      <c r="EF108" s="827">
        <f>COUNTIF(EH$7:EH$106,"A")</f>
        <v>8</v>
      </c>
      <c r="EG108" s="827"/>
      <c r="EH108" s="827"/>
      <c r="EI108" s="827">
        <f>COUNTIF(EK$7:EK$106,"A")</f>
        <v>8</v>
      </c>
      <c r="EJ108" s="827"/>
      <c r="EK108" s="827"/>
      <c r="EL108" s="827">
        <f>COUNTIF(EN$7:EN$106,"A")</f>
        <v>9</v>
      </c>
      <c r="EM108" s="827"/>
      <c r="EN108" s="827"/>
      <c r="EO108" s="833" t="s">
        <v>569</v>
      </c>
      <c r="EP108" s="833"/>
      <c r="EQ108" s="833"/>
      <c r="ER108" s="833"/>
      <c r="ES108" s="440">
        <f>COUNTIF(EV$7:EV$106,"A")</f>
        <v>0</v>
      </c>
      <c r="ET108" s="406"/>
      <c r="EU108" s="831"/>
      <c r="EV108" s="831"/>
      <c r="EW108" s="831"/>
      <c r="EX108" s="897"/>
      <c r="EY108" s="898"/>
      <c r="FA108" s="186"/>
    </row>
    <row r="109" spans="1:165" s="30" customFormat="1" ht="14" customHeight="1">
      <c r="A109" s="871" t="s">
        <v>99</v>
      </c>
      <c r="B109" s="872"/>
      <c r="C109" s="872"/>
      <c r="D109" s="872"/>
      <c r="E109" s="877"/>
      <c r="F109" s="877"/>
      <c r="G109" s="391"/>
      <c r="H109" s="212" t="s">
        <v>13</v>
      </c>
      <c r="I109" s="391">
        <f>COUNTIF(ER7:ER106,"mRrh.kZ")</f>
        <v>4</v>
      </c>
      <c r="J109" s="204" t="s">
        <v>12</v>
      </c>
      <c r="K109" s="880">
        <f>COUNTA(DS7:DS106)-COUNTIF(DS7:DS106,"ab")-COUNTIF(DS7:DS106,"")</f>
        <v>8</v>
      </c>
      <c r="L109" s="880"/>
      <c r="M109" s="880"/>
      <c r="N109" s="880"/>
      <c r="O109" s="880"/>
      <c r="P109" s="880"/>
      <c r="Q109" s="880"/>
      <c r="R109" s="880"/>
      <c r="S109" s="880"/>
      <c r="T109" s="880"/>
      <c r="U109" s="880"/>
      <c r="V109" s="880"/>
      <c r="W109" s="880"/>
      <c r="X109" s="880"/>
      <c r="Y109" s="880"/>
      <c r="Z109" s="880"/>
      <c r="AA109" s="880">
        <f>COUNTA(DV7:DV106)-COUNTIF(DV7:DV106,"ab")-COUNTIF(DV7:DV106,"")</f>
        <v>8</v>
      </c>
      <c r="AB109" s="880"/>
      <c r="AC109" s="880"/>
      <c r="AD109" s="880"/>
      <c r="AE109" s="880"/>
      <c r="AF109" s="880"/>
      <c r="AG109" s="880"/>
      <c r="AH109" s="880"/>
      <c r="AI109" s="880"/>
      <c r="AJ109" s="880"/>
      <c r="AK109" s="880"/>
      <c r="AL109" s="880"/>
      <c r="AM109" s="880"/>
      <c r="AN109" s="880"/>
      <c r="AO109" s="880"/>
      <c r="AP109" s="880"/>
      <c r="AQ109" s="880">
        <f>COUNTA(EO7:EO106)-COUNTIF(EO7:EO106,"ab")-COUNTIF(EO7:EO106,"")</f>
        <v>10</v>
      </c>
      <c r="AR109" s="880"/>
      <c r="AS109" s="880"/>
      <c r="AT109" s="880"/>
      <c r="AU109" s="880"/>
      <c r="AV109" s="880"/>
      <c r="AW109" s="880"/>
      <c r="AX109" s="880"/>
      <c r="AY109" s="880"/>
      <c r="AZ109" s="880"/>
      <c r="BA109" s="880"/>
      <c r="BB109" s="880"/>
      <c r="BC109" s="880"/>
      <c r="BD109" s="880"/>
      <c r="BE109" s="880"/>
      <c r="BF109" s="880"/>
      <c r="BG109" s="880">
        <f>COUNTA(EB7:EB106)-COUNTIF(EB7:EB106,"ab")-COUNTIF(EB7:EB106,"")</f>
        <v>7</v>
      </c>
      <c r="BH109" s="880"/>
      <c r="BI109" s="880"/>
      <c r="BJ109" s="880"/>
      <c r="BK109" s="880"/>
      <c r="BL109" s="880"/>
      <c r="BM109" s="880"/>
      <c r="BN109" s="880"/>
      <c r="BO109" s="880"/>
      <c r="BP109" s="880"/>
      <c r="BQ109" s="880"/>
      <c r="BR109" s="880"/>
      <c r="BS109" s="880"/>
      <c r="BT109" s="880"/>
      <c r="BU109" s="880"/>
      <c r="BV109" s="880"/>
      <c r="BW109" s="880">
        <f>COUNTA(EE7:EE106)-COUNTIF(EE7:EE106,"ab")-COUNTIF(EE7:EE106,"")</f>
        <v>9</v>
      </c>
      <c r="BX109" s="880"/>
      <c r="BY109" s="880"/>
      <c r="BZ109" s="880"/>
      <c r="CA109" s="880"/>
      <c r="CB109" s="880"/>
      <c r="CC109" s="880"/>
      <c r="CD109" s="880"/>
      <c r="CE109" s="880"/>
      <c r="CF109" s="880"/>
      <c r="CG109" s="880"/>
      <c r="CH109" s="880"/>
      <c r="CI109" s="880"/>
      <c r="CJ109" s="880"/>
      <c r="CK109" s="880"/>
      <c r="CL109" s="880"/>
      <c r="CM109" s="880">
        <f>COUNTA(EH7:EH106)-COUNTIF(EH7:EH106,"RA")-COUNTIF(EH7:EH106,"ab")-COUNTIF(EH7:EH106,"")</f>
        <v>8</v>
      </c>
      <c r="CN109" s="880"/>
      <c r="CO109" s="880"/>
      <c r="CP109" s="880"/>
      <c r="CQ109" s="880"/>
      <c r="CR109" s="880"/>
      <c r="CS109" s="880"/>
      <c r="CT109" s="880"/>
      <c r="CU109" s="880"/>
      <c r="CV109" s="880"/>
      <c r="CW109" s="880">
        <f>COUNTA(EK7:EK106)-COUNTIF(EK7:EK106,"RA")-COUNTIF(EK7:EK106,"ab")-COUNTIF(EK7:EK106,"")</f>
        <v>9</v>
      </c>
      <c r="CX109" s="880"/>
      <c r="CY109" s="880"/>
      <c r="CZ109" s="880"/>
      <c r="DA109" s="880"/>
      <c r="DB109" s="880"/>
      <c r="DC109" s="880"/>
      <c r="DD109" s="880"/>
      <c r="DE109" s="880"/>
      <c r="DF109" s="880"/>
      <c r="DG109" s="880">
        <f>COUNTA(EN7:EN106)-COUNTIF(EN7:EN106,"RA")-COUNTIF(EN7:EN106,"ab")-COUNTIF(EN7:EN106,"")</f>
        <v>9</v>
      </c>
      <c r="DH109" s="880"/>
      <c r="DI109" s="880"/>
      <c r="DJ109" s="880"/>
      <c r="DK109" s="880"/>
      <c r="DL109" s="880"/>
      <c r="DM109" s="880"/>
      <c r="DN109" s="880"/>
      <c r="DO109" s="880"/>
      <c r="DP109" s="880"/>
      <c r="DQ109" s="827">
        <f>COUNTIF(DS$7:DS$106,"B")</f>
        <v>3</v>
      </c>
      <c r="DR109" s="827"/>
      <c r="DS109" s="827"/>
      <c r="DT109" s="827">
        <f>COUNTIF(DV$7:DV$106,"B")</f>
        <v>1</v>
      </c>
      <c r="DU109" s="827"/>
      <c r="DV109" s="827"/>
      <c r="DW109" s="827">
        <f>COUNTIF(DY$7:DY$106,"B")</f>
        <v>0</v>
      </c>
      <c r="DX109" s="827"/>
      <c r="DY109" s="827"/>
      <c r="DZ109" s="827">
        <f>COUNTIF(EB$7:EB$106,"B")</f>
        <v>2</v>
      </c>
      <c r="EA109" s="827"/>
      <c r="EB109" s="827"/>
      <c r="EC109" s="827">
        <f>COUNTIF(EE$7:EE$106,"B")</f>
        <v>2</v>
      </c>
      <c r="ED109" s="827"/>
      <c r="EE109" s="827"/>
      <c r="EF109" s="827">
        <f>COUNTIF(EH$7:EH$106,"B")</f>
        <v>0</v>
      </c>
      <c r="EG109" s="827"/>
      <c r="EH109" s="827"/>
      <c r="EI109" s="827">
        <f>COUNTIF(EK$7:EK$106,"B")</f>
        <v>1</v>
      </c>
      <c r="EJ109" s="827"/>
      <c r="EK109" s="827"/>
      <c r="EL109" s="827">
        <f>COUNTIF(EN$7:EN$106,"B")</f>
        <v>0</v>
      </c>
      <c r="EM109" s="827"/>
      <c r="EN109" s="827"/>
      <c r="EO109" s="833" t="s">
        <v>570</v>
      </c>
      <c r="EP109" s="833"/>
      <c r="EQ109" s="833"/>
      <c r="ER109" s="833"/>
      <c r="ES109" s="440">
        <f>COUNTIF(EV$7:EV$106,"B")</f>
        <v>0</v>
      </c>
      <c r="ET109" s="207"/>
      <c r="EU109" s="828" t="s">
        <v>72</v>
      </c>
      <c r="EV109" s="828"/>
      <c r="EW109" s="828"/>
      <c r="EX109" s="897"/>
      <c r="EY109" s="898"/>
      <c r="EZ109" s="186"/>
      <c r="FA109" s="186"/>
    </row>
    <row r="110" spans="1:165" s="30" customFormat="1" ht="14" customHeight="1">
      <c r="A110" s="891" t="s">
        <v>19</v>
      </c>
      <c r="B110" s="892"/>
      <c r="C110" s="892"/>
      <c r="D110" s="892"/>
      <c r="E110" s="877"/>
      <c r="F110" s="877"/>
      <c r="G110" s="391"/>
      <c r="H110" s="213" t="s">
        <v>94</v>
      </c>
      <c r="I110" s="391">
        <f>COUNTIF(ER7:ER106,"d{kksUur")</f>
        <v>1</v>
      </c>
      <c r="J110" s="204" t="s">
        <v>13</v>
      </c>
      <c r="K110" s="207"/>
      <c r="L110" s="207"/>
      <c r="M110" s="207"/>
      <c r="N110" s="207"/>
      <c r="O110" s="393" t="s">
        <v>63</v>
      </c>
      <c r="P110" s="391">
        <f>$DQ$108</f>
        <v>0</v>
      </c>
      <c r="Q110" s="393" t="s">
        <v>59</v>
      </c>
      <c r="R110" s="391">
        <f>$DQ$109</f>
        <v>3</v>
      </c>
      <c r="S110" s="393" t="s">
        <v>69</v>
      </c>
      <c r="T110" s="391">
        <f>$DQ$110</f>
        <v>4</v>
      </c>
      <c r="U110" s="391" t="s">
        <v>39</v>
      </c>
      <c r="V110" s="391">
        <f>$DQ$111</f>
        <v>1</v>
      </c>
      <c r="W110" s="391" t="s">
        <v>92</v>
      </c>
      <c r="X110" s="391">
        <f>$DQ$112</f>
        <v>0</v>
      </c>
      <c r="Y110" s="206"/>
      <c r="Z110" s="206"/>
      <c r="AA110" s="207"/>
      <c r="AB110" s="207"/>
      <c r="AC110" s="207"/>
      <c r="AD110" s="207"/>
      <c r="AE110" s="393" t="s">
        <v>63</v>
      </c>
      <c r="AF110" s="391">
        <f>$DT$108</f>
        <v>0</v>
      </c>
      <c r="AG110" s="393" t="s">
        <v>59</v>
      </c>
      <c r="AH110" s="391">
        <f>$DT$109</f>
        <v>1</v>
      </c>
      <c r="AI110" s="393" t="s">
        <v>69</v>
      </c>
      <c r="AJ110" s="391">
        <f>$DT$110</f>
        <v>5</v>
      </c>
      <c r="AK110" s="391" t="s">
        <v>39</v>
      </c>
      <c r="AL110" s="391">
        <f>$DT$111</f>
        <v>1</v>
      </c>
      <c r="AM110" s="391" t="s">
        <v>92</v>
      </c>
      <c r="AN110" s="391">
        <f>$DT$112</f>
        <v>1</v>
      </c>
      <c r="AO110" s="206"/>
      <c r="AP110" s="206"/>
      <c r="AQ110" s="207"/>
      <c r="AR110" s="207"/>
      <c r="AS110" s="207"/>
      <c r="AT110" s="207"/>
      <c r="AU110" s="498" t="s">
        <v>63</v>
      </c>
      <c r="AV110" s="496">
        <f>$DT$108</f>
        <v>0</v>
      </c>
      <c r="AW110" s="498" t="s">
        <v>59</v>
      </c>
      <c r="AX110" s="496">
        <f>$DT$109</f>
        <v>1</v>
      </c>
      <c r="AY110" s="498" t="s">
        <v>69</v>
      </c>
      <c r="AZ110" s="496">
        <f>$DT$110</f>
        <v>5</v>
      </c>
      <c r="BA110" s="496" t="s">
        <v>39</v>
      </c>
      <c r="BB110" s="496">
        <f>$DT$111</f>
        <v>1</v>
      </c>
      <c r="BC110" s="496" t="s">
        <v>92</v>
      </c>
      <c r="BD110" s="496">
        <f>$DT$112</f>
        <v>1</v>
      </c>
      <c r="BE110" s="206"/>
      <c r="BF110" s="206"/>
      <c r="BG110" s="207"/>
      <c r="BH110" s="207"/>
      <c r="BI110" s="207"/>
      <c r="BJ110" s="207"/>
      <c r="BK110" s="393" t="s">
        <v>63</v>
      </c>
      <c r="BL110" s="391">
        <f>$DZ$108</f>
        <v>0</v>
      </c>
      <c r="BM110" s="393" t="s">
        <v>59</v>
      </c>
      <c r="BN110" s="391">
        <f>$DZ$109</f>
        <v>2</v>
      </c>
      <c r="BO110" s="393" t="s">
        <v>69</v>
      </c>
      <c r="BP110" s="391">
        <f>$DZ$110</f>
        <v>4</v>
      </c>
      <c r="BQ110" s="391" t="s">
        <v>39</v>
      </c>
      <c r="BR110" s="391">
        <f>$DZ$111</f>
        <v>1</v>
      </c>
      <c r="BS110" s="391" t="s">
        <v>92</v>
      </c>
      <c r="BT110" s="391">
        <f>$DZ$112</f>
        <v>0</v>
      </c>
      <c r="BU110" s="206"/>
      <c r="BV110" s="206"/>
      <c r="BW110" s="207"/>
      <c r="BX110" s="207"/>
      <c r="BY110" s="207"/>
      <c r="BZ110" s="207"/>
      <c r="CA110" s="393" t="s">
        <v>63</v>
      </c>
      <c r="CB110" s="391">
        <f>$EC$108</f>
        <v>0</v>
      </c>
      <c r="CC110" s="393" t="s">
        <v>59</v>
      </c>
      <c r="CD110" s="391">
        <f>$EC$109</f>
        <v>2</v>
      </c>
      <c r="CE110" s="393" t="s">
        <v>69</v>
      </c>
      <c r="CF110" s="391">
        <f>$EC$110</f>
        <v>6</v>
      </c>
      <c r="CG110" s="391" t="s">
        <v>39</v>
      </c>
      <c r="CH110" s="391">
        <f>$EC$111</f>
        <v>1</v>
      </c>
      <c r="CI110" s="391" t="s">
        <v>92</v>
      </c>
      <c r="CJ110" s="391">
        <f>$EC$112</f>
        <v>0</v>
      </c>
      <c r="CK110" s="206"/>
      <c r="CL110" s="206"/>
      <c r="CM110" s="393" t="s">
        <v>63</v>
      </c>
      <c r="CN110" s="391">
        <f>$EF$108</f>
        <v>8</v>
      </c>
      <c r="CO110" s="393" t="s">
        <v>59</v>
      </c>
      <c r="CP110" s="391">
        <f>$EF$109</f>
        <v>0</v>
      </c>
      <c r="CQ110" s="393" t="s">
        <v>69</v>
      </c>
      <c r="CR110" s="391">
        <f>$EF$110</f>
        <v>0</v>
      </c>
      <c r="CS110" s="393" t="s">
        <v>39</v>
      </c>
      <c r="CT110" s="391">
        <f>$EF$111</f>
        <v>0</v>
      </c>
      <c r="CU110" s="207" t="s">
        <v>92</v>
      </c>
      <c r="CV110" s="391">
        <f>$EF$112</f>
        <v>0</v>
      </c>
      <c r="CW110" s="393" t="s">
        <v>63</v>
      </c>
      <c r="CX110" s="391">
        <f>$EI$108</f>
        <v>8</v>
      </c>
      <c r="CY110" s="393" t="s">
        <v>59</v>
      </c>
      <c r="CZ110" s="391">
        <f>$EI$109</f>
        <v>1</v>
      </c>
      <c r="DA110" s="393" t="s">
        <v>69</v>
      </c>
      <c r="DB110" s="391">
        <f>$EI$110</f>
        <v>0</v>
      </c>
      <c r="DC110" s="393" t="s">
        <v>39</v>
      </c>
      <c r="DD110" s="391">
        <f>$EI$111</f>
        <v>0</v>
      </c>
      <c r="DE110" s="207" t="s">
        <v>92</v>
      </c>
      <c r="DF110" s="391">
        <f>$EI$112</f>
        <v>0</v>
      </c>
      <c r="DG110" s="393" t="s">
        <v>63</v>
      </c>
      <c r="DH110" s="391">
        <f>$EL$108</f>
        <v>9</v>
      </c>
      <c r="DI110" s="393" t="s">
        <v>59</v>
      </c>
      <c r="DJ110" s="391">
        <f>$EL$109</f>
        <v>0</v>
      </c>
      <c r="DK110" s="393" t="s">
        <v>69</v>
      </c>
      <c r="DL110" s="391">
        <f>$EL$110</f>
        <v>0</v>
      </c>
      <c r="DM110" s="393" t="s">
        <v>39</v>
      </c>
      <c r="DN110" s="391">
        <f>$EL$111</f>
        <v>0</v>
      </c>
      <c r="DO110" s="207" t="s">
        <v>92</v>
      </c>
      <c r="DP110" s="391">
        <f>$EL$112</f>
        <v>0</v>
      </c>
      <c r="DQ110" s="827">
        <f>COUNTIF(DS$7:DS$106,"C")</f>
        <v>4</v>
      </c>
      <c r="DR110" s="827"/>
      <c r="DS110" s="827"/>
      <c r="DT110" s="827">
        <f>COUNTIF(DV$7:DV$106,"C")</f>
        <v>5</v>
      </c>
      <c r="DU110" s="827"/>
      <c r="DV110" s="827"/>
      <c r="DW110" s="827">
        <f>COUNTIF(DY$7:DY$106,"C")</f>
        <v>0</v>
      </c>
      <c r="DX110" s="827"/>
      <c r="DY110" s="827"/>
      <c r="DZ110" s="827">
        <f>COUNTIF(EB$7:EB$106,"C")</f>
        <v>4</v>
      </c>
      <c r="EA110" s="827"/>
      <c r="EB110" s="827"/>
      <c r="EC110" s="827">
        <f>COUNTIF(EE$7:EE$106,"C")</f>
        <v>6</v>
      </c>
      <c r="ED110" s="827"/>
      <c r="EE110" s="827"/>
      <c r="EF110" s="827">
        <f>COUNTIF(EH$7:EH$106,"C")</f>
        <v>0</v>
      </c>
      <c r="EG110" s="827"/>
      <c r="EH110" s="827"/>
      <c r="EI110" s="827">
        <f>COUNTIF(EK$7:EK$106,"C")</f>
        <v>0</v>
      </c>
      <c r="EJ110" s="827"/>
      <c r="EK110" s="827"/>
      <c r="EL110" s="827">
        <f>COUNTIF(EN$7:EN$106,"C")</f>
        <v>0</v>
      </c>
      <c r="EM110" s="827"/>
      <c r="EN110" s="827"/>
      <c r="EO110" s="833" t="s">
        <v>571</v>
      </c>
      <c r="EP110" s="833"/>
      <c r="EQ110" s="833"/>
      <c r="ER110" s="833"/>
      <c r="ES110" s="440">
        <f>COUNTIF(EV$7:EV$106,"C")</f>
        <v>4</v>
      </c>
      <c r="ET110" s="207"/>
      <c r="EU110" s="828" t="s">
        <v>99</v>
      </c>
      <c r="EV110" s="828"/>
      <c r="EW110" s="828"/>
      <c r="EX110" s="897"/>
      <c r="EY110" s="898"/>
      <c r="FA110" s="186"/>
    </row>
    <row r="111" spans="1:165" s="30" customFormat="1" ht="14" customHeight="1">
      <c r="A111" s="873" t="s">
        <v>7</v>
      </c>
      <c r="B111" s="874"/>
      <c r="C111" s="874"/>
      <c r="D111" s="874"/>
      <c r="E111" s="877"/>
      <c r="F111" s="877"/>
      <c r="G111" s="391"/>
      <c r="H111" s="214" t="s">
        <v>100</v>
      </c>
      <c r="I111" s="208">
        <f>COUNTIF(ER7:ER106,"LFkkukarfjr")</f>
        <v>1</v>
      </c>
      <c r="J111" s="204" t="s">
        <v>14</v>
      </c>
      <c r="K111" s="879">
        <f>SUM(P110,R110,T110,V110)</f>
        <v>8</v>
      </c>
      <c r="L111" s="879"/>
      <c r="M111" s="879"/>
      <c r="N111" s="879"/>
      <c r="O111" s="879"/>
      <c r="P111" s="879"/>
      <c r="Q111" s="879"/>
      <c r="R111" s="879"/>
      <c r="S111" s="879"/>
      <c r="T111" s="879"/>
      <c r="U111" s="879"/>
      <c r="V111" s="879"/>
      <c r="W111" s="879"/>
      <c r="X111" s="879"/>
      <c r="Y111" s="879"/>
      <c r="Z111" s="879"/>
      <c r="AA111" s="879">
        <f>SUM(AF110,AH110,AJ110,AL110)</f>
        <v>7</v>
      </c>
      <c r="AB111" s="879"/>
      <c r="AC111" s="879"/>
      <c r="AD111" s="879"/>
      <c r="AE111" s="879"/>
      <c r="AF111" s="879"/>
      <c r="AG111" s="879"/>
      <c r="AH111" s="879"/>
      <c r="AI111" s="879"/>
      <c r="AJ111" s="879"/>
      <c r="AK111" s="879"/>
      <c r="AL111" s="879"/>
      <c r="AM111" s="879"/>
      <c r="AN111" s="879"/>
      <c r="AO111" s="879"/>
      <c r="AP111" s="879"/>
      <c r="AQ111" s="879">
        <f>SUM(AV110,AX110,AZ110,BB110)</f>
        <v>7</v>
      </c>
      <c r="AR111" s="879"/>
      <c r="AS111" s="879"/>
      <c r="AT111" s="879"/>
      <c r="AU111" s="879"/>
      <c r="AV111" s="879"/>
      <c r="AW111" s="879"/>
      <c r="AX111" s="879"/>
      <c r="AY111" s="879"/>
      <c r="AZ111" s="879"/>
      <c r="BA111" s="879"/>
      <c r="BB111" s="879"/>
      <c r="BC111" s="879"/>
      <c r="BD111" s="879"/>
      <c r="BE111" s="879"/>
      <c r="BF111" s="879"/>
      <c r="BG111" s="879">
        <f>SUM(BL110,BN110,BP110,BR110)</f>
        <v>7</v>
      </c>
      <c r="BH111" s="879"/>
      <c r="BI111" s="879"/>
      <c r="BJ111" s="879"/>
      <c r="BK111" s="879"/>
      <c r="BL111" s="879"/>
      <c r="BM111" s="879"/>
      <c r="BN111" s="879"/>
      <c r="BO111" s="879"/>
      <c r="BP111" s="879"/>
      <c r="BQ111" s="879"/>
      <c r="BR111" s="879"/>
      <c r="BS111" s="879"/>
      <c r="BT111" s="879"/>
      <c r="BU111" s="879"/>
      <c r="BV111" s="879"/>
      <c r="BW111" s="879">
        <f>SUM(CB110,CD110,CF110,CH110)</f>
        <v>9</v>
      </c>
      <c r="BX111" s="879"/>
      <c r="BY111" s="879"/>
      <c r="BZ111" s="879"/>
      <c r="CA111" s="879"/>
      <c r="CB111" s="879"/>
      <c r="CC111" s="879"/>
      <c r="CD111" s="879"/>
      <c r="CE111" s="879"/>
      <c r="CF111" s="879"/>
      <c r="CG111" s="879"/>
      <c r="CH111" s="879"/>
      <c r="CI111" s="879"/>
      <c r="CJ111" s="879"/>
      <c r="CK111" s="879"/>
      <c r="CL111" s="879"/>
      <c r="CM111" s="879">
        <f>SUM(CN110,CP110,CR110,CT110,CV110)</f>
        <v>8</v>
      </c>
      <c r="CN111" s="879"/>
      <c r="CO111" s="879"/>
      <c r="CP111" s="879"/>
      <c r="CQ111" s="879"/>
      <c r="CR111" s="879"/>
      <c r="CS111" s="879"/>
      <c r="CT111" s="879"/>
      <c r="CU111" s="879"/>
      <c r="CV111" s="879"/>
      <c r="CW111" s="879">
        <f>SUM(CX110,CZ110,DB110,DD110,DF110)</f>
        <v>9</v>
      </c>
      <c r="CX111" s="879"/>
      <c r="CY111" s="879"/>
      <c r="CZ111" s="879"/>
      <c r="DA111" s="879"/>
      <c r="DB111" s="879"/>
      <c r="DC111" s="879"/>
      <c r="DD111" s="879"/>
      <c r="DE111" s="879"/>
      <c r="DF111" s="879"/>
      <c r="DG111" s="879">
        <f>SUM(DH110,DJ110,DL110,DN110,DP110)</f>
        <v>9</v>
      </c>
      <c r="DH111" s="879"/>
      <c r="DI111" s="879"/>
      <c r="DJ111" s="879"/>
      <c r="DK111" s="879"/>
      <c r="DL111" s="879"/>
      <c r="DM111" s="879"/>
      <c r="DN111" s="879"/>
      <c r="DO111" s="879"/>
      <c r="DP111" s="879"/>
      <c r="DQ111" s="827">
        <f>COUNTIF(DS$7:DS$106,"D")</f>
        <v>1</v>
      </c>
      <c r="DR111" s="827"/>
      <c r="DS111" s="827"/>
      <c r="DT111" s="827">
        <f>COUNTIF(DV$7:DV$106,"D")</f>
        <v>1</v>
      </c>
      <c r="DU111" s="827"/>
      <c r="DV111" s="827"/>
      <c r="DW111" s="827">
        <f>COUNTIF(DY$7:DY$106,"D")</f>
        <v>4</v>
      </c>
      <c r="DX111" s="827"/>
      <c r="DY111" s="827"/>
      <c r="DZ111" s="827">
        <f>COUNTIF(EB$7:EB$106,"D")</f>
        <v>1</v>
      </c>
      <c r="EA111" s="827"/>
      <c r="EB111" s="827"/>
      <c r="EC111" s="827">
        <f>COUNTIF(EE$7:EE$106,"D")</f>
        <v>1</v>
      </c>
      <c r="ED111" s="827"/>
      <c r="EE111" s="827"/>
      <c r="EF111" s="827">
        <f>COUNTIF(EH$7:EH$106,"D")</f>
        <v>0</v>
      </c>
      <c r="EG111" s="827"/>
      <c r="EH111" s="827"/>
      <c r="EI111" s="827">
        <f>COUNTIF(EK$7:EK$106,"D")</f>
        <v>0</v>
      </c>
      <c r="EJ111" s="827"/>
      <c r="EK111" s="827"/>
      <c r="EL111" s="827">
        <f>COUNTIF(EN$7:EN$106,"D")</f>
        <v>0</v>
      </c>
      <c r="EM111" s="827"/>
      <c r="EN111" s="827"/>
      <c r="EO111" s="833" t="s">
        <v>572</v>
      </c>
      <c r="EP111" s="833"/>
      <c r="EQ111" s="833"/>
      <c r="ER111" s="833"/>
      <c r="ES111" s="440">
        <f>COUNTIF(EV$7:EV$106,"D")</f>
        <v>0</v>
      </c>
      <c r="ET111" s="207"/>
      <c r="EU111" s="829" t="s">
        <v>19</v>
      </c>
      <c r="EV111" s="829"/>
      <c r="EW111" s="829"/>
      <c r="EX111" s="897"/>
      <c r="EY111" s="898"/>
      <c r="FA111" s="186"/>
      <c r="FB111" s="187"/>
      <c r="FC111" s="187"/>
      <c r="FD111" s="187"/>
      <c r="FE111" s="187"/>
      <c r="FF111" s="187"/>
      <c r="FG111" s="187"/>
      <c r="FH111" s="187"/>
      <c r="FI111" s="187"/>
    </row>
    <row r="112" spans="1:165" s="30" customFormat="1" ht="14" customHeight="1" thickBot="1">
      <c r="A112" s="875"/>
      <c r="B112" s="876"/>
      <c r="C112" s="876"/>
      <c r="D112" s="876"/>
      <c r="E112" s="881"/>
      <c r="F112" s="881"/>
      <c r="G112" s="419"/>
      <c r="H112" s="420" t="s">
        <v>574</v>
      </c>
      <c r="I112" s="421">
        <f>I109/I108*100</f>
        <v>50</v>
      </c>
      <c r="J112" s="422" t="s">
        <v>5</v>
      </c>
      <c r="K112" s="878">
        <f>K111/K109*100</f>
        <v>100</v>
      </c>
      <c r="L112" s="878"/>
      <c r="M112" s="878"/>
      <c r="N112" s="878"/>
      <c r="O112" s="878"/>
      <c r="P112" s="878"/>
      <c r="Q112" s="878"/>
      <c r="R112" s="878"/>
      <c r="S112" s="878"/>
      <c r="T112" s="878"/>
      <c r="U112" s="878"/>
      <c r="V112" s="878"/>
      <c r="W112" s="878"/>
      <c r="X112" s="878"/>
      <c r="Y112" s="878"/>
      <c r="Z112" s="878"/>
      <c r="AA112" s="878">
        <f>AA111/AA109*100</f>
        <v>87.5</v>
      </c>
      <c r="AB112" s="878"/>
      <c r="AC112" s="878"/>
      <c r="AD112" s="878"/>
      <c r="AE112" s="878"/>
      <c r="AF112" s="878"/>
      <c r="AG112" s="878"/>
      <c r="AH112" s="878"/>
      <c r="AI112" s="878"/>
      <c r="AJ112" s="878"/>
      <c r="AK112" s="878"/>
      <c r="AL112" s="878"/>
      <c r="AM112" s="878"/>
      <c r="AN112" s="878"/>
      <c r="AO112" s="878"/>
      <c r="AP112" s="878"/>
      <c r="AQ112" s="878">
        <f>AQ111/AQ109*100</f>
        <v>70</v>
      </c>
      <c r="AR112" s="878"/>
      <c r="AS112" s="878"/>
      <c r="AT112" s="878"/>
      <c r="AU112" s="878"/>
      <c r="AV112" s="878"/>
      <c r="AW112" s="878"/>
      <c r="AX112" s="878"/>
      <c r="AY112" s="878"/>
      <c r="AZ112" s="878"/>
      <c r="BA112" s="878"/>
      <c r="BB112" s="878"/>
      <c r="BC112" s="878"/>
      <c r="BD112" s="878"/>
      <c r="BE112" s="878"/>
      <c r="BF112" s="878"/>
      <c r="BG112" s="878">
        <f>BG111/BG109*100</f>
        <v>100</v>
      </c>
      <c r="BH112" s="878"/>
      <c r="BI112" s="878"/>
      <c r="BJ112" s="878"/>
      <c r="BK112" s="878"/>
      <c r="BL112" s="878"/>
      <c r="BM112" s="878"/>
      <c r="BN112" s="878"/>
      <c r="BO112" s="878"/>
      <c r="BP112" s="878"/>
      <c r="BQ112" s="878"/>
      <c r="BR112" s="878"/>
      <c r="BS112" s="878"/>
      <c r="BT112" s="878"/>
      <c r="BU112" s="878"/>
      <c r="BV112" s="878"/>
      <c r="BW112" s="878">
        <f>BW111/BW109*100</f>
        <v>100</v>
      </c>
      <c r="BX112" s="878"/>
      <c r="BY112" s="878"/>
      <c r="BZ112" s="878"/>
      <c r="CA112" s="878"/>
      <c r="CB112" s="878"/>
      <c r="CC112" s="878"/>
      <c r="CD112" s="878"/>
      <c r="CE112" s="878"/>
      <c r="CF112" s="878"/>
      <c r="CG112" s="878"/>
      <c r="CH112" s="878"/>
      <c r="CI112" s="878"/>
      <c r="CJ112" s="878"/>
      <c r="CK112" s="878"/>
      <c r="CL112" s="878"/>
      <c r="CM112" s="878">
        <f>CM111/CM109*100</f>
        <v>100</v>
      </c>
      <c r="CN112" s="878"/>
      <c r="CO112" s="878"/>
      <c r="CP112" s="878"/>
      <c r="CQ112" s="878"/>
      <c r="CR112" s="878"/>
      <c r="CS112" s="878"/>
      <c r="CT112" s="878"/>
      <c r="CU112" s="878"/>
      <c r="CV112" s="878"/>
      <c r="CW112" s="878">
        <f>CW111/CW109*100</f>
        <v>100</v>
      </c>
      <c r="CX112" s="878"/>
      <c r="CY112" s="878"/>
      <c r="CZ112" s="878"/>
      <c r="DA112" s="878"/>
      <c r="DB112" s="878"/>
      <c r="DC112" s="878"/>
      <c r="DD112" s="878"/>
      <c r="DE112" s="878"/>
      <c r="DF112" s="878"/>
      <c r="DG112" s="878">
        <f>DG111/DG109*100</f>
        <v>100</v>
      </c>
      <c r="DH112" s="878"/>
      <c r="DI112" s="878"/>
      <c r="DJ112" s="878"/>
      <c r="DK112" s="878"/>
      <c r="DL112" s="878"/>
      <c r="DM112" s="878"/>
      <c r="DN112" s="878"/>
      <c r="DO112" s="878"/>
      <c r="DP112" s="878"/>
      <c r="DQ112" s="825">
        <f>COUNTIF(DS$7:DS$106,"E")</f>
        <v>0</v>
      </c>
      <c r="DR112" s="825"/>
      <c r="DS112" s="825"/>
      <c r="DT112" s="825">
        <f>COUNTIF(DV$7:DV$106,"E")</f>
        <v>1</v>
      </c>
      <c r="DU112" s="825"/>
      <c r="DV112" s="825"/>
      <c r="DW112" s="825">
        <f>COUNTIF(DY$7:DY$106,"E")</f>
        <v>4</v>
      </c>
      <c r="DX112" s="825"/>
      <c r="DY112" s="825"/>
      <c r="DZ112" s="825">
        <f>COUNTIF(EB$7:EB$106,"E")</f>
        <v>0</v>
      </c>
      <c r="EA112" s="825"/>
      <c r="EB112" s="825"/>
      <c r="EC112" s="825">
        <f>COUNTIF(EE$7:EE$106,"E")</f>
        <v>0</v>
      </c>
      <c r="ED112" s="825"/>
      <c r="EE112" s="825"/>
      <c r="EF112" s="825">
        <f>COUNTIF(EH$7:EH$106,"E")</f>
        <v>0</v>
      </c>
      <c r="EG112" s="825"/>
      <c r="EH112" s="825"/>
      <c r="EI112" s="825">
        <f>COUNTIF(EK$7:EK$106,"E")</f>
        <v>0</v>
      </c>
      <c r="EJ112" s="825"/>
      <c r="EK112" s="825"/>
      <c r="EL112" s="825">
        <f>COUNTIF(EN$7:EN$106,"E")</f>
        <v>0</v>
      </c>
      <c r="EM112" s="825"/>
      <c r="EN112" s="825"/>
      <c r="EO112" s="823" t="s">
        <v>573</v>
      </c>
      <c r="EP112" s="823"/>
      <c r="EQ112" s="823"/>
      <c r="ER112" s="823"/>
      <c r="ES112" s="441">
        <f>COUNTIF(EV$7:EV$106,"E")</f>
        <v>0</v>
      </c>
      <c r="ET112" s="423"/>
      <c r="EU112" s="824" t="s">
        <v>7</v>
      </c>
      <c r="EV112" s="824"/>
      <c r="EW112" s="824"/>
      <c r="EX112" s="899"/>
      <c r="EY112" s="900"/>
      <c r="FA112" s="186"/>
      <c r="FB112" s="187"/>
      <c r="FC112" s="187"/>
      <c r="FD112" s="187"/>
      <c r="FE112" s="187"/>
      <c r="FF112" s="187"/>
      <c r="FG112" s="187"/>
      <c r="FH112" s="187"/>
      <c r="FI112" s="187"/>
    </row>
    <row r="113" spans="1:161" s="27" customFormat="1" ht="12" customHeight="1">
      <c r="A113" s="26"/>
      <c r="B113" s="26"/>
      <c r="C113" s="26"/>
      <c r="D113" s="26"/>
      <c r="E113" s="26"/>
      <c r="F113" s="32"/>
      <c r="G113" s="32"/>
      <c r="H113" s="26"/>
      <c r="J113" s="26"/>
      <c r="K113" s="32"/>
      <c r="L113" s="32"/>
      <c r="M113" s="32"/>
      <c r="N113" s="32"/>
      <c r="O113" s="32"/>
      <c r="P113" s="32"/>
      <c r="Q113" s="32"/>
      <c r="R113" s="32"/>
      <c r="S113" s="32"/>
      <c r="T113" s="32"/>
      <c r="U113" s="32"/>
      <c r="V113" s="32"/>
      <c r="W113" s="32"/>
      <c r="X113" s="32"/>
      <c r="Y113" s="32"/>
      <c r="Z113" s="32"/>
      <c r="AB113" s="188"/>
      <c r="AC113" s="188"/>
      <c r="AD113" s="188"/>
      <c r="AE113" s="188"/>
      <c r="AF113" s="188"/>
      <c r="AQ113" s="501"/>
      <c r="AR113" s="501"/>
      <c r="AS113" s="501"/>
      <c r="AT113" s="501"/>
      <c r="AU113" s="501"/>
      <c r="AV113" s="501"/>
      <c r="AW113" s="501"/>
      <c r="AX113" s="501"/>
      <c r="AY113" s="501"/>
      <c r="AZ113" s="501"/>
      <c r="BA113" s="501"/>
      <c r="BB113" s="501"/>
      <c r="BC113" s="501"/>
      <c r="BD113" s="501"/>
      <c r="BE113" s="501"/>
      <c r="BF113" s="501"/>
      <c r="DR113" s="390"/>
      <c r="DS113" s="390"/>
      <c r="DU113" s="390"/>
      <c r="DV113" s="390"/>
      <c r="DW113" s="501"/>
      <c r="DX113" s="501"/>
      <c r="DY113" s="501"/>
      <c r="EA113" s="390"/>
      <c r="EB113" s="390"/>
      <c r="ED113" s="390"/>
      <c r="EE113" s="390"/>
      <c r="EG113" s="390"/>
      <c r="EH113" s="390"/>
      <c r="EJ113" s="390"/>
      <c r="EK113" s="390"/>
      <c r="EM113" s="390"/>
      <c r="EN113" s="390"/>
      <c r="EQ113" s="475"/>
      <c r="ER113" s="390"/>
      <c r="ES113" s="396"/>
      <c r="ET113" s="396"/>
      <c r="EU113" s="396"/>
      <c r="EV113" s="396"/>
      <c r="EW113" s="390"/>
      <c r="EX113" s="390"/>
      <c r="FE113" s="501"/>
    </row>
    <row r="114" spans="1:161" s="52" customFormat="1" ht="12" customHeight="1">
      <c r="A114" s="50"/>
      <c r="B114" s="50"/>
      <c r="C114" s="50"/>
      <c r="D114" s="50"/>
      <c r="E114" s="50"/>
      <c r="F114" s="51"/>
      <c r="G114" s="51"/>
      <c r="H114" s="50"/>
      <c r="I114" s="50"/>
      <c r="J114" s="50"/>
      <c r="K114" s="51"/>
      <c r="L114" s="51"/>
      <c r="M114" s="51"/>
      <c r="N114" s="51"/>
      <c r="O114" s="51"/>
      <c r="P114" s="51"/>
      <c r="Q114" s="51"/>
      <c r="R114" s="51"/>
      <c r="S114" s="51"/>
      <c r="T114" s="51"/>
      <c r="U114" s="51"/>
      <c r="V114" s="51"/>
      <c r="W114" s="51"/>
      <c r="X114" s="51"/>
      <c r="Y114" s="51"/>
      <c r="Z114" s="51"/>
      <c r="AA114" s="188"/>
      <c r="AB114" s="188"/>
      <c r="AC114" s="188"/>
      <c r="AD114" s="188"/>
      <c r="AE114" s="188"/>
      <c r="AF114" s="188"/>
    </row>
    <row r="115" spans="1:161" s="52" customFormat="1" ht="20" customHeight="1">
      <c r="A115" s="50"/>
      <c r="B115" s="50"/>
      <c r="C115" s="50"/>
      <c r="Y115" s="51"/>
      <c r="Z115" s="51"/>
      <c r="AA115" s="188"/>
      <c r="AB115" s="188"/>
      <c r="AC115" s="188"/>
      <c r="AD115" s="188"/>
      <c r="AE115" s="188"/>
      <c r="AF115" s="188"/>
    </row>
    <row r="116" spans="1:161" s="52" customFormat="1" ht="20" customHeight="1">
      <c r="AA116" s="56"/>
    </row>
    <row r="117" spans="1:161" s="52" customFormat="1" ht="26" customHeight="1"/>
    <row r="118" spans="1:161" s="52" customFormat="1" ht="20" customHeight="1"/>
    <row r="119" spans="1:161" s="27" customFormat="1" ht="20" customHeight="1">
      <c r="AQ119" s="501"/>
      <c r="AR119" s="501"/>
      <c r="AS119" s="501"/>
      <c r="AT119" s="501"/>
      <c r="AU119" s="501"/>
      <c r="AV119" s="501"/>
      <c r="AW119" s="501"/>
      <c r="AX119" s="501"/>
      <c r="AY119" s="501"/>
      <c r="AZ119" s="501"/>
      <c r="BA119" s="501"/>
      <c r="BB119" s="501"/>
      <c r="BC119" s="501"/>
      <c r="BD119" s="501"/>
      <c r="BE119" s="501"/>
      <c r="BF119" s="501"/>
      <c r="DR119" s="390"/>
      <c r="DS119" s="390"/>
      <c r="DU119" s="390"/>
      <c r="DV119" s="390"/>
      <c r="DW119" s="501"/>
      <c r="DX119" s="501"/>
      <c r="DY119" s="501"/>
      <c r="EA119" s="390"/>
      <c r="EB119" s="390"/>
      <c r="ED119" s="390"/>
      <c r="EE119" s="390"/>
      <c r="EG119" s="390"/>
      <c r="EH119" s="390"/>
      <c r="EJ119" s="390"/>
      <c r="EK119" s="390"/>
      <c r="EM119" s="390"/>
      <c r="EN119" s="390"/>
      <c r="EQ119" s="475"/>
      <c r="ER119" s="390"/>
      <c r="ES119" s="396"/>
      <c r="ET119" s="396"/>
      <c r="EU119" s="396"/>
      <c r="EV119" s="396"/>
      <c r="EW119" s="390"/>
      <c r="EX119" s="390"/>
      <c r="FE119" s="501"/>
    </row>
    <row r="120" spans="1:161" s="27" customFormat="1" ht="20" customHeight="1">
      <c r="AQ120" s="501"/>
      <c r="AR120" s="501"/>
      <c r="AS120" s="501"/>
      <c r="AT120" s="501"/>
      <c r="AU120" s="501"/>
      <c r="AV120" s="501"/>
      <c r="AW120" s="501"/>
      <c r="AX120" s="501"/>
      <c r="AY120" s="501"/>
      <c r="AZ120" s="501"/>
      <c r="BA120" s="501"/>
      <c r="BB120" s="501"/>
      <c r="BC120" s="501"/>
      <c r="BD120" s="501"/>
      <c r="BE120" s="501"/>
      <c r="BF120" s="501"/>
      <c r="DR120" s="390"/>
      <c r="DS120" s="390"/>
      <c r="DU120" s="390"/>
      <c r="DV120" s="390"/>
      <c r="DW120" s="501"/>
      <c r="DX120" s="501"/>
      <c r="DY120" s="501"/>
      <c r="EA120" s="390"/>
      <c r="EB120" s="390"/>
      <c r="ED120" s="390"/>
      <c r="EE120" s="390"/>
      <c r="EG120" s="390"/>
      <c r="EH120" s="390"/>
      <c r="EJ120" s="390"/>
      <c r="EK120" s="390"/>
      <c r="EM120" s="390"/>
      <c r="EN120" s="390"/>
      <c r="EQ120" s="475"/>
      <c r="ER120" s="390"/>
      <c r="ES120" s="396"/>
      <c r="ET120" s="396"/>
      <c r="EU120" s="396"/>
      <c r="EV120" s="396"/>
      <c r="EW120" s="390"/>
      <c r="EX120" s="390"/>
      <c r="FE120" s="501"/>
    </row>
    <row r="121" spans="1:161" s="27" customFormat="1" ht="20" customHeight="1">
      <c r="AQ121" s="501"/>
      <c r="AR121" s="501"/>
      <c r="AS121" s="501"/>
      <c r="AT121" s="501"/>
      <c r="AU121" s="501"/>
      <c r="AV121" s="501"/>
      <c r="AW121" s="501"/>
      <c r="AX121" s="501"/>
      <c r="AY121" s="501"/>
      <c r="AZ121" s="501"/>
      <c r="BA121" s="501"/>
      <c r="BB121" s="501"/>
      <c r="BC121" s="501"/>
      <c r="BD121" s="501"/>
      <c r="BE121" s="501"/>
      <c r="BF121" s="501"/>
      <c r="DR121" s="390"/>
      <c r="DS121" s="390"/>
      <c r="DU121" s="390"/>
      <c r="DV121" s="390"/>
      <c r="DW121" s="501"/>
      <c r="DX121" s="501"/>
      <c r="DY121" s="501"/>
      <c r="EA121" s="390"/>
      <c r="EB121" s="390"/>
      <c r="ED121" s="390"/>
      <c r="EE121" s="390"/>
      <c r="EG121" s="390"/>
      <c r="EH121" s="390"/>
      <c r="EJ121" s="390"/>
      <c r="EK121" s="390"/>
      <c r="EM121" s="390"/>
      <c r="EN121" s="390"/>
      <c r="EQ121" s="475"/>
      <c r="ER121" s="390"/>
      <c r="ES121" s="396"/>
      <c r="ET121" s="396"/>
      <c r="EU121" s="396"/>
      <c r="EV121" s="396"/>
      <c r="EW121" s="390"/>
      <c r="EX121" s="390"/>
      <c r="FE121" s="501"/>
    </row>
    <row r="122" spans="1:161" s="27" customFormat="1" ht="20" customHeight="1">
      <c r="AQ122" s="501"/>
      <c r="AR122" s="501"/>
      <c r="AS122" s="501"/>
      <c r="AT122" s="501"/>
      <c r="AU122" s="501"/>
      <c r="AV122" s="501"/>
      <c r="AW122" s="501"/>
      <c r="AX122" s="501"/>
      <c r="AY122" s="501"/>
      <c r="AZ122" s="501"/>
      <c r="BA122" s="501"/>
      <c r="BB122" s="501"/>
      <c r="BC122" s="501"/>
      <c r="BD122" s="501"/>
      <c r="BE122" s="501"/>
      <c r="BF122" s="501"/>
      <c r="DR122" s="390"/>
      <c r="DS122" s="390"/>
      <c r="DU122" s="390"/>
      <c r="DV122" s="390"/>
      <c r="DW122" s="501"/>
      <c r="DX122" s="501"/>
      <c r="DY122" s="501"/>
      <c r="EA122" s="390"/>
      <c r="EB122" s="390"/>
      <c r="ED122" s="390"/>
      <c r="EE122" s="390"/>
      <c r="EG122" s="390"/>
      <c r="EH122" s="390"/>
      <c r="EJ122" s="390"/>
      <c r="EK122" s="390"/>
      <c r="EM122" s="390"/>
      <c r="EN122" s="390"/>
      <c r="EQ122" s="475"/>
      <c r="ER122" s="390"/>
      <c r="ES122" s="396"/>
      <c r="ET122" s="396"/>
      <c r="EU122" s="396"/>
      <c r="EV122" s="396"/>
      <c r="EW122" s="390"/>
      <c r="EX122" s="390"/>
      <c r="FE122" s="501"/>
    </row>
    <row r="123" spans="1:161" s="27" customFormat="1" ht="20" customHeight="1">
      <c r="AQ123" s="501"/>
      <c r="AR123" s="501"/>
      <c r="AS123" s="501"/>
      <c r="AT123" s="501"/>
      <c r="AU123" s="501"/>
      <c r="AV123" s="501"/>
      <c r="AW123" s="501"/>
      <c r="AX123" s="501"/>
      <c r="AY123" s="501"/>
      <c r="AZ123" s="501"/>
      <c r="BA123" s="501"/>
      <c r="BB123" s="501"/>
      <c r="BC123" s="501"/>
      <c r="BD123" s="501"/>
      <c r="BE123" s="501"/>
      <c r="BF123" s="501"/>
      <c r="DR123" s="390"/>
      <c r="DS123" s="390"/>
      <c r="DU123" s="390"/>
      <c r="DV123" s="390"/>
      <c r="DW123" s="501"/>
      <c r="DX123" s="501"/>
      <c r="DY123" s="501"/>
      <c r="EA123" s="390"/>
      <c r="EB123" s="390"/>
      <c r="ED123" s="390"/>
      <c r="EE123" s="390"/>
      <c r="EG123" s="390"/>
      <c r="EH123" s="390"/>
      <c r="EJ123" s="390"/>
      <c r="EK123" s="390"/>
      <c r="EM123" s="390"/>
      <c r="EN123" s="390"/>
      <c r="EQ123" s="475"/>
      <c r="ER123" s="390"/>
      <c r="ES123" s="396"/>
      <c r="ET123" s="396"/>
      <c r="EU123" s="396"/>
      <c r="EV123" s="396"/>
      <c r="EW123" s="390"/>
      <c r="EX123" s="390"/>
      <c r="FE123" s="501"/>
    </row>
    <row r="124" spans="1:161" s="27" customFormat="1" ht="20" customHeight="1">
      <c r="AQ124" s="501"/>
      <c r="AR124" s="501"/>
      <c r="AS124" s="501"/>
      <c r="AT124" s="501"/>
      <c r="AU124" s="501"/>
      <c r="AV124" s="501"/>
      <c r="AW124" s="501"/>
      <c r="AX124" s="501"/>
      <c r="AY124" s="501"/>
      <c r="AZ124" s="501"/>
      <c r="BA124" s="501"/>
      <c r="BB124" s="501"/>
      <c r="BC124" s="501"/>
      <c r="BD124" s="501"/>
      <c r="BE124" s="501"/>
      <c r="BF124" s="501"/>
      <c r="DR124" s="390"/>
      <c r="DS124" s="390"/>
      <c r="DU124" s="390"/>
      <c r="DV124" s="390"/>
      <c r="DW124" s="501"/>
      <c r="DX124" s="501"/>
      <c r="DY124" s="501"/>
      <c r="EA124" s="390"/>
      <c r="EB124" s="390"/>
      <c r="ED124" s="390"/>
      <c r="EE124" s="390"/>
      <c r="EG124" s="390"/>
      <c r="EH124" s="390"/>
      <c r="EJ124" s="390"/>
      <c r="EK124" s="390"/>
      <c r="EM124" s="390"/>
      <c r="EN124" s="390"/>
      <c r="EQ124" s="475"/>
      <c r="ER124" s="390"/>
      <c r="ES124" s="396"/>
      <c r="ET124" s="396"/>
      <c r="EU124" s="396"/>
      <c r="EV124" s="396"/>
      <c r="EW124" s="390"/>
      <c r="EX124" s="390"/>
      <c r="FE124" s="501"/>
    </row>
    <row r="125" spans="1:161" s="27" customFormat="1" ht="20" customHeight="1">
      <c r="AQ125" s="501"/>
      <c r="AR125" s="501"/>
      <c r="AS125" s="501"/>
      <c r="AT125" s="501"/>
      <c r="AU125" s="501"/>
      <c r="AV125" s="501"/>
      <c r="AW125" s="501"/>
      <c r="AX125" s="501"/>
      <c r="AY125" s="501"/>
      <c r="AZ125" s="501"/>
      <c r="BA125" s="501"/>
      <c r="BB125" s="501"/>
      <c r="BC125" s="501"/>
      <c r="BD125" s="501"/>
      <c r="BE125" s="501"/>
      <c r="BF125" s="501"/>
      <c r="DR125" s="390"/>
      <c r="DS125" s="390"/>
      <c r="DU125" s="390"/>
      <c r="DV125" s="390"/>
      <c r="DW125" s="501"/>
      <c r="DX125" s="501"/>
      <c r="DY125" s="501"/>
      <c r="EA125" s="390"/>
      <c r="EB125" s="390"/>
      <c r="ED125" s="390"/>
      <c r="EE125" s="390"/>
      <c r="EG125" s="390"/>
      <c r="EH125" s="390"/>
      <c r="EJ125" s="390"/>
      <c r="EK125" s="390"/>
      <c r="EM125" s="390"/>
      <c r="EN125" s="390"/>
      <c r="EQ125" s="475"/>
      <c r="ER125" s="390"/>
      <c r="ES125" s="396"/>
      <c r="ET125" s="396"/>
      <c r="EU125" s="396"/>
      <c r="EV125" s="396"/>
      <c r="EW125" s="390"/>
      <c r="EX125" s="390"/>
      <c r="FE125" s="501"/>
    </row>
    <row r="126" spans="1:161" s="27" customFormat="1" ht="20" customHeight="1">
      <c r="AQ126" s="501"/>
      <c r="AR126" s="501"/>
      <c r="AS126" s="501"/>
      <c r="AT126" s="501"/>
      <c r="AU126" s="501"/>
      <c r="AV126" s="501"/>
      <c r="AW126" s="501"/>
      <c r="AX126" s="501"/>
      <c r="AY126" s="501"/>
      <c r="AZ126" s="501"/>
      <c r="BA126" s="501"/>
      <c r="BB126" s="501"/>
      <c r="BC126" s="501"/>
      <c r="BD126" s="501"/>
      <c r="BE126" s="501"/>
      <c r="BF126" s="501"/>
      <c r="DR126" s="390"/>
      <c r="DS126" s="390"/>
      <c r="DU126" s="390"/>
      <c r="DV126" s="390"/>
      <c r="DW126" s="501"/>
      <c r="DX126" s="501"/>
      <c r="DY126" s="501"/>
      <c r="EA126" s="390"/>
      <c r="EB126" s="390"/>
      <c r="ED126" s="390"/>
      <c r="EE126" s="390"/>
      <c r="EG126" s="390"/>
      <c r="EH126" s="390"/>
      <c r="EJ126" s="390"/>
      <c r="EK126" s="390"/>
      <c r="EM126" s="390"/>
      <c r="EN126" s="390"/>
      <c r="EQ126" s="475"/>
      <c r="ER126" s="390"/>
      <c r="ES126" s="396"/>
      <c r="ET126" s="396"/>
      <c r="EU126" s="396"/>
      <c r="EV126" s="396"/>
      <c r="EW126" s="390"/>
      <c r="EX126" s="390"/>
      <c r="FE126" s="501"/>
    </row>
    <row r="127" spans="1:161" s="27" customFormat="1" ht="20" customHeight="1">
      <c r="AQ127" s="501"/>
      <c r="AR127" s="501"/>
      <c r="AS127" s="501"/>
      <c r="AT127" s="501"/>
      <c r="AU127" s="501"/>
      <c r="AV127" s="501"/>
      <c r="AW127" s="501"/>
      <c r="AX127" s="501"/>
      <c r="AY127" s="501"/>
      <c r="AZ127" s="501"/>
      <c r="BA127" s="501"/>
      <c r="BB127" s="501"/>
      <c r="BC127" s="501"/>
      <c r="BD127" s="501"/>
      <c r="BE127" s="501"/>
      <c r="BF127" s="501"/>
      <c r="DR127" s="390"/>
      <c r="DS127" s="390"/>
      <c r="DU127" s="390"/>
      <c r="DV127" s="390"/>
      <c r="DW127" s="501"/>
      <c r="DX127" s="501"/>
      <c r="DY127" s="501"/>
      <c r="EA127" s="390"/>
      <c r="EB127" s="390"/>
      <c r="ED127" s="390"/>
      <c r="EE127" s="390"/>
      <c r="EG127" s="390"/>
      <c r="EH127" s="390"/>
      <c r="EJ127" s="390"/>
      <c r="EK127" s="390"/>
      <c r="EM127" s="390"/>
      <c r="EN127" s="390"/>
      <c r="EQ127" s="475"/>
      <c r="ER127" s="390"/>
      <c r="ES127" s="396"/>
      <c r="ET127" s="396"/>
      <c r="EU127" s="396"/>
      <c r="EV127" s="396"/>
      <c r="EW127" s="390"/>
      <c r="EX127" s="390"/>
      <c r="FE127" s="501"/>
    </row>
    <row r="128" spans="1:161" s="27" customFormat="1" ht="20" customHeight="1">
      <c r="AQ128" s="501"/>
      <c r="AR128" s="501"/>
      <c r="AS128" s="501"/>
      <c r="AT128" s="501"/>
      <c r="AU128" s="501"/>
      <c r="AV128" s="501"/>
      <c r="AW128" s="501"/>
      <c r="AX128" s="501"/>
      <c r="AY128" s="501"/>
      <c r="AZ128" s="501"/>
      <c r="BA128" s="501"/>
      <c r="BB128" s="501"/>
      <c r="BC128" s="501"/>
      <c r="BD128" s="501"/>
      <c r="BE128" s="501"/>
      <c r="BF128" s="501"/>
      <c r="DR128" s="390"/>
      <c r="DS128" s="390"/>
      <c r="DU128" s="390"/>
      <c r="DV128" s="390"/>
      <c r="DW128" s="501"/>
      <c r="DX128" s="501"/>
      <c r="DY128" s="501"/>
      <c r="EA128" s="390"/>
      <c r="EB128" s="390"/>
      <c r="ED128" s="390"/>
      <c r="EE128" s="390"/>
      <c r="EG128" s="390"/>
      <c r="EH128" s="390"/>
      <c r="EJ128" s="390"/>
      <c r="EK128" s="390"/>
      <c r="EM128" s="390"/>
      <c r="EN128" s="390"/>
      <c r="EQ128" s="475"/>
      <c r="ER128" s="390"/>
      <c r="ES128" s="396"/>
      <c r="ET128" s="396"/>
      <c r="EU128" s="396"/>
      <c r="EV128" s="396"/>
      <c r="EW128" s="390"/>
      <c r="EX128" s="390"/>
      <c r="FE128" s="501"/>
    </row>
    <row r="129" spans="1:26" s="1" customFormat="1" ht="20" customHeight="1"/>
    <row r="130" spans="1:26" s="1" customFormat="1" ht="26" customHeight="1"/>
    <row r="131" spans="1:26" s="1" customFormat="1" ht="14" customHeight="1"/>
    <row r="132" spans="1:26" s="1" customFormat="1" ht="14" customHeight="1"/>
    <row r="133" spans="1:26" s="1" customFormat="1" ht="14" customHeight="1"/>
    <row r="134" spans="1:26" s="1" customFormat="1" ht="14" customHeight="1"/>
    <row r="135" spans="1:26" s="1" customFormat="1" ht="14" customHeight="1"/>
    <row r="136" spans="1:26" s="1" customFormat="1" ht="12" customHeight="1">
      <c r="A136" s="38"/>
      <c r="B136" s="38"/>
      <c r="C136" s="38"/>
      <c r="E136" s="37"/>
      <c r="F136" s="37"/>
      <c r="G136" s="37"/>
      <c r="H136" s="37"/>
      <c r="I136" s="237"/>
      <c r="J136" s="237"/>
      <c r="K136" s="233"/>
      <c r="L136" s="233"/>
      <c r="M136" s="233"/>
      <c r="N136" s="233"/>
      <c r="O136" s="233"/>
      <c r="P136" s="233"/>
      <c r="Q136" s="233"/>
      <c r="R136" s="233"/>
      <c r="S136" s="233"/>
      <c r="T136" s="233"/>
      <c r="U136" s="233"/>
      <c r="V136" s="233"/>
      <c r="W136" s="233"/>
      <c r="X136" s="233"/>
      <c r="Y136" s="233"/>
      <c r="Z136" s="233"/>
    </row>
    <row r="137" spans="1:26" s="1" customFormat="1" ht="12" customHeight="1">
      <c r="A137" s="38"/>
      <c r="B137" s="38"/>
      <c r="C137" s="38"/>
      <c r="D137" s="38"/>
      <c r="E137" s="38"/>
      <c r="F137" s="38"/>
      <c r="G137" s="38"/>
      <c r="H137" s="38"/>
      <c r="I137" s="38"/>
      <c r="J137" s="38"/>
      <c r="K137" s="38"/>
      <c r="L137" s="38"/>
    </row>
    <row r="138" spans="1:26" ht="20" customHeight="1"/>
    <row r="139" spans="1:26" ht="20" customHeight="1"/>
    <row r="140" spans="1:26" ht="20" customHeight="1"/>
  </sheetData>
  <sheetProtection password="CC1C" sheet="1" objects="1" scenarios="1" formatCells="0" formatColumns="0" formatRows="0" autoFilter="0"/>
  <protectedRanges>
    <protectedRange password="EA02" sqref="B6 A1:A6 AD113 DP110 CS107:DP109 FC111:FH111 C108:C109 L1:M4 CM107:CR112 CS111:DP112 CS110:CT110 CV110:DD110 DF110:DN110 AF113:AF115 N1:Z5 AB113:AB115 A108:A111 F108:I112 FI111:FI112 EO5:EO112 EZ109 AA114:AA115 AE114:AE115 FB112:FH112 D6:J6 A7:H107 I7:J106 J107:J112 M107:O109 M5 O110 B1:J5 P107:Z110 L5:L109 K1:K109 CM2:CQ106 CM1:CP1 ER1:EV2 AE110 AF109:AP110 BK110:BV110 CA110:CL110 EU109:EU112 AA109:AE109 BG109:BV109 EZ107:FA107 BW1:CL109 DR7:DS106 EA7:EB106 EG7:EH106 ED7:EE106 EJ7:EK106 EM7:EN106 EW1:EX3 EO1:EQ3 ES108:ES112 EW5:EX106 EP5:EQ107 AU110 AQ109:AU109 K111:CL112 AV109:BF110 DQ1:EN6 DU7:DV106 DX7:DY106 DQ108:EN112 M6:Z106 AA1:BV108 CR1:DP106 ER4:ET107 EU4:EV106" name="mark sheet"/>
  </protectedRanges>
  <mergeCells count="257">
    <mergeCell ref="AQ107:BF107"/>
    <mergeCell ref="AQ108:BF108"/>
    <mergeCell ref="AQ109:BF109"/>
    <mergeCell ref="AQ111:BF111"/>
    <mergeCell ref="AQ112:BF112"/>
    <mergeCell ref="DW5:DY5"/>
    <mergeCell ref="DW107:DY107"/>
    <mergeCell ref="DW108:DY108"/>
    <mergeCell ref="DW109:DY109"/>
    <mergeCell ref="DW110:DY110"/>
    <mergeCell ref="DW111:DY111"/>
    <mergeCell ref="DW112:DY112"/>
    <mergeCell ref="CM107:CV107"/>
    <mergeCell ref="CM109:CV109"/>
    <mergeCell ref="CW107:DF107"/>
    <mergeCell ref="CR4:CR5"/>
    <mergeCell ref="CS4:CS5"/>
    <mergeCell ref="CT4:CT5"/>
    <mergeCell ref="CO4:CO5"/>
    <mergeCell ref="CP4:CP5"/>
    <mergeCell ref="CQ4:CQ5"/>
    <mergeCell ref="CU4:CU5"/>
    <mergeCell ref="CM4:CM5"/>
    <mergeCell ref="CN4:CN5"/>
    <mergeCell ref="AQ1:BF1"/>
    <mergeCell ref="AQ3:BF3"/>
    <mergeCell ref="AQ4:AQ5"/>
    <mergeCell ref="AR4:AR5"/>
    <mergeCell ref="AS4:AS5"/>
    <mergeCell ref="AT4:AT5"/>
    <mergeCell ref="AU4:AW4"/>
    <mergeCell ref="AX4:AX5"/>
    <mergeCell ref="AY4:BA4"/>
    <mergeCell ref="BB4:BB5"/>
    <mergeCell ref="BC4:BC5"/>
    <mergeCell ref="BD4:BD5"/>
    <mergeCell ref="BE4:BE5"/>
    <mergeCell ref="BF4:BF5"/>
    <mergeCell ref="EX107:EY107"/>
    <mergeCell ref="EX108:EY108"/>
    <mergeCell ref="EX109:EY109"/>
    <mergeCell ref="EX110:EY110"/>
    <mergeCell ref="EX111:EY111"/>
    <mergeCell ref="EX112:EY112"/>
    <mergeCell ref="ES5:ES6"/>
    <mergeCell ref="ET5:ET6"/>
    <mergeCell ref="EU5:EU6"/>
    <mergeCell ref="EV5:EV6"/>
    <mergeCell ref="A110:D110"/>
    <mergeCell ref="E110:F110"/>
    <mergeCell ref="AA1:AP1"/>
    <mergeCell ref="AA3:AP3"/>
    <mergeCell ref="AA4:AA5"/>
    <mergeCell ref="AB4:AB5"/>
    <mergeCell ref="AC4:AC5"/>
    <mergeCell ref="AD4:AD5"/>
    <mergeCell ref="AE4:AG4"/>
    <mergeCell ref="AH4:AH5"/>
    <mergeCell ref="AI4:AK4"/>
    <mergeCell ref="AL4:AL5"/>
    <mergeCell ref="AM4:AM5"/>
    <mergeCell ref="AN4:AN5"/>
    <mergeCell ref="AO4:AO5"/>
    <mergeCell ref="AP4:AP5"/>
    <mergeCell ref="AA107:AP107"/>
    <mergeCell ref="AA108:AP108"/>
    <mergeCell ref="AA109:AP109"/>
    <mergeCell ref="A1:J1"/>
    <mergeCell ref="K1:Z1"/>
    <mergeCell ref="K3:Z3"/>
    <mergeCell ref="A3:C3"/>
    <mergeCell ref="D3:E3"/>
    <mergeCell ref="AA112:AP112"/>
    <mergeCell ref="BG1:BV1"/>
    <mergeCell ref="BW1:CL1"/>
    <mergeCell ref="BG3:BV3"/>
    <mergeCell ref="BW3:CL3"/>
    <mergeCell ref="BG4:BG5"/>
    <mergeCell ref="BH4:BH5"/>
    <mergeCell ref="BI4:BI5"/>
    <mergeCell ref="BJ4:BJ5"/>
    <mergeCell ref="BK4:BM4"/>
    <mergeCell ref="BN4:BN5"/>
    <mergeCell ref="BO4:BQ4"/>
    <mergeCell ref="BR4:BR5"/>
    <mergeCell ref="BS4:BS5"/>
    <mergeCell ref="BT4:BT5"/>
    <mergeCell ref="BU4:BU5"/>
    <mergeCell ref="BV4:BV5"/>
    <mergeCell ref="BW4:BW5"/>
    <mergeCell ref="BX4:BX5"/>
    <mergeCell ref="BY4:BY5"/>
    <mergeCell ref="BG111:BV111"/>
    <mergeCell ref="BW111:CL111"/>
    <mergeCell ref="BG112:BV112"/>
    <mergeCell ref="BG109:BV109"/>
    <mergeCell ref="A4:A5"/>
    <mergeCell ref="B4:B5"/>
    <mergeCell ref="I4:I5"/>
    <mergeCell ref="CV4:CV5"/>
    <mergeCell ref="DB4:DB5"/>
    <mergeCell ref="G4:G5"/>
    <mergeCell ref="H4:H5"/>
    <mergeCell ref="Z4:Z5"/>
    <mergeCell ref="CM1:DN1"/>
    <mergeCell ref="BZ4:BZ5"/>
    <mergeCell ref="CA4:CC4"/>
    <mergeCell ref="CD4:CD5"/>
    <mergeCell ref="CE4:CG4"/>
    <mergeCell ref="CH4:CH5"/>
    <mergeCell ref="CI4:CI5"/>
    <mergeCell ref="CJ4:CJ5"/>
    <mergeCell ref="CK4:CK5"/>
    <mergeCell ref="CL4:CL5"/>
    <mergeCell ref="CM3:CV3"/>
    <mergeCell ref="CW3:DF3"/>
    <mergeCell ref="CZ4:CZ5"/>
    <mergeCell ref="DA4:DA5"/>
    <mergeCell ref="DC4:DC5"/>
    <mergeCell ref="DD4:DD5"/>
    <mergeCell ref="B6:I6"/>
    <mergeCell ref="Y4:Y5"/>
    <mergeCell ref="K4:K5"/>
    <mergeCell ref="L4:L5"/>
    <mergeCell ref="M4:M5"/>
    <mergeCell ref="N4:N5"/>
    <mergeCell ref="O4:Q4"/>
    <mergeCell ref="R4:R5"/>
    <mergeCell ref="W4:W5"/>
    <mergeCell ref="X4:X5"/>
    <mergeCell ref="J4:J5"/>
    <mergeCell ref="C4:C5"/>
    <mergeCell ref="D4:D5"/>
    <mergeCell ref="F4:F5"/>
    <mergeCell ref="E4:E5"/>
    <mergeCell ref="S4:U4"/>
    <mergeCell ref="V4:V5"/>
    <mergeCell ref="DO4:DO5"/>
    <mergeCell ref="DF4:DF5"/>
    <mergeCell ref="DE4:DE5"/>
    <mergeCell ref="DG3:DP3"/>
    <mergeCell ref="DG111:DP111"/>
    <mergeCell ref="DL4:DL5"/>
    <mergeCell ref="DG109:DP109"/>
    <mergeCell ref="DG108:DP108"/>
    <mergeCell ref="CW109:DF109"/>
    <mergeCell ref="CW108:DF108"/>
    <mergeCell ref="CW4:CW5"/>
    <mergeCell ref="CX4:CX5"/>
    <mergeCell ref="DG107:DP107"/>
    <mergeCell ref="DP4:DP5"/>
    <mergeCell ref="DG4:DG5"/>
    <mergeCell ref="DH4:DH5"/>
    <mergeCell ref="DI4:DI5"/>
    <mergeCell ref="DJ4:DJ5"/>
    <mergeCell ref="DK4:DK5"/>
    <mergeCell ref="DM4:DM5"/>
    <mergeCell ref="CW111:DF111"/>
    <mergeCell ref="CY4:CY5"/>
    <mergeCell ref="DN4:DN5"/>
    <mergeCell ref="A107:I107"/>
    <mergeCell ref="A108:D108"/>
    <mergeCell ref="A109:D109"/>
    <mergeCell ref="A111:D112"/>
    <mergeCell ref="E108:F108"/>
    <mergeCell ref="E109:F109"/>
    <mergeCell ref="DG112:DP112"/>
    <mergeCell ref="CM111:CV111"/>
    <mergeCell ref="CM108:CV108"/>
    <mergeCell ref="K112:Z112"/>
    <mergeCell ref="K107:Z107"/>
    <mergeCell ref="K109:Z109"/>
    <mergeCell ref="K108:Z108"/>
    <mergeCell ref="K111:Z111"/>
    <mergeCell ref="E111:F112"/>
    <mergeCell ref="BG107:BV107"/>
    <mergeCell ref="BW107:CL107"/>
    <mergeCell ref="BG108:BV108"/>
    <mergeCell ref="BW108:CL108"/>
    <mergeCell ref="BW109:CL109"/>
    <mergeCell ref="BW112:CL112"/>
    <mergeCell ref="CW112:DF112"/>
    <mergeCell ref="CM112:CV112"/>
    <mergeCell ref="AA111:AP111"/>
    <mergeCell ref="DQ4:EN4"/>
    <mergeCell ref="DQ1:EN3"/>
    <mergeCell ref="FB17:FI18"/>
    <mergeCell ref="FJ17:FM18"/>
    <mergeCell ref="FN17:FN18"/>
    <mergeCell ref="FO17:FP18"/>
    <mergeCell ref="FB16:FQ16"/>
    <mergeCell ref="FB15:FQ15"/>
    <mergeCell ref="FB1:FG3"/>
    <mergeCell ref="FI1:FJ3"/>
    <mergeCell ref="EO1:EP3"/>
    <mergeCell ref="ER1:EV4"/>
    <mergeCell ref="EO4:EQ4"/>
    <mergeCell ref="EF109:EH109"/>
    <mergeCell ref="EF110:EH110"/>
    <mergeCell ref="EF111:EH111"/>
    <mergeCell ref="EO110:ER110"/>
    <mergeCell ref="EO111:ER111"/>
    <mergeCell ref="DQ5:DS5"/>
    <mergeCell ref="DT5:DV5"/>
    <mergeCell ref="DZ5:EB5"/>
    <mergeCell ref="EF5:EH5"/>
    <mergeCell ref="EC5:EE5"/>
    <mergeCell ref="EI5:EK5"/>
    <mergeCell ref="EL5:EN5"/>
    <mergeCell ref="DZ112:EB112"/>
    <mergeCell ref="EC107:EE107"/>
    <mergeCell ref="EC108:EE108"/>
    <mergeCell ref="EC109:EE109"/>
    <mergeCell ref="DQ107:DS107"/>
    <mergeCell ref="DQ108:DS108"/>
    <mergeCell ref="DQ109:DS109"/>
    <mergeCell ref="DQ110:DS110"/>
    <mergeCell ref="DQ111:DS111"/>
    <mergeCell ref="DQ112:DS112"/>
    <mergeCell ref="DT107:DV107"/>
    <mergeCell ref="DT108:DV108"/>
    <mergeCell ref="DT109:DV109"/>
    <mergeCell ref="DT110:DV110"/>
    <mergeCell ref="DT111:DV111"/>
    <mergeCell ref="DT112:DV112"/>
    <mergeCell ref="EC110:EE110"/>
    <mergeCell ref="EC111:EE111"/>
    <mergeCell ref="EC112:EE112"/>
    <mergeCell ref="DZ107:EB107"/>
    <mergeCell ref="DZ108:EB108"/>
    <mergeCell ref="DZ109:EB109"/>
    <mergeCell ref="DZ110:EB110"/>
    <mergeCell ref="DZ111:EB111"/>
    <mergeCell ref="EO112:ER112"/>
    <mergeCell ref="EU112:EW112"/>
    <mergeCell ref="EF112:EH112"/>
    <mergeCell ref="EI107:EK107"/>
    <mergeCell ref="EI108:EK108"/>
    <mergeCell ref="EI109:EK109"/>
    <mergeCell ref="EI110:EK110"/>
    <mergeCell ref="EI111:EK111"/>
    <mergeCell ref="EI112:EK112"/>
    <mergeCell ref="EL107:EN107"/>
    <mergeCell ref="EL108:EN108"/>
    <mergeCell ref="EL109:EN109"/>
    <mergeCell ref="EL110:EN110"/>
    <mergeCell ref="EL111:EN111"/>
    <mergeCell ref="EL112:EN112"/>
    <mergeCell ref="EU109:EW109"/>
    <mergeCell ref="EU110:EW110"/>
    <mergeCell ref="EU111:EW111"/>
    <mergeCell ref="EU107:EW108"/>
    <mergeCell ref="EO107:ER107"/>
    <mergeCell ref="EO108:ER108"/>
    <mergeCell ref="EO109:ER109"/>
    <mergeCell ref="EF107:EH107"/>
    <mergeCell ref="EF108:EH108"/>
  </mergeCells>
  <phoneticPr fontId="0" type="noConversion"/>
  <conditionalFormatting sqref="ER6:ER106">
    <cfRule type="containsText" dxfId="12100" priority="474" operator="containsText" text="d{kksUur">
      <formula>NOT(ISERROR(SEARCH("d{kksUur",ER6)))</formula>
    </cfRule>
    <cfRule type="containsText" dxfId="12099" priority="476" operator="containsText" text="mRrh.kZ">
      <formula>NOT(ISERROR(SEARCH("mRrh.kZ",ER6)))</formula>
    </cfRule>
  </conditionalFormatting>
  <conditionalFormatting sqref="DR7:DS106 EA7:EB106 ED7:EE106 EG7:EH106 EJ7:EK106 EM7:EN106 DU7:DV106">
    <cfRule type="containsText" dxfId="12098" priority="470" operator="containsText" text="D">
      <formula>NOT(ISERROR(SEARCH("D",DR7)))</formula>
    </cfRule>
    <cfRule type="containsText" dxfId="12097" priority="471" operator="containsText" text="G">
      <formula>NOT(ISERROR(SEARCH("G",DR7)))</formula>
    </cfRule>
    <cfRule type="containsText" dxfId="12096" priority="472" operator="containsText" text="PR">
      <formula>NOT(ISERROR(SEARCH("PR",DR7)))</formula>
    </cfRule>
  </conditionalFormatting>
  <conditionalFormatting sqref="K6:M6 DF6 DP6:DP106 CV6 Z6:AC6 BV6:BY6 CL6 AP6 O6:T6 R7:R106 AI6:AJ6 BO6:BP6 CE6:CJ6 AE6:AG6 BK6:BM6 CA6:CC6 BG6:BI6">
    <cfRule type="cellIs" dxfId="12095" priority="469" operator="equal">
      <formula>0</formula>
    </cfRule>
  </conditionalFormatting>
  <conditionalFormatting sqref="ER6:ER106">
    <cfRule type="containsText" dxfId="12094" priority="404" operator="containsText" text="d{kksUur">
      <formula>NOT(ISERROR(SEARCH("d{kksUur",ER6)))</formula>
    </cfRule>
    <cfRule type="containsText" dxfId="12093" priority="405" operator="containsText" text="lk- mRrh.kZ">
      <formula>NOT(ISERROR(SEARCH("lk- mRrh.kZ",ER6)))</formula>
    </cfRule>
  </conditionalFormatting>
  <conditionalFormatting sqref="A110 A7:J106 A6:M6 DT5 DZ5 EC5 EI5 EF5 EL5 O6:T6 R7:R106 AI6:AJ6 BO6:BP6 AE6:AG6 BK6:BM6 CA6:CC6 DR7:DS106 EA7:EB106 ED7:EE106 EG7:EH106 EJ7:EK106 DO7:DP106 DQ4:DQ5 A1:AP5 DQ1 EO2:EQ3 CE6:CQ6 A107:AP109 A111:AP112 E110:AP110 EO107 DQ107:DQ108 EU107 EX107 EO1:ER1 EZ107:FJ112 EU109 EU111:EU112 EM7:EP106 EO4 EO5:ER5 BG107:DP112 BG1:DP5 BG6:BI6 DU7:DV106 EY25:FJ106 EY19:FI24 EW1:FJ4 EY5:FJ18 Y6:AC6 AO6:AP6 BU6:BY6 CU6:DA6 DE6:DK6 DO6:ER6 ER7:ER106">
    <cfRule type="expression" dxfId="12092" priority="93">
      <formula>ISERROR(A1)</formula>
    </cfRule>
  </conditionalFormatting>
  <conditionalFormatting sqref="AH6:AH106">
    <cfRule type="cellIs" dxfId="12091" priority="87" operator="equal">
      <formula>0</formula>
    </cfRule>
  </conditionalFormatting>
  <conditionalFormatting sqref="AH6:AH106">
    <cfRule type="expression" dxfId="12090" priority="86">
      <formula>ISERROR(AH6)</formula>
    </cfRule>
  </conditionalFormatting>
  <conditionalFormatting sqref="BN6:BN106">
    <cfRule type="cellIs" dxfId="12089" priority="85" operator="equal">
      <formula>0</formula>
    </cfRule>
  </conditionalFormatting>
  <conditionalFormatting sqref="BN6:BN106">
    <cfRule type="expression" dxfId="12088" priority="84">
      <formula>ISERROR(BN6)</formula>
    </cfRule>
  </conditionalFormatting>
  <conditionalFormatting sqref="CD6:CD106">
    <cfRule type="cellIs" dxfId="12087" priority="83" operator="equal">
      <formula>0</formula>
    </cfRule>
  </conditionalFormatting>
  <conditionalFormatting sqref="CD6:CD106">
    <cfRule type="expression" dxfId="12086" priority="82">
      <formula>ISERROR(CD6)</formula>
    </cfRule>
  </conditionalFormatting>
  <conditionalFormatting sqref="EO108:EO112">
    <cfRule type="expression" dxfId="12085" priority="81">
      <formula>ISERROR(EO108)</formula>
    </cfRule>
  </conditionalFormatting>
  <conditionalFormatting sqref="DQ109:DQ112">
    <cfRule type="expression" dxfId="12084" priority="80">
      <formula>ISERROR(DQ109)</formula>
    </cfRule>
  </conditionalFormatting>
  <conditionalFormatting sqref="DT107:DT108">
    <cfRule type="expression" dxfId="12083" priority="79">
      <formula>ISERROR(DT107)</formula>
    </cfRule>
  </conditionalFormatting>
  <conditionalFormatting sqref="DT109:DT112">
    <cfRule type="expression" dxfId="12082" priority="78">
      <formula>ISERROR(DT109)</formula>
    </cfRule>
  </conditionalFormatting>
  <conditionalFormatting sqref="DZ107:DZ108">
    <cfRule type="expression" dxfId="12081" priority="77">
      <formula>ISERROR(DZ107)</formula>
    </cfRule>
  </conditionalFormatting>
  <conditionalFormatting sqref="DZ109:DZ112">
    <cfRule type="expression" dxfId="12080" priority="76">
      <formula>ISERROR(DZ109)</formula>
    </cfRule>
  </conditionalFormatting>
  <conditionalFormatting sqref="EC107:EC108">
    <cfRule type="expression" dxfId="12079" priority="75">
      <formula>ISERROR(EC107)</formula>
    </cfRule>
  </conditionalFormatting>
  <conditionalFormatting sqref="EC109:EC112">
    <cfRule type="expression" dxfId="12078" priority="74">
      <formula>ISERROR(EC109)</formula>
    </cfRule>
  </conditionalFormatting>
  <conditionalFormatting sqref="EF107:EF108">
    <cfRule type="expression" dxfId="12077" priority="73">
      <formula>ISERROR(EF107)</formula>
    </cfRule>
  </conditionalFormatting>
  <conditionalFormatting sqref="EF109:EF112">
    <cfRule type="expression" dxfId="12076" priority="72">
      <formula>ISERROR(EF109)</formula>
    </cfRule>
  </conditionalFormatting>
  <conditionalFormatting sqref="EI107:EI108">
    <cfRule type="expression" dxfId="12075" priority="71">
      <formula>ISERROR(EI107)</formula>
    </cfRule>
  </conditionalFormatting>
  <conditionalFormatting sqref="EI109:EI112">
    <cfRule type="expression" dxfId="12074" priority="70">
      <formula>ISERROR(EI109)</formula>
    </cfRule>
  </conditionalFormatting>
  <conditionalFormatting sqref="EL107:EL108">
    <cfRule type="expression" dxfId="12073" priority="69">
      <formula>ISERROR(EL107)</formula>
    </cfRule>
  </conditionalFormatting>
  <conditionalFormatting sqref="EL109:EL112">
    <cfRule type="expression" dxfId="12072" priority="68">
      <formula>ISERROR(EL109)</formula>
    </cfRule>
  </conditionalFormatting>
  <conditionalFormatting sqref="ES7:ET106">
    <cfRule type="containsText" dxfId="12071" priority="66" operator="containsText" text="d{kksUur">
      <formula>NOT(ISERROR(SEARCH("d{kksUur",ES7)))</formula>
    </cfRule>
    <cfRule type="containsText" dxfId="12070" priority="67" operator="containsText" text="mRrh.kZ">
      <formula>NOT(ISERROR(SEARCH("mRrh.kZ",ES7)))</formula>
    </cfRule>
  </conditionalFormatting>
  <conditionalFormatting sqref="ES7:ET106">
    <cfRule type="containsText" dxfId="12069" priority="64" operator="containsText" text="d{kksUur">
      <formula>NOT(ISERROR(SEARCH("d{kksUur",ES7)))</formula>
    </cfRule>
    <cfRule type="containsText" dxfId="12068" priority="65" operator="containsText" text="lk- mRrh.kZ">
      <formula>NOT(ISERROR(SEARCH("lk- mRrh.kZ",ES7)))</formula>
    </cfRule>
  </conditionalFormatting>
  <conditionalFormatting sqref="ES7:ET106">
    <cfRule type="containsText" dxfId="12067" priority="63" operator="containsText" text="vuqRrh.kZ">
      <formula>NOT(ISERROR(SEARCH("vuqRrh.kZ",ES7)))</formula>
    </cfRule>
  </conditionalFormatting>
  <conditionalFormatting sqref="EU7:EU106">
    <cfRule type="containsText" dxfId="12066" priority="61" operator="containsText" text="d{kksUur">
      <formula>NOT(ISERROR(SEARCH("d{kksUur",EU7)))</formula>
    </cfRule>
    <cfRule type="containsText" dxfId="12065" priority="62" operator="containsText" text="mRrh.kZ">
      <formula>NOT(ISERROR(SEARCH("mRrh.kZ",EU7)))</formula>
    </cfRule>
  </conditionalFormatting>
  <conditionalFormatting sqref="EU7:EU106">
    <cfRule type="containsText" dxfId="12064" priority="59" operator="containsText" text="d{kksUur">
      <formula>NOT(ISERROR(SEARCH("d{kksUur",EU7)))</formula>
    </cfRule>
    <cfRule type="containsText" dxfId="12063" priority="60" operator="containsText" text="lk- mRrh.kZ">
      <formula>NOT(ISERROR(SEARCH("lk- mRrh.kZ",EU7)))</formula>
    </cfRule>
  </conditionalFormatting>
  <conditionalFormatting sqref="EU7:EU106">
    <cfRule type="containsText" dxfId="12062" priority="58" operator="containsText" text="vuqRrh.kZ">
      <formula>NOT(ISERROR(SEARCH("vuqRrh.kZ",EU7)))</formula>
    </cfRule>
  </conditionalFormatting>
  <conditionalFormatting sqref="ES108">
    <cfRule type="expression" dxfId="12061" priority="55">
      <formula>ISERROR(ES108)</formula>
    </cfRule>
  </conditionalFormatting>
  <conditionalFormatting sqref="ES109:ES112">
    <cfRule type="expression" dxfId="12060" priority="54">
      <formula>ISERROR(ES109)</formula>
    </cfRule>
  </conditionalFormatting>
  <conditionalFormatting sqref="EU110">
    <cfRule type="expression" dxfId="12059" priority="53">
      <formula>ISERROR(EU110)</formula>
    </cfRule>
  </conditionalFormatting>
  <conditionalFormatting sqref="EX108:EX112">
    <cfRule type="expression" dxfId="12058" priority="52">
      <formula>ISERROR(EX108)</formula>
    </cfRule>
  </conditionalFormatting>
  <conditionalFormatting sqref="EW7:EW106">
    <cfRule type="containsText" dxfId="12057" priority="50" operator="containsText" text="d{kksUur">
      <formula>NOT(ISERROR(SEARCH("d{kksUur",EW7)))</formula>
    </cfRule>
    <cfRule type="containsText" dxfId="12056" priority="51" operator="containsText" text="mRrh.kZ">
      <formula>NOT(ISERROR(SEARCH("mRrh.kZ",EW7)))</formula>
    </cfRule>
  </conditionalFormatting>
  <conditionalFormatting sqref="EW7:EW106">
    <cfRule type="containsText" dxfId="12055" priority="48" operator="containsText" text="d{kksUur">
      <formula>NOT(ISERROR(SEARCH("d{kksUur",EW7)))</formula>
    </cfRule>
    <cfRule type="containsText" dxfId="12054" priority="49" operator="containsText" text="lk- mRrh.kZ">
      <formula>NOT(ISERROR(SEARCH("lk- mRrh.kZ",EW7)))</formula>
    </cfRule>
  </conditionalFormatting>
  <conditionalFormatting sqref="EW7:EW106">
    <cfRule type="containsText" dxfId="12053" priority="47" operator="containsText" text="vuqRrh.kZ">
      <formula>NOT(ISERROR(SEARCH("vuqRrh.kZ",EW7)))</formula>
    </cfRule>
  </conditionalFormatting>
  <conditionalFormatting sqref="EX7:EX106">
    <cfRule type="containsText" dxfId="12052" priority="46" stopIfTrue="1" operator="containsText" text="NA">
      <formula>NOT(ISERROR(SEARCH("NA",EX7)))</formula>
    </cfRule>
  </conditionalFormatting>
  <conditionalFormatting sqref="EX7:EX106">
    <cfRule type="containsText" dxfId="12051" priority="45" operator="containsText" text="D">
      <formula>NOT(ISERROR(SEARCH("D",EX7)))</formula>
    </cfRule>
  </conditionalFormatting>
  <conditionalFormatting sqref="EX7:EX106">
    <cfRule type="containsText" dxfId="12050" priority="44" operator="containsText" text="NA">
      <formula>NOT(ISERROR(SEARCH("NA",EX7)))</formula>
    </cfRule>
  </conditionalFormatting>
  <conditionalFormatting sqref="EX7:EX106">
    <cfRule type="cellIs" dxfId="12049" priority="43" stopIfTrue="1" operator="greaterThan">
      <formula>10</formula>
    </cfRule>
  </conditionalFormatting>
  <conditionalFormatting sqref="EX7:EX106">
    <cfRule type="cellIs" dxfId="12048" priority="42" operator="lessThan">
      <formula>11</formula>
    </cfRule>
  </conditionalFormatting>
  <conditionalFormatting sqref="EX7:EX106">
    <cfRule type="cellIs" dxfId="12047" priority="41" stopIfTrue="1" operator="greaterThan">
      <formula>0</formula>
    </cfRule>
  </conditionalFormatting>
  <conditionalFormatting sqref="EX7:EX106">
    <cfRule type="containsText" dxfId="12046" priority="38" stopIfTrue="1" operator="containsText" text="g">
      <formula>NOT(ISERROR(SEARCH("g",EX7)))</formula>
    </cfRule>
    <cfRule type="containsText" dxfId="12045" priority="39" stopIfTrue="1" operator="containsText" text="s">
      <formula>NOT(ISERROR(SEARCH("s",EX7)))</formula>
    </cfRule>
    <cfRule type="containsText" dxfId="12044" priority="40" stopIfTrue="1" operator="containsText" text="f">
      <formula>NOT(ISERROR(SEARCH("f",EX7)))</formula>
    </cfRule>
  </conditionalFormatting>
  <conditionalFormatting sqref="EQ7:EQ24 EQ31:EQ106">
    <cfRule type="cellIs" dxfId="12043" priority="36" operator="lessThan">
      <formula>75</formula>
    </cfRule>
    <cfRule type="expression" dxfId="12042" priority="37">
      <formula>ISERROR(XCV1)</formula>
    </cfRule>
  </conditionalFormatting>
  <conditionalFormatting sqref="BF6 AY6:AZ6 AU6:AW6 AQ6:AS6">
    <cfRule type="cellIs" dxfId="12041" priority="35" operator="equal">
      <formula>0</formula>
    </cfRule>
  </conditionalFormatting>
  <conditionalFormatting sqref="AY6:AZ6 AU6:AW6 AQ107:BF112 AQ1:BF5 AQ6:AS6 BE6:BF6">
    <cfRule type="expression" dxfId="12040" priority="34">
      <formula>ISERROR(AQ1)</formula>
    </cfRule>
  </conditionalFormatting>
  <conditionalFormatting sqref="AX6:AX106">
    <cfRule type="cellIs" dxfId="12039" priority="33" operator="equal">
      <formula>0</formula>
    </cfRule>
  </conditionalFormatting>
  <conditionalFormatting sqref="AX6:AX106">
    <cfRule type="expression" dxfId="12038" priority="32">
      <formula>ISERROR(AX6)</formula>
    </cfRule>
  </conditionalFormatting>
  <conditionalFormatting sqref="DW5">
    <cfRule type="expression" dxfId="12037" priority="31">
      <formula>ISERROR(DW5)</formula>
    </cfRule>
  </conditionalFormatting>
  <conditionalFormatting sqref="DX7:DY106">
    <cfRule type="containsText" dxfId="12036" priority="28" operator="containsText" text="D">
      <formula>NOT(ISERROR(SEARCH("D",DX7)))</formula>
    </cfRule>
    <cfRule type="containsText" dxfId="12035" priority="29" operator="containsText" text="G">
      <formula>NOT(ISERROR(SEARCH("G",DX7)))</formula>
    </cfRule>
    <cfRule type="containsText" dxfId="12034" priority="30" operator="containsText" text="PR">
      <formula>NOT(ISERROR(SEARCH("PR",DX7)))</formula>
    </cfRule>
  </conditionalFormatting>
  <conditionalFormatting sqref="DX7:DY106">
    <cfRule type="expression" dxfId="12033" priority="27">
      <formula>ISERROR(DX7)</formula>
    </cfRule>
  </conditionalFormatting>
  <conditionalFormatting sqref="DW107:DW108">
    <cfRule type="expression" dxfId="12032" priority="26">
      <formula>ISERROR(DW107)</formula>
    </cfRule>
  </conditionalFormatting>
  <conditionalFormatting sqref="DW109:DW112">
    <cfRule type="expression" dxfId="12031" priority="25">
      <formula>ISERROR(DW109)</formula>
    </cfRule>
  </conditionalFormatting>
  <conditionalFormatting sqref="EQ25:EQ30">
    <cfRule type="cellIs" dxfId="12030" priority="7901" operator="lessThan">
      <formula>75</formula>
    </cfRule>
    <cfRule type="expression" dxfId="12029" priority="7902">
      <formula>ISERROR(XCU19)</formula>
    </cfRule>
  </conditionalFormatting>
  <conditionalFormatting sqref="V6:X106">
    <cfRule type="cellIs" dxfId="12028" priority="22" operator="equal">
      <formula>0</formula>
    </cfRule>
  </conditionalFormatting>
  <conditionalFormatting sqref="V6:X106">
    <cfRule type="expression" dxfId="12027" priority="21">
      <formula>ISERROR(V6)</formula>
    </cfRule>
  </conditionalFormatting>
  <conditionalFormatting sqref="U6:U106">
    <cfRule type="cellIs" dxfId="12026" priority="20" operator="equal">
      <formula>0</formula>
    </cfRule>
  </conditionalFormatting>
  <conditionalFormatting sqref="U6:U106">
    <cfRule type="expression" dxfId="12025" priority="19">
      <formula>ISERROR(U6)</formula>
    </cfRule>
  </conditionalFormatting>
  <conditionalFormatting sqref="AL6:AN106">
    <cfRule type="cellIs" dxfId="12024" priority="18" operator="equal">
      <formula>0</formula>
    </cfRule>
  </conditionalFormatting>
  <conditionalFormatting sqref="AL6:AN106">
    <cfRule type="expression" dxfId="12023" priority="17">
      <formula>ISERROR(AL6)</formula>
    </cfRule>
  </conditionalFormatting>
  <conditionalFormatting sqref="AK6:AK106">
    <cfRule type="cellIs" dxfId="12022" priority="16" operator="equal">
      <formula>0</formula>
    </cfRule>
  </conditionalFormatting>
  <conditionalFormatting sqref="AK6:AK106">
    <cfRule type="expression" dxfId="12021" priority="15">
      <formula>ISERROR(AK6)</formula>
    </cfRule>
  </conditionalFormatting>
  <conditionalFormatting sqref="BB6:BD106">
    <cfRule type="cellIs" dxfId="12020" priority="14" operator="equal">
      <formula>0</formula>
    </cfRule>
  </conditionalFormatting>
  <conditionalFormatting sqref="BB6:BD106">
    <cfRule type="expression" dxfId="12019" priority="13">
      <formula>ISERROR(BB6)</formula>
    </cfRule>
  </conditionalFormatting>
  <conditionalFormatting sqref="BA6:BA106">
    <cfRule type="cellIs" dxfId="12018" priority="12" operator="equal">
      <formula>0</formula>
    </cfRule>
  </conditionalFormatting>
  <conditionalFormatting sqref="BA6:BA106">
    <cfRule type="expression" dxfId="12017" priority="11">
      <formula>ISERROR(BA6)</formula>
    </cfRule>
  </conditionalFormatting>
  <conditionalFormatting sqref="BR6:BT106">
    <cfRule type="cellIs" dxfId="12016" priority="10" operator="equal">
      <formula>0</formula>
    </cfRule>
  </conditionalFormatting>
  <conditionalFormatting sqref="BR6:BT106">
    <cfRule type="expression" dxfId="12015" priority="9">
      <formula>ISERROR(BR6)</formula>
    </cfRule>
  </conditionalFormatting>
  <conditionalFormatting sqref="BQ6:BQ106">
    <cfRule type="cellIs" dxfId="12014" priority="8" operator="equal">
      <formula>0</formula>
    </cfRule>
  </conditionalFormatting>
  <conditionalFormatting sqref="BQ6:BQ106">
    <cfRule type="expression" dxfId="12013" priority="7">
      <formula>ISERROR(BQ6)</formula>
    </cfRule>
  </conditionalFormatting>
  <conditionalFormatting sqref="CR6:CT6 CS7:CT106">
    <cfRule type="cellIs" dxfId="12012" priority="6" operator="equal">
      <formula>0</formula>
    </cfRule>
  </conditionalFormatting>
  <conditionalFormatting sqref="CR6:CT6 CS7:CT106">
    <cfRule type="expression" dxfId="12011" priority="5">
      <formula>ISERROR(CR6)</formula>
    </cfRule>
  </conditionalFormatting>
  <conditionalFormatting sqref="DB6:DD6 DC7:DD106">
    <cfRule type="cellIs" dxfId="12010" priority="4" operator="equal">
      <formula>0</formula>
    </cfRule>
  </conditionalFormatting>
  <conditionalFormatting sqref="DB6:DD6 DC7:DD106">
    <cfRule type="expression" dxfId="12009" priority="3">
      <formula>ISERROR(DB6)</formula>
    </cfRule>
  </conditionalFormatting>
  <conditionalFormatting sqref="DL6:DN6 DM7:DN106">
    <cfRule type="cellIs" dxfId="12008" priority="2" operator="equal">
      <formula>0</formula>
    </cfRule>
  </conditionalFormatting>
  <conditionalFormatting sqref="DL6:DN6 DM7:DN106">
    <cfRule type="expression" dxfId="12007" priority="1">
      <formula>ISERROR(DL6)</formula>
    </cfRule>
  </conditionalFormatting>
  <hyperlinks>
    <hyperlink ref="B6:I6" location="'statement of marks'!DP1:EC24" display="CICK HERE TO VIEW THE RESULT AT A GLANCE"/>
  </hyperlinks>
  <pageMargins left="0.5" right="0.5" top="0.5" bottom="0.5" header="0" footer="0"/>
  <pageSetup paperSize="9" orientation="portrait" horizontalDpi="4294967292" verticalDpi="4294967292"/>
  <headerFooter alignWithMargins="0"/>
  <rowBreaks count="1" manualBreakCount="1">
    <brk id="113" max="16383" man="1"/>
  </rowBreaks>
  <legacy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00FF"/>
  </sheetPr>
  <dimension ref="A1:Y1500"/>
  <sheetViews>
    <sheetView zoomScale="150" zoomScaleNormal="150" zoomScalePageLayoutView="150" workbookViewId="0">
      <selection sqref="A1:K1"/>
    </sheetView>
  </sheetViews>
  <sheetFormatPr baseColWidth="10" defaultColWidth="8.83203125" defaultRowHeight="17" customHeight="1" x14ac:dyDescent="0"/>
  <cols>
    <col min="1" max="1" width="1.6640625" customWidth="1"/>
    <col min="2" max="3" width="8.5" customWidth="1"/>
    <col min="4" max="4" width="5.6640625" customWidth="1"/>
    <col min="5" max="5" width="4.6640625" customWidth="1"/>
    <col min="6" max="6" width="5" customWidth="1"/>
    <col min="7" max="7" width="4.33203125" customWidth="1"/>
    <col min="8" max="8" width="5" customWidth="1"/>
    <col min="9" max="9" width="4.5" customWidth="1"/>
    <col min="10" max="10" width="5.1640625" style="96" customWidth="1"/>
    <col min="11" max="11" width="6.1640625" customWidth="1"/>
    <col min="12" max="12" width="4.6640625" hidden="1" customWidth="1"/>
    <col min="13" max="13" width="0.6640625" hidden="1" customWidth="1"/>
    <col min="14" max="14" width="1.6640625" customWidth="1"/>
    <col min="15" max="16" width="8.5" customWidth="1"/>
    <col min="17" max="17" width="5.6640625" customWidth="1"/>
    <col min="18" max="18" width="4.6640625" customWidth="1"/>
    <col min="19" max="19" width="5" customWidth="1"/>
    <col min="20" max="20" width="4.33203125" customWidth="1"/>
    <col min="21" max="21" width="5" customWidth="1"/>
    <col min="22" max="22" width="4.5" customWidth="1"/>
    <col min="23" max="23" width="4.83203125" style="96" customWidth="1"/>
    <col min="24" max="24" width="5.83203125" customWidth="1"/>
  </cols>
  <sheetData>
    <row r="1" spans="1:25" ht="17" customHeight="1">
      <c r="A1" s="961" t="s">
        <v>44</v>
      </c>
      <c r="B1" s="962"/>
      <c r="C1" s="962"/>
      <c r="D1" s="962"/>
      <c r="E1" s="962"/>
      <c r="F1" s="962"/>
      <c r="G1" s="962"/>
      <c r="H1" s="962"/>
      <c r="I1" s="962"/>
      <c r="J1" s="962"/>
      <c r="K1" s="963"/>
      <c r="L1" s="504"/>
      <c r="M1" s="505"/>
      <c r="N1" s="961" t="s">
        <v>44</v>
      </c>
      <c r="O1" s="962"/>
      <c r="P1" s="962"/>
      <c r="Q1" s="962"/>
      <c r="R1" s="962"/>
      <c r="S1" s="962"/>
      <c r="T1" s="962"/>
      <c r="U1" s="962"/>
      <c r="V1" s="962"/>
      <c r="W1" s="962"/>
      <c r="X1" s="963"/>
    </row>
    <row r="2" spans="1:25" ht="17" customHeight="1">
      <c r="A2" s="947" t="str">
        <f>'statement of marks'!$A$1</f>
        <v>jk- ck- ek/;fed fo|ky; uohu] fuEckgsM+k</v>
      </c>
      <c r="B2" s="948"/>
      <c r="C2" s="948"/>
      <c r="D2" s="948"/>
      <c r="E2" s="948"/>
      <c r="F2" s="948"/>
      <c r="G2" s="948"/>
      <c r="H2" s="948"/>
      <c r="I2" s="948"/>
      <c r="J2" s="948"/>
      <c r="K2" s="949"/>
      <c r="L2" s="504"/>
      <c r="M2" s="505"/>
      <c r="N2" s="947" t="str">
        <f>'statement of marks'!$A$1</f>
        <v>jk- ck- ek/;fed fo|ky; uohu] fuEckgsM+k</v>
      </c>
      <c r="O2" s="948"/>
      <c r="P2" s="948"/>
      <c r="Q2" s="948"/>
      <c r="R2" s="948"/>
      <c r="S2" s="948"/>
      <c r="T2" s="948"/>
      <c r="U2" s="948"/>
      <c r="V2" s="948"/>
      <c r="W2" s="948"/>
      <c r="X2" s="949"/>
      <c r="Y2" s="12"/>
    </row>
    <row r="3" spans="1:25" ht="17" customHeight="1">
      <c r="A3" s="947"/>
      <c r="B3" s="948"/>
      <c r="C3" s="948"/>
      <c r="D3" s="948"/>
      <c r="E3" s="948"/>
      <c r="F3" s="948"/>
      <c r="G3" s="948"/>
      <c r="H3" s="948"/>
      <c r="I3" s="948"/>
      <c r="J3" s="948"/>
      <c r="K3" s="949"/>
      <c r="L3" s="504"/>
      <c r="M3" s="505"/>
      <c r="N3" s="947"/>
      <c r="O3" s="948"/>
      <c r="P3" s="948"/>
      <c r="Q3" s="948"/>
      <c r="R3" s="948"/>
      <c r="S3" s="948"/>
      <c r="T3" s="948"/>
      <c r="U3" s="948"/>
      <c r="V3" s="948"/>
      <c r="W3" s="948"/>
      <c r="X3" s="949"/>
    </row>
    <row r="4" spans="1:25" ht="17" customHeight="1">
      <c r="A4" s="376"/>
      <c r="B4" s="927" t="s">
        <v>84</v>
      </c>
      <c r="C4" s="950"/>
      <c r="D4" s="951" t="str">
        <f>'statement of marks'!$F$3</f>
        <v>2015-16</v>
      </c>
      <c r="E4" s="951"/>
      <c r="F4" s="951"/>
      <c r="G4" s="951"/>
      <c r="H4" s="951"/>
      <c r="I4" s="951"/>
      <c r="J4" s="951"/>
      <c r="K4" s="952"/>
      <c r="L4" s="504"/>
      <c r="M4" s="505"/>
      <c r="N4" s="376"/>
      <c r="O4" s="927" t="s">
        <v>84</v>
      </c>
      <c r="P4" s="950"/>
      <c r="Q4" s="951" t="str">
        <f>'statement of marks'!$F$3</f>
        <v>2015-16</v>
      </c>
      <c r="R4" s="951"/>
      <c r="S4" s="951"/>
      <c r="T4" s="951"/>
      <c r="U4" s="951"/>
      <c r="V4" s="951"/>
      <c r="W4" s="951"/>
      <c r="X4" s="952"/>
    </row>
    <row r="5" spans="1:25" ht="17" customHeight="1">
      <c r="A5" s="376"/>
      <c r="B5" s="910" t="s">
        <v>579</v>
      </c>
      <c r="C5" s="911"/>
      <c r="D5" s="911" t="str">
        <f>IF('statement of marks'!H7="","",'statement of marks'!H7)</f>
        <v>ckyfd'ku jsxj</v>
      </c>
      <c r="E5" s="911"/>
      <c r="F5" s="911"/>
      <c r="G5" s="911"/>
      <c r="H5" s="911"/>
      <c r="I5" s="911"/>
      <c r="J5" s="911"/>
      <c r="K5" s="937"/>
      <c r="L5" s="504"/>
      <c r="M5" s="505"/>
      <c r="N5" s="376"/>
      <c r="O5" s="910" t="s">
        <v>579</v>
      </c>
      <c r="P5" s="911"/>
      <c r="Q5" s="911" t="str">
        <f>IF('statement of marks'!H8="","",'statement of marks'!H8)</f>
        <v>v 002</v>
      </c>
      <c r="R5" s="911"/>
      <c r="S5" s="911"/>
      <c r="T5" s="911"/>
      <c r="U5" s="911"/>
      <c r="V5" s="911"/>
      <c r="W5" s="911"/>
      <c r="X5" s="937"/>
    </row>
    <row r="6" spans="1:25" ht="17" customHeight="1">
      <c r="A6" s="376"/>
      <c r="B6" s="910" t="s">
        <v>580</v>
      </c>
      <c r="C6" s="911"/>
      <c r="D6" s="911" t="str">
        <f>IF('statement of marks'!I7="","",'statement of marks'!I7)</f>
        <v>Jh f'koyky</v>
      </c>
      <c r="E6" s="911"/>
      <c r="F6" s="911"/>
      <c r="G6" s="911"/>
      <c r="H6" s="911"/>
      <c r="I6" s="911"/>
      <c r="J6" s="911"/>
      <c r="K6" s="937"/>
      <c r="L6" s="504"/>
      <c r="M6" s="505"/>
      <c r="N6" s="376"/>
      <c r="O6" s="910" t="s">
        <v>580</v>
      </c>
      <c r="P6" s="911"/>
      <c r="Q6" s="911" t="str">
        <f>IF('statement of marks'!I8="","",'statement of marks'!I8)</f>
        <v>c 002</v>
      </c>
      <c r="R6" s="911"/>
      <c r="S6" s="911"/>
      <c r="T6" s="911"/>
      <c r="U6" s="911"/>
      <c r="V6" s="911"/>
      <c r="W6" s="911"/>
      <c r="X6" s="937"/>
    </row>
    <row r="7" spans="1:25" ht="17" customHeight="1">
      <c r="A7" s="376"/>
      <c r="B7" s="910" t="s">
        <v>581</v>
      </c>
      <c r="C7" s="911"/>
      <c r="D7" s="911" t="str">
        <f>IF('statement of marks'!J7="","",'statement of marks'!J7)</f>
        <v>Jherh jruh ckbZ</v>
      </c>
      <c r="E7" s="911"/>
      <c r="F7" s="911"/>
      <c r="G7" s="911"/>
      <c r="H7" s="911"/>
      <c r="I7" s="911"/>
      <c r="J7" s="911"/>
      <c r="K7" s="937"/>
      <c r="L7" s="504"/>
      <c r="M7" s="505"/>
      <c r="N7" s="376"/>
      <c r="O7" s="910" t="s">
        <v>581</v>
      </c>
      <c r="P7" s="911"/>
      <c r="Q7" s="911" t="str">
        <f>IF('statement of marks'!J8="","",'statement of marks'!J8)</f>
        <v>l 002</v>
      </c>
      <c r="R7" s="911"/>
      <c r="S7" s="911"/>
      <c r="T7" s="911"/>
      <c r="U7" s="911"/>
      <c r="V7" s="911"/>
      <c r="W7" s="911"/>
      <c r="X7" s="937"/>
    </row>
    <row r="8" spans="1:25" ht="17" customHeight="1">
      <c r="A8" s="376"/>
      <c r="B8" s="910" t="s">
        <v>582</v>
      </c>
      <c r="C8" s="911"/>
      <c r="D8" s="363">
        <f>'statement of marks'!$D$3</f>
        <v>3</v>
      </c>
      <c r="E8" s="911" t="s">
        <v>9</v>
      </c>
      <c r="F8" s="911"/>
      <c r="G8" s="938">
        <f>IF('statement of marks'!D7="","",'statement of marks'!D7)</f>
        <v>801</v>
      </c>
      <c r="H8" s="938"/>
      <c r="I8" s="938"/>
      <c r="J8" s="938"/>
      <c r="K8" s="939"/>
      <c r="L8" s="504"/>
      <c r="M8" s="505"/>
      <c r="N8" s="376"/>
      <c r="O8" s="910" t="s">
        <v>582</v>
      </c>
      <c r="P8" s="911"/>
      <c r="Q8" s="363">
        <f>'statement of marks'!$D$3</f>
        <v>3</v>
      </c>
      <c r="R8" s="911" t="s">
        <v>9</v>
      </c>
      <c r="S8" s="911"/>
      <c r="T8" s="938" t="str">
        <f>IF('statement of marks'!D8="","",'statement of marks'!D8)</f>
        <v>DROP</v>
      </c>
      <c r="U8" s="938"/>
      <c r="V8" s="938"/>
      <c r="W8" s="938"/>
      <c r="X8" s="939"/>
    </row>
    <row r="9" spans="1:25" ht="17" customHeight="1">
      <c r="A9" s="376"/>
      <c r="B9" s="910" t="s">
        <v>583</v>
      </c>
      <c r="C9" s="911"/>
      <c r="D9" s="363">
        <f>IF('statement of marks'!E7="","",'statement of marks'!E7)</f>
        <v>4001</v>
      </c>
      <c r="E9" s="911" t="s">
        <v>0</v>
      </c>
      <c r="F9" s="911"/>
      <c r="G9" s="930">
        <f>IF('statement of marks'!F7="","",'statement of marks'!F7)</f>
        <v>36167</v>
      </c>
      <c r="H9" s="930"/>
      <c r="I9" s="930"/>
      <c r="J9" s="930"/>
      <c r="K9" s="931"/>
      <c r="L9" s="504"/>
      <c r="M9" s="505"/>
      <c r="N9" s="376"/>
      <c r="O9" s="910" t="s">
        <v>583</v>
      </c>
      <c r="P9" s="911"/>
      <c r="Q9" s="363">
        <f>IF('statement of marks'!E8="","",'statement of marks'!E8)</f>
        <v>4002</v>
      </c>
      <c r="R9" s="911" t="s">
        <v>0</v>
      </c>
      <c r="S9" s="911"/>
      <c r="T9" s="930">
        <f>IF('statement of marks'!F8="","",'statement of marks'!F8)</f>
        <v>37967</v>
      </c>
      <c r="U9" s="930"/>
      <c r="V9" s="930"/>
      <c r="W9" s="930"/>
      <c r="X9" s="931"/>
    </row>
    <row r="10" spans="1:25" ht="17" customHeight="1">
      <c r="A10" s="376"/>
      <c r="B10" s="346" t="s">
        <v>27</v>
      </c>
      <c r="C10" s="336" t="s">
        <v>85</v>
      </c>
      <c r="D10" s="932" t="s">
        <v>1</v>
      </c>
      <c r="E10" s="932" t="s">
        <v>21</v>
      </c>
      <c r="F10" s="932" t="s">
        <v>62</v>
      </c>
      <c r="G10" s="933" t="s">
        <v>2</v>
      </c>
      <c r="H10" s="932" t="s">
        <v>638</v>
      </c>
      <c r="I10" s="932"/>
      <c r="J10" s="932"/>
      <c r="K10" s="934" t="s">
        <v>639</v>
      </c>
      <c r="L10" s="504"/>
      <c r="M10" s="505"/>
      <c r="N10" s="376"/>
      <c r="O10" s="346" t="s">
        <v>27</v>
      </c>
      <c r="P10" s="336" t="s">
        <v>85</v>
      </c>
      <c r="Q10" s="935" t="s">
        <v>1</v>
      </c>
      <c r="R10" s="935" t="s">
        <v>21</v>
      </c>
      <c r="S10" s="935" t="s">
        <v>62</v>
      </c>
      <c r="T10" s="936" t="s">
        <v>2</v>
      </c>
      <c r="U10" s="935" t="s">
        <v>638</v>
      </c>
      <c r="V10" s="935"/>
      <c r="W10" s="935"/>
      <c r="X10" s="934" t="s">
        <v>639</v>
      </c>
    </row>
    <row r="11" spans="1:25" ht="17" customHeight="1">
      <c r="A11" s="376"/>
      <c r="B11" s="346"/>
      <c r="C11" s="336"/>
      <c r="D11" s="932"/>
      <c r="E11" s="932"/>
      <c r="F11" s="932"/>
      <c r="G11" s="933"/>
      <c r="H11" s="366" t="s">
        <v>635</v>
      </c>
      <c r="I11" s="366" t="s">
        <v>636</v>
      </c>
      <c r="J11" s="471" t="s">
        <v>68</v>
      </c>
      <c r="K11" s="934"/>
      <c r="L11" s="504"/>
      <c r="M11" s="505"/>
      <c r="N11" s="376"/>
      <c r="O11" s="346"/>
      <c r="P11" s="336"/>
      <c r="Q11" s="935"/>
      <c r="R11" s="935"/>
      <c r="S11" s="935"/>
      <c r="T11" s="936"/>
      <c r="U11" s="364" t="s">
        <v>635</v>
      </c>
      <c r="V11" s="364" t="s">
        <v>636</v>
      </c>
      <c r="W11" s="506" t="s">
        <v>68</v>
      </c>
      <c r="X11" s="934"/>
    </row>
    <row r="12" spans="1:25" ht="17" customHeight="1">
      <c r="A12" s="376"/>
      <c r="B12" s="923" t="s">
        <v>3</v>
      </c>
      <c r="C12" s="924"/>
      <c r="D12" s="332">
        <f>IF('statement of marks'!K$6="","",'statement of marks'!K$6)</f>
        <v>10</v>
      </c>
      <c r="E12" s="332">
        <f>IF('statement of marks'!L$6="","",'statement of marks'!L$6)</f>
        <v>10</v>
      </c>
      <c r="F12" s="332">
        <f>IF('statement of marks'!M$6="","",'statement of marks'!M$6)</f>
        <v>10</v>
      </c>
      <c r="G12" s="333">
        <f>IF('statement of marks'!N$6="","",'statement of marks'!N$6)</f>
        <v>30</v>
      </c>
      <c r="H12" s="332">
        <f>IF('statement of marks'!O$6="","",'statement of marks'!O$6)</f>
        <v>20</v>
      </c>
      <c r="I12" s="332">
        <f>IF('statement of marks'!P$6="","",'statement of marks'!P$6)</f>
        <v>50</v>
      </c>
      <c r="J12" s="333">
        <f>IF('statement of marks'!Q$6="","",'statement of marks'!Q$6)</f>
        <v>70</v>
      </c>
      <c r="K12" s="377">
        <f>IF('statement of marks'!R$6="","",'statement of marks'!R$6)</f>
        <v>100</v>
      </c>
      <c r="L12" s="504"/>
      <c r="M12" s="505"/>
      <c r="N12" s="376"/>
      <c r="O12" s="923" t="s">
        <v>3</v>
      </c>
      <c r="P12" s="924"/>
      <c r="Q12" s="332">
        <f>IF('statement of marks'!K$6="","",'statement of marks'!K$6)</f>
        <v>10</v>
      </c>
      <c r="R12" s="332">
        <f>IF('statement of marks'!L$6="","",'statement of marks'!L$6)</f>
        <v>10</v>
      </c>
      <c r="S12" s="332">
        <f>IF('statement of marks'!M$6="","",'statement of marks'!M$6)</f>
        <v>10</v>
      </c>
      <c r="T12" s="333">
        <f>IF('statement of marks'!N$6="","",'statement of marks'!N$6)</f>
        <v>30</v>
      </c>
      <c r="U12" s="332">
        <f>IF('statement of marks'!O$6="","",'statement of marks'!O$6)</f>
        <v>20</v>
      </c>
      <c r="V12" s="332">
        <f>IF('statement of marks'!P$6="","",'statement of marks'!P$6)</f>
        <v>50</v>
      </c>
      <c r="W12" s="333">
        <f>IF('statement of marks'!Q$6="","",'statement of marks'!Q$6)</f>
        <v>70</v>
      </c>
      <c r="X12" s="377">
        <f>IF('statement of marks'!R$6="","",'statement of marks'!R$6)</f>
        <v>100</v>
      </c>
    </row>
    <row r="13" spans="1:25" ht="17" customHeight="1">
      <c r="A13" s="376"/>
      <c r="B13" s="910" t="str">
        <f>'statement of marks'!$K$3</f>
        <v>fgUnh</v>
      </c>
      <c r="C13" s="911"/>
      <c r="D13" s="331">
        <f>IF('statement of marks'!K7="","",'statement of marks'!K7)</f>
        <v>5</v>
      </c>
      <c r="E13" s="331">
        <f>IF('statement of marks'!L7="","",'statement of marks'!L7)</f>
        <v>5</v>
      </c>
      <c r="F13" s="331">
        <f>IF('statement of marks'!M7="","",'statement of marks'!M7)</f>
        <v>5</v>
      </c>
      <c r="G13" s="374">
        <f>IF('statement of marks'!N7="","",'statement of marks'!N7)</f>
        <v>15</v>
      </c>
      <c r="H13" s="331">
        <f>IF('statement of marks'!O7="","",'statement of marks'!O7)</f>
        <v>20</v>
      </c>
      <c r="I13" s="331">
        <f>IF('statement of marks'!P7="","",'statement of marks'!P7)</f>
        <v>5</v>
      </c>
      <c r="J13" s="36">
        <f>IF('statement of marks'!Q7="","",'statement of marks'!Q7)</f>
        <v>25</v>
      </c>
      <c r="K13" s="378">
        <f>IF('statement of marks'!R7="","",'statement of marks'!R7)</f>
        <v>40</v>
      </c>
      <c r="L13" s="504"/>
      <c r="M13" s="505"/>
      <c r="N13" s="376"/>
      <c r="O13" s="910" t="str">
        <f>'statement of marks'!$K$3</f>
        <v>fgUnh</v>
      </c>
      <c r="P13" s="911"/>
      <c r="Q13" s="331">
        <f>IF('statement of marks'!K8="","",'statement of marks'!K8)</f>
        <v>5</v>
      </c>
      <c r="R13" s="331">
        <f>IF('statement of marks'!L8="","",'statement of marks'!L8)</f>
        <v>5</v>
      </c>
      <c r="S13" s="331">
        <f>IF('statement of marks'!M8="","",'statement of marks'!M8)</f>
        <v>5</v>
      </c>
      <c r="T13" s="374">
        <f>IF('statement of marks'!N8="","",'statement of marks'!N8)</f>
        <v>15</v>
      </c>
      <c r="U13" s="331">
        <f>IF('statement of marks'!O8="","",'statement of marks'!O8)</f>
        <v>50</v>
      </c>
      <c r="V13" s="331">
        <f>IF('statement of marks'!P8="","",'statement of marks'!P8)</f>
        <v>20</v>
      </c>
      <c r="W13" s="36">
        <f>IF('statement of marks'!Q8="","",'statement of marks'!Q8)</f>
        <v>70</v>
      </c>
      <c r="X13" s="378">
        <f>IF('statement of marks'!R8="","",'statement of marks'!R8)</f>
        <v>85</v>
      </c>
    </row>
    <row r="14" spans="1:25" ht="17" customHeight="1">
      <c r="A14" s="376"/>
      <c r="B14" s="920" t="str">
        <f>'statement of marks'!$AQ$3</f>
        <v>mnwZ</v>
      </c>
      <c r="C14" s="910"/>
      <c r="D14" s="331">
        <f>IF('statement of marks'!AQ7="","",'statement of marks'!AQ7)</f>
        <v>1</v>
      </c>
      <c r="E14" s="331">
        <f>IF('statement of marks'!AR7="","",'statement of marks'!AR7)</f>
        <v>2</v>
      </c>
      <c r="F14" s="331">
        <f>IF('statement of marks'!AS7="","",'statement of marks'!AS7)</f>
        <v>3</v>
      </c>
      <c r="G14" s="374">
        <f>IF('statement of marks'!AT7="","",'statement of marks'!AT7)</f>
        <v>6</v>
      </c>
      <c r="H14" s="331">
        <f>IF('statement of marks'!AU7="","",'statement of marks'!AU7)</f>
        <v>4</v>
      </c>
      <c r="I14" s="331">
        <f>IF('statement of marks'!AV7="","",'statement of marks'!AV7)</f>
        <v>5</v>
      </c>
      <c r="J14" s="36">
        <f>IF('statement of marks'!AW7="","",'statement of marks'!AW7)</f>
        <v>9</v>
      </c>
      <c r="K14" s="378">
        <f>IF('statement of marks'!AX7="","",'statement of marks'!AX7)</f>
        <v>15</v>
      </c>
      <c r="L14" s="504"/>
      <c r="M14" s="505"/>
      <c r="N14" s="376"/>
      <c r="O14" s="920" t="str">
        <f>'statement of marks'!$AQ$3</f>
        <v>mnwZ</v>
      </c>
      <c r="P14" s="910"/>
      <c r="Q14" s="331">
        <f>IF('statement of marks'!AQ8="","",'statement of marks'!AQ8)</f>
        <v>1</v>
      </c>
      <c r="R14" s="331">
        <f>IF('statement of marks'!AR8="","",'statement of marks'!AR8)</f>
        <v>2</v>
      </c>
      <c r="S14" s="331">
        <f>IF('statement of marks'!AS8="","",'statement of marks'!AS8)</f>
        <v>3</v>
      </c>
      <c r="T14" s="374">
        <f>IF('statement of marks'!AT8="","",'statement of marks'!AT8)</f>
        <v>6</v>
      </c>
      <c r="U14" s="331">
        <f>IF('statement of marks'!AU8="","",'statement of marks'!AU8)</f>
        <v>4</v>
      </c>
      <c r="V14" s="331">
        <f>IF('statement of marks'!AV8="","",'statement of marks'!AV8)</f>
        <v>5</v>
      </c>
      <c r="W14" s="36">
        <f>IF('statement of marks'!AW8="","",'statement of marks'!AW8)</f>
        <v>9</v>
      </c>
      <c r="X14" s="378">
        <f>IF('statement of marks'!AX8="","",'statement of marks'!AX8)</f>
        <v>15</v>
      </c>
    </row>
    <row r="15" spans="1:25" ht="17" customHeight="1">
      <c r="A15" s="376"/>
      <c r="B15" s="910" t="str">
        <f>'statement of marks'!$BG$3</f>
        <v>xf.kr</v>
      </c>
      <c r="C15" s="911"/>
      <c r="D15" s="331">
        <f>IF('statement of marks'!BG7="","",'statement of marks'!BG7)</f>
        <v>5</v>
      </c>
      <c r="E15" s="331">
        <f>IF('statement of marks'!BH7="","",'statement of marks'!BH7)</f>
        <v>5</v>
      </c>
      <c r="F15" s="331">
        <f>IF('statement of marks'!BI7="","",'statement of marks'!BI7)</f>
        <v>5</v>
      </c>
      <c r="G15" s="374">
        <f>IF('statement of marks'!BJ7="","",'statement of marks'!BJ7)</f>
        <v>15</v>
      </c>
      <c r="H15" s="331">
        <f>IF('statement of marks'!BK7="","",'statement of marks'!BK7)</f>
        <v>20</v>
      </c>
      <c r="I15" s="331">
        <f>IF('statement of marks'!BL7="","",'statement of marks'!BL7)</f>
        <v>5</v>
      </c>
      <c r="J15" s="36">
        <f>IF('statement of marks'!BM7="","",'statement of marks'!BM7)</f>
        <v>25</v>
      </c>
      <c r="K15" s="378">
        <f>IF('statement of marks'!BN7="","",'statement of marks'!BN7)</f>
        <v>40</v>
      </c>
      <c r="L15" s="504"/>
      <c r="M15" s="505"/>
      <c r="N15" s="376"/>
      <c r="O15" s="910" t="str">
        <f>'statement of marks'!$BG$3</f>
        <v>xf.kr</v>
      </c>
      <c r="P15" s="911"/>
      <c r="Q15" s="331">
        <f>IF('statement of marks'!BG8="","",'statement of marks'!BG8)</f>
        <v>5</v>
      </c>
      <c r="R15" s="331">
        <f>IF('statement of marks'!BH8="","",'statement of marks'!BH8)</f>
        <v>5</v>
      </c>
      <c r="S15" s="331">
        <f>IF('statement of marks'!BI8="","",'statement of marks'!BI8)</f>
        <v>5</v>
      </c>
      <c r="T15" s="374">
        <f>IF('statement of marks'!BJ8="","",'statement of marks'!BJ8)</f>
        <v>15</v>
      </c>
      <c r="U15" s="331">
        <f>IF('statement of marks'!BK8="","",'statement of marks'!BK8)</f>
        <v>50</v>
      </c>
      <c r="V15" s="331">
        <f>IF('statement of marks'!BL8="","",'statement of marks'!BL8)</f>
        <v>20</v>
      </c>
      <c r="W15" s="36">
        <f>IF('statement of marks'!BM8="","",'statement of marks'!BM8)</f>
        <v>70</v>
      </c>
      <c r="X15" s="378">
        <f>IF('statement of marks'!BN8="","",'statement of marks'!BN8)</f>
        <v>85</v>
      </c>
    </row>
    <row r="16" spans="1:25" ht="17" customHeight="1">
      <c r="A16" s="376"/>
      <c r="B16" s="910" t="str">
        <f>'statement of marks'!$BW$3</f>
        <v>Ik;kZoj.k v/;;u</v>
      </c>
      <c r="C16" s="911"/>
      <c r="D16" s="331">
        <f>IF('statement of marks'!BW7="","",'statement of marks'!BW7)</f>
        <v>5</v>
      </c>
      <c r="E16" s="331">
        <f>IF('statement of marks'!BX7="","",'statement of marks'!BX7)</f>
        <v>5</v>
      </c>
      <c r="F16" s="331">
        <f>IF('statement of marks'!BY7="","",'statement of marks'!BY7)</f>
        <v>5</v>
      </c>
      <c r="G16" s="374">
        <f>IF('statement of marks'!BZ7="","",'statement of marks'!BZ7)</f>
        <v>15</v>
      </c>
      <c r="H16" s="331">
        <f>IF('statement of marks'!CA7="","",'statement of marks'!CA7)</f>
        <v>20</v>
      </c>
      <c r="I16" s="331">
        <f>IF('statement of marks'!CB7="","",'statement of marks'!CB7)</f>
        <v>5</v>
      </c>
      <c r="J16" s="36">
        <f>IF('statement of marks'!CC7="","",'statement of marks'!CC7)</f>
        <v>25</v>
      </c>
      <c r="K16" s="378">
        <f>IF('statement of marks'!CD7="","",'statement of marks'!CD7)</f>
        <v>40</v>
      </c>
      <c r="L16" s="504"/>
      <c r="M16" s="505"/>
      <c r="N16" s="376"/>
      <c r="O16" s="910" t="str">
        <f>'statement of marks'!$BW$3</f>
        <v>Ik;kZoj.k v/;;u</v>
      </c>
      <c r="P16" s="911"/>
      <c r="Q16" s="331">
        <f>IF('statement of marks'!BW8="","",'statement of marks'!BW8)</f>
        <v>5</v>
      </c>
      <c r="R16" s="331">
        <f>IF('statement of marks'!BX8="","",'statement of marks'!BX8)</f>
        <v>5</v>
      </c>
      <c r="S16" s="331">
        <f>IF('statement of marks'!BY8="","",'statement of marks'!BY8)</f>
        <v>5</v>
      </c>
      <c r="T16" s="374">
        <f>IF('statement of marks'!BZ8="","",'statement of marks'!BZ8)</f>
        <v>15</v>
      </c>
      <c r="U16" s="331">
        <f>IF('statement of marks'!CA8="","",'statement of marks'!CA8)</f>
        <v>50</v>
      </c>
      <c r="V16" s="331">
        <f>IF('statement of marks'!CB8="","",'statement of marks'!CB8)</f>
        <v>20</v>
      </c>
      <c r="W16" s="36">
        <f>IF('statement of marks'!CC8="","",'statement of marks'!CC8)</f>
        <v>70</v>
      </c>
      <c r="X16" s="378">
        <f>IF('statement of marks'!CD8="","",'statement of marks'!CD8)</f>
        <v>85</v>
      </c>
    </row>
    <row r="17" spans="1:24" ht="17" customHeight="1">
      <c r="A17" s="925"/>
      <c r="B17" s="927" t="str">
        <f>'statement of marks'!$AA$3</f>
        <v>vaxszth</v>
      </c>
      <c r="C17" s="362" t="s">
        <v>3</v>
      </c>
      <c r="D17" s="332">
        <f>IF('statement of marks'!AA$6="","",'statement of marks'!AA$6)</f>
        <v>5</v>
      </c>
      <c r="E17" s="332">
        <f>IF('statement of marks'!AB$6="","",'statement of marks'!AB$6)</f>
        <v>5</v>
      </c>
      <c r="F17" s="332">
        <f>IF('statement of marks'!AC$6="","",'statement of marks'!AC$6)</f>
        <v>5</v>
      </c>
      <c r="G17" s="333">
        <f>IF('statement of marks'!AD$6="","",'statement of marks'!AD$6)</f>
        <v>15</v>
      </c>
      <c r="H17" s="332">
        <f>IF('statement of marks'!AE$6="","",'statement of marks'!AE$6)</f>
        <v>10</v>
      </c>
      <c r="I17" s="332">
        <f>IF('statement of marks'!AF$6="","",'statement of marks'!AF$6)</f>
        <v>25</v>
      </c>
      <c r="J17" s="333">
        <f>IF('statement of marks'!AG$6="","",'statement of marks'!AG$6)</f>
        <v>35</v>
      </c>
      <c r="K17" s="377">
        <f>IF('statement of marks'!AH$6="","",'statement of marks'!AH$6)</f>
        <v>50</v>
      </c>
      <c r="L17" s="504"/>
      <c r="M17" s="505"/>
      <c r="N17" s="925"/>
      <c r="O17" s="927" t="str">
        <f>'statement of marks'!$AA$3</f>
        <v>vaxszth</v>
      </c>
      <c r="P17" s="362" t="s">
        <v>3</v>
      </c>
      <c r="Q17" s="332">
        <f>IF('statement of marks'!AA$6="","",'statement of marks'!AA$6)</f>
        <v>5</v>
      </c>
      <c r="R17" s="332">
        <f>IF('statement of marks'!AB$6="","",'statement of marks'!AB$6)</f>
        <v>5</v>
      </c>
      <c r="S17" s="332">
        <f>IF('statement of marks'!AC$6="","",'statement of marks'!AC$6)</f>
        <v>5</v>
      </c>
      <c r="T17" s="333">
        <f>IF('statement of marks'!AD$6="","",'statement of marks'!AD$6)</f>
        <v>15</v>
      </c>
      <c r="U17" s="332">
        <f>IF('statement of marks'!AE$6="","",'statement of marks'!AE$6)</f>
        <v>10</v>
      </c>
      <c r="V17" s="332">
        <f>IF('statement of marks'!AF$6="","",'statement of marks'!AF$6)</f>
        <v>25</v>
      </c>
      <c r="W17" s="333">
        <f>IF('statement of marks'!AG$6="","",'statement of marks'!AG$6)</f>
        <v>35</v>
      </c>
      <c r="X17" s="377">
        <f>IF('statement of marks'!AH$6="","",'statement of marks'!AH$6)</f>
        <v>50</v>
      </c>
    </row>
    <row r="18" spans="1:24" ht="17" customHeight="1">
      <c r="A18" s="926"/>
      <c r="B18" s="927"/>
      <c r="C18" s="361" t="s">
        <v>644</v>
      </c>
      <c r="D18" s="331">
        <f>IF('statement of marks'!AA7="","",'statement of marks'!AA7)</f>
        <v>5</v>
      </c>
      <c r="E18" s="331">
        <f>IF('statement of marks'!AB7="","",'statement of marks'!AB7)</f>
        <v>2</v>
      </c>
      <c r="F18" s="331">
        <f>IF('statement of marks'!AC7="","",'statement of marks'!AC7)</f>
        <v>2</v>
      </c>
      <c r="G18" s="374">
        <f>IF('statement of marks'!AD7="","",'statement of marks'!AD7)</f>
        <v>9</v>
      </c>
      <c r="H18" s="331">
        <f>IF('statement of marks'!AE7="","",'statement of marks'!AE7)</f>
        <v>2</v>
      </c>
      <c r="I18" s="331">
        <f>IF('statement of marks'!AF7="","",'statement of marks'!AF7)</f>
        <v>5</v>
      </c>
      <c r="J18" s="36">
        <f>IF('statement of marks'!AG7="","",'statement of marks'!AG7)</f>
        <v>7</v>
      </c>
      <c r="K18" s="378">
        <f>IF('statement of marks'!AH7="","",'statement of marks'!AH7)</f>
        <v>16</v>
      </c>
      <c r="L18" s="504"/>
      <c r="M18" s="505"/>
      <c r="N18" s="926"/>
      <c r="O18" s="927"/>
      <c r="P18" s="361" t="s">
        <v>644</v>
      </c>
      <c r="Q18" s="331">
        <f>IF('statement of marks'!AA8="","",'statement of marks'!AA8)</f>
        <v>5</v>
      </c>
      <c r="R18" s="331">
        <f>IF('statement of marks'!AB8="","",'statement of marks'!AB8)</f>
        <v>5</v>
      </c>
      <c r="S18" s="331">
        <f>IF('statement of marks'!AC8="","",'statement of marks'!AC8)</f>
        <v>5</v>
      </c>
      <c r="T18" s="374">
        <f>IF('statement of marks'!AD8="","",'statement of marks'!AD8)</f>
        <v>15</v>
      </c>
      <c r="U18" s="331">
        <f>IF('statement of marks'!AE8="","",'statement of marks'!AE8)</f>
        <v>5</v>
      </c>
      <c r="V18" s="331">
        <f>IF('statement of marks'!AF8="","",'statement of marks'!AF8)</f>
        <v>20</v>
      </c>
      <c r="W18" s="36">
        <f>IF('statement of marks'!AG8="","",'statement of marks'!AG8)</f>
        <v>25</v>
      </c>
      <c r="X18" s="378">
        <f>IF('statement of marks'!AH8="","",'statement of marks'!AH8)</f>
        <v>40</v>
      </c>
    </row>
    <row r="19" spans="1:24" ht="17" customHeight="1">
      <c r="A19" s="376"/>
      <c r="B19" s="928" t="s">
        <v>640</v>
      </c>
      <c r="C19" s="929"/>
      <c r="D19" s="335" t="s">
        <v>1</v>
      </c>
      <c r="E19" s="335" t="s">
        <v>21</v>
      </c>
      <c r="F19" s="365" t="s">
        <v>641</v>
      </c>
      <c r="G19" s="36"/>
      <c r="H19" s="334"/>
      <c r="I19" s="36"/>
      <c r="J19" s="472" t="s">
        <v>62</v>
      </c>
      <c r="K19" s="379"/>
      <c r="L19" s="504"/>
      <c r="M19" s="505"/>
      <c r="N19" s="376"/>
      <c r="O19" s="928" t="s">
        <v>640</v>
      </c>
      <c r="P19" s="929"/>
      <c r="Q19" s="335" t="s">
        <v>1</v>
      </c>
      <c r="R19" s="335" t="s">
        <v>21</v>
      </c>
      <c r="S19" s="365" t="s">
        <v>641</v>
      </c>
      <c r="T19" s="36"/>
      <c r="U19" s="334"/>
      <c r="V19" s="36"/>
      <c r="W19" s="507" t="s">
        <v>62</v>
      </c>
      <c r="X19" s="379"/>
    </row>
    <row r="20" spans="1:24" ht="17" customHeight="1">
      <c r="A20" s="376"/>
      <c r="B20" s="923" t="s">
        <v>3</v>
      </c>
      <c r="C20" s="924"/>
      <c r="D20" s="332">
        <v>20</v>
      </c>
      <c r="E20" s="332">
        <v>20</v>
      </c>
      <c r="F20" s="332">
        <v>20</v>
      </c>
      <c r="G20" s="333"/>
      <c r="H20" s="332"/>
      <c r="I20" s="332"/>
      <c r="J20" s="333">
        <v>20</v>
      </c>
      <c r="K20" s="377"/>
      <c r="L20" s="504"/>
      <c r="M20" s="505"/>
      <c r="N20" s="376"/>
      <c r="O20" s="923" t="s">
        <v>3</v>
      </c>
      <c r="P20" s="924"/>
      <c r="Q20" s="332">
        <v>20</v>
      </c>
      <c r="R20" s="332">
        <v>20</v>
      </c>
      <c r="S20" s="332">
        <v>20</v>
      </c>
      <c r="T20" s="333"/>
      <c r="U20" s="332"/>
      <c r="V20" s="332"/>
      <c r="W20" s="333">
        <v>20</v>
      </c>
      <c r="X20" s="377"/>
    </row>
    <row r="21" spans="1:24" ht="17" customHeight="1">
      <c r="A21" s="376"/>
      <c r="B21" s="910" t="str">
        <f>'statement of marks'!$CM$3</f>
        <v>dk;kZuqHko</v>
      </c>
      <c r="C21" s="911"/>
      <c r="D21" s="360">
        <f>IF('statement of marks'!CM7="","",'statement of marks'!CM7)</f>
        <v>20</v>
      </c>
      <c r="E21" s="360">
        <f>IF('statement of marks'!CN7="","",'statement of marks'!CN7)</f>
        <v>20</v>
      </c>
      <c r="F21" s="360">
        <f>IF('statement of marks'!CP7="","",'statement of marks'!CP7)</f>
        <v>20</v>
      </c>
      <c r="G21" s="337"/>
      <c r="H21" s="337"/>
      <c r="I21" s="360"/>
      <c r="J21" s="469">
        <f>IF('statement of marks'!CO7="","",'statement of marks'!CO7)</f>
        <v>20</v>
      </c>
      <c r="K21" s="380"/>
      <c r="L21" s="504"/>
      <c r="M21" s="505"/>
      <c r="N21" s="376"/>
      <c r="O21" s="910" t="str">
        <f>'statement of marks'!$CM$3</f>
        <v>dk;kZuqHko</v>
      </c>
      <c r="P21" s="911"/>
      <c r="Q21" s="360">
        <f>IF('statement of marks'!CM8="","",'statement of marks'!CM8)</f>
        <v>20</v>
      </c>
      <c r="R21" s="360">
        <f>IF('statement of marks'!CN8="","",'statement of marks'!CN8)</f>
        <v>20</v>
      </c>
      <c r="S21" s="360">
        <f>IF('statement of marks'!CP8="","",'statement of marks'!CP8)</f>
        <v>20</v>
      </c>
      <c r="T21" s="337"/>
      <c r="U21" s="337"/>
      <c r="V21" s="360"/>
      <c r="W21" s="503">
        <f>IF('statement of marks'!CO8="","",'statement of marks'!CO8)</f>
        <v>20</v>
      </c>
      <c r="X21" s="380"/>
    </row>
    <row r="22" spans="1:24" ht="17" customHeight="1">
      <c r="A22" s="376"/>
      <c r="B22" s="910" t="str">
        <f>'statement of marks'!$CW$3</f>
        <v>dyk f'k{kk</v>
      </c>
      <c r="C22" s="911"/>
      <c r="D22" s="360">
        <f>IF('statement of marks'!CW7="","",'statement of marks'!CW7)</f>
        <v>20</v>
      </c>
      <c r="E22" s="468">
        <f>IF('statement of marks'!CX7="","",'statement of marks'!CX7)</f>
        <v>20</v>
      </c>
      <c r="F22" s="468">
        <f>IF('statement of marks'!CZ7="","",'statement of marks'!CZ7)</f>
        <v>20</v>
      </c>
      <c r="G22" s="337"/>
      <c r="H22" s="337"/>
      <c r="I22" s="360"/>
      <c r="J22" s="469">
        <f>IF('statement of marks'!CY7="","",'statement of marks'!CY7)</f>
        <v>20</v>
      </c>
      <c r="K22" s="380"/>
      <c r="L22" s="504"/>
      <c r="M22" s="505"/>
      <c r="N22" s="376"/>
      <c r="O22" s="910" t="str">
        <f>'statement of marks'!$CW$3</f>
        <v>dyk f'k{kk</v>
      </c>
      <c r="P22" s="911"/>
      <c r="Q22" s="468">
        <f>IF('statement of marks'!CW8="","",'statement of marks'!CW8)</f>
        <v>20</v>
      </c>
      <c r="R22" s="468">
        <f>IF('statement of marks'!CX8="","",'statement of marks'!CX8)</f>
        <v>20</v>
      </c>
      <c r="S22" s="468">
        <f>IF('statement of marks'!CZ8="","",'statement of marks'!CZ8)</f>
        <v>20</v>
      </c>
      <c r="T22" s="337"/>
      <c r="U22" s="337"/>
      <c r="V22" s="360"/>
      <c r="W22" s="503">
        <f>IF('statement of marks'!CY8="","",'statement of marks'!CY8)</f>
        <v>20</v>
      </c>
      <c r="X22" s="380"/>
    </row>
    <row r="23" spans="1:24" ht="17" customHeight="1">
      <c r="A23" s="376"/>
      <c r="B23" s="912" t="str">
        <f>'statement of marks'!$DG$3</f>
        <v>LokLF; ,oe~ 'kkjhfjd f'k{kk</v>
      </c>
      <c r="C23" s="913"/>
      <c r="D23" s="360">
        <f>IF('statement of marks'!DG7="","",'statement of marks'!DG7)</f>
        <v>20</v>
      </c>
      <c r="E23" s="468">
        <f>IF('statement of marks'!DH7="","",'statement of marks'!DH7)</f>
        <v>20</v>
      </c>
      <c r="F23" s="468">
        <f>IF('statement of marks'!DJ7="","",'statement of marks'!DJ7)</f>
        <v>20</v>
      </c>
      <c r="G23" s="337"/>
      <c r="H23" s="337"/>
      <c r="I23" s="360"/>
      <c r="J23" s="469">
        <f>IF('statement of marks'!DI7="","",'statement of marks'!DI7)</f>
        <v>20</v>
      </c>
      <c r="K23" s="380"/>
      <c r="L23" s="504"/>
      <c r="M23" s="505"/>
      <c r="N23" s="376"/>
      <c r="O23" s="914" t="str">
        <f>'statement of marks'!$DG$3</f>
        <v>LokLF; ,oe~ 'kkjhfjd f'k{kk</v>
      </c>
      <c r="P23" s="915"/>
      <c r="Q23" s="468">
        <f>IF('statement of marks'!DG8="","",'statement of marks'!DG8)</f>
        <v>20</v>
      </c>
      <c r="R23" s="468">
        <f>IF('statement of marks'!DH8="","",'statement of marks'!DH8)</f>
        <v>20</v>
      </c>
      <c r="S23" s="468">
        <f>IF('statement of marks'!DJ8="","",'statement of marks'!DJ8)</f>
        <v>20</v>
      </c>
      <c r="T23" s="337"/>
      <c r="U23" s="337"/>
      <c r="V23" s="360"/>
      <c r="W23" s="503">
        <f>IF('statement of marks'!DI8="","",'statement of marks'!DI8)</f>
        <v>20</v>
      </c>
      <c r="X23" s="380"/>
    </row>
    <row r="24" spans="1:24" ht="17" customHeight="1">
      <c r="A24" s="376"/>
      <c r="B24" s="916" t="s">
        <v>642</v>
      </c>
      <c r="C24" s="917"/>
      <c r="D24" s="918" t="str">
        <f>IF(details!$CX$3="","",details!$CX$3)</f>
        <v>;ksx vxLr rd</v>
      </c>
      <c r="E24" s="918"/>
      <c r="F24" s="918" t="str">
        <f>IF(details!$DB$3="","",details!$DB$3)</f>
        <v>;ksx vDVcj rd</v>
      </c>
      <c r="G24" s="918"/>
      <c r="H24" s="918" t="str">
        <f>IF(details!$DF$3="","",details!$DF$3)</f>
        <v>;ksx fnlEcj rd</v>
      </c>
      <c r="I24" s="918"/>
      <c r="J24" s="918" t="str">
        <f>IF(details!$DJ$3="","",details!$DJ$3)</f>
        <v>;ksx Qjojh rd</v>
      </c>
      <c r="K24" s="919"/>
      <c r="L24" s="504"/>
      <c r="M24" s="505"/>
      <c r="N24" s="376"/>
      <c r="O24" s="916" t="s">
        <v>642</v>
      </c>
      <c r="P24" s="917"/>
      <c r="Q24" s="918" t="str">
        <f>IF(details!$CX$3="","",details!$CX$3)</f>
        <v>;ksx vxLr rd</v>
      </c>
      <c r="R24" s="918"/>
      <c r="S24" s="918" t="str">
        <f>IF(details!$DB$3="","",details!$DB$3)</f>
        <v>;ksx vDVcj rd</v>
      </c>
      <c r="T24" s="918"/>
      <c r="U24" s="918" t="str">
        <f>IF(details!$DF$3="","",details!$DF$3)</f>
        <v>;ksx fnlEcj rd</v>
      </c>
      <c r="V24" s="918"/>
      <c r="W24" s="918" t="str">
        <f>IF(details!$DJ$3="","",details!$DJ$3)</f>
        <v>;ksx Qjojh rd</v>
      </c>
      <c r="X24" s="919"/>
    </row>
    <row r="25" spans="1:24" ht="17" customHeight="1">
      <c r="A25" s="376"/>
      <c r="B25" s="916" t="s">
        <v>86</v>
      </c>
      <c r="C25" s="917"/>
      <c r="D25" s="921" t="str">
        <f>IF(details!CY7="","",details!CY7)</f>
        <v/>
      </c>
      <c r="E25" s="921"/>
      <c r="F25" s="921" t="str">
        <f>IF(details!DC7="","",details!DC7)</f>
        <v/>
      </c>
      <c r="G25" s="921"/>
      <c r="H25" s="921" t="str">
        <f>IF(details!DG7="","",details!DG7)</f>
        <v/>
      </c>
      <c r="I25" s="921"/>
      <c r="J25" s="921" t="str">
        <f>IF(details!DK7="","",details!DK7)</f>
        <v/>
      </c>
      <c r="K25" s="922"/>
      <c r="L25" s="504"/>
      <c r="M25" s="505"/>
      <c r="N25" s="376"/>
      <c r="O25" s="916" t="s">
        <v>86</v>
      </c>
      <c r="P25" s="917"/>
      <c r="Q25" s="921" t="str">
        <f>IF(details!CY8="","",details!CY8)</f>
        <v/>
      </c>
      <c r="R25" s="921"/>
      <c r="S25" s="921" t="str">
        <f>IF(details!DC8="","",details!DC8)</f>
        <v/>
      </c>
      <c r="T25" s="921"/>
      <c r="U25" s="921" t="str">
        <f>IF(details!DG8="","",details!DG8)</f>
        <v/>
      </c>
      <c r="V25" s="921"/>
      <c r="W25" s="921" t="str">
        <f>IF(details!DK8="","",details!DK8)</f>
        <v/>
      </c>
      <c r="X25" s="922"/>
    </row>
    <row r="26" spans="1:24" ht="17" customHeight="1">
      <c r="A26" s="376"/>
      <c r="B26" s="902" t="s">
        <v>15</v>
      </c>
      <c r="C26" s="903"/>
      <c r="D26" s="904" t="str">
        <f>IF(details!CX7="","",details!CX7)</f>
        <v/>
      </c>
      <c r="E26" s="904"/>
      <c r="F26" s="904" t="str">
        <f>IF(details!DB7="","",details!DB7)</f>
        <v/>
      </c>
      <c r="G26" s="904"/>
      <c r="H26" s="904" t="str">
        <f>IF(details!DF7="","",details!DF7)</f>
        <v/>
      </c>
      <c r="I26" s="904"/>
      <c r="J26" s="904" t="str">
        <f>IF(details!DJ7="","",details!DJ7)</f>
        <v/>
      </c>
      <c r="K26" s="905"/>
      <c r="L26" s="504"/>
      <c r="M26" s="505"/>
      <c r="N26" s="376"/>
      <c r="O26" s="902" t="s">
        <v>15</v>
      </c>
      <c r="P26" s="903"/>
      <c r="Q26" s="904" t="str">
        <f>IF(details!CX8="","",details!CX8)</f>
        <v/>
      </c>
      <c r="R26" s="904"/>
      <c r="S26" s="904" t="str">
        <f>IF(details!DB8="","",details!DB8)</f>
        <v/>
      </c>
      <c r="T26" s="904"/>
      <c r="U26" s="904" t="str">
        <f>IF(details!DF8="","",details!DF8)</f>
        <v/>
      </c>
      <c r="V26" s="904"/>
      <c r="W26" s="904" t="str">
        <f>IF(details!DJ8="","",details!DJ8)</f>
        <v/>
      </c>
      <c r="X26" s="905"/>
    </row>
    <row r="27" spans="1:24" ht="17" customHeight="1">
      <c r="A27" s="376"/>
      <c r="B27" s="906" t="s">
        <v>87</v>
      </c>
      <c r="C27" s="907"/>
      <c r="D27" s="908"/>
      <c r="E27" s="908"/>
      <c r="F27" s="908"/>
      <c r="G27" s="908"/>
      <c r="H27" s="908"/>
      <c r="I27" s="908"/>
      <c r="J27" s="908"/>
      <c r="K27" s="909"/>
      <c r="L27" s="504"/>
      <c r="M27" s="505"/>
      <c r="N27" s="376"/>
      <c r="O27" s="906" t="s">
        <v>87</v>
      </c>
      <c r="P27" s="907"/>
      <c r="Q27" s="908"/>
      <c r="R27" s="908"/>
      <c r="S27" s="908"/>
      <c r="T27" s="908"/>
      <c r="U27" s="908"/>
      <c r="V27" s="908"/>
      <c r="W27" s="908"/>
      <c r="X27" s="909"/>
    </row>
    <row r="28" spans="1:24" ht="17" customHeight="1">
      <c r="A28" s="376"/>
      <c r="B28" s="953" t="s">
        <v>73</v>
      </c>
      <c r="C28" s="954"/>
      <c r="D28" s="908"/>
      <c r="E28" s="908"/>
      <c r="F28" s="908"/>
      <c r="G28" s="908"/>
      <c r="H28" s="908"/>
      <c r="I28" s="908"/>
      <c r="J28" s="908"/>
      <c r="K28" s="909"/>
      <c r="L28" s="504"/>
      <c r="M28" s="505"/>
      <c r="N28" s="376"/>
      <c r="O28" s="953" t="s">
        <v>73</v>
      </c>
      <c r="P28" s="954"/>
      <c r="Q28" s="908"/>
      <c r="R28" s="908"/>
      <c r="S28" s="908"/>
      <c r="T28" s="908"/>
      <c r="U28" s="908"/>
      <c r="V28" s="908"/>
      <c r="W28" s="908"/>
      <c r="X28" s="909"/>
    </row>
    <row r="29" spans="1:24" ht="17" customHeight="1">
      <c r="A29" s="376"/>
      <c r="B29" s="955" t="s">
        <v>88</v>
      </c>
      <c r="C29" s="956"/>
      <c r="D29" s="908"/>
      <c r="E29" s="908"/>
      <c r="F29" s="908"/>
      <c r="G29" s="908"/>
      <c r="H29" s="908"/>
      <c r="I29" s="908"/>
      <c r="J29" s="908"/>
      <c r="K29" s="909"/>
      <c r="L29" s="504"/>
      <c r="M29" s="505"/>
      <c r="N29" s="376"/>
      <c r="O29" s="955" t="s">
        <v>88</v>
      </c>
      <c r="P29" s="956"/>
      <c r="Q29" s="908"/>
      <c r="R29" s="908"/>
      <c r="S29" s="908"/>
      <c r="T29" s="908"/>
      <c r="U29" s="908"/>
      <c r="V29" s="908"/>
      <c r="W29" s="908"/>
      <c r="X29" s="909"/>
    </row>
    <row r="30" spans="1:24" ht="17" customHeight="1" thickBot="1">
      <c r="A30" s="381"/>
      <c r="B30" s="940" t="s">
        <v>89</v>
      </c>
      <c r="C30" s="941"/>
      <c r="D30" s="942"/>
      <c r="E30" s="942"/>
      <c r="F30" s="942"/>
      <c r="G30" s="942"/>
      <c r="H30" s="942"/>
      <c r="I30" s="942"/>
      <c r="J30" s="942"/>
      <c r="K30" s="943"/>
      <c r="L30" s="504"/>
      <c r="M30" s="505"/>
      <c r="N30" s="381"/>
      <c r="O30" s="940" t="s">
        <v>89</v>
      </c>
      <c r="P30" s="941"/>
      <c r="Q30" s="942"/>
      <c r="R30" s="942"/>
      <c r="S30" s="942"/>
      <c r="T30" s="942"/>
      <c r="U30" s="942"/>
      <c r="V30" s="942"/>
      <c r="W30" s="942"/>
      <c r="X30" s="943"/>
    </row>
    <row r="31" spans="1:24" ht="17" customHeight="1">
      <c r="A31" s="944" t="s">
        <v>44</v>
      </c>
      <c r="B31" s="945"/>
      <c r="C31" s="945"/>
      <c r="D31" s="945"/>
      <c r="E31" s="945"/>
      <c r="F31" s="945"/>
      <c r="G31" s="945"/>
      <c r="H31" s="945"/>
      <c r="I31" s="945"/>
      <c r="J31" s="945"/>
      <c r="K31" s="946"/>
      <c r="L31" s="504"/>
      <c r="M31" s="505"/>
      <c r="N31" s="944" t="s">
        <v>44</v>
      </c>
      <c r="O31" s="945"/>
      <c r="P31" s="945"/>
      <c r="Q31" s="945"/>
      <c r="R31" s="945"/>
      <c r="S31" s="945"/>
      <c r="T31" s="945"/>
      <c r="U31" s="945"/>
      <c r="V31" s="945"/>
      <c r="W31" s="945"/>
      <c r="X31" s="946"/>
    </row>
    <row r="32" spans="1:24" ht="17" customHeight="1">
      <c r="A32" s="947" t="str">
        <f>'statement of marks'!$A$1</f>
        <v>jk- ck- ek/;fed fo|ky; uohu] fuEckgsM+k</v>
      </c>
      <c r="B32" s="948"/>
      <c r="C32" s="948"/>
      <c r="D32" s="948"/>
      <c r="E32" s="948"/>
      <c r="F32" s="948"/>
      <c r="G32" s="948"/>
      <c r="H32" s="948"/>
      <c r="I32" s="948"/>
      <c r="J32" s="948"/>
      <c r="K32" s="949"/>
      <c r="L32" s="504"/>
      <c r="M32" s="505"/>
      <c r="N32" s="947" t="str">
        <f>'statement of marks'!$A$1</f>
        <v>jk- ck- ek/;fed fo|ky; uohu] fuEckgsM+k</v>
      </c>
      <c r="O32" s="948"/>
      <c r="P32" s="948"/>
      <c r="Q32" s="948"/>
      <c r="R32" s="948"/>
      <c r="S32" s="948"/>
      <c r="T32" s="948"/>
      <c r="U32" s="948"/>
      <c r="V32" s="948"/>
      <c r="W32" s="948"/>
      <c r="X32" s="949"/>
    </row>
    <row r="33" spans="1:24" ht="17" customHeight="1">
      <c r="A33" s="947"/>
      <c r="B33" s="948"/>
      <c r="C33" s="948"/>
      <c r="D33" s="948"/>
      <c r="E33" s="948"/>
      <c r="F33" s="948"/>
      <c r="G33" s="948"/>
      <c r="H33" s="948"/>
      <c r="I33" s="948"/>
      <c r="J33" s="948"/>
      <c r="K33" s="949"/>
      <c r="L33" s="504"/>
      <c r="M33" s="505"/>
      <c r="N33" s="947"/>
      <c r="O33" s="948"/>
      <c r="P33" s="948"/>
      <c r="Q33" s="948"/>
      <c r="R33" s="948"/>
      <c r="S33" s="948"/>
      <c r="T33" s="948"/>
      <c r="U33" s="948"/>
      <c r="V33" s="948"/>
      <c r="W33" s="948"/>
      <c r="X33" s="949"/>
    </row>
    <row r="34" spans="1:24" ht="17" customHeight="1">
      <c r="A34" s="376"/>
      <c r="B34" s="927" t="s">
        <v>84</v>
      </c>
      <c r="C34" s="950"/>
      <c r="D34" s="951" t="str">
        <f>'statement of marks'!$F$3</f>
        <v>2015-16</v>
      </c>
      <c r="E34" s="951"/>
      <c r="F34" s="951"/>
      <c r="G34" s="951"/>
      <c r="H34" s="951"/>
      <c r="I34" s="951"/>
      <c r="J34" s="951"/>
      <c r="K34" s="952"/>
      <c r="L34" s="504"/>
      <c r="M34" s="505"/>
      <c r="N34" s="376"/>
      <c r="O34" s="927" t="s">
        <v>84</v>
      </c>
      <c r="P34" s="950"/>
      <c r="Q34" s="951" t="str">
        <f>'statement of marks'!$F$3</f>
        <v>2015-16</v>
      </c>
      <c r="R34" s="951"/>
      <c r="S34" s="951"/>
      <c r="T34" s="951"/>
      <c r="U34" s="951"/>
      <c r="V34" s="951"/>
      <c r="W34" s="951"/>
      <c r="X34" s="952"/>
    </row>
    <row r="35" spans="1:24" ht="17" customHeight="1">
      <c r="A35" s="376"/>
      <c r="B35" s="910" t="s">
        <v>579</v>
      </c>
      <c r="C35" s="911"/>
      <c r="D35" s="911" t="str">
        <f>IF('statement of marks'!H9="","",'statement of marks'!H9)</f>
        <v>v 003</v>
      </c>
      <c r="E35" s="911"/>
      <c r="F35" s="911"/>
      <c r="G35" s="911"/>
      <c r="H35" s="911"/>
      <c r="I35" s="911"/>
      <c r="J35" s="911"/>
      <c r="K35" s="937"/>
      <c r="L35" s="504"/>
      <c r="M35" s="505"/>
      <c r="N35" s="376"/>
      <c r="O35" s="910" t="s">
        <v>579</v>
      </c>
      <c r="P35" s="911"/>
      <c r="Q35" s="911" t="str">
        <f>IF('statement of marks'!H10="","",'statement of marks'!H10)</f>
        <v>v 004</v>
      </c>
      <c r="R35" s="911"/>
      <c r="S35" s="911"/>
      <c r="T35" s="911"/>
      <c r="U35" s="911"/>
      <c r="V35" s="911"/>
      <c r="W35" s="911"/>
      <c r="X35" s="937"/>
    </row>
    <row r="36" spans="1:24" ht="17" customHeight="1">
      <c r="A36" s="376"/>
      <c r="B36" s="910" t="s">
        <v>580</v>
      </c>
      <c r="C36" s="911"/>
      <c r="D36" s="911" t="str">
        <f>IF('statement of marks'!I9="","",'statement of marks'!I9)</f>
        <v>c 003</v>
      </c>
      <c r="E36" s="911"/>
      <c r="F36" s="911"/>
      <c r="G36" s="911"/>
      <c r="H36" s="911"/>
      <c r="I36" s="911"/>
      <c r="J36" s="911"/>
      <c r="K36" s="937"/>
      <c r="L36" s="504"/>
      <c r="M36" s="505"/>
      <c r="N36" s="376"/>
      <c r="O36" s="910" t="s">
        <v>580</v>
      </c>
      <c r="P36" s="911"/>
      <c r="Q36" s="911" t="str">
        <f>IF('statement of marks'!I10="","",'statement of marks'!I10)</f>
        <v>c 004</v>
      </c>
      <c r="R36" s="911"/>
      <c r="S36" s="911"/>
      <c r="T36" s="911"/>
      <c r="U36" s="911"/>
      <c r="V36" s="911"/>
      <c r="W36" s="911"/>
      <c r="X36" s="937"/>
    </row>
    <row r="37" spans="1:24" ht="17" customHeight="1">
      <c r="A37" s="376"/>
      <c r="B37" s="910" t="s">
        <v>581</v>
      </c>
      <c r="C37" s="911"/>
      <c r="D37" s="911" t="str">
        <f>IF('statement of marks'!J9="","",'statement of marks'!J9)</f>
        <v>l 003</v>
      </c>
      <c r="E37" s="911"/>
      <c r="F37" s="911"/>
      <c r="G37" s="911"/>
      <c r="H37" s="911"/>
      <c r="I37" s="911"/>
      <c r="J37" s="911"/>
      <c r="K37" s="937"/>
      <c r="L37" s="504"/>
      <c r="M37" s="505"/>
      <c r="N37" s="376"/>
      <c r="O37" s="910" t="s">
        <v>581</v>
      </c>
      <c r="P37" s="911"/>
      <c r="Q37" s="911" t="str">
        <f>IF('statement of marks'!J10="","",'statement of marks'!J10)</f>
        <v>l 004</v>
      </c>
      <c r="R37" s="911"/>
      <c r="S37" s="911"/>
      <c r="T37" s="911"/>
      <c r="U37" s="911"/>
      <c r="V37" s="911"/>
      <c r="W37" s="911"/>
      <c r="X37" s="937"/>
    </row>
    <row r="38" spans="1:24" ht="17" customHeight="1">
      <c r="A38" s="376"/>
      <c r="B38" s="910" t="s">
        <v>582</v>
      </c>
      <c r="C38" s="911"/>
      <c r="D38" s="363">
        <f>'statement of marks'!$D$3</f>
        <v>3</v>
      </c>
      <c r="E38" s="911" t="s">
        <v>9</v>
      </c>
      <c r="F38" s="911"/>
      <c r="G38" s="938">
        <f>IF('statement of marks'!D9="","",'statement of marks'!D9)</f>
        <v>803</v>
      </c>
      <c r="H38" s="938"/>
      <c r="I38" s="938"/>
      <c r="J38" s="938"/>
      <c r="K38" s="939"/>
      <c r="L38" s="504"/>
      <c r="M38" s="505"/>
      <c r="N38" s="376"/>
      <c r="O38" s="910" t="s">
        <v>582</v>
      </c>
      <c r="P38" s="911"/>
      <c r="Q38" s="363">
        <f>'statement of marks'!$D$3</f>
        <v>3</v>
      </c>
      <c r="R38" s="911" t="s">
        <v>9</v>
      </c>
      <c r="S38" s="911"/>
      <c r="T38" s="938">
        <f>IF('statement of marks'!D10="","",'statement of marks'!D10)</f>
        <v>804</v>
      </c>
      <c r="U38" s="938"/>
      <c r="V38" s="938"/>
      <c r="W38" s="938"/>
      <c r="X38" s="939"/>
    </row>
    <row r="39" spans="1:24" ht="17" customHeight="1">
      <c r="A39" s="376"/>
      <c r="B39" s="910" t="s">
        <v>583</v>
      </c>
      <c r="C39" s="911"/>
      <c r="D39" s="363" t="str">
        <f>IF('statement of marks'!E9="","",'statement of marks'!E9)</f>
        <v/>
      </c>
      <c r="E39" s="911" t="s">
        <v>0</v>
      </c>
      <c r="F39" s="911"/>
      <c r="G39" s="930" t="str">
        <f>IF('statement of marks'!F9="","",'statement of marks'!F9)</f>
        <v/>
      </c>
      <c r="H39" s="930"/>
      <c r="I39" s="930"/>
      <c r="J39" s="930"/>
      <c r="K39" s="931"/>
      <c r="L39" s="504"/>
      <c r="M39" s="505"/>
      <c r="N39" s="376"/>
      <c r="O39" s="910" t="s">
        <v>583</v>
      </c>
      <c r="P39" s="911"/>
      <c r="Q39" s="363" t="str">
        <f>IF('statement of marks'!E10="","",'statement of marks'!E10)</f>
        <v/>
      </c>
      <c r="R39" s="911" t="s">
        <v>0</v>
      </c>
      <c r="S39" s="911"/>
      <c r="T39" s="930" t="str">
        <f>IF('statement of marks'!F10="","",'statement of marks'!F10)</f>
        <v/>
      </c>
      <c r="U39" s="930"/>
      <c r="V39" s="930"/>
      <c r="W39" s="930"/>
      <c r="X39" s="931"/>
    </row>
    <row r="40" spans="1:24" ht="17" customHeight="1">
      <c r="A40" s="376"/>
      <c r="B40" s="346" t="s">
        <v>27</v>
      </c>
      <c r="C40" s="336" t="s">
        <v>85</v>
      </c>
      <c r="D40" s="932" t="s">
        <v>1</v>
      </c>
      <c r="E40" s="932" t="s">
        <v>21</v>
      </c>
      <c r="F40" s="932" t="s">
        <v>62</v>
      </c>
      <c r="G40" s="933" t="s">
        <v>2</v>
      </c>
      <c r="H40" s="932" t="s">
        <v>638</v>
      </c>
      <c r="I40" s="932"/>
      <c r="J40" s="932"/>
      <c r="K40" s="934" t="s">
        <v>639</v>
      </c>
      <c r="L40" s="504"/>
      <c r="M40" s="505"/>
      <c r="N40" s="376"/>
      <c r="O40" s="346" t="s">
        <v>27</v>
      </c>
      <c r="P40" s="336" t="s">
        <v>85</v>
      </c>
      <c r="Q40" s="935" t="s">
        <v>1</v>
      </c>
      <c r="R40" s="935" t="s">
        <v>21</v>
      </c>
      <c r="S40" s="935" t="s">
        <v>62</v>
      </c>
      <c r="T40" s="936" t="s">
        <v>2</v>
      </c>
      <c r="U40" s="935" t="s">
        <v>638</v>
      </c>
      <c r="V40" s="935"/>
      <c r="W40" s="935"/>
      <c r="X40" s="934" t="s">
        <v>639</v>
      </c>
    </row>
    <row r="41" spans="1:24" ht="17" customHeight="1">
      <c r="A41" s="376"/>
      <c r="B41" s="346"/>
      <c r="C41" s="336"/>
      <c r="D41" s="932"/>
      <c r="E41" s="932"/>
      <c r="F41" s="932"/>
      <c r="G41" s="933"/>
      <c r="H41" s="366" t="s">
        <v>635</v>
      </c>
      <c r="I41" s="366" t="s">
        <v>636</v>
      </c>
      <c r="J41" s="471" t="s">
        <v>68</v>
      </c>
      <c r="K41" s="934"/>
      <c r="L41" s="504"/>
      <c r="M41" s="505"/>
      <c r="N41" s="376"/>
      <c r="O41" s="346"/>
      <c r="P41" s="336"/>
      <c r="Q41" s="935"/>
      <c r="R41" s="935"/>
      <c r="S41" s="935"/>
      <c r="T41" s="936"/>
      <c r="U41" s="364" t="s">
        <v>635</v>
      </c>
      <c r="V41" s="364" t="s">
        <v>636</v>
      </c>
      <c r="W41" s="506" t="s">
        <v>68</v>
      </c>
      <c r="X41" s="934"/>
    </row>
    <row r="42" spans="1:24" ht="17" customHeight="1">
      <c r="A42" s="376"/>
      <c r="B42" s="923" t="s">
        <v>3</v>
      </c>
      <c r="C42" s="924"/>
      <c r="D42" s="332">
        <f>IF('statement of marks'!K$6="","",'statement of marks'!K$6)</f>
        <v>10</v>
      </c>
      <c r="E42" s="332">
        <f>IF('statement of marks'!L$6="","",'statement of marks'!L$6)</f>
        <v>10</v>
      </c>
      <c r="F42" s="332">
        <f>IF('statement of marks'!M$6="","",'statement of marks'!M$6)</f>
        <v>10</v>
      </c>
      <c r="G42" s="333">
        <f>IF('statement of marks'!N$6="","",'statement of marks'!N$6)</f>
        <v>30</v>
      </c>
      <c r="H42" s="332">
        <f>IF('statement of marks'!O$6="","",'statement of marks'!O$6)</f>
        <v>20</v>
      </c>
      <c r="I42" s="332">
        <f>IF('statement of marks'!P$6="","",'statement of marks'!P$6)</f>
        <v>50</v>
      </c>
      <c r="J42" s="333">
        <f>IF('statement of marks'!Q$6="","",'statement of marks'!Q$6)</f>
        <v>70</v>
      </c>
      <c r="K42" s="377">
        <f>IF('statement of marks'!R$6="","",'statement of marks'!R$6)</f>
        <v>100</v>
      </c>
      <c r="L42" s="504"/>
      <c r="M42" s="505"/>
      <c r="N42" s="376"/>
      <c r="O42" s="923" t="s">
        <v>3</v>
      </c>
      <c r="P42" s="924"/>
      <c r="Q42" s="332">
        <f>IF('statement of marks'!K$6="","",'statement of marks'!K$6)</f>
        <v>10</v>
      </c>
      <c r="R42" s="332">
        <f>IF('statement of marks'!L$6="","",'statement of marks'!L$6)</f>
        <v>10</v>
      </c>
      <c r="S42" s="332">
        <f>IF('statement of marks'!M$6="","",'statement of marks'!M$6)</f>
        <v>10</v>
      </c>
      <c r="T42" s="333">
        <f>IF('statement of marks'!N$6="","",'statement of marks'!N$6)</f>
        <v>30</v>
      </c>
      <c r="U42" s="332">
        <f>IF('statement of marks'!O$6="","",'statement of marks'!O$6)</f>
        <v>20</v>
      </c>
      <c r="V42" s="332">
        <f>IF('statement of marks'!P$6="","",'statement of marks'!P$6)</f>
        <v>50</v>
      </c>
      <c r="W42" s="333">
        <f>IF('statement of marks'!Q$6="","",'statement of marks'!Q$6)</f>
        <v>70</v>
      </c>
      <c r="X42" s="377">
        <f>IF('statement of marks'!R$6="","",'statement of marks'!R$6)</f>
        <v>100</v>
      </c>
    </row>
    <row r="43" spans="1:24" ht="17" customHeight="1">
      <c r="A43" s="376"/>
      <c r="B43" s="910" t="str">
        <f>'statement of marks'!$K$3</f>
        <v>fgUnh</v>
      </c>
      <c r="C43" s="911"/>
      <c r="D43" s="331">
        <f>IF('statement of marks'!K9="","",'statement of marks'!K9)</f>
        <v>5</v>
      </c>
      <c r="E43" s="331">
        <f>IF('statement of marks'!L9="","",'statement of marks'!L9)</f>
        <v>5</v>
      </c>
      <c r="F43" s="331">
        <f>IF('statement of marks'!M9="","",'statement of marks'!M9)</f>
        <v>5</v>
      </c>
      <c r="G43" s="374">
        <f>IF('statement of marks'!N9="","",'statement of marks'!N9)</f>
        <v>15</v>
      </c>
      <c r="H43" s="331">
        <f>IF('statement of marks'!O9="","",'statement of marks'!O9)</f>
        <v>50</v>
      </c>
      <c r="I43" s="331">
        <f>IF('statement of marks'!P9="","",'statement of marks'!P9)</f>
        <v>20</v>
      </c>
      <c r="J43" s="36">
        <f>IF('statement of marks'!Q9="","",'statement of marks'!Q9)</f>
        <v>70</v>
      </c>
      <c r="K43" s="378">
        <f>IF('statement of marks'!R9="","",'statement of marks'!R9)</f>
        <v>85</v>
      </c>
      <c r="L43" s="504"/>
      <c r="M43" s="505"/>
      <c r="N43" s="376"/>
      <c r="O43" s="910" t="str">
        <f>'statement of marks'!$K$3</f>
        <v>fgUnh</v>
      </c>
      <c r="P43" s="911"/>
      <c r="Q43" s="331">
        <f>IF('statement of marks'!K10="","",'statement of marks'!K10)</f>
        <v>5</v>
      </c>
      <c r="R43" s="331">
        <f>IF('statement of marks'!L10="","",'statement of marks'!L10)</f>
        <v>5</v>
      </c>
      <c r="S43" s="331">
        <f>IF('statement of marks'!M10="","",'statement of marks'!M10)</f>
        <v>5</v>
      </c>
      <c r="T43" s="374">
        <f>IF('statement of marks'!N10="","",'statement of marks'!N10)</f>
        <v>15</v>
      </c>
      <c r="U43" s="331">
        <f>IF('statement of marks'!O10="","",'statement of marks'!O10)</f>
        <v>50</v>
      </c>
      <c r="V43" s="331">
        <f>IF('statement of marks'!P10="","",'statement of marks'!P10)</f>
        <v>20</v>
      </c>
      <c r="W43" s="36">
        <f>IF('statement of marks'!Q10="","",'statement of marks'!Q10)</f>
        <v>70</v>
      </c>
      <c r="X43" s="378">
        <f>IF('statement of marks'!R10="","",'statement of marks'!R10)</f>
        <v>85</v>
      </c>
    </row>
    <row r="44" spans="1:24" ht="17" customHeight="1">
      <c r="A44" s="376"/>
      <c r="B44" s="920" t="str">
        <f>'statement of marks'!$AQ$3</f>
        <v>mnwZ</v>
      </c>
      <c r="C44" s="910"/>
      <c r="D44" s="331">
        <f>IF('statement of marks'!AQ9="","",'statement of marks'!AQ9)</f>
        <v>1</v>
      </c>
      <c r="E44" s="331">
        <f>IF('statement of marks'!AR9="","",'statement of marks'!AR9)</f>
        <v>2</v>
      </c>
      <c r="F44" s="331">
        <f>IF('statement of marks'!AS9="","",'statement of marks'!AS9)</f>
        <v>3</v>
      </c>
      <c r="G44" s="374">
        <f>IF('statement of marks'!AT9="","",'statement of marks'!AT9)</f>
        <v>6</v>
      </c>
      <c r="H44" s="331">
        <f>IF('statement of marks'!AU9="","",'statement of marks'!AU9)</f>
        <v>4</v>
      </c>
      <c r="I44" s="331">
        <f>IF('statement of marks'!AV9="","",'statement of marks'!AV9)</f>
        <v>5</v>
      </c>
      <c r="J44" s="36">
        <f>IF('statement of marks'!AW9="","",'statement of marks'!AW9)</f>
        <v>9</v>
      </c>
      <c r="K44" s="378">
        <f>IF('statement of marks'!AX9="","",'statement of marks'!AX9)</f>
        <v>15</v>
      </c>
      <c r="L44" s="504"/>
      <c r="M44" s="505"/>
      <c r="N44" s="376"/>
      <c r="O44" s="920" t="str">
        <f>'statement of marks'!$AQ$3</f>
        <v>mnwZ</v>
      </c>
      <c r="P44" s="910"/>
      <c r="Q44" s="331">
        <f>IF('statement of marks'!AQ10="","",'statement of marks'!AQ10)</f>
        <v>1</v>
      </c>
      <c r="R44" s="331">
        <f>IF('statement of marks'!AR10="","",'statement of marks'!AR10)</f>
        <v>2</v>
      </c>
      <c r="S44" s="331">
        <f>IF('statement of marks'!AS10="","",'statement of marks'!AS10)</f>
        <v>3</v>
      </c>
      <c r="T44" s="374">
        <f>IF('statement of marks'!AT10="","",'statement of marks'!AT10)</f>
        <v>6</v>
      </c>
      <c r="U44" s="331">
        <f>IF('statement of marks'!AU10="","",'statement of marks'!AU10)</f>
        <v>4</v>
      </c>
      <c r="V44" s="331">
        <f>IF('statement of marks'!AV10="","",'statement of marks'!AV10)</f>
        <v>5</v>
      </c>
      <c r="W44" s="36">
        <f>IF('statement of marks'!AW10="","",'statement of marks'!AW10)</f>
        <v>9</v>
      </c>
      <c r="X44" s="378">
        <f>IF('statement of marks'!AX10="","",'statement of marks'!AX10)</f>
        <v>15</v>
      </c>
    </row>
    <row r="45" spans="1:24" ht="17" customHeight="1">
      <c r="A45" s="376"/>
      <c r="B45" s="910" t="str">
        <f>'statement of marks'!$BG$3</f>
        <v>xf.kr</v>
      </c>
      <c r="C45" s="911"/>
      <c r="D45" s="331">
        <f>IF('statement of marks'!BG9="","",'statement of marks'!BG9)</f>
        <v>5</v>
      </c>
      <c r="E45" s="331">
        <f>IF('statement of marks'!BH9="","",'statement of marks'!BH9)</f>
        <v>5</v>
      </c>
      <c r="F45" s="331">
        <f>IF('statement of marks'!BI9="","",'statement of marks'!BI9)</f>
        <v>5</v>
      </c>
      <c r="G45" s="374">
        <f>IF('statement of marks'!BJ9="","",'statement of marks'!BJ9)</f>
        <v>15</v>
      </c>
      <c r="H45" s="331">
        <f>IF('statement of marks'!BK9="","",'statement of marks'!BK9)</f>
        <v>50</v>
      </c>
      <c r="I45" s="331">
        <f>IF('statement of marks'!BL9="","",'statement of marks'!BL9)</f>
        <v>20</v>
      </c>
      <c r="J45" s="36">
        <f>IF('statement of marks'!BM9="","",'statement of marks'!BM9)</f>
        <v>70</v>
      </c>
      <c r="K45" s="378">
        <f>IF('statement of marks'!BN9="","",'statement of marks'!BN9)</f>
        <v>85</v>
      </c>
      <c r="L45" s="504"/>
      <c r="M45" s="505"/>
      <c r="N45" s="376"/>
      <c r="O45" s="910" t="str">
        <f>'statement of marks'!$BG$3</f>
        <v>xf.kr</v>
      </c>
      <c r="P45" s="911"/>
      <c r="Q45" s="331">
        <f>IF('statement of marks'!BG10="","",'statement of marks'!BG10)</f>
        <v>5</v>
      </c>
      <c r="R45" s="331">
        <f>IF('statement of marks'!BH10="","",'statement of marks'!BH10)</f>
        <v>5</v>
      </c>
      <c r="S45" s="331">
        <f>IF('statement of marks'!BI10="","",'statement of marks'!BI10)</f>
        <v>5</v>
      </c>
      <c r="T45" s="374">
        <f>IF('statement of marks'!BJ10="","",'statement of marks'!BJ10)</f>
        <v>15</v>
      </c>
      <c r="U45" s="331">
        <f>IF('statement of marks'!BK10="","",'statement of marks'!BK10)</f>
        <v>50</v>
      </c>
      <c r="V45" s="331">
        <f>IF('statement of marks'!BL10="","",'statement of marks'!BL10)</f>
        <v>20</v>
      </c>
      <c r="W45" s="36">
        <f>IF('statement of marks'!BM10="","",'statement of marks'!BM10)</f>
        <v>70</v>
      </c>
      <c r="X45" s="378">
        <f>IF('statement of marks'!BN10="","",'statement of marks'!BN10)</f>
        <v>85</v>
      </c>
    </row>
    <row r="46" spans="1:24" ht="17" customHeight="1">
      <c r="A46" s="376"/>
      <c r="B46" s="910" t="str">
        <f>'statement of marks'!$BW$3</f>
        <v>Ik;kZoj.k v/;;u</v>
      </c>
      <c r="C46" s="911"/>
      <c r="D46" s="331">
        <f>IF('statement of marks'!BW9="","",'statement of marks'!BW9)</f>
        <v>5</v>
      </c>
      <c r="E46" s="331">
        <f>IF('statement of marks'!BX9="","",'statement of marks'!BX9)</f>
        <v>5</v>
      </c>
      <c r="F46" s="331">
        <f>IF('statement of marks'!BY9="","",'statement of marks'!BY9)</f>
        <v>5</v>
      </c>
      <c r="G46" s="374">
        <f>IF('statement of marks'!BZ9="","",'statement of marks'!BZ9)</f>
        <v>15</v>
      </c>
      <c r="H46" s="331">
        <f>IF('statement of marks'!CA9="","",'statement of marks'!CA9)</f>
        <v>50</v>
      </c>
      <c r="I46" s="331">
        <f>IF('statement of marks'!CB9="","",'statement of marks'!CB9)</f>
        <v>20</v>
      </c>
      <c r="J46" s="36">
        <f>IF('statement of marks'!CC9="","",'statement of marks'!CC9)</f>
        <v>70</v>
      </c>
      <c r="K46" s="378">
        <f>IF('statement of marks'!CD9="","",'statement of marks'!CD9)</f>
        <v>85</v>
      </c>
      <c r="L46" s="504"/>
      <c r="M46" s="505"/>
      <c r="N46" s="376"/>
      <c r="O46" s="910" t="str">
        <f>'statement of marks'!$BW$3</f>
        <v>Ik;kZoj.k v/;;u</v>
      </c>
      <c r="P46" s="911"/>
      <c r="Q46" s="331">
        <f>IF('statement of marks'!BW10="","",'statement of marks'!BW10)</f>
        <v>5</v>
      </c>
      <c r="R46" s="331">
        <f>IF('statement of marks'!BX10="","",'statement of marks'!BX10)</f>
        <v>5</v>
      </c>
      <c r="S46" s="331">
        <f>IF('statement of marks'!BY10="","",'statement of marks'!BY10)</f>
        <v>5</v>
      </c>
      <c r="T46" s="374">
        <f>IF('statement of marks'!BZ10="","",'statement of marks'!BZ10)</f>
        <v>15</v>
      </c>
      <c r="U46" s="331">
        <f>IF('statement of marks'!CA10="","",'statement of marks'!CA10)</f>
        <v>50</v>
      </c>
      <c r="V46" s="331">
        <f>IF('statement of marks'!CB10="","",'statement of marks'!CB10)</f>
        <v>20</v>
      </c>
      <c r="W46" s="36">
        <f>IF('statement of marks'!CC10="","",'statement of marks'!CC10)</f>
        <v>70</v>
      </c>
      <c r="X46" s="378">
        <f>IF('statement of marks'!CD10="","",'statement of marks'!CD10)</f>
        <v>85</v>
      </c>
    </row>
    <row r="47" spans="1:24" ht="17" customHeight="1">
      <c r="A47" s="925"/>
      <c r="B47" s="927" t="str">
        <f>'statement of marks'!$AA$3</f>
        <v>vaxszth</v>
      </c>
      <c r="C47" s="362" t="s">
        <v>3</v>
      </c>
      <c r="D47" s="332">
        <f>IF('statement of marks'!AA$6="","",'statement of marks'!AA$6)</f>
        <v>5</v>
      </c>
      <c r="E47" s="332">
        <f>IF('statement of marks'!AB$6="","",'statement of marks'!AB$6)</f>
        <v>5</v>
      </c>
      <c r="F47" s="332">
        <f>IF('statement of marks'!AC$6="","",'statement of marks'!AC$6)</f>
        <v>5</v>
      </c>
      <c r="G47" s="333">
        <f>IF('statement of marks'!AD$6="","",'statement of marks'!AD$6)</f>
        <v>15</v>
      </c>
      <c r="H47" s="332">
        <f>IF('statement of marks'!AE$6="","",'statement of marks'!AE$6)</f>
        <v>10</v>
      </c>
      <c r="I47" s="332">
        <f>IF('statement of marks'!AF$6="","",'statement of marks'!AF$6)</f>
        <v>25</v>
      </c>
      <c r="J47" s="333">
        <f>IF('statement of marks'!AG$6="","",'statement of marks'!AG$6)</f>
        <v>35</v>
      </c>
      <c r="K47" s="377">
        <f>IF('statement of marks'!AH$6="","",'statement of marks'!AH$6)</f>
        <v>50</v>
      </c>
      <c r="L47" s="504"/>
      <c r="M47" s="505"/>
      <c r="N47" s="925"/>
      <c r="O47" s="927" t="str">
        <f>'statement of marks'!$AA$3</f>
        <v>vaxszth</v>
      </c>
      <c r="P47" s="362" t="s">
        <v>3</v>
      </c>
      <c r="Q47" s="332">
        <f>IF('statement of marks'!AA$6="","",'statement of marks'!AA$6)</f>
        <v>5</v>
      </c>
      <c r="R47" s="332">
        <f>IF('statement of marks'!AB$6="","",'statement of marks'!AB$6)</f>
        <v>5</v>
      </c>
      <c r="S47" s="332">
        <f>IF('statement of marks'!AC$6="","",'statement of marks'!AC$6)</f>
        <v>5</v>
      </c>
      <c r="T47" s="333">
        <f>IF('statement of marks'!AD$6="","",'statement of marks'!AD$6)</f>
        <v>15</v>
      </c>
      <c r="U47" s="332">
        <f>IF('statement of marks'!AE$6="","",'statement of marks'!AE$6)</f>
        <v>10</v>
      </c>
      <c r="V47" s="332">
        <f>IF('statement of marks'!AF$6="","",'statement of marks'!AF$6)</f>
        <v>25</v>
      </c>
      <c r="W47" s="333">
        <f>IF('statement of marks'!AG$6="","",'statement of marks'!AG$6)</f>
        <v>35</v>
      </c>
      <c r="X47" s="377">
        <f>IF('statement of marks'!AH$6="","",'statement of marks'!AH$6)</f>
        <v>50</v>
      </c>
    </row>
    <row r="48" spans="1:24" ht="17" customHeight="1">
      <c r="A48" s="926"/>
      <c r="B48" s="927"/>
      <c r="C48" s="361" t="s">
        <v>644</v>
      </c>
      <c r="D48" s="331">
        <f>IF('statement of marks'!AA9="","",'statement of marks'!AA9)</f>
        <v>5</v>
      </c>
      <c r="E48" s="331">
        <f>IF('statement of marks'!AB9="","",'statement of marks'!AB9)</f>
        <v>5</v>
      </c>
      <c r="F48" s="331">
        <f>IF('statement of marks'!AC9="","",'statement of marks'!AC9)</f>
        <v>5</v>
      </c>
      <c r="G48" s="374">
        <f>IF('statement of marks'!AD9="","",'statement of marks'!AD9)</f>
        <v>15</v>
      </c>
      <c r="H48" s="331">
        <f>IF('statement of marks'!AE9="","",'statement of marks'!AE9)</f>
        <v>5</v>
      </c>
      <c r="I48" s="331">
        <f>IF('statement of marks'!AF9="","",'statement of marks'!AF9)</f>
        <v>20</v>
      </c>
      <c r="J48" s="36">
        <f>IF('statement of marks'!AG9="","",'statement of marks'!AG9)</f>
        <v>25</v>
      </c>
      <c r="K48" s="378">
        <f>IF('statement of marks'!AH9="","",'statement of marks'!AH9)</f>
        <v>40</v>
      </c>
      <c r="L48" s="504"/>
      <c r="M48" s="505"/>
      <c r="N48" s="926"/>
      <c r="O48" s="927"/>
      <c r="P48" s="361" t="s">
        <v>644</v>
      </c>
      <c r="Q48" s="331">
        <f>IF('statement of marks'!AA10="","",'statement of marks'!AA10)</f>
        <v>5</v>
      </c>
      <c r="R48" s="331">
        <f>IF('statement of marks'!AB10="","",'statement of marks'!AB10)</f>
        <v>5</v>
      </c>
      <c r="S48" s="331">
        <f>IF('statement of marks'!AC10="","",'statement of marks'!AC10)</f>
        <v>5</v>
      </c>
      <c r="T48" s="374">
        <f>IF('statement of marks'!AD10="","",'statement of marks'!AD10)</f>
        <v>15</v>
      </c>
      <c r="U48" s="331">
        <f>IF('statement of marks'!AE10="","",'statement of marks'!AE10)</f>
        <v>5</v>
      </c>
      <c r="V48" s="331">
        <f>IF('statement of marks'!AF10="","",'statement of marks'!AF10)</f>
        <v>20</v>
      </c>
      <c r="W48" s="36">
        <f>IF('statement of marks'!AG10="","",'statement of marks'!AG10)</f>
        <v>25</v>
      </c>
      <c r="X48" s="378">
        <f>IF('statement of marks'!AH10="","",'statement of marks'!AH10)</f>
        <v>40</v>
      </c>
    </row>
    <row r="49" spans="1:24" ht="17" customHeight="1">
      <c r="A49" s="376"/>
      <c r="B49" s="928" t="s">
        <v>640</v>
      </c>
      <c r="C49" s="929"/>
      <c r="D49" s="335" t="s">
        <v>1</v>
      </c>
      <c r="E49" s="335" t="s">
        <v>21</v>
      </c>
      <c r="F49" s="365" t="s">
        <v>641</v>
      </c>
      <c r="G49" s="36"/>
      <c r="H49" s="334"/>
      <c r="I49" s="36"/>
      <c r="J49" s="472" t="s">
        <v>62</v>
      </c>
      <c r="K49" s="379"/>
      <c r="L49" s="504"/>
      <c r="M49" s="505"/>
      <c r="N49" s="376"/>
      <c r="O49" s="928" t="s">
        <v>640</v>
      </c>
      <c r="P49" s="929"/>
      <c r="Q49" s="335" t="s">
        <v>1</v>
      </c>
      <c r="R49" s="335" t="s">
        <v>21</v>
      </c>
      <c r="S49" s="365" t="s">
        <v>641</v>
      </c>
      <c r="T49" s="36"/>
      <c r="U49" s="334"/>
      <c r="V49" s="36"/>
      <c r="W49" s="507" t="s">
        <v>62</v>
      </c>
      <c r="X49" s="379"/>
    </row>
    <row r="50" spans="1:24" ht="17" customHeight="1">
      <c r="A50" s="376"/>
      <c r="B50" s="923" t="s">
        <v>3</v>
      </c>
      <c r="C50" s="924"/>
      <c r="D50" s="332">
        <v>20</v>
      </c>
      <c r="E50" s="332">
        <v>20</v>
      </c>
      <c r="F50" s="332">
        <v>20</v>
      </c>
      <c r="G50" s="333"/>
      <c r="H50" s="332"/>
      <c r="I50" s="332"/>
      <c r="J50" s="333">
        <v>20</v>
      </c>
      <c r="K50" s="377"/>
      <c r="L50" s="504"/>
      <c r="M50" s="505"/>
      <c r="N50" s="376"/>
      <c r="O50" s="923" t="s">
        <v>3</v>
      </c>
      <c r="P50" s="924"/>
      <c r="Q50" s="332">
        <v>20</v>
      </c>
      <c r="R50" s="332">
        <v>20</v>
      </c>
      <c r="S50" s="332">
        <v>20</v>
      </c>
      <c r="T50" s="333"/>
      <c r="U50" s="332"/>
      <c r="V50" s="332"/>
      <c r="W50" s="333">
        <v>20</v>
      </c>
      <c r="X50" s="377"/>
    </row>
    <row r="51" spans="1:24" ht="17" customHeight="1">
      <c r="A51" s="376"/>
      <c r="B51" s="910" t="str">
        <f>'statement of marks'!$CM$3</f>
        <v>dk;kZuqHko</v>
      </c>
      <c r="C51" s="911"/>
      <c r="D51" s="469">
        <f>IF('statement of marks'!CM9="","",'statement of marks'!CM9)</f>
        <v>20</v>
      </c>
      <c r="E51" s="469">
        <f>IF('statement of marks'!CN9="","",'statement of marks'!CN9)</f>
        <v>20</v>
      </c>
      <c r="F51" s="469">
        <f>IF('statement of marks'!CP9="","",'statement of marks'!CP9)</f>
        <v>20</v>
      </c>
      <c r="G51" s="337"/>
      <c r="H51" s="337"/>
      <c r="I51" s="469"/>
      <c r="J51" s="469">
        <f>IF('statement of marks'!CO9="","",'statement of marks'!CO9)</f>
        <v>20</v>
      </c>
      <c r="K51" s="470"/>
      <c r="L51" s="504"/>
      <c r="M51" s="505"/>
      <c r="N51" s="376"/>
      <c r="O51" s="910" t="str">
        <f>'statement of marks'!$CM$3</f>
        <v>dk;kZuqHko</v>
      </c>
      <c r="P51" s="911"/>
      <c r="Q51" s="469">
        <f>IF('statement of marks'!CM10="","",'statement of marks'!CM10)</f>
        <v>20</v>
      </c>
      <c r="R51" s="469">
        <f>IF('statement of marks'!CN10="","",'statement of marks'!CN10)</f>
        <v>20</v>
      </c>
      <c r="S51" s="469">
        <f>IF('statement of marks'!CP10="","",'statement of marks'!CP10)</f>
        <v>20</v>
      </c>
      <c r="T51" s="337"/>
      <c r="U51" s="337"/>
      <c r="V51" s="469"/>
      <c r="W51" s="503">
        <f>IF('statement of marks'!CO10="","",'statement of marks'!CO10)</f>
        <v>20</v>
      </c>
      <c r="X51" s="470"/>
    </row>
    <row r="52" spans="1:24" ht="17" customHeight="1">
      <c r="A52" s="376"/>
      <c r="B52" s="910" t="str">
        <f>'statement of marks'!$CW$3</f>
        <v>dyk f'k{kk</v>
      </c>
      <c r="C52" s="911"/>
      <c r="D52" s="469">
        <f>IF('statement of marks'!CW9="","",'statement of marks'!CW9)</f>
        <v>20</v>
      </c>
      <c r="E52" s="469">
        <f>IF('statement of marks'!CX9="","",'statement of marks'!CX9)</f>
        <v>20</v>
      </c>
      <c r="F52" s="469">
        <f>IF('statement of marks'!CZ9="","",'statement of marks'!CZ9)</f>
        <v>20</v>
      </c>
      <c r="G52" s="337"/>
      <c r="H52" s="337"/>
      <c r="I52" s="469"/>
      <c r="J52" s="469">
        <f>IF('statement of marks'!CY9="","",'statement of marks'!CY9)</f>
        <v>20</v>
      </c>
      <c r="K52" s="470"/>
      <c r="L52" s="504"/>
      <c r="M52" s="505"/>
      <c r="N52" s="376"/>
      <c r="O52" s="910" t="str">
        <f>'statement of marks'!$CW$3</f>
        <v>dyk f'k{kk</v>
      </c>
      <c r="P52" s="911"/>
      <c r="Q52" s="469">
        <f>IF('statement of marks'!CW10="","",'statement of marks'!CW10)</f>
        <v>20</v>
      </c>
      <c r="R52" s="469">
        <f>IF('statement of marks'!CX10="","",'statement of marks'!CX10)</f>
        <v>20</v>
      </c>
      <c r="S52" s="469">
        <f>IF('statement of marks'!CZ10="","",'statement of marks'!CZ10)</f>
        <v>20</v>
      </c>
      <c r="T52" s="337"/>
      <c r="U52" s="337"/>
      <c r="V52" s="469"/>
      <c r="W52" s="503">
        <f>IF('statement of marks'!CY10="","",'statement of marks'!CY10)</f>
        <v>20</v>
      </c>
      <c r="X52" s="470"/>
    </row>
    <row r="53" spans="1:24" ht="17" customHeight="1">
      <c r="A53" s="376"/>
      <c r="B53" s="912" t="str">
        <f>'statement of marks'!$DG$3</f>
        <v>LokLF; ,oe~ 'kkjhfjd f'k{kk</v>
      </c>
      <c r="C53" s="913"/>
      <c r="D53" s="469">
        <f>IF('statement of marks'!DG9="","",'statement of marks'!DG9)</f>
        <v>20</v>
      </c>
      <c r="E53" s="469">
        <f>IF('statement of marks'!DH9="","",'statement of marks'!DH9)</f>
        <v>20</v>
      </c>
      <c r="F53" s="469">
        <f>IF('statement of marks'!DJ9="","",'statement of marks'!DJ9)</f>
        <v>20</v>
      </c>
      <c r="G53" s="337"/>
      <c r="H53" s="337"/>
      <c r="I53" s="469"/>
      <c r="J53" s="469">
        <f>IF('statement of marks'!DI9="","",'statement of marks'!DI9)</f>
        <v>20</v>
      </c>
      <c r="K53" s="470"/>
      <c r="L53" s="504"/>
      <c r="M53" s="505"/>
      <c r="N53" s="376"/>
      <c r="O53" s="914" t="str">
        <f>'statement of marks'!$DG$3</f>
        <v>LokLF; ,oe~ 'kkjhfjd f'k{kk</v>
      </c>
      <c r="P53" s="915"/>
      <c r="Q53" s="469">
        <f>IF('statement of marks'!DG10="","",'statement of marks'!DG10)</f>
        <v>20</v>
      </c>
      <c r="R53" s="469">
        <f>IF('statement of marks'!DH10="","",'statement of marks'!DH10)</f>
        <v>20</v>
      </c>
      <c r="S53" s="469">
        <f>IF('statement of marks'!DJ10="","",'statement of marks'!DJ10)</f>
        <v>20</v>
      </c>
      <c r="T53" s="337"/>
      <c r="U53" s="337"/>
      <c r="V53" s="469"/>
      <c r="W53" s="503">
        <f>IF('statement of marks'!DI10="","",'statement of marks'!DI10)</f>
        <v>20</v>
      </c>
      <c r="X53" s="470"/>
    </row>
    <row r="54" spans="1:24" ht="17" customHeight="1">
      <c r="A54" s="376"/>
      <c r="B54" s="916" t="s">
        <v>642</v>
      </c>
      <c r="C54" s="917"/>
      <c r="D54" s="918" t="str">
        <f>IF(details!$CX$3="","",details!$CX$3)</f>
        <v>;ksx vxLr rd</v>
      </c>
      <c r="E54" s="918"/>
      <c r="F54" s="918" t="str">
        <f>IF(details!$DB$3="","",details!$DB$3)</f>
        <v>;ksx vDVcj rd</v>
      </c>
      <c r="G54" s="918"/>
      <c r="H54" s="918" t="str">
        <f>IF(details!$DF$3="","",details!$DF$3)</f>
        <v>;ksx fnlEcj rd</v>
      </c>
      <c r="I54" s="918"/>
      <c r="J54" s="918" t="str">
        <f>IF(details!$DJ$3="","",details!$DJ$3)</f>
        <v>;ksx Qjojh rd</v>
      </c>
      <c r="K54" s="919"/>
      <c r="L54" s="504"/>
      <c r="M54" s="505"/>
      <c r="N54" s="376"/>
      <c r="O54" s="916" t="s">
        <v>642</v>
      </c>
      <c r="P54" s="917"/>
      <c r="Q54" s="918" t="str">
        <f>IF(details!$CX$3="","",details!$CX$3)</f>
        <v>;ksx vxLr rd</v>
      </c>
      <c r="R54" s="918"/>
      <c r="S54" s="918" t="str">
        <f>IF(details!$DB$3="","",details!$DB$3)</f>
        <v>;ksx vDVcj rd</v>
      </c>
      <c r="T54" s="918"/>
      <c r="U54" s="918" t="str">
        <f>IF(details!$DF$3="","",details!$DF$3)</f>
        <v>;ksx fnlEcj rd</v>
      </c>
      <c r="V54" s="918"/>
      <c r="W54" s="918" t="str">
        <f>IF(details!$DJ$3="","",details!$DJ$3)</f>
        <v>;ksx Qjojh rd</v>
      </c>
      <c r="X54" s="919"/>
    </row>
    <row r="55" spans="1:24" ht="17" customHeight="1">
      <c r="A55" s="376"/>
      <c r="B55" s="916" t="s">
        <v>86</v>
      </c>
      <c r="C55" s="917"/>
      <c r="D55" s="921" t="str">
        <f>IF(details!CY9="","",details!CY9)</f>
        <v/>
      </c>
      <c r="E55" s="921"/>
      <c r="F55" s="921" t="str">
        <f>IF(details!DC9="","",details!DC9)</f>
        <v/>
      </c>
      <c r="G55" s="921"/>
      <c r="H55" s="921" t="str">
        <f>IF(details!DG9="","",details!DG9)</f>
        <v/>
      </c>
      <c r="I55" s="921"/>
      <c r="J55" s="921" t="str">
        <f>IF(details!DK9="","",details!DK9)</f>
        <v/>
      </c>
      <c r="K55" s="922"/>
      <c r="L55" s="504"/>
      <c r="M55" s="505"/>
      <c r="N55" s="376"/>
      <c r="O55" s="916" t="s">
        <v>86</v>
      </c>
      <c r="P55" s="917"/>
      <c r="Q55" s="921" t="str">
        <f>IF(details!CY10="","",details!CY10)</f>
        <v/>
      </c>
      <c r="R55" s="921"/>
      <c r="S55" s="921" t="str">
        <f>IF(details!DC10="","",details!DC10)</f>
        <v/>
      </c>
      <c r="T55" s="921"/>
      <c r="U55" s="921" t="str">
        <f>IF(details!DG10="","",details!DG10)</f>
        <v/>
      </c>
      <c r="V55" s="921"/>
      <c r="W55" s="921" t="str">
        <f>IF(details!DK10="","",details!DK10)</f>
        <v/>
      </c>
      <c r="X55" s="922"/>
    </row>
    <row r="56" spans="1:24" ht="17" customHeight="1">
      <c r="A56" s="376"/>
      <c r="B56" s="902" t="s">
        <v>15</v>
      </c>
      <c r="C56" s="903"/>
      <c r="D56" s="904" t="str">
        <f>IF(details!CX9="","",details!CX9)</f>
        <v/>
      </c>
      <c r="E56" s="904"/>
      <c r="F56" s="904" t="str">
        <f>IF(details!DB9="","",details!DB9)</f>
        <v/>
      </c>
      <c r="G56" s="904"/>
      <c r="H56" s="904" t="str">
        <f>IF(details!DF9="","",details!DF9)</f>
        <v/>
      </c>
      <c r="I56" s="904"/>
      <c r="J56" s="904" t="str">
        <f>IF(details!DJ9="","",details!DJ9)</f>
        <v/>
      </c>
      <c r="K56" s="905"/>
      <c r="L56" s="504"/>
      <c r="M56" s="505"/>
      <c r="N56" s="376"/>
      <c r="O56" s="902" t="s">
        <v>15</v>
      </c>
      <c r="P56" s="903"/>
      <c r="Q56" s="904" t="str">
        <f>IF(details!CX10="","",details!CX10)</f>
        <v/>
      </c>
      <c r="R56" s="904"/>
      <c r="S56" s="904" t="str">
        <f>IF(details!DB10="","",details!DB10)</f>
        <v/>
      </c>
      <c r="T56" s="904"/>
      <c r="U56" s="904" t="str">
        <f>IF(details!DF10="","",details!DF10)</f>
        <v/>
      </c>
      <c r="V56" s="904"/>
      <c r="W56" s="904" t="str">
        <f>IF(details!DJ10="","",details!DJ10)</f>
        <v/>
      </c>
      <c r="X56" s="905"/>
    </row>
    <row r="57" spans="1:24" ht="17" customHeight="1">
      <c r="A57" s="376"/>
      <c r="B57" s="906" t="s">
        <v>87</v>
      </c>
      <c r="C57" s="907"/>
      <c r="D57" s="908"/>
      <c r="E57" s="908"/>
      <c r="F57" s="908"/>
      <c r="G57" s="908"/>
      <c r="H57" s="908"/>
      <c r="I57" s="908"/>
      <c r="J57" s="908"/>
      <c r="K57" s="909"/>
      <c r="L57" s="504"/>
      <c r="M57" s="505"/>
      <c r="N57" s="376"/>
      <c r="O57" s="906" t="s">
        <v>87</v>
      </c>
      <c r="P57" s="907"/>
      <c r="Q57" s="908"/>
      <c r="R57" s="908"/>
      <c r="S57" s="908"/>
      <c r="T57" s="908"/>
      <c r="U57" s="908"/>
      <c r="V57" s="908"/>
      <c r="W57" s="908"/>
      <c r="X57" s="909"/>
    </row>
    <row r="58" spans="1:24" ht="17" customHeight="1">
      <c r="A58" s="376"/>
      <c r="B58" s="953" t="s">
        <v>73</v>
      </c>
      <c r="C58" s="954"/>
      <c r="D58" s="908"/>
      <c r="E58" s="908"/>
      <c r="F58" s="908"/>
      <c r="G58" s="908"/>
      <c r="H58" s="908"/>
      <c r="I58" s="908"/>
      <c r="J58" s="908"/>
      <c r="K58" s="909"/>
      <c r="L58" s="504"/>
      <c r="M58" s="505"/>
      <c r="N58" s="376"/>
      <c r="O58" s="953" t="s">
        <v>73</v>
      </c>
      <c r="P58" s="954"/>
      <c r="Q58" s="908"/>
      <c r="R58" s="908"/>
      <c r="S58" s="908"/>
      <c r="T58" s="908"/>
      <c r="U58" s="908"/>
      <c r="V58" s="908"/>
      <c r="W58" s="908"/>
      <c r="X58" s="909"/>
    </row>
    <row r="59" spans="1:24" ht="17" customHeight="1">
      <c r="A59" s="376"/>
      <c r="B59" s="955" t="s">
        <v>88</v>
      </c>
      <c r="C59" s="956"/>
      <c r="D59" s="908"/>
      <c r="E59" s="908"/>
      <c r="F59" s="908"/>
      <c r="G59" s="908"/>
      <c r="H59" s="908"/>
      <c r="I59" s="908"/>
      <c r="J59" s="908"/>
      <c r="K59" s="909"/>
      <c r="L59" s="504"/>
      <c r="M59" s="505"/>
      <c r="N59" s="376"/>
      <c r="O59" s="955" t="s">
        <v>88</v>
      </c>
      <c r="P59" s="956"/>
      <c r="Q59" s="908"/>
      <c r="R59" s="908"/>
      <c r="S59" s="908"/>
      <c r="T59" s="908"/>
      <c r="U59" s="908"/>
      <c r="V59" s="908"/>
      <c r="W59" s="908"/>
      <c r="X59" s="909"/>
    </row>
    <row r="60" spans="1:24" ht="17" customHeight="1" thickBot="1">
      <c r="A60" s="381"/>
      <c r="B60" s="940" t="s">
        <v>89</v>
      </c>
      <c r="C60" s="941"/>
      <c r="D60" s="942"/>
      <c r="E60" s="942"/>
      <c r="F60" s="942"/>
      <c r="G60" s="942"/>
      <c r="H60" s="942"/>
      <c r="I60" s="942"/>
      <c r="J60" s="942"/>
      <c r="K60" s="943"/>
      <c r="L60" s="504"/>
      <c r="M60" s="505"/>
      <c r="N60" s="381"/>
      <c r="O60" s="940" t="s">
        <v>89</v>
      </c>
      <c r="P60" s="941"/>
      <c r="Q60" s="942"/>
      <c r="R60" s="942"/>
      <c r="S60" s="942"/>
      <c r="T60" s="942"/>
      <c r="U60" s="942"/>
      <c r="V60" s="942"/>
      <c r="W60" s="942"/>
      <c r="X60" s="943"/>
    </row>
    <row r="61" spans="1:24" ht="17" customHeight="1">
      <c r="A61" s="944" t="s">
        <v>44</v>
      </c>
      <c r="B61" s="945"/>
      <c r="C61" s="945"/>
      <c r="D61" s="945"/>
      <c r="E61" s="945"/>
      <c r="F61" s="945"/>
      <c r="G61" s="945"/>
      <c r="H61" s="945"/>
      <c r="I61" s="945"/>
      <c r="J61" s="945"/>
      <c r="K61" s="946"/>
      <c r="L61" s="504"/>
      <c r="M61" s="505"/>
      <c r="N61" s="944" t="s">
        <v>44</v>
      </c>
      <c r="O61" s="945"/>
      <c r="P61" s="945"/>
      <c r="Q61" s="945"/>
      <c r="R61" s="945"/>
      <c r="S61" s="945"/>
      <c r="T61" s="945"/>
      <c r="U61" s="945"/>
      <c r="V61" s="945"/>
      <c r="W61" s="945"/>
      <c r="X61" s="946"/>
    </row>
    <row r="62" spans="1:24" ht="17" customHeight="1">
      <c r="A62" s="947" t="str">
        <f>'statement of marks'!$A$1</f>
        <v>jk- ck- ek/;fed fo|ky; uohu] fuEckgsM+k</v>
      </c>
      <c r="B62" s="948"/>
      <c r="C62" s="948"/>
      <c r="D62" s="948"/>
      <c r="E62" s="948"/>
      <c r="F62" s="948"/>
      <c r="G62" s="948"/>
      <c r="H62" s="948"/>
      <c r="I62" s="948"/>
      <c r="J62" s="948"/>
      <c r="K62" s="949"/>
      <c r="L62" s="504"/>
      <c r="M62" s="505"/>
      <c r="N62" s="947" t="str">
        <f>'statement of marks'!$A$1</f>
        <v>jk- ck- ek/;fed fo|ky; uohu] fuEckgsM+k</v>
      </c>
      <c r="O62" s="948"/>
      <c r="P62" s="948"/>
      <c r="Q62" s="948"/>
      <c r="R62" s="948"/>
      <c r="S62" s="948"/>
      <c r="T62" s="948"/>
      <c r="U62" s="948"/>
      <c r="V62" s="948"/>
      <c r="W62" s="948"/>
      <c r="X62" s="949"/>
    </row>
    <row r="63" spans="1:24" ht="17" customHeight="1">
      <c r="A63" s="947"/>
      <c r="B63" s="948"/>
      <c r="C63" s="948"/>
      <c r="D63" s="948"/>
      <c r="E63" s="948"/>
      <c r="F63" s="948"/>
      <c r="G63" s="948"/>
      <c r="H63" s="948"/>
      <c r="I63" s="948"/>
      <c r="J63" s="948"/>
      <c r="K63" s="949"/>
      <c r="L63" s="504"/>
      <c r="M63" s="505"/>
      <c r="N63" s="947"/>
      <c r="O63" s="948"/>
      <c r="P63" s="948"/>
      <c r="Q63" s="948"/>
      <c r="R63" s="948"/>
      <c r="S63" s="948"/>
      <c r="T63" s="948"/>
      <c r="U63" s="948"/>
      <c r="V63" s="948"/>
      <c r="W63" s="948"/>
      <c r="X63" s="949"/>
    </row>
    <row r="64" spans="1:24" ht="17" customHeight="1">
      <c r="A64" s="376"/>
      <c r="B64" s="927" t="s">
        <v>84</v>
      </c>
      <c r="C64" s="950"/>
      <c r="D64" s="951" t="str">
        <f>'statement of marks'!$F$3</f>
        <v>2015-16</v>
      </c>
      <c r="E64" s="951"/>
      <c r="F64" s="951"/>
      <c r="G64" s="951"/>
      <c r="H64" s="951"/>
      <c r="I64" s="951"/>
      <c r="J64" s="951"/>
      <c r="K64" s="952"/>
      <c r="L64" s="504"/>
      <c r="M64" s="505"/>
      <c r="N64" s="376"/>
      <c r="O64" s="927" t="s">
        <v>84</v>
      </c>
      <c r="P64" s="950"/>
      <c r="Q64" s="951" t="str">
        <f>'statement of marks'!$F$3</f>
        <v>2015-16</v>
      </c>
      <c r="R64" s="951"/>
      <c r="S64" s="951"/>
      <c r="T64" s="951"/>
      <c r="U64" s="951"/>
      <c r="V64" s="951"/>
      <c r="W64" s="951"/>
      <c r="X64" s="952"/>
    </row>
    <row r="65" spans="1:24" ht="17" customHeight="1">
      <c r="A65" s="376"/>
      <c r="B65" s="910" t="s">
        <v>579</v>
      </c>
      <c r="C65" s="911"/>
      <c r="D65" s="911" t="str">
        <f>IF('statement of marks'!H11="","",'statement of marks'!H11)</f>
        <v>v 005</v>
      </c>
      <c r="E65" s="911"/>
      <c r="F65" s="911"/>
      <c r="G65" s="911"/>
      <c r="H65" s="911"/>
      <c r="I65" s="911"/>
      <c r="J65" s="911"/>
      <c r="K65" s="937"/>
      <c r="L65" s="504"/>
      <c r="M65" s="505"/>
      <c r="N65" s="376"/>
      <c r="O65" s="910" t="s">
        <v>579</v>
      </c>
      <c r="P65" s="911"/>
      <c r="Q65" s="911" t="str">
        <f>IF('statement of marks'!H12="","",'statement of marks'!H12)</f>
        <v>v 006</v>
      </c>
      <c r="R65" s="911"/>
      <c r="S65" s="911"/>
      <c r="T65" s="911"/>
      <c r="U65" s="911"/>
      <c r="V65" s="911"/>
      <c r="W65" s="911"/>
      <c r="X65" s="937"/>
    </row>
    <row r="66" spans="1:24" ht="17" customHeight="1">
      <c r="A66" s="376"/>
      <c r="B66" s="910" t="s">
        <v>580</v>
      </c>
      <c r="C66" s="911"/>
      <c r="D66" s="911" t="str">
        <f>IF('statement of marks'!I11="","",'statement of marks'!I11)</f>
        <v>c 005</v>
      </c>
      <c r="E66" s="911"/>
      <c r="F66" s="911"/>
      <c r="G66" s="911"/>
      <c r="H66" s="911"/>
      <c r="I66" s="911"/>
      <c r="J66" s="911"/>
      <c r="K66" s="937"/>
      <c r="L66" s="504"/>
      <c r="M66" s="505"/>
      <c r="N66" s="376"/>
      <c r="O66" s="910" t="s">
        <v>580</v>
      </c>
      <c r="P66" s="911"/>
      <c r="Q66" s="911" t="str">
        <f>IF('statement of marks'!I12="","",'statement of marks'!I12)</f>
        <v>c 006</v>
      </c>
      <c r="R66" s="911"/>
      <c r="S66" s="911"/>
      <c r="T66" s="911"/>
      <c r="U66" s="911"/>
      <c r="V66" s="911"/>
      <c r="W66" s="911"/>
      <c r="X66" s="937"/>
    </row>
    <row r="67" spans="1:24" ht="17" customHeight="1">
      <c r="A67" s="376"/>
      <c r="B67" s="910" t="s">
        <v>581</v>
      </c>
      <c r="C67" s="911"/>
      <c r="D67" s="911" t="str">
        <f>IF('statement of marks'!J11="","",'statement of marks'!J11)</f>
        <v>l 005</v>
      </c>
      <c r="E67" s="911"/>
      <c r="F67" s="911"/>
      <c r="G67" s="911"/>
      <c r="H67" s="911"/>
      <c r="I67" s="911"/>
      <c r="J67" s="911"/>
      <c r="K67" s="937"/>
      <c r="L67" s="504"/>
      <c r="M67" s="505"/>
      <c r="N67" s="376"/>
      <c r="O67" s="910" t="s">
        <v>581</v>
      </c>
      <c r="P67" s="911"/>
      <c r="Q67" s="911" t="str">
        <f>IF('statement of marks'!J12="","",'statement of marks'!J12)</f>
        <v>l 006</v>
      </c>
      <c r="R67" s="911"/>
      <c r="S67" s="911"/>
      <c r="T67" s="911"/>
      <c r="U67" s="911"/>
      <c r="V67" s="911"/>
      <c r="W67" s="911"/>
      <c r="X67" s="937"/>
    </row>
    <row r="68" spans="1:24" ht="17" customHeight="1">
      <c r="A68" s="376"/>
      <c r="B68" s="910" t="s">
        <v>582</v>
      </c>
      <c r="C68" s="911"/>
      <c r="D68" s="363">
        <f>'statement of marks'!$D$3</f>
        <v>3</v>
      </c>
      <c r="E68" s="911" t="s">
        <v>9</v>
      </c>
      <c r="F68" s="911"/>
      <c r="G68" s="938">
        <f>IF('statement of marks'!D11="","",'statement of marks'!D11)</f>
        <v>805</v>
      </c>
      <c r="H68" s="938"/>
      <c r="I68" s="938"/>
      <c r="J68" s="938"/>
      <c r="K68" s="939"/>
      <c r="L68" s="504"/>
      <c r="M68" s="505"/>
      <c r="N68" s="376"/>
      <c r="O68" s="910" t="s">
        <v>582</v>
      </c>
      <c r="P68" s="911"/>
      <c r="Q68" s="363">
        <f>'statement of marks'!$D$3</f>
        <v>3</v>
      </c>
      <c r="R68" s="911" t="s">
        <v>9</v>
      </c>
      <c r="S68" s="911"/>
      <c r="T68" s="938">
        <f>IF('statement of marks'!D12="","",'statement of marks'!D12)</f>
        <v>806</v>
      </c>
      <c r="U68" s="938"/>
      <c r="V68" s="938"/>
      <c r="W68" s="938"/>
      <c r="X68" s="939"/>
    </row>
    <row r="69" spans="1:24" ht="17" customHeight="1">
      <c r="A69" s="376"/>
      <c r="B69" s="910" t="s">
        <v>583</v>
      </c>
      <c r="C69" s="911"/>
      <c r="D69" s="363" t="str">
        <f>IF('statement of marks'!E11="","",'statement of marks'!E11)</f>
        <v/>
      </c>
      <c r="E69" s="911" t="s">
        <v>0</v>
      </c>
      <c r="F69" s="911"/>
      <c r="G69" s="930" t="str">
        <f>IF('statement of marks'!F11="","",'statement of marks'!F11)</f>
        <v/>
      </c>
      <c r="H69" s="930"/>
      <c r="I69" s="930"/>
      <c r="J69" s="930"/>
      <c r="K69" s="931"/>
      <c r="L69" s="504"/>
      <c r="M69" s="505"/>
      <c r="N69" s="376"/>
      <c r="O69" s="910" t="s">
        <v>583</v>
      </c>
      <c r="P69" s="911"/>
      <c r="Q69" s="363" t="str">
        <f>IF('statement of marks'!E12="","",'statement of marks'!E12)</f>
        <v/>
      </c>
      <c r="R69" s="911" t="s">
        <v>0</v>
      </c>
      <c r="S69" s="911"/>
      <c r="T69" s="930" t="str">
        <f>IF('statement of marks'!F12="","",'statement of marks'!F12)</f>
        <v/>
      </c>
      <c r="U69" s="930"/>
      <c r="V69" s="930"/>
      <c r="W69" s="930"/>
      <c r="X69" s="931"/>
    </row>
    <row r="70" spans="1:24" ht="17" customHeight="1">
      <c r="A70" s="376"/>
      <c r="B70" s="346" t="s">
        <v>27</v>
      </c>
      <c r="C70" s="336" t="s">
        <v>85</v>
      </c>
      <c r="D70" s="932" t="s">
        <v>1</v>
      </c>
      <c r="E70" s="932" t="s">
        <v>21</v>
      </c>
      <c r="F70" s="932" t="s">
        <v>62</v>
      </c>
      <c r="G70" s="933" t="s">
        <v>2</v>
      </c>
      <c r="H70" s="932" t="s">
        <v>638</v>
      </c>
      <c r="I70" s="932"/>
      <c r="J70" s="932"/>
      <c r="K70" s="934" t="s">
        <v>639</v>
      </c>
      <c r="L70" s="504"/>
      <c r="M70" s="505"/>
      <c r="N70" s="376"/>
      <c r="O70" s="346" t="s">
        <v>27</v>
      </c>
      <c r="P70" s="336" t="s">
        <v>85</v>
      </c>
      <c r="Q70" s="935" t="s">
        <v>1</v>
      </c>
      <c r="R70" s="935" t="s">
        <v>21</v>
      </c>
      <c r="S70" s="935" t="s">
        <v>62</v>
      </c>
      <c r="T70" s="936" t="s">
        <v>2</v>
      </c>
      <c r="U70" s="935" t="s">
        <v>638</v>
      </c>
      <c r="V70" s="935"/>
      <c r="W70" s="935"/>
      <c r="X70" s="934" t="s">
        <v>639</v>
      </c>
    </row>
    <row r="71" spans="1:24" ht="17" customHeight="1">
      <c r="A71" s="376"/>
      <c r="B71" s="346"/>
      <c r="C71" s="336"/>
      <c r="D71" s="932"/>
      <c r="E71" s="932"/>
      <c r="F71" s="932"/>
      <c r="G71" s="933"/>
      <c r="H71" s="366" t="s">
        <v>635</v>
      </c>
      <c r="I71" s="366" t="s">
        <v>636</v>
      </c>
      <c r="J71" s="471" t="s">
        <v>68</v>
      </c>
      <c r="K71" s="934"/>
      <c r="L71" s="504"/>
      <c r="M71" s="505"/>
      <c r="N71" s="376"/>
      <c r="O71" s="346"/>
      <c r="P71" s="336"/>
      <c r="Q71" s="935"/>
      <c r="R71" s="935"/>
      <c r="S71" s="935"/>
      <c r="T71" s="936"/>
      <c r="U71" s="364" t="s">
        <v>635</v>
      </c>
      <c r="V71" s="364" t="s">
        <v>636</v>
      </c>
      <c r="W71" s="506" t="s">
        <v>68</v>
      </c>
      <c r="X71" s="934"/>
    </row>
    <row r="72" spans="1:24" ht="17" customHeight="1">
      <c r="A72" s="376"/>
      <c r="B72" s="923" t="s">
        <v>3</v>
      </c>
      <c r="C72" s="924"/>
      <c r="D72" s="332">
        <f>IF('statement of marks'!K$6="","",'statement of marks'!K$6)</f>
        <v>10</v>
      </c>
      <c r="E72" s="332">
        <f>IF('statement of marks'!L$6="","",'statement of marks'!L$6)</f>
        <v>10</v>
      </c>
      <c r="F72" s="332">
        <f>IF('statement of marks'!M$6="","",'statement of marks'!M$6)</f>
        <v>10</v>
      </c>
      <c r="G72" s="333">
        <f>IF('statement of marks'!N$6="","",'statement of marks'!N$6)</f>
        <v>30</v>
      </c>
      <c r="H72" s="332">
        <f>IF('statement of marks'!O$6="","",'statement of marks'!O$6)</f>
        <v>20</v>
      </c>
      <c r="I72" s="332">
        <f>IF('statement of marks'!P$6="","",'statement of marks'!P$6)</f>
        <v>50</v>
      </c>
      <c r="J72" s="333">
        <f>IF('statement of marks'!Q$6="","",'statement of marks'!Q$6)</f>
        <v>70</v>
      </c>
      <c r="K72" s="377">
        <f>IF('statement of marks'!R$6="","",'statement of marks'!R$6)</f>
        <v>100</v>
      </c>
      <c r="L72" s="504"/>
      <c r="M72" s="505"/>
      <c r="N72" s="376"/>
      <c r="O72" s="923" t="s">
        <v>3</v>
      </c>
      <c r="P72" s="924"/>
      <c r="Q72" s="332">
        <f>IF('statement of marks'!K$6="","",'statement of marks'!K$6)</f>
        <v>10</v>
      </c>
      <c r="R72" s="332">
        <f>IF('statement of marks'!L$6="","",'statement of marks'!L$6)</f>
        <v>10</v>
      </c>
      <c r="S72" s="332">
        <f>IF('statement of marks'!M$6="","",'statement of marks'!M$6)</f>
        <v>10</v>
      </c>
      <c r="T72" s="333">
        <f>IF('statement of marks'!N$6="","",'statement of marks'!N$6)</f>
        <v>30</v>
      </c>
      <c r="U72" s="332">
        <f>IF('statement of marks'!O$6="","",'statement of marks'!O$6)</f>
        <v>20</v>
      </c>
      <c r="V72" s="332">
        <f>IF('statement of marks'!P$6="","",'statement of marks'!P$6)</f>
        <v>50</v>
      </c>
      <c r="W72" s="333">
        <f>IF('statement of marks'!Q$6="","",'statement of marks'!Q$6)</f>
        <v>70</v>
      </c>
      <c r="X72" s="377">
        <f>IF('statement of marks'!R$6="","",'statement of marks'!R$6)</f>
        <v>100</v>
      </c>
    </row>
    <row r="73" spans="1:24" ht="17" customHeight="1">
      <c r="A73" s="376"/>
      <c r="B73" s="910" t="str">
        <f>'statement of marks'!$K$3</f>
        <v>fgUnh</v>
      </c>
      <c r="C73" s="911"/>
      <c r="D73" s="331">
        <f>IF('statement of marks'!K11="","",'statement of marks'!K11)</f>
        <v>5</v>
      </c>
      <c r="E73" s="331">
        <f>IF('statement of marks'!L11="","",'statement of marks'!L11)</f>
        <v>5</v>
      </c>
      <c r="F73" s="331">
        <f>IF('statement of marks'!M11="","",'statement of marks'!M11)</f>
        <v>5</v>
      </c>
      <c r="G73" s="374">
        <f>IF('statement of marks'!N11="","",'statement of marks'!N11)</f>
        <v>15</v>
      </c>
      <c r="H73" s="331">
        <f>IF('statement of marks'!O11="","",'statement of marks'!O11)</f>
        <v>50</v>
      </c>
      <c r="I73" s="331">
        <f>IF('statement of marks'!P11="","",'statement of marks'!P11)</f>
        <v>20</v>
      </c>
      <c r="J73" s="36">
        <f>IF('statement of marks'!Q11="","",'statement of marks'!Q11)</f>
        <v>70</v>
      </c>
      <c r="K73" s="378">
        <f>IF('statement of marks'!R11="","",'statement of marks'!R11)</f>
        <v>85</v>
      </c>
      <c r="L73" s="504"/>
      <c r="M73" s="505"/>
      <c r="N73" s="376"/>
      <c r="O73" s="910" t="str">
        <f>'statement of marks'!$K$3</f>
        <v>fgUnh</v>
      </c>
      <c r="P73" s="911"/>
      <c r="Q73" s="331">
        <f>IF('statement of marks'!K12="","",'statement of marks'!K12)</f>
        <v>5</v>
      </c>
      <c r="R73" s="331">
        <f>IF('statement of marks'!L12="","",'statement of marks'!L12)</f>
        <v>5</v>
      </c>
      <c r="S73" s="331">
        <f>IF('statement of marks'!M12="","",'statement of marks'!M12)</f>
        <v>5</v>
      </c>
      <c r="T73" s="374">
        <f>IF('statement of marks'!N12="","",'statement of marks'!N12)</f>
        <v>15</v>
      </c>
      <c r="U73" s="331">
        <f>IF('statement of marks'!O12="","",'statement of marks'!O12)</f>
        <v>50</v>
      </c>
      <c r="V73" s="331">
        <f>IF('statement of marks'!P12="","",'statement of marks'!P12)</f>
        <v>20</v>
      </c>
      <c r="W73" s="36">
        <f>IF('statement of marks'!Q12="","",'statement of marks'!Q12)</f>
        <v>70</v>
      </c>
      <c r="X73" s="378">
        <f>IF('statement of marks'!R12="","",'statement of marks'!R12)</f>
        <v>85</v>
      </c>
    </row>
    <row r="74" spans="1:24" ht="17" customHeight="1">
      <c r="A74" s="376"/>
      <c r="B74" s="920" t="str">
        <f>'statement of marks'!$AQ$3</f>
        <v>mnwZ</v>
      </c>
      <c r="C74" s="910"/>
      <c r="D74" s="331">
        <f>IF('statement of marks'!AQ11="","",'statement of marks'!AQ11)</f>
        <v>1</v>
      </c>
      <c r="E74" s="331">
        <f>IF('statement of marks'!AR11="","",'statement of marks'!AR11)</f>
        <v>2</v>
      </c>
      <c r="F74" s="331">
        <f>IF('statement of marks'!AS11="","",'statement of marks'!AS11)</f>
        <v>3</v>
      </c>
      <c r="G74" s="374">
        <f>IF('statement of marks'!AT11="","",'statement of marks'!AT11)</f>
        <v>6</v>
      </c>
      <c r="H74" s="331">
        <f>IF('statement of marks'!AU11="","",'statement of marks'!AU11)</f>
        <v>4</v>
      </c>
      <c r="I74" s="331">
        <f>IF('statement of marks'!AV11="","",'statement of marks'!AV11)</f>
        <v>5</v>
      </c>
      <c r="J74" s="36">
        <f>IF('statement of marks'!AW11="","",'statement of marks'!AW11)</f>
        <v>9</v>
      </c>
      <c r="K74" s="378">
        <f>IF('statement of marks'!AX11="","",'statement of marks'!AX11)</f>
        <v>15</v>
      </c>
      <c r="L74" s="504"/>
      <c r="M74" s="505"/>
      <c r="N74" s="376"/>
      <c r="O74" s="920" t="str">
        <f>'statement of marks'!$AQ$3</f>
        <v>mnwZ</v>
      </c>
      <c r="P74" s="910"/>
      <c r="Q74" s="331">
        <f>IF('statement of marks'!AQ12="","",'statement of marks'!AQ12)</f>
        <v>1</v>
      </c>
      <c r="R74" s="331">
        <f>IF('statement of marks'!AR12="","",'statement of marks'!AR12)</f>
        <v>2</v>
      </c>
      <c r="S74" s="331">
        <f>IF('statement of marks'!AS12="","",'statement of marks'!AS12)</f>
        <v>3</v>
      </c>
      <c r="T74" s="374">
        <f>IF('statement of marks'!AT12="","",'statement of marks'!AT12)</f>
        <v>6</v>
      </c>
      <c r="U74" s="331">
        <f>IF('statement of marks'!AU12="","",'statement of marks'!AU12)</f>
        <v>4</v>
      </c>
      <c r="V74" s="331">
        <f>IF('statement of marks'!AV12="","",'statement of marks'!AV12)</f>
        <v>5</v>
      </c>
      <c r="W74" s="36">
        <f>IF('statement of marks'!AW12="","",'statement of marks'!AW12)</f>
        <v>9</v>
      </c>
      <c r="X74" s="378">
        <f>IF('statement of marks'!AX12="","",'statement of marks'!AX12)</f>
        <v>15</v>
      </c>
    </row>
    <row r="75" spans="1:24" ht="17" customHeight="1">
      <c r="A75" s="376"/>
      <c r="B75" s="910" t="str">
        <f>'statement of marks'!$BG$3</f>
        <v>xf.kr</v>
      </c>
      <c r="C75" s="911"/>
      <c r="D75" s="331">
        <f>IF('statement of marks'!BG11="","",'statement of marks'!BG11)</f>
        <v>5</v>
      </c>
      <c r="E75" s="331">
        <f>IF('statement of marks'!BH11="","",'statement of marks'!BH11)</f>
        <v>5</v>
      </c>
      <c r="F75" s="331">
        <f>IF('statement of marks'!BI11="","",'statement of marks'!BI11)</f>
        <v>5</v>
      </c>
      <c r="G75" s="374">
        <f>IF('statement of marks'!BJ11="","",'statement of marks'!BJ11)</f>
        <v>15</v>
      </c>
      <c r="H75" s="331">
        <f>IF('statement of marks'!BK11="","",'statement of marks'!BK11)</f>
        <v>50</v>
      </c>
      <c r="I75" s="331">
        <f>IF('statement of marks'!BL11="","",'statement of marks'!BL11)</f>
        <v>20</v>
      </c>
      <c r="J75" s="36">
        <f>IF('statement of marks'!BM11="","",'statement of marks'!BM11)</f>
        <v>70</v>
      </c>
      <c r="K75" s="378">
        <f>IF('statement of marks'!BN11="","",'statement of marks'!BN11)</f>
        <v>85</v>
      </c>
      <c r="L75" s="504"/>
      <c r="M75" s="505"/>
      <c r="N75" s="376"/>
      <c r="O75" s="910" t="str">
        <f>'statement of marks'!$BG$3</f>
        <v>xf.kr</v>
      </c>
      <c r="P75" s="911"/>
      <c r="Q75" s="331">
        <f>IF('statement of marks'!BG12="","",'statement of marks'!BG12)</f>
        <v>5</v>
      </c>
      <c r="R75" s="331">
        <f>IF('statement of marks'!BH12="","",'statement of marks'!BH12)</f>
        <v>5</v>
      </c>
      <c r="S75" s="331">
        <f>IF('statement of marks'!BI12="","",'statement of marks'!BI12)</f>
        <v>5</v>
      </c>
      <c r="T75" s="374">
        <f>IF('statement of marks'!BJ12="","",'statement of marks'!BJ12)</f>
        <v>15</v>
      </c>
      <c r="U75" s="331">
        <f>IF('statement of marks'!BK12="","",'statement of marks'!BK12)</f>
        <v>50</v>
      </c>
      <c r="V75" s="331">
        <f>IF('statement of marks'!BL12="","",'statement of marks'!BL12)</f>
        <v>20</v>
      </c>
      <c r="W75" s="36">
        <f>IF('statement of marks'!BM12="","",'statement of marks'!BM12)</f>
        <v>70</v>
      </c>
      <c r="X75" s="378">
        <f>IF('statement of marks'!BN12="","",'statement of marks'!BN12)</f>
        <v>85</v>
      </c>
    </row>
    <row r="76" spans="1:24" ht="17" customHeight="1">
      <c r="A76" s="376"/>
      <c r="B76" s="910" t="str">
        <f>'statement of marks'!$BW$3</f>
        <v>Ik;kZoj.k v/;;u</v>
      </c>
      <c r="C76" s="911"/>
      <c r="D76" s="331">
        <f>IF('statement of marks'!BW11="","",'statement of marks'!BW11)</f>
        <v>5</v>
      </c>
      <c r="E76" s="331">
        <f>IF('statement of marks'!BX11="","",'statement of marks'!BX11)</f>
        <v>5</v>
      </c>
      <c r="F76" s="331">
        <f>IF('statement of marks'!BY11="","",'statement of marks'!BY11)</f>
        <v>5</v>
      </c>
      <c r="G76" s="374">
        <f>IF('statement of marks'!BZ11="","",'statement of marks'!BZ11)</f>
        <v>15</v>
      </c>
      <c r="H76" s="331">
        <f>IF('statement of marks'!CA11="","",'statement of marks'!CA11)</f>
        <v>50</v>
      </c>
      <c r="I76" s="331" t="str">
        <f>IF('statement of marks'!CB11="","",'statement of marks'!CB11)</f>
        <v>ml</v>
      </c>
      <c r="J76" s="36">
        <f>IF('statement of marks'!CC11="","",'statement of marks'!CC11)</f>
        <v>50</v>
      </c>
      <c r="K76" s="378">
        <f>IF('statement of marks'!CD11="","",'statement of marks'!CD11)</f>
        <v>65</v>
      </c>
      <c r="L76" s="504"/>
      <c r="M76" s="505"/>
      <c r="N76" s="376"/>
      <c r="O76" s="910" t="str">
        <f>'statement of marks'!$BW$3</f>
        <v>Ik;kZoj.k v/;;u</v>
      </c>
      <c r="P76" s="911"/>
      <c r="Q76" s="331">
        <f>IF('statement of marks'!BW12="","",'statement of marks'!BW12)</f>
        <v>5</v>
      </c>
      <c r="R76" s="331">
        <f>IF('statement of marks'!BX12="","",'statement of marks'!BX12)</f>
        <v>5</v>
      </c>
      <c r="S76" s="331">
        <f>IF('statement of marks'!BY12="","",'statement of marks'!BY12)</f>
        <v>5</v>
      </c>
      <c r="T76" s="374">
        <f>IF('statement of marks'!BZ12="","",'statement of marks'!BZ12)</f>
        <v>15</v>
      </c>
      <c r="U76" s="331">
        <f>IF('statement of marks'!CA12="","",'statement of marks'!CA12)</f>
        <v>50</v>
      </c>
      <c r="V76" s="331">
        <f>IF('statement of marks'!CB12="","",'statement of marks'!CB12)</f>
        <v>20</v>
      </c>
      <c r="W76" s="36">
        <f>IF('statement of marks'!CC12="","",'statement of marks'!CC12)</f>
        <v>70</v>
      </c>
      <c r="X76" s="378">
        <f>IF('statement of marks'!CD12="","",'statement of marks'!CD12)</f>
        <v>85</v>
      </c>
    </row>
    <row r="77" spans="1:24" ht="17" customHeight="1">
      <c r="A77" s="925"/>
      <c r="B77" s="927" t="str">
        <f>'statement of marks'!$AA$3</f>
        <v>vaxszth</v>
      </c>
      <c r="C77" s="362" t="s">
        <v>3</v>
      </c>
      <c r="D77" s="332">
        <f>IF('statement of marks'!AA$6="","",'statement of marks'!AA$6)</f>
        <v>5</v>
      </c>
      <c r="E77" s="332">
        <f>IF('statement of marks'!AB$6="","",'statement of marks'!AB$6)</f>
        <v>5</v>
      </c>
      <c r="F77" s="332">
        <f>IF('statement of marks'!AC$6="","",'statement of marks'!AC$6)</f>
        <v>5</v>
      </c>
      <c r="G77" s="333">
        <f>IF('statement of marks'!AD$6="","",'statement of marks'!AD$6)</f>
        <v>15</v>
      </c>
      <c r="H77" s="332">
        <f>IF('statement of marks'!AE$6="","",'statement of marks'!AE$6)</f>
        <v>10</v>
      </c>
      <c r="I77" s="332">
        <f>IF('statement of marks'!AF$6="","",'statement of marks'!AF$6)</f>
        <v>25</v>
      </c>
      <c r="J77" s="333">
        <f>IF('statement of marks'!AG$6="","",'statement of marks'!AG$6)</f>
        <v>35</v>
      </c>
      <c r="K77" s="377">
        <f>IF('statement of marks'!AH$6="","",'statement of marks'!AH$6)</f>
        <v>50</v>
      </c>
      <c r="L77" s="504"/>
      <c r="M77" s="505"/>
      <c r="N77" s="925"/>
      <c r="O77" s="927" t="str">
        <f>'statement of marks'!$AA$3</f>
        <v>vaxszth</v>
      </c>
      <c r="P77" s="362" t="s">
        <v>3</v>
      </c>
      <c r="Q77" s="332">
        <f>IF('statement of marks'!AA$6="","",'statement of marks'!AA$6)</f>
        <v>5</v>
      </c>
      <c r="R77" s="332">
        <f>IF('statement of marks'!AB$6="","",'statement of marks'!AB$6)</f>
        <v>5</v>
      </c>
      <c r="S77" s="332">
        <f>IF('statement of marks'!AC$6="","",'statement of marks'!AC$6)</f>
        <v>5</v>
      </c>
      <c r="T77" s="333">
        <f>IF('statement of marks'!AD$6="","",'statement of marks'!AD$6)</f>
        <v>15</v>
      </c>
      <c r="U77" s="332">
        <f>IF('statement of marks'!AE$6="","",'statement of marks'!AE$6)</f>
        <v>10</v>
      </c>
      <c r="V77" s="332">
        <f>IF('statement of marks'!AF$6="","",'statement of marks'!AF$6)</f>
        <v>25</v>
      </c>
      <c r="W77" s="333">
        <f>IF('statement of marks'!AG$6="","",'statement of marks'!AG$6)</f>
        <v>35</v>
      </c>
      <c r="X77" s="377">
        <f>IF('statement of marks'!AH$6="","",'statement of marks'!AH$6)</f>
        <v>50</v>
      </c>
    </row>
    <row r="78" spans="1:24" ht="17" customHeight="1">
      <c r="A78" s="926"/>
      <c r="B78" s="927"/>
      <c r="C78" s="361" t="s">
        <v>644</v>
      </c>
      <c r="D78" s="331">
        <f>IF('statement of marks'!AA11="","",'statement of marks'!AA11)</f>
        <v>5</v>
      </c>
      <c r="E78" s="331">
        <f>IF('statement of marks'!AB11="","",'statement of marks'!AB11)</f>
        <v>5</v>
      </c>
      <c r="F78" s="331">
        <f>IF('statement of marks'!AC11="","",'statement of marks'!AC11)</f>
        <v>5</v>
      </c>
      <c r="G78" s="374">
        <f>IF('statement of marks'!AD11="","",'statement of marks'!AD11)</f>
        <v>15</v>
      </c>
      <c r="H78" s="331">
        <f>IF('statement of marks'!AE11="","",'statement of marks'!AE11)</f>
        <v>5</v>
      </c>
      <c r="I78" s="331">
        <f>IF('statement of marks'!AF11="","",'statement of marks'!AF11)</f>
        <v>20</v>
      </c>
      <c r="J78" s="36">
        <f>IF('statement of marks'!AG11="","",'statement of marks'!AG11)</f>
        <v>25</v>
      </c>
      <c r="K78" s="378">
        <f>IF('statement of marks'!AH11="","",'statement of marks'!AH11)</f>
        <v>40</v>
      </c>
      <c r="L78" s="504"/>
      <c r="M78" s="505"/>
      <c r="N78" s="926"/>
      <c r="O78" s="927"/>
      <c r="P78" s="361" t="s">
        <v>644</v>
      </c>
      <c r="Q78" s="331">
        <f>IF('statement of marks'!AA12="","",'statement of marks'!AA12)</f>
        <v>5</v>
      </c>
      <c r="R78" s="331">
        <f>IF('statement of marks'!AB12="","",'statement of marks'!AB12)</f>
        <v>5</v>
      </c>
      <c r="S78" s="331">
        <f>IF('statement of marks'!AC12="","",'statement of marks'!AC12)</f>
        <v>5</v>
      </c>
      <c r="T78" s="374">
        <f>IF('statement of marks'!AD12="","",'statement of marks'!AD12)</f>
        <v>15</v>
      </c>
      <c r="U78" s="331">
        <f>IF('statement of marks'!AE12="","",'statement of marks'!AE12)</f>
        <v>5</v>
      </c>
      <c r="V78" s="331">
        <f>IF('statement of marks'!AF12="","",'statement of marks'!AF12)</f>
        <v>20</v>
      </c>
      <c r="W78" s="36">
        <f>IF('statement of marks'!AG12="","",'statement of marks'!AG12)</f>
        <v>25</v>
      </c>
      <c r="X78" s="378">
        <f>IF('statement of marks'!AH12="","",'statement of marks'!AH12)</f>
        <v>40</v>
      </c>
    </row>
    <row r="79" spans="1:24" ht="17" customHeight="1">
      <c r="A79" s="376"/>
      <c r="B79" s="928" t="s">
        <v>640</v>
      </c>
      <c r="C79" s="929"/>
      <c r="D79" s="335" t="s">
        <v>1</v>
      </c>
      <c r="E79" s="335" t="s">
        <v>21</v>
      </c>
      <c r="F79" s="365" t="s">
        <v>641</v>
      </c>
      <c r="G79" s="36"/>
      <c r="H79" s="334"/>
      <c r="I79" s="36"/>
      <c r="J79" s="472" t="s">
        <v>62</v>
      </c>
      <c r="K79" s="379"/>
      <c r="L79" s="504"/>
      <c r="M79" s="505"/>
      <c r="N79" s="376"/>
      <c r="O79" s="928" t="s">
        <v>640</v>
      </c>
      <c r="P79" s="929"/>
      <c r="Q79" s="335" t="s">
        <v>1</v>
      </c>
      <c r="R79" s="335" t="s">
        <v>21</v>
      </c>
      <c r="S79" s="365" t="s">
        <v>641</v>
      </c>
      <c r="T79" s="36"/>
      <c r="U79" s="334"/>
      <c r="V79" s="36"/>
      <c r="W79" s="507" t="s">
        <v>62</v>
      </c>
      <c r="X79" s="379"/>
    </row>
    <row r="80" spans="1:24" ht="17" customHeight="1">
      <c r="A80" s="376"/>
      <c r="B80" s="923" t="s">
        <v>3</v>
      </c>
      <c r="C80" s="924"/>
      <c r="D80" s="332">
        <v>20</v>
      </c>
      <c r="E80" s="332">
        <v>20</v>
      </c>
      <c r="F80" s="332">
        <v>20</v>
      </c>
      <c r="G80" s="333"/>
      <c r="H80" s="332"/>
      <c r="I80" s="332"/>
      <c r="J80" s="333">
        <v>20</v>
      </c>
      <c r="K80" s="377"/>
      <c r="L80" s="504"/>
      <c r="M80" s="505"/>
      <c r="N80" s="376"/>
      <c r="O80" s="923" t="s">
        <v>3</v>
      </c>
      <c r="P80" s="924"/>
      <c r="Q80" s="332">
        <v>20</v>
      </c>
      <c r="R80" s="332">
        <v>20</v>
      </c>
      <c r="S80" s="332">
        <v>20</v>
      </c>
      <c r="T80" s="333"/>
      <c r="U80" s="332"/>
      <c r="V80" s="332"/>
      <c r="W80" s="333">
        <v>20</v>
      </c>
      <c r="X80" s="377"/>
    </row>
    <row r="81" spans="1:24" ht="17" customHeight="1">
      <c r="A81" s="376"/>
      <c r="B81" s="910" t="str">
        <f>'statement of marks'!$CM$3</f>
        <v>dk;kZuqHko</v>
      </c>
      <c r="C81" s="911"/>
      <c r="D81" s="469">
        <f>IF('statement of marks'!CM11="","",'statement of marks'!CM11)</f>
        <v>20</v>
      </c>
      <c r="E81" s="469">
        <f>IF('statement of marks'!CN11="","",'statement of marks'!CN11)</f>
        <v>20</v>
      </c>
      <c r="F81" s="469">
        <f>IF('statement of marks'!CP11="","",'statement of marks'!CP11)</f>
        <v>20</v>
      </c>
      <c r="G81" s="337"/>
      <c r="H81" s="337"/>
      <c r="I81" s="469"/>
      <c r="J81" s="469">
        <f>IF('statement of marks'!CO11="","",'statement of marks'!CO11)</f>
        <v>20</v>
      </c>
      <c r="K81" s="470"/>
      <c r="L81" s="504"/>
      <c r="M81" s="505"/>
      <c r="N81" s="376"/>
      <c r="O81" s="910" t="str">
        <f>'statement of marks'!$CM$3</f>
        <v>dk;kZuqHko</v>
      </c>
      <c r="P81" s="911"/>
      <c r="Q81" s="469">
        <f>IF('statement of marks'!CM12="","",'statement of marks'!CM12)</f>
        <v>20</v>
      </c>
      <c r="R81" s="469">
        <f>IF('statement of marks'!CN12="","",'statement of marks'!CN12)</f>
        <v>20</v>
      </c>
      <c r="S81" s="469">
        <f>IF('statement of marks'!CP12="","",'statement of marks'!CP12)</f>
        <v>20</v>
      </c>
      <c r="T81" s="337"/>
      <c r="U81" s="337"/>
      <c r="V81" s="469"/>
      <c r="W81" s="503">
        <f>IF('statement of marks'!CO12="","",'statement of marks'!CO12)</f>
        <v>20</v>
      </c>
      <c r="X81" s="470"/>
    </row>
    <row r="82" spans="1:24" ht="17" customHeight="1">
      <c r="A82" s="376"/>
      <c r="B82" s="910" t="str">
        <f>'statement of marks'!$CW$3</f>
        <v>dyk f'k{kk</v>
      </c>
      <c r="C82" s="911"/>
      <c r="D82" s="469">
        <f>IF('statement of marks'!CW11="","",'statement of marks'!CW11)</f>
        <v>20</v>
      </c>
      <c r="E82" s="469">
        <f>IF('statement of marks'!CX11="","",'statement of marks'!CX11)</f>
        <v>20</v>
      </c>
      <c r="F82" s="469">
        <f>IF('statement of marks'!CZ11="","",'statement of marks'!CZ11)</f>
        <v>20</v>
      </c>
      <c r="G82" s="337"/>
      <c r="H82" s="337"/>
      <c r="I82" s="469"/>
      <c r="J82" s="469">
        <f>IF('statement of marks'!CY11="","",'statement of marks'!CY11)</f>
        <v>20</v>
      </c>
      <c r="K82" s="470"/>
      <c r="L82" s="504"/>
      <c r="M82" s="505"/>
      <c r="N82" s="376"/>
      <c r="O82" s="910" t="str">
        <f>'statement of marks'!$CW$3</f>
        <v>dyk f'k{kk</v>
      </c>
      <c r="P82" s="911"/>
      <c r="Q82" s="469">
        <f>IF('statement of marks'!CW12="","",'statement of marks'!CW12)</f>
        <v>20</v>
      </c>
      <c r="R82" s="469">
        <f>IF('statement of marks'!CX12="","",'statement of marks'!CX12)</f>
        <v>20</v>
      </c>
      <c r="S82" s="469">
        <f>IF('statement of marks'!CZ12="","",'statement of marks'!CZ12)</f>
        <v>20</v>
      </c>
      <c r="T82" s="337"/>
      <c r="U82" s="337"/>
      <c r="V82" s="469"/>
      <c r="W82" s="503">
        <f>IF('statement of marks'!CY12="","",'statement of marks'!CY12)</f>
        <v>20</v>
      </c>
      <c r="X82" s="470"/>
    </row>
    <row r="83" spans="1:24" ht="17" customHeight="1">
      <c r="A83" s="376"/>
      <c r="B83" s="912" t="str">
        <f>'statement of marks'!$DG$3</f>
        <v>LokLF; ,oe~ 'kkjhfjd f'k{kk</v>
      </c>
      <c r="C83" s="913"/>
      <c r="D83" s="469">
        <f>IF('statement of marks'!DG11="","",'statement of marks'!DG11)</f>
        <v>20</v>
      </c>
      <c r="E83" s="469">
        <f>IF('statement of marks'!DH11="","",'statement of marks'!DH11)</f>
        <v>20</v>
      </c>
      <c r="F83" s="469">
        <f>IF('statement of marks'!DJ11="","",'statement of marks'!DJ11)</f>
        <v>20</v>
      </c>
      <c r="G83" s="337"/>
      <c r="H83" s="337"/>
      <c r="I83" s="469"/>
      <c r="J83" s="469">
        <f>IF('statement of marks'!DI11="","",'statement of marks'!DI11)</f>
        <v>20</v>
      </c>
      <c r="K83" s="470"/>
      <c r="L83" s="504"/>
      <c r="M83" s="505"/>
      <c r="N83" s="376"/>
      <c r="O83" s="914" t="str">
        <f>'statement of marks'!$DG$3</f>
        <v>LokLF; ,oe~ 'kkjhfjd f'k{kk</v>
      </c>
      <c r="P83" s="915"/>
      <c r="Q83" s="469">
        <f>IF('statement of marks'!DG12="","",'statement of marks'!DG12)</f>
        <v>20</v>
      </c>
      <c r="R83" s="469">
        <f>IF('statement of marks'!DH12="","",'statement of marks'!DH12)</f>
        <v>20</v>
      </c>
      <c r="S83" s="469">
        <f>IF('statement of marks'!DJ12="","",'statement of marks'!DJ12)</f>
        <v>20</v>
      </c>
      <c r="T83" s="337"/>
      <c r="U83" s="337"/>
      <c r="V83" s="469"/>
      <c r="W83" s="503">
        <f>IF('statement of marks'!DI12="","",'statement of marks'!DI12)</f>
        <v>20</v>
      </c>
      <c r="X83" s="470"/>
    </row>
    <row r="84" spans="1:24" ht="17" customHeight="1">
      <c r="A84" s="376"/>
      <c r="B84" s="916" t="s">
        <v>642</v>
      </c>
      <c r="C84" s="917"/>
      <c r="D84" s="918" t="str">
        <f>IF(details!$CX$3="","",details!$CX$3)</f>
        <v>;ksx vxLr rd</v>
      </c>
      <c r="E84" s="918"/>
      <c r="F84" s="918" t="str">
        <f>IF(details!$DB$3="","",details!$DB$3)</f>
        <v>;ksx vDVcj rd</v>
      </c>
      <c r="G84" s="918"/>
      <c r="H84" s="918" t="str">
        <f>IF(details!$DF$3="","",details!$DF$3)</f>
        <v>;ksx fnlEcj rd</v>
      </c>
      <c r="I84" s="918"/>
      <c r="J84" s="918" t="str">
        <f>IF(details!$DJ$3="","",details!$DJ$3)</f>
        <v>;ksx Qjojh rd</v>
      </c>
      <c r="K84" s="919"/>
      <c r="L84" s="504"/>
      <c r="M84" s="505"/>
      <c r="N84" s="376"/>
      <c r="O84" s="916" t="s">
        <v>642</v>
      </c>
      <c r="P84" s="917"/>
      <c r="Q84" s="918" t="str">
        <f>IF(details!$CX$3="","",details!$CX$3)</f>
        <v>;ksx vxLr rd</v>
      </c>
      <c r="R84" s="918"/>
      <c r="S84" s="918" t="str">
        <f>IF(details!$DB$3="","",details!$DB$3)</f>
        <v>;ksx vDVcj rd</v>
      </c>
      <c r="T84" s="918"/>
      <c r="U84" s="918" t="str">
        <f>IF(details!$DF$3="","",details!$DF$3)</f>
        <v>;ksx fnlEcj rd</v>
      </c>
      <c r="V84" s="918"/>
      <c r="W84" s="918" t="str">
        <f>IF(details!$DJ$3="","",details!$DJ$3)</f>
        <v>;ksx Qjojh rd</v>
      </c>
      <c r="X84" s="919"/>
    </row>
    <row r="85" spans="1:24" ht="17" customHeight="1">
      <c r="A85" s="376"/>
      <c r="B85" s="916" t="s">
        <v>86</v>
      </c>
      <c r="C85" s="917"/>
      <c r="D85" s="921" t="str">
        <f>IF(details!CY11="","",details!CY11)</f>
        <v/>
      </c>
      <c r="E85" s="921"/>
      <c r="F85" s="921" t="str">
        <f>IF(details!DC11="","",details!DC11)</f>
        <v/>
      </c>
      <c r="G85" s="921"/>
      <c r="H85" s="921" t="str">
        <f>IF(details!DG11="","",details!DG11)</f>
        <v/>
      </c>
      <c r="I85" s="921"/>
      <c r="J85" s="921" t="str">
        <f>IF(details!DK11="","",details!DK11)</f>
        <v/>
      </c>
      <c r="K85" s="922"/>
      <c r="L85" s="504"/>
      <c r="M85" s="505"/>
      <c r="N85" s="376"/>
      <c r="O85" s="916" t="s">
        <v>86</v>
      </c>
      <c r="P85" s="917"/>
      <c r="Q85" s="921" t="str">
        <f>IF(details!CY12="","",details!CY12)</f>
        <v/>
      </c>
      <c r="R85" s="921"/>
      <c r="S85" s="921" t="str">
        <f>IF(details!DC12="","",details!DC12)</f>
        <v/>
      </c>
      <c r="T85" s="921"/>
      <c r="U85" s="921" t="str">
        <f>IF(details!DG12="","",details!DG12)</f>
        <v/>
      </c>
      <c r="V85" s="921"/>
      <c r="W85" s="921" t="str">
        <f>IF(details!DK12="","",details!DK12)</f>
        <v/>
      </c>
      <c r="X85" s="922"/>
    </row>
    <row r="86" spans="1:24" ht="17" customHeight="1">
      <c r="A86" s="376"/>
      <c r="B86" s="902" t="s">
        <v>15</v>
      </c>
      <c r="C86" s="903"/>
      <c r="D86" s="904" t="str">
        <f>IF(details!CX11="","",details!CX11)</f>
        <v/>
      </c>
      <c r="E86" s="904"/>
      <c r="F86" s="904" t="str">
        <f>IF(details!DB11="","",details!DB11)</f>
        <v/>
      </c>
      <c r="G86" s="904"/>
      <c r="H86" s="904" t="str">
        <f>IF(details!DF11="","",details!DF11)</f>
        <v/>
      </c>
      <c r="I86" s="904"/>
      <c r="J86" s="904" t="str">
        <f>IF(details!DJ11="","",details!DJ11)</f>
        <v/>
      </c>
      <c r="K86" s="905"/>
      <c r="L86" s="504"/>
      <c r="M86" s="505"/>
      <c r="N86" s="376"/>
      <c r="O86" s="902" t="s">
        <v>15</v>
      </c>
      <c r="P86" s="903"/>
      <c r="Q86" s="904" t="str">
        <f>IF(details!CX12="","",details!CX12)</f>
        <v/>
      </c>
      <c r="R86" s="904"/>
      <c r="S86" s="904" t="str">
        <f>IF(details!DB12="","",details!DB12)</f>
        <v/>
      </c>
      <c r="T86" s="904"/>
      <c r="U86" s="904" t="str">
        <f>IF(details!DF12="","",details!DF12)</f>
        <v/>
      </c>
      <c r="V86" s="904"/>
      <c r="W86" s="904" t="str">
        <f>IF(details!DJ12="","",details!DJ12)</f>
        <v/>
      </c>
      <c r="X86" s="905"/>
    </row>
    <row r="87" spans="1:24" ht="17" customHeight="1">
      <c r="A87" s="376"/>
      <c r="B87" s="906" t="s">
        <v>87</v>
      </c>
      <c r="C87" s="907"/>
      <c r="D87" s="908"/>
      <c r="E87" s="908"/>
      <c r="F87" s="908"/>
      <c r="G87" s="908"/>
      <c r="H87" s="908"/>
      <c r="I87" s="908"/>
      <c r="J87" s="908"/>
      <c r="K87" s="909"/>
      <c r="L87" s="504"/>
      <c r="M87" s="505"/>
      <c r="N87" s="376"/>
      <c r="O87" s="906" t="s">
        <v>87</v>
      </c>
      <c r="P87" s="907"/>
      <c r="Q87" s="908"/>
      <c r="R87" s="908"/>
      <c r="S87" s="908"/>
      <c r="T87" s="908"/>
      <c r="U87" s="908"/>
      <c r="V87" s="908"/>
      <c r="W87" s="908"/>
      <c r="X87" s="909"/>
    </row>
    <row r="88" spans="1:24" ht="17" customHeight="1">
      <c r="A88" s="376"/>
      <c r="B88" s="953" t="s">
        <v>73</v>
      </c>
      <c r="C88" s="954"/>
      <c r="D88" s="908"/>
      <c r="E88" s="908"/>
      <c r="F88" s="908"/>
      <c r="G88" s="908"/>
      <c r="H88" s="908"/>
      <c r="I88" s="908"/>
      <c r="J88" s="908"/>
      <c r="K88" s="909"/>
      <c r="L88" s="504"/>
      <c r="M88" s="505"/>
      <c r="N88" s="376"/>
      <c r="O88" s="953" t="s">
        <v>73</v>
      </c>
      <c r="P88" s="954"/>
      <c r="Q88" s="908"/>
      <c r="R88" s="908"/>
      <c r="S88" s="908"/>
      <c r="T88" s="908"/>
      <c r="U88" s="908"/>
      <c r="V88" s="908"/>
      <c r="W88" s="908"/>
      <c r="X88" s="909"/>
    </row>
    <row r="89" spans="1:24" ht="17" customHeight="1">
      <c r="A89" s="376"/>
      <c r="B89" s="955" t="s">
        <v>88</v>
      </c>
      <c r="C89" s="956"/>
      <c r="D89" s="908"/>
      <c r="E89" s="908"/>
      <c r="F89" s="908"/>
      <c r="G89" s="908"/>
      <c r="H89" s="908"/>
      <c r="I89" s="908"/>
      <c r="J89" s="908"/>
      <c r="K89" s="909"/>
      <c r="L89" s="504"/>
      <c r="M89" s="505"/>
      <c r="N89" s="376"/>
      <c r="O89" s="955" t="s">
        <v>88</v>
      </c>
      <c r="P89" s="956"/>
      <c r="Q89" s="908"/>
      <c r="R89" s="908"/>
      <c r="S89" s="908"/>
      <c r="T89" s="908"/>
      <c r="U89" s="908"/>
      <c r="V89" s="908"/>
      <c r="W89" s="908"/>
      <c r="X89" s="909"/>
    </row>
    <row r="90" spans="1:24" ht="17" customHeight="1" thickBot="1">
      <c r="A90" s="381"/>
      <c r="B90" s="940" t="s">
        <v>89</v>
      </c>
      <c r="C90" s="941"/>
      <c r="D90" s="942"/>
      <c r="E90" s="942"/>
      <c r="F90" s="942"/>
      <c r="G90" s="942"/>
      <c r="H90" s="942"/>
      <c r="I90" s="942"/>
      <c r="J90" s="942"/>
      <c r="K90" s="943"/>
      <c r="L90" s="504"/>
      <c r="M90" s="505"/>
      <c r="N90" s="381"/>
      <c r="O90" s="940" t="s">
        <v>89</v>
      </c>
      <c r="P90" s="941"/>
      <c r="Q90" s="942"/>
      <c r="R90" s="942"/>
      <c r="S90" s="942"/>
      <c r="T90" s="942"/>
      <c r="U90" s="942"/>
      <c r="V90" s="942"/>
      <c r="W90" s="942"/>
      <c r="X90" s="943"/>
    </row>
    <row r="91" spans="1:24" ht="17" customHeight="1">
      <c r="A91" s="944" t="s">
        <v>44</v>
      </c>
      <c r="B91" s="945"/>
      <c r="C91" s="945"/>
      <c r="D91" s="945"/>
      <c r="E91" s="945"/>
      <c r="F91" s="945"/>
      <c r="G91" s="945"/>
      <c r="H91" s="945"/>
      <c r="I91" s="945"/>
      <c r="J91" s="945"/>
      <c r="K91" s="946"/>
      <c r="L91" s="504"/>
      <c r="M91" s="505"/>
      <c r="N91" s="944" t="s">
        <v>44</v>
      </c>
      <c r="O91" s="945"/>
      <c r="P91" s="945"/>
      <c r="Q91" s="945"/>
      <c r="R91" s="945"/>
      <c r="S91" s="945"/>
      <c r="T91" s="945"/>
      <c r="U91" s="945"/>
      <c r="V91" s="945"/>
      <c r="W91" s="945"/>
      <c r="X91" s="946"/>
    </row>
    <row r="92" spans="1:24" ht="17" customHeight="1">
      <c r="A92" s="947" t="str">
        <f>'statement of marks'!$A$1</f>
        <v>jk- ck- ek/;fed fo|ky; uohu] fuEckgsM+k</v>
      </c>
      <c r="B92" s="948"/>
      <c r="C92" s="948"/>
      <c r="D92" s="948"/>
      <c r="E92" s="948"/>
      <c r="F92" s="948"/>
      <c r="G92" s="948"/>
      <c r="H92" s="948"/>
      <c r="I92" s="948"/>
      <c r="J92" s="948"/>
      <c r="K92" s="949"/>
      <c r="L92" s="504"/>
      <c r="M92" s="505"/>
      <c r="N92" s="947" t="str">
        <f>'statement of marks'!$A$1</f>
        <v>jk- ck- ek/;fed fo|ky; uohu] fuEckgsM+k</v>
      </c>
      <c r="O92" s="948"/>
      <c r="P92" s="948"/>
      <c r="Q92" s="948"/>
      <c r="R92" s="948"/>
      <c r="S92" s="948"/>
      <c r="T92" s="948"/>
      <c r="U92" s="948"/>
      <c r="V92" s="948"/>
      <c r="W92" s="948"/>
      <c r="X92" s="949"/>
    </row>
    <row r="93" spans="1:24" ht="17" customHeight="1">
      <c r="A93" s="947"/>
      <c r="B93" s="948"/>
      <c r="C93" s="948"/>
      <c r="D93" s="948"/>
      <c r="E93" s="948"/>
      <c r="F93" s="948"/>
      <c r="G93" s="948"/>
      <c r="H93" s="948"/>
      <c r="I93" s="948"/>
      <c r="J93" s="948"/>
      <c r="K93" s="949"/>
      <c r="L93" s="504"/>
      <c r="M93" s="505"/>
      <c r="N93" s="947"/>
      <c r="O93" s="948"/>
      <c r="P93" s="948"/>
      <c r="Q93" s="948"/>
      <c r="R93" s="948"/>
      <c r="S93" s="948"/>
      <c r="T93" s="948"/>
      <c r="U93" s="948"/>
      <c r="V93" s="948"/>
      <c r="W93" s="948"/>
      <c r="X93" s="949"/>
    </row>
    <row r="94" spans="1:24" ht="17" customHeight="1">
      <c r="A94" s="376"/>
      <c r="B94" s="927" t="s">
        <v>84</v>
      </c>
      <c r="C94" s="950"/>
      <c r="D94" s="951" t="str">
        <f>'statement of marks'!$F$3</f>
        <v>2015-16</v>
      </c>
      <c r="E94" s="951"/>
      <c r="F94" s="951"/>
      <c r="G94" s="951"/>
      <c r="H94" s="951"/>
      <c r="I94" s="951"/>
      <c r="J94" s="951"/>
      <c r="K94" s="952"/>
      <c r="L94" s="504"/>
      <c r="M94" s="505"/>
      <c r="N94" s="376"/>
      <c r="O94" s="927" t="s">
        <v>84</v>
      </c>
      <c r="P94" s="950"/>
      <c r="Q94" s="951" t="str">
        <f>'statement of marks'!$F$3</f>
        <v>2015-16</v>
      </c>
      <c r="R94" s="951"/>
      <c r="S94" s="951"/>
      <c r="T94" s="951"/>
      <c r="U94" s="951"/>
      <c r="V94" s="951"/>
      <c r="W94" s="951"/>
      <c r="X94" s="952"/>
    </row>
    <row r="95" spans="1:24" ht="17" customHeight="1">
      <c r="A95" s="376"/>
      <c r="B95" s="910" t="s">
        <v>579</v>
      </c>
      <c r="C95" s="911"/>
      <c r="D95" s="911" t="str">
        <f>IF('statement of marks'!H13="","",'statement of marks'!H13)</f>
        <v>v 007</v>
      </c>
      <c r="E95" s="911"/>
      <c r="F95" s="911"/>
      <c r="G95" s="911"/>
      <c r="H95" s="911"/>
      <c r="I95" s="911"/>
      <c r="J95" s="911"/>
      <c r="K95" s="937"/>
      <c r="L95" s="504"/>
      <c r="M95" s="505"/>
      <c r="N95" s="376"/>
      <c r="O95" s="910" t="s">
        <v>579</v>
      </c>
      <c r="P95" s="911"/>
      <c r="Q95" s="911" t="str">
        <f>IF('statement of marks'!H14="","",'statement of marks'!H14)</f>
        <v>v 008</v>
      </c>
      <c r="R95" s="911"/>
      <c r="S95" s="911"/>
      <c r="T95" s="911"/>
      <c r="U95" s="911"/>
      <c r="V95" s="911"/>
      <c r="W95" s="911"/>
      <c r="X95" s="937"/>
    </row>
    <row r="96" spans="1:24" ht="17" customHeight="1">
      <c r="A96" s="376"/>
      <c r="B96" s="910" t="s">
        <v>580</v>
      </c>
      <c r="C96" s="911"/>
      <c r="D96" s="911" t="str">
        <f>IF('statement of marks'!I13="","",'statement of marks'!I13)</f>
        <v>c 007</v>
      </c>
      <c r="E96" s="911"/>
      <c r="F96" s="911"/>
      <c r="G96" s="911"/>
      <c r="H96" s="911"/>
      <c r="I96" s="911"/>
      <c r="J96" s="911"/>
      <c r="K96" s="937"/>
      <c r="L96" s="504"/>
      <c r="M96" s="505"/>
      <c r="N96" s="376"/>
      <c r="O96" s="910" t="s">
        <v>580</v>
      </c>
      <c r="P96" s="911"/>
      <c r="Q96" s="911" t="str">
        <f>IF('statement of marks'!I14="","",'statement of marks'!I14)</f>
        <v>c 008</v>
      </c>
      <c r="R96" s="911"/>
      <c r="S96" s="911"/>
      <c r="T96" s="911"/>
      <c r="U96" s="911"/>
      <c r="V96" s="911"/>
      <c r="W96" s="911"/>
      <c r="X96" s="937"/>
    </row>
    <row r="97" spans="1:24" ht="17" customHeight="1">
      <c r="A97" s="376"/>
      <c r="B97" s="910" t="s">
        <v>581</v>
      </c>
      <c r="C97" s="911"/>
      <c r="D97" s="911" t="str">
        <f>IF('statement of marks'!J13="","",'statement of marks'!J13)</f>
        <v>l 007</v>
      </c>
      <c r="E97" s="911"/>
      <c r="F97" s="911"/>
      <c r="G97" s="911"/>
      <c r="H97" s="911"/>
      <c r="I97" s="911"/>
      <c r="J97" s="911"/>
      <c r="K97" s="937"/>
      <c r="L97" s="504"/>
      <c r="M97" s="505"/>
      <c r="N97" s="376"/>
      <c r="O97" s="910" t="s">
        <v>581</v>
      </c>
      <c r="P97" s="911"/>
      <c r="Q97" s="911" t="str">
        <f>IF('statement of marks'!J14="","",'statement of marks'!J14)</f>
        <v>l 008</v>
      </c>
      <c r="R97" s="911"/>
      <c r="S97" s="911"/>
      <c r="T97" s="911"/>
      <c r="U97" s="911"/>
      <c r="V97" s="911"/>
      <c r="W97" s="911"/>
      <c r="X97" s="937"/>
    </row>
    <row r="98" spans="1:24" ht="17" customHeight="1">
      <c r="A98" s="376"/>
      <c r="B98" s="910" t="s">
        <v>582</v>
      </c>
      <c r="C98" s="911"/>
      <c r="D98" s="363">
        <f>'statement of marks'!$D$3</f>
        <v>3</v>
      </c>
      <c r="E98" s="911" t="s">
        <v>9</v>
      </c>
      <c r="F98" s="911"/>
      <c r="G98" s="938">
        <f>IF('statement of marks'!D13="","",'statement of marks'!D13)</f>
        <v>807</v>
      </c>
      <c r="H98" s="938"/>
      <c r="I98" s="938"/>
      <c r="J98" s="938"/>
      <c r="K98" s="939"/>
      <c r="L98" s="504"/>
      <c r="M98" s="505"/>
      <c r="N98" s="376"/>
      <c r="O98" s="910" t="s">
        <v>582</v>
      </c>
      <c r="P98" s="911"/>
      <c r="Q98" s="363">
        <f>'statement of marks'!$D$3</f>
        <v>3</v>
      </c>
      <c r="R98" s="911" t="s">
        <v>9</v>
      </c>
      <c r="S98" s="911"/>
      <c r="T98" s="938">
        <f>IF('statement of marks'!D14="","",'statement of marks'!D14)</f>
        <v>808</v>
      </c>
      <c r="U98" s="938"/>
      <c r="V98" s="938"/>
      <c r="W98" s="938"/>
      <c r="X98" s="939"/>
    </row>
    <row r="99" spans="1:24" ht="17" customHeight="1">
      <c r="A99" s="376"/>
      <c r="B99" s="910" t="s">
        <v>583</v>
      </c>
      <c r="C99" s="911"/>
      <c r="D99" s="363" t="str">
        <f>IF('statement of marks'!E13="","",'statement of marks'!E13)</f>
        <v/>
      </c>
      <c r="E99" s="911" t="s">
        <v>0</v>
      </c>
      <c r="F99" s="911"/>
      <c r="G99" s="930" t="str">
        <f>IF('statement of marks'!F13="","",'statement of marks'!F13)</f>
        <v/>
      </c>
      <c r="H99" s="930"/>
      <c r="I99" s="930"/>
      <c r="J99" s="930"/>
      <c r="K99" s="931"/>
      <c r="L99" s="504"/>
      <c r="M99" s="505"/>
      <c r="N99" s="376"/>
      <c r="O99" s="910" t="s">
        <v>583</v>
      </c>
      <c r="P99" s="911"/>
      <c r="Q99" s="363" t="str">
        <f>IF('statement of marks'!E14="","",'statement of marks'!E14)</f>
        <v/>
      </c>
      <c r="R99" s="911" t="s">
        <v>0</v>
      </c>
      <c r="S99" s="911"/>
      <c r="T99" s="930" t="str">
        <f>IF('statement of marks'!F14="","",'statement of marks'!F14)</f>
        <v/>
      </c>
      <c r="U99" s="930"/>
      <c r="V99" s="930"/>
      <c r="W99" s="930"/>
      <c r="X99" s="931"/>
    </row>
    <row r="100" spans="1:24" ht="17" customHeight="1">
      <c r="A100" s="376"/>
      <c r="B100" s="346" t="s">
        <v>27</v>
      </c>
      <c r="C100" s="336" t="s">
        <v>85</v>
      </c>
      <c r="D100" s="932" t="s">
        <v>1</v>
      </c>
      <c r="E100" s="932" t="s">
        <v>21</v>
      </c>
      <c r="F100" s="932" t="s">
        <v>62</v>
      </c>
      <c r="G100" s="933" t="s">
        <v>2</v>
      </c>
      <c r="H100" s="932" t="s">
        <v>638</v>
      </c>
      <c r="I100" s="932"/>
      <c r="J100" s="932"/>
      <c r="K100" s="934" t="s">
        <v>639</v>
      </c>
      <c r="L100" s="504"/>
      <c r="M100" s="505"/>
      <c r="N100" s="376"/>
      <c r="O100" s="346" t="s">
        <v>27</v>
      </c>
      <c r="P100" s="336" t="s">
        <v>85</v>
      </c>
      <c r="Q100" s="935" t="s">
        <v>1</v>
      </c>
      <c r="R100" s="935" t="s">
        <v>21</v>
      </c>
      <c r="S100" s="935" t="s">
        <v>62</v>
      </c>
      <c r="T100" s="936" t="s">
        <v>2</v>
      </c>
      <c r="U100" s="935" t="s">
        <v>638</v>
      </c>
      <c r="V100" s="935"/>
      <c r="W100" s="935"/>
      <c r="X100" s="934" t="s">
        <v>639</v>
      </c>
    </row>
    <row r="101" spans="1:24" ht="17" customHeight="1">
      <c r="A101" s="376"/>
      <c r="B101" s="346"/>
      <c r="C101" s="336"/>
      <c r="D101" s="932"/>
      <c r="E101" s="932"/>
      <c r="F101" s="932"/>
      <c r="G101" s="933"/>
      <c r="H101" s="366" t="s">
        <v>635</v>
      </c>
      <c r="I101" s="366" t="s">
        <v>636</v>
      </c>
      <c r="J101" s="471" t="s">
        <v>68</v>
      </c>
      <c r="K101" s="934"/>
      <c r="L101" s="504"/>
      <c r="M101" s="505"/>
      <c r="N101" s="376"/>
      <c r="O101" s="346"/>
      <c r="P101" s="336"/>
      <c r="Q101" s="935"/>
      <c r="R101" s="935"/>
      <c r="S101" s="935"/>
      <c r="T101" s="936"/>
      <c r="U101" s="364" t="s">
        <v>635</v>
      </c>
      <c r="V101" s="364" t="s">
        <v>636</v>
      </c>
      <c r="W101" s="506" t="s">
        <v>68</v>
      </c>
      <c r="X101" s="934"/>
    </row>
    <row r="102" spans="1:24" ht="17" customHeight="1">
      <c r="A102" s="376"/>
      <c r="B102" s="923" t="s">
        <v>3</v>
      </c>
      <c r="C102" s="924"/>
      <c r="D102" s="332">
        <f>IF('statement of marks'!K$6="","",'statement of marks'!K$6)</f>
        <v>10</v>
      </c>
      <c r="E102" s="332">
        <f>IF('statement of marks'!L$6="","",'statement of marks'!L$6)</f>
        <v>10</v>
      </c>
      <c r="F102" s="332">
        <f>IF('statement of marks'!M$6="","",'statement of marks'!M$6)</f>
        <v>10</v>
      </c>
      <c r="G102" s="333">
        <f>IF('statement of marks'!N$6="","",'statement of marks'!N$6)</f>
        <v>30</v>
      </c>
      <c r="H102" s="332">
        <f>IF('statement of marks'!O$6="","",'statement of marks'!O$6)</f>
        <v>20</v>
      </c>
      <c r="I102" s="332">
        <f>IF('statement of marks'!P$6="","",'statement of marks'!P$6)</f>
        <v>50</v>
      </c>
      <c r="J102" s="333">
        <f>IF('statement of marks'!Q$6="","",'statement of marks'!Q$6)</f>
        <v>70</v>
      </c>
      <c r="K102" s="377">
        <f>IF('statement of marks'!R$6="","",'statement of marks'!R$6)</f>
        <v>100</v>
      </c>
      <c r="L102" s="504"/>
      <c r="M102" s="505"/>
      <c r="N102" s="376"/>
      <c r="O102" s="923" t="s">
        <v>3</v>
      </c>
      <c r="P102" s="924"/>
      <c r="Q102" s="332">
        <f>IF('statement of marks'!K$6="","",'statement of marks'!K$6)</f>
        <v>10</v>
      </c>
      <c r="R102" s="332">
        <f>IF('statement of marks'!L$6="","",'statement of marks'!L$6)</f>
        <v>10</v>
      </c>
      <c r="S102" s="332">
        <f>IF('statement of marks'!M$6="","",'statement of marks'!M$6)</f>
        <v>10</v>
      </c>
      <c r="T102" s="333">
        <f>IF('statement of marks'!N$6="","",'statement of marks'!N$6)</f>
        <v>30</v>
      </c>
      <c r="U102" s="332">
        <f>IF('statement of marks'!O$6="","",'statement of marks'!O$6)</f>
        <v>20</v>
      </c>
      <c r="V102" s="332">
        <f>IF('statement of marks'!P$6="","",'statement of marks'!P$6)</f>
        <v>50</v>
      </c>
      <c r="W102" s="333">
        <f>IF('statement of marks'!Q$6="","",'statement of marks'!Q$6)</f>
        <v>70</v>
      </c>
      <c r="X102" s="377">
        <f>IF('statement of marks'!R$6="","",'statement of marks'!R$6)</f>
        <v>100</v>
      </c>
    </row>
    <row r="103" spans="1:24" ht="17" customHeight="1">
      <c r="A103" s="376"/>
      <c r="B103" s="910" t="str">
        <f>'statement of marks'!$K$3</f>
        <v>fgUnh</v>
      </c>
      <c r="C103" s="911"/>
      <c r="D103" s="331">
        <f>IF('statement of marks'!K13="","",'statement of marks'!K13)</f>
        <v>5</v>
      </c>
      <c r="E103" s="331">
        <f>IF('statement of marks'!L13="","",'statement of marks'!L13)</f>
        <v>5</v>
      </c>
      <c r="F103" s="331">
        <f>IF('statement of marks'!M13="","",'statement of marks'!M13)</f>
        <v>5</v>
      </c>
      <c r="G103" s="374">
        <f>IF('statement of marks'!N13="","",'statement of marks'!N13)</f>
        <v>15</v>
      </c>
      <c r="H103" s="331">
        <f>IF('statement of marks'!O13="","",'statement of marks'!O13)</f>
        <v>50</v>
      </c>
      <c r="I103" s="331">
        <f>IF('statement of marks'!P13="","",'statement of marks'!P13)</f>
        <v>20</v>
      </c>
      <c r="J103" s="36">
        <f>IF('statement of marks'!Q13="","",'statement of marks'!Q13)</f>
        <v>70</v>
      </c>
      <c r="K103" s="378">
        <f>IF('statement of marks'!R13="","",'statement of marks'!R13)</f>
        <v>85</v>
      </c>
      <c r="L103" s="504"/>
      <c r="M103" s="505"/>
      <c r="N103" s="376"/>
      <c r="O103" s="910" t="str">
        <f>'statement of marks'!$K$3</f>
        <v>fgUnh</v>
      </c>
      <c r="P103" s="911"/>
      <c r="Q103" s="331">
        <f>IF('statement of marks'!K14="","",'statement of marks'!K14)</f>
        <v>5</v>
      </c>
      <c r="R103" s="331">
        <f>IF('statement of marks'!L14="","",'statement of marks'!L14)</f>
        <v>5</v>
      </c>
      <c r="S103" s="331">
        <f>IF('statement of marks'!M14="","",'statement of marks'!M14)</f>
        <v>5</v>
      </c>
      <c r="T103" s="374">
        <f>IF('statement of marks'!N14="","",'statement of marks'!N14)</f>
        <v>15</v>
      </c>
      <c r="U103" s="331">
        <f>IF('statement of marks'!O14="","",'statement of marks'!O14)</f>
        <v>50</v>
      </c>
      <c r="V103" s="331">
        <f>IF('statement of marks'!P14="","",'statement of marks'!P14)</f>
        <v>20</v>
      </c>
      <c r="W103" s="36">
        <f>IF('statement of marks'!Q14="","",'statement of marks'!Q14)</f>
        <v>70</v>
      </c>
      <c r="X103" s="378">
        <f>IF('statement of marks'!R14="","",'statement of marks'!R14)</f>
        <v>85</v>
      </c>
    </row>
    <row r="104" spans="1:24" ht="17" customHeight="1">
      <c r="A104" s="376"/>
      <c r="B104" s="920" t="str">
        <f>'statement of marks'!$AQ$3</f>
        <v>mnwZ</v>
      </c>
      <c r="C104" s="910"/>
      <c r="D104" s="331">
        <f>IF('statement of marks'!AQ13="","",'statement of marks'!AQ13)</f>
        <v>1</v>
      </c>
      <c r="E104" s="331">
        <f>IF('statement of marks'!AR13="","",'statement of marks'!AR13)</f>
        <v>2</v>
      </c>
      <c r="F104" s="331">
        <f>IF('statement of marks'!AS13="","",'statement of marks'!AS13)</f>
        <v>3</v>
      </c>
      <c r="G104" s="374">
        <f>IF('statement of marks'!AT13="","",'statement of marks'!AT13)</f>
        <v>6</v>
      </c>
      <c r="H104" s="331">
        <f>IF('statement of marks'!AU13="","",'statement of marks'!AU13)</f>
        <v>4</v>
      </c>
      <c r="I104" s="331">
        <f>IF('statement of marks'!AV13="","",'statement of marks'!AV13)</f>
        <v>5</v>
      </c>
      <c r="J104" s="36">
        <f>IF('statement of marks'!AW13="","",'statement of marks'!AW13)</f>
        <v>9</v>
      </c>
      <c r="K104" s="378">
        <f>IF('statement of marks'!AX13="","",'statement of marks'!AX13)</f>
        <v>15</v>
      </c>
      <c r="L104" s="504"/>
      <c r="M104" s="505"/>
      <c r="N104" s="376"/>
      <c r="O104" s="920" t="str">
        <f>'statement of marks'!$AQ$3</f>
        <v>mnwZ</v>
      </c>
      <c r="P104" s="910"/>
      <c r="Q104" s="331">
        <f>IF('statement of marks'!AQ14="","",'statement of marks'!AQ14)</f>
        <v>1</v>
      </c>
      <c r="R104" s="331">
        <f>IF('statement of marks'!AR14="","",'statement of marks'!AR14)</f>
        <v>2</v>
      </c>
      <c r="S104" s="331">
        <f>IF('statement of marks'!AS14="","",'statement of marks'!AS14)</f>
        <v>3</v>
      </c>
      <c r="T104" s="374">
        <f>IF('statement of marks'!AT14="","",'statement of marks'!AT14)</f>
        <v>6</v>
      </c>
      <c r="U104" s="331">
        <f>IF('statement of marks'!AU14="","",'statement of marks'!AU14)</f>
        <v>4</v>
      </c>
      <c r="V104" s="331">
        <f>IF('statement of marks'!AV14="","",'statement of marks'!AV14)</f>
        <v>5</v>
      </c>
      <c r="W104" s="36">
        <f>IF('statement of marks'!AW14="","",'statement of marks'!AW14)</f>
        <v>9</v>
      </c>
      <c r="X104" s="378">
        <f>IF('statement of marks'!AX14="","",'statement of marks'!AX14)</f>
        <v>15</v>
      </c>
    </row>
    <row r="105" spans="1:24" ht="17" customHeight="1">
      <c r="A105" s="376"/>
      <c r="B105" s="910" t="str">
        <f>'statement of marks'!$BG$3</f>
        <v>xf.kr</v>
      </c>
      <c r="C105" s="911"/>
      <c r="D105" s="331">
        <f>IF('statement of marks'!BG13="","",'statement of marks'!BG13)</f>
        <v>5</v>
      </c>
      <c r="E105" s="331">
        <f>IF('statement of marks'!BH13="","",'statement of marks'!BH13)</f>
        <v>5</v>
      </c>
      <c r="F105" s="331">
        <f>IF('statement of marks'!BI13="","",'statement of marks'!BI13)</f>
        <v>5</v>
      </c>
      <c r="G105" s="374">
        <f>IF('statement of marks'!BJ13="","",'statement of marks'!BJ13)</f>
        <v>15</v>
      </c>
      <c r="H105" s="331">
        <f>IF('statement of marks'!BK13="","",'statement of marks'!BK13)</f>
        <v>50</v>
      </c>
      <c r="I105" s="331">
        <f>IF('statement of marks'!BL13="","",'statement of marks'!BL13)</f>
        <v>20</v>
      </c>
      <c r="J105" s="36">
        <f>IF('statement of marks'!BM13="","",'statement of marks'!BM13)</f>
        <v>70</v>
      </c>
      <c r="K105" s="378">
        <f>IF('statement of marks'!BN13="","",'statement of marks'!BN13)</f>
        <v>85</v>
      </c>
      <c r="L105" s="504"/>
      <c r="M105" s="505"/>
      <c r="N105" s="376"/>
      <c r="O105" s="910" t="str">
        <f>'statement of marks'!$BG$3</f>
        <v>xf.kr</v>
      </c>
      <c r="P105" s="911"/>
      <c r="Q105" s="331">
        <f>IF('statement of marks'!BG14="","",'statement of marks'!BG14)</f>
        <v>5</v>
      </c>
      <c r="R105" s="331">
        <f>IF('statement of marks'!BH14="","",'statement of marks'!BH14)</f>
        <v>5</v>
      </c>
      <c r="S105" s="331">
        <f>IF('statement of marks'!BI14="","",'statement of marks'!BI14)</f>
        <v>5</v>
      </c>
      <c r="T105" s="374">
        <f>IF('statement of marks'!BJ14="","",'statement of marks'!BJ14)</f>
        <v>15</v>
      </c>
      <c r="U105" s="331">
        <f>IF('statement of marks'!BK14="","",'statement of marks'!BK14)</f>
        <v>50</v>
      </c>
      <c r="V105" s="331">
        <f>IF('statement of marks'!BL14="","",'statement of marks'!BL14)</f>
        <v>20</v>
      </c>
      <c r="W105" s="36">
        <f>IF('statement of marks'!BM14="","",'statement of marks'!BM14)</f>
        <v>70</v>
      </c>
      <c r="X105" s="378">
        <f>IF('statement of marks'!BN14="","",'statement of marks'!BN14)</f>
        <v>85</v>
      </c>
    </row>
    <row r="106" spans="1:24" ht="17" customHeight="1">
      <c r="A106" s="376"/>
      <c r="B106" s="910" t="str">
        <f>'statement of marks'!$BW$3</f>
        <v>Ik;kZoj.k v/;;u</v>
      </c>
      <c r="C106" s="911"/>
      <c r="D106" s="331">
        <f>IF('statement of marks'!BW13="","",'statement of marks'!BW13)</f>
        <v>5</v>
      </c>
      <c r="E106" s="331">
        <f>IF('statement of marks'!BX13="","",'statement of marks'!BX13)</f>
        <v>5</v>
      </c>
      <c r="F106" s="331">
        <f>IF('statement of marks'!BY13="","",'statement of marks'!BY13)</f>
        <v>5</v>
      </c>
      <c r="G106" s="374">
        <f>IF('statement of marks'!BZ13="","",'statement of marks'!BZ13)</f>
        <v>15</v>
      </c>
      <c r="H106" s="331">
        <f>IF('statement of marks'!CA13="","",'statement of marks'!CA13)</f>
        <v>50</v>
      </c>
      <c r="I106" s="331">
        <f>IF('statement of marks'!CB13="","",'statement of marks'!CB13)</f>
        <v>20</v>
      </c>
      <c r="J106" s="36">
        <f>IF('statement of marks'!CC13="","",'statement of marks'!CC13)</f>
        <v>70</v>
      </c>
      <c r="K106" s="378">
        <f>IF('statement of marks'!CD13="","",'statement of marks'!CD13)</f>
        <v>85</v>
      </c>
      <c r="L106" s="504"/>
      <c r="M106" s="505"/>
      <c r="N106" s="376"/>
      <c r="O106" s="910" t="str">
        <f>'statement of marks'!$BW$3</f>
        <v>Ik;kZoj.k v/;;u</v>
      </c>
      <c r="P106" s="911"/>
      <c r="Q106" s="331">
        <f>IF('statement of marks'!BW14="","",'statement of marks'!BW14)</f>
        <v>5</v>
      </c>
      <c r="R106" s="331">
        <f>IF('statement of marks'!BX14="","",'statement of marks'!BX14)</f>
        <v>5</v>
      </c>
      <c r="S106" s="331">
        <f>IF('statement of marks'!BY14="","",'statement of marks'!BY14)</f>
        <v>5</v>
      </c>
      <c r="T106" s="374">
        <f>IF('statement of marks'!BZ14="","",'statement of marks'!BZ14)</f>
        <v>15</v>
      </c>
      <c r="U106" s="331">
        <f>IF('statement of marks'!CA14="","",'statement of marks'!CA14)</f>
        <v>50</v>
      </c>
      <c r="V106" s="331">
        <f>IF('statement of marks'!CB14="","",'statement of marks'!CB14)</f>
        <v>20</v>
      </c>
      <c r="W106" s="36">
        <f>IF('statement of marks'!CC14="","",'statement of marks'!CC14)</f>
        <v>70</v>
      </c>
      <c r="X106" s="378">
        <f>IF('statement of marks'!CD14="","",'statement of marks'!CD14)</f>
        <v>85</v>
      </c>
    </row>
    <row r="107" spans="1:24" ht="17" customHeight="1">
      <c r="A107" s="925"/>
      <c r="B107" s="927" t="str">
        <f>'statement of marks'!$AA$3</f>
        <v>vaxszth</v>
      </c>
      <c r="C107" s="362" t="s">
        <v>3</v>
      </c>
      <c r="D107" s="332">
        <f>IF('statement of marks'!AA$6="","",'statement of marks'!AA$6)</f>
        <v>5</v>
      </c>
      <c r="E107" s="332">
        <f>IF('statement of marks'!AB$6="","",'statement of marks'!AB$6)</f>
        <v>5</v>
      </c>
      <c r="F107" s="332">
        <f>IF('statement of marks'!AC$6="","",'statement of marks'!AC$6)</f>
        <v>5</v>
      </c>
      <c r="G107" s="333">
        <f>IF('statement of marks'!AD$6="","",'statement of marks'!AD$6)</f>
        <v>15</v>
      </c>
      <c r="H107" s="332">
        <f>IF('statement of marks'!AE$6="","",'statement of marks'!AE$6)</f>
        <v>10</v>
      </c>
      <c r="I107" s="332">
        <f>IF('statement of marks'!AF$6="","",'statement of marks'!AF$6)</f>
        <v>25</v>
      </c>
      <c r="J107" s="333">
        <f>IF('statement of marks'!AG$6="","",'statement of marks'!AG$6)</f>
        <v>35</v>
      </c>
      <c r="K107" s="377">
        <f>IF('statement of marks'!AH$6="","",'statement of marks'!AH$6)</f>
        <v>50</v>
      </c>
      <c r="L107" s="504"/>
      <c r="M107" s="505"/>
      <c r="N107" s="925"/>
      <c r="O107" s="927" t="str">
        <f>'statement of marks'!$AA$3</f>
        <v>vaxszth</v>
      </c>
      <c r="P107" s="362" t="s">
        <v>3</v>
      </c>
      <c r="Q107" s="332">
        <f>IF('statement of marks'!AA$6="","",'statement of marks'!AA$6)</f>
        <v>5</v>
      </c>
      <c r="R107" s="332">
        <f>IF('statement of marks'!AB$6="","",'statement of marks'!AB$6)</f>
        <v>5</v>
      </c>
      <c r="S107" s="332">
        <f>IF('statement of marks'!AC$6="","",'statement of marks'!AC$6)</f>
        <v>5</v>
      </c>
      <c r="T107" s="333">
        <f>IF('statement of marks'!AD$6="","",'statement of marks'!AD$6)</f>
        <v>15</v>
      </c>
      <c r="U107" s="332">
        <f>IF('statement of marks'!AE$6="","",'statement of marks'!AE$6)</f>
        <v>10</v>
      </c>
      <c r="V107" s="332">
        <f>IF('statement of marks'!AF$6="","",'statement of marks'!AF$6)</f>
        <v>25</v>
      </c>
      <c r="W107" s="333">
        <f>IF('statement of marks'!AG$6="","",'statement of marks'!AG$6)</f>
        <v>35</v>
      </c>
      <c r="X107" s="377">
        <f>IF('statement of marks'!AH$6="","",'statement of marks'!AH$6)</f>
        <v>50</v>
      </c>
    </row>
    <row r="108" spans="1:24" ht="17" customHeight="1">
      <c r="A108" s="926"/>
      <c r="B108" s="927"/>
      <c r="C108" s="361" t="s">
        <v>644</v>
      </c>
      <c r="D108" s="331">
        <f>IF('statement of marks'!AA13="","",'statement of marks'!AA13)</f>
        <v>5</v>
      </c>
      <c r="E108" s="331">
        <f>IF('statement of marks'!AB13="","",'statement of marks'!AB13)</f>
        <v>5</v>
      </c>
      <c r="F108" s="331">
        <f>IF('statement of marks'!AC13="","",'statement of marks'!AC13)</f>
        <v>5</v>
      </c>
      <c r="G108" s="374">
        <f>IF('statement of marks'!AD13="","",'statement of marks'!AD13)</f>
        <v>15</v>
      </c>
      <c r="H108" s="331">
        <f>IF('statement of marks'!AE13="","",'statement of marks'!AE13)</f>
        <v>5</v>
      </c>
      <c r="I108" s="331">
        <f>IF('statement of marks'!AF13="","",'statement of marks'!AF13)</f>
        <v>20</v>
      </c>
      <c r="J108" s="36">
        <f>IF('statement of marks'!AG13="","",'statement of marks'!AG13)</f>
        <v>25</v>
      </c>
      <c r="K108" s="378">
        <f>IF('statement of marks'!AH13="","",'statement of marks'!AH13)</f>
        <v>40</v>
      </c>
      <c r="L108" s="504"/>
      <c r="M108" s="505"/>
      <c r="N108" s="926"/>
      <c r="O108" s="927"/>
      <c r="P108" s="361" t="s">
        <v>644</v>
      </c>
      <c r="Q108" s="331">
        <f>IF('statement of marks'!AA14="","",'statement of marks'!AA14)</f>
        <v>5</v>
      </c>
      <c r="R108" s="331">
        <f>IF('statement of marks'!AB14="","",'statement of marks'!AB14)</f>
        <v>5</v>
      </c>
      <c r="S108" s="331">
        <f>IF('statement of marks'!AC14="","",'statement of marks'!AC14)</f>
        <v>5</v>
      </c>
      <c r="T108" s="374">
        <f>IF('statement of marks'!AD14="","",'statement of marks'!AD14)</f>
        <v>15</v>
      </c>
      <c r="U108" s="331">
        <f>IF('statement of marks'!AE14="","",'statement of marks'!AE14)</f>
        <v>5</v>
      </c>
      <c r="V108" s="331">
        <f>IF('statement of marks'!AF14="","",'statement of marks'!AF14)</f>
        <v>20</v>
      </c>
      <c r="W108" s="36">
        <f>IF('statement of marks'!AG14="","",'statement of marks'!AG14)</f>
        <v>25</v>
      </c>
      <c r="X108" s="378">
        <f>IF('statement of marks'!AH14="","",'statement of marks'!AH14)</f>
        <v>40</v>
      </c>
    </row>
    <row r="109" spans="1:24" ht="17" customHeight="1">
      <c r="A109" s="376"/>
      <c r="B109" s="928" t="s">
        <v>640</v>
      </c>
      <c r="C109" s="929"/>
      <c r="D109" s="335" t="s">
        <v>1</v>
      </c>
      <c r="E109" s="335" t="s">
        <v>21</v>
      </c>
      <c r="F109" s="365" t="s">
        <v>641</v>
      </c>
      <c r="G109" s="36"/>
      <c r="H109" s="334"/>
      <c r="I109" s="36"/>
      <c r="J109" s="472" t="s">
        <v>62</v>
      </c>
      <c r="K109" s="379"/>
      <c r="L109" s="504"/>
      <c r="M109" s="505"/>
      <c r="N109" s="376"/>
      <c r="O109" s="928" t="s">
        <v>640</v>
      </c>
      <c r="P109" s="929"/>
      <c r="Q109" s="335" t="s">
        <v>1</v>
      </c>
      <c r="R109" s="335" t="s">
        <v>21</v>
      </c>
      <c r="S109" s="365" t="s">
        <v>641</v>
      </c>
      <c r="T109" s="36"/>
      <c r="U109" s="334"/>
      <c r="V109" s="36"/>
      <c r="W109" s="507" t="s">
        <v>62</v>
      </c>
      <c r="X109" s="379"/>
    </row>
    <row r="110" spans="1:24" ht="17" customHeight="1">
      <c r="A110" s="376"/>
      <c r="B110" s="923" t="s">
        <v>3</v>
      </c>
      <c r="C110" s="924"/>
      <c r="D110" s="332">
        <v>20</v>
      </c>
      <c r="E110" s="332">
        <v>20</v>
      </c>
      <c r="F110" s="332">
        <v>20</v>
      </c>
      <c r="G110" s="333"/>
      <c r="H110" s="332"/>
      <c r="I110" s="332"/>
      <c r="J110" s="333">
        <v>20</v>
      </c>
      <c r="K110" s="377"/>
      <c r="L110" s="504"/>
      <c r="M110" s="505"/>
      <c r="N110" s="376"/>
      <c r="O110" s="923" t="s">
        <v>3</v>
      </c>
      <c r="P110" s="924"/>
      <c r="Q110" s="332">
        <v>20</v>
      </c>
      <c r="R110" s="332">
        <v>20</v>
      </c>
      <c r="S110" s="332">
        <v>20</v>
      </c>
      <c r="T110" s="333"/>
      <c r="U110" s="332"/>
      <c r="V110" s="332"/>
      <c r="W110" s="333">
        <v>20</v>
      </c>
      <c r="X110" s="377"/>
    </row>
    <row r="111" spans="1:24" ht="17" customHeight="1">
      <c r="A111" s="376"/>
      <c r="B111" s="910" t="str">
        <f>'statement of marks'!$CM$3</f>
        <v>dk;kZuqHko</v>
      </c>
      <c r="C111" s="911"/>
      <c r="D111" s="469">
        <f>IF('statement of marks'!CM13="","",'statement of marks'!CM13)</f>
        <v>20</v>
      </c>
      <c r="E111" s="469">
        <f>IF('statement of marks'!CN13="","",'statement of marks'!CN13)</f>
        <v>20</v>
      </c>
      <c r="F111" s="469">
        <f>IF('statement of marks'!CP13="","",'statement of marks'!CP13)</f>
        <v>20</v>
      </c>
      <c r="G111" s="337"/>
      <c r="H111" s="337"/>
      <c r="I111" s="469"/>
      <c r="J111" s="469">
        <f>IF('statement of marks'!CO13="","",'statement of marks'!CO13)</f>
        <v>20</v>
      </c>
      <c r="K111" s="470"/>
      <c r="L111" s="504"/>
      <c r="M111" s="505"/>
      <c r="N111" s="376"/>
      <c r="O111" s="910" t="str">
        <f>'statement of marks'!$CM$3</f>
        <v>dk;kZuqHko</v>
      </c>
      <c r="P111" s="911"/>
      <c r="Q111" s="469">
        <f>IF('statement of marks'!CM14="","",'statement of marks'!CM14)</f>
        <v>20</v>
      </c>
      <c r="R111" s="469">
        <f>IF('statement of marks'!CN14="","",'statement of marks'!CN14)</f>
        <v>20</v>
      </c>
      <c r="S111" s="469">
        <f>IF('statement of marks'!CP14="","",'statement of marks'!CP14)</f>
        <v>20</v>
      </c>
      <c r="T111" s="337"/>
      <c r="U111" s="337"/>
      <c r="V111" s="469"/>
      <c r="W111" s="503">
        <f>IF('statement of marks'!CO14="","",'statement of marks'!CO14)</f>
        <v>20</v>
      </c>
      <c r="X111" s="470"/>
    </row>
    <row r="112" spans="1:24" ht="17" customHeight="1">
      <c r="A112" s="376"/>
      <c r="B112" s="910" t="str">
        <f>'statement of marks'!$CW$3</f>
        <v>dyk f'k{kk</v>
      </c>
      <c r="C112" s="911"/>
      <c r="D112" s="469">
        <f>IF('statement of marks'!CW13="","",'statement of marks'!CW13)</f>
        <v>20</v>
      </c>
      <c r="E112" s="469">
        <f>IF('statement of marks'!CX13="","",'statement of marks'!CX13)</f>
        <v>20</v>
      </c>
      <c r="F112" s="469">
        <f>IF('statement of marks'!CZ13="","",'statement of marks'!CZ13)</f>
        <v>20</v>
      </c>
      <c r="G112" s="337"/>
      <c r="H112" s="337"/>
      <c r="I112" s="469"/>
      <c r="J112" s="469">
        <f>IF('statement of marks'!CY13="","",'statement of marks'!CY13)</f>
        <v>20</v>
      </c>
      <c r="K112" s="470"/>
      <c r="L112" s="504"/>
      <c r="M112" s="505"/>
      <c r="N112" s="376"/>
      <c r="O112" s="910" t="str">
        <f>'statement of marks'!$CW$3</f>
        <v>dyk f'k{kk</v>
      </c>
      <c r="P112" s="911"/>
      <c r="Q112" s="469">
        <f>IF('statement of marks'!CW14="","",'statement of marks'!CW14)</f>
        <v>20</v>
      </c>
      <c r="R112" s="469">
        <f>IF('statement of marks'!CX14="","",'statement of marks'!CX14)</f>
        <v>20</v>
      </c>
      <c r="S112" s="469" t="str">
        <f>IF('statement of marks'!CZ14="","",'statement of marks'!CZ14)</f>
        <v>ab</v>
      </c>
      <c r="T112" s="337"/>
      <c r="U112" s="337"/>
      <c r="V112" s="469"/>
      <c r="W112" s="503">
        <f>IF('statement of marks'!CY14="","",'statement of marks'!CY14)</f>
        <v>20</v>
      </c>
      <c r="X112" s="470"/>
    </row>
    <row r="113" spans="1:24" ht="17" customHeight="1">
      <c r="A113" s="376"/>
      <c r="B113" s="912" t="str">
        <f>'statement of marks'!$DG$3</f>
        <v>LokLF; ,oe~ 'kkjhfjd f'k{kk</v>
      </c>
      <c r="C113" s="913"/>
      <c r="D113" s="469">
        <f>IF('statement of marks'!DG13="","",'statement of marks'!DG13)</f>
        <v>20</v>
      </c>
      <c r="E113" s="469">
        <f>IF('statement of marks'!DH13="","",'statement of marks'!DH13)</f>
        <v>20</v>
      </c>
      <c r="F113" s="469">
        <f>IF('statement of marks'!DJ13="","",'statement of marks'!DJ13)</f>
        <v>20</v>
      </c>
      <c r="G113" s="337"/>
      <c r="H113" s="337"/>
      <c r="I113" s="469"/>
      <c r="J113" s="469">
        <f>IF('statement of marks'!DI13="","",'statement of marks'!DI13)</f>
        <v>20</v>
      </c>
      <c r="K113" s="470"/>
      <c r="L113" s="504"/>
      <c r="M113" s="505"/>
      <c r="N113" s="376"/>
      <c r="O113" s="914" t="str">
        <f>'statement of marks'!$DG$3</f>
        <v>LokLF; ,oe~ 'kkjhfjd f'k{kk</v>
      </c>
      <c r="P113" s="915"/>
      <c r="Q113" s="469">
        <f>IF('statement of marks'!DG14="","",'statement of marks'!DG14)</f>
        <v>20</v>
      </c>
      <c r="R113" s="469">
        <f>IF('statement of marks'!DH14="","",'statement of marks'!DH14)</f>
        <v>20</v>
      </c>
      <c r="S113" s="469">
        <f>IF('statement of marks'!DJ14="","",'statement of marks'!DJ14)</f>
        <v>20</v>
      </c>
      <c r="T113" s="337"/>
      <c r="U113" s="337"/>
      <c r="V113" s="469"/>
      <c r="W113" s="503">
        <f>IF('statement of marks'!DI14="","",'statement of marks'!DI14)</f>
        <v>20</v>
      </c>
      <c r="X113" s="470"/>
    </row>
    <row r="114" spans="1:24" ht="17" customHeight="1">
      <c r="A114" s="376"/>
      <c r="B114" s="916" t="s">
        <v>642</v>
      </c>
      <c r="C114" s="917"/>
      <c r="D114" s="918" t="str">
        <f>IF(details!$CX$3="","",details!$CX$3)</f>
        <v>;ksx vxLr rd</v>
      </c>
      <c r="E114" s="918"/>
      <c r="F114" s="918" t="str">
        <f>IF(details!$DB$3="","",details!$DB$3)</f>
        <v>;ksx vDVcj rd</v>
      </c>
      <c r="G114" s="918"/>
      <c r="H114" s="918" t="str">
        <f>IF(details!$DF$3="","",details!$DF$3)</f>
        <v>;ksx fnlEcj rd</v>
      </c>
      <c r="I114" s="918"/>
      <c r="J114" s="918" t="str">
        <f>IF(details!$DJ$3="","",details!$DJ$3)</f>
        <v>;ksx Qjojh rd</v>
      </c>
      <c r="K114" s="919"/>
      <c r="L114" s="504"/>
      <c r="M114" s="505"/>
      <c r="N114" s="376"/>
      <c r="O114" s="916" t="s">
        <v>642</v>
      </c>
      <c r="P114" s="917"/>
      <c r="Q114" s="918" t="str">
        <f>IF(details!$CX$3="","",details!$CX$3)</f>
        <v>;ksx vxLr rd</v>
      </c>
      <c r="R114" s="918"/>
      <c r="S114" s="918" t="str">
        <f>IF(details!$DB$3="","",details!$DB$3)</f>
        <v>;ksx vDVcj rd</v>
      </c>
      <c r="T114" s="918"/>
      <c r="U114" s="918" t="str">
        <f>IF(details!$DF$3="","",details!$DF$3)</f>
        <v>;ksx fnlEcj rd</v>
      </c>
      <c r="V114" s="918"/>
      <c r="W114" s="918" t="str">
        <f>IF(details!$DJ$3="","",details!$DJ$3)</f>
        <v>;ksx Qjojh rd</v>
      </c>
      <c r="X114" s="919"/>
    </row>
    <row r="115" spans="1:24" ht="17" customHeight="1">
      <c r="A115" s="376"/>
      <c r="B115" s="916" t="s">
        <v>86</v>
      </c>
      <c r="C115" s="917"/>
      <c r="D115" s="921" t="str">
        <f>IF(details!CY13="","",details!CY13)</f>
        <v/>
      </c>
      <c r="E115" s="921"/>
      <c r="F115" s="921" t="str">
        <f>IF(details!DC13="","",details!DC13)</f>
        <v/>
      </c>
      <c r="G115" s="921"/>
      <c r="H115" s="921" t="str">
        <f>IF(details!DG13="","",details!DG13)</f>
        <v/>
      </c>
      <c r="I115" s="921"/>
      <c r="J115" s="921" t="str">
        <f>IF(details!DK13="","",details!DK13)</f>
        <v/>
      </c>
      <c r="K115" s="922"/>
      <c r="L115" s="504"/>
      <c r="M115" s="505"/>
      <c r="N115" s="376"/>
      <c r="O115" s="916" t="s">
        <v>86</v>
      </c>
      <c r="P115" s="917"/>
      <c r="Q115" s="921" t="str">
        <f>IF(details!CY14="","",details!CY14)</f>
        <v/>
      </c>
      <c r="R115" s="921"/>
      <c r="S115" s="921" t="str">
        <f>IF(details!DC14="","",details!DC14)</f>
        <v/>
      </c>
      <c r="T115" s="921"/>
      <c r="U115" s="921" t="str">
        <f>IF(details!DG14="","",details!DG14)</f>
        <v/>
      </c>
      <c r="V115" s="921"/>
      <c r="W115" s="921" t="str">
        <f>IF(details!DK14="","",details!DK14)</f>
        <v/>
      </c>
      <c r="X115" s="922"/>
    </row>
    <row r="116" spans="1:24" ht="17" customHeight="1">
      <c r="A116" s="376"/>
      <c r="B116" s="902" t="s">
        <v>15</v>
      </c>
      <c r="C116" s="903"/>
      <c r="D116" s="904" t="str">
        <f>IF(details!CX13="","",details!CX13)</f>
        <v/>
      </c>
      <c r="E116" s="904"/>
      <c r="F116" s="904" t="str">
        <f>IF(details!DB13="","",details!DB13)</f>
        <v/>
      </c>
      <c r="G116" s="904"/>
      <c r="H116" s="904" t="str">
        <f>IF(details!DF13="","",details!DF13)</f>
        <v/>
      </c>
      <c r="I116" s="904"/>
      <c r="J116" s="904" t="str">
        <f>IF(details!DJ13="","",details!DJ13)</f>
        <v/>
      </c>
      <c r="K116" s="905"/>
      <c r="L116" s="504"/>
      <c r="M116" s="505"/>
      <c r="N116" s="376"/>
      <c r="O116" s="902" t="s">
        <v>15</v>
      </c>
      <c r="P116" s="903"/>
      <c r="Q116" s="904" t="str">
        <f>IF(details!CX14="","",details!CX14)</f>
        <v/>
      </c>
      <c r="R116" s="904"/>
      <c r="S116" s="904" t="str">
        <f>IF(details!DB14="","",details!DB14)</f>
        <v/>
      </c>
      <c r="T116" s="904"/>
      <c r="U116" s="904" t="str">
        <f>IF(details!DF14="","",details!DF14)</f>
        <v/>
      </c>
      <c r="V116" s="904"/>
      <c r="W116" s="904" t="str">
        <f>IF(details!DJ14="","",details!DJ14)</f>
        <v/>
      </c>
      <c r="X116" s="905"/>
    </row>
    <row r="117" spans="1:24" ht="17" customHeight="1">
      <c r="A117" s="376"/>
      <c r="B117" s="906" t="s">
        <v>87</v>
      </c>
      <c r="C117" s="907"/>
      <c r="D117" s="908"/>
      <c r="E117" s="908"/>
      <c r="F117" s="908"/>
      <c r="G117" s="908"/>
      <c r="H117" s="908"/>
      <c r="I117" s="908"/>
      <c r="J117" s="908"/>
      <c r="K117" s="909"/>
      <c r="L117" s="504"/>
      <c r="M117" s="505"/>
      <c r="N117" s="376"/>
      <c r="O117" s="906" t="s">
        <v>87</v>
      </c>
      <c r="P117" s="907"/>
      <c r="Q117" s="908"/>
      <c r="R117" s="908"/>
      <c r="S117" s="908"/>
      <c r="T117" s="908"/>
      <c r="U117" s="908"/>
      <c r="V117" s="908"/>
      <c r="W117" s="908"/>
      <c r="X117" s="909"/>
    </row>
    <row r="118" spans="1:24" ht="17" customHeight="1">
      <c r="A118" s="376"/>
      <c r="B118" s="953" t="s">
        <v>73</v>
      </c>
      <c r="C118" s="954"/>
      <c r="D118" s="908"/>
      <c r="E118" s="908"/>
      <c r="F118" s="908"/>
      <c r="G118" s="908"/>
      <c r="H118" s="908"/>
      <c r="I118" s="908"/>
      <c r="J118" s="908"/>
      <c r="K118" s="909"/>
      <c r="L118" s="504"/>
      <c r="M118" s="505"/>
      <c r="N118" s="376"/>
      <c r="O118" s="953" t="s">
        <v>73</v>
      </c>
      <c r="P118" s="954"/>
      <c r="Q118" s="908"/>
      <c r="R118" s="908"/>
      <c r="S118" s="908"/>
      <c r="T118" s="908"/>
      <c r="U118" s="908"/>
      <c r="V118" s="908"/>
      <c r="W118" s="908"/>
      <c r="X118" s="909"/>
    </row>
    <row r="119" spans="1:24" ht="17" customHeight="1">
      <c r="A119" s="376"/>
      <c r="B119" s="955" t="s">
        <v>88</v>
      </c>
      <c r="C119" s="956"/>
      <c r="D119" s="908"/>
      <c r="E119" s="908"/>
      <c r="F119" s="908"/>
      <c r="G119" s="908"/>
      <c r="H119" s="908"/>
      <c r="I119" s="908"/>
      <c r="J119" s="908"/>
      <c r="K119" s="909"/>
      <c r="L119" s="504"/>
      <c r="M119" s="505"/>
      <c r="N119" s="376"/>
      <c r="O119" s="955" t="s">
        <v>88</v>
      </c>
      <c r="P119" s="956"/>
      <c r="Q119" s="908"/>
      <c r="R119" s="908"/>
      <c r="S119" s="908"/>
      <c r="T119" s="908"/>
      <c r="U119" s="908"/>
      <c r="V119" s="908"/>
      <c r="W119" s="908"/>
      <c r="X119" s="909"/>
    </row>
    <row r="120" spans="1:24" ht="17" customHeight="1" thickBot="1">
      <c r="A120" s="381"/>
      <c r="B120" s="940" t="s">
        <v>89</v>
      </c>
      <c r="C120" s="941"/>
      <c r="D120" s="942"/>
      <c r="E120" s="942"/>
      <c r="F120" s="942"/>
      <c r="G120" s="942"/>
      <c r="H120" s="942"/>
      <c r="I120" s="942"/>
      <c r="J120" s="942"/>
      <c r="K120" s="943"/>
      <c r="L120" s="504"/>
      <c r="M120" s="505"/>
      <c r="N120" s="381"/>
      <c r="O120" s="940" t="s">
        <v>89</v>
      </c>
      <c r="P120" s="941"/>
      <c r="Q120" s="942"/>
      <c r="R120" s="942"/>
      <c r="S120" s="942"/>
      <c r="T120" s="942"/>
      <c r="U120" s="942"/>
      <c r="V120" s="942"/>
      <c r="W120" s="942"/>
      <c r="X120" s="943"/>
    </row>
    <row r="121" spans="1:24" ht="17" customHeight="1">
      <c r="A121" s="944" t="s">
        <v>44</v>
      </c>
      <c r="B121" s="945"/>
      <c r="C121" s="945"/>
      <c r="D121" s="945"/>
      <c r="E121" s="945"/>
      <c r="F121" s="945"/>
      <c r="G121" s="945"/>
      <c r="H121" s="945"/>
      <c r="I121" s="945"/>
      <c r="J121" s="945"/>
      <c r="K121" s="946"/>
      <c r="L121" s="504"/>
      <c r="M121" s="505"/>
      <c r="N121" s="944" t="s">
        <v>44</v>
      </c>
      <c r="O121" s="945"/>
      <c r="P121" s="945"/>
      <c r="Q121" s="945"/>
      <c r="R121" s="945"/>
      <c r="S121" s="945"/>
      <c r="T121" s="945"/>
      <c r="U121" s="945"/>
      <c r="V121" s="945"/>
      <c r="W121" s="945"/>
      <c r="X121" s="946"/>
    </row>
    <row r="122" spans="1:24" ht="17" customHeight="1">
      <c r="A122" s="947" t="str">
        <f>'statement of marks'!$A$1</f>
        <v>jk- ck- ek/;fed fo|ky; uohu] fuEckgsM+k</v>
      </c>
      <c r="B122" s="948"/>
      <c r="C122" s="948"/>
      <c r="D122" s="948"/>
      <c r="E122" s="948"/>
      <c r="F122" s="948"/>
      <c r="G122" s="948"/>
      <c r="H122" s="948"/>
      <c r="I122" s="948"/>
      <c r="J122" s="948"/>
      <c r="K122" s="949"/>
      <c r="L122" s="504"/>
      <c r="M122" s="505"/>
      <c r="N122" s="947" t="str">
        <f>'statement of marks'!$A$1</f>
        <v>jk- ck- ek/;fed fo|ky; uohu] fuEckgsM+k</v>
      </c>
      <c r="O122" s="948"/>
      <c r="P122" s="948"/>
      <c r="Q122" s="948"/>
      <c r="R122" s="948"/>
      <c r="S122" s="948"/>
      <c r="T122" s="948"/>
      <c r="U122" s="948"/>
      <c r="V122" s="948"/>
      <c r="W122" s="948"/>
      <c r="X122" s="949"/>
    </row>
    <row r="123" spans="1:24" ht="17" customHeight="1">
      <c r="A123" s="947"/>
      <c r="B123" s="948"/>
      <c r="C123" s="948"/>
      <c r="D123" s="948"/>
      <c r="E123" s="948"/>
      <c r="F123" s="948"/>
      <c r="G123" s="948"/>
      <c r="H123" s="948"/>
      <c r="I123" s="948"/>
      <c r="J123" s="948"/>
      <c r="K123" s="949"/>
      <c r="L123" s="504"/>
      <c r="M123" s="505"/>
      <c r="N123" s="947"/>
      <c r="O123" s="948"/>
      <c r="P123" s="948"/>
      <c r="Q123" s="948"/>
      <c r="R123" s="948"/>
      <c r="S123" s="948"/>
      <c r="T123" s="948"/>
      <c r="U123" s="948"/>
      <c r="V123" s="948"/>
      <c r="W123" s="948"/>
      <c r="X123" s="949"/>
    </row>
    <row r="124" spans="1:24" ht="17" customHeight="1">
      <c r="A124" s="376"/>
      <c r="B124" s="927" t="s">
        <v>84</v>
      </c>
      <c r="C124" s="950"/>
      <c r="D124" s="951" t="str">
        <f>'statement of marks'!$F$3</f>
        <v>2015-16</v>
      </c>
      <c r="E124" s="951"/>
      <c r="F124" s="951"/>
      <c r="G124" s="951"/>
      <c r="H124" s="951"/>
      <c r="I124" s="951"/>
      <c r="J124" s="951"/>
      <c r="K124" s="952"/>
      <c r="L124" s="504"/>
      <c r="M124" s="505"/>
      <c r="N124" s="376"/>
      <c r="O124" s="927" t="s">
        <v>84</v>
      </c>
      <c r="P124" s="950"/>
      <c r="Q124" s="951" t="str">
        <f>'statement of marks'!$F$3</f>
        <v>2015-16</v>
      </c>
      <c r="R124" s="951"/>
      <c r="S124" s="951"/>
      <c r="T124" s="951"/>
      <c r="U124" s="951"/>
      <c r="V124" s="951"/>
      <c r="W124" s="951"/>
      <c r="X124" s="952"/>
    </row>
    <row r="125" spans="1:24" ht="17" customHeight="1">
      <c r="A125" s="376"/>
      <c r="B125" s="910" t="s">
        <v>579</v>
      </c>
      <c r="C125" s="911"/>
      <c r="D125" s="911" t="str">
        <f>IF('statement of marks'!H15="","",'statement of marks'!H15)</f>
        <v>v 009</v>
      </c>
      <c r="E125" s="911"/>
      <c r="F125" s="911"/>
      <c r="G125" s="911"/>
      <c r="H125" s="911"/>
      <c r="I125" s="911"/>
      <c r="J125" s="911"/>
      <c r="K125" s="937"/>
      <c r="L125" s="504"/>
      <c r="M125" s="505"/>
      <c r="N125" s="376"/>
      <c r="O125" s="910" t="s">
        <v>579</v>
      </c>
      <c r="P125" s="911"/>
      <c r="Q125" s="911" t="str">
        <f>IF('statement of marks'!H16="","",'statement of marks'!H16)</f>
        <v>v 010</v>
      </c>
      <c r="R125" s="911"/>
      <c r="S125" s="911"/>
      <c r="T125" s="911"/>
      <c r="U125" s="911"/>
      <c r="V125" s="911"/>
      <c r="W125" s="911"/>
      <c r="X125" s="937"/>
    </row>
    <row r="126" spans="1:24" ht="17" customHeight="1">
      <c r="A126" s="376"/>
      <c r="B126" s="910" t="s">
        <v>580</v>
      </c>
      <c r="C126" s="911"/>
      <c r="D126" s="911" t="str">
        <f>IF('statement of marks'!I15="","",'statement of marks'!I15)</f>
        <v>c 009</v>
      </c>
      <c r="E126" s="911"/>
      <c r="F126" s="911"/>
      <c r="G126" s="911"/>
      <c r="H126" s="911"/>
      <c r="I126" s="911"/>
      <c r="J126" s="911"/>
      <c r="K126" s="937"/>
      <c r="L126" s="504"/>
      <c r="M126" s="505"/>
      <c r="N126" s="376"/>
      <c r="O126" s="910" t="s">
        <v>580</v>
      </c>
      <c r="P126" s="911"/>
      <c r="Q126" s="911" t="str">
        <f>IF('statement of marks'!I16="","",'statement of marks'!I16)</f>
        <v>c 010</v>
      </c>
      <c r="R126" s="911"/>
      <c r="S126" s="911"/>
      <c r="T126" s="911"/>
      <c r="U126" s="911"/>
      <c r="V126" s="911"/>
      <c r="W126" s="911"/>
      <c r="X126" s="937"/>
    </row>
    <row r="127" spans="1:24" ht="17" customHeight="1">
      <c r="A127" s="376"/>
      <c r="B127" s="910" t="s">
        <v>581</v>
      </c>
      <c r="C127" s="911"/>
      <c r="D127" s="911" t="str">
        <f>IF('statement of marks'!J15="","",'statement of marks'!J15)</f>
        <v>l 009</v>
      </c>
      <c r="E127" s="911"/>
      <c r="F127" s="911"/>
      <c r="G127" s="911"/>
      <c r="H127" s="911"/>
      <c r="I127" s="911"/>
      <c r="J127" s="911"/>
      <c r="K127" s="937"/>
      <c r="L127" s="504"/>
      <c r="M127" s="505"/>
      <c r="N127" s="376"/>
      <c r="O127" s="910" t="s">
        <v>581</v>
      </c>
      <c r="P127" s="911"/>
      <c r="Q127" s="911" t="str">
        <f>IF('statement of marks'!J16="","",'statement of marks'!J16)</f>
        <v>l 010</v>
      </c>
      <c r="R127" s="911"/>
      <c r="S127" s="911"/>
      <c r="T127" s="911"/>
      <c r="U127" s="911"/>
      <c r="V127" s="911"/>
      <c r="W127" s="911"/>
      <c r="X127" s="937"/>
    </row>
    <row r="128" spans="1:24" ht="17" customHeight="1">
      <c r="A128" s="376"/>
      <c r="B128" s="910" t="s">
        <v>582</v>
      </c>
      <c r="C128" s="911"/>
      <c r="D128" s="363">
        <f>'statement of marks'!$D$3</f>
        <v>3</v>
      </c>
      <c r="E128" s="911" t="s">
        <v>9</v>
      </c>
      <c r="F128" s="911"/>
      <c r="G128" s="938" t="str">
        <f>IF('statement of marks'!D15="","",'statement of marks'!D15)</f>
        <v>TC</v>
      </c>
      <c r="H128" s="938"/>
      <c r="I128" s="938"/>
      <c r="J128" s="938"/>
      <c r="K128" s="939"/>
      <c r="L128" s="504"/>
      <c r="M128" s="505"/>
      <c r="N128" s="376"/>
      <c r="O128" s="910" t="s">
        <v>582</v>
      </c>
      <c r="P128" s="911"/>
      <c r="Q128" s="363">
        <f>'statement of marks'!$D$3</f>
        <v>3</v>
      </c>
      <c r="R128" s="911" t="s">
        <v>9</v>
      </c>
      <c r="S128" s="911"/>
      <c r="T128" s="938">
        <f>IF('statement of marks'!D16="","",'statement of marks'!D16)</f>
        <v>810</v>
      </c>
      <c r="U128" s="938"/>
      <c r="V128" s="938"/>
      <c r="W128" s="938"/>
      <c r="X128" s="939"/>
    </row>
    <row r="129" spans="1:24" ht="17" customHeight="1">
      <c r="A129" s="376"/>
      <c r="B129" s="910" t="s">
        <v>583</v>
      </c>
      <c r="C129" s="911"/>
      <c r="D129" s="363" t="str">
        <f>IF('statement of marks'!E15="","",'statement of marks'!E15)</f>
        <v/>
      </c>
      <c r="E129" s="911" t="s">
        <v>0</v>
      </c>
      <c r="F129" s="911"/>
      <c r="G129" s="930" t="str">
        <f>IF('statement of marks'!F15="","",'statement of marks'!F15)</f>
        <v/>
      </c>
      <c r="H129" s="930"/>
      <c r="I129" s="930"/>
      <c r="J129" s="930"/>
      <c r="K129" s="931"/>
      <c r="L129" s="504"/>
      <c r="M129" s="505"/>
      <c r="N129" s="376"/>
      <c r="O129" s="910" t="s">
        <v>583</v>
      </c>
      <c r="P129" s="911"/>
      <c r="Q129" s="363" t="str">
        <f>IF('statement of marks'!E16="","",'statement of marks'!E16)</f>
        <v/>
      </c>
      <c r="R129" s="911" t="s">
        <v>0</v>
      </c>
      <c r="S129" s="911"/>
      <c r="T129" s="930" t="str">
        <f>IF('statement of marks'!F16="","",'statement of marks'!F16)</f>
        <v/>
      </c>
      <c r="U129" s="930"/>
      <c r="V129" s="930"/>
      <c r="W129" s="930"/>
      <c r="X129" s="931"/>
    </row>
    <row r="130" spans="1:24" ht="17" customHeight="1">
      <c r="A130" s="376"/>
      <c r="B130" s="346" t="s">
        <v>27</v>
      </c>
      <c r="C130" s="336" t="s">
        <v>85</v>
      </c>
      <c r="D130" s="932" t="s">
        <v>1</v>
      </c>
      <c r="E130" s="932" t="s">
        <v>21</v>
      </c>
      <c r="F130" s="932" t="s">
        <v>62</v>
      </c>
      <c r="G130" s="933" t="s">
        <v>2</v>
      </c>
      <c r="H130" s="932" t="s">
        <v>638</v>
      </c>
      <c r="I130" s="932"/>
      <c r="J130" s="932"/>
      <c r="K130" s="934" t="s">
        <v>639</v>
      </c>
      <c r="L130" s="504"/>
      <c r="M130" s="505"/>
      <c r="N130" s="376"/>
      <c r="O130" s="346" t="s">
        <v>27</v>
      </c>
      <c r="P130" s="336" t="s">
        <v>85</v>
      </c>
      <c r="Q130" s="935" t="s">
        <v>1</v>
      </c>
      <c r="R130" s="935" t="s">
        <v>21</v>
      </c>
      <c r="S130" s="935" t="s">
        <v>62</v>
      </c>
      <c r="T130" s="936" t="s">
        <v>2</v>
      </c>
      <c r="U130" s="935" t="s">
        <v>638</v>
      </c>
      <c r="V130" s="935"/>
      <c r="W130" s="935"/>
      <c r="X130" s="934" t="s">
        <v>639</v>
      </c>
    </row>
    <row r="131" spans="1:24" ht="17" customHeight="1">
      <c r="A131" s="376"/>
      <c r="B131" s="346"/>
      <c r="C131" s="336"/>
      <c r="D131" s="932"/>
      <c r="E131" s="932"/>
      <c r="F131" s="932"/>
      <c r="G131" s="933"/>
      <c r="H131" s="366" t="s">
        <v>635</v>
      </c>
      <c r="I131" s="366" t="s">
        <v>636</v>
      </c>
      <c r="J131" s="471" t="s">
        <v>68</v>
      </c>
      <c r="K131" s="934"/>
      <c r="L131" s="504"/>
      <c r="M131" s="505"/>
      <c r="N131" s="376"/>
      <c r="O131" s="346"/>
      <c r="P131" s="336"/>
      <c r="Q131" s="935"/>
      <c r="R131" s="935"/>
      <c r="S131" s="935"/>
      <c r="T131" s="936"/>
      <c r="U131" s="364" t="s">
        <v>635</v>
      </c>
      <c r="V131" s="364" t="s">
        <v>636</v>
      </c>
      <c r="W131" s="506" t="s">
        <v>68</v>
      </c>
      <c r="X131" s="934"/>
    </row>
    <row r="132" spans="1:24" ht="17" customHeight="1">
      <c r="A132" s="376"/>
      <c r="B132" s="923" t="s">
        <v>3</v>
      </c>
      <c r="C132" s="924"/>
      <c r="D132" s="332">
        <f>IF('statement of marks'!K$6="","",'statement of marks'!K$6)</f>
        <v>10</v>
      </c>
      <c r="E132" s="332">
        <f>IF('statement of marks'!L$6="","",'statement of marks'!L$6)</f>
        <v>10</v>
      </c>
      <c r="F132" s="332">
        <f>IF('statement of marks'!M$6="","",'statement of marks'!M$6)</f>
        <v>10</v>
      </c>
      <c r="G132" s="333">
        <f>IF('statement of marks'!N$6="","",'statement of marks'!N$6)</f>
        <v>30</v>
      </c>
      <c r="H132" s="332">
        <f>IF('statement of marks'!O$6="","",'statement of marks'!O$6)</f>
        <v>20</v>
      </c>
      <c r="I132" s="332">
        <f>IF('statement of marks'!P$6="","",'statement of marks'!P$6)</f>
        <v>50</v>
      </c>
      <c r="J132" s="333">
        <f>IF('statement of marks'!Q$6="","",'statement of marks'!Q$6)</f>
        <v>70</v>
      </c>
      <c r="K132" s="377">
        <f>IF('statement of marks'!R$6="","",'statement of marks'!R$6)</f>
        <v>100</v>
      </c>
      <c r="L132" s="504"/>
      <c r="M132" s="505"/>
      <c r="N132" s="376"/>
      <c r="O132" s="923" t="s">
        <v>3</v>
      </c>
      <c r="P132" s="924"/>
      <c r="Q132" s="332">
        <f>IF('statement of marks'!K$6="","",'statement of marks'!K$6)</f>
        <v>10</v>
      </c>
      <c r="R132" s="332">
        <f>IF('statement of marks'!L$6="","",'statement of marks'!L$6)</f>
        <v>10</v>
      </c>
      <c r="S132" s="332">
        <f>IF('statement of marks'!M$6="","",'statement of marks'!M$6)</f>
        <v>10</v>
      </c>
      <c r="T132" s="333">
        <f>IF('statement of marks'!N$6="","",'statement of marks'!N$6)</f>
        <v>30</v>
      </c>
      <c r="U132" s="332">
        <f>IF('statement of marks'!O$6="","",'statement of marks'!O$6)</f>
        <v>20</v>
      </c>
      <c r="V132" s="332">
        <f>IF('statement of marks'!P$6="","",'statement of marks'!P$6)</f>
        <v>50</v>
      </c>
      <c r="W132" s="333">
        <f>IF('statement of marks'!Q$6="","",'statement of marks'!Q$6)</f>
        <v>70</v>
      </c>
      <c r="X132" s="377">
        <f>IF('statement of marks'!R$6="","",'statement of marks'!R$6)</f>
        <v>100</v>
      </c>
    </row>
    <row r="133" spans="1:24" ht="17" customHeight="1">
      <c r="A133" s="376"/>
      <c r="B133" s="910" t="str">
        <f>'statement of marks'!$K$3</f>
        <v>fgUnh</v>
      </c>
      <c r="C133" s="911"/>
      <c r="D133" s="331">
        <f>IF('statement of marks'!K15="","",'statement of marks'!K15)</f>
        <v>5</v>
      </c>
      <c r="E133" s="331">
        <f>IF('statement of marks'!L15="","",'statement of marks'!L15)</f>
        <v>5</v>
      </c>
      <c r="F133" s="331">
        <f>IF('statement of marks'!M15="","",'statement of marks'!M15)</f>
        <v>5</v>
      </c>
      <c r="G133" s="374">
        <f>IF('statement of marks'!N15="","",'statement of marks'!N15)</f>
        <v>15</v>
      </c>
      <c r="H133" s="331">
        <f>IF('statement of marks'!O15="","",'statement of marks'!O15)</f>
        <v>50</v>
      </c>
      <c r="I133" s="331">
        <f>IF('statement of marks'!P15="","",'statement of marks'!P15)</f>
        <v>20</v>
      </c>
      <c r="J133" s="36">
        <f>IF('statement of marks'!Q15="","",'statement of marks'!Q15)</f>
        <v>70</v>
      </c>
      <c r="K133" s="378">
        <f>IF('statement of marks'!R15="","",'statement of marks'!R15)</f>
        <v>85</v>
      </c>
      <c r="L133" s="504"/>
      <c r="M133" s="505"/>
      <c r="N133" s="376"/>
      <c r="O133" s="910" t="str">
        <f>'statement of marks'!$K$3</f>
        <v>fgUnh</v>
      </c>
      <c r="P133" s="911"/>
      <c r="Q133" s="331">
        <f>IF('statement of marks'!K16="","",'statement of marks'!K16)</f>
        <v>5</v>
      </c>
      <c r="R133" s="331">
        <f>IF('statement of marks'!L16="","",'statement of marks'!L16)</f>
        <v>5</v>
      </c>
      <c r="S133" s="331">
        <f>IF('statement of marks'!M16="","",'statement of marks'!M16)</f>
        <v>5</v>
      </c>
      <c r="T133" s="374">
        <f>IF('statement of marks'!N16="","",'statement of marks'!N16)</f>
        <v>15</v>
      </c>
      <c r="U133" s="331">
        <f>IF('statement of marks'!O16="","",'statement of marks'!O16)</f>
        <v>50</v>
      </c>
      <c r="V133" s="331">
        <f>IF('statement of marks'!P16="","",'statement of marks'!P16)</f>
        <v>20</v>
      </c>
      <c r="W133" s="36">
        <f>IF('statement of marks'!Q16="","",'statement of marks'!Q16)</f>
        <v>70</v>
      </c>
      <c r="X133" s="378">
        <f>IF('statement of marks'!R16="","",'statement of marks'!R16)</f>
        <v>85</v>
      </c>
    </row>
    <row r="134" spans="1:24" ht="17" customHeight="1">
      <c r="A134" s="376"/>
      <c r="B134" s="920" t="str">
        <f>'statement of marks'!$AQ$3</f>
        <v>mnwZ</v>
      </c>
      <c r="C134" s="910"/>
      <c r="D134" s="331">
        <f>IF('statement of marks'!AQ15="","",'statement of marks'!AQ15)</f>
        <v>1</v>
      </c>
      <c r="E134" s="331">
        <f>IF('statement of marks'!AR15="","",'statement of marks'!AR15)</f>
        <v>2</v>
      </c>
      <c r="F134" s="331">
        <f>IF('statement of marks'!AS15="","",'statement of marks'!AS15)</f>
        <v>3</v>
      </c>
      <c r="G134" s="374">
        <f>IF('statement of marks'!AT15="","",'statement of marks'!AT15)</f>
        <v>6</v>
      </c>
      <c r="H134" s="331">
        <f>IF('statement of marks'!AU15="","",'statement of marks'!AU15)</f>
        <v>4</v>
      </c>
      <c r="I134" s="331">
        <f>IF('statement of marks'!AV15="","",'statement of marks'!AV15)</f>
        <v>5</v>
      </c>
      <c r="J134" s="36">
        <f>IF('statement of marks'!AW15="","",'statement of marks'!AW15)</f>
        <v>9</v>
      </c>
      <c r="K134" s="378">
        <f>IF('statement of marks'!AX15="","",'statement of marks'!AX15)</f>
        <v>15</v>
      </c>
      <c r="L134" s="504"/>
      <c r="M134" s="505"/>
      <c r="N134" s="376"/>
      <c r="O134" s="920" t="str">
        <f>'statement of marks'!$AQ$3</f>
        <v>mnwZ</v>
      </c>
      <c r="P134" s="910"/>
      <c r="Q134" s="331">
        <f>IF('statement of marks'!AQ16="","",'statement of marks'!AQ16)</f>
        <v>1</v>
      </c>
      <c r="R134" s="331">
        <f>IF('statement of marks'!AR16="","",'statement of marks'!AR16)</f>
        <v>2</v>
      </c>
      <c r="S134" s="331">
        <f>IF('statement of marks'!AS16="","",'statement of marks'!AS16)</f>
        <v>3</v>
      </c>
      <c r="T134" s="374">
        <f>IF('statement of marks'!AT16="","",'statement of marks'!AT16)</f>
        <v>6</v>
      </c>
      <c r="U134" s="331">
        <f>IF('statement of marks'!AU16="","",'statement of marks'!AU16)</f>
        <v>4</v>
      </c>
      <c r="V134" s="331">
        <f>IF('statement of marks'!AV16="","",'statement of marks'!AV16)</f>
        <v>5</v>
      </c>
      <c r="W134" s="36">
        <f>IF('statement of marks'!AW16="","",'statement of marks'!AW16)</f>
        <v>9</v>
      </c>
      <c r="X134" s="378">
        <f>IF('statement of marks'!AX16="","",'statement of marks'!AX16)</f>
        <v>15</v>
      </c>
    </row>
    <row r="135" spans="1:24" ht="17" customHeight="1">
      <c r="A135" s="376"/>
      <c r="B135" s="910" t="str">
        <f>'statement of marks'!$BG$3</f>
        <v>xf.kr</v>
      </c>
      <c r="C135" s="911"/>
      <c r="D135" s="331">
        <f>IF('statement of marks'!BG15="","",'statement of marks'!BG15)</f>
        <v>5</v>
      </c>
      <c r="E135" s="331">
        <f>IF('statement of marks'!BH15="","",'statement of marks'!BH15)</f>
        <v>5</v>
      </c>
      <c r="F135" s="331">
        <f>IF('statement of marks'!BI15="","",'statement of marks'!BI15)</f>
        <v>5</v>
      </c>
      <c r="G135" s="374">
        <f>IF('statement of marks'!BJ15="","",'statement of marks'!BJ15)</f>
        <v>15</v>
      </c>
      <c r="H135" s="331">
        <f>IF('statement of marks'!BK15="","",'statement of marks'!BK15)</f>
        <v>50</v>
      </c>
      <c r="I135" s="331">
        <f>IF('statement of marks'!BL15="","",'statement of marks'!BL15)</f>
        <v>20</v>
      </c>
      <c r="J135" s="36">
        <f>IF('statement of marks'!BM15="","",'statement of marks'!BM15)</f>
        <v>70</v>
      </c>
      <c r="K135" s="378">
        <f>IF('statement of marks'!BN15="","",'statement of marks'!BN15)</f>
        <v>85</v>
      </c>
      <c r="L135" s="504"/>
      <c r="M135" s="505"/>
      <c r="N135" s="376"/>
      <c r="O135" s="910" t="str">
        <f>'statement of marks'!$BG$3</f>
        <v>xf.kr</v>
      </c>
      <c r="P135" s="911"/>
      <c r="Q135" s="331">
        <f>IF('statement of marks'!BG16="","",'statement of marks'!BG16)</f>
        <v>5</v>
      </c>
      <c r="R135" s="331">
        <f>IF('statement of marks'!BH16="","",'statement of marks'!BH16)</f>
        <v>5</v>
      </c>
      <c r="S135" s="331">
        <f>IF('statement of marks'!BI16="","",'statement of marks'!BI16)</f>
        <v>5</v>
      </c>
      <c r="T135" s="374">
        <f>IF('statement of marks'!BJ16="","",'statement of marks'!BJ16)</f>
        <v>15</v>
      </c>
      <c r="U135" s="331">
        <f>IF('statement of marks'!BK16="","",'statement of marks'!BK16)</f>
        <v>50</v>
      </c>
      <c r="V135" s="331">
        <f>IF('statement of marks'!BL16="","",'statement of marks'!BL16)</f>
        <v>20</v>
      </c>
      <c r="W135" s="36">
        <f>IF('statement of marks'!BM16="","",'statement of marks'!BM16)</f>
        <v>70</v>
      </c>
      <c r="X135" s="378">
        <f>IF('statement of marks'!BN16="","",'statement of marks'!BN16)</f>
        <v>85</v>
      </c>
    </row>
    <row r="136" spans="1:24" ht="17" customHeight="1">
      <c r="A136" s="376"/>
      <c r="B136" s="910" t="str">
        <f>'statement of marks'!$BW$3</f>
        <v>Ik;kZoj.k v/;;u</v>
      </c>
      <c r="C136" s="911"/>
      <c r="D136" s="331">
        <f>IF('statement of marks'!BW15="","",'statement of marks'!BW15)</f>
        <v>5</v>
      </c>
      <c r="E136" s="331">
        <f>IF('statement of marks'!BX15="","",'statement of marks'!BX15)</f>
        <v>5</v>
      </c>
      <c r="F136" s="331">
        <f>IF('statement of marks'!BY15="","",'statement of marks'!BY15)</f>
        <v>5</v>
      </c>
      <c r="G136" s="374">
        <f>IF('statement of marks'!BZ15="","",'statement of marks'!BZ15)</f>
        <v>15</v>
      </c>
      <c r="H136" s="331">
        <f>IF('statement of marks'!CA15="","",'statement of marks'!CA15)</f>
        <v>50</v>
      </c>
      <c r="I136" s="331">
        <f>IF('statement of marks'!CB15="","",'statement of marks'!CB15)</f>
        <v>20</v>
      </c>
      <c r="J136" s="36">
        <f>IF('statement of marks'!CC15="","",'statement of marks'!CC15)</f>
        <v>70</v>
      </c>
      <c r="K136" s="378">
        <f>IF('statement of marks'!CD15="","",'statement of marks'!CD15)</f>
        <v>85</v>
      </c>
      <c r="L136" s="504"/>
      <c r="M136" s="505"/>
      <c r="N136" s="376"/>
      <c r="O136" s="910" t="str">
        <f>'statement of marks'!$BW$3</f>
        <v>Ik;kZoj.k v/;;u</v>
      </c>
      <c r="P136" s="911"/>
      <c r="Q136" s="331">
        <f>IF('statement of marks'!BW16="","",'statement of marks'!BW16)</f>
        <v>5</v>
      </c>
      <c r="R136" s="331">
        <f>IF('statement of marks'!BX16="","",'statement of marks'!BX16)</f>
        <v>5</v>
      </c>
      <c r="S136" s="331">
        <f>IF('statement of marks'!BY16="","",'statement of marks'!BY16)</f>
        <v>5</v>
      </c>
      <c r="T136" s="374">
        <f>IF('statement of marks'!BZ16="","",'statement of marks'!BZ16)</f>
        <v>15</v>
      </c>
      <c r="U136" s="331">
        <f>IF('statement of marks'!CA16="","",'statement of marks'!CA16)</f>
        <v>50</v>
      </c>
      <c r="V136" s="331">
        <f>IF('statement of marks'!CB16="","",'statement of marks'!CB16)</f>
        <v>20</v>
      </c>
      <c r="W136" s="36">
        <f>IF('statement of marks'!CC16="","",'statement of marks'!CC16)</f>
        <v>70</v>
      </c>
      <c r="X136" s="378">
        <f>IF('statement of marks'!CD16="","",'statement of marks'!CD16)</f>
        <v>85</v>
      </c>
    </row>
    <row r="137" spans="1:24" ht="17" customHeight="1">
      <c r="A137" s="925"/>
      <c r="B137" s="927" t="str">
        <f>'statement of marks'!$AA$3</f>
        <v>vaxszth</v>
      </c>
      <c r="C137" s="362" t="s">
        <v>3</v>
      </c>
      <c r="D137" s="332">
        <f>IF('statement of marks'!AA$6="","",'statement of marks'!AA$6)</f>
        <v>5</v>
      </c>
      <c r="E137" s="332">
        <f>IF('statement of marks'!AB$6="","",'statement of marks'!AB$6)</f>
        <v>5</v>
      </c>
      <c r="F137" s="332">
        <f>IF('statement of marks'!AC$6="","",'statement of marks'!AC$6)</f>
        <v>5</v>
      </c>
      <c r="G137" s="333">
        <f>IF('statement of marks'!AD$6="","",'statement of marks'!AD$6)</f>
        <v>15</v>
      </c>
      <c r="H137" s="332">
        <f>IF('statement of marks'!AE$6="","",'statement of marks'!AE$6)</f>
        <v>10</v>
      </c>
      <c r="I137" s="332">
        <f>IF('statement of marks'!AF$6="","",'statement of marks'!AF$6)</f>
        <v>25</v>
      </c>
      <c r="J137" s="333">
        <f>IF('statement of marks'!AG$6="","",'statement of marks'!AG$6)</f>
        <v>35</v>
      </c>
      <c r="K137" s="377">
        <f>IF('statement of marks'!AH$6="","",'statement of marks'!AH$6)</f>
        <v>50</v>
      </c>
      <c r="L137" s="504"/>
      <c r="M137" s="505"/>
      <c r="N137" s="925"/>
      <c r="O137" s="927" t="str">
        <f>'statement of marks'!$AA$3</f>
        <v>vaxszth</v>
      </c>
      <c r="P137" s="362" t="s">
        <v>3</v>
      </c>
      <c r="Q137" s="332">
        <f>IF('statement of marks'!AA$6="","",'statement of marks'!AA$6)</f>
        <v>5</v>
      </c>
      <c r="R137" s="332">
        <f>IF('statement of marks'!AB$6="","",'statement of marks'!AB$6)</f>
        <v>5</v>
      </c>
      <c r="S137" s="332">
        <f>IF('statement of marks'!AC$6="","",'statement of marks'!AC$6)</f>
        <v>5</v>
      </c>
      <c r="T137" s="333">
        <f>IF('statement of marks'!AD$6="","",'statement of marks'!AD$6)</f>
        <v>15</v>
      </c>
      <c r="U137" s="332">
        <f>IF('statement of marks'!AE$6="","",'statement of marks'!AE$6)</f>
        <v>10</v>
      </c>
      <c r="V137" s="332">
        <f>IF('statement of marks'!AF$6="","",'statement of marks'!AF$6)</f>
        <v>25</v>
      </c>
      <c r="W137" s="333">
        <f>IF('statement of marks'!AG$6="","",'statement of marks'!AG$6)</f>
        <v>35</v>
      </c>
      <c r="X137" s="377">
        <f>IF('statement of marks'!AH$6="","",'statement of marks'!AH$6)</f>
        <v>50</v>
      </c>
    </row>
    <row r="138" spans="1:24" ht="17" customHeight="1">
      <c r="A138" s="926"/>
      <c r="B138" s="927"/>
      <c r="C138" s="361" t="s">
        <v>644</v>
      </c>
      <c r="D138" s="331">
        <f>IF('statement of marks'!AA15="","",'statement of marks'!AA15)</f>
        <v>5</v>
      </c>
      <c r="E138" s="331">
        <f>IF('statement of marks'!AB15="","",'statement of marks'!AB15)</f>
        <v>5</v>
      </c>
      <c r="F138" s="331">
        <f>IF('statement of marks'!AC15="","",'statement of marks'!AC15)</f>
        <v>5</v>
      </c>
      <c r="G138" s="374">
        <f>IF('statement of marks'!AD15="","",'statement of marks'!AD15)</f>
        <v>15</v>
      </c>
      <c r="H138" s="331">
        <f>IF('statement of marks'!AE15="","",'statement of marks'!AE15)</f>
        <v>5</v>
      </c>
      <c r="I138" s="331">
        <f>IF('statement of marks'!AF15="","",'statement of marks'!AF15)</f>
        <v>20</v>
      </c>
      <c r="J138" s="36">
        <f>IF('statement of marks'!AG15="","",'statement of marks'!AG15)</f>
        <v>25</v>
      </c>
      <c r="K138" s="378">
        <f>IF('statement of marks'!AH15="","",'statement of marks'!AH15)</f>
        <v>40</v>
      </c>
      <c r="L138" s="504"/>
      <c r="M138" s="505"/>
      <c r="N138" s="926"/>
      <c r="O138" s="927"/>
      <c r="P138" s="361" t="s">
        <v>644</v>
      </c>
      <c r="Q138" s="331">
        <f>IF('statement of marks'!AA16="","",'statement of marks'!AA16)</f>
        <v>5</v>
      </c>
      <c r="R138" s="331">
        <f>IF('statement of marks'!AB16="","",'statement of marks'!AB16)</f>
        <v>5</v>
      </c>
      <c r="S138" s="331">
        <f>IF('statement of marks'!AC16="","",'statement of marks'!AC16)</f>
        <v>5</v>
      </c>
      <c r="T138" s="374">
        <f>IF('statement of marks'!AD16="","",'statement of marks'!AD16)</f>
        <v>15</v>
      </c>
      <c r="U138" s="331">
        <f>IF('statement of marks'!AE16="","",'statement of marks'!AE16)</f>
        <v>5</v>
      </c>
      <c r="V138" s="331">
        <f>IF('statement of marks'!AF16="","",'statement of marks'!AF16)</f>
        <v>20</v>
      </c>
      <c r="W138" s="36">
        <f>IF('statement of marks'!AG16="","",'statement of marks'!AG16)</f>
        <v>25</v>
      </c>
      <c r="X138" s="378">
        <f>IF('statement of marks'!AH16="","",'statement of marks'!AH16)</f>
        <v>40</v>
      </c>
    </row>
    <row r="139" spans="1:24" ht="17" customHeight="1">
      <c r="A139" s="376"/>
      <c r="B139" s="928" t="s">
        <v>640</v>
      </c>
      <c r="C139" s="929"/>
      <c r="D139" s="335" t="s">
        <v>1</v>
      </c>
      <c r="E139" s="335" t="s">
        <v>21</v>
      </c>
      <c r="F139" s="365" t="s">
        <v>641</v>
      </c>
      <c r="G139" s="36"/>
      <c r="H139" s="334"/>
      <c r="I139" s="36"/>
      <c r="J139" s="472" t="s">
        <v>62</v>
      </c>
      <c r="K139" s="379"/>
      <c r="L139" s="504"/>
      <c r="M139" s="505"/>
      <c r="N139" s="376"/>
      <c r="O139" s="928" t="s">
        <v>640</v>
      </c>
      <c r="P139" s="929"/>
      <c r="Q139" s="335" t="s">
        <v>1</v>
      </c>
      <c r="R139" s="335" t="s">
        <v>21</v>
      </c>
      <c r="S139" s="365" t="s">
        <v>641</v>
      </c>
      <c r="T139" s="36"/>
      <c r="U139" s="334"/>
      <c r="V139" s="36"/>
      <c r="W139" s="507" t="s">
        <v>62</v>
      </c>
      <c r="X139" s="379"/>
    </row>
    <row r="140" spans="1:24" ht="17" customHeight="1">
      <c r="A140" s="376"/>
      <c r="B140" s="923" t="s">
        <v>3</v>
      </c>
      <c r="C140" s="924"/>
      <c r="D140" s="332">
        <v>20</v>
      </c>
      <c r="E140" s="332">
        <v>20</v>
      </c>
      <c r="F140" s="332">
        <v>20</v>
      </c>
      <c r="G140" s="333"/>
      <c r="H140" s="332"/>
      <c r="I140" s="332"/>
      <c r="J140" s="333">
        <v>20</v>
      </c>
      <c r="K140" s="377"/>
      <c r="L140" s="504"/>
      <c r="M140" s="505"/>
      <c r="N140" s="376"/>
      <c r="O140" s="923" t="s">
        <v>3</v>
      </c>
      <c r="P140" s="924"/>
      <c r="Q140" s="332">
        <v>20</v>
      </c>
      <c r="R140" s="332">
        <v>20</v>
      </c>
      <c r="S140" s="332">
        <v>20</v>
      </c>
      <c r="T140" s="333"/>
      <c r="U140" s="332"/>
      <c r="V140" s="332"/>
      <c r="W140" s="333">
        <v>20</v>
      </c>
      <c r="X140" s="377"/>
    </row>
    <row r="141" spans="1:24" ht="17" customHeight="1">
      <c r="A141" s="376"/>
      <c r="B141" s="910" t="str">
        <f>'statement of marks'!$CM$3</f>
        <v>dk;kZuqHko</v>
      </c>
      <c r="C141" s="911"/>
      <c r="D141" s="469">
        <f>IF('statement of marks'!CM15="","",'statement of marks'!CM15)</f>
        <v>20</v>
      </c>
      <c r="E141" s="469">
        <f>IF('statement of marks'!CN15="","",'statement of marks'!CN15)</f>
        <v>20</v>
      </c>
      <c r="F141" s="469">
        <f>IF('statement of marks'!CP15="","",'statement of marks'!CP15)</f>
        <v>20</v>
      </c>
      <c r="G141" s="337"/>
      <c r="H141" s="337"/>
      <c r="I141" s="469"/>
      <c r="J141" s="469">
        <f>IF('statement of marks'!CO15="","",'statement of marks'!CO15)</f>
        <v>20</v>
      </c>
      <c r="K141" s="470"/>
      <c r="L141" s="504"/>
      <c r="M141" s="505"/>
      <c r="N141" s="376"/>
      <c r="O141" s="910" t="str">
        <f>'statement of marks'!$CM$3</f>
        <v>dk;kZuqHko</v>
      </c>
      <c r="P141" s="911"/>
      <c r="Q141" s="469">
        <f>IF('statement of marks'!CM16="","",'statement of marks'!CM16)</f>
        <v>20</v>
      </c>
      <c r="R141" s="469">
        <f>IF('statement of marks'!CN16="","",'statement of marks'!CN16)</f>
        <v>20</v>
      </c>
      <c r="S141" s="469">
        <f>IF('statement of marks'!CP16="","",'statement of marks'!CP16)</f>
        <v>20</v>
      </c>
      <c r="T141" s="337"/>
      <c r="U141" s="337"/>
      <c r="V141" s="469"/>
      <c r="W141" s="503">
        <f>IF('statement of marks'!CO16="","",'statement of marks'!CO16)</f>
        <v>20</v>
      </c>
      <c r="X141" s="470"/>
    </row>
    <row r="142" spans="1:24" ht="17" customHeight="1">
      <c r="A142" s="376"/>
      <c r="B142" s="910" t="str">
        <f>'statement of marks'!$CW$3</f>
        <v>dyk f'k{kk</v>
      </c>
      <c r="C142" s="911"/>
      <c r="D142" s="469">
        <f>IF('statement of marks'!CW15="","",'statement of marks'!CW15)</f>
        <v>20</v>
      </c>
      <c r="E142" s="469">
        <f>IF('statement of marks'!CX15="","",'statement of marks'!CX15)</f>
        <v>20</v>
      </c>
      <c r="F142" s="469">
        <f>IF('statement of marks'!CZ15="","",'statement of marks'!CZ15)</f>
        <v>20</v>
      </c>
      <c r="G142" s="337"/>
      <c r="H142" s="337"/>
      <c r="I142" s="469"/>
      <c r="J142" s="469">
        <f>IF('statement of marks'!CY15="","",'statement of marks'!CY15)</f>
        <v>20</v>
      </c>
      <c r="K142" s="470"/>
      <c r="L142" s="504"/>
      <c r="M142" s="505"/>
      <c r="N142" s="376"/>
      <c r="O142" s="910" t="str">
        <f>'statement of marks'!$CW$3</f>
        <v>dyk f'k{kk</v>
      </c>
      <c r="P142" s="911"/>
      <c r="Q142" s="469">
        <f>IF('statement of marks'!CW16="","",'statement of marks'!CW16)</f>
        <v>20</v>
      </c>
      <c r="R142" s="469">
        <f>IF('statement of marks'!CX16="","",'statement of marks'!CX16)</f>
        <v>20</v>
      </c>
      <c r="S142" s="469">
        <f>IF('statement of marks'!CZ16="","",'statement of marks'!CZ16)</f>
        <v>20</v>
      </c>
      <c r="T142" s="337"/>
      <c r="U142" s="337"/>
      <c r="V142" s="469"/>
      <c r="W142" s="503">
        <f>IF('statement of marks'!CY16="","",'statement of marks'!CY16)</f>
        <v>20</v>
      </c>
      <c r="X142" s="470"/>
    </row>
    <row r="143" spans="1:24" ht="17" customHeight="1">
      <c r="A143" s="376"/>
      <c r="B143" s="912" t="str">
        <f>'statement of marks'!$DG$3</f>
        <v>LokLF; ,oe~ 'kkjhfjd f'k{kk</v>
      </c>
      <c r="C143" s="913"/>
      <c r="D143" s="469">
        <f>IF('statement of marks'!DG15="","",'statement of marks'!DG15)</f>
        <v>20</v>
      </c>
      <c r="E143" s="469">
        <f>IF('statement of marks'!DH15="","",'statement of marks'!DH15)</f>
        <v>20</v>
      </c>
      <c r="F143" s="469">
        <f>IF('statement of marks'!DJ15="","",'statement of marks'!DJ15)</f>
        <v>20</v>
      </c>
      <c r="G143" s="337"/>
      <c r="H143" s="337"/>
      <c r="I143" s="469"/>
      <c r="J143" s="469">
        <f>IF('statement of marks'!DI15="","",'statement of marks'!DI15)</f>
        <v>20</v>
      </c>
      <c r="K143" s="470"/>
      <c r="L143" s="504"/>
      <c r="M143" s="505"/>
      <c r="N143" s="376"/>
      <c r="O143" s="914" t="str">
        <f>'statement of marks'!$DG$3</f>
        <v>LokLF; ,oe~ 'kkjhfjd f'k{kk</v>
      </c>
      <c r="P143" s="915"/>
      <c r="Q143" s="469">
        <f>IF('statement of marks'!DG16="","",'statement of marks'!DG16)</f>
        <v>20</v>
      </c>
      <c r="R143" s="469">
        <f>IF('statement of marks'!DH16="","",'statement of marks'!DH16)</f>
        <v>20</v>
      </c>
      <c r="S143" s="469">
        <f>IF('statement of marks'!DJ16="","",'statement of marks'!DJ16)</f>
        <v>20</v>
      </c>
      <c r="T143" s="337"/>
      <c r="U143" s="337"/>
      <c r="V143" s="469"/>
      <c r="W143" s="503">
        <f>IF('statement of marks'!DI16="","",'statement of marks'!DI16)</f>
        <v>20</v>
      </c>
      <c r="X143" s="470"/>
    </row>
    <row r="144" spans="1:24" ht="17" customHeight="1">
      <c r="A144" s="376"/>
      <c r="B144" s="916" t="s">
        <v>642</v>
      </c>
      <c r="C144" s="917"/>
      <c r="D144" s="918" t="str">
        <f>IF(details!$CX$3="","",details!$CX$3)</f>
        <v>;ksx vxLr rd</v>
      </c>
      <c r="E144" s="918"/>
      <c r="F144" s="918" t="str">
        <f>IF(details!$DB$3="","",details!$DB$3)</f>
        <v>;ksx vDVcj rd</v>
      </c>
      <c r="G144" s="918"/>
      <c r="H144" s="918" t="str">
        <f>IF(details!$DF$3="","",details!$DF$3)</f>
        <v>;ksx fnlEcj rd</v>
      </c>
      <c r="I144" s="918"/>
      <c r="J144" s="918" t="str">
        <f>IF(details!$DJ$3="","",details!$DJ$3)</f>
        <v>;ksx Qjojh rd</v>
      </c>
      <c r="K144" s="919"/>
      <c r="L144" s="504"/>
      <c r="M144" s="505"/>
      <c r="N144" s="376"/>
      <c r="O144" s="916" t="s">
        <v>642</v>
      </c>
      <c r="P144" s="917"/>
      <c r="Q144" s="918" t="str">
        <f>IF(details!$CX$3="","",details!$CX$3)</f>
        <v>;ksx vxLr rd</v>
      </c>
      <c r="R144" s="918"/>
      <c r="S144" s="918" t="str">
        <f>IF(details!$DB$3="","",details!$DB$3)</f>
        <v>;ksx vDVcj rd</v>
      </c>
      <c r="T144" s="918"/>
      <c r="U144" s="918" t="str">
        <f>IF(details!$DF$3="","",details!$DF$3)</f>
        <v>;ksx fnlEcj rd</v>
      </c>
      <c r="V144" s="918"/>
      <c r="W144" s="918" t="str">
        <f>IF(details!$DJ$3="","",details!$DJ$3)</f>
        <v>;ksx Qjojh rd</v>
      </c>
      <c r="X144" s="919"/>
    </row>
    <row r="145" spans="1:24" ht="17" customHeight="1">
      <c r="A145" s="376"/>
      <c r="B145" s="916" t="s">
        <v>86</v>
      </c>
      <c r="C145" s="917"/>
      <c r="D145" s="921" t="str">
        <f>IF(details!CY15="","",details!CY15)</f>
        <v/>
      </c>
      <c r="E145" s="921"/>
      <c r="F145" s="921" t="str">
        <f>IF(details!DC15="","",details!DC15)</f>
        <v/>
      </c>
      <c r="G145" s="921"/>
      <c r="H145" s="921" t="str">
        <f>IF(details!DG15="","",details!DG15)</f>
        <v/>
      </c>
      <c r="I145" s="921"/>
      <c r="J145" s="921" t="str">
        <f>IF(details!DK15="","",details!DK15)</f>
        <v/>
      </c>
      <c r="K145" s="922"/>
      <c r="L145" s="504"/>
      <c r="M145" s="505"/>
      <c r="N145" s="376"/>
      <c r="O145" s="916" t="s">
        <v>86</v>
      </c>
      <c r="P145" s="917"/>
      <c r="Q145" s="921" t="str">
        <f>IF(details!CY16="","",details!CY16)</f>
        <v/>
      </c>
      <c r="R145" s="921"/>
      <c r="S145" s="921" t="str">
        <f>IF(details!DC16="","",details!DC16)</f>
        <v/>
      </c>
      <c r="T145" s="921"/>
      <c r="U145" s="921" t="str">
        <f>IF(details!DG16="","",details!DG16)</f>
        <v/>
      </c>
      <c r="V145" s="921"/>
      <c r="W145" s="921" t="str">
        <f>IF(details!DK16="","",details!DK16)</f>
        <v/>
      </c>
      <c r="X145" s="922"/>
    </row>
    <row r="146" spans="1:24" ht="17" customHeight="1">
      <c r="A146" s="376"/>
      <c r="B146" s="902" t="s">
        <v>15</v>
      </c>
      <c r="C146" s="903"/>
      <c r="D146" s="904" t="str">
        <f>IF(details!CX15="","",details!CX15)</f>
        <v/>
      </c>
      <c r="E146" s="904"/>
      <c r="F146" s="904" t="str">
        <f>IF(details!DB15="","",details!DB15)</f>
        <v/>
      </c>
      <c r="G146" s="904"/>
      <c r="H146" s="904" t="str">
        <f>IF(details!DF15="","",details!DF15)</f>
        <v/>
      </c>
      <c r="I146" s="904"/>
      <c r="J146" s="904" t="str">
        <f>IF(details!DJ15="","",details!DJ15)</f>
        <v/>
      </c>
      <c r="K146" s="905"/>
      <c r="L146" s="504"/>
      <c r="M146" s="505"/>
      <c r="N146" s="376"/>
      <c r="O146" s="902" t="s">
        <v>15</v>
      </c>
      <c r="P146" s="903"/>
      <c r="Q146" s="904" t="str">
        <f>IF(details!CX16="","",details!CX16)</f>
        <v/>
      </c>
      <c r="R146" s="904"/>
      <c r="S146" s="904" t="str">
        <f>IF(details!DB16="","",details!DB16)</f>
        <v/>
      </c>
      <c r="T146" s="904"/>
      <c r="U146" s="904" t="str">
        <f>IF(details!DF16="","",details!DF16)</f>
        <v/>
      </c>
      <c r="V146" s="904"/>
      <c r="W146" s="904" t="str">
        <f>IF(details!DJ16="","",details!DJ16)</f>
        <v/>
      </c>
      <c r="X146" s="905"/>
    </row>
    <row r="147" spans="1:24" ht="17" customHeight="1">
      <c r="A147" s="376"/>
      <c r="B147" s="906" t="s">
        <v>87</v>
      </c>
      <c r="C147" s="907"/>
      <c r="D147" s="908"/>
      <c r="E147" s="908"/>
      <c r="F147" s="908"/>
      <c r="G147" s="908"/>
      <c r="H147" s="908"/>
      <c r="I147" s="908"/>
      <c r="J147" s="908"/>
      <c r="K147" s="909"/>
      <c r="L147" s="504"/>
      <c r="M147" s="505"/>
      <c r="N147" s="376"/>
      <c r="O147" s="906" t="s">
        <v>87</v>
      </c>
      <c r="P147" s="907"/>
      <c r="Q147" s="908"/>
      <c r="R147" s="908"/>
      <c r="S147" s="908"/>
      <c r="T147" s="908"/>
      <c r="U147" s="908"/>
      <c r="V147" s="908"/>
      <c r="W147" s="908"/>
      <c r="X147" s="909"/>
    </row>
    <row r="148" spans="1:24" ht="17" customHeight="1">
      <c r="A148" s="376"/>
      <c r="B148" s="953" t="s">
        <v>73</v>
      </c>
      <c r="C148" s="954"/>
      <c r="D148" s="908"/>
      <c r="E148" s="908"/>
      <c r="F148" s="908"/>
      <c r="G148" s="908"/>
      <c r="H148" s="908"/>
      <c r="I148" s="908"/>
      <c r="J148" s="908"/>
      <c r="K148" s="909"/>
      <c r="L148" s="504"/>
      <c r="M148" s="505"/>
      <c r="N148" s="376"/>
      <c r="O148" s="953" t="s">
        <v>73</v>
      </c>
      <c r="P148" s="954"/>
      <c r="Q148" s="908"/>
      <c r="R148" s="908"/>
      <c r="S148" s="908"/>
      <c r="T148" s="908"/>
      <c r="U148" s="908"/>
      <c r="V148" s="908"/>
      <c r="W148" s="908"/>
      <c r="X148" s="909"/>
    </row>
    <row r="149" spans="1:24" ht="17" customHeight="1">
      <c r="A149" s="376"/>
      <c r="B149" s="955" t="s">
        <v>88</v>
      </c>
      <c r="C149" s="956"/>
      <c r="D149" s="908"/>
      <c r="E149" s="908"/>
      <c r="F149" s="908"/>
      <c r="G149" s="908"/>
      <c r="H149" s="908"/>
      <c r="I149" s="908"/>
      <c r="J149" s="908"/>
      <c r="K149" s="909"/>
      <c r="L149" s="504"/>
      <c r="M149" s="505"/>
      <c r="N149" s="376"/>
      <c r="O149" s="955" t="s">
        <v>88</v>
      </c>
      <c r="P149" s="956"/>
      <c r="Q149" s="908"/>
      <c r="R149" s="908"/>
      <c r="S149" s="908"/>
      <c r="T149" s="908"/>
      <c r="U149" s="908"/>
      <c r="V149" s="908"/>
      <c r="W149" s="908"/>
      <c r="X149" s="909"/>
    </row>
    <row r="150" spans="1:24" ht="17" customHeight="1" thickBot="1">
      <c r="A150" s="381"/>
      <c r="B150" s="940" t="s">
        <v>89</v>
      </c>
      <c r="C150" s="941"/>
      <c r="D150" s="942"/>
      <c r="E150" s="942"/>
      <c r="F150" s="942"/>
      <c r="G150" s="942"/>
      <c r="H150" s="942"/>
      <c r="I150" s="942"/>
      <c r="J150" s="942"/>
      <c r="K150" s="943"/>
      <c r="L150" s="504"/>
      <c r="M150" s="505"/>
      <c r="N150" s="381"/>
      <c r="O150" s="940" t="s">
        <v>89</v>
      </c>
      <c r="P150" s="941"/>
      <c r="Q150" s="942"/>
      <c r="R150" s="942"/>
      <c r="S150" s="942"/>
      <c r="T150" s="942"/>
      <c r="U150" s="942"/>
      <c r="V150" s="942"/>
      <c r="W150" s="942"/>
      <c r="X150" s="943"/>
    </row>
    <row r="151" spans="1:24" ht="17" customHeight="1">
      <c r="A151" s="944" t="s">
        <v>44</v>
      </c>
      <c r="B151" s="945"/>
      <c r="C151" s="945"/>
      <c r="D151" s="945"/>
      <c r="E151" s="945"/>
      <c r="F151" s="945"/>
      <c r="G151" s="945"/>
      <c r="H151" s="945"/>
      <c r="I151" s="945"/>
      <c r="J151" s="945"/>
      <c r="K151" s="946"/>
      <c r="L151" s="504"/>
      <c r="M151" s="505"/>
      <c r="N151" s="944" t="s">
        <v>44</v>
      </c>
      <c r="O151" s="945"/>
      <c r="P151" s="945"/>
      <c r="Q151" s="945"/>
      <c r="R151" s="945"/>
      <c r="S151" s="945"/>
      <c r="T151" s="945"/>
      <c r="U151" s="945"/>
      <c r="V151" s="945"/>
      <c r="W151" s="945"/>
      <c r="X151" s="946"/>
    </row>
    <row r="152" spans="1:24" ht="17" customHeight="1">
      <c r="A152" s="947" t="str">
        <f>'statement of marks'!$A$1</f>
        <v>jk- ck- ek/;fed fo|ky; uohu] fuEckgsM+k</v>
      </c>
      <c r="B152" s="948"/>
      <c r="C152" s="948"/>
      <c r="D152" s="948"/>
      <c r="E152" s="948"/>
      <c r="F152" s="948"/>
      <c r="G152" s="948"/>
      <c r="H152" s="948"/>
      <c r="I152" s="948"/>
      <c r="J152" s="948"/>
      <c r="K152" s="949"/>
      <c r="L152" s="504"/>
      <c r="M152" s="505"/>
      <c r="N152" s="947" t="str">
        <f>'statement of marks'!$A$1</f>
        <v>jk- ck- ek/;fed fo|ky; uohu] fuEckgsM+k</v>
      </c>
      <c r="O152" s="948"/>
      <c r="P152" s="948"/>
      <c r="Q152" s="948"/>
      <c r="R152" s="948"/>
      <c r="S152" s="948"/>
      <c r="T152" s="948"/>
      <c r="U152" s="948"/>
      <c r="V152" s="948"/>
      <c r="W152" s="948"/>
      <c r="X152" s="949"/>
    </row>
    <row r="153" spans="1:24" ht="17" customHeight="1">
      <c r="A153" s="947"/>
      <c r="B153" s="948"/>
      <c r="C153" s="948"/>
      <c r="D153" s="948"/>
      <c r="E153" s="948"/>
      <c r="F153" s="948"/>
      <c r="G153" s="948"/>
      <c r="H153" s="948"/>
      <c r="I153" s="948"/>
      <c r="J153" s="948"/>
      <c r="K153" s="949"/>
      <c r="L153" s="504"/>
      <c r="M153" s="505"/>
      <c r="N153" s="947"/>
      <c r="O153" s="948"/>
      <c r="P153" s="948"/>
      <c r="Q153" s="948"/>
      <c r="R153" s="948"/>
      <c r="S153" s="948"/>
      <c r="T153" s="948"/>
      <c r="U153" s="948"/>
      <c r="V153" s="948"/>
      <c r="W153" s="948"/>
      <c r="X153" s="949"/>
    </row>
    <row r="154" spans="1:24" ht="17" customHeight="1">
      <c r="A154" s="376"/>
      <c r="B154" s="927" t="s">
        <v>84</v>
      </c>
      <c r="C154" s="950"/>
      <c r="D154" s="951" t="str">
        <f>'statement of marks'!$F$3</f>
        <v>2015-16</v>
      </c>
      <c r="E154" s="951"/>
      <c r="F154" s="951"/>
      <c r="G154" s="951"/>
      <c r="H154" s="951"/>
      <c r="I154" s="951"/>
      <c r="J154" s="951"/>
      <c r="K154" s="952"/>
      <c r="L154" s="504"/>
      <c r="M154" s="505"/>
      <c r="N154" s="376"/>
      <c r="O154" s="927" t="s">
        <v>84</v>
      </c>
      <c r="P154" s="950"/>
      <c r="Q154" s="951" t="str">
        <f>'statement of marks'!$F$3</f>
        <v>2015-16</v>
      </c>
      <c r="R154" s="951"/>
      <c r="S154" s="951"/>
      <c r="T154" s="951"/>
      <c r="U154" s="951"/>
      <c r="V154" s="951"/>
      <c r="W154" s="951"/>
      <c r="X154" s="952"/>
    </row>
    <row r="155" spans="1:24" ht="17" customHeight="1">
      <c r="A155" s="376"/>
      <c r="B155" s="910" t="s">
        <v>579</v>
      </c>
      <c r="C155" s="911"/>
      <c r="D155" s="911" t="str">
        <f>IF('statement of marks'!H17="","",'statement of marks'!H17)</f>
        <v>v 011</v>
      </c>
      <c r="E155" s="911"/>
      <c r="F155" s="911"/>
      <c r="G155" s="911"/>
      <c r="H155" s="911"/>
      <c r="I155" s="911"/>
      <c r="J155" s="911"/>
      <c r="K155" s="937"/>
      <c r="L155" s="504"/>
      <c r="M155" s="505"/>
      <c r="N155" s="376"/>
      <c r="O155" s="910" t="s">
        <v>579</v>
      </c>
      <c r="P155" s="911"/>
      <c r="Q155" s="911" t="str">
        <f>IF('statement of marks'!H18="","",'statement of marks'!H18)</f>
        <v>v 012</v>
      </c>
      <c r="R155" s="911"/>
      <c r="S155" s="911"/>
      <c r="T155" s="911"/>
      <c r="U155" s="911"/>
      <c r="V155" s="911"/>
      <c r="W155" s="911"/>
      <c r="X155" s="937"/>
    </row>
    <row r="156" spans="1:24" ht="17" customHeight="1">
      <c r="A156" s="376"/>
      <c r="B156" s="910" t="s">
        <v>580</v>
      </c>
      <c r="C156" s="911"/>
      <c r="D156" s="911" t="str">
        <f>IF('statement of marks'!I17="","",'statement of marks'!I17)</f>
        <v>c 011</v>
      </c>
      <c r="E156" s="911"/>
      <c r="F156" s="911"/>
      <c r="G156" s="911"/>
      <c r="H156" s="911"/>
      <c r="I156" s="911"/>
      <c r="J156" s="911"/>
      <c r="K156" s="937"/>
      <c r="L156" s="504"/>
      <c r="M156" s="505"/>
      <c r="N156" s="376"/>
      <c r="O156" s="910" t="s">
        <v>580</v>
      </c>
      <c r="P156" s="911"/>
      <c r="Q156" s="911" t="str">
        <f>IF('statement of marks'!I18="","",'statement of marks'!I18)</f>
        <v>c 012</v>
      </c>
      <c r="R156" s="911"/>
      <c r="S156" s="911"/>
      <c r="T156" s="911"/>
      <c r="U156" s="911"/>
      <c r="V156" s="911"/>
      <c r="W156" s="911"/>
      <c r="X156" s="937"/>
    </row>
    <row r="157" spans="1:24" ht="17" customHeight="1">
      <c r="A157" s="376"/>
      <c r="B157" s="910" t="s">
        <v>581</v>
      </c>
      <c r="C157" s="911"/>
      <c r="D157" s="911" t="str">
        <f>IF('statement of marks'!J17="","",'statement of marks'!J17)</f>
        <v>l 011</v>
      </c>
      <c r="E157" s="911"/>
      <c r="F157" s="911"/>
      <c r="G157" s="911"/>
      <c r="H157" s="911"/>
      <c r="I157" s="911"/>
      <c r="J157" s="911"/>
      <c r="K157" s="937"/>
      <c r="L157" s="504"/>
      <c r="M157" s="505"/>
      <c r="N157" s="376"/>
      <c r="O157" s="910" t="s">
        <v>581</v>
      </c>
      <c r="P157" s="911"/>
      <c r="Q157" s="911" t="str">
        <f>IF('statement of marks'!J18="","",'statement of marks'!J18)</f>
        <v>l 012</v>
      </c>
      <c r="R157" s="911"/>
      <c r="S157" s="911"/>
      <c r="T157" s="911"/>
      <c r="U157" s="911"/>
      <c r="V157" s="911"/>
      <c r="W157" s="911"/>
      <c r="X157" s="937"/>
    </row>
    <row r="158" spans="1:24" ht="17" customHeight="1">
      <c r="A158" s="376"/>
      <c r="B158" s="910" t="s">
        <v>582</v>
      </c>
      <c r="C158" s="911"/>
      <c r="D158" s="363">
        <f>'statement of marks'!$D$3</f>
        <v>3</v>
      </c>
      <c r="E158" s="911" t="s">
        <v>9</v>
      </c>
      <c r="F158" s="911"/>
      <c r="G158" s="938" t="str">
        <f>IF('statement of marks'!D17="","",'statement of marks'!D17)</f>
        <v/>
      </c>
      <c r="H158" s="938"/>
      <c r="I158" s="938"/>
      <c r="J158" s="938"/>
      <c r="K158" s="939"/>
      <c r="L158" s="504"/>
      <c r="M158" s="505"/>
      <c r="N158" s="376"/>
      <c r="O158" s="910" t="s">
        <v>582</v>
      </c>
      <c r="P158" s="911"/>
      <c r="Q158" s="363">
        <f>'statement of marks'!$D$3</f>
        <v>3</v>
      </c>
      <c r="R158" s="911" t="s">
        <v>9</v>
      </c>
      <c r="S158" s="911"/>
      <c r="T158" s="938" t="str">
        <f>IF('statement of marks'!D18="","",'statement of marks'!D18)</f>
        <v/>
      </c>
      <c r="U158" s="938"/>
      <c r="V158" s="938"/>
      <c r="W158" s="938"/>
      <c r="X158" s="939"/>
    </row>
    <row r="159" spans="1:24" ht="17" customHeight="1">
      <c r="A159" s="376"/>
      <c r="B159" s="910" t="s">
        <v>583</v>
      </c>
      <c r="C159" s="911"/>
      <c r="D159" s="363" t="str">
        <f>IF('statement of marks'!E17="","",'statement of marks'!E17)</f>
        <v/>
      </c>
      <c r="E159" s="911" t="s">
        <v>0</v>
      </c>
      <c r="F159" s="911"/>
      <c r="G159" s="930" t="str">
        <f>IF('statement of marks'!F17="","",'statement of marks'!F17)</f>
        <v/>
      </c>
      <c r="H159" s="930"/>
      <c r="I159" s="930"/>
      <c r="J159" s="930"/>
      <c r="K159" s="931"/>
      <c r="L159" s="504"/>
      <c r="M159" s="505"/>
      <c r="N159" s="376"/>
      <c r="O159" s="910" t="s">
        <v>583</v>
      </c>
      <c r="P159" s="911"/>
      <c r="Q159" s="363" t="str">
        <f>IF('statement of marks'!E18="","",'statement of marks'!E18)</f>
        <v/>
      </c>
      <c r="R159" s="911" t="s">
        <v>0</v>
      </c>
      <c r="S159" s="911"/>
      <c r="T159" s="930" t="str">
        <f>IF('statement of marks'!F18="","",'statement of marks'!F18)</f>
        <v/>
      </c>
      <c r="U159" s="930"/>
      <c r="V159" s="930"/>
      <c r="W159" s="930"/>
      <c r="X159" s="931"/>
    </row>
    <row r="160" spans="1:24" ht="17" customHeight="1">
      <c r="A160" s="376"/>
      <c r="B160" s="346" t="s">
        <v>27</v>
      </c>
      <c r="C160" s="336" t="s">
        <v>85</v>
      </c>
      <c r="D160" s="932" t="s">
        <v>1</v>
      </c>
      <c r="E160" s="932" t="s">
        <v>21</v>
      </c>
      <c r="F160" s="932" t="s">
        <v>62</v>
      </c>
      <c r="G160" s="933" t="s">
        <v>2</v>
      </c>
      <c r="H160" s="932" t="s">
        <v>638</v>
      </c>
      <c r="I160" s="932"/>
      <c r="J160" s="932"/>
      <c r="K160" s="934" t="s">
        <v>639</v>
      </c>
      <c r="L160" s="504"/>
      <c r="M160" s="505"/>
      <c r="N160" s="376"/>
      <c r="O160" s="346" t="s">
        <v>27</v>
      </c>
      <c r="P160" s="336" t="s">
        <v>85</v>
      </c>
      <c r="Q160" s="935" t="s">
        <v>1</v>
      </c>
      <c r="R160" s="935" t="s">
        <v>21</v>
      </c>
      <c r="S160" s="935" t="s">
        <v>62</v>
      </c>
      <c r="T160" s="936" t="s">
        <v>2</v>
      </c>
      <c r="U160" s="935" t="s">
        <v>638</v>
      </c>
      <c r="V160" s="935"/>
      <c r="W160" s="935"/>
      <c r="X160" s="934" t="s">
        <v>639</v>
      </c>
    </row>
    <row r="161" spans="1:24" ht="17" customHeight="1">
      <c r="A161" s="376"/>
      <c r="B161" s="346"/>
      <c r="C161" s="336"/>
      <c r="D161" s="932"/>
      <c r="E161" s="932"/>
      <c r="F161" s="932"/>
      <c r="G161" s="933"/>
      <c r="H161" s="366" t="s">
        <v>635</v>
      </c>
      <c r="I161" s="366" t="s">
        <v>636</v>
      </c>
      <c r="J161" s="471" t="s">
        <v>68</v>
      </c>
      <c r="K161" s="934"/>
      <c r="L161" s="504"/>
      <c r="M161" s="505"/>
      <c r="N161" s="376"/>
      <c r="O161" s="346"/>
      <c r="P161" s="336"/>
      <c r="Q161" s="935"/>
      <c r="R161" s="935"/>
      <c r="S161" s="935"/>
      <c r="T161" s="936"/>
      <c r="U161" s="364" t="s">
        <v>635</v>
      </c>
      <c r="V161" s="364" t="s">
        <v>636</v>
      </c>
      <c r="W161" s="506" t="s">
        <v>68</v>
      </c>
      <c r="X161" s="934"/>
    </row>
    <row r="162" spans="1:24" ht="17" customHeight="1">
      <c r="A162" s="376"/>
      <c r="B162" s="923" t="s">
        <v>3</v>
      </c>
      <c r="C162" s="924"/>
      <c r="D162" s="332">
        <f>IF('statement of marks'!K$6="","",'statement of marks'!K$6)</f>
        <v>10</v>
      </c>
      <c r="E162" s="332">
        <f>IF('statement of marks'!L$6="","",'statement of marks'!L$6)</f>
        <v>10</v>
      </c>
      <c r="F162" s="332">
        <f>IF('statement of marks'!M$6="","",'statement of marks'!M$6)</f>
        <v>10</v>
      </c>
      <c r="G162" s="333">
        <f>IF('statement of marks'!N$6="","",'statement of marks'!N$6)</f>
        <v>30</v>
      </c>
      <c r="H162" s="332">
        <f>IF('statement of marks'!O$6="","",'statement of marks'!O$6)</f>
        <v>20</v>
      </c>
      <c r="I162" s="332">
        <f>IF('statement of marks'!P$6="","",'statement of marks'!P$6)</f>
        <v>50</v>
      </c>
      <c r="J162" s="333">
        <f>IF('statement of marks'!Q$6="","",'statement of marks'!Q$6)</f>
        <v>70</v>
      </c>
      <c r="K162" s="377">
        <f>IF('statement of marks'!R$6="","",'statement of marks'!R$6)</f>
        <v>100</v>
      </c>
      <c r="L162" s="504"/>
      <c r="M162" s="505"/>
      <c r="N162" s="376"/>
      <c r="O162" s="923" t="s">
        <v>3</v>
      </c>
      <c r="P162" s="924"/>
      <c r="Q162" s="332">
        <f>IF('statement of marks'!K$6="","",'statement of marks'!K$6)</f>
        <v>10</v>
      </c>
      <c r="R162" s="332">
        <f>IF('statement of marks'!L$6="","",'statement of marks'!L$6)</f>
        <v>10</v>
      </c>
      <c r="S162" s="332">
        <f>IF('statement of marks'!M$6="","",'statement of marks'!M$6)</f>
        <v>10</v>
      </c>
      <c r="T162" s="333">
        <f>IF('statement of marks'!N$6="","",'statement of marks'!N$6)</f>
        <v>30</v>
      </c>
      <c r="U162" s="332">
        <f>IF('statement of marks'!O$6="","",'statement of marks'!O$6)</f>
        <v>20</v>
      </c>
      <c r="V162" s="332">
        <f>IF('statement of marks'!P$6="","",'statement of marks'!P$6)</f>
        <v>50</v>
      </c>
      <c r="W162" s="333">
        <f>IF('statement of marks'!Q$6="","",'statement of marks'!Q$6)</f>
        <v>70</v>
      </c>
      <c r="X162" s="377">
        <f>IF('statement of marks'!R$6="","",'statement of marks'!R$6)</f>
        <v>100</v>
      </c>
    </row>
    <row r="163" spans="1:24" ht="17" customHeight="1">
      <c r="A163" s="376"/>
      <c r="B163" s="910" t="str">
        <f>'statement of marks'!$K$3</f>
        <v>fgUnh</v>
      </c>
      <c r="C163" s="911"/>
      <c r="D163" s="331" t="str">
        <f>IF('statement of marks'!K17="","",'statement of marks'!K17)</f>
        <v/>
      </c>
      <c r="E163" s="331" t="str">
        <f>IF('statement of marks'!L17="","",'statement of marks'!L17)</f>
        <v/>
      </c>
      <c r="F163" s="331" t="str">
        <f>IF('statement of marks'!M17="","",'statement of marks'!M17)</f>
        <v/>
      </c>
      <c r="G163" s="374" t="str">
        <f>IF('statement of marks'!N17="","",'statement of marks'!N17)</f>
        <v/>
      </c>
      <c r="H163" s="331" t="str">
        <f>IF('statement of marks'!O17="","",'statement of marks'!O17)</f>
        <v/>
      </c>
      <c r="I163" s="331" t="str">
        <f>IF('statement of marks'!P17="","",'statement of marks'!P17)</f>
        <v/>
      </c>
      <c r="J163" s="36" t="str">
        <f>IF('statement of marks'!Q17="","",'statement of marks'!Q17)</f>
        <v/>
      </c>
      <c r="K163" s="378" t="str">
        <f>IF('statement of marks'!R17="","",'statement of marks'!R17)</f>
        <v/>
      </c>
      <c r="L163" s="504"/>
      <c r="M163" s="505"/>
      <c r="N163" s="376"/>
      <c r="O163" s="910" t="str">
        <f>'statement of marks'!$K$3</f>
        <v>fgUnh</v>
      </c>
      <c r="P163" s="911"/>
      <c r="Q163" s="331" t="str">
        <f>IF('statement of marks'!K18="","",'statement of marks'!K18)</f>
        <v/>
      </c>
      <c r="R163" s="331" t="str">
        <f>IF('statement of marks'!L18="","",'statement of marks'!L18)</f>
        <v/>
      </c>
      <c r="S163" s="331" t="str">
        <f>IF('statement of marks'!M18="","",'statement of marks'!M18)</f>
        <v/>
      </c>
      <c r="T163" s="374" t="str">
        <f>IF('statement of marks'!N18="","",'statement of marks'!N18)</f>
        <v/>
      </c>
      <c r="U163" s="331" t="str">
        <f>IF('statement of marks'!O18="","",'statement of marks'!O18)</f>
        <v/>
      </c>
      <c r="V163" s="331" t="str">
        <f>IF('statement of marks'!P18="","",'statement of marks'!P18)</f>
        <v/>
      </c>
      <c r="W163" s="36" t="str">
        <f>IF('statement of marks'!Q18="","",'statement of marks'!Q18)</f>
        <v/>
      </c>
      <c r="X163" s="378" t="str">
        <f>IF('statement of marks'!R18="","",'statement of marks'!R18)</f>
        <v/>
      </c>
    </row>
    <row r="164" spans="1:24" ht="17" customHeight="1">
      <c r="A164" s="376"/>
      <c r="B164" s="920" t="str">
        <f>'statement of marks'!$AQ$3</f>
        <v>mnwZ</v>
      </c>
      <c r="C164" s="910"/>
      <c r="D164" s="331">
        <f>IF('statement of marks'!AQ17="","",'statement of marks'!AQ17)</f>
        <v>1</v>
      </c>
      <c r="E164" s="331">
        <f>IF('statement of marks'!AR17="","",'statement of marks'!AR17)</f>
        <v>2</v>
      </c>
      <c r="F164" s="331">
        <f>IF('statement of marks'!AS17="","",'statement of marks'!AS17)</f>
        <v>3</v>
      </c>
      <c r="G164" s="374">
        <f>IF('statement of marks'!AT17="","",'statement of marks'!AT17)</f>
        <v>6</v>
      </c>
      <c r="H164" s="331">
        <f>IF('statement of marks'!AU17="","",'statement of marks'!AU17)</f>
        <v>4</v>
      </c>
      <c r="I164" s="331">
        <f>IF('statement of marks'!AV17="","",'statement of marks'!AV17)</f>
        <v>5</v>
      </c>
      <c r="J164" s="36">
        <f>IF('statement of marks'!AW17="","",'statement of marks'!AW17)</f>
        <v>9</v>
      </c>
      <c r="K164" s="378">
        <f>IF('statement of marks'!AX17="","",'statement of marks'!AX17)</f>
        <v>15</v>
      </c>
      <c r="L164" s="504"/>
      <c r="M164" s="505"/>
      <c r="N164" s="376"/>
      <c r="O164" s="920" t="str">
        <f>'statement of marks'!$AQ$3</f>
        <v>mnwZ</v>
      </c>
      <c r="P164" s="910"/>
      <c r="Q164" s="331">
        <f>IF('statement of marks'!AQ18="","",'statement of marks'!AQ18)</f>
        <v>1</v>
      </c>
      <c r="R164" s="331">
        <f>IF('statement of marks'!AR18="","",'statement of marks'!AR18)</f>
        <v>2</v>
      </c>
      <c r="S164" s="331">
        <f>IF('statement of marks'!AS18="","",'statement of marks'!AS18)</f>
        <v>3</v>
      </c>
      <c r="T164" s="374">
        <f>IF('statement of marks'!AT18="","",'statement of marks'!AT18)</f>
        <v>6</v>
      </c>
      <c r="U164" s="331">
        <f>IF('statement of marks'!AU18="","",'statement of marks'!AU18)</f>
        <v>4</v>
      </c>
      <c r="V164" s="331">
        <f>IF('statement of marks'!AV18="","",'statement of marks'!AV18)</f>
        <v>5</v>
      </c>
      <c r="W164" s="36">
        <f>IF('statement of marks'!AW18="","",'statement of marks'!AW18)</f>
        <v>9</v>
      </c>
      <c r="X164" s="378">
        <f>IF('statement of marks'!AX18="","",'statement of marks'!AX18)</f>
        <v>15</v>
      </c>
    </row>
    <row r="165" spans="1:24" ht="17" customHeight="1">
      <c r="A165" s="376"/>
      <c r="B165" s="910" t="str">
        <f>'statement of marks'!$BG$3</f>
        <v>xf.kr</v>
      </c>
      <c r="C165" s="911"/>
      <c r="D165" s="331" t="str">
        <f>IF('statement of marks'!BG17="","",'statement of marks'!BG17)</f>
        <v/>
      </c>
      <c r="E165" s="331" t="str">
        <f>IF('statement of marks'!BH17="","",'statement of marks'!BH17)</f>
        <v/>
      </c>
      <c r="F165" s="331" t="str">
        <f>IF('statement of marks'!BI17="","",'statement of marks'!BI17)</f>
        <v/>
      </c>
      <c r="G165" s="374" t="str">
        <f>IF('statement of marks'!BJ17="","",'statement of marks'!BJ17)</f>
        <v/>
      </c>
      <c r="H165" s="331" t="str">
        <f>IF('statement of marks'!BK17="","",'statement of marks'!BK17)</f>
        <v/>
      </c>
      <c r="I165" s="331" t="str">
        <f>IF('statement of marks'!BL17="","",'statement of marks'!BL17)</f>
        <v/>
      </c>
      <c r="J165" s="36" t="str">
        <f>IF('statement of marks'!BM17="","",'statement of marks'!BM17)</f>
        <v/>
      </c>
      <c r="K165" s="378" t="str">
        <f>IF('statement of marks'!BN17="","",'statement of marks'!BN17)</f>
        <v/>
      </c>
      <c r="L165" s="504"/>
      <c r="M165" s="505"/>
      <c r="N165" s="376"/>
      <c r="O165" s="910" t="str">
        <f>'statement of marks'!$BG$3</f>
        <v>xf.kr</v>
      </c>
      <c r="P165" s="911"/>
      <c r="Q165" s="331" t="str">
        <f>IF('statement of marks'!BG18="","",'statement of marks'!BG18)</f>
        <v/>
      </c>
      <c r="R165" s="331" t="str">
        <f>IF('statement of marks'!BH18="","",'statement of marks'!BH18)</f>
        <v/>
      </c>
      <c r="S165" s="331" t="str">
        <f>IF('statement of marks'!BI18="","",'statement of marks'!BI18)</f>
        <v/>
      </c>
      <c r="T165" s="374" t="str">
        <f>IF('statement of marks'!BJ18="","",'statement of marks'!BJ18)</f>
        <v/>
      </c>
      <c r="U165" s="331" t="str">
        <f>IF('statement of marks'!BK18="","",'statement of marks'!BK18)</f>
        <v/>
      </c>
      <c r="V165" s="331" t="str">
        <f>IF('statement of marks'!BL18="","",'statement of marks'!BL18)</f>
        <v/>
      </c>
      <c r="W165" s="36" t="str">
        <f>IF('statement of marks'!BM18="","",'statement of marks'!BM18)</f>
        <v/>
      </c>
      <c r="X165" s="378" t="str">
        <f>IF('statement of marks'!BN18="","",'statement of marks'!BN18)</f>
        <v/>
      </c>
    </row>
    <row r="166" spans="1:24" ht="17" customHeight="1">
      <c r="A166" s="376"/>
      <c r="B166" s="910" t="str">
        <f>'statement of marks'!$BW$3</f>
        <v>Ik;kZoj.k v/;;u</v>
      </c>
      <c r="C166" s="911"/>
      <c r="D166" s="331" t="str">
        <f>IF('statement of marks'!BW17="","",'statement of marks'!BW17)</f>
        <v/>
      </c>
      <c r="E166" s="331" t="str">
        <f>IF('statement of marks'!BX17="","",'statement of marks'!BX17)</f>
        <v/>
      </c>
      <c r="F166" s="331" t="str">
        <f>IF('statement of marks'!BY17="","",'statement of marks'!BY17)</f>
        <v/>
      </c>
      <c r="G166" s="374" t="str">
        <f>IF('statement of marks'!BZ17="","",'statement of marks'!BZ17)</f>
        <v/>
      </c>
      <c r="H166" s="331" t="str">
        <f>IF('statement of marks'!CA17="","",'statement of marks'!CA17)</f>
        <v/>
      </c>
      <c r="I166" s="331" t="str">
        <f>IF('statement of marks'!CB17="","",'statement of marks'!CB17)</f>
        <v/>
      </c>
      <c r="J166" s="36" t="str">
        <f>IF('statement of marks'!CC17="","",'statement of marks'!CC17)</f>
        <v/>
      </c>
      <c r="K166" s="378" t="str">
        <f>IF('statement of marks'!CD17="","",'statement of marks'!CD17)</f>
        <v/>
      </c>
      <c r="L166" s="504"/>
      <c r="M166" s="505"/>
      <c r="N166" s="376"/>
      <c r="O166" s="910" t="str">
        <f>'statement of marks'!$BW$3</f>
        <v>Ik;kZoj.k v/;;u</v>
      </c>
      <c r="P166" s="911"/>
      <c r="Q166" s="331" t="str">
        <f>IF('statement of marks'!BW18="","",'statement of marks'!BW18)</f>
        <v/>
      </c>
      <c r="R166" s="331" t="str">
        <f>IF('statement of marks'!BX18="","",'statement of marks'!BX18)</f>
        <v/>
      </c>
      <c r="S166" s="331" t="str">
        <f>IF('statement of marks'!BY18="","",'statement of marks'!BY18)</f>
        <v/>
      </c>
      <c r="T166" s="374" t="str">
        <f>IF('statement of marks'!BZ18="","",'statement of marks'!BZ18)</f>
        <v/>
      </c>
      <c r="U166" s="331" t="str">
        <f>IF('statement of marks'!CA18="","",'statement of marks'!CA18)</f>
        <v/>
      </c>
      <c r="V166" s="331" t="str">
        <f>IF('statement of marks'!CB18="","",'statement of marks'!CB18)</f>
        <v/>
      </c>
      <c r="W166" s="36" t="str">
        <f>IF('statement of marks'!CC18="","",'statement of marks'!CC18)</f>
        <v/>
      </c>
      <c r="X166" s="378" t="str">
        <f>IF('statement of marks'!CD18="","",'statement of marks'!CD18)</f>
        <v/>
      </c>
    </row>
    <row r="167" spans="1:24" ht="17" customHeight="1">
      <c r="A167" s="925"/>
      <c r="B167" s="927" t="str">
        <f>'statement of marks'!$AA$3</f>
        <v>vaxszth</v>
      </c>
      <c r="C167" s="362" t="s">
        <v>3</v>
      </c>
      <c r="D167" s="332">
        <f>IF('statement of marks'!AA$6="","",'statement of marks'!AA$6)</f>
        <v>5</v>
      </c>
      <c r="E167" s="332">
        <f>IF('statement of marks'!AB$6="","",'statement of marks'!AB$6)</f>
        <v>5</v>
      </c>
      <c r="F167" s="332">
        <f>IF('statement of marks'!AC$6="","",'statement of marks'!AC$6)</f>
        <v>5</v>
      </c>
      <c r="G167" s="333">
        <f>IF('statement of marks'!AD$6="","",'statement of marks'!AD$6)</f>
        <v>15</v>
      </c>
      <c r="H167" s="332">
        <f>IF('statement of marks'!AE$6="","",'statement of marks'!AE$6)</f>
        <v>10</v>
      </c>
      <c r="I167" s="332">
        <f>IF('statement of marks'!AF$6="","",'statement of marks'!AF$6)</f>
        <v>25</v>
      </c>
      <c r="J167" s="333">
        <f>IF('statement of marks'!AG$6="","",'statement of marks'!AG$6)</f>
        <v>35</v>
      </c>
      <c r="K167" s="377">
        <f>IF('statement of marks'!AH$6="","",'statement of marks'!AH$6)</f>
        <v>50</v>
      </c>
      <c r="L167" s="504"/>
      <c r="M167" s="505"/>
      <c r="N167" s="925"/>
      <c r="O167" s="927" t="str">
        <f>'statement of marks'!$AA$3</f>
        <v>vaxszth</v>
      </c>
      <c r="P167" s="362" t="s">
        <v>3</v>
      </c>
      <c r="Q167" s="332">
        <f>IF('statement of marks'!AA$6="","",'statement of marks'!AA$6)</f>
        <v>5</v>
      </c>
      <c r="R167" s="332">
        <f>IF('statement of marks'!AB$6="","",'statement of marks'!AB$6)</f>
        <v>5</v>
      </c>
      <c r="S167" s="332">
        <f>IF('statement of marks'!AC$6="","",'statement of marks'!AC$6)</f>
        <v>5</v>
      </c>
      <c r="T167" s="333">
        <f>IF('statement of marks'!AD$6="","",'statement of marks'!AD$6)</f>
        <v>15</v>
      </c>
      <c r="U167" s="332">
        <f>IF('statement of marks'!AE$6="","",'statement of marks'!AE$6)</f>
        <v>10</v>
      </c>
      <c r="V167" s="332">
        <f>IF('statement of marks'!AF$6="","",'statement of marks'!AF$6)</f>
        <v>25</v>
      </c>
      <c r="W167" s="333">
        <f>IF('statement of marks'!AG$6="","",'statement of marks'!AG$6)</f>
        <v>35</v>
      </c>
      <c r="X167" s="377">
        <f>IF('statement of marks'!AH$6="","",'statement of marks'!AH$6)</f>
        <v>50</v>
      </c>
    </row>
    <row r="168" spans="1:24" ht="17" customHeight="1">
      <c r="A168" s="926"/>
      <c r="B168" s="927"/>
      <c r="C168" s="361" t="s">
        <v>644</v>
      </c>
      <c r="D168" s="331" t="str">
        <f>IF('statement of marks'!AA17="","",'statement of marks'!AA17)</f>
        <v/>
      </c>
      <c r="E168" s="331" t="str">
        <f>IF('statement of marks'!AB17="","",'statement of marks'!AB17)</f>
        <v/>
      </c>
      <c r="F168" s="331" t="str">
        <f>IF('statement of marks'!AC17="","",'statement of marks'!AC17)</f>
        <v/>
      </c>
      <c r="G168" s="374" t="str">
        <f>IF('statement of marks'!AD17="","",'statement of marks'!AD17)</f>
        <v/>
      </c>
      <c r="H168" s="331" t="str">
        <f>IF('statement of marks'!AE17="","",'statement of marks'!AE17)</f>
        <v/>
      </c>
      <c r="I168" s="331" t="str">
        <f>IF('statement of marks'!AF17="","",'statement of marks'!AF17)</f>
        <v/>
      </c>
      <c r="J168" s="36" t="str">
        <f>IF('statement of marks'!AG17="","",'statement of marks'!AG17)</f>
        <v/>
      </c>
      <c r="K168" s="378" t="str">
        <f>IF('statement of marks'!AH17="","",'statement of marks'!AH17)</f>
        <v/>
      </c>
      <c r="L168" s="504"/>
      <c r="M168" s="505"/>
      <c r="N168" s="926"/>
      <c r="O168" s="927"/>
      <c r="P168" s="361" t="s">
        <v>644</v>
      </c>
      <c r="Q168" s="331" t="str">
        <f>IF('statement of marks'!AA18="","",'statement of marks'!AA18)</f>
        <v/>
      </c>
      <c r="R168" s="331" t="str">
        <f>IF('statement of marks'!AB18="","",'statement of marks'!AB18)</f>
        <v/>
      </c>
      <c r="S168" s="331" t="str">
        <f>IF('statement of marks'!AC18="","",'statement of marks'!AC18)</f>
        <v/>
      </c>
      <c r="T168" s="374" t="str">
        <f>IF('statement of marks'!AD18="","",'statement of marks'!AD18)</f>
        <v/>
      </c>
      <c r="U168" s="331" t="str">
        <f>IF('statement of marks'!AE18="","",'statement of marks'!AE18)</f>
        <v/>
      </c>
      <c r="V168" s="331" t="str">
        <f>IF('statement of marks'!AF18="","",'statement of marks'!AF18)</f>
        <v/>
      </c>
      <c r="W168" s="36" t="str">
        <f>IF('statement of marks'!AG18="","",'statement of marks'!AG18)</f>
        <v/>
      </c>
      <c r="X168" s="378" t="str">
        <f>IF('statement of marks'!AH18="","",'statement of marks'!AH18)</f>
        <v/>
      </c>
    </row>
    <row r="169" spans="1:24" ht="17" customHeight="1">
      <c r="A169" s="376"/>
      <c r="B169" s="928" t="s">
        <v>640</v>
      </c>
      <c r="C169" s="929"/>
      <c r="D169" s="335" t="s">
        <v>1</v>
      </c>
      <c r="E169" s="335" t="s">
        <v>21</v>
      </c>
      <c r="F169" s="365" t="s">
        <v>641</v>
      </c>
      <c r="G169" s="36"/>
      <c r="H169" s="334"/>
      <c r="I169" s="36"/>
      <c r="J169" s="472" t="s">
        <v>62</v>
      </c>
      <c r="K169" s="379"/>
      <c r="L169" s="504"/>
      <c r="M169" s="505"/>
      <c r="N169" s="376"/>
      <c r="O169" s="928" t="s">
        <v>640</v>
      </c>
      <c r="P169" s="929"/>
      <c r="Q169" s="335" t="s">
        <v>1</v>
      </c>
      <c r="R169" s="335" t="s">
        <v>21</v>
      </c>
      <c r="S169" s="365" t="s">
        <v>641</v>
      </c>
      <c r="T169" s="36"/>
      <c r="U169" s="334"/>
      <c r="V169" s="36"/>
      <c r="W169" s="507" t="s">
        <v>62</v>
      </c>
      <c r="X169" s="379"/>
    </row>
    <row r="170" spans="1:24" ht="17" customHeight="1">
      <c r="A170" s="376"/>
      <c r="B170" s="923" t="s">
        <v>3</v>
      </c>
      <c r="C170" s="924"/>
      <c r="D170" s="332">
        <v>20</v>
      </c>
      <c r="E170" s="332">
        <v>20</v>
      </c>
      <c r="F170" s="332">
        <v>20</v>
      </c>
      <c r="G170" s="333"/>
      <c r="H170" s="332"/>
      <c r="I170" s="332"/>
      <c r="J170" s="333">
        <v>20</v>
      </c>
      <c r="K170" s="377"/>
      <c r="L170" s="504"/>
      <c r="M170" s="505"/>
      <c r="N170" s="376"/>
      <c r="O170" s="923" t="s">
        <v>3</v>
      </c>
      <c r="P170" s="924"/>
      <c r="Q170" s="332">
        <v>20</v>
      </c>
      <c r="R170" s="332">
        <v>20</v>
      </c>
      <c r="S170" s="332">
        <v>20</v>
      </c>
      <c r="T170" s="333"/>
      <c r="U170" s="332"/>
      <c r="V170" s="332"/>
      <c r="W170" s="333">
        <v>20</v>
      </c>
      <c r="X170" s="377"/>
    </row>
    <row r="171" spans="1:24" ht="17" customHeight="1">
      <c r="A171" s="376"/>
      <c r="B171" s="910" t="str">
        <f>'statement of marks'!$CM$3</f>
        <v>dk;kZuqHko</v>
      </c>
      <c r="C171" s="911"/>
      <c r="D171" s="469" t="str">
        <f>IF('statement of marks'!CM17="","",'statement of marks'!CM17)</f>
        <v/>
      </c>
      <c r="E171" s="469" t="str">
        <f>IF('statement of marks'!CN17="","",'statement of marks'!CN17)</f>
        <v/>
      </c>
      <c r="F171" s="469" t="str">
        <f>IF('statement of marks'!CP17="","",'statement of marks'!CP17)</f>
        <v/>
      </c>
      <c r="G171" s="337"/>
      <c r="H171" s="337"/>
      <c r="I171" s="469"/>
      <c r="J171" s="469" t="str">
        <f>IF('statement of marks'!CO17="","",'statement of marks'!CO17)</f>
        <v/>
      </c>
      <c r="K171" s="470"/>
      <c r="L171" s="504"/>
      <c r="M171" s="505"/>
      <c r="N171" s="376"/>
      <c r="O171" s="910" t="str">
        <f>'statement of marks'!$CM$3</f>
        <v>dk;kZuqHko</v>
      </c>
      <c r="P171" s="911"/>
      <c r="Q171" s="469" t="str">
        <f>IF('statement of marks'!CM18="","",'statement of marks'!CM18)</f>
        <v/>
      </c>
      <c r="R171" s="469" t="str">
        <f>IF('statement of marks'!CN18="","",'statement of marks'!CN18)</f>
        <v/>
      </c>
      <c r="S171" s="469" t="str">
        <f>IF('statement of marks'!CP18="","",'statement of marks'!CP18)</f>
        <v/>
      </c>
      <c r="T171" s="337"/>
      <c r="U171" s="337"/>
      <c r="V171" s="469"/>
      <c r="W171" s="503" t="str">
        <f>IF('statement of marks'!CO18="","",'statement of marks'!CO18)</f>
        <v/>
      </c>
      <c r="X171" s="470"/>
    </row>
    <row r="172" spans="1:24" ht="17" customHeight="1">
      <c r="A172" s="376"/>
      <c r="B172" s="910" t="str">
        <f>'statement of marks'!$CW$3</f>
        <v>dyk f'k{kk</v>
      </c>
      <c r="C172" s="911"/>
      <c r="D172" s="469" t="str">
        <f>IF('statement of marks'!CW17="","",'statement of marks'!CW17)</f>
        <v/>
      </c>
      <c r="E172" s="469" t="str">
        <f>IF('statement of marks'!CX17="","",'statement of marks'!CX17)</f>
        <v/>
      </c>
      <c r="F172" s="469" t="str">
        <f>IF('statement of marks'!CZ17="","",'statement of marks'!CZ17)</f>
        <v/>
      </c>
      <c r="G172" s="337"/>
      <c r="H172" s="337"/>
      <c r="I172" s="469"/>
      <c r="J172" s="469" t="str">
        <f>IF('statement of marks'!CY17="","",'statement of marks'!CY17)</f>
        <v/>
      </c>
      <c r="K172" s="470"/>
      <c r="L172" s="504"/>
      <c r="M172" s="505"/>
      <c r="N172" s="376"/>
      <c r="O172" s="910" t="str">
        <f>'statement of marks'!$CW$3</f>
        <v>dyk f'k{kk</v>
      </c>
      <c r="P172" s="911"/>
      <c r="Q172" s="469" t="str">
        <f>IF('statement of marks'!CW18="","",'statement of marks'!CW18)</f>
        <v/>
      </c>
      <c r="R172" s="469" t="str">
        <f>IF('statement of marks'!CX18="","",'statement of marks'!CX18)</f>
        <v/>
      </c>
      <c r="S172" s="469" t="str">
        <f>IF('statement of marks'!CZ18="","",'statement of marks'!CZ18)</f>
        <v/>
      </c>
      <c r="T172" s="337"/>
      <c r="U172" s="337"/>
      <c r="V172" s="469"/>
      <c r="W172" s="503" t="str">
        <f>IF('statement of marks'!CY18="","",'statement of marks'!CY18)</f>
        <v/>
      </c>
      <c r="X172" s="470"/>
    </row>
    <row r="173" spans="1:24" ht="17" customHeight="1">
      <c r="A173" s="376"/>
      <c r="B173" s="912" t="str">
        <f>'statement of marks'!$DG$3</f>
        <v>LokLF; ,oe~ 'kkjhfjd f'k{kk</v>
      </c>
      <c r="C173" s="913"/>
      <c r="D173" s="469" t="str">
        <f>IF('statement of marks'!DG17="","",'statement of marks'!DG17)</f>
        <v/>
      </c>
      <c r="E173" s="469" t="str">
        <f>IF('statement of marks'!DH17="","",'statement of marks'!DH17)</f>
        <v/>
      </c>
      <c r="F173" s="469" t="str">
        <f>IF('statement of marks'!DJ17="","",'statement of marks'!DJ17)</f>
        <v/>
      </c>
      <c r="G173" s="337"/>
      <c r="H173" s="337"/>
      <c r="I173" s="469"/>
      <c r="J173" s="469" t="str">
        <f>IF('statement of marks'!DI17="","",'statement of marks'!DI17)</f>
        <v/>
      </c>
      <c r="K173" s="470"/>
      <c r="L173" s="504"/>
      <c r="M173" s="505"/>
      <c r="N173" s="376"/>
      <c r="O173" s="914" t="str">
        <f>'statement of marks'!$DG$3</f>
        <v>LokLF; ,oe~ 'kkjhfjd f'k{kk</v>
      </c>
      <c r="P173" s="915"/>
      <c r="Q173" s="469" t="str">
        <f>IF('statement of marks'!DG18="","",'statement of marks'!DG18)</f>
        <v/>
      </c>
      <c r="R173" s="469" t="str">
        <f>IF('statement of marks'!DH18="","",'statement of marks'!DH18)</f>
        <v/>
      </c>
      <c r="S173" s="469" t="str">
        <f>IF('statement of marks'!DJ18="","",'statement of marks'!DJ18)</f>
        <v/>
      </c>
      <c r="T173" s="337"/>
      <c r="U173" s="337"/>
      <c r="V173" s="469"/>
      <c r="W173" s="503" t="str">
        <f>IF('statement of marks'!DI18="","",'statement of marks'!DI18)</f>
        <v/>
      </c>
      <c r="X173" s="470"/>
    </row>
    <row r="174" spans="1:24" ht="17" customHeight="1">
      <c r="A174" s="376"/>
      <c r="B174" s="916" t="s">
        <v>642</v>
      </c>
      <c r="C174" s="917"/>
      <c r="D174" s="918" t="str">
        <f>IF(details!$CX$3="","",details!$CX$3)</f>
        <v>;ksx vxLr rd</v>
      </c>
      <c r="E174" s="918"/>
      <c r="F174" s="918" t="str">
        <f>IF(details!$DB$3="","",details!$DB$3)</f>
        <v>;ksx vDVcj rd</v>
      </c>
      <c r="G174" s="918"/>
      <c r="H174" s="918" t="str">
        <f>IF(details!$DF$3="","",details!$DF$3)</f>
        <v>;ksx fnlEcj rd</v>
      </c>
      <c r="I174" s="918"/>
      <c r="J174" s="918" t="str">
        <f>IF(details!$DJ$3="","",details!$DJ$3)</f>
        <v>;ksx Qjojh rd</v>
      </c>
      <c r="K174" s="919"/>
      <c r="L174" s="504"/>
      <c r="M174" s="505"/>
      <c r="N174" s="376"/>
      <c r="O174" s="916" t="s">
        <v>642</v>
      </c>
      <c r="P174" s="917"/>
      <c r="Q174" s="918" t="str">
        <f>IF(details!$CX$3="","",details!$CX$3)</f>
        <v>;ksx vxLr rd</v>
      </c>
      <c r="R174" s="918"/>
      <c r="S174" s="918" t="str">
        <f>IF(details!$DB$3="","",details!$DB$3)</f>
        <v>;ksx vDVcj rd</v>
      </c>
      <c r="T174" s="918"/>
      <c r="U174" s="918" t="str">
        <f>IF(details!$DF$3="","",details!$DF$3)</f>
        <v>;ksx fnlEcj rd</v>
      </c>
      <c r="V174" s="918"/>
      <c r="W174" s="918" t="str">
        <f>IF(details!$DJ$3="","",details!$DJ$3)</f>
        <v>;ksx Qjojh rd</v>
      </c>
      <c r="X174" s="919"/>
    </row>
    <row r="175" spans="1:24" ht="17" customHeight="1">
      <c r="A175" s="376"/>
      <c r="B175" s="916" t="s">
        <v>86</v>
      </c>
      <c r="C175" s="917"/>
      <c r="D175" s="921" t="str">
        <f>IF(details!CY17="","",details!CY17)</f>
        <v/>
      </c>
      <c r="E175" s="921"/>
      <c r="F175" s="921" t="str">
        <f>IF(details!DC17="","",details!DC17)</f>
        <v/>
      </c>
      <c r="G175" s="921"/>
      <c r="H175" s="921" t="str">
        <f>IF(details!DG17="","",details!DG17)</f>
        <v/>
      </c>
      <c r="I175" s="921"/>
      <c r="J175" s="921" t="str">
        <f>IF(details!DK17="","",details!DK17)</f>
        <v/>
      </c>
      <c r="K175" s="922"/>
      <c r="L175" s="504"/>
      <c r="M175" s="505"/>
      <c r="N175" s="376"/>
      <c r="O175" s="916" t="s">
        <v>86</v>
      </c>
      <c r="P175" s="917"/>
      <c r="Q175" s="921" t="str">
        <f>IF(details!CY18="","",details!CY18)</f>
        <v/>
      </c>
      <c r="R175" s="921"/>
      <c r="S175" s="921" t="str">
        <f>IF(details!DC18="","",details!DC18)</f>
        <v/>
      </c>
      <c r="T175" s="921"/>
      <c r="U175" s="921" t="str">
        <f>IF(details!DG18="","",details!DG18)</f>
        <v/>
      </c>
      <c r="V175" s="921"/>
      <c r="W175" s="921" t="str">
        <f>IF(details!DK18="","",details!DK18)</f>
        <v/>
      </c>
      <c r="X175" s="922"/>
    </row>
    <row r="176" spans="1:24" ht="17" customHeight="1">
      <c r="A176" s="376"/>
      <c r="B176" s="902" t="s">
        <v>15</v>
      </c>
      <c r="C176" s="903"/>
      <c r="D176" s="904" t="str">
        <f>IF(details!CX17="","",details!CX17)</f>
        <v/>
      </c>
      <c r="E176" s="904"/>
      <c r="F176" s="904" t="str">
        <f>IF(details!DB17="","",details!DB17)</f>
        <v/>
      </c>
      <c r="G176" s="904"/>
      <c r="H176" s="904" t="str">
        <f>IF(details!DF17="","",details!DF17)</f>
        <v/>
      </c>
      <c r="I176" s="904"/>
      <c r="J176" s="904" t="str">
        <f>IF(details!DJ17="","",details!DJ17)</f>
        <v/>
      </c>
      <c r="K176" s="905"/>
      <c r="L176" s="504"/>
      <c r="M176" s="505"/>
      <c r="N176" s="376"/>
      <c r="O176" s="902" t="s">
        <v>15</v>
      </c>
      <c r="P176" s="903"/>
      <c r="Q176" s="904" t="str">
        <f>IF(details!CX18="","",details!CX18)</f>
        <v/>
      </c>
      <c r="R176" s="904"/>
      <c r="S176" s="904" t="str">
        <f>IF(details!DB18="","",details!DB18)</f>
        <v/>
      </c>
      <c r="T176" s="904"/>
      <c r="U176" s="904" t="str">
        <f>IF(details!DF18="","",details!DF18)</f>
        <v/>
      </c>
      <c r="V176" s="904"/>
      <c r="W176" s="904" t="str">
        <f>IF(details!DJ18="","",details!DJ18)</f>
        <v/>
      </c>
      <c r="X176" s="905"/>
    </row>
    <row r="177" spans="1:24" ht="17" customHeight="1">
      <c r="A177" s="376"/>
      <c r="B177" s="906" t="s">
        <v>87</v>
      </c>
      <c r="C177" s="907"/>
      <c r="D177" s="908"/>
      <c r="E177" s="908"/>
      <c r="F177" s="908"/>
      <c r="G177" s="908"/>
      <c r="H177" s="908"/>
      <c r="I177" s="908"/>
      <c r="J177" s="908"/>
      <c r="K177" s="909"/>
      <c r="L177" s="504"/>
      <c r="M177" s="505"/>
      <c r="N177" s="376"/>
      <c r="O177" s="906" t="s">
        <v>87</v>
      </c>
      <c r="P177" s="907"/>
      <c r="Q177" s="908"/>
      <c r="R177" s="908"/>
      <c r="S177" s="908"/>
      <c r="T177" s="908"/>
      <c r="U177" s="908"/>
      <c r="V177" s="908"/>
      <c r="W177" s="908"/>
      <c r="X177" s="909"/>
    </row>
    <row r="178" spans="1:24" ht="17" customHeight="1">
      <c r="A178" s="376"/>
      <c r="B178" s="953" t="s">
        <v>73</v>
      </c>
      <c r="C178" s="954"/>
      <c r="D178" s="908"/>
      <c r="E178" s="908"/>
      <c r="F178" s="908"/>
      <c r="G178" s="908"/>
      <c r="H178" s="908"/>
      <c r="I178" s="908"/>
      <c r="J178" s="908"/>
      <c r="K178" s="909"/>
      <c r="L178" s="504"/>
      <c r="M178" s="505"/>
      <c r="N178" s="376"/>
      <c r="O178" s="953" t="s">
        <v>73</v>
      </c>
      <c r="P178" s="954"/>
      <c r="Q178" s="908"/>
      <c r="R178" s="908"/>
      <c r="S178" s="908"/>
      <c r="T178" s="908"/>
      <c r="U178" s="908"/>
      <c r="V178" s="908"/>
      <c r="W178" s="908"/>
      <c r="X178" s="909"/>
    </row>
    <row r="179" spans="1:24" ht="17" customHeight="1">
      <c r="A179" s="376"/>
      <c r="B179" s="955" t="s">
        <v>88</v>
      </c>
      <c r="C179" s="956"/>
      <c r="D179" s="908"/>
      <c r="E179" s="908"/>
      <c r="F179" s="908"/>
      <c r="G179" s="908"/>
      <c r="H179" s="908"/>
      <c r="I179" s="908"/>
      <c r="J179" s="908"/>
      <c r="K179" s="909"/>
      <c r="L179" s="504"/>
      <c r="M179" s="505"/>
      <c r="N179" s="376"/>
      <c r="O179" s="955" t="s">
        <v>88</v>
      </c>
      <c r="P179" s="956"/>
      <c r="Q179" s="908"/>
      <c r="R179" s="908"/>
      <c r="S179" s="908"/>
      <c r="T179" s="908"/>
      <c r="U179" s="908"/>
      <c r="V179" s="908"/>
      <c r="W179" s="908"/>
      <c r="X179" s="909"/>
    </row>
    <row r="180" spans="1:24" ht="17" customHeight="1" thickBot="1">
      <c r="A180" s="381"/>
      <c r="B180" s="940" t="s">
        <v>89</v>
      </c>
      <c r="C180" s="941"/>
      <c r="D180" s="942"/>
      <c r="E180" s="942"/>
      <c r="F180" s="942"/>
      <c r="G180" s="942"/>
      <c r="H180" s="942"/>
      <c r="I180" s="942"/>
      <c r="J180" s="942"/>
      <c r="K180" s="943"/>
      <c r="L180" s="504"/>
      <c r="M180" s="505"/>
      <c r="N180" s="381"/>
      <c r="O180" s="940" t="s">
        <v>89</v>
      </c>
      <c r="P180" s="941"/>
      <c r="Q180" s="942"/>
      <c r="R180" s="942"/>
      <c r="S180" s="942"/>
      <c r="T180" s="942"/>
      <c r="U180" s="942"/>
      <c r="V180" s="942"/>
      <c r="W180" s="942"/>
      <c r="X180" s="943"/>
    </row>
    <row r="181" spans="1:24" ht="17" customHeight="1">
      <c r="A181" s="944" t="s">
        <v>44</v>
      </c>
      <c r="B181" s="945"/>
      <c r="C181" s="945"/>
      <c r="D181" s="945"/>
      <c r="E181" s="945"/>
      <c r="F181" s="945"/>
      <c r="G181" s="945"/>
      <c r="H181" s="945"/>
      <c r="I181" s="945"/>
      <c r="J181" s="945"/>
      <c r="K181" s="946"/>
      <c r="L181" s="504"/>
      <c r="M181" s="505"/>
      <c r="N181" s="944" t="s">
        <v>44</v>
      </c>
      <c r="O181" s="945"/>
      <c r="P181" s="945"/>
      <c r="Q181" s="945"/>
      <c r="R181" s="945"/>
      <c r="S181" s="945"/>
      <c r="T181" s="945"/>
      <c r="U181" s="945"/>
      <c r="V181" s="945"/>
      <c r="W181" s="945"/>
      <c r="X181" s="946"/>
    </row>
    <row r="182" spans="1:24" ht="17" customHeight="1">
      <c r="A182" s="947" t="str">
        <f>'statement of marks'!$A$1</f>
        <v>jk- ck- ek/;fed fo|ky; uohu] fuEckgsM+k</v>
      </c>
      <c r="B182" s="948"/>
      <c r="C182" s="948"/>
      <c r="D182" s="948"/>
      <c r="E182" s="948"/>
      <c r="F182" s="948"/>
      <c r="G182" s="948"/>
      <c r="H182" s="948"/>
      <c r="I182" s="948"/>
      <c r="J182" s="948"/>
      <c r="K182" s="949"/>
      <c r="L182" s="504"/>
      <c r="M182" s="505"/>
      <c r="N182" s="947" t="str">
        <f>'statement of marks'!$A$1</f>
        <v>jk- ck- ek/;fed fo|ky; uohu] fuEckgsM+k</v>
      </c>
      <c r="O182" s="948"/>
      <c r="P182" s="948"/>
      <c r="Q182" s="948"/>
      <c r="R182" s="948"/>
      <c r="S182" s="948"/>
      <c r="T182" s="948"/>
      <c r="U182" s="948"/>
      <c r="V182" s="948"/>
      <c r="W182" s="948"/>
      <c r="X182" s="949"/>
    </row>
    <row r="183" spans="1:24" ht="17" customHeight="1">
      <c r="A183" s="947"/>
      <c r="B183" s="948"/>
      <c r="C183" s="948"/>
      <c r="D183" s="948"/>
      <c r="E183" s="948"/>
      <c r="F183" s="948"/>
      <c r="G183" s="948"/>
      <c r="H183" s="948"/>
      <c r="I183" s="948"/>
      <c r="J183" s="948"/>
      <c r="K183" s="949"/>
      <c r="L183" s="504"/>
      <c r="M183" s="505"/>
      <c r="N183" s="947"/>
      <c r="O183" s="948"/>
      <c r="P183" s="948"/>
      <c r="Q183" s="948"/>
      <c r="R183" s="948"/>
      <c r="S183" s="948"/>
      <c r="T183" s="948"/>
      <c r="U183" s="948"/>
      <c r="V183" s="948"/>
      <c r="W183" s="948"/>
      <c r="X183" s="949"/>
    </row>
    <row r="184" spans="1:24" ht="17" customHeight="1">
      <c r="A184" s="376"/>
      <c r="B184" s="927" t="s">
        <v>84</v>
      </c>
      <c r="C184" s="950"/>
      <c r="D184" s="951" t="str">
        <f>'statement of marks'!$F$3</f>
        <v>2015-16</v>
      </c>
      <c r="E184" s="951"/>
      <c r="F184" s="951"/>
      <c r="G184" s="951"/>
      <c r="H184" s="951"/>
      <c r="I184" s="951"/>
      <c r="J184" s="951"/>
      <c r="K184" s="952"/>
      <c r="L184" s="504"/>
      <c r="M184" s="505"/>
      <c r="N184" s="376"/>
      <c r="O184" s="927" t="s">
        <v>84</v>
      </c>
      <c r="P184" s="950"/>
      <c r="Q184" s="951" t="str">
        <f>'statement of marks'!$F$3</f>
        <v>2015-16</v>
      </c>
      <c r="R184" s="951"/>
      <c r="S184" s="951"/>
      <c r="T184" s="951"/>
      <c r="U184" s="951"/>
      <c r="V184" s="951"/>
      <c r="W184" s="951"/>
      <c r="X184" s="952"/>
    </row>
    <row r="185" spans="1:24" ht="17" customHeight="1">
      <c r="A185" s="376"/>
      <c r="B185" s="910" t="s">
        <v>579</v>
      </c>
      <c r="C185" s="911"/>
      <c r="D185" s="911" t="str">
        <f>IF('statement of marks'!H19="","",'statement of marks'!H19)</f>
        <v>v 013</v>
      </c>
      <c r="E185" s="911"/>
      <c r="F185" s="911"/>
      <c r="G185" s="911"/>
      <c r="H185" s="911"/>
      <c r="I185" s="911"/>
      <c r="J185" s="911"/>
      <c r="K185" s="937"/>
      <c r="L185" s="504"/>
      <c r="M185" s="505"/>
      <c r="N185" s="376"/>
      <c r="O185" s="910" t="s">
        <v>579</v>
      </c>
      <c r="P185" s="911"/>
      <c r="Q185" s="911" t="str">
        <f>IF('statement of marks'!H20="","",'statement of marks'!H20)</f>
        <v>v 014</v>
      </c>
      <c r="R185" s="911"/>
      <c r="S185" s="911"/>
      <c r="T185" s="911"/>
      <c r="U185" s="911"/>
      <c r="V185" s="911"/>
      <c r="W185" s="911"/>
      <c r="X185" s="937"/>
    </row>
    <row r="186" spans="1:24" ht="17" customHeight="1">
      <c r="A186" s="376"/>
      <c r="B186" s="910" t="s">
        <v>580</v>
      </c>
      <c r="C186" s="911"/>
      <c r="D186" s="911" t="str">
        <f>IF('statement of marks'!I19="","",'statement of marks'!I19)</f>
        <v>c 013</v>
      </c>
      <c r="E186" s="911"/>
      <c r="F186" s="911"/>
      <c r="G186" s="911"/>
      <c r="H186" s="911"/>
      <c r="I186" s="911"/>
      <c r="J186" s="911"/>
      <c r="K186" s="937"/>
      <c r="L186" s="504"/>
      <c r="M186" s="505"/>
      <c r="N186" s="376"/>
      <c r="O186" s="910" t="s">
        <v>580</v>
      </c>
      <c r="P186" s="911"/>
      <c r="Q186" s="911" t="str">
        <f>IF('statement of marks'!I20="","",'statement of marks'!I20)</f>
        <v>c 014</v>
      </c>
      <c r="R186" s="911"/>
      <c r="S186" s="911"/>
      <c r="T186" s="911"/>
      <c r="U186" s="911"/>
      <c r="V186" s="911"/>
      <c r="W186" s="911"/>
      <c r="X186" s="937"/>
    </row>
    <row r="187" spans="1:24" ht="17" customHeight="1">
      <c r="A187" s="376"/>
      <c r="B187" s="910" t="s">
        <v>581</v>
      </c>
      <c r="C187" s="911"/>
      <c r="D187" s="911" t="str">
        <f>IF('statement of marks'!J19="","",'statement of marks'!J19)</f>
        <v>l 013</v>
      </c>
      <c r="E187" s="911"/>
      <c r="F187" s="911"/>
      <c r="G187" s="911"/>
      <c r="H187" s="911"/>
      <c r="I187" s="911"/>
      <c r="J187" s="911"/>
      <c r="K187" s="937"/>
      <c r="L187" s="504"/>
      <c r="M187" s="505"/>
      <c r="N187" s="376"/>
      <c r="O187" s="910" t="s">
        <v>581</v>
      </c>
      <c r="P187" s="911"/>
      <c r="Q187" s="911" t="str">
        <f>IF('statement of marks'!J20="","",'statement of marks'!J20)</f>
        <v>l 014</v>
      </c>
      <c r="R187" s="911"/>
      <c r="S187" s="911"/>
      <c r="T187" s="911"/>
      <c r="U187" s="911"/>
      <c r="V187" s="911"/>
      <c r="W187" s="911"/>
      <c r="X187" s="937"/>
    </row>
    <row r="188" spans="1:24" ht="17" customHeight="1">
      <c r="A188" s="376"/>
      <c r="B188" s="910" t="s">
        <v>582</v>
      </c>
      <c r="C188" s="911"/>
      <c r="D188" s="363">
        <f>'statement of marks'!$D$3</f>
        <v>3</v>
      </c>
      <c r="E188" s="911" t="s">
        <v>9</v>
      </c>
      <c r="F188" s="911"/>
      <c r="G188" s="938" t="str">
        <f>IF('statement of marks'!D19="","",'statement of marks'!D19)</f>
        <v/>
      </c>
      <c r="H188" s="938"/>
      <c r="I188" s="938"/>
      <c r="J188" s="938"/>
      <c r="K188" s="939"/>
      <c r="L188" s="504"/>
      <c r="M188" s="505"/>
      <c r="N188" s="376"/>
      <c r="O188" s="910" t="s">
        <v>582</v>
      </c>
      <c r="P188" s="911"/>
      <c r="Q188" s="363">
        <f>'statement of marks'!$D$3</f>
        <v>3</v>
      </c>
      <c r="R188" s="911" t="s">
        <v>9</v>
      </c>
      <c r="S188" s="911"/>
      <c r="T188" s="938" t="str">
        <f>IF('statement of marks'!D20="","",'statement of marks'!D20)</f>
        <v/>
      </c>
      <c r="U188" s="938"/>
      <c r="V188" s="938"/>
      <c r="W188" s="938"/>
      <c r="X188" s="939"/>
    </row>
    <row r="189" spans="1:24" ht="17" customHeight="1">
      <c r="A189" s="376"/>
      <c r="B189" s="910" t="s">
        <v>583</v>
      </c>
      <c r="C189" s="911"/>
      <c r="D189" s="363" t="str">
        <f>IF('statement of marks'!E19="","",'statement of marks'!E19)</f>
        <v/>
      </c>
      <c r="E189" s="911" t="s">
        <v>0</v>
      </c>
      <c r="F189" s="911"/>
      <c r="G189" s="930" t="str">
        <f>IF('statement of marks'!F19="","",'statement of marks'!F19)</f>
        <v/>
      </c>
      <c r="H189" s="930"/>
      <c r="I189" s="930"/>
      <c r="J189" s="930"/>
      <c r="K189" s="931"/>
      <c r="L189" s="504"/>
      <c r="M189" s="505"/>
      <c r="N189" s="376"/>
      <c r="O189" s="910" t="s">
        <v>583</v>
      </c>
      <c r="P189" s="911"/>
      <c r="Q189" s="363" t="str">
        <f>IF('statement of marks'!E20="","",'statement of marks'!E20)</f>
        <v/>
      </c>
      <c r="R189" s="911" t="s">
        <v>0</v>
      </c>
      <c r="S189" s="911"/>
      <c r="T189" s="930" t="str">
        <f>IF('statement of marks'!F20="","",'statement of marks'!F20)</f>
        <v/>
      </c>
      <c r="U189" s="930"/>
      <c r="V189" s="930"/>
      <c r="W189" s="930"/>
      <c r="X189" s="931"/>
    </row>
    <row r="190" spans="1:24" ht="17" customHeight="1">
      <c r="A190" s="376"/>
      <c r="B190" s="346" t="s">
        <v>27</v>
      </c>
      <c r="C190" s="336" t="s">
        <v>85</v>
      </c>
      <c r="D190" s="932" t="s">
        <v>1</v>
      </c>
      <c r="E190" s="932" t="s">
        <v>21</v>
      </c>
      <c r="F190" s="932" t="s">
        <v>62</v>
      </c>
      <c r="G190" s="933" t="s">
        <v>2</v>
      </c>
      <c r="H190" s="932" t="s">
        <v>638</v>
      </c>
      <c r="I190" s="932"/>
      <c r="J190" s="932"/>
      <c r="K190" s="934" t="s">
        <v>639</v>
      </c>
      <c r="L190" s="504"/>
      <c r="M190" s="505"/>
      <c r="N190" s="376"/>
      <c r="O190" s="346" t="s">
        <v>27</v>
      </c>
      <c r="P190" s="336" t="s">
        <v>85</v>
      </c>
      <c r="Q190" s="935" t="s">
        <v>1</v>
      </c>
      <c r="R190" s="935" t="s">
        <v>21</v>
      </c>
      <c r="S190" s="935" t="s">
        <v>62</v>
      </c>
      <c r="T190" s="936" t="s">
        <v>2</v>
      </c>
      <c r="U190" s="935" t="s">
        <v>638</v>
      </c>
      <c r="V190" s="935"/>
      <c r="W190" s="935"/>
      <c r="X190" s="934" t="s">
        <v>639</v>
      </c>
    </row>
    <row r="191" spans="1:24" ht="17" customHeight="1">
      <c r="A191" s="376"/>
      <c r="B191" s="346"/>
      <c r="C191" s="336"/>
      <c r="D191" s="932"/>
      <c r="E191" s="932"/>
      <c r="F191" s="932"/>
      <c r="G191" s="933"/>
      <c r="H191" s="366" t="s">
        <v>635</v>
      </c>
      <c r="I191" s="366" t="s">
        <v>636</v>
      </c>
      <c r="J191" s="471" t="s">
        <v>68</v>
      </c>
      <c r="K191" s="934"/>
      <c r="L191" s="504"/>
      <c r="M191" s="505"/>
      <c r="N191" s="376"/>
      <c r="O191" s="346"/>
      <c r="P191" s="336"/>
      <c r="Q191" s="935"/>
      <c r="R191" s="935"/>
      <c r="S191" s="935"/>
      <c r="T191" s="936"/>
      <c r="U191" s="364" t="s">
        <v>635</v>
      </c>
      <c r="V191" s="364" t="s">
        <v>636</v>
      </c>
      <c r="W191" s="506" t="s">
        <v>68</v>
      </c>
      <c r="X191" s="934"/>
    </row>
    <row r="192" spans="1:24" ht="17" customHeight="1">
      <c r="A192" s="376"/>
      <c r="B192" s="923" t="s">
        <v>3</v>
      </c>
      <c r="C192" s="924"/>
      <c r="D192" s="332">
        <f>IF('statement of marks'!K$6="","",'statement of marks'!K$6)</f>
        <v>10</v>
      </c>
      <c r="E192" s="332">
        <f>IF('statement of marks'!L$6="","",'statement of marks'!L$6)</f>
        <v>10</v>
      </c>
      <c r="F192" s="332">
        <f>IF('statement of marks'!M$6="","",'statement of marks'!M$6)</f>
        <v>10</v>
      </c>
      <c r="G192" s="333">
        <f>IF('statement of marks'!N$6="","",'statement of marks'!N$6)</f>
        <v>30</v>
      </c>
      <c r="H192" s="332">
        <f>IF('statement of marks'!O$6="","",'statement of marks'!O$6)</f>
        <v>20</v>
      </c>
      <c r="I192" s="332">
        <f>IF('statement of marks'!P$6="","",'statement of marks'!P$6)</f>
        <v>50</v>
      </c>
      <c r="J192" s="333">
        <f>IF('statement of marks'!Q$6="","",'statement of marks'!Q$6)</f>
        <v>70</v>
      </c>
      <c r="K192" s="377">
        <f>IF('statement of marks'!R$6="","",'statement of marks'!R$6)</f>
        <v>100</v>
      </c>
      <c r="L192" s="504"/>
      <c r="M192" s="505"/>
      <c r="N192" s="376"/>
      <c r="O192" s="923" t="s">
        <v>3</v>
      </c>
      <c r="P192" s="924"/>
      <c r="Q192" s="332">
        <f>IF('statement of marks'!K$6="","",'statement of marks'!K$6)</f>
        <v>10</v>
      </c>
      <c r="R192" s="332">
        <f>IF('statement of marks'!L$6="","",'statement of marks'!L$6)</f>
        <v>10</v>
      </c>
      <c r="S192" s="332">
        <f>IF('statement of marks'!M$6="","",'statement of marks'!M$6)</f>
        <v>10</v>
      </c>
      <c r="T192" s="333">
        <f>IF('statement of marks'!N$6="","",'statement of marks'!N$6)</f>
        <v>30</v>
      </c>
      <c r="U192" s="332">
        <f>IF('statement of marks'!O$6="","",'statement of marks'!O$6)</f>
        <v>20</v>
      </c>
      <c r="V192" s="332">
        <f>IF('statement of marks'!P$6="","",'statement of marks'!P$6)</f>
        <v>50</v>
      </c>
      <c r="W192" s="333">
        <f>IF('statement of marks'!Q$6="","",'statement of marks'!Q$6)</f>
        <v>70</v>
      </c>
      <c r="X192" s="377">
        <f>IF('statement of marks'!R$6="","",'statement of marks'!R$6)</f>
        <v>100</v>
      </c>
    </row>
    <row r="193" spans="1:24" ht="17" customHeight="1">
      <c r="A193" s="376"/>
      <c r="B193" s="910" t="str">
        <f>'statement of marks'!$K$3</f>
        <v>fgUnh</v>
      </c>
      <c r="C193" s="911"/>
      <c r="D193" s="331" t="str">
        <f>IF('statement of marks'!K19="","",'statement of marks'!K19)</f>
        <v/>
      </c>
      <c r="E193" s="331" t="str">
        <f>IF('statement of marks'!L19="","",'statement of marks'!L19)</f>
        <v/>
      </c>
      <c r="F193" s="331" t="str">
        <f>IF('statement of marks'!M19="","",'statement of marks'!M19)</f>
        <v/>
      </c>
      <c r="G193" s="374" t="str">
        <f>IF('statement of marks'!N19="","",'statement of marks'!N19)</f>
        <v/>
      </c>
      <c r="H193" s="331" t="str">
        <f>IF('statement of marks'!O19="","",'statement of marks'!O19)</f>
        <v/>
      </c>
      <c r="I193" s="331" t="str">
        <f>IF('statement of marks'!P19="","",'statement of marks'!P19)</f>
        <v/>
      </c>
      <c r="J193" s="36" t="str">
        <f>IF('statement of marks'!Q19="","",'statement of marks'!Q19)</f>
        <v/>
      </c>
      <c r="K193" s="378" t="str">
        <f>IF('statement of marks'!R19="","",'statement of marks'!R19)</f>
        <v/>
      </c>
      <c r="L193" s="504"/>
      <c r="M193" s="505"/>
      <c r="N193" s="376"/>
      <c r="O193" s="910" t="str">
        <f>'statement of marks'!$K$3</f>
        <v>fgUnh</v>
      </c>
      <c r="P193" s="911"/>
      <c r="Q193" s="331" t="str">
        <f>IF('statement of marks'!K20="","",'statement of marks'!K20)</f>
        <v/>
      </c>
      <c r="R193" s="331" t="str">
        <f>IF('statement of marks'!L20="","",'statement of marks'!L20)</f>
        <v/>
      </c>
      <c r="S193" s="331" t="str">
        <f>IF('statement of marks'!M20="","",'statement of marks'!M20)</f>
        <v/>
      </c>
      <c r="T193" s="374" t="str">
        <f>IF('statement of marks'!N20="","",'statement of marks'!N20)</f>
        <v/>
      </c>
      <c r="U193" s="331" t="str">
        <f>IF('statement of marks'!O20="","",'statement of marks'!O20)</f>
        <v/>
      </c>
      <c r="V193" s="331" t="str">
        <f>IF('statement of marks'!P20="","",'statement of marks'!P20)</f>
        <v/>
      </c>
      <c r="W193" s="36" t="str">
        <f>IF('statement of marks'!Q20="","",'statement of marks'!Q20)</f>
        <v/>
      </c>
      <c r="X193" s="378" t="str">
        <f>IF('statement of marks'!R20="","",'statement of marks'!R20)</f>
        <v/>
      </c>
    </row>
    <row r="194" spans="1:24" ht="17" customHeight="1">
      <c r="A194" s="376"/>
      <c r="B194" s="920" t="str">
        <f>'statement of marks'!$AQ$3</f>
        <v>mnwZ</v>
      </c>
      <c r="C194" s="910"/>
      <c r="D194" s="331">
        <f>IF('statement of marks'!AQ19="","",'statement of marks'!AQ19)</f>
        <v>1</v>
      </c>
      <c r="E194" s="331">
        <f>IF('statement of marks'!AR19="","",'statement of marks'!AR19)</f>
        <v>2</v>
      </c>
      <c r="F194" s="331">
        <f>IF('statement of marks'!AS19="","",'statement of marks'!AS19)</f>
        <v>3</v>
      </c>
      <c r="G194" s="374">
        <f>IF('statement of marks'!AT19="","",'statement of marks'!AT19)</f>
        <v>6</v>
      </c>
      <c r="H194" s="331">
        <f>IF('statement of marks'!AU19="","",'statement of marks'!AU19)</f>
        <v>4</v>
      </c>
      <c r="I194" s="331">
        <f>IF('statement of marks'!AV19="","",'statement of marks'!AV19)</f>
        <v>5</v>
      </c>
      <c r="J194" s="36">
        <f>IF('statement of marks'!AW19="","",'statement of marks'!AW19)</f>
        <v>9</v>
      </c>
      <c r="K194" s="378">
        <f>IF('statement of marks'!AX19="","",'statement of marks'!AX19)</f>
        <v>15</v>
      </c>
      <c r="L194" s="504"/>
      <c r="M194" s="505"/>
      <c r="N194" s="376"/>
      <c r="O194" s="920" t="str">
        <f>'statement of marks'!$AQ$3</f>
        <v>mnwZ</v>
      </c>
      <c r="P194" s="910"/>
      <c r="Q194" s="331">
        <f>IF('statement of marks'!AQ20="","",'statement of marks'!AQ20)</f>
        <v>1</v>
      </c>
      <c r="R194" s="331">
        <f>IF('statement of marks'!AR20="","",'statement of marks'!AR20)</f>
        <v>2</v>
      </c>
      <c r="S194" s="331">
        <f>IF('statement of marks'!AS20="","",'statement of marks'!AS20)</f>
        <v>3</v>
      </c>
      <c r="T194" s="374">
        <f>IF('statement of marks'!AT20="","",'statement of marks'!AT20)</f>
        <v>6</v>
      </c>
      <c r="U194" s="331">
        <f>IF('statement of marks'!AU20="","",'statement of marks'!AU20)</f>
        <v>4</v>
      </c>
      <c r="V194" s="331">
        <f>IF('statement of marks'!AV20="","",'statement of marks'!AV20)</f>
        <v>5</v>
      </c>
      <c r="W194" s="36">
        <f>IF('statement of marks'!AW20="","",'statement of marks'!AW20)</f>
        <v>9</v>
      </c>
      <c r="X194" s="378">
        <f>IF('statement of marks'!AX20="","",'statement of marks'!AX20)</f>
        <v>15</v>
      </c>
    </row>
    <row r="195" spans="1:24" ht="17" customHeight="1">
      <c r="A195" s="376"/>
      <c r="B195" s="910" t="str">
        <f>'statement of marks'!$BG$3</f>
        <v>xf.kr</v>
      </c>
      <c r="C195" s="911"/>
      <c r="D195" s="331" t="str">
        <f>IF('statement of marks'!BG19="","",'statement of marks'!BG19)</f>
        <v/>
      </c>
      <c r="E195" s="331" t="str">
        <f>IF('statement of marks'!BH19="","",'statement of marks'!BH19)</f>
        <v/>
      </c>
      <c r="F195" s="331" t="str">
        <f>IF('statement of marks'!BI19="","",'statement of marks'!BI19)</f>
        <v/>
      </c>
      <c r="G195" s="374" t="str">
        <f>IF('statement of marks'!BJ19="","",'statement of marks'!BJ19)</f>
        <v/>
      </c>
      <c r="H195" s="331" t="str">
        <f>IF('statement of marks'!BK19="","",'statement of marks'!BK19)</f>
        <v/>
      </c>
      <c r="I195" s="331" t="str">
        <f>IF('statement of marks'!BL19="","",'statement of marks'!BL19)</f>
        <v/>
      </c>
      <c r="J195" s="36" t="str">
        <f>IF('statement of marks'!BM19="","",'statement of marks'!BM19)</f>
        <v/>
      </c>
      <c r="K195" s="378" t="str">
        <f>IF('statement of marks'!BN19="","",'statement of marks'!BN19)</f>
        <v/>
      </c>
      <c r="L195" s="504"/>
      <c r="M195" s="505"/>
      <c r="N195" s="376"/>
      <c r="O195" s="910" t="str">
        <f>'statement of marks'!$BG$3</f>
        <v>xf.kr</v>
      </c>
      <c r="P195" s="911"/>
      <c r="Q195" s="331" t="str">
        <f>IF('statement of marks'!BG20="","",'statement of marks'!BG20)</f>
        <v/>
      </c>
      <c r="R195" s="331" t="str">
        <f>IF('statement of marks'!BH20="","",'statement of marks'!BH20)</f>
        <v/>
      </c>
      <c r="S195" s="331" t="str">
        <f>IF('statement of marks'!BI20="","",'statement of marks'!BI20)</f>
        <v/>
      </c>
      <c r="T195" s="374" t="str">
        <f>IF('statement of marks'!BJ20="","",'statement of marks'!BJ20)</f>
        <v/>
      </c>
      <c r="U195" s="331" t="str">
        <f>IF('statement of marks'!BK20="","",'statement of marks'!BK20)</f>
        <v/>
      </c>
      <c r="V195" s="331" t="str">
        <f>IF('statement of marks'!BL20="","",'statement of marks'!BL20)</f>
        <v/>
      </c>
      <c r="W195" s="36" t="str">
        <f>IF('statement of marks'!BM20="","",'statement of marks'!BM20)</f>
        <v/>
      </c>
      <c r="X195" s="378" t="str">
        <f>IF('statement of marks'!BN20="","",'statement of marks'!BN20)</f>
        <v/>
      </c>
    </row>
    <row r="196" spans="1:24" ht="17" customHeight="1">
      <c r="A196" s="376"/>
      <c r="B196" s="910" t="str">
        <f>'statement of marks'!$BW$3</f>
        <v>Ik;kZoj.k v/;;u</v>
      </c>
      <c r="C196" s="911"/>
      <c r="D196" s="331" t="str">
        <f>IF('statement of marks'!BW19="","",'statement of marks'!BW19)</f>
        <v/>
      </c>
      <c r="E196" s="331" t="str">
        <f>IF('statement of marks'!BX19="","",'statement of marks'!BX19)</f>
        <v/>
      </c>
      <c r="F196" s="331" t="str">
        <f>IF('statement of marks'!BY19="","",'statement of marks'!BY19)</f>
        <v/>
      </c>
      <c r="G196" s="374" t="str">
        <f>IF('statement of marks'!BZ19="","",'statement of marks'!BZ19)</f>
        <v/>
      </c>
      <c r="H196" s="331" t="str">
        <f>IF('statement of marks'!CA19="","",'statement of marks'!CA19)</f>
        <v/>
      </c>
      <c r="I196" s="331" t="str">
        <f>IF('statement of marks'!CB19="","",'statement of marks'!CB19)</f>
        <v/>
      </c>
      <c r="J196" s="36" t="str">
        <f>IF('statement of marks'!CC19="","",'statement of marks'!CC19)</f>
        <v/>
      </c>
      <c r="K196" s="378" t="str">
        <f>IF('statement of marks'!CD19="","",'statement of marks'!CD19)</f>
        <v/>
      </c>
      <c r="L196" s="504"/>
      <c r="M196" s="505"/>
      <c r="N196" s="376"/>
      <c r="O196" s="910" t="str">
        <f>'statement of marks'!$BW$3</f>
        <v>Ik;kZoj.k v/;;u</v>
      </c>
      <c r="P196" s="911"/>
      <c r="Q196" s="331" t="str">
        <f>IF('statement of marks'!BW20="","",'statement of marks'!BW20)</f>
        <v/>
      </c>
      <c r="R196" s="331" t="str">
        <f>IF('statement of marks'!BX20="","",'statement of marks'!BX20)</f>
        <v/>
      </c>
      <c r="S196" s="331" t="str">
        <f>IF('statement of marks'!BY20="","",'statement of marks'!BY20)</f>
        <v/>
      </c>
      <c r="T196" s="374" t="str">
        <f>IF('statement of marks'!BZ20="","",'statement of marks'!BZ20)</f>
        <v/>
      </c>
      <c r="U196" s="331" t="str">
        <f>IF('statement of marks'!CA20="","",'statement of marks'!CA20)</f>
        <v/>
      </c>
      <c r="V196" s="331" t="str">
        <f>IF('statement of marks'!CB20="","",'statement of marks'!CB20)</f>
        <v/>
      </c>
      <c r="W196" s="36" t="str">
        <f>IF('statement of marks'!CC20="","",'statement of marks'!CC20)</f>
        <v/>
      </c>
      <c r="X196" s="378" t="str">
        <f>IF('statement of marks'!CD20="","",'statement of marks'!CD20)</f>
        <v/>
      </c>
    </row>
    <row r="197" spans="1:24" ht="17" customHeight="1">
      <c r="A197" s="925"/>
      <c r="B197" s="927" t="str">
        <f>'statement of marks'!$AA$3</f>
        <v>vaxszth</v>
      </c>
      <c r="C197" s="362" t="s">
        <v>3</v>
      </c>
      <c r="D197" s="332">
        <f>IF('statement of marks'!AA$6="","",'statement of marks'!AA$6)</f>
        <v>5</v>
      </c>
      <c r="E197" s="332">
        <f>IF('statement of marks'!AB$6="","",'statement of marks'!AB$6)</f>
        <v>5</v>
      </c>
      <c r="F197" s="332">
        <f>IF('statement of marks'!AC$6="","",'statement of marks'!AC$6)</f>
        <v>5</v>
      </c>
      <c r="G197" s="333">
        <f>IF('statement of marks'!AD$6="","",'statement of marks'!AD$6)</f>
        <v>15</v>
      </c>
      <c r="H197" s="332">
        <f>IF('statement of marks'!AE$6="","",'statement of marks'!AE$6)</f>
        <v>10</v>
      </c>
      <c r="I197" s="332">
        <f>IF('statement of marks'!AF$6="","",'statement of marks'!AF$6)</f>
        <v>25</v>
      </c>
      <c r="J197" s="333">
        <f>IF('statement of marks'!AG$6="","",'statement of marks'!AG$6)</f>
        <v>35</v>
      </c>
      <c r="K197" s="377">
        <f>IF('statement of marks'!AH$6="","",'statement of marks'!AH$6)</f>
        <v>50</v>
      </c>
      <c r="L197" s="504"/>
      <c r="M197" s="505"/>
      <c r="N197" s="925"/>
      <c r="O197" s="927" t="str">
        <f>'statement of marks'!$AA$3</f>
        <v>vaxszth</v>
      </c>
      <c r="P197" s="362" t="s">
        <v>3</v>
      </c>
      <c r="Q197" s="332">
        <f>IF('statement of marks'!AA$6="","",'statement of marks'!AA$6)</f>
        <v>5</v>
      </c>
      <c r="R197" s="332">
        <f>IF('statement of marks'!AB$6="","",'statement of marks'!AB$6)</f>
        <v>5</v>
      </c>
      <c r="S197" s="332">
        <f>IF('statement of marks'!AC$6="","",'statement of marks'!AC$6)</f>
        <v>5</v>
      </c>
      <c r="T197" s="333">
        <f>IF('statement of marks'!AD$6="","",'statement of marks'!AD$6)</f>
        <v>15</v>
      </c>
      <c r="U197" s="332">
        <f>IF('statement of marks'!AE$6="","",'statement of marks'!AE$6)</f>
        <v>10</v>
      </c>
      <c r="V197" s="332">
        <f>IF('statement of marks'!AF$6="","",'statement of marks'!AF$6)</f>
        <v>25</v>
      </c>
      <c r="W197" s="333">
        <f>IF('statement of marks'!AG$6="","",'statement of marks'!AG$6)</f>
        <v>35</v>
      </c>
      <c r="X197" s="377">
        <f>IF('statement of marks'!AH$6="","",'statement of marks'!AH$6)</f>
        <v>50</v>
      </c>
    </row>
    <row r="198" spans="1:24" ht="17" customHeight="1">
      <c r="A198" s="926"/>
      <c r="B198" s="927"/>
      <c r="C198" s="361" t="s">
        <v>644</v>
      </c>
      <c r="D198" s="331" t="str">
        <f>IF('statement of marks'!AA19="","",'statement of marks'!AA19)</f>
        <v/>
      </c>
      <c r="E198" s="331" t="str">
        <f>IF('statement of marks'!AB19="","",'statement of marks'!AB19)</f>
        <v/>
      </c>
      <c r="F198" s="331" t="str">
        <f>IF('statement of marks'!AC19="","",'statement of marks'!AC19)</f>
        <v/>
      </c>
      <c r="G198" s="374" t="str">
        <f>IF('statement of marks'!AD19="","",'statement of marks'!AD19)</f>
        <v/>
      </c>
      <c r="H198" s="331" t="str">
        <f>IF('statement of marks'!AE19="","",'statement of marks'!AE19)</f>
        <v/>
      </c>
      <c r="I198" s="331" t="str">
        <f>IF('statement of marks'!AF19="","",'statement of marks'!AF19)</f>
        <v/>
      </c>
      <c r="J198" s="36" t="str">
        <f>IF('statement of marks'!AG19="","",'statement of marks'!AG19)</f>
        <v/>
      </c>
      <c r="K198" s="378" t="str">
        <f>IF('statement of marks'!AH19="","",'statement of marks'!AH19)</f>
        <v/>
      </c>
      <c r="L198" s="504"/>
      <c r="M198" s="505"/>
      <c r="N198" s="926"/>
      <c r="O198" s="927"/>
      <c r="P198" s="361" t="s">
        <v>644</v>
      </c>
      <c r="Q198" s="331" t="str">
        <f>IF('statement of marks'!AA20="","",'statement of marks'!AA20)</f>
        <v/>
      </c>
      <c r="R198" s="331" t="str">
        <f>IF('statement of marks'!AB20="","",'statement of marks'!AB20)</f>
        <v/>
      </c>
      <c r="S198" s="331" t="str">
        <f>IF('statement of marks'!AC20="","",'statement of marks'!AC20)</f>
        <v/>
      </c>
      <c r="T198" s="374" t="str">
        <f>IF('statement of marks'!AD20="","",'statement of marks'!AD20)</f>
        <v/>
      </c>
      <c r="U198" s="331" t="str">
        <f>IF('statement of marks'!AE20="","",'statement of marks'!AE20)</f>
        <v/>
      </c>
      <c r="V198" s="331" t="str">
        <f>IF('statement of marks'!AF20="","",'statement of marks'!AF20)</f>
        <v/>
      </c>
      <c r="W198" s="36" t="str">
        <f>IF('statement of marks'!AG20="","",'statement of marks'!AG20)</f>
        <v/>
      </c>
      <c r="X198" s="378" t="str">
        <f>IF('statement of marks'!AH20="","",'statement of marks'!AH20)</f>
        <v/>
      </c>
    </row>
    <row r="199" spans="1:24" ht="17" customHeight="1">
      <c r="A199" s="376"/>
      <c r="B199" s="928" t="s">
        <v>640</v>
      </c>
      <c r="C199" s="929"/>
      <c r="D199" s="335" t="s">
        <v>1</v>
      </c>
      <c r="E199" s="335" t="s">
        <v>21</v>
      </c>
      <c r="F199" s="365" t="s">
        <v>641</v>
      </c>
      <c r="G199" s="36"/>
      <c r="H199" s="334"/>
      <c r="I199" s="36"/>
      <c r="J199" s="472" t="s">
        <v>62</v>
      </c>
      <c r="K199" s="379"/>
      <c r="L199" s="504"/>
      <c r="M199" s="505"/>
      <c r="N199" s="376"/>
      <c r="O199" s="928" t="s">
        <v>640</v>
      </c>
      <c r="P199" s="929"/>
      <c r="Q199" s="335" t="s">
        <v>1</v>
      </c>
      <c r="R199" s="335" t="s">
        <v>21</v>
      </c>
      <c r="S199" s="365" t="s">
        <v>641</v>
      </c>
      <c r="T199" s="36"/>
      <c r="U199" s="334"/>
      <c r="V199" s="36"/>
      <c r="W199" s="507" t="s">
        <v>62</v>
      </c>
      <c r="X199" s="379"/>
    </row>
    <row r="200" spans="1:24" ht="17" customHeight="1">
      <c r="A200" s="376"/>
      <c r="B200" s="923" t="s">
        <v>3</v>
      </c>
      <c r="C200" s="924"/>
      <c r="D200" s="332">
        <v>20</v>
      </c>
      <c r="E200" s="332">
        <v>20</v>
      </c>
      <c r="F200" s="332">
        <v>20</v>
      </c>
      <c r="G200" s="333"/>
      <c r="H200" s="332"/>
      <c r="I200" s="332"/>
      <c r="J200" s="333">
        <v>20</v>
      </c>
      <c r="K200" s="377"/>
      <c r="L200" s="504"/>
      <c r="M200" s="505"/>
      <c r="N200" s="376"/>
      <c r="O200" s="923" t="s">
        <v>3</v>
      </c>
      <c r="P200" s="924"/>
      <c r="Q200" s="332">
        <v>20</v>
      </c>
      <c r="R200" s="332">
        <v>20</v>
      </c>
      <c r="S200" s="332">
        <v>20</v>
      </c>
      <c r="T200" s="333"/>
      <c r="U200" s="332"/>
      <c r="V200" s="332"/>
      <c r="W200" s="333">
        <v>20</v>
      </c>
      <c r="X200" s="377"/>
    </row>
    <row r="201" spans="1:24" ht="17" customHeight="1">
      <c r="A201" s="376"/>
      <c r="B201" s="910" t="str">
        <f>'statement of marks'!$CM$3</f>
        <v>dk;kZuqHko</v>
      </c>
      <c r="C201" s="911"/>
      <c r="D201" s="469" t="str">
        <f>IF('statement of marks'!CM19="","",'statement of marks'!CM19)</f>
        <v/>
      </c>
      <c r="E201" s="469" t="str">
        <f>IF('statement of marks'!CN19="","",'statement of marks'!CN19)</f>
        <v/>
      </c>
      <c r="F201" s="469" t="str">
        <f>IF('statement of marks'!CP19="","",'statement of marks'!CP19)</f>
        <v/>
      </c>
      <c r="G201" s="337"/>
      <c r="H201" s="337"/>
      <c r="I201" s="469"/>
      <c r="J201" s="469" t="str">
        <f>IF('statement of marks'!CO19="","",'statement of marks'!CO19)</f>
        <v/>
      </c>
      <c r="K201" s="470"/>
      <c r="L201" s="504"/>
      <c r="M201" s="505"/>
      <c r="N201" s="376"/>
      <c r="O201" s="910" t="str">
        <f>'statement of marks'!$CM$3</f>
        <v>dk;kZuqHko</v>
      </c>
      <c r="P201" s="911"/>
      <c r="Q201" s="469" t="str">
        <f>IF('statement of marks'!CM20="","",'statement of marks'!CM20)</f>
        <v/>
      </c>
      <c r="R201" s="469" t="str">
        <f>IF('statement of marks'!CN20="","",'statement of marks'!CN20)</f>
        <v/>
      </c>
      <c r="S201" s="469" t="str">
        <f>IF('statement of marks'!CP20="","",'statement of marks'!CP20)</f>
        <v/>
      </c>
      <c r="T201" s="337"/>
      <c r="U201" s="337"/>
      <c r="V201" s="469"/>
      <c r="W201" s="503" t="str">
        <f>IF('statement of marks'!CO20="","",'statement of marks'!CO20)</f>
        <v/>
      </c>
      <c r="X201" s="470"/>
    </row>
    <row r="202" spans="1:24" ht="17" customHeight="1">
      <c r="A202" s="376"/>
      <c r="B202" s="910" t="str">
        <f>'statement of marks'!$CW$3</f>
        <v>dyk f'k{kk</v>
      </c>
      <c r="C202" s="911"/>
      <c r="D202" s="469" t="str">
        <f>IF('statement of marks'!CW19="","",'statement of marks'!CW19)</f>
        <v/>
      </c>
      <c r="E202" s="469" t="str">
        <f>IF('statement of marks'!CX19="","",'statement of marks'!CX19)</f>
        <v/>
      </c>
      <c r="F202" s="469" t="str">
        <f>IF('statement of marks'!CZ19="","",'statement of marks'!CZ19)</f>
        <v/>
      </c>
      <c r="G202" s="337"/>
      <c r="H202" s="337"/>
      <c r="I202" s="469"/>
      <c r="J202" s="469" t="str">
        <f>IF('statement of marks'!CY19="","",'statement of marks'!CY19)</f>
        <v/>
      </c>
      <c r="K202" s="470"/>
      <c r="L202" s="504"/>
      <c r="M202" s="505"/>
      <c r="N202" s="376"/>
      <c r="O202" s="910" t="str">
        <f>'statement of marks'!$CW$3</f>
        <v>dyk f'k{kk</v>
      </c>
      <c r="P202" s="911"/>
      <c r="Q202" s="469" t="str">
        <f>IF('statement of marks'!CW20="","",'statement of marks'!CW20)</f>
        <v/>
      </c>
      <c r="R202" s="469" t="str">
        <f>IF('statement of marks'!CX20="","",'statement of marks'!CX20)</f>
        <v/>
      </c>
      <c r="S202" s="469" t="str">
        <f>IF('statement of marks'!CZ20="","",'statement of marks'!CZ20)</f>
        <v/>
      </c>
      <c r="T202" s="337"/>
      <c r="U202" s="337"/>
      <c r="V202" s="469"/>
      <c r="W202" s="503" t="str">
        <f>IF('statement of marks'!CY20="","",'statement of marks'!CY20)</f>
        <v/>
      </c>
      <c r="X202" s="470"/>
    </row>
    <row r="203" spans="1:24" ht="17" customHeight="1">
      <c r="A203" s="376"/>
      <c r="B203" s="912" t="str">
        <f>'statement of marks'!$DG$3</f>
        <v>LokLF; ,oe~ 'kkjhfjd f'k{kk</v>
      </c>
      <c r="C203" s="913"/>
      <c r="D203" s="469" t="str">
        <f>IF('statement of marks'!DG19="","",'statement of marks'!DG19)</f>
        <v/>
      </c>
      <c r="E203" s="469" t="str">
        <f>IF('statement of marks'!DH19="","",'statement of marks'!DH19)</f>
        <v/>
      </c>
      <c r="F203" s="469" t="str">
        <f>IF('statement of marks'!DJ19="","",'statement of marks'!DJ19)</f>
        <v/>
      </c>
      <c r="G203" s="337"/>
      <c r="H203" s="337"/>
      <c r="I203" s="469"/>
      <c r="J203" s="469" t="str">
        <f>IF('statement of marks'!DI19="","",'statement of marks'!DI19)</f>
        <v/>
      </c>
      <c r="K203" s="470"/>
      <c r="L203" s="504"/>
      <c r="M203" s="505"/>
      <c r="N203" s="376"/>
      <c r="O203" s="914" t="str">
        <f>'statement of marks'!$DG$3</f>
        <v>LokLF; ,oe~ 'kkjhfjd f'k{kk</v>
      </c>
      <c r="P203" s="915"/>
      <c r="Q203" s="469" t="str">
        <f>IF('statement of marks'!DG20="","",'statement of marks'!DG20)</f>
        <v/>
      </c>
      <c r="R203" s="469" t="str">
        <f>IF('statement of marks'!DH20="","",'statement of marks'!DH20)</f>
        <v/>
      </c>
      <c r="S203" s="469" t="str">
        <f>IF('statement of marks'!DJ20="","",'statement of marks'!DJ20)</f>
        <v/>
      </c>
      <c r="T203" s="337"/>
      <c r="U203" s="337"/>
      <c r="V203" s="469"/>
      <c r="W203" s="503" t="str">
        <f>IF('statement of marks'!DI20="","",'statement of marks'!DI20)</f>
        <v/>
      </c>
      <c r="X203" s="470"/>
    </row>
    <row r="204" spans="1:24" ht="17" customHeight="1">
      <c r="A204" s="376"/>
      <c r="B204" s="916" t="s">
        <v>642</v>
      </c>
      <c r="C204" s="917"/>
      <c r="D204" s="918" t="str">
        <f>IF(details!$CX$3="","",details!$CX$3)</f>
        <v>;ksx vxLr rd</v>
      </c>
      <c r="E204" s="918"/>
      <c r="F204" s="918" t="str">
        <f>IF(details!$DB$3="","",details!$DB$3)</f>
        <v>;ksx vDVcj rd</v>
      </c>
      <c r="G204" s="918"/>
      <c r="H204" s="918" t="str">
        <f>IF(details!$DF$3="","",details!$DF$3)</f>
        <v>;ksx fnlEcj rd</v>
      </c>
      <c r="I204" s="918"/>
      <c r="J204" s="918" t="str">
        <f>IF(details!$DJ$3="","",details!$DJ$3)</f>
        <v>;ksx Qjojh rd</v>
      </c>
      <c r="K204" s="919"/>
      <c r="L204" s="504"/>
      <c r="M204" s="505"/>
      <c r="N204" s="376"/>
      <c r="O204" s="916" t="s">
        <v>642</v>
      </c>
      <c r="P204" s="917"/>
      <c r="Q204" s="918" t="str">
        <f>IF(details!$CX$3="","",details!$CX$3)</f>
        <v>;ksx vxLr rd</v>
      </c>
      <c r="R204" s="918"/>
      <c r="S204" s="918" t="str">
        <f>IF(details!$DB$3="","",details!$DB$3)</f>
        <v>;ksx vDVcj rd</v>
      </c>
      <c r="T204" s="918"/>
      <c r="U204" s="918" t="str">
        <f>IF(details!$DF$3="","",details!$DF$3)</f>
        <v>;ksx fnlEcj rd</v>
      </c>
      <c r="V204" s="918"/>
      <c r="W204" s="918" t="str">
        <f>IF(details!$DJ$3="","",details!$DJ$3)</f>
        <v>;ksx Qjojh rd</v>
      </c>
      <c r="X204" s="919"/>
    </row>
    <row r="205" spans="1:24" ht="17" customHeight="1">
      <c r="A205" s="376"/>
      <c r="B205" s="916" t="s">
        <v>86</v>
      </c>
      <c r="C205" s="917"/>
      <c r="D205" s="921" t="str">
        <f>IF(details!CY19="","",details!CY19)</f>
        <v/>
      </c>
      <c r="E205" s="921"/>
      <c r="F205" s="921" t="str">
        <f>IF(details!DC19="","",details!DC19)</f>
        <v/>
      </c>
      <c r="G205" s="921"/>
      <c r="H205" s="921" t="str">
        <f>IF(details!DG19="","",details!DG19)</f>
        <v/>
      </c>
      <c r="I205" s="921"/>
      <c r="J205" s="921" t="str">
        <f>IF(details!DK19="","",details!DK19)</f>
        <v/>
      </c>
      <c r="K205" s="922"/>
      <c r="L205" s="504"/>
      <c r="M205" s="505"/>
      <c r="N205" s="376"/>
      <c r="O205" s="916" t="s">
        <v>86</v>
      </c>
      <c r="P205" s="917"/>
      <c r="Q205" s="921" t="str">
        <f>IF(details!CY20="","",details!CY20)</f>
        <v/>
      </c>
      <c r="R205" s="921"/>
      <c r="S205" s="921" t="str">
        <f>IF(details!DC20="","",details!DC20)</f>
        <v/>
      </c>
      <c r="T205" s="921"/>
      <c r="U205" s="921" t="str">
        <f>IF(details!DG20="","",details!DG20)</f>
        <v/>
      </c>
      <c r="V205" s="921"/>
      <c r="W205" s="921" t="str">
        <f>IF(details!DK20="","",details!DK20)</f>
        <v/>
      </c>
      <c r="X205" s="922"/>
    </row>
    <row r="206" spans="1:24" ht="17" customHeight="1">
      <c r="A206" s="376"/>
      <c r="B206" s="902" t="s">
        <v>15</v>
      </c>
      <c r="C206" s="903"/>
      <c r="D206" s="904" t="str">
        <f>IF(details!CX19="","",details!CX19)</f>
        <v/>
      </c>
      <c r="E206" s="904"/>
      <c r="F206" s="904" t="str">
        <f>IF(details!DB19="","",details!DB19)</f>
        <v/>
      </c>
      <c r="G206" s="904"/>
      <c r="H206" s="904" t="str">
        <f>IF(details!DF19="","",details!DF19)</f>
        <v/>
      </c>
      <c r="I206" s="904"/>
      <c r="J206" s="904" t="str">
        <f>IF(details!DJ19="","",details!DJ19)</f>
        <v/>
      </c>
      <c r="K206" s="905"/>
      <c r="L206" s="504"/>
      <c r="M206" s="505"/>
      <c r="N206" s="376"/>
      <c r="O206" s="902" t="s">
        <v>15</v>
      </c>
      <c r="P206" s="903"/>
      <c r="Q206" s="904" t="str">
        <f>IF(details!CX20="","",details!CX20)</f>
        <v/>
      </c>
      <c r="R206" s="904"/>
      <c r="S206" s="904" t="str">
        <f>IF(details!DB20="","",details!DB20)</f>
        <v/>
      </c>
      <c r="T206" s="904"/>
      <c r="U206" s="904" t="str">
        <f>IF(details!DF20="","",details!DF20)</f>
        <v/>
      </c>
      <c r="V206" s="904"/>
      <c r="W206" s="904" t="str">
        <f>IF(details!DJ20="","",details!DJ20)</f>
        <v/>
      </c>
      <c r="X206" s="905"/>
    </row>
    <row r="207" spans="1:24" ht="17" customHeight="1">
      <c r="A207" s="376"/>
      <c r="B207" s="906" t="s">
        <v>87</v>
      </c>
      <c r="C207" s="907"/>
      <c r="D207" s="908"/>
      <c r="E207" s="908"/>
      <c r="F207" s="908"/>
      <c r="G207" s="908"/>
      <c r="H207" s="908"/>
      <c r="I207" s="908"/>
      <c r="J207" s="908"/>
      <c r="K207" s="909"/>
      <c r="L207" s="504"/>
      <c r="M207" s="505"/>
      <c r="N207" s="376"/>
      <c r="O207" s="906" t="s">
        <v>87</v>
      </c>
      <c r="P207" s="907"/>
      <c r="Q207" s="908"/>
      <c r="R207" s="908"/>
      <c r="S207" s="908"/>
      <c r="T207" s="908"/>
      <c r="U207" s="908"/>
      <c r="V207" s="908"/>
      <c r="W207" s="908"/>
      <c r="X207" s="909"/>
    </row>
    <row r="208" spans="1:24" ht="17" customHeight="1">
      <c r="A208" s="376"/>
      <c r="B208" s="953" t="s">
        <v>73</v>
      </c>
      <c r="C208" s="954"/>
      <c r="D208" s="908"/>
      <c r="E208" s="908"/>
      <c r="F208" s="908"/>
      <c r="G208" s="908"/>
      <c r="H208" s="908"/>
      <c r="I208" s="908"/>
      <c r="J208" s="908"/>
      <c r="K208" s="909"/>
      <c r="L208" s="504"/>
      <c r="M208" s="505"/>
      <c r="N208" s="376"/>
      <c r="O208" s="953" t="s">
        <v>73</v>
      </c>
      <c r="P208" s="954"/>
      <c r="Q208" s="908"/>
      <c r="R208" s="908"/>
      <c r="S208" s="908"/>
      <c r="T208" s="908"/>
      <c r="U208" s="908"/>
      <c r="V208" s="908"/>
      <c r="W208" s="908"/>
      <c r="X208" s="909"/>
    </row>
    <row r="209" spans="1:24" ht="17" customHeight="1">
      <c r="A209" s="376"/>
      <c r="B209" s="955" t="s">
        <v>88</v>
      </c>
      <c r="C209" s="956"/>
      <c r="D209" s="908"/>
      <c r="E209" s="908"/>
      <c r="F209" s="908"/>
      <c r="G209" s="908"/>
      <c r="H209" s="908"/>
      <c r="I209" s="908"/>
      <c r="J209" s="908"/>
      <c r="K209" s="909"/>
      <c r="L209" s="504"/>
      <c r="M209" s="505"/>
      <c r="N209" s="376"/>
      <c r="O209" s="955" t="s">
        <v>88</v>
      </c>
      <c r="P209" s="956"/>
      <c r="Q209" s="908"/>
      <c r="R209" s="908"/>
      <c r="S209" s="908"/>
      <c r="T209" s="908"/>
      <c r="U209" s="908"/>
      <c r="V209" s="908"/>
      <c r="W209" s="908"/>
      <c r="X209" s="909"/>
    </row>
    <row r="210" spans="1:24" ht="17" customHeight="1" thickBot="1">
      <c r="A210" s="381"/>
      <c r="B210" s="940" t="s">
        <v>89</v>
      </c>
      <c r="C210" s="941"/>
      <c r="D210" s="942"/>
      <c r="E210" s="942"/>
      <c r="F210" s="942"/>
      <c r="G210" s="942"/>
      <c r="H210" s="942"/>
      <c r="I210" s="942"/>
      <c r="J210" s="942"/>
      <c r="K210" s="943"/>
      <c r="L210" s="504"/>
      <c r="M210" s="505"/>
      <c r="N210" s="381"/>
      <c r="O210" s="940" t="s">
        <v>89</v>
      </c>
      <c r="P210" s="941"/>
      <c r="Q210" s="942"/>
      <c r="R210" s="942"/>
      <c r="S210" s="942"/>
      <c r="T210" s="942"/>
      <c r="U210" s="942"/>
      <c r="V210" s="942"/>
      <c r="W210" s="942"/>
      <c r="X210" s="943"/>
    </row>
    <row r="211" spans="1:24" ht="17" customHeight="1">
      <c r="A211" s="944" t="s">
        <v>44</v>
      </c>
      <c r="B211" s="945"/>
      <c r="C211" s="945"/>
      <c r="D211" s="945"/>
      <c r="E211" s="945"/>
      <c r="F211" s="945"/>
      <c r="G211" s="945"/>
      <c r="H211" s="945"/>
      <c r="I211" s="945"/>
      <c r="J211" s="945"/>
      <c r="K211" s="946"/>
      <c r="L211" s="504"/>
      <c r="M211" s="505"/>
      <c r="N211" s="944" t="s">
        <v>44</v>
      </c>
      <c r="O211" s="945"/>
      <c r="P211" s="945"/>
      <c r="Q211" s="945"/>
      <c r="R211" s="945"/>
      <c r="S211" s="945"/>
      <c r="T211" s="945"/>
      <c r="U211" s="945"/>
      <c r="V211" s="945"/>
      <c r="W211" s="945"/>
      <c r="X211" s="946"/>
    </row>
    <row r="212" spans="1:24" ht="17" customHeight="1">
      <c r="A212" s="947" t="str">
        <f>'statement of marks'!$A$1</f>
        <v>jk- ck- ek/;fed fo|ky; uohu] fuEckgsM+k</v>
      </c>
      <c r="B212" s="948"/>
      <c r="C212" s="948"/>
      <c r="D212" s="948"/>
      <c r="E212" s="948"/>
      <c r="F212" s="948"/>
      <c r="G212" s="948"/>
      <c r="H212" s="948"/>
      <c r="I212" s="948"/>
      <c r="J212" s="948"/>
      <c r="K212" s="949"/>
      <c r="L212" s="504"/>
      <c r="M212" s="505"/>
      <c r="N212" s="947" t="str">
        <f>'statement of marks'!$A$1</f>
        <v>jk- ck- ek/;fed fo|ky; uohu] fuEckgsM+k</v>
      </c>
      <c r="O212" s="948"/>
      <c r="P212" s="948"/>
      <c r="Q212" s="948"/>
      <c r="R212" s="948"/>
      <c r="S212" s="948"/>
      <c r="T212" s="948"/>
      <c r="U212" s="948"/>
      <c r="V212" s="948"/>
      <c r="W212" s="948"/>
      <c r="X212" s="949"/>
    </row>
    <row r="213" spans="1:24" ht="17" customHeight="1">
      <c r="A213" s="947"/>
      <c r="B213" s="948"/>
      <c r="C213" s="948"/>
      <c r="D213" s="948"/>
      <c r="E213" s="948"/>
      <c r="F213" s="948"/>
      <c r="G213" s="948"/>
      <c r="H213" s="948"/>
      <c r="I213" s="948"/>
      <c r="J213" s="948"/>
      <c r="K213" s="949"/>
      <c r="L213" s="504"/>
      <c r="M213" s="505"/>
      <c r="N213" s="947"/>
      <c r="O213" s="948"/>
      <c r="P213" s="948"/>
      <c r="Q213" s="948"/>
      <c r="R213" s="948"/>
      <c r="S213" s="948"/>
      <c r="T213" s="948"/>
      <c r="U213" s="948"/>
      <c r="V213" s="948"/>
      <c r="W213" s="948"/>
      <c r="X213" s="949"/>
    </row>
    <row r="214" spans="1:24" ht="17" customHeight="1">
      <c r="A214" s="376"/>
      <c r="B214" s="927" t="s">
        <v>84</v>
      </c>
      <c r="C214" s="950"/>
      <c r="D214" s="951" t="str">
        <f>'statement of marks'!$F$3</f>
        <v>2015-16</v>
      </c>
      <c r="E214" s="951"/>
      <c r="F214" s="951"/>
      <c r="G214" s="951"/>
      <c r="H214" s="951"/>
      <c r="I214" s="951"/>
      <c r="J214" s="951"/>
      <c r="K214" s="952"/>
      <c r="L214" s="504"/>
      <c r="M214" s="505"/>
      <c r="N214" s="376"/>
      <c r="O214" s="927" t="s">
        <v>84</v>
      </c>
      <c r="P214" s="950"/>
      <c r="Q214" s="951" t="str">
        <f>'statement of marks'!$F$3</f>
        <v>2015-16</v>
      </c>
      <c r="R214" s="951"/>
      <c r="S214" s="951"/>
      <c r="T214" s="951"/>
      <c r="U214" s="951"/>
      <c r="V214" s="951"/>
      <c r="W214" s="951"/>
      <c r="X214" s="952"/>
    </row>
    <row r="215" spans="1:24" ht="17" customHeight="1">
      <c r="A215" s="376"/>
      <c r="B215" s="910" t="s">
        <v>579</v>
      </c>
      <c r="C215" s="911"/>
      <c r="D215" s="911" t="str">
        <f>IF('statement of marks'!H21="","",'statement of marks'!H21)</f>
        <v>v 015</v>
      </c>
      <c r="E215" s="911"/>
      <c r="F215" s="911"/>
      <c r="G215" s="911"/>
      <c r="H215" s="911"/>
      <c r="I215" s="911"/>
      <c r="J215" s="911"/>
      <c r="K215" s="937"/>
      <c r="L215" s="504"/>
      <c r="M215" s="505"/>
      <c r="N215" s="376"/>
      <c r="O215" s="910" t="s">
        <v>579</v>
      </c>
      <c r="P215" s="911"/>
      <c r="Q215" s="911" t="str">
        <f>IF('statement of marks'!H22="","",'statement of marks'!H22)</f>
        <v>v 016</v>
      </c>
      <c r="R215" s="911"/>
      <c r="S215" s="911"/>
      <c r="T215" s="911"/>
      <c r="U215" s="911"/>
      <c r="V215" s="911"/>
      <c r="W215" s="911"/>
      <c r="X215" s="937"/>
    </row>
    <row r="216" spans="1:24" ht="17" customHeight="1">
      <c r="A216" s="376"/>
      <c r="B216" s="910" t="s">
        <v>580</v>
      </c>
      <c r="C216" s="911"/>
      <c r="D216" s="911" t="str">
        <f>IF('statement of marks'!I21="","",'statement of marks'!I21)</f>
        <v>c 015</v>
      </c>
      <c r="E216" s="911"/>
      <c r="F216" s="911"/>
      <c r="G216" s="911"/>
      <c r="H216" s="911"/>
      <c r="I216" s="911"/>
      <c r="J216" s="911"/>
      <c r="K216" s="937"/>
      <c r="L216" s="504"/>
      <c r="M216" s="505"/>
      <c r="N216" s="376"/>
      <c r="O216" s="910" t="s">
        <v>580</v>
      </c>
      <c r="P216" s="911"/>
      <c r="Q216" s="911" t="str">
        <f>IF('statement of marks'!I22="","",'statement of marks'!I22)</f>
        <v>c 016</v>
      </c>
      <c r="R216" s="911"/>
      <c r="S216" s="911"/>
      <c r="T216" s="911"/>
      <c r="U216" s="911"/>
      <c r="V216" s="911"/>
      <c r="W216" s="911"/>
      <c r="X216" s="937"/>
    </row>
    <row r="217" spans="1:24" ht="17" customHeight="1">
      <c r="A217" s="376"/>
      <c r="B217" s="910" t="s">
        <v>581</v>
      </c>
      <c r="C217" s="911"/>
      <c r="D217" s="911" t="str">
        <f>IF('statement of marks'!J21="","",'statement of marks'!J21)</f>
        <v>l 015</v>
      </c>
      <c r="E217" s="911"/>
      <c r="F217" s="911"/>
      <c r="G217" s="911"/>
      <c r="H217" s="911"/>
      <c r="I217" s="911"/>
      <c r="J217" s="911"/>
      <c r="K217" s="937"/>
      <c r="L217" s="504"/>
      <c r="M217" s="505"/>
      <c r="N217" s="376"/>
      <c r="O217" s="910" t="s">
        <v>581</v>
      </c>
      <c r="P217" s="911"/>
      <c r="Q217" s="911" t="str">
        <f>IF('statement of marks'!J22="","",'statement of marks'!J22)</f>
        <v>l 016</v>
      </c>
      <c r="R217" s="911"/>
      <c r="S217" s="911"/>
      <c r="T217" s="911"/>
      <c r="U217" s="911"/>
      <c r="V217" s="911"/>
      <c r="W217" s="911"/>
      <c r="X217" s="937"/>
    </row>
    <row r="218" spans="1:24" ht="17" customHeight="1">
      <c r="A218" s="376"/>
      <c r="B218" s="910" t="s">
        <v>582</v>
      </c>
      <c r="C218" s="911"/>
      <c r="D218" s="363">
        <f>'statement of marks'!$D$3</f>
        <v>3</v>
      </c>
      <c r="E218" s="911" t="s">
        <v>9</v>
      </c>
      <c r="F218" s="911"/>
      <c r="G218" s="938" t="str">
        <f>IF('statement of marks'!D21="","",'statement of marks'!D21)</f>
        <v/>
      </c>
      <c r="H218" s="938"/>
      <c r="I218" s="938"/>
      <c r="J218" s="938"/>
      <c r="K218" s="939"/>
      <c r="L218" s="504"/>
      <c r="M218" s="505"/>
      <c r="N218" s="376"/>
      <c r="O218" s="910" t="s">
        <v>582</v>
      </c>
      <c r="P218" s="911"/>
      <c r="Q218" s="363">
        <f>'statement of marks'!$D$3</f>
        <v>3</v>
      </c>
      <c r="R218" s="911" t="s">
        <v>9</v>
      </c>
      <c r="S218" s="911"/>
      <c r="T218" s="938" t="str">
        <f>IF('statement of marks'!D22="","",'statement of marks'!D22)</f>
        <v/>
      </c>
      <c r="U218" s="938"/>
      <c r="V218" s="938"/>
      <c r="W218" s="938"/>
      <c r="X218" s="939"/>
    </row>
    <row r="219" spans="1:24" ht="17" customHeight="1">
      <c r="A219" s="376"/>
      <c r="B219" s="910" t="s">
        <v>583</v>
      </c>
      <c r="C219" s="911"/>
      <c r="D219" s="363" t="str">
        <f>IF('statement of marks'!E21="","",'statement of marks'!E21)</f>
        <v/>
      </c>
      <c r="E219" s="911" t="s">
        <v>0</v>
      </c>
      <c r="F219" s="911"/>
      <c r="G219" s="930" t="str">
        <f>IF('statement of marks'!F21="","",'statement of marks'!F21)</f>
        <v/>
      </c>
      <c r="H219" s="930"/>
      <c r="I219" s="930"/>
      <c r="J219" s="930"/>
      <c r="K219" s="931"/>
      <c r="L219" s="504"/>
      <c r="M219" s="505"/>
      <c r="N219" s="376"/>
      <c r="O219" s="910" t="s">
        <v>583</v>
      </c>
      <c r="P219" s="911"/>
      <c r="Q219" s="363" t="str">
        <f>IF('statement of marks'!E22="","",'statement of marks'!E22)</f>
        <v/>
      </c>
      <c r="R219" s="911" t="s">
        <v>0</v>
      </c>
      <c r="S219" s="911"/>
      <c r="T219" s="930" t="str">
        <f>IF('statement of marks'!F22="","",'statement of marks'!F22)</f>
        <v/>
      </c>
      <c r="U219" s="930"/>
      <c r="V219" s="930"/>
      <c r="W219" s="930"/>
      <c r="X219" s="931"/>
    </row>
    <row r="220" spans="1:24" ht="17" customHeight="1">
      <c r="A220" s="376"/>
      <c r="B220" s="346" t="s">
        <v>27</v>
      </c>
      <c r="C220" s="336" t="s">
        <v>85</v>
      </c>
      <c r="D220" s="932" t="s">
        <v>1</v>
      </c>
      <c r="E220" s="932" t="s">
        <v>21</v>
      </c>
      <c r="F220" s="932" t="s">
        <v>62</v>
      </c>
      <c r="G220" s="933" t="s">
        <v>2</v>
      </c>
      <c r="H220" s="932" t="s">
        <v>638</v>
      </c>
      <c r="I220" s="932"/>
      <c r="J220" s="932"/>
      <c r="K220" s="934" t="s">
        <v>639</v>
      </c>
      <c r="L220" s="504"/>
      <c r="M220" s="505"/>
      <c r="N220" s="376"/>
      <c r="O220" s="346" t="s">
        <v>27</v>
      </c>
      <c r="P220" s="336" t="s">
        <v>85</v>
      </c>
      <c r="Q220" s="935" t="s">
        <v>1</v>
      </c>
      <c r="R220" s="935" t="s">
        <v>21</v>
      </c>
      <c r="S220" s="935" t="s">
        <v>62</v>
      </c>
      <c r="T220" s="936" t="s">
        <v>2</v>
      </c>
      <c r="U220" s="935" t="s">
        <v>638</v>
      </c>
      <c r="V220" s="935"/>
      <c r="W220" s="935"/>
      <c r="X220" s="934" t="s">
        <v>639</v>
      </c>
    </row>
    <row r="221" spans="1:24" ht="17" customHeight="1">
      <c r="A221" s="376"/>
      <c r="B221" s="346"/>
      <c r="C221" s="336"/>
      <c r="D221" s="932"/>
      <c r="E221" s="932"/>
      <c r="F221" s="932"/>
      <c r="G221" s="933"/>
      <c r="H221" s="366" t="s">
        <v>635</v>
      </c>
      <c r="I221" s="366" t="s">
        <v>636</v>
      </c>
      <c r="J221" s="471" t="s">
        <v>68</v>
      </c>
      <c r="K221" s="934"/>
      <c r="L221" s="504"/>
      <c r="M221" s="505"/>
      <c r="N221" s="376"/>
      <c r="O221" s="346"/>
      <c r="P221" s="336"/>
      <c r="Q221" s="935"/>
      <c r="R221" s="935"/>
      <c r="S221" s="935"/>
      <c r="T221" s="936"/>
      <c r="U221" s="364" t="s">
        <v>635</v>
      </c>
      <c r="V221" s="364" t="s">
        <v>636</v>
      </c>
      <c r="W221" s="506" t="s">
        <v>68</v>
      </c>
      <c r="X221" s="934"/>
    </row>
    <row r="222" spans="1:24" ht="17" customHeight="1">
      <c r="A222" s="376"/>
      <c r="B222" s="923" t="s">
        <v>3</v>
      </c>
      <c r="C222" s="924"/>
      <c r="D222" s="332">
        <f>IF('statement of marks'!K$6="","",'statement of marks'!K$6)</f>
        <v>10</v>
      </c>
      <c r="E222" s="332">
        <f>IF('statement of marks'!L$6="","",'statement of marks'!L$6)</f>
        <v>10</v>
      </c>
      <c r="F222" s="332">
        <f>IF('statement of marks'!M$6="","",'statement of marks'!M$6)</f>
        <v>10</v>
      </c>
      <c r="G222" s="333">
        <f>IF('statement of marks'!N$6="","",'statement of marks'!N$6)</f>
        <v>30</v>
      </c>
      <c r="H222" s="332">
        <f>IF('statement of marks'!O$6="","",'statement of marks'!O$6)</f>
        <v>20</v>
      </c>
      <c r="I222" s="332">
        <f>IF('statement of marks'!P$6="","",'statement of marks'!P$6)</f>
        <v>50</v>
      </c>
      <c r="J222" s="333">
        <f>IF('statement of marks'!Q$6="","",'statement of marks'!Q$6)</f>
        <v>70</v>
      </c>
      <c r="K222" s="377">
        <f>IF('statement of marks'!R$6="","",'statement of marks'!R$6)</f>
        <v>100</v>
      </c>
      <c r="L222" s="504"/>
      <c r="M222" s="505"/>
      <c r="N222" s="376"/>
      <c r="O222" s="923" t="s">
        <v>3</v>
      </c>
      <c r="P222" s="924"/>
      <c r="Q222" s="332">
        <f>IF('statement of marks'!K$6="","",'statement of marks'!K$6)</f>
        <v>10</v>
      </c>
      <c r="R222" s="332">
        <f>IF('statement of marks'!L$6="","",'statement of marks'!L$6)</f>
        <v>10</v>
      </c>
      <c r="S222" s="332">
        <f>IF('statement of marks'!M$6="","",'statement of marks'!M$6)</f>
        <v>10</v>
      </c>
      <c r="T222" s="333">
        <f>IF('statement of marks'!N$6="","",'statement of marks'!N$6)</f>
        <v>30</v>
      </c>
      <c r="U222" s="332">
        <f>IF('statement of marks'!O$6="","",'statement of marks'!O$6)</f>
        <v>20</v>
      </c>
      <c r="V222" s="332">
        <f>IF('statement of marks'!P$6="","",'statement of marks'!P$6)</f>
        <v>50</v>
      </c>
      <c r="W222" s="333">
        <f>IF('statement of marks'!Q$6="","",'statement of marks'!Q$6)</f>
        <v>70</v>
      </c>
      <c r="X222" s="377">
        <f>IF('statement of marks'!R$6="","",'statement of marks'!R$6)</f>
        <v>100</v>
      </c>
    </row>
    <row r="223" spans="1:24" ht="17" customHeight="1">
      <c r="A223" s="376"/>
      <c r="B223" s="910" t="str">
        <f>'statement of marks'!$K$3</f>
        <v>fgUnh</v>
      </c>
      <c r="C223" s="911"/>
      <c r="D223" s="331" t="str">
        <f>IF('statement of marks'!K21="","",'statement of marks'!K21)</f>
        <v/>
      </c>
      <c r="E223" s="331" t="str">
        <f>IF('statement of marks'!L21="","",'statement of marks'!L21)</f>
        <v/>
      </c>
      <c r="F223" s="331" t="str">
        <f>IF('statement of marks'!M21="","",'statement of marks'!M21)</f>
        <v/>
      </c>
      <c r="G223" s="374" t="str">
        <f>IF('statement of marks'!N21="","",'statement of marks'!N21)</f>
        <v/>
      </c>
      <c r="H223" s="331" t="str">
        <f>IF('statement of marks'!O21="","",'statement of marks'!O21)</f>
        <v/>
      </c>
      <c r="I223" s="331" t="str">
        <f>IF('statement of marks'!P21="","",'statement of marks'!P21)</f>
        <v/>
      </c>
      <c r="J223" s="36" t="str">
        <f>IF('statement of marks'!Q21="","",'statement of marks'!Q21)</f>
        <v/>
      </c>
      <c r="K223" s="378" t="str">
        <f>IF('statement of marks'!R21="","",'statement of marks'!R21)</f>
        <v/>
      </c>
      <c r="L223" s="504"/>
      <c r="M223" s="505"/>
      <c r="N223" s="376"/>
      <c r="O223" s="910" t="str">
        <f>'statement of marks'!$K$3</f>
        <v>fgUnh</v>
      </c>
      <c r="P223" s="911"/>
      <c r="Q223" s="331" t="str">
        <f>IF('statement of marks'!K22="","",'statement of marks'!K22)</f>
        <v/>
      </c>
      <c r="R223" s="331" t="str">
        <f>IF('statement of marks'!L22="","",'statement of marks'!L22)</f>
        <v/>
      </c>
      <c r="S223" s="331" t="str">
        <f>IF('statement of marks'!M22="","",'statement of marks'!M22)</f>
        <v/>
      </c>
      <c r="T223" s="374" t="str">
        <f>IF('statement of marks'!N22="","",'statement of marks'!N22)</f>
        <v/>
      </c>
      <c r="U223" s="331" t="str">
        <f>IF('statement of marks'!O22="","",'statement of marks'!O22)</f>
        <v/>
      </c>
      <c r="V223" s="331" t="str">
        <f>IF('statement of marks'!P22="","",'statement of marks'!P22)</f>
        <v/>
      </c>
      <c r="W223" s="36" t="str">
        <f>IF('statement of marks'!Q22="","",'statement of marks'!Q22)</f>
        <v/>
      </c>
      <c r="X223" s="378" t="str">
        <f>IF('statement of marks'!R22="","",'statement of marks'!R22)</f>
        <v/>
      </c>
    </row>
    <row r="224" spans="1:24" ht="17" customHeight="1">
      <c r="A224" s="376"/>
      <c r="B224" s="920" t="str">
        <f>'statement of marks'!$AQ$3</f>
        <v>mnwZ</v>
      </c>
      <c r="C224" s="910"/>
      <c r="D224" s="331">
        <f>IF('statement of marks'!AQ21="","",'statement of marks'!AQ21)</f>
        <v>1</v>
      </c>
      <c r="E224" s="331">
        <f>IF('statement of marks'!AR21="","",'statement of marks'!AR21)</f>
        <v>2</v>
      </c>
      <c r="F224" s="331">
        <f>IF('statement of marks'!AS21="","",'statement of marks'!AS21)</f>
        <v>3</v>
      </c>
      <c r="G224" s="374">
        <f>IF('statement of marks'!AT21="","",'statement of marks'!AT21)</f>
        <v>6</v>
      </c>
      <c r="H224" s="331">
        <f>IF('statement of marks'!AU21="","",'statement of marks'!AU21)</f>
        <v>4</v>
      </c>
      <c r="I224" s="331">
        <f>IF('statement of marks'!AV21="","",'statement of marks'!AV21)</f>
        <v>5</v>
      </c>
      <c r="J224" s="36">
        <f>IF('statement of marks'!AW21="","",'statement of marks'!AW21)</f>
        <v>9</v>
      </c>
      <c r="K224" s="378">
        <f>IF('statement of marks'!AX21="","",'statement of marks'!AX21)</f>
        <v>15</v>
      </c>
      <c r="L224" s="504"/>
      <c r="M224" s="505"/>
      <c r="N224" s="376"/>
      <c r="O224" s="920" t="str">
        <f>'statement of marks'!$AQ$3</f>
        <v>mnwZ</v>
      </c>
      <c r="P224" s="910"/>
      <c r="Q224" s="331">
        <f>IF('statement of marks'!AQ22="","",'statement of marks'!AQ22)</f>
        <v>1</v>
      </c>
      <c r="R224" s="331">
        <f>IF('statement of marks'!AR22="","",'statement of marks'!AR22)</f>
        <v>2</v>
      </c>
      <c r="S224" s="331">
        <f>IF('statement of marks'!AS22="","",'statement of marks'!AS22)</f>
        <v>3</v>
      </c>
      <c r="T224" s="374">
        <f>IF('statement of marks'!AT22="","",'statement of marks'!AT22)</f>
        <v>6</v>
      </c>
      <c r="U224" s="331">
        <f>IF('statement of marks'!AU22="","",'statement of marks'!AU22)</f>
        <v>4</v>
      </c>
      <c r="V224" s="331">
        <f>IF('statement of marks'!AV22="","",'statement of marks'!AV22)</f>
        <v>5</v>
      </c>
      <c r="W224" s="36">
        <f>IF('statement of marks'!AW22="","",'statement of marks'!AW22)</f>
        <v>9</v>
      </c>
      <c r="X224" s="378">
        <f>IF('statement of marks'!AX22="","",'statement of marks'!AX22)</f>
        <v>15</v>
      </c>
    </row>
    <row r="225" spans="1:24" ht="17" customHeight="1">
      <c r="A225" s="376"/>
      <c r="B225" s="910" t="str">
        <f>'statement of marks'!$BG$3</f>
        <v>xf.kr</v>
      </c>
      <c r="C225" s="911"/>
      <c r="D225" s="331" t="str">
        <f>IF('statement of marks'!BG21="","",'statement of marks'!BG21)</f>
        <v/>
      </c>
      <c r="E225" s="331" t="str">
        <f>IF('statement of marks'!BH21="","",'statement of marks'!BH21)</f>
        <v/>
      </c>
      <c r="F225" s="331" t="str">
        <f>IF('statement of marks'!BI21="","",'statement of marks'!BI21)</f>
        <v/>
      </c>
      <c r="G225" s="374" t="str">
        <f>IF('statement of marks'!BJ21="","",'statement of marks'!BJ21)</f>
        <v/>
      </c>
      <c r="H225" s="331" t="str">
        <f>IF('statement of marks'!BK21="","",'statement of marks'!BK21)</f>
        <v/>
      </c>
      <c r="I225" s="331" t="str">
        <f>IF('statement of marks'!BL21="","",'statement of marks'!BL21)</f>
        <v/>
      </c>
      <c r="J225" s="36" t="str">
        <f>IF('statement of marks'!BM21="","",'statement of marks'!BM21)</f>
        <v/>
      </c>
      <c r="K225" s="378" t="str">
        <f>IF('statement of marks'!BN21="","",'statement of marks'!BN21)</f>
        <v/>
      </c>
      <c r="L225" s="504"/>
      <c r="M225" s="505"/>
      <c r="N225" s="376"/>
      <c r="O225" s="910" t="str">
        <f>'statement of marks'!$BG$3</f>
        <v>xf.kr</v>
      </c>
      <c r="P225" s="911"/>
      <c r="Q225" s="331" t="str">
        <f>IF('statement of marks'!BG22="","",'statement of marks'!BG22)</f>
        <v/>
      </c>
      <c r="R225" s="331" t="str">
        <f>IF('statement of marks'!BH22="","",'statement of marks'!BH22)</f>
        <v/>
      </c>
      <c r="S225" s="331" t="str">
        <f>IF('statement of marks'!BI22="","",'statement of marks'!BI22)</f>
        <v/>
      </c>
      <c r="T225" s="374" t="str">
        <f>IF('statement of marks'!BJ22="","",'statement of marks'!BJ22)</f>
        <v/>
      </c>
      <c r="U225" s="331" t="str">
        <f>IF('statement of marks'!BK22="","",'statement of marks'!BK22)</f>
        <v/>
      </c>
      <c r="V225" s="331" t="str">
        <f>IF('statement of marks'!BL22="","",'statement of marks'!BL22)</f>
        <v/>
      </c>
      <c r="W225" s="36" t="str">
        <f>IF('statement of marks'!BM22="","",'statement of marks'!BM22)</f>
        <v/>
      </c>
      <c r="X225" s="378" t="str">
        <f>IF('statement of marks'!BN22="","",'statement of marks'!BN22)</f>
        <v/>
      </c>
    </row>
    <row r="226" spans="1:24" ht="17" customHeight="1">
      <c r="A226" s="376"/>
      <c r="B226" s="910" t="str">
        <f>'statement of marks'!$BW$3</f>
        <v>Ik;kZoj.k v/;;u</v>
      </c>
      <c r="C226" s="911"/>
      <c r="D226" s="331" t="str">
        <f>IF('statement of marks'!BW21="","",'statement of marks'!BW21)</f>
        <v/>
      </c>
      <c r="E226" s="331" t="str">
        <f>IF('statement of marks'!BX21="","",'statement of marks'!BX21)</f>
        <v/>
      </c>
      <c r="F226" s="331" t="str">
        <f>IF('statement of marks'!BY21="","",'statement of marks'!BY21)</f>
        <v/>
      </c>
      <c r="G226" s="374" t="str">
        <f>IF('statement of marks'!BZ21="","",'statement of marks'!BZ21)</f>
        <v/>
      </c>
      <c r="H226" s="331" t="str">
        <f>IF('statement of marks'!CA21="","",'statement of marks'!CA21)</f>
        <v/>
      </c>
      <c r="I226" s="331" t="str">
        <f>IF('statement of marks'!CB21="","",'statement of marks'!CB21)</f>
        <v/>
      </c>
      <c r="J226" s="36" t="str">
        <f>IF('statement of marks'!CC21="","",'statement of marks'!CC21)</f>
        <v/>
      </c>
      <c r="K226" s="378" t="str">
        <f>IF('statement of marks'!CD21="","",'statement of marks'!CD21)</f>
        <v/>
      </c>
      <c r="L226" s="504"/>
      <c r="M226" s="505"/>
      <c r="N226" s="376"/>
      <c r="O226" s="910" t="str">
        <f>'statement of marks'!$BW$3</f>
        <v>Ik;kZoj.k v/;;u</v>
      </c>
      <c r="P226" s="911"/>
      <c r="Q226" s="331" t="str">
        <f>IF('statement of marks'!BW22="","",'statement of marks'!BW22)</f>
        <v/>
      </c>
      <c r="R226" s="331" t="str">
        <f>IF('statement of marks'!BX22="","",'statement of marks'!BX22)</f>
        <v/>
      </c>
      <c r="S226" s="331" t="str">
        <f>IF('statement of marks'!BY22="","",'statement of marks'!BY22)</f>
        <v/>
      </c>
      <c r="T226" s="374" t="str">
        <f>IF('statement of marks'!BZ22="","",'statement of marks'!BZ22)</f>
        <v/>
      </c>
      <c r="U226" s="331" t="str">
        <f>IF('statement of marks'!CA22="","",'statement of marks'!CA22)</f>
        <v/>
      </c>
      <c r="V226" s="331" t="str">
        <f>IF('statement of marks'!CB22="","",'statement of marks'!CB22)</f>
        <v/>
      </c>
      <c r="W226" s="36" t="str">
        <f>IF('statement of marks'!CC22="","",'statement of marks'!CC22)</f>
        <v/>
      </c>
      <c r="X226" s="378" t="str">
        <f>IF('statement of marks'!CD22="","",'statement of marks'!CD22)</f>
        <v/>
      </c>
    </row>
    <row r="227" spans="1:24" ht="17" customHeight="1">
      <c r="A227" s="925"/>
      <c r="B227" s="927" t="str">
        <f>'statement of marks'!$AA$3</f>
        <v>vaxszth</v>
      </c>
      <c r="C227" s="362" t="s">
        <v>3</v>
      </c>
      <c r="D227" s="332">
        <f>IF('statement of marks'!AA$6="","",'statement of marks'!AA$6)</f>
        <v>5</v>
      </c>
      <c r="E227" s="332">
        <f>IF('statement of marks'!AB$6="","",'statement of marks'!AB$6)</f>
        <v>5</v>
      </c>
      <c r="F227" s="332">
        <f>IF('statement of marks'!AC$6="","",'statement of marks'!AC$6)</f>
        <v>5</v>
      </c>
      <c r="G227" s="333">
        <f>IF('statement of marks'!AD$6="","",'statement of marks'!AD$6)</f>
        <v>15</v>
      </c>
      <c r="H227" s="332">
        <f>IF('statement of marks'!AE$6="","",'statement of marks'!AE$6)</f>
        <v>10</v>
      </c>
      <c r="I227" s="332">
        <f>IF('statement of marks'!AF$6="","",'statement of marks'!AF$6)</f>
        <v>25</v>
      </c>
      <c r="J227" s="333">
        <f>IF('statement of marks'!AG$6="","",'statement of marks'!AG$6)</f>
        <v>35</v>
      </c>
      <c r="K227" s="377">
        <f>IF('statement of marks'!AH$6="","",'statement of marks'!AH$6)</f>
        <v>50</v>
      </c>
      <c r="L227" s="504"/>
      <c r="M227" s="505"/>
      <c r="N227" s="925"/>
      <c r="O227" s="927" t="str">
        <f>'statement of marks'!$AA$3</f>
        <v>vaxszth</v>
      </c>
      <c r="P227" s="362" t="s">
        <v>3</v>
      </c>
      <c r="Q227" s="332">
        <f>IF('statement of marks'!AA$6="","",'statement of marks'!AA$6)</f>
        <v>5</v>
      </c>
      <c r="R227" s="332">
        <f>IF('statement of marks'!AB$6="","",'statement of marks'!AB$6)</f>
        <v>5</v>
      </c>
      <c r="S227" s="332">
        <f>IF('statement of marks'!AC$6="","",'statement of marks'!AC$6)</f>
        <v>5</v>
      </c>
      <c r="T227" s="333">
        <f>IF('statement of marks'!AD$6="","",'statement of marks'!AD$6)</f>
        <v>15</v>
      </c>
      <c r="U227" s="332">
        <f>IF('statement of marks'!AE$6="","",'statement of marks'!AE$6)</f>
        <v>10</v>
      </c>
      <c r="V227" s="332">
        <f>IF('statement of marks'!AF$6="","",'statement of marks'!AF$6)</f>
        <v>25</v>
      </c>
      <c r="W227" s="333">
        <f>IF('statement of marks'!AG$6="","",'statement of marks'!AG$6)</f>
        <v>35</v>
      </c>
      <c r="X227" s="377">
        <f>IF('statement of marks'!AH$6="","",'statement of marks'!AH$6)</f>
        <v>50</v>
      </c>
    </row>
    <row r="228" spans="1:24" ht="17" customHeight="1">
      <c r="A228" s="926"/>
      <c r="B228" s="927"/>
      <c r="C228" s="361" t="s">
        <v>644</v>
      </c>
      <c r="D228" s="331" t="str">
        <f>IF('statement of marks'!AA21="","",'statement of marks'!AA21)</f>
        <v/>
      </c>
      <c r="E228" s="331" t="str">
        <f>IF('statement of marks'!AB21="","",'statement of marks'!AB21)</f>
        <v/>
      </c>
      <c r="F228" s="331" t="str">
        <f>IF('statement of marks'!AC21="","",'statement of marks'!AC21)</f>
        <v/>
      </c>
      <c r="G228" s="374" t="str">
        <f>IF('statement of marks'!AD21="","",'statement of marks'!AD21)</f>
        <v/>
      </c>
      <c r="H228" s="331" t="str">
        <f>IF('statement of marks'!AE21="","",'statement of marks'!AE21)</f>
        <v/>
      </c>
      <c r="I228" s="331" t="str">
        <f>IF('statement of marks'!AF21="","",'statement of marks'!AF21)</f>
        <v/>
      </c>
      <c r="J228" s="36" t="str">
        <f>IF('statement of marks'!AG21="","",'statement of marks'!AG21)</f>
        <v/>
      </c>
      <c r="K228" s="378" t="str">
        <f>IF('statement of marks'!AH21="","",'statement of marks'!AH21)</f>
        <v/>
      </c>
      <c r="L228" s="504"/>
      <c r="M228" s="505"/>
      <c r="N228" s="926"/>
      <c r="O228" s="927"/>
      <c r="P228" s="361" t="s">
        <v>644</v>
      </c>
      <c r="Q228" s="331" t="str">
        <f>IF('statement of marks'!AA22="","",'statement of marks'!AA22)</f>
        <v/>
      </c>
      <c r="R228" s="331" t="str">
        <f>IF('statement of marks'!AB22="","",'statement of marks'!AB22)</f>
        <v/>
      </c>
      <c r="S228" s="331" t="str">
        <f>IF('statement of marks'!AC22="","",'statement of marks'!AC22)</f>
        <v/>
      </c>
      <c r="T228" s="374" t="str">
        <f>IF('statement of marks'!AD22="","",'statement of marks'!AD22)</f>
        <v/>
      </c>
      <c r="U228" s="331" t="str">
        <f>IF('statement of marks'!AE22="","",'statement of marks'!AE22)</f>
        <v/>
      </c>
      <c r="V228" s="331" t="str">
        <f>IF('statement of marks'!AF22="","",'statement of marks'!AF22)</f>
        <v/>
      </c>
      <c r="W228" s="36" t="str">
        <f>IF('statement of marks'!AG22="","",'statement of marks'!AG22)</f>
        <v/>
      </c>
      <c r="X228" s="378" t="str">
        <f>IF('statement of marks'!AH22="","",'statement of marks'!AH22)</f>
        <v/>
      </c>
    </row>
    <row r="229" spans="1:24" ht="17" customHeight="1">
      <c r="A229" s="376"/>
      <c r="B229" s="928" t="s">
        <v>640</v>
      </c>
      <c r="C229" s="929"/>
      <c r="D229" s="335" t="s">
        <v>1</v>
      </c>
      <c r="E229" s="335" t="s">
        <v>21</v>
      </c>
      <c r="F229" s="365" t="s">
        <v>641</v>
      </c>
      <c r="G229" s="36"/>
      <c r="H229" s="334"/>
      <c r="I229" s="36"/>
      <c r="J229" s="472" t="s">
        <v>62</v>
      </c>
      <c r="K229" s="379"/>
      <c r="L229" s="504"/>
      <c r="M229" s="505"/>
      <c r="N229" s="376"/>
      <c r="O229" s="928" t="s">
        <v>640</v>
      </c>
      <c r="P229" s="929"/>
      <c r="Q229" s="335" t="s">
        <v>1</v>
      </c>
      <c r="R229" s="335" t="s">
        <v>21</v>
      </c>
      <c r="S229" s="365" t="s">
        <v>641</v>
      </c>
      <c r="T229" s="36"/>
      <c r="U229" s="334"/>
      <c r="V229" s="36"/>
      <c r="W229" s="507" t="s">
        <v>62</v>
      </c>
      <c r="X229" s="379"/>
    </row>
    <row r="230" spans="1:24" ht="17" customHeight="1">
      <c r="A230" s="376"/>
      <c r="B230" s="923" t="s">
        <v>3</v>
      </c>
      <c r="C230" s="924"/>
      <c r="D230" s="332">
        <v>20</v>
      </c>
      <c r="E230" s="332">
        <v>20</v>
      </c>
      <c r="F230" s="332">
        <v>20</v>
      </c>
      <c r="G230" s="333"/>
      <c r="H230" s="332"/>
      <c r="I230" s="332"/>
      <c r="J230" s="333">
        <v>20</v>
      </c>
      <c r="K230" s="377"/>
      <c r="L230" s="504"/>
      <c r="M230" s="505"/>
      <c r="N230" s="376"/>
      <c r="O230" s="923" t="s">
        <v>3</v>
      </c>
      <c r="P230" s="924"/>
      <c r="Q230" s="332">
        <v>20</v>
      </c>
      <c r="R230" s="332">
        <v>20</v>
      </c>
      <c r="S230" s="332">
        <v>20</v>
      </c>
      <c r="T230" s="333"/>
      <c r="U230" s="332"/>
      <c r="V230" s="332"/>
      <c r="W230" s="333">
        <v>20</v>
      </c>
      <c r="X230" s="377"/>
    </row>
    <row r="231" spans="1:24" ht="17" customHeight="1">
      <c r="A231" s="376"/>
      <c r="B231" s="910" t="str">
        <f>'statement of marks'!$CM$3</f>
        <v>dk;kZuqHko</v>
      </c>
      <c r="C231" s="911"/>
      <c r="D231" s="469" t="str">
        <f>IF('statement of marks'!CM21="","",'statement of marks'!CM21)</f>
        <v/>
      </c>
      <c r="E231" s="469" t="str">
        <f>IF('statement of marks'!CN21="","",'statement of marks'!CN21)</f>
        <v/>
      </c>
      <c r="F231" s="469" t="str">
        <f>IF('statement of marks'!CP21="","",'statement of marks'!CP21)</f>
        <v/>
      </c>
      <c r="G231" s="337"/>
      <c r="H231" s="337"/>
      <c r="I231" s="469"/>
      <c r="J231" s="469" t="str">
        <f>IF('statement of marks'!CO21="","",'statement of marks'!CO21)</f>
        <v/>
      </c>
      <c r="K231" s="470"/>
      <c r="L231" s="504"/>
      <c r="M231" s="505"/>
      <c r="N231" s="376"/>
      <c r="O231" s="910" t="str">
        <f>'statement of marks'!$CM$3</f>
        <v>dk;kZuqHko</v>
      </c>
      <c r="P231" s="911"/>
      <c r="Q231" s="469" t="str">
        <f>IF('statement of marks'!CM22="","",'statement of marks'!CM22)</f>
        <v/>
      </c>
      <c r="R231" s="469" t="str">
        <f>IF('statement of marks'!CN22="","",'statement of marks'!CN22)</f>
        <v/>
      </c>
      <c r="S231" s="469" t="str">
        <f>IF('statement of marks'!CP22="","",'statement of marks'!CP22)</f>
        <v/>
      </c>
      <c r="T231" s="337"/>
      <c r="U231" s="337"/>
      <c r="V231" s="469"/>
      <c r="W231" s="503" t="str">
        <f>IF('statement of marks'!CO22="","",'statement of marks'!CO22)</f>
        <v/>
      </c>
      <c r="X231" s="470"/>
    </row>
    <row r="232" spans="1:24" ht="17" customHeight="1">
      <c r="A232" s="376"/>
      <c r="B232" s="910" t="str">
        <f>'statement of marks'!$CW$3</f>
        <v>dyk f'k{kk</v>
      </c>
      <c r="C232" s="911"/>
      <c r="D232" s="469" t="str">
        <f>IF('statement of marks'!CW21="","",'statement of marks'!CW21)</f>
        <v/>
      </c>
      <c r="E232" s="469" t="str">
        <f>IF('statement of marks'!CX21="","",'statement of marks'!CX21)</f>
        <v/>
      </c>
      <c r="F232" s="469" t="str">
        <f>IF('statement of marks'!CZ21="","",'statement of marks'!CZ21)</f>
        <v/>
      </c>
      <c r="G232" s="337"/>
      <c r="H232" s="337"/>
      <c r="I232" s="469"/>
      <c r="J232" s="469" t="str">
        <f>IF('statement of marks'!CY21="","",'statement of marks'!CY21)</f>
        <v/>
      </c>
      <c r="K232" s="470"/>
      <c r="L232" s="504"/>
      <c r="M232" s="505"/>
      <c r="N232" s="376"/>
      <c r="O232" s="910" t="str">
        <f>'statement of marks'!$CW$3</f>
        <v>dyk f'k{kk</v>
      </c>
      <c r="P232" s="911"/>
      <c r="Q232" s="469" t="str">
        <f>IF('statement of marks'!CW22="","",'statement of marks'!CW22)</f>
        <v/>
      </c>
      <c r="R232" s="469" t="str">
        <f>IF('statement of marks'!CX22="","",'statement of marks'!CX22)</f>
        <v/>
      </c>
      <c r="S232" s="469" t="str">
        <f>IF('statement of marks'!CZ22="","",'statement of marks'!CZ22)</f>
        <v/>
      </c>
      <c r="T232" s="337"/>
      <c r="U232" s="337"/>
      <c r="V232" s="469"/>
      <c r="W232" s="503" t="str">
        <f>IF('statement of marks'!CY22="","",'statement of marks'!CY22)</f>
        <v/>
      </c>
      <c r="X232" s="470"/>
    </row>
    <row r="233" spans="1:24" ht="17" customHeight="1">
      <c r="A233" s="376"/>
      <c r="B233" s="912" t="str">
        <f>'statement of marks'!$DG$3</f>
        <v>LokLF; ,oe~ 'kkjhfjd f'k{kk</v>
      </c>
      <c r="C233" s="913"/>
      <c r="D233" s="469" t="str">
        <f>IF('statement of marks'!DG21="","",'statement of marks'!DG21)</f>
        <v/>
      </c>
      <c r="E233" s="469" t="str">
        <f>IF('statement of marks'!DH21="","",'statement of marks'!DH21)</f>
        <v/>
      </c>
      <c r="F233" s="469" t="str">
        <f>IF('statement of marks'!DJ21="","",'statement of marks'!DJ21)</f>
        <v/>
      </c>
      <c r="G233" s="337"/>
      <c r="H233" s="337"/>
      <c r="I233" s="469"/>
      <c r="J233" s="469" t="str">
        <f>IF('statement of marks'!DI21="","",'statement of marks'!DI21)</f>
        <v/>
      </c>
      <c r="K233" s="470"/>
      <c r="L233" s="504"/>
      <c r="M233" s="505"/>
      <c r="N233" s="376"/>
      <c r="O233" s="914" t="str">
        <f>'statement of marks'!$DG$3</f>
        <v>LokLF; ,oe~ 'kkjhfjd f'k{kk</v>
      </c>
      <c r="P233" s="915"/>
      <c r="Q233" s="469" t="str">
        <f>IF('statement of marks'!DG22="","",'statement of marks'!DG22)</f>
        <v/>
      </c>
      <c r="R233" s="469" t="str">
        <f>IF('statement of marks'!DH22="","",'statement of marks'!DH22)</f>
        <v/>
      </c>
      <c r="S233" s="469" t="str">
        <f>IF('statement of marks'!DJ22="","",'statement of marks'!DJ22)</f>
        <v/>
      </c>
      <c r="T233" s="337"/>
      <c r="U233" s="337"/>
      <c r="V233" s="469"/>
      <c r="W233" s="503" t="str">
        <f>IF('statement of marks'!DI22="","",'statement of marks'!DI22)</f>
        <v/>
      </c>
      <c r="X233" s="470"/>
    </row>
    <row r="234" spans="1:24" ht="17" customHeight="1">
      <c r="A234" s="376"/>
      <c r="B234" s="916" t="s">
        <v>642</v>
      </c>
      <c r="C234" s="917"/>
      <c r="D234" s="918" t="str">
        <f>IF(details!$CX$3="","",details!$CX$3)</f>
        <v>;ksx vxLr rd</v>
      </c>
      <c r="E234" s="918"/>
      <c r="F234" s="918" t="str">
        <f>IF(details!$DB$3="","",details!$DB$3)</f>
        <v>;ksx vDVcj rd</v>
      </c>
      <c r="G234" s="918"/>
      <c r="H234" s="918" t="str">
        <f>IF(details!$DF$3="","",details!$DF$3)</f>
        <v>;ksx fnlEcj rd</v>
      </c>
      <c r="I234" s="918"/>
      <c r="J234" s="918" t="str">
        <f>IF(details!$DJ$3="","",details!$DJ$3)</f>
        <v>;ksx Qjojh rd</v>
      </c>
      <c r="K234" s="919"/>
      <c r="L234" s="504"/>
      <c r="M234" s="505"/>
      <c r="N234" s="376"/>
      <c r="O234" s="916" t="s">
        <v>642</v>
      </c>
      <c r="P234" s="917"/>
      <c r="Q234" s="918" t="str">
        <f>IF(details!$CX$3="","",details!$CX$3)</f>
        <v>;ksx vxLr rd</v>
      </c>
      <c r="R234" s="918"/>
      <c r="S234" s="918" t="str">
        <f>IF(details!$DB$3="","",details!$DB$3)</f>
        <v>;ksx vDVcj rd</v>
      </c>
      <c r="T234" s="918"/>
      <c r="U234" s="918" t="str">
        <f>IF(details!$DF$3="","",details!$DF$3)</f>
        <v>;ksx fnlEcj rd</v>
      </c>
      <c r="V234" s="918"/>
      <c r="W234" s="918" t="str">
        <f>IF(details!$DJ$3="","",details!$DJ$3)</f>
        <v>;ksx Qjojh rd</v>
      </c>
      <c r="X234" s="919"/>
    </row>
    <row r="235" spans="1:24" ht="17" customHeight="1">
      <c r="A235" s="376"/>
      <c r="B235" s="916" t="s">
        <v>86</v>
      </c>
      <c r="C235" s="917"/>
      <c r="D235" s="921" t="str">
        <f>IF(details!CY21="","",details!CY21)</f>
        <v/>
      </c>
      <c r="E235" s="921"/>
      <c r="F235" s="921" t="str">
        <f>IF(details!DC21="","",details!DC21)</f>
        <v/>
      </c>
      <c r="G235" s="921"/>
      <c r="H235" s="921" t="str">
        <f>IF(details!DG21="","",details!DG21)</f>
        <v/>
      </c>
      <c r="I235" s="921"/>
      <c r="J235" s="921" t="str">
        <f>IF(details!DK21="","",details!DK21)</f>
        <v/>
      </c>
      <c r="K235" s="922"/>
      <c r="L235" s="504"/>
      <c r="M235" s="505"/>
      <c r="N235" s="376"/>
      <c r="O235" s="916" t="s">
        <v>86</v>
      </c>
      <c r="P235" s="917"/>
      <c r="Q235" s="921" t="str">
        <f>IF(details!CY22="","",details!CY22)</f>
        <v/>
      </c>
      <c r="R235" s="921"/>
      <c r="S235" s="921" t="str">
        <f>IF(details!DC22="","",details!DC22)</f>
        <v/>
      </c>
      <c r="T235" s="921"/>
      <c r="U235" s="921" t="str">
        <f>IF(details!DG22="","",details!DG22)</f>
        <v/>
      </c>
      <c r="V235" s="921"/>
      <c r="W235" s="921" t="str">
        <f>IF(details!DK22="","",details!DK22)</f>
        <v/>
      </c>
      <c r="X235" s="922"/>
    </row>
    <row r="236" spans="1:24" ht="17" customHeight="1">
      <c r="A236" s="376"/>
      <c r="B236" s="902" t="s">
        <v>15</v>
      </c>
      <c r="C236" s="903"/>
      <c r="D236" s="904" t="str">
        <f>IF(details!CX21="","",details!CX21)</f>
        <v/>
      </c>
      <c r="E236" s="904"/>
      <c r="F236" s="904" t="str">
        <f>IF(details!DB21="","",details!DB21)</f>
        <v/>
      </c>
      <c r="G236" s="904"/>
      <c r="H236" s="904" t="str">
        <f>IF(details!DF21="","",details!DF21)</f>
        <v/>
      </c>
      <c r="I236" s="904"/>
      <c r="J236" s="904" t="str">
        <f>IF(details!DJ21="","",details!DJ21)</f>
        <v/>
      </c>
      <c r="K236" s="905"/>
      <c r="L236" s="504"/>
      <c r="M236" s="505"/>
      <c r="N236" s="376"/>
      <c r="O236" s="902" t="s">
        <v>15</v>
      </c>
      <c r="P236" s="903"/>
      <c r="Q236" s="904" t="str">
        <f>IF(details!CX22="","",details!CX22)</f>
        <v/>
      </c>
      <c r="R236" s="904"/>
      <c r="S236" s="904" t="str">
        <f>IF(details!DB22="","",details!DB22)</f>
        <v/>
      </c>
      <c r="T236" s="904"/>
      <c r="U236" s="904" t="str">
        <f>IF(details!DF22="","",details!DF22)</f>
        <v/>
      </c>
      <c r="V236" s="904"/>
      <c r="W236" s="904" t="str">
        <f>IF(details!DJ22="","",details!DJ22)</f>
        <v/>
      </c>
      <c r="X236" s="905"/>
    </row>
    <row r="237" spans="1:24" ht="17" customHeight="1">
      <c r="A237" s="376"/>
      <c r="B237" s="906" t="s">
        <v>87</v>
      </c>
      <c r="C237" s="907"/>
      <c r="D237" s="908"/>
      <c r="E237" s="908"/>
      <c r="F237" s="908"/>
      <c r="G237" s="908"/>
      <c r="H237" s="908"/>
      <c r="I237" s="908"/>
      <c r="J237" s="908"/>
      <c r="K237" s="909"/>
      <c r="L237" s="504"/>
      <c r="M237" s="505"/>
      <c r="N237" s="376"/>
      <c r="O237" s="906" t="s">
        <v>87</v>
      </c>
      <c r="P237" s="907"/>
      <c r="Q237" s="908"/>
      <c r="R237" s="908"/>
      <c r="S237" s="908"/>
      <c r="T237" s="908"/>
      <c r="U237" s="908"/>
      <c r="V237" s="908"/>
      <c r="W237" s="908"/>
      <c r="X237" s="909"/>
    </row>
    <row r="238" spans="1:24" ht="17" customHeight="1">
      <c r="A238" s="376"/>
      <c r="B238" s="953" t="s">
        <v>73</v>
      </c>
      <c r="C238" s="954"/>
      <c r="D238" s="908"/>
      <c r="E238" s="908"/>
      <c r="F238" s="908"/>
      <c r="G238" s="908"/>
      <c r="H238" s="908"/>
      <c r="I238" s="908"/>
      <c r="J238" s="908"/>
      <c r="K238" s="909"/>
      <c r="L238" s="504"/>
      <c r="M238" s="505"/>
      <c r="N238" s="376"/>
      <c r="O238" s="953" t="s">
        <v>73</v>
      </c>
      <c r="P238" s="954"/>
      <c r="Q238" s="908"/>
      <c r="R238" s="908"/>
      <c r="S238" s="908"/>
      <c r="T238" s="908"/>
      <c r="U238" s="908"/>
      <c r="V238" s="908"/>
      <c r="W238" s="908"/>
      <c r="X238" s="909"/>
    </row>
    <row r="239" spans="1:24" ht="17" customHeight="1">
      <c r="A239" s="376"/>
      <c r="B239" s="955" t="s">
        <v>88</v>
      </c>
      <c r="C239" s="956"/>
      <c r="D239" s="908"/>
      <c r="E239" s="908"/>
      <c r="F239" s="908"/>
      <c r="G239" s="908"/>
      <c r="H239" s="908"/>
      <c r="I239" s="908"/>
      <c r="J239" s="908"/>
      <c r="K239" s="909"/>
      <c r="L239" s="504"/>
      <c r="M239" s="505"/>
      <c r="N239" s="376"/>
      <c r="O239" s="955" t="s">
        <v>88</v>
      </c>
      <c r="P239" s="956"/>
      <c r="Q239" s="908"/>
      <c r="R239" s="908"/>
      <c r="S239" s="908"/>
      <c r="T239" s="908"/>
      <c r="U239" s="908"/>
      <c r="V239" s="908"/>
      <c r="W239" s="908"/>
      <c r="X239" s="909"/>
    </row>
    <row r="240" spans="1:24" ht="17" customHeight="1" thickBot="1">
      <c r="A240" s="381"/>
      <c r="B240" s="940" t="s">
        <v>89</v>
      </c>
      <c r="C240" s="941"/>
      <c r="D240" s="942"/>
      <c r="E240" s="942"/>
      <c r="F240" s="942"/>
      <c r="G240" s="942"/>
      <c r="H240" s="942"/>
      <c r="I240" s="942"/>
      <c r="J240" s="942"/>
      <c r="K240" s="943"/>
      <c r="L240" s="504"/>
      <c r="M240" s="505"/>
      <c r="N240" s="381"/>
      <c r="O240" s="940" t="s">
        <v>89</v>
      </c>
      <c r="P240" s="941"/>
      <c r="Q240" s="942"/>
      <c r="R240" s="942"/>
      <c r="S240" s="942"/>
      <c r="T240" s="942"/>
      <c r="U240" s="942"/>
      <c r="V240" s="942"/>
      <c r="W240" s="942"/>
      <c r="X240" s="943"/>
    </row>
    <row r="241" spans="1:24" ht="17" customHeight="1">
      <c r="A241" s="944" t="s">
        <v>44</v>
      </c>
      <c r="B241" s="945"/>
      <c r="C241" s="945"/>
      <c r="D241" s="945"/>
      <c r="E241" s="945"/>
      <c r="F241" s="945"/>
      <c r="G241" s="945"/>
      <c r="H241" s="945"/>
      <c r="I241" s="945"/>
      <c r="J241" s="945"/>
      <c r="K241" s="946"/>
      <c r="L241" s="504"/>
      <c r="M241" s="505"/>
      <c r="N241" s="944" t="s">
        <v>44</v>
      </c>
      <c r="O241" s="945"/>
      <c r="P241" s="945"/>
      <c r="Q241" s="945"/>
      <c r="R241" s="945"/>
      <c r="S241" s="945"/>
      <c r="T241" s="945"/>
      <c r="U241" s="945"/>
      <c r="V241" s="945"/>
      <c r="W241" s="945"/>
      <c r="X241" s="946"/>
    </row>
    <row r="242" spans="1:24" ht="17" customHeight="1">
      <c r="A242" s="947" t="str">
        <f>'statement of marks'!$A$1</f>
        <v>jk- ck- ek/;fed fo|ky; uohu] fuEckgsM+k</v>
      </c>
      <c r="B242" s="948"/>
      <c r="C242" s="948"/>
      <c r="D242" s="948"/>
      <c r="E242" s="948"/>
      <c r="F242" s="948"/>
      <c r="G242" s="948"/>
      <c r="H242" s="948"/>
      <c r="I242" s="948"/>
      <c r="J242" s="948"/>
      <c r="K242" s="949"/>
      <c r="L242" s="504"/>
      <c r="M242" s="505"/>
      <c r="N242" s="947" t="str">
        <f>'statement of marks'!$A$1</f>
        <v>jk- ck- ek/;fed fo|ky; uohu] fuEckgsM+k</v>
      </c>
      <c r="O242" s="948"/>
      <c r="P242" s="948"/>
      <c r="Q242" s="948"/>
      <c r="R242" s="948"/>
      <c r="S242" s="948"/>
      <c r="T242" s="948"/>
      <c r="U242" s="948"/>
      <c r="V242" s="948"/>
      <c r="W242" s="948"/>
      <c r="X242" s="949"/>
    </row>
    <row r="243" spans="1:24" ht="17" customHeight="1">
      <c r="A243" s="947"/>
      <c r="B243" s="948"/>
      <c r="C243" s="948"/>
      <c r="D243" s="948"/>
      <c r="E243" s="948"/>
      <c r="F243" s="948"/>
      <c r="G243" s="948"/>
      <c r="H243" s="948"/>
      <c r="I243" s="948"/>
      <c r="J243" s="948"/>
      <c r="K243" s="949"/>
      <c r="L243" s="504"/>
      <c r="M243" s="505"/>
      <c r="N243" s="947"/>
      <c r="O243" s="948"/>
      <c r="P243" s="948"/>
      <c r="Q243" s="948"/>
      <c r="R243" s="948"/>
      <c r="S243" s="948"/>
      <c r="T243" s="948"/>
      <c r="U243" s="948"/>
      <c r="V243" s="948"/>
      <c r="W243" s="948"/>
      <c r="X243" s="949"/>
    </row>
    <row r="244" spans="1:24" ht="17" customHeight="1">
      <c r="A244" s="376"/>
      <c r="B244" s="927" t="s">
        <v>84</v>
      </c>
      <c r="C244" s="950"/>
      <c r="D244" s="951" t="str">
        <f>'statement of marks'!$F$3</f>
        <v>2015-16</v>
      </c>
      <c r="E244" s="951"/>
      <c r="F244" s="951"/>
      <c r="G244" s="951"/>
      <c r="H244" s="951"/>
      <c r="I244" s="951"/>
      <c r="J244" s="951"/>
      <c r="K244" s="952"/>
      <c r="L244" s="504"/>
      <c r="M244" s="505"/>
      <c r="N244" s="376"/>
      <c r="O244" s="927" t="s">
        <v>84</v>
      </c>
      <c r="P244" s="950"/>
      <c r="Q244" s="951" t="str">
        <f>'statement of marks'!$F$3</f>
        <v>2015-16</v>
      </c>
      <c r="R244" s="951"/>
      <c r="S244" s="951"/>
      <c r="T244" s="951"/>
      <c r="U244" s="951"/>
      <c r="V244" s="951"/>
      <c r="W244" s="951"/>
      <c r="X244" s="952"/>
    </row>
    <row r="245" spans="1:24" ht="17" customHeight="1">
      <c r="A245" s="376"/>
      <c r="B245" s="910" t="s">
        <v>579</v>
      </c>
      <c r="C245" s="911"/>
      <c r="D245" s="911" t="str">
        <f>IF('statement of marks'!H23="","",'statement of marks'!H23)</f>
        <v>v 017</v>
      </c>
      <c r="E245" s="911"/>
      <c r="F245" s="911"/>
      <c r="G245" s="911"/>
      <c r="H245" s="911"/>
      <c r="I245" s="911"/>
      <c r="J245" s="911"/>
      <c r="K245" s="937"/>
      <c r="L245" s="504"/>
      <c r="M245" s="505"/>
      <c r="N245" s="376"/>
      <c r="O245" s="910" t="s">
        <v>579</v>
      </c>
      <c r="P245" s="911"/>
      <c r="Q245" s="911" t="str">
        <f>IF('statement of marks'!H24="","",'statement of marks'!H24)</f>
        <v>v 018</v>
      </c>
      <c r="R245" s="911"/>
      <c r="S245" s="911"/>
      <c r="T245" s="911"/>
      <c r="U245" s="911"/>
      <c r="V245" s="911"/>
      <c r="W245" s="911"/>
      <c r="X245" s="937"/>
    </row>
    <row r="246" spans="1:24" ht="17" customHeight="1">
      <c r="A246" s="376"/>
      <c r="B246" s="910" t="s">
        <v>580</v>
      </c>
      <c r="C246" s="911"/>
      <c r="D246" s="911" t="str">
        <f>IF('statement of marks'!I23="","",'statement of marks'!I23)</f>
        <v>c 017</v>
      </c>
      <c r="E246" s="911"/>
      <c r="F246" s="911"/>
      <c r="G246" s="911"/>
      <c r="H246" s="911"/>
      <c r="I246" s="911"/>
      <c r="J246" s="911"/>
      <c r="K246" s="937"/>
      <c r="L246" s="504"/>
      <c r="M246" s="505"/>
      <c r="N246" s="376"/>
      <c r="O246" s="910" t="s">
        <v>580</v>
      </c>
      <c r="P246" s="911"/>
      <c r="Q246" s="911" t="str">
        <f>IF('statement of marks'!I24="","",'statement of marks'!I24)</f>
        <v>c 018</v>
      </c>
      <c r="R246" s="911"/>
      <c r="S246" s="911"/>
      <c r="T246" s="911"/>
      <c r="U246" s="911"/>
      <c r="V246" s="911"/>
      <c r="W246" s="911"/>
      <c r="X246" s="937"/>
    </row>
    <row r="247" spans="1:24" ht="17" customHeight="1">
      <c r="A247" s="376"/>
      <c r="B247" s="910" t="s">
        <v>581</v>
      </c>
      <c r="C247" s="911"/>
      <c r="D247" s="911" t="str">
        <f>IF('statement of marks'!J23="","",'statement of marks'!J23)</f>
        <v>l 017</v>
      </c>
      <c r="E247" s="911"/>
      <c r="F247" s="911"/>
      <c r="G247" s="911"/>
      <c r="H247" s="911"/>
      <c r="I247" s="911"/>
      <c r="J247" s="911"/>
      <c r="K247" s="937"/>
      <c r="L247" s="504"/>
      <c r="M247" s="505"/>
      <c r="N247" s="376"/>
      <c r="O247" s="910" t="s">
        <v>581</v>
      </c>
      <c r="P247" s="911"/>
      <c r="Q247" s="911" t="str">
        <f>IF('statement of marks'!J24="","",'statement of marks'!J24)</f>
        <v>l 018</v>
      </c>
      <c r="R247" s="911"/>
      <c r="S247" s="911"/>
      <c r="T247" s="911"/>
      <c r="U247" s="911"/>
      <c r="V247" s="911"/>
      <c r="W247" s="911"/>
      <c r="X247" s="937"/>
    </row>
    <row r="248" spans="1:24" ht="17" customHeight="1">
      <c r="A248" s="376"/>
      <c r="B248" s="910" t="s">
        <v>582</v>
      </c>
      <c r="C248" s="911"/>
      <c r="D248" s="363">
        <f>'statement of marks'!$D$3</f>
        <v>3</v>
      </c>
      <c r="E248" s="911" t="s">
        <v>9</v>
      </c>
      <c r="F248" s="911"/>
      <c r="G248" s="938" t="str">
        <f>IF('statement of marks'!D23="","",'statement of marks'!D23)</f>
        <v/>
      </c>
      <c r="H248" s="938"/>
      <c r="I248" s="938"/>
      <c r="J248" s="938"/>
      <c r="K248" s="939"/>
      <c r="L248" s="504"/>
      <c r="M248" s="505"/>
      <c r="N248" s="376"/>
      <c r="O248" s="910" t="s">
        <v>582</v>
      </c>
      <c r="P248" s="911"/>
      <c r="Q248" s="363">
        <f>'statement of marks'!$D$3</f>
        <v>3</v>
      </c>
      <c r="R248" s="911" t="s">
        <v>9</v>
      </c>
      <c r="S248" s="911"/>
      <c r="T248" s="938" t="str">
        <f>IF('statement of marks'!D24="","",'statement of marks'!D24)</f>
        <v/>
      </c>
      <c r="U248" s="938"/>
      <c r="V248" s="938"/>
      <c r="W248" s="938"/>
      <c r="X248" s="939"/>
    </row>
    <row r="249" spans="1:24" ht="17" customHeight="1">
      <c r="A249" s="376"/>
      <c r="B249" s="910" t="s">
        <v>583</v>
      </c>
      <c r="C249" s="911"/>
      <c r="D249" s="363" t="str">
        <f>IF('statement of marks'!E23="","",'statement of marks'!E23)</f>
        <v/>
      </c>
      <c r="E249" s="911" t="s">
        <v>0</v>
      </c>
      <c r="F249" s="911"/>
      <c r="G249" s="930" t="str">
        <f>IF('statement of marks'!F23="","",'statement of marks'!F23)</f>
        <v/>
      </c>
      <c r="H249" s="930"/>
      <c r="I249" s="930"/>
      <c r="J249" s="930"/>
      <c r="K249" s="931"/>
      <c r="L249" s="504"/>
      <c r="M249" s="505"/>
      <c r="N249" s="376"/>
      <c r="O249" s="910" t="s">
        <v>583</v>
      </c>
      <c r="P249" s="911"/>
      <c r="Q249" s="363" t="str">
        <f>IF('statement of marks'!E24="","",'statement of marks'!E24)</f>
        <v/>
      </c>
      <c r="R249" s="911" t="s">
        <v>0</v>
      </c>
      <c r="S249" s="911"/>
      <c r="T249" s="930" t="str">
        <f>IF('statement of marks'!F24="","",'statement of marks'!F24)</f>
        <v/>
      </c>
      <c r="U249" s="930"/>
      <c r="V249" s="930"/>
      <c r="W249" s="930"/>
      <c r="X249" s="931"/>
    </row>
    <row r="250" spans="1:24" ht="17" customHeight="1">
      <c r="A250" s="376"/>
      <c r="B250" s="346" t="s">
        <v>27</v>
      </c>
      <c r="C250" s="336" t="s">
        <v>85</v>
      </c>
      <c r="D250" s="932" t="s">
        <v>1</v>
      </c>
      <c r="E250" s="932" t="s">
        <v>21</v>
      </c>
      <c r="F250" s="932" t="s">
        <v>62</v>
      </c>
      <c r="G250" s="933" t="s">
        <v>2</v>
      </c>
      <c r="H250" s="932" t="s">
        <v>638</v>
      </c>
      <c r="I250" s="932"/>
      <c r="J250" s="932"/>
      <c r="K250" s="934" t="s">
        <v>639</v>
      </c>
      <c r="L250" s="504"/>
      <c r="M250" s="505"/>
      <c r="N250" s="376"/>
      <c r="O250" s="346" t="s">
        <v>27</v>
      </c>
      <c r="P250" s="336" t="s">
        <v>85</v>
      </c>
      <c r="Q250" s="935" t="s">
        <v>1</v>
      </c>
      <c r="R250" s="935" t="s">
        <v>21</v>
      </c>
      <c r="S250" s="935" t="s">
        <v>62</v>
      </c>
      <c r="T250" s="936" t="s">
        <v>2</v>
      </c>
      <c r="U250" s="935" t="s">
        <v>638</v>
      </c>
      <c r="V250" s="935"/>
      <c r="W250" s="935"/>
      <c r="X250" s="934" t="s">
        <v>639</v>
      </c>
    </row>
    <row r="251" spans="1:24" ht="17" customHeight="1">
      <c r="A251" s="376"/>
      <c r="B251" s="346"/>
      <c r="C251" s="336"/>
      <c r="D251" s="932"/>
      <c r="E251" s="932"/>
      <c r="F251" s="932"/>
      <c r="G251" s="933"/>
      <c r="H251" s="366" t="s">
        <v>635</v>
      </c>
      <c r="I251" s="366" t="s">
        <v>636</v>
      </c>
      <c r="J251" s="471" t="s">
        <v>68</v>
      </c>
      <c r="K251" s="934"/>
      <c r="L251" s="504"/>
      <c r="M251" s="505"/>
      <c r="N251" s="376"/>
      <c r="O251" s="346"/>
      <c r="P251" s="336"/>
      <c r="Q251" s="935"/>
      <c r="R251" s="935"/>
      <c r="S251" s="935"/>
      <c r="T251" s="936"/>
      <c r="U251" s="364" t="s">
        <v>635</v>
      </c>
      <c r="V251" s="364" t="s">
        <v>636</v>
      </c>
      <c r="W251" s="506" t="s">
        <v>68</v>
      </c>
      <c r="X251" s="934"/>
    </row>
    <row r="252" spans="1:24" ht="17" customHeight="1">
      <c r="A252" s="376"/>
      <c r="B252" s="923" t="s">
        <v>3</v>
      </c>
      <c r="C252" s="924"/>
      <c r="D252" s="332">
        <f>IF('statement of marks'!K$6="","",'statement of marks'!K$6)</f>
        <v>10</v>
      </c>
      <c r="E252" s="332">
        <f>IF('statement of marks'!L$6="","",'statement of marks'!L$6)</f>
        <v>10</v>
      </c>
      <c r="F252" s="332">
        <f>IF('statement of marks'!M$6="","",'statement of marks'!M$6)</f>
        <v>10</v>
      </c>
      <c r="G252" s="333">
        <f>IF('statement of marks'!N$6="","",'statement of marks'!N$6)</f>
        <v>30</v>
      </c>
      <c r="H252" s="332">
        <f>IF('statement of marks'!O$6="","",'statement of marks'!O$6)</f>
        <v>20</v>
      </c>
      <c r="I252" s="332">
        <f>IF('statement of marks'!P$6="","",'statement of marks'!P$6)</f>
        <v>50</v>
      </c>
      <c r="J252" s="333">
        <f>IF('statement of marks'!Q$6="","",'statement of marks'!Q$6)</f>
        <v>70</v>
      </c>
      <c r="K252" s="377">
        <f>IF('statement of marks'!R$6="","",'statement of marks'!R$6)</f>
        <v>100</v>
      </c>
      <c r="L252" s="504"/>
      <c r="M252" s="505"/>
      <c r="N252" s="376"/>
      <c r="O252" s="923" t="s">
        <v>3</v>
      </c>
      <c r="P252" s="924"/>
      <c r="Q252" s="332">
        <f>IF('statement of marks'!K$6="","",'statement of marks'!K$6)</f>
        <v>10</v>
      </c>
      <c r="R252" s="332">
        <f>IF('statement of marks'!L$6="","",'statement of marks'!L$6)</f>
        <v>10</v>
      </c>
      <c r="S252" s="332">
        <f>IF('statement of marks'!M$6="","",'statement of marks'!M$6)</f>
        <v>10</v>
      </c>
      <c r="T252" s="333">
        <f>IF('statement of marks'!N$6="","",'statement of marks'!N$6)</f>
        <v>30</v>
      </c>
      <c r="U252" s="332">
        <f>IF('statement of marks'!O$6="","",'statement of marks'!O$6)</f>
        <v>20</v>
      </c>
      <c r="V252" s="332">
        <f>IF('statement of marks'!P$6="","",'statement of marks'!P$6)</f>
        <v>50</v>
      </c>
      <c r="W252" s="333">
        <f>IF('statement of marks'!Q$6="","",'statement of marks'!Q$6)</f>
        <v>70</v>
      </c>
      <c r="X252" s="377">
        <f>IF('statement of marks'!R$6="","",'statement of marks'!R$6)</f>
        <v>100</v>
      </c>
    </row>
    <row r="253" spans="1:24" ht="17" customHeight="1">
      <c r="A253" s="376"/>
      <c r="B253" s="910" t="str">
        <f>'statement of marks'!$K$3</f>
        <v>fgUnh</v>
      </c>
      <c r="C253" s="911"/>
      <c r="D253" s="331" t="str">
        <f>IF('statement of marks'!K23="","",'statement of marks'!K23)</f>
        <v/>
      </c>
      <c r="E253" s="331" t="str">
        <f>IF('statement of marks'!L23="","",'statement of marks'!L23)</f>
        <v/>
      </c>
      <c r="F253" s="331" t="str">
        <f>IF('statement of marks'!M23="","",'statement of marks'!M23)</f>
        <v/>
      </c>
      <c r="G253" s="374" t="str">
        <f>IF('statement of marks'!N23="","",'statement of marks'!N23)</f>
        <v/>
      </c>
      <c r="H253" s="331" t="str">
        <f>IF('statement of marks'!O23="","",'statement of marks'!O23)</f>
        <v/>
      </c>
      <c r="I253" s="331" t="str">
        <f>IF('statement of marks'!P23="","",'statement of marks'!P23)</f>
        <v/>
      </c>
      <c r="J253" s="36" t="str">
        <f>IF('statement of marks'!Q23="","",'statement of marks'!Q23)</f>
        <v/>
      </c>
      <c r="K253" s="378" t="str">
        <f>IF('statement of marks'!R23="","",'statement of marks'!R23)</f>
        <v/>
      </c>
      <c r="L253" s="504"/>
      <c r="M253" s="505"/>
      <c r="N253" s="376"/>
      <c r="O253" s="910" t="str">
        <f>'statement of marks'!$K$3</f>
        <v>fgUnh</v>
      </c>
      <c r="P253" s="911"/>
      <c r="Q253" s="331" t="str">
        <f>IF('statement of marks'!K24="","",'statement of marks'!K24)</f>
        <v/>
      </c>
      <c r="R253" s="331" t="str">
        <f>IF('statement of marks'!L24="","",'statement of marks'!L24)</f>
        <v/>
      </c>
      <c r="S253" s="331" t="str">
        <f>IF('statement of marks'!M24="","",'statement of marks'!M24)</f>
        <v/>
      </c>
      <c r="T253" s="374" t="str">
        <f>IF('statement of marks'!N24="","",'statement of marks'!N24)</f>
        <v/>
      </c>
      <c r="U253" s="331" t="str">
        <f>IF('statement of marks'!O24="","",'statement of marks'!O24)</f>
        <v/>
      </c>
      <c r="V253" s="331" t="str">
        <f>IF('statement of marks'!P24="","",'statement of marks'!P24)</f>
        <v/>
      </c>
      <c r="W253" s="36" t="str">
        <f>IF('statement of marks'!Q24="","",'statement of marks'!Q24)</f>
        <v/>
      </c>
      <c r="X253" s="378" t="str">
        <f>IF('statement of marks'!R24="","",'statement of marks'!R24)</f>
        <v/>
      </c>
    </row>
    <row r="254" spans="1:24" ht="17" customHeight="1">
      <c r="A254" s="376"/>
      <c r="B254" s="920" t="str">
        <f>'statement of marks'!$AQ$3</f>
        <v>mnwZ</v>
      </c>
      <c r="C254" s="910"/>
      <c r="D254" s="331">
        <f>IF('statement of marks'!AQ23="","",'statement of marks'!AQ23)</f>
        <v>1</v>
      </c>
      <c r="E254" s="331">
        <f>IF('statement of marks'!AR23="","",'statement of marks'!AR23)</f>
        <v>2</v>
      </c>
      <c r="F254" s="331">
        <f>IF('statement of marks'!AS23="","",'statement of marks'!AS23)</f>
        <v>3</v>
      </c>
      <c r="G254" s="374">
        <f>IF('statement of marks'!AT23="","",'statement of marks'!AT23)</f>
        <v>6</v>
      </c>
      <c r="H254" s="331">
        <f>IF('statement of marks'!AU23="","",'statement of marks'!AU23)</f>
        <v>4</v>
      </c>
      <c r="I254" s="331">
        <f>IF('statement of marks'!AV23="","",'statement of marks'!AV23)</f>
        <v>5</v>
      </c>
      <c r="J254" s="36">
        <f>IF('statement of marks'!AW23="","",'statement of marks'!AW23)</f>
        <v>9</v>
      </c>
      <c r="K254" s="378">
        <f>IF('statement of marks'!AX23="","",'statement of marks'!AX23)</f>
        <v>15</v>
      </c>
      <c r="L254" s="504"/>
      <c r="M254" s="505"/>
      <c r="N254" s="376"/>
      <c r="O254" s="920" t="str">
        <f>'statement of marks'!$AQ$3</f>
        <v>mnwZ</v>
      </c>
      <c r="P254" s="910"/>
      <c r="Q254" s="331">
        <f>IF('statement of marks'!AQ24="","",'statement of marks'!AQ24)</f>
        <v>1</v>
      </c>
      <c r="R254" s="331">
        <f>IF('statement of marks'!AR24="","",'statement of marks'!AR24)</f>
        <v>2</v>
      </c>
      <c r="S254" s="331">
        <f>IF('statement of marks'!AS24="","",'statement of marks'!AS24)</f>
        <v>3</v>
      </c>
      <c r="T254" s="374">
        <f>IF('statement of marks'!AT24="","",'statement of marks'!AT24)</f>
        <v>6</v>
      </c>
      <c r="U254" s="331">
        <f>IF('statement of marks'!AU24="","",'statement of marks'!AU24)</f>
        <v>4</v>
      </c>
      <c r="V254" s="331">
        <f>IF('statement of marks'!AV24="","",'statement of marks'!AV24)</f>
        <v>5</v>
      </c>
      <c r="W254" s="36">
        <f>IF('statement of marks'!AW24="","",'statement of marks'!AW24)</f>
        <v>9</v>
      </c>
      <c r="X254" s="378">
        <f>IF('statement of marks'!AX24="","",'statement of marks'!AX24)</f>
        <v>15</v>
      </c>
    </row>
    <row r="255" spans="1:24" ht="17" customHeight="1">
      <c r="A255" s="376"/>
      <c r="B255" s="910" t="str">
        <f>'statement of marks'!$BG$3</f>
        <v>xf.kr</v>
      </c>
      <c r="C255" s="911"/>
      <c r="D255" s="331" t="str">
        <f>IF('statement of marks'!BG23="","",'statement of marks'!BG23)</f>
        <v/>
      </c>
      <c r="E255" s="331" t="str">
        <f>IF('statement of marks'!BH23="","",'statement of marks'!BH23)</f>
        <v/>
      </c>
      <c r="F255" s="331" t="str">
        <f>IF('statement of marks'!BI23="","",'statement of marks'!BI23)</f>
        <v/>
      </c>
      <c r="G255" s="374" t="str">
        <f>IF('statement of marks'!BJ23="","",'statement of marks'!BJ23)</f>
        <v/>
      </c>
      <c r="H255" s="331" t="str">
        <f>IF('statement of marks'!BK23="","",'statement of marks'!BK23)</f>
        <v/>
      </c>
      <c r="I255" s="331" t="str">
        <f>IF('statement of marks'!BL23="","",'statement of marks'!BL23)</f>
        <v/>
      </c>
      <c r="J255" s="36" t="str">
        <f>IF('statement of marks'!BM23="","",'statement of marks'!BM23)</f>
        <v/>
      </c>
      <c r="K255" s="378" t="str">
        <f>IF('statement of marks'!BN23="","",'statement of marks'!BN23)</f>
        <v/>
      </c>
      <c r="L255" s="504"/>
      <c r="M255" s="505"/>
      <c r="N255" s="376"/>
      <c r="O255" s="910" t="str">
        <f>'statement of marks'!$BG$3</f>
        <v>xf.kr</v>
      </c>
      <c r="P255" s="911"/>
      <c r="Q255" s="331" t="str">
        <f>IF('statement of marks'!BG24="","",'statement of marks'!BG24)</f>
        <v/>
      </c>
      <c r="R255" s="331" t="str">
        <f>IF('statement of marks'!BH24="","",'statement of marks'!BH24)</f>
        <v/>
      </c>
      <c r="S255" s="331" t="str">
        <f>IF('statement of marks'!BI24="","",'statement of marks'!BI24)</f>
        <v/>
      </c>
      <c r="T255" s="374" t="str">
        <f>IF('statement of marks'!BJ24="","",'statement of marks'!BJ24)</f>
        <v/>
      </c>
      <c r="U255" s="331" t="str">
        <f>IF('statement of marks'!BK24="","",'statement of marks'!BK24)</f>
        <v/>
      </c>
      <c r="V255" s="331" t="str">
        <f>IF('statement of marks'!BL24="","",'statement of marks'!BL24)</f>
        <v/>
      </c>
      <c r="W255" s="36" t="str">
        <f>IF('statement of marks'!BM24="","",'statement of marks'!BM24)</f>
        <v/>
      </c>
      <c r="X255" s="378" t="str">
        <f>IF('statement of marks'!BN24="","",'statement of marks'!BN24)</f>
        <v/>
      </c>
    </row>
    <row r="256" spans="1:24" ht="17" customHeight="1">
      <c r="A256" s="376"/>
      <c r="B256" s="910" t="str">
        <f>'statement of marks'!$BW$3</f>
        <v>Ik;kZoj.k v/;;u</v>
      </c>
      <c r="C256" s="911"/>
      <c r="D256" s="331" t="str">
        <f>IF('statement of marks'!BW23="","",'statement of marks'!BW23)</f>
        <v/>
      </c>
      <c r="E256" s="331" t="str">
        <f>IF('statement of marks'!BX23="","",'statement of marks'!BX23)</f>
        <v/>
      </c>
      <c r="F256" s="331" t="str">
        <f>IF('statement of marks'!BY23="","",'statement of marks'!BY23)</f>
        <v/>
      </c>
      <c r="G256" s="374" t="str">
        <f>IF('statement of marks'!BZ23="","",'statement of marks'!BZ23)</f>
        <v/>
      </c>
      <c r="H256" s="331" t="str">
        <f>IF('statement of marks'!CA23="","",'statement of marks'!CA23)</f>
        <v/>
      </c>
      <c r="I256" s="331" t="str">
        <f>IF('statement of marks'!CB23="","",'statement of marks'!CB23)</f>
        <v/>
      </c>
      <c r="J256" s="36" t="str">
        <f>IF('statement of marks'!CC23="","",'statement of marks'!CC23)</f>
        <v/>
      </c>
      <c r="K256" s="378" t="str">
        <f>IF('statement of marks'!CD23="","",'statement of marks'!CD23)</f>
        <v/>
      </c>
      <c r="L256" s="504"/>
      <c r="M256" s="505"/>
      <c r="N256" s="376"/>
      <c r="O256" s="910" t="str">
        <f>'statement of marks'!$BW$3</f>
        <v>Ik;kZoj.k v/;;u</v>
      </c>
      <c r="P256" s="911"/>
      <c r="Q256" s="331" t="str">
        <f>IF('statement of marks'!BW24="","",'statement of marks'!BW24)</f>
        <v/>
      </c>
      <c r="R256" s="331" t="str">
        <f>IF('statement of marks'!BX24="","",'statement of marks'!BX24)</f>
        <v/>
      </c>
      <c r="S256" s="331" t="str">
        <f>IF('statement of marks'!BY24="","",'statement of marks'!BY24)</f>
        <v/>
      </c>
      <c r="T256" s="374" t="str">
        <f>IF('statement of marks'!BZ24="","",'statement of marks'!BZ24)</f>
        <v/>
      </c>
      <c r="U256" s="331" t="str">
        <f>IF('statement of marks'!CA24="","",'statement of marks'!CA24)</f>
        <v/>
      </c>
      <c r="V256" s="331" t="str">
        <f>IF('statement of marks'!CB24="","",'statement of marks'!CB24)</f>
        <v/>
      </c>
      <c r="W256" s="36" t="str">
        <f>IF('statement of marks'!CC24="","",'statement of marks'!CC24)</f>
        <v/>
      </c>
      <c r="X256" s="378" t="str">
        <f>IF('statement of marks'!CD24="","",'statement of marks'!CD24)</f>
        <v/>
      </c>
    </row>
    <row r="257" spans="1:24" ht="17" customHeight="1">
      <c r="A257" s="925"/>
      <c r="B257" s="927" t="str">
        <f>'statement of marks'!$AA$3</f>
        <v>vaxszth</v>
      </c>
      <c r="C257" s="362" t="s">
        <v>3</v>
      </c>
      <c r="D257" s="332">
        <f>IF('statement of marks'!AA$6="","",'statement of marks'!AA$6)</f>
        <v>5</v>
      </c>
      <c r="E257" s="332">
        <f>IF('statement of marks'!AB$6="","",'statement of marks'!AB$6)</f>
        <v>5</v>
      </c>
      <c r="F257" s="332">
        <f>IF('statement of marks'!AC$6="","",'statement of marks'!AC$6)</f>
        <v>5</v>
      </c>
      <c r="G257" s="333">
        <f>IF('statement of marks'!AD$6="","",'statement of marks'!AD$6)</f>
        <v>15</v>
      </c>
      <c r="H257" s="332">
        <f>IF('statement of marks'!AE$6="","",'statement of marks'!AE$6)</f>
        <v>10</v>
      </c>
      <c r="I257" s="332">
        <f>IF('statement of marks'!AF$6="","",'statement of marks'!AF$6)</f>
        <v>25</v>
      </c>
      <c r="J257" s="333">
        <f>IF('statement of marks'!AG$6="","",'statement of marks'!AG$6)</f>
        <v>35</v>
      </c>
      <c r="K257" s="377">
        <f>IF('statement of marks'!AH$6="","",'statement of marks'!AH$6)</f>
        <v>50</v>
      </c>
      <c r="L257" s="504"/>
      <c r="M257" s="505"/>
      <c r="N257" s="925"/>
      <c r="O257" s="927" t="str">
        <f>'statement of marks'!$AA$3</f>
        <v>vaxszth</v>
      </c>
      <c r="P257" s="362" t="s">
        <v>3</v>
      </c>
      <c r="Q257" s="332">
        <f>IF('statement of marks'!AA$6="","",'statement of marks'!AA$6)</f>
        <v>5</v>
      </c>
      <c r="R257" s="332">
        <f>IF('statement of marks'!AB$6="","",'statement of marks'!AB$6)</f>
        <v>5</v>
      </c>
      <c r="S257" s="332">
        <f>IF('statement of marks'!AC$6="","",'statement of marks'!AC$6)</f>
        <v>5</v>
      </c>
      <c r="T257" s="333">
        <f>IF('statement of marks'!AD$6="","",'statement of marks'!AD$6)</f>
        <v>15</v>
      </c>
      <c r="U257" s="332">
        <f>IF('statement of marks'!AE$6="","",'statement of marks'!AE$6)</f>
        <v>10</v>
      </c>
      <c r="V257" s="332">
        <f>IF('statement of marks'!AF$6="","",'statement of marks'!AF$6)</f>
        <v>25</v>
      </c>
      <c r="W257" s="333">
        <f>IF('statement of marks'!AG$6="","",'statement of marks'!AG$6)</f>
        <v>35</v>
      </c>
      <c r="X257" s="377">
        <f>IF('statement of marks'!AH$6="","",'statement of marks'!AH$6)</f>
        <v>50</v>
      </c>
    </row>
    <row r="258" spans="1:24" ht="17" customHeight="1">
      <c r="A258" s="926"/>
      <c r="B258" s="927"/>
      <c r="C258" s="361" t="s">
        <v>644</v>
      </c>
      <c r="D258" s="331" t="str">
        <f>IF('statement of marks'!AA23="","",'statement of marks'!AA23)</f>
        <v/>
      </c>
      <c r="E258" s="331" t="str">
        <f>IF('statement of marks'!AB23="","",'statement of marks'!AB23)</f>
        <v/>
      </c>
      <c r="F258" s="331" t="str">
        <f>IF('statement of marks'!AC23="","",'statement of marks'!AC23)</f>
        <v/>
      </c>
      <c r="G258" s="374" t="str">
        <f>IF('statement of marks'!AD23="","",'statement of marks'!AD23)</f>
        <v/>
      </c>
      <c r="H258" s="331" t="str">
        <f>IF('statement of marks'!AE23="","",'statement of marks'!AE23)</f>
        <v/>
      </c>
      <c r="I258" s="331" t="str">
        <f>IF('statement of marks'!AF23="","",'statement of marks'!AF23)</f>
        <v/>
      </c>
      <c r="J258" s="36" t="str">
        <f>IF('statement of marks'!AG23="","",'statement of marks'!AG23)</f>
        <v/>
      </c>
      <c r="K258" s="378" t="str">
        <f>IF('statement of marks'!AH23="","",'statement of marks'!AH23)</f>
        <v/>
      </c>
      <c r="L258" s="504"/>
      <c r="M258" s="505"/>
      <c r="N258" s="926"/>
      <c r="O258" s="927"/>
      <c r="P258" s="361" t="s">
        <v>644</v>
      </c>
      <c r="Q258" s="331" t="str">
        <f>IF('statement of marks'!AA24="","",'statement of marks'!AA24)</f>
        <v/>
      </c>
      <c r="R258" s="331" t="str">
        <f>IF('statement of marks'!AB24="","",'statement of marks'!AB24)</f>
        <v/>
      </c>
      <c r="S258" s="331" t="str">
        <f>IF('statement of marks'!AC24="","",'statement of marks'!AC24)</f>
        <v/>
      </c>
      <c r="T258" s="374" t="str">
        <f>IF('statement of marks'!AD24="","",'statement of marks'!AD24)</f>
        <v/>
      </c>
      <c r="U258" s="331" t="str">
        <f>IF('statement of marks'!AE24="","",'statement of marks'!AE24)</f>
        <v/>
      </c>
      <c r="V258" s="331" t="str">
        <f>IF('statement of marks'!AF24="","",'statement of marks'!AF24)</f>
        <v/>
      </c>
      <c r="W258" s="36" t="str">
        <f>IF('statement of marks'!AG24="","",'statement of marks'!AG24)</f>
        <v/>
      </c>
      <c r="X258" s="378" t="str">
        <f>IF('statement of marks'!AH24="","",'statement of marks'!AH24)</f>
        <v/>
      </c>
    </row>
    <row r="259" spans="1:24" ht="17" customHeight="1">
      <c r="A259" s="376"/>
      <c r="B259" s="928" t="s">
        <v>640</v>
      </c>
      <c r="C259" s="929"/>
      <c r="D259" s="335" t="s">
        <v>1</v>
      </c>
      <c r="E259" s="335" t="s">
        <v>21</v>
      </c>
      <c r="F259" s="365" t="s">
        <v>641</v>
      </c>
      <c r="G259" s="36"/>
      <c r="H259" s="334"/>
      <c r="I259" s="36"/>
      <c r="J259" s="472" t="s">
        <v>62</v>
      </c>
      <c r="K259" s="379"/>
      <c r="L259" s="504"/>
      <c r="M259" s="505"/>
      <c r="N259" s="376"/>
      <c r="O259" s="928" t="s">
        <v>640</v>
      </c>
      <c r="P259" s="929"/>
      <c r="Q259" s="335" t="s">
        <v>1</v>
      </c>
      <c r="R259" s="335" t="s">
        <v>21</v>
      </c>
      <c r="S259" s="365" t="s">
        <v>641</v>
      </c>
      <c r="T259" s="36"/>
      <c r="U259" s="334"/>
      <c r="V259" s="36"/>
      <c r="W259" s="507" t="s">
        <v>62</v>
      </c>
      <c r="X259" s="379"/>
    </row>
    <row r="260" spans="1:24" ht="17" customHeight="1">
      <c r="A260" s="376"/>
      <c r="B260" s="923" t="s">
        <v>3</v>
      </c>
      <c r="C260" s="924"/>
      <c r="D260" s="332">
        <v>20</v>
      </c>
      <c r="E260" s="332">
        <v>20</v>
      </c>
      <c r="F260" s="332">
        <v>20</v>
      </c>
      <c r="G260" s="333"/>
      <c r="H260" s="332"/>
      <c r="I260" s="332"/>
      <c r="J260" s="333">
        <v>20</v>
      </c>
      <c r="K260" s="377"/>
      <c r="L260" s="504"/>
      <c r="M260" s="505"/>
      <c r="N260" s="376"/>
      <c r="O260" s="923" t="s">
        <v>3</v>
      </c>
      <c r="P260" s="924"/>
      <c r="Q260" s="332">
        <v>20</v>
      </c>
      <c r="R260" s="332">
        <v>20</v>
      </c>
      <c r="S260" s="332">
        <v>20</v>
      </c>
      <c r="T260" s="333"/>
      <c r="U260" s="332"/>
      <c r="V260" s="332"/>
      <c r="W260" s="333">
        <v>20</v>
      </c>
      <c r="X260" s="377"/>
    </row>
    <row r="261" spans="1:24" ht="17" customHeight="1">
      <c r="A261" s="376"/>
      <c r="B261" s="910" t="str">
        <f>'statement of marks'!$CM$3</f>
        <v>dk;kZuqHko</v>
      </c>
      <c r="C261" s="911"/>
      <c r="D261" s="469" t="str">
        <f>IF('statement of marks'!CM23="","",'statement of marks'!CM23)</f>
        <v/>
      </c>
      <c r="E261" s="469" t="str">
        <f>IF('statement of marks'!CN23="","",'statement of marks'!CN23)</f>
        <v/>
      </c>
      <c r="F261" s="469" t="str">
        <f>IF('statement of marks'!CP23="","",'statement of marks'!CP23)</f>
        <v/>
      </c>
      <c r="G261" s="337"/>
      <c r="H261" s="337"/>
      <c r="I261" s="469"/>
      <c r="J261" s="469" t="str">
        <f>IF('statement of marks'!CO23="","",'statement of marks'!CO23)</f>
        <v/>
      </c>
      <c r="K261" s="470"/>
      <c r="L261" s="504"/>
      <c r="M261" s="505"/>
      <c r="N261" s="376"/>
      <c r="O261" s="910" t="str">
        <f>'statement of marks'!$CM$3</f>
        <v>dk;kZuqHko</v>
      </c>
      <c r="P261" s="911"/>
      <c r="Q261" s="469" t="str">
        <f>IF('statement of marks'!CM24="","",'statement of marks'!CM24)</f>
        <v/>
      </c>
      <c r="R261" s="469" t="str">
        <f>IF('statement of marks'!CN24="","",'statement of marks'!CN24)</f>
        <v/>
      </c>
      <c r="S261" s="469" t="str">
        <f>IF('statement of marks'!CP24="","",'statement of marks'!CP24)</f>
        <v/>
      </c>
      <c r="T261" s="337"/>
      <c r="U261" s="337"/>
      <c r="V261" s="469"/>
      <c r="W261" s="503" t="str">
        <f>IF('statement of marks'!CO24="","",'statement of marks'!CO24)</f>
        <v/>
      </c>
      <c r="X261" s="470"/>
    </row>
    <row r="262" spans="1:24" ht="17" customHeight="1">
      <c r="A262" s="376"/>
      <c r="B262" s="910" t="str">
        <f>'statement of marks'!$CW$3</f>
        <v>dyk f'k{kk</v>
      </c>
      <c r="C262" s="911"/>
      <c r="D262" s="469" t="str">
        <f>IF('statement of marks'!CW23="","",'statement of marks'!CW23)</f>
        <v/>
      </c>
      <c r="E262" s="469" t="str">
        <f>IF('statement of marks'!CX23="","",'statement of marks'!CX23)</f>
        <v/>
      </c>
      <c r="F262" s="469" t="str">
        <f>IF('statement of marks'!CZ23="","",'statement of marks'!CZ23)</f>
        <v/>
      </c>
      <c r="G262" s="337"/>
      <c r="H262" s="337"/>
      <c r="I262" s="469"/>
      <c r="J262" s="469" t="str">
        <f>IF('statement of marks'!CY23="","",'statement of marks'!CY23)</f>
        <v/>
      </c>
      <c r="K262" s="470"/>
      <c r="L262" s="504"/>
      <c r="M262" s="505"/>
      <c r="N262" s="376"/>
      <c r="O262" s="910" t="str">
        <f>'statement of marks'!$CW$3</f>
        <v>dyk f'k{kk</v>
      </c>
      <c r="P262" s="911"/>
      <c r="Q262" s="469" t="str">
        <f>IF('statement of marks'!CW24="","",'statement of marks'!CW24)</f>
        <v/>
      </c>
      <c r="R262" s="469" t="str">
        <f>IF('statement of marks'!CX24="","",'statement of marks'!CX24)</f>
        <v/>
      </c>
      <c r="S262" s="469" t="str">
        <f>IF('statement of marks'!CZ24="","",'statement of marks'!CZ24)</f>
        <v/>
      </c>
      <c r="T262" s="337"/>
      <c r="U262" s="337"/>
      <c r="V262" s="469"/>
      <c r="W262" s="503" t="str">
        <f>IF('statement of marks'!CY24="","",'statement of marks'!CY24)</f>
        <v/>
      </c>
      <c r="X262" s="470"/>
    </row>
    <row r="263" spans="1:24" ht="17" customHeight="1">
      <c r="A263" s="376"/>
      <c r="B263" s="912" t="str">
        <f>'statement of marks'!$DG$3</f>
        <v>LokLF; ,oe~ 'kkjhfjd f'k{kk</v>
      </c>
      <c r="C263" s="913"/>
      <c r="D263" s="469" t="str">
        <f>IF('statement of marks'!DG23="","",'statement of marks'!DG23)</f>
        <v/>
      </c>
      <c r="E263" s="469" t="str">
        <f>IF('statement of marks'!DH23="","",'statement of marks'!DH23)</f>
        <v/>
      </c>
      <c r="F263" s="469" t="str">
        <f>IF('statement of marks'!DJ23="","",'statement of marks'!DJ23)</f>
        <v/>
      </c>
      <c r="G263" s="337"/>
      <c r="H263" s="337"/>
      <c r="I263" s="469"/>
      <c r="J263" s="469" t="str">
        <f>IF('statement of marks'!DI23="","",'statement of marks'!DI23)</f>
        <v/>
      </c>
      <c r="K263" s="470"/>
      <c r="L263" s="504"/>
      <c r="M263" s="505"/>
      <c r="N263" s="376"/>
      <c r="O263" s="914" t="str">
        <f>'statement of marks'!$DG$3</f>
        <v>LokLF; ,oe~ 'kkjhfjd f'k{kk</v>
      </c>
      <c r="P263" s="915"/>
      <c r="Q263" s="469" t="str">
        <f>IF('statement of marks'!DG24="","",'statement of marks'!DG24)</f>
        <v/>
      </c>
      <c r="R263" s="469" t="str">
        <f>IF('statement of marks'!DH24="","",'statement of marks'!DH24)</f>
        <v/>
      </c>
      <c r="S263" s="469" t="str">
        <f>IF('statement of marks'!DJ24="","",'statement of marks'!DJ24)</f>
        <v/>
      </c>
      <c r="T263" s="337"/>
      <c r="U263" s="337"/>
      <c r="V263" s="469"/>
      <c r="W263" s="503" t="str">
        <f>IF('statement of marks'!DI24="","",'statement of marks'!DI24)</f>
        <v/>
      </c>
      <c r="X263" s="470"/>
    </row>
    <row r="264" spans="1:24" ht="17" customHeight="1">
      <c r="A264" s="376"/>
      <c r="B264" s="916" t="s">
        <v>642</v>
      </c>
      <c r="C264" s="917"/>
      <c r="D264" s="918" t="str">
        <f>IF(details!$CX$3="","",details!$CX$3)</f>
        <v>;ksx vxLr rd</v>
      </c>
      <c r="E264" s="918"/>
      <c r="F264" s="918" t="str">
        <f>IF(details!$DB$3="","",details!$DB$3)</f>
        <v>;ksx vDVcj rd</v>
      </c>
      <c r="G264" s="918"/>
      <c r="H264" s="918" t="str">
        <f>IF(details!$DF$3="","",details!$DF$3)</f>
        <v>;ksx fnlEcj rd</v>
      </c>
      <c r="I264" s="918"/>
      <c r="J264" s="918" t="str">
        <f>IF(details!$DJ$3="","",details!$DJ$3)</f>
        <v>;ksx Qjojh rd</v>
      </c>
      <c r="K264" s="919"/>
      <c r="L264" s="504"/>
      <c r="M264" s="505"/>
      <c r="N264" s="376"/>
      <c r="O264" s="916" t="s">
        <v>642</v>
      </c>
      <c r="P264" s="917"/>
      <c r="Q264" s="918" t="str">
        <f>IF(details!$CX$3="","",details!$CX$3)</f>
        <v>;ksx vxLr rd</v>
      </c>
      <c r="R264" s="918"/>
      <c r="S264" s="918" t="str">
        <f>IF(details!$DB$3="","",details!$DB$3)</f>
        <v>;ksx vDVcj rd</v>
      </c>
      <c r="T264" s="918"/>
      <c r="U264" s="918" t="str">
        <f>IF(details!$DF$3="","",details!$DF$3)</f>
        <v>;ksx fnlEcj rd</v>
      </c>
      <c r="V264" s="918"/>
      <c r="W264" s="918" t="str">
        <f>IF(details!$DJ$3="","",details!$DJ$3)</f>
        <v>;ksx Qjojh rd</v>
      </c>
      <c r="X264" s="919"/>
    </row>
    <row r="265" spans="1:24" ht="17" customHeight="1">
      <c r="A265" s="376"/>
      <c r="B265" s="916" t="s">
        <v>86</v>
      </c>
      <c r="C265" s="917"/>
      <c r="D265" s="921" t="str">
        <f>IF(details!CY23="","",details!CY23)</f>
        <v/>
      </c>
      <c r="E265" s="921"/>
      <c r="F265" s="921" t="str">
        <f>IF(details!DC23="","",details!DC23)</f>
        <v/>
      </c>
      <c r="G265" s="921"/>
      <c r="H265" s="921" t="str">
        <f>IF(details!DG23="","",details!DG23)</f>
        <v/>
      </c>
      <c r="I265" s="921"/>
      <c r="J265" s="921" t="str">
        <f>IF(details!DK23="","",details!DK23)</f>
        <v/>
      </c>
      <c r="K265" s="922"/>
      <c r="L265" s="504"/>
      <c r="M265" s="505"/>
      <c r="N265" s="376"/>
      <c r="O265" s="916" t="s">
        <v>86</v>
      </c>
      <c r="P265" s="917"/>
      <c r="Q265" s="921" t="str">
        <f>IF(details!CY24="","",details!CY24)</f>
        <v/>
      </c>
      <c r="R265" s="921"/>
      <c r="S265" s="921" t="str">
        <f>IF(details!DC24="","",details!DC24)</f>
        <v/>
      </c>
      <c r="T265" s="921"/>
      <c r="U265" s="921" t="str">
        <f>IF(details!DG24="","",details!DG24)</f>
        <v/>
      </c>
      <c r="V265" s="921"/>
      <c r="W265" s="921" t="str">
        <f>IF(details!DK24="","",details!DK24)</f>
        <v/>
      </c>
      <c r="X265" s="922"/>
    </row>
    <row r="266" spans="1:24" ht="17" customHeight="1">
      <c r="A266" s="376"/>
      <c r="B266" s="902" t="s">
        <v>15</v>
      </c>
      <c r="C266" s="903"/>
      <c r="D266" s="904" t="str">
        <f>IF(details!CX23="","",details!CX23)</f>
        <v/>
      </c>
      <c r="E266" s="904"/>
      <c r="F266" s="904" t="str">
        <f>IF(details!DB23="","",details!DB23)</f>
        <v/>
      </c>
      <c r="G266" s="904"/>
      <c r="H266" s="904" t="str">
        <f>IF(details!DF23="","",details!DF23)</f>
        <v/>
      </c>
      <c r="I266" s="904"/>
      <c r="J266" s="904" t="str">
        <f>IF(details!DJ23="","",details!DJ23)</f>
        <v/>
      </c>
      <c r="K266" s="905"/>
      <c r="L266" s="504"/>
      <c r="M266" s="505"/>
      <c r="N266" s="376"/>
      <c r="O266" s="902" t="s">
        <v>15</v>
      </c>
      <c r="P266" s="903"/>
      <c r="Q266" s="904" t="str">
        <f>IF(details!CX24="","",details!CX24)</f>
        <v/>
      </c>
      <c r="R266" s="904"/>
      <c r="S266" s="904" t="str">
        <f>IF(details!DB24="","",details!DB24)</f>
        <v/>
      </c>
      <c r="T266" s="904"/>
      <c r="U266" s="904" t="str">
        <f>IF(details!DF24="","",details!DF24)</f>
        <v/>
      </c>
      <c r="V266" s="904"/>
      <c r="W266" s="904" t="str">
        <f>IF(details!DJ24="","",details!DJ24)</f>
        <v/>
      </c>
      <c r="X266" s="905"/>
    </row>
    <row r="267" spans="1:24" ht="17" customHeight="1">
      <c r="A267" s="376"/>
      <c r="B267" s="906" t="s">
        <v>87</v>
      </c>
      <c r="C267" s="907"/>
      <c r="D267" s="908"/>
      <c r="E267" s="908"/>
      <c r="F267" s="908"/>
      <c r="G267" s="908"/>
      <c r="H267" s="908"/>
      <c r="I267" s="908"/>
      <c r="J267" s="908"/>
      <c r="K267" s="909"/>
      <c r="L267" s="504"/>
      <c r="M267" s="505"/>
      <c r="N267" s="376"/>
      <c r="O267" s="906" t="s">
        <v>87</v>
      </c>
      <c r="P267" s="907"/>
      <c r="Q267" s="908"/>
      <c r="R267" s="908"/>
      <c r="S267" s="908"/>
      <c r="T267" s="908"/>
      <c r="U267" s="908"/>
      <c r="V267" s="908"/>
      <c r="W267" s="908"/>
      <c r="X267" s="909"/>
    </row>
    <row r="268" spans="1:24" ht="17" customHeight="1">
      <c r="A268" s="376"/>
      <c r="B268" s="953" t="s">
        <v>73</v>
      </c>
      <c r="C268" s="954"/>
      <c r="D268" s="908"/>
      <c r="E268" s="908"/>
      <c r="F268" s="908"/>
      <c r="G268" s="908"/>
      <c r="H268" s="908"/>
      <c r="I268" s="908"/>
      <c r="J268" s="908"/>
      <c r="K268" s="909"/>
      <c r="L268" s="504"/>
      <c r="M268" s="505"/>
      <c r="N268" s="376"/>
      <c r="O268" s="953" t="s">
        <v>73</v>
      </c>
      <c r="P268" s="954"/>
      <c r="Q268" s="908"/>
      <c r="R268" s="908"/>
      <c r="S268" s="908"/>
      <c r="T268" s="908"/>
      <c r="U268" s="908"/>
      <c r="V268" s="908"/>
      <c r="W268" s="908"/>
      <c r="X268" s="909"/>
    </row>
    <row r="269" spans="1:24" ht="17" customHeight="1">
      <c r="A269" s="376"/>
      <c r="B269" s="955" t="s">
        <v>88</v>
      </c>
      <c r="C269" s="956"/>
      <c r="D269" s="908"/>
      <c r="E269" s="908"/>
      <c r="F269" s="908"/>
      <c r="G269" s="908"/>
      <c r="H269" s="908"/>
      <c r="I269" s="908"/>
      <c r="J269" s="908"/>
      <c r="K269" s="909"/>
      <c r="L269" s="504"/>
      <c r="M269" s="505"/>
      <c r="N269" s="376"/>
      <c r="O269" s="955" t="s">
        <v>88</v>
      </c>
      <c r="P269" s="956"/>
      <c r="Q269" s="908"/>
      <c r="R269" s="908"/>
      <c r="S269" s="908"/>
      <c r="T269" s="908"/>
      <c r="U269" s="908"/>
      <c r="V269" s="908"/>
      <c r="W269" s="908"/>
      <c r="X269" s="909"/>
    </row>
    <row r="270" spans="1:24" ht="17" customHeight="1" thickBot="1">
      <c r="A270" s="381"/>
      <c r="B270" s="940" t="s">
        <v>89</v>
      </c>
      <c r="C270" s="941"/>
      <c r="D270" s="942"/>
      <c r="E270" s="942"/>
      <c r="F270" s="942"/>
      <c r="G270" s="942"/>
      <c r="H270" s="942"/>
      <c r="I270" s="942"/>
      <c r="J270" s="942"/>
      <c r="K270" s="943"/>
      <c r="L270" s="504"/>
      <c r="M270" s="505"/>
      <c r="N270" s="381"/>
      <c r="O270" s="940" t="s">
        <v>89</v>
      </c>
      <c r="P270" s="941"/>
      <c r="Q270" s="942"/>
      <c r="R270" s="942"/>
      <c r="S270" s="942"/>
      <c r="T270" s="942"/>
      <c r="U270" s="942"/>
      <c r="V270" s="942"/>
      <c r="W270" s="942"/>
      <c r="X270" s="943"/>
    </row>
    <row r="271" spans="1:24" ht="17" customHeight="1">
      <c r="A271" s="944" t="s">
        <v>44</v>
      </c>
      <c r="B271" s="945"/>
      <c r="C271" s="945"/>
      <c r="D271" s="945"/>
      <c r="E271" s="945"/>
      <c r="F271" s="945"/>
      <c r="G271" s="945"/>
      <c r="H271" s="945"/>
      <c r="I271" s="945"/>
      <c r="J271" s="945"/>
      <c r="K271" s="946"/>
      <c r="L271" s="504"/>
      <c r="M271" s="505"/>
      <c r="N271" s="944" t="s">
        <v>44</v>
      </c>
      <c r="O271" s="945"/>
      <c r="P271" s="945"/>
      <c r="Q271" s="945"/>
      <c r="R271" s="945"/>
      <c r="S271" s="945"/>
      <c r="T271" s="945"/>
      <c r="U271" s="945"/>
      <c r="V271" s="945"/>
      <c r="W271" s="945"/>
      <c r="X271" s="946"/>
    </row>
    <row r="272" spans="1:24" ht="17" customHeight="1">
      <c r="A272" s="947" t="str">
        <f>'statement of marks'!$A$1</f>
        <v>jk- ck- ek/;fed fo|ky; uohu] fuEckgsM+k</v>
      </c>
      <c r="B272" s="948"/>
      <c r="C272" s="948"/>
      <c r="D272" s="948"/>
      <c r="E272" s="948"/>
      <c r="F272" s="948"/>
      <c r="G272" s="948"/>
      <c r="H272" s="948"/>
      <c r="I272" s="948"/>
      <c r="J272" s="948"/>
      <c r="K272" s="949"/>
      <c r="L272" s="504"/>
      <c r="M272" s="505"/>
      <c r="N272" s="947" t="str">
        <f>'statement of marks'!$A$1</f>
        <v>jk- ck- ek/;fed fo|ky; uohu] fuEckgsM+k</v>
      </c>
      <c r="O272" s="948"/>
      <c r="P272" s="948"/>
      <c r="Q272" s="948"/>
      <c r="R272" s="948"/>
      <c r="S272" s="948"/>
      <c r="T272" s="948"/>
      <c r="U272" s="948"/>
      <c r="V272" s="948"/>
      <c r="W272" s="948"/>
      <c r="X272" s="949"/>
    </row>
    <row r="273" spans="1:24" ht="17" customHeight="1">
      <c r="A273" s="947"/>
      <c r="B273" s="948"/>
      <c r="C273" s="948"/>
      <c r="D273" s="948"/>
      <c r="E273" s="948"/>
      <c r="F273" s="948"/>
      <c r="G273" s="948"/>
      <c r="H273" s="948"/>
      <c r="I273" s="948"/>
      <c r="J273" s="948"/>
      <c r="K273" s="949"/>
      <c r="L273" s="504"/>
      <c r="M273" s="505"/>
      <c r="N273" s="947"/>
      <c r="O273" s="948"/>
      <c r="P273" s="948"/>
      <c r="Q273" s="948"/>
      <c r="R273" s="948"/>
      <c r="S273" s="948"/>
      <c r="T273" s="948"/>
      <c r="U273" s="948"/>
      <c r="V273" s="948"/>
      <c r="W273" s="948"/>
      <c r="X273" s="949"/>
    </row>
    <row r="274" spans="1:24" ht="17" customHeight="1">
      <c r="A274" s="376"/>
      <c r="B274" s="927" t="s">
        <v>84</v>
      </c>
      <c r="C274" s="950"/>
      <c r="D274" s="951" t="str">
        <f>'statement of marks'!$F$3</f>
        <v>2015-16</v>
      </c>
      <c r="E274" s="951"/>
      <c r="F274" s="951"/>
      <c r="G274" s="951"/>
      <c r="H274" s="951"/>
      <c r="I274" s="951"/>
      <c r="J274" s="951"/>
      <c r="K274" s="952"/>
      <c r="L274" s="504"/>
      <c r="M274" s="505"/>
      <c r="N274" s="376"/>
      <c r="O274" s="927" t="s">
        <v>84</v>
      </c>
      <c r="P274" s="950"/>
      <c r="Q274" s="951" t="str">
        <f>'statement of marks'!$F$3</f>
        <v>2015-16</v>
      </c>
      <c r="R274" s="951"/>
      <c r="S274" s="951"/>
      <c r="T274" s="951"/>
      <c r="U274" s="951"/>
      <c r="V274" s="951"/>
      <c r="W274" s="951"/>
      <c r="X274" s="952"/>
    </row>
    <row r="275" spans="1:24" ht="17" customHeight="1">
      <c r="A275" s="376"/>
      <c r="B275" s="910" t="s">
        <v>579</v>
      </c>
      <c r="C275" s="911"/>
      <c r="D275" s="911" t="str">
        <f>IF('statement of marks'!H25="","",'statement of marks'!H25)</f>
        <v>v 019</v>
      </c>
      <c r="E275" s="911"/>
      <c r="F275" s="911"/>
      <c r="G275" s="911"/>
      <c r="H275" s="911"/>
      <c r="I275" s="911"/>
      <c r="J275" s="911"/>
      <c r="K275" s="937"/>
      <c r="L275" s="504"/>
      <c r="M275" s="505"/>
      <c r="N275" s="376"/>
      <c r="O275" s="910" t="s">
        <v>579</v>
      </c>
      <c r="P275" s="911"/>
      <c r="Q275" s="911" t="str">
        <f>IF('statement of marks'!H26="","",'statement of marks'!H26)</f>
        <v>v 020</v>
      </c>
      <c r="R275" s="911"/>
      <c r="S275" s="911"/>
      <c r="T275" s="911"/>
      <c r="U275" s="911"/>
      <c r="V275" s="911"/>
      <c r="W275" s="911"/>
      <c r="X275" s="937"/>
    </row>
    <row r="276" spans="1:24" ht="17" customHeight="1">
      <c r="A276" s="376"/>
      <c r="B276" s="910" t="s">
        <v>580</v>
      </c>
      <c r="C276" s="911"/>
      <c r="D276" s="911" t="str">
        <f>IF('statement of marks'!I25="","",'statement of marks'!I25)</f>
        <v>c 019</v>
      </c>
      <c r="E276" s="911"/>
      <c r="F276" s="911"/>
      <c r="G276" s="911"/>
      <c r="H276" s="911"/>
      <c r="I276" s="911"/>
      <c r="J276" s="911"/>
      <c r="K276" s="937"/>
      <c r="L276" s="504"/>
      <c r="M276" s="505"/>
      <c r="N276" s="376"/>
      <c r="O276" s="910" t="s">
        <v>580</v>
      </c>
      <c r="P276" s="911"/>
      <c r="Q276" s="911" t="str">
        <f>IF('statement of marks'!I26="","",'statement of marks'!I26)</f>
        <v>c 020</v>
      </c>
      <c r="R276" s="911"/>
      <c r="S276" s="911"/>
      <c r="T276" s="911"/>
      <c r="U276" s="911"/>
      <c r="V276" s="911"/>
      <c r="W276" s="911"/>
      <c r="X276" s="937"/>
    </row>
    <row r="277" spans="1:24" ht="17" customHeight="1">
      <c r="A277" s="376"/>
      <c r="B277" s="910" t="s">
        <v>581</v>
      </c>
      <c r="C277" s="911"/>
      <c r="D277" s="911" t="str">
        <f>IF('statement of marks'!J25="","",'statement of marks'!J25)</f>
        <v>l 019</v>
      </c>
      <c r="E277" s="911"/>
      <c r="F277" s="911"/>
      <c r="G277" s="911"/>
      <c r="H277" s="911"/>
      <c r="I277" s="911"/>
      <c r="J277" s="911"/>
      <c r="K277" s="937"/>
      <c r="L277" s="504"/>
      <c r="M277" s="505"/>
      <c r="N277" s="376"/>
      <c r="O277" s="910" t="s">
        <v>581</v>
      </c>
      <c r="P277" s="911"/>
      <c r="Q277" s="911" t="str">
        <f>IF('statement of marks'!J26="","",'statement of marks'!J26)</f>
        <v>l 020</v>
      </c>
      <c r="R277" s="911"/>
      <c r="S277" s="911"/>
      <c r="T277" s="911"/>
      <c r="U277" s="911"/>
      <c r="V277" s="911"/>
      <c r="W277" s="911"/>
      <c r="X277" s="937"/>
    </row>
    <row r="278" spans="1:24" ht="17" customHeight="1">
      <c r="A278" s="376"/>
      <c r="B278" s="910" t="s">
        <v>582</v>
      </c>
      <c r="C278" s="911"/>
      <c r="D278" s="363">
        <f>'statement of marks'!$D$3</f>
        <v>3</v>
      </c>
      <c r="E278" s="911" t="s">
        <v>9</v>
      </c>
      <c r="F278" s="911"/>
      <c r="G278" s="938" t="str">
        <f>IF('statement of marks'!D25="","",'statement of marks'!D25)</f>
        <v/>
      </c>
      <c r="H278" s="938"/>
      <c r="I278" s="938"/>
      <c r="J278" s="938"/>
      <c r="K278" s="939"/>
      <c r="L278" s="504"/>
      <c r="M278" s="505"/>
      <c r="N278" s="376"/>
      <c r="O278" s="910" t="s">
        <v>582</v>
      </c>
      <c r="P278" s="911"/>
      <c r="Q278" s="363">
        <f>'statement of marks'!$D$3</f>
        <v>3</v>
      </c>
      <c r="R278" s="911" t="s">
        <v>9</v>
      </c>
      <c r="S278" s="911"/>
      <c r="T278" s="938" t="str">
        <f>IF('statement of marks'!D26="","",'statement of marks'!D26)</f>
        <v/>
      </c>
      <c r="U278" s="938"/>
      <c r="V278" s="938"/>
      <c r="W278" s="938"/>
      <c r="X278" s="939"/>
    </row>
    <row r="279" spans="1:24" ht="17" customHeight="1">
      <c r="A279" s="376"/>
      <c r="B279" s="910" t="s">
        <v>583</v>
      </c>
      <c r="C279" s="911"/>
      <c r="D279" s="363" t="str">
        <f>IF('statement of marks'!E25="","",'statement of marks'!E25)</f>
        <v/>
      </c>
      <c r="E279" s="911" t="s">
        <v>0</v>
      </c>
      <c r="F279" s="911"/>
      <c r="G279" s="930" t="str">
        <f>IF('statement of marks'!F25="","",'statement of marks'!F25)</f>
        <v/>
      </c>
      <c r="H279" s="930"/>
      <c r="I279" s="930"/>
      <c r="J279" s="930"/>
      <c r="K279" s="931"/>
      <c r="L279" s="504"/>
      <c r="M279" s="505"/>
      <c r="N279" s="376"/>
      <c r="O279" s="910" t="s">
        <v>583</v>
      </c>
      <c r="P279" s="911"/>
      <c r="Q279" s="363" t="str">
        <f>IF('statement of marks'!E26="","",'statement of marks'!E26)</f>
        <v/>
      </c>
      <c r="R279" s="911" t="s">
        <v>0</v>
      </c>
      <c r="S279" s="911"/>
      <c r="T279" s="930" t="str">
        <f>IF('statement of marks'!F26="","",'statement of marks'!F26)</f>
        <v/>
      </c>
      <c r="U279" s="930"/>
      <c r="V279" s="930"/>
      <c r="W279" s="930"/>
      <c r="X279" s="931"/>
    </row>
    <row r="280" spans="1:24" ht="17" customHeight="1">
      <c r="A280" s="376"/>
      <c r="B280" s="346" t="s">
        <v>27</v>
      </c>
      <c r="C280" s="336" t="s">
        <v>85</v>
      </c>
      <c r="D280" s="932" t="s">
        <v>1</v>
      </c>
      <c r="E280" s="932" t="s">
        <v>21</v>
      </c>
      <c r="F280" s="932" t="s">
        <v>62</v>
      </c>
      <c r="G280" s="933" t="s">
        <v>2</v>
      </c>
      <c r="H280" s="932" t="s">
        <v>638</v>
      </c>
      <c r="I280" s="932"/>
      <c r="J280" s="932"/>
      <c r="K280" s="934" t="s">
        <v>639</v>
      </c>
      <c r="L280" s="504"/>
      <c r="M280" s="505"/>
      <c r="N280" s="376"/>
      <c r="O280" s="346" t="s">
        <v>27</v>
      </c>
      <c r="P280" s="336" t="s">
        <v>85</v>
      </c>
      <c r="Q280" s="935" t="s">
        <v>1</v>
      </c>
      <c r="R280" s="935" t="s">
        <v>21</v>
      </c>
      <c r="S280" s="935" t="s">
        <v>62</v>
      </c>
      <c r="T280" s="936" t="s">
        <v>2</v>
      </c>
      <c r="U280" s="935" t="s">
        <v>638</v>
      </c>
      <c r="V280" s="935"/>
      <c r="W280" s="935"/>
      <c r="X280" s="934" t="s">
        <v>639</v>
      </c>
    </row>
    <row r="281" spans="1:24" ht="17" customHeight="1">
      <c r="A281" s="376"/>
      <c r="B281" s="346"/>
      <c r="C281" s="336"/>
      <c r="D281" s="932"/>
      <c r="E281" s="932"/>
      <c r="F281" s="932"/>
      <c r="G281" s="933"/>
      <c r="H281" s="366" t="s">
        <v>635</v>
      </c>
      <c r="I281" s="366" t="s">
        <v>636</v>
      </c>
      <c r="J281" s="471" t="s">
        <v>68</v>
      </c>
      <c r="K281" s="934"/>
      <c r="L281" s="504"/>
      <c r="M281" s="505"/>
      <c r="N281" s="376"/>
      <c r="O281" s="346"/>
      <c r="P281" s="336"/>
      <c r="Q281" s="935"/>
      <c r="R281" s="935"/>
      <c r="S281" s="935"/>
      <c r="T281" s="936"/>
      <c r="U281" s="364" t="s">
        <v>635</v>
      </c>
      <c r="V281" s="364" t="s">
        <v>636</v>
      </c>
      <c r="W281" s="506" t="s">
        <v>68</v>
      </c>
      <c r="X281" s="934"/>
    </row>
    <row r="282" spans="1:24" ht="17" customHeight="1">
      <c r="A282" s="376"/>
      <c r="B282" s="923" t="s">
        <v>3</v>
      </c>
      <c r="C282" s="924"/>
      <c r="D282" s="332">
        <f>IF('statement of marks'!K$6="","",'statement of marks'!K$6)</f>
        <v>10</v>
      </c>
      <c r="E282" s="332">
        <f>IF('statement of marks'!L$6="","",'statement of marks'!L$6)</f>
        <v>10</v>
      </c>
      <c r="F282" s="332">
        <f>IF('statement of marks'!M$6="","",'statement of marks'!M$6)</f>
        <v>10</v>
      </c>
      <c r="G282" s="333">
        <f>IF('statement of marks'!N$6="","",'statement of marks'!N$6)</f>
        <v>30</v>
      </c>
      <c r="H282" s="332">
        <f>IF('statement of marks'!O$6="","",'statement of marks'!O$6)</f>
        <v>20</v>
      </c>
      <c r="I282" s="332">
        <f>IF('statement of marks'!P$6="","",'statement of marks'!P$6)</f>
        <v>50</v>
      </c>
      <c r="J282" s="333">
        <f>IF('statement of marks'!Q$6="","",'statement of marks'!Q$6)</f>
        <v>70</v>
      </c>
      <c r="K282" s="377">
        <f>IF('statement of marks'!R$6="","",'statement of marks'!R$6)</f>
        <v>100</v>
      </c>
      <c r="L282" s="504"/>
      <c r="M282" s="505"/>
      <c r="N282" s="376"/>
      <c r="O282" s="923" t="s">
        <v>3</v>
      </c>
      <c r="P282" s="924"/>
      <c r="Q282" s="332">
        <f>IF('statement of marks'!K$6="","",'statement of marks'!K$6)</f>
        <v>10</v>
      </c>
      <c r="R282" s="332">
        <f>IF('statement of marks'!L$6="","",'statement of marks'!L$6)</f>
        <v>10</v>
      </c>
      <c r="S282" s="332">
        <f>IF('statement of marks'!M$6="","",'statement of marks'!M$6)</f>
        <v>10</v>
      </c>
      <c r="T282" s="333">
        <f>IF('statement of marks'!N$6="","",'statement of marks'!N$6)</f>
        <v>30</v>
      </c>
      <c r="U282" s="332">
        <f>IF('statement of marks'!O$6="","",'statement of marks'!O$6)</f>
        <v>20</v>
      </c>
      <c r="V282" s="332">
        <f>IF('statement of marks'!P$6="","",'statement of marks'!P$6)</f>
        <v>50</v>
      </c>
      <c r="W282" s="333">
        <f>IF('statement of marks'!Q$6="","",'statement of marks'!Q$6)</f>
        <v>70</v>
      </c>
      <c r="X282" s="377">
        <f>IF('statement of marks'!R$6="","",'statement of marks'!R$6)</f>
        <v>100</v>
      </c>
    </row>
    <row r="283" spans="1:24" ht="17" customHeight="1">
      <c r="A283" s="376"/>
      <c r="B283" s="910" t="str">
        <f>'statement of marks'!$K$3</f>
        <v>fgUnh</v>
      </c>
      <c r="C283" s="911"/>
      <c r="D283" s="331" t="str">
        <f>IF('statement of marks'!K25="","",'statement of marks'!K25)</f>
        <v/>
      </c>
      <c r="E283" s="331" t="str">
        <f>IF('statement of marks'!L25="","",'statement of marks'!L25)</f>
        <v/>
      </c>
      <c r="F283" s="331" t="str">
        <f>IF('statement of marks'!M25="","",'statement of marks'!M25)</f>
        <v/>
      </c>
      <c r="G283" s="374" t="str">
        <f>IF('statement of marks'!N25="","",'statement of marks'!N25)</f>
        <v/>
      </c>
      <c r="H283" s="331" t="str">
        <f>IF('statement of marks'!O25="","",'statement of marks'!O25)</f>
        <v/>
      </c>
      <c r="I283" s="331" t="str">
        <f>IF('statement of marks'!P25="","",'statement of marks'!P25)</f>
        <v/>
      </c>
      <c r="J283" s="36" t="str">
        <f>IF('statement of marks'!Q25="","",'statement of marks'!Q25)</f>
        <v/>
      </c>
      <c r="K283" s="378" t="str">
        <f>IF('statement of marks'!R25="","",'statement of marks'!R25)</f>
        <v/>
      </c>
      <c r="L283" s="504"/>
      <c r="M283" s="505"/>
      <c r="N283" s="376"/>
      <c r="O283" s="910" t="str">
        <f>'statement of marks'!$K$3</f>
        <v>fgUnh</v>
      </c>
      <c r="P283" s="911"/>
      <c r="Q283" s="331" t="str">
        <f>IF('statement of marks'!K26="","",'statement of marks'!K26)</f>
        <v/>
      </c>
      <c r="R283" s="331" t="str">
        <f>IF('statement of marks'!L26="","",'statement of marks'!L26)</f>
        <v/>
      </c>
      <c r="S283" s="331" t="str">
        <f>IF('statement of marks'!M26="","",'statement of marks'!M26)</f>
        <v/>
      </c>
      <c r="T283" s="374" t="str">
        <f>IF('statement of marks'!N26="","",'statement of marks'!N26)</f>
        <v/>
      </c>
      <c r="U283" s="331" t="str">
        <f>IF('statement of marks'!O26="","",'statement of marks'!O26)</f>
        <v/>
      </c>
      <c r="V283" s="331" t="str">
        <f>IF('statement of marks'!P26="","",'statement of marks'!P26)</f>
        <v/>
      </c>
      <c r="W283" s="36" t="str">
        <f>IF('statement of marks'!Q26="","",'statement of marks'!Q26)</f>
        <v/>
      </c>
      <c r="X283" s="378" t="str">
        <f>IF('statement of marks'!R26="","",'statement of marks'!R26)</f>
        <v/>
      </c>
    </row>
    <row r="284" spans="1:24" ht="17" customHeight="1">
      <c r="A284" s="376"/>
      <c r="B284" s="920" t="str">
        <f>'statement of marks'!$AQ$3</f>
        <v>mnwZ</v>
      </c>
      <c r="C284" s="910"/>
      <c r="D284" s="331">
        <f>IF('statement of marks'!AQ25="","",'statement of marks'!AQ25)</f>
        <v>1</v>
      </c>
      <c r="E284" s="331">
        <f>IF('statement of marks'!AR25="","",'statement of marks'!AR25)</f>
        <v>2</v>
      </c>
      <c r="F284" s="331">
        <f>IF('statement of marks'!AS25="","",'statement of marks'!AS25)</f>
        <v>3</v>
      </c>
      <c r="G284" s="374">
        <f>IF('statement of marks'!AT25="","",'statement of marks'!AT25)</f>
        <v>6</v>
      </c>
      <c r="H284" s="331">
        <f>IF('statement of marks'!AU25="","",'statement of marks'!AU25)</f>
        <v>4</v>
      </c>
      <c r="I284" s="331">
        <f>IF('statement of marks'!AV25="","",'statement of marks'!AV25)</f>
        <v>5</v>
      </c>
      <c r="J284" s="36">
        <f>IF('statement of marks'!AW25="","",'statement of marks'!AW25)</f>
        <v>9</v>
      </c>
      <c r="K284" s="378">
        <f>IF('statement of marks'!AX25="","",'statement of marks'!AX25)</f>
        <v>15</v>
      </c>
      <c r="L284" s="504"/>
      <c r="M284" s="505"/>
      <c r="N284" s="376"/>
      <c r="O284" s="920" t="str">
        <f>'statement of marks'!$AQ$3</f>
        <v>mnwZ</v>
      </c>
      <c r="P284" s="910"/>
      <c r="Q284" s="331">
        <f>IF('statement of marks'!AQ26="","",'statement of marks'!AQ26)</f>
        <v>1</v>
      </c>
      <c r="R284" s="331">
        <f>IF('statement of marks'!AR26="","",'statement of marks'!AR26)</f>
        <v>2</v>
      </c>
      <c r="S284" s="331">
        <f>IF('statement of marks'!AS26="","",'statement of marks'!AS26)</f>
        <v>3</v>
      </c>
      <c r="T284" s="374">
        <f>IF('statement of marks'!AT26="","",'statement of marks'!AT26)</f>
        <v>6</v>
      </c>
      <c r="U284" s="331">
        <f>IF('statement of marks'!AU26="","",'statement of marks'!AU26)</f>
        <v>4</v>
      </c>
      <c r="V284" s="331">
        <f>IF('statement of marks'!AV26="","",'statement of marks'!AV26)</f>
        <v>5</v>
      </c>
      <c r="W284" s="36">
        <f>IF('statement of marks'!AW26="","",'statement of marks'!AW26)</f>
        <v>9</v>
      </c>
      <c r="X284" s="378">
        <f>IF('statement of marks'!AX26="","",'statement of marks'!AX26)</f>
        <v>15</v>
      </c>
    </row>
    <row r="285" spans="1:24" ht="17" customHeight="1">
      <c r="A285" s="376"/>
      <c r="B285" s="910" t="str">
        <f>'statement of marks'!$BG$3</f>
        <v>xf.kr</v>
      </c>
      <c r="C285" s="911"/>
      <c r="D285" s="331" t="str">
        <f>IF('statement of marks'!BG25="","",'statement of marks'!BG25)</f>
        <v/>
      </c>
      <c r="E285" s="331" t="str">
        <f>IF('statement of marks'!BH25="","",'statement of marks'!BH25)</f>
        <v/>
      </c>
      <c r="F285" s="331" t="str">
        <f>IF('statement of marks'!BI25="","",'statement of marks'!BI25)</f>
        <v/>
      </c>
      <c r="G285" s="374" t="str">
        <f>IF('statement of marks'!BJ25="","",'statement of marks'!BJ25)</f>
        <v/>
      </c>
      <c r="H285" s="331" t="str">
        <f>IF('statement of marks'!BK25="","",'statement of marks'!BK25)</f>
        <v/>
      </c>
      <c r="I285" s="331" t="str">
        <f>IF('statement of marks'!BL25="","",'statement of marks'!BL25)</f>
        <v/>
      </c>
      <c r="J285" s="36" t="str">
        <f>IF('statement of marks'!BM25="","",'statement of marks'!BM25)</f>
        <v/>
      </c>
      <c r="K285" s="378" t="str">
        <f>IF('statement of marks'!BN25="","",'statement of marks'!BN25)</f>
        <v/>
      </c>
      <c r="L285" s="504"/>
      <c r="M285" s="505"/>
      <c r="N285" s="376"/>
      <c r="O285" s="910" t="str">
        <f>'statement of marks'!$BG$3</f>
        <v>xf.kr</v>
      </c>
      <c r="P285" s="911"/>
      <c r="Q285" s="331" t="str">
        <f>IF('statement of marks'!BG26="","",'statement of marks'!BG26)</f>
        <v/>
      </c>
      <c r="R285" s="331" t="str">
        <f>IF('statement of marks'!BH26="","",'statement of marks'!BH26)</f>
        <v/>
      </c>
      <c r="S285" s="331" t="str">
        <f>IF('statement of marks'!BI26="","",'statement of marks'!BI26)</f>
        <v/>
      </c>
      <c r="T285" s="374" t="str">
        <f>IF('statement of marks'!BJ26="","",'statement of marks'!BJ26)</f>
        <v/>
      </c>
      <c r="U285" s="331" t="str">
        <f>IF('statement of marks'!BK26="","",'statement of marks'!BK26)</f>
        <v/>
      </c>
      <c r="V285" s="331" t="str">
        <f>IF('statement of marks'!BL26="","",'statement of marks'!BL26)</f>
        <v/>
      </c>
      <c r="W285" s="36" t="str">
        <f>IF('statement of marks'!BM26="","",'statement of marks'!BM26)</f>
        <v/>
      </c>
      <c r="X285" s="378" t="str">
        <f>IF('statement of marks'!BN26="","",'statement of marks'!BN26)</f>
        <v/>
      </c>
    </row>
    <row r="286" spans="1:24" ht="17" customHeight="1">
      <c r="A286" s="376"/>
      <c r="B286" s="910" t="str">
        <f>'statement of marks'!$BW$3</f>
        <v>Ik;kZoj.k v/;;u</v>
      </c>
      <c r="C286" s="911"/>
      <c r="D286" s="331" t="str">
        <f>IF('statement of marks'!BW25="","",'statement of marks'!BW25)</f>
        <v/>
      </c>
      <c r="E286" s="331" t="str">
        <f>IF('statement of marks'!BX25="","",'statement of marks'!BX25)</f>
        <v/>
      </c>
      <c r="F286" s="331" t="str">
        <f>IF('statement of marks'!BY25="","",'statement of marks'!BY25)</f>
        <v/>
      </c>
      <c r="G286" s="374" t="str">
        <f>IF('statement of marks'!BZ25="","",'statement of marks'!BZ25)</f>
        <v/>
      </c>
      <c r="H286" s="331" t="str">
        <f>IF('statement of marks'!CA25="","",'statement of marks'!CA25)</f>
        <v/>
      </c>
      <c r="I286" s="331" t="str">
        <f>IF('statement of marks'!CB25="","",'statement of marks'!CB25)</f>
        <v/>
      </c>
      <c r="J286" s="36" t="str">
        <f>IF('statement of marks'!CC25="","",'statement of marks'!CC25)</f>
        <v/>
      </c>
      <c r="K286" s="378" t="str">
        <f>IF('statement of marks'!CD25="","",'statement of marks'!CD25)</f>
        <v/>
      </c>
      <c r="L286" s="504"/>
      <c r="M286" s="505"/>
      <c r="N286" s="376"/>
      <c r="O286" s="910" t="str">
        <f>'statement of marks'!$BW$3</f>
        <v>Ik;kZoj.k v/;;u</v>
      </c>
      <c r="P286" s="911"/>
      <c r="Q286" s="331" t="str">
        <f>IF('statement of marks'!BW26="","",'statement of marks'!BW26)</f>
        <v/>
      </c>
      <c r="R286" s="331" t="str">
        <f>IF('statement of marks'!BX26="","",'statement of marks'!BX26)</f>
        <v/>
      </c>
      <c r="S286" s="331" t="str">
        <f>IF('statement of marks'!BY26="","",'statement of marks'!BY26)</f>
        <v/>
      </c>
      <c r="T286" s="374" t="str">
        <f>IF('statement of marks'!BZ26="","",'statement of marks'!BZ26)</f>
        <v/>
      </c>
      <c r="U286" s="331" t="str">
        <f>IF('statement of marks'!CA26="","",'statement of marks'!CA26)</f>
        <v/>
      </c>
      <c r="V286" s="331" t="str">
        <f>IF('statement of marks'!CB26="","",'statement of marks'!CB26)</f>
        <v/>
      </c>
      <c r="W286" s="36" t="str">
        <f>IF('statement of marks'!CC26="","",'statement of marks'!CC26)</f>
        <v/>
      </c>
      <c r="X286" s="378" t="str">
        <f>IF('statement of marks'!CD26="","",'statement of marks'!CD26)</f>
        <v/>
      </c>
    </row>
    <row r="287" spans="1:24" ht="17" customHeight="1">
      <c r="A287" s="925"/>
      <c r="B287" s="927" t="str">
        <f>'statement of marks'!$AA$3</f>
        <v>vaxszth</v>
      </c>
      <c r="C287" s="362" t="s">
        <v>3</v>
      </c>
      <c r="D287" s="332">
        <f>IF('statement of marks'!AA$6="","",'statement of marks'!AA$6)</f>
        <v>5</v>
      </c>
      <c r="E287" s="332">
        <f>IF('statement of marks'!AB$6="","",'statement of marks'!AB$6)</f>
        <v>5</v>
      </c>
      <c r="F287" s="332">
        <f>IF('statement of marks'!AC$6="","",'statement of marks'!AC$6)</f>
        <v>5</v>
      </c>
      <c r="G287" s="333">
        <f>IF('statement of marks'!AD$6="","",'statement of marks'!AD$6)</f>
        <v>15</v>
      </c>
      <c r="H287" s="332">
        <f>IF('statement of marks'!AE$6="","",'statement of marks'!AE$6)</f>
        <v>10</v>
      </c>
      <c r="I287" s="332">
        <f>IF('statement of marks'!AF$6="","",'statement of marks'!AF$6)</f>
        <v>25</v>
      </c>
      <c r="J287" s="333">
        <f>IF('statement of marks'!AG$6="","",'statement of marks'!AG$6)</f>
        <v>35</v>
      </c>
      <c r="K287" s="377">
        <f>IF('statement of marks'!AH$6="","",'statement of marks'!AH$6)</f>
        <v>50</v>
      </c>
      <c r="L287" s="504"/>
      <c r="M287" s="505"/>
      <c r="N287" s="925"/>
      <c r="O287" s="927" t="str">
        <f>'statement of marks'!$AA$3</f>
        <v>vaxszth</v>
      </c>
      <c r="P287" s="362" t="s">
        <v>3</v>
      </c>
      <c r="Q287" s="332">
        <f>IF('statement of marks'!AA$6="","",'statement of marks'!AA$6)</f>
        <v>5</v>
      </c>
      <c r="R287" s="332">
        <f>IF('statement of marks'!AB$6="","",'statement of marks'!AB$6)</f>
        <v>5</v>
      </c>
      <c r="S287" s="332">
        <f>IF('statement of marks'!AC$6="","",'statement of marks'!AC$6)</f>
        <v>5</v>
      </c>
      <c r="T287" s="333">
        <f>IF('statement of marks'!AD$6="","",'statement of marks'!AD$6)</f>
        <v>15</v>
      </c>
      <c r="U287" s="332">
        <f>IF('statement of marks'!AE$6="","",'statement of marks'!AE$6)</f>
        <v>10</v>
      </c>
      <c r="V287" s="332">
        <f>IF('statement of marks'!AF$6="","",'statement of marks'!AF$6)</f>
        <v>25</v>
      </c>
      <c r="W287" s="333">
        <f>IF('statement of marks'!AG$6="","",'statement of marks'!AG$6)</f>
        <v>35</v>
      </c>
      <c r="X287" s="377">
        <f>IF('statement of marks'!AH$6="","",'statement of marks'!AH$6)</f>
        <v>50</v>
      </c>
    </row>
    <row r="288" spans="1:24" ht="17" customHeight="1">
      <c r="A288" s="926"/>
      <c r="B288" s="927"/>
      <c r="C288" s="361" t="s">
        <v>644</v>
      </c>
      <c r="D288" s="331" t="str">
        <f>IF('statement of marks'!AA25="","",'statement of marks'!AA25)</f>
        <v/>
      </c>
      <c r="E288" s="331" t="str">
        <f>IF('statement of marks'!AB25="","",'statement of marks'!AB25)</f>
        <v/>
      </c>
      <c r="F288" s="331" t="str">
        <f>IF('statement of marks'!AC25="","",'statement of marks'!AC25)</f>
        <v/>
      </c>
      <c r="G288" s="374" t="str">
        <f>IF('statement of marks'!AD25="","",'statement of marks'!AD25)</f>
        <v/>
      </c>
      <c r="H288" s="331" t="str">
        <f>IF('statement of marks'!AE25="","",'statement of marks'!AE25)</f>
        <v/>
      </c>
      <c r="I288" s="331" t="str">
        <f>IF('statement of marks'!AF25="","",'statement of marks'!AF25)</f>
        <v/>
      </c>
      <c r="J288" s="36" t="str">
        <f>IF('statement of marks'!AG25="","",'statement of marks'!AG25)</f>
        <v/>
      </c>
      <c r="K288" s="378" t="str">
        <f>IF('statement of marks'!AH25="","",'statement of marks'!AH25)</f>
        <v/>
      </c>
      <c r="L288" s="504"/>
      <c r="M288" s="505"/>
      <c r="N288" s="926"/>
      <c r="O288" s="927"/>
      <c r="P288" s="361" t="s">
        <v>644</v>
      </c>
      <c r="Q288" s="331" t="str">
        <f>IF('statement of marks'!AA26="","",'statement of marks'!AA26)</f>
        <v/>
      </c>
      <c r="R288" s="331" t="str">
        <f>IF('statement of marks'!AB26="","",'statement of marks'!AB26)</f>
        <v/>
      </c>
      <c r="S288" s="331" t="str">
        <f>IF('statement of marks'!AC26="","",'statement of marks'!AC26)</f>
        <v/>
      </c>
      <c r="T288" s="374" t="str">
        <f>IF('statement of marks'!AD26="","",'statement of marks'!AD26)</f>
        <v/>
      </c>
      <c r="U288" s="331" t="str">
        <f>IF('statement of marks'!AE26="","",'statement of marks'!AE26)</f>
        <v/>
      </c>
      <c r="V288" s="331" t="str">
        <f>IF('statement of marks'!AF26="","",'statement of marks'!AF26)</f>
        <v/>
      </c>
      <c r="W288" s="36" t="str">
        <f>IF('statement of marks'!AG26="","",'statement of marks'!AG26)</f>
        <v/>
      </c>
      <c r="X288" s="378" t="str">
        <f>IF('statement of marks'!AH26="","",'statement of marks'!AH26)</f>
        <v/>
      </c>
    </row>
    <row r="289" spans="1:24" ht="17" customHeight="1">
      <c r="A289" s="376"/>
      <c r="B289" s="928" t="s">
        <v>640</v>
      </c>
      <c r="C289" s="929"/>
      <c r="D289" s="335" t="s">
        <v>1</v>
      </c>
      <c r="E289" s="335" t="s">
        <v>21</v>
      </c>
      <c r="F289" s="365" t="s">
        <v>641</v>
      </c>
      <c r="G289" s="36"/>
      <c r="H289" s="334"/>
      <c r="I289" s="36"/>
      <c r="J289" s="472" t="s">
        <v>62</v>
      </c>
      <c r="K289" s="379"/>
      <c r="L289" s="504"/>
      <c r="M289" s="505"/>
      <c r="N289" s="376"/>
      <c r="O289" s="928" t="s">
        <v>640</v>
      </c>
      <c r="P289" s="929"/>
      <c r="Q289" s="335" t="s">
        <v>1</v>
      </c>
      <c r="R289" s="335" t="s">
        <v>21</v>
      </c>
      <c r="S289" s="365" t="s">
        <v>641</v>
      </c>
      <c r="T289" s="36"/>
      <c r="U289" s="334"/>
      <c r="V289" s="36"/>
      <c r="W289" s="507" t="s">
        <v>62</v>
      </c>
      <c r="X289" s="379"/>
    </row>
    <row r="290" spans="1:24" ht="17" customHeight="1">
      <c r="A290" s="376"/>
      <c r="B290" s="923" t="s">
        <v>3</v>
      </c>
      <c r="C290" s="924"/>
      <c r="D290" s="332">
        <v>20</v>
      </c>
      <c r="E290" s="332">
        <v>20</v>
      </c>
      <c r="F290" s="332">
        <v>20</v>
      </c>
      <c r="G290" s="333"/>
      <c r="H290" s="332"/>
      <c r="I290" s="332"/>
      <c r="J290" s="333">
        <v>20</v>
      </c>
      <c r="K290" s="377"/>
      <c r="L290" s="504"/>
      <c r="M290" s="505"/>
      <c r="N290" s="376"/>
      <c r="O290" s="923" t="s">
        <v>3</v>
      </c>
      <c r="P290" s="924"/>
      <c r="Q290" s="332">
        <v>20</v>
      </c>
      <c r="R290" s="332">
        <v>20</v>
      </c>
      <c r="S290" s="332">
        <v>20</v>
      </c>
      <c r="T290" s="333"/>
      <c r="U290" s="332"/>
      <c r="V290" s="332"/>
      <c r="W290" s="333">
        <v>20</v>
      </c>
      <c r="X290" s="377"/>
    </row>
    <row r="291" spans="1:24" ht="17" customHeight="1">
      <c r="A291" s="376"/>
      <c r="B291" s="910" t="str">
        <f>'statement of marks'!$CM$3</f>
        <v>dk;kZuqHko</v>
      </c>
      <c r="C291" s="911"/>
      <c r="D291" s="469" t="str">
        <f>IF('statement of marks'!CM25="","",'statement of marks'!CM25)</f>
        <v/>
      </c>
      <c r="E291" s="469" t="str">
        <f>IF('statement of marks'!CN25="","",'statement of marks'!CN25)</f>
        <v/>
      </c>
      <c r="F291" s="469" t="str">
        <f>IF('statement of marks'!CP25="","",'statement of marks'!CP25)</f>
        <v/>
      </c>
      <c r="G291" s="337"/>
      <c r="H291" s="337"/>
      <c r="I291" s="469"/>
      <c r="J291" s="469" t="str">
        <f>IF('statement of marks'!CO25="","",'statement of marks'!CO25)</f>
        <v/>
      </c>
      <c r="K291" s="470"/>
      <c r="L291" s="504"/>
      <c r="M291" s="505"/>
      <c r="N291" s="376"/>
      <c r="O291" s="910" t="str">
        <f>'statement of marks'!$CM$3</f>
        <v>dk;kZuqHko</v>
      </c>
      <c r="P291" s="911"/>
      <c r="Q291" s="469" t="str">
        <f>IF('statement of marks'!CM26="","",'statement of marks'!CM26)</f>
        <v/>
      </c>
      <c r="R291" s="469" t="str">
        <f>IF('statement of marks'!CN26="","",'statement of marks'!CN26)</f>
        <v/>
      </c>
      <c r="S291" s="469" t="str">
        <f>IF('statement of marks'!CP26="","",'statement of marks'!CP26)</f>
        <v/>
      </c>
      <c r="T291" s="337"/>
      <c r="U291" s="337"/>
      <c r="V291" s="469"/>
      <c r="W291" s="503" t="str">
        <f>IF('statement of marks'!CO26="","",'statement of marks'!CO26)</f>
        <v/>
      </c>
      <c r="X291" s="470"/>
    </row>
    <row r="292" spans="1:24" ht="17" customHeight="1">
      <c r="A292" s="376"/>
      <c r="B292" s="910" t="str">
        <f>'statement of marks'!$CW$3</f>
        <v>dyk f'k{kk</v>
      </c>
      <c r="C292" s="911"/>
      <c r="D292" s="469" t="str">
        <f>IF('statement of marks'!CW25="","",'statement of marks'!CW25)</f>
        <v/>
      </c>
      <c r="E292" s="469" t="str">
        <f>IF('statement of marks'!CX25="","",'statement of marks'!CX25)</f>
        <v/>
      </c>
      <c r="F292" s="469" t="str">
        <f>IF('statement of marks'!CZ25="","",'statement of marks'!CZ25)</f>
        <v/>
      </c>
      <c r="G292" s="337"/>
      <c r="H292" s="337"/>
      <c r="I292" s="469"/>
      <c r="J292" s="469" t="str">
        <f>IF('statement of marks'!CY25="","",'statement of marks'!CY25)</f>
        <v/>
      </c>
      <c r="K292" s="470"/>
      <c r="L292" s="504"/>
      <c r="M292" s="505"/>
      <c r="N292" s="376"/>
      <c r="O292" s="910" t="str">
        <f>'statement of marks'!$CW$3</f>
        <v>dyk f'k{kk</v>
      </c>
      <c r="P292" s="911"/>
      <c r="Q292" s="469" t="str">
        <f>IF('statement of marks'!CW26="","",'statement of marks'!CW26)</f>
        <v/>
      </c>
      <c r="R292" s="469" t="str">
        <f>IF('statement of marks'!CX26="","",'statement of marks'!CX26)</f>
        <v/>
      </c>
      <c r="S292" s="469" t="str">
        <f>IF('statement of marks'!CZ26="","",'statement of marks'!CZ26)</f>
        <v/>
      </c>
      <c r="T292" s="337"/>
      <c r="U292" s="337"/>
      <c r="V292" s="469"/>
      <c r="W292" s="503" t="str">
        <f>IF('statement of marks'!CY26="","",'statement of marks'!CY26)</f>
        <v/>
      </c>
      <c r="X292" s="470"/>
    </row>
    <row r="293" spans="1:24" ht="17" customHeight="1">
      <c r="A293" s="376"/>
      <c r="B293" s="912" t="str">
        <f>'statement of marks'!$DG$3</f>
        <v>LokLF; ,oe~ 'kkjhfjd f'k{kk</v>
      </c>
      <c r="C293" s="913"/>
      <c r="D293" s="469" t="str">
        <f>IF('statement of marks'!DG25="","",'statement of marks'!DG25)</f>
        <v/>
      </c>
      <c r="E293" s="469" t="str">
        <f>IF('statement of marks'!DH25="","",'statement of marks'!DH25)</f>
        <v/>
      </c>
      <c r="F293" s="469" t="str">
        <f>IF('statement of marks'!DJ25="","",'statement of marks'!DJ25)</f>
        <v/>
      </c>
      <c r="G293" s="337"/>
      <c r="H293" s="337"/>
      <c r="I293" s="469"/>
      <c r="J293" s="469" t="str">
        <f>IF('statement of marks'!DI25="","",'statement of marks'!DI25)</f>
        <v/>
      </c>
      <c r="K293" s="470"/>
      <c r="L293" s="504"/>
      <c r="M293" s="505"/>
      <c r="N293" s="376"/>
      <c r="O293" s="914" t="str">
        <f>'statement of marks'!$DG$3</f>
        <v>LokLF; ,oe~ 'kkjhfjd f'k{kk</v>
      </c>
      <c r="P293" s="915"/>
      <c r="Q293" s="469" t="str">
        <f>IF('statement of marks'!DG26="","",'statement of marks'!DG26)</f>
        <v/>
      </c>
      <c r="R293" s="469" t="str">
        <f>IF('statement of marks'!DH26="","",'statement of marks'!DH26)</f>
        <v/>
      </c>
      <c r="S293" s="469" t="str">
        <f>IF('statement of marks'!DJ26="","",'statement of marks'!DJ26)</f>
        <v/>
      </c>
      <c r="T293" s="337"/>
      <c r="U293" s="337"/>
      <c r="V293" s="469"/>
      <c r="W293" s="503" t="str">
        <f>IF('statement of marks'!DI26="","",'statement of marks'!DI26)</f>
        <v/>
      </c>
      <c r="X293" s="470"/>
    </row>
    <row r="294" spans="1:24" ht="17" customHeight="1">
      <c r="A294" s="376"/>
      <c r="B294" s="916" t="s">
        <v>642</v>
      </c>
      <c r="C294" s="917"/>
      <c r="D294" s="918" t="str">
        <f>IF(details!$CX$3="","",details!$CX$3)</f>
        <v>;ksx vxLr rd</v>
      </c>
      <c r="E294" s="918"/>
      <c r="F294" s="918" t="str">
        <f>IF(details!$DB$3="","",details!$DB$3)</f>
        <v>;ksx vDVcj rd</v>
      </c>
      <c r="G294" s="918"/>
      <c r="H294" s="918" t="str">
        <f>IF(details!$DF$3="","",details!$DF$3)</f>
        <v>;ksx fnlEcj rd</v>
      </c>
      <c r="I294" s="918"/>
      <c r="J294" s="918" t="str">
        <f>IF(details!$DJ$3="","",details!$DJ$3)</f>
        <v>;ksx Qjojh rd</v>
      </c>
      <c r="K294" s="919"/>
      <c r="L294" s="504"/>
      <c r="M294" s="505"/>
      <c r="N294" s="376"/>
      <c r="O294" s="916" t="s">
        <v>642</v>
      </c>
      <c r="P294" s="917"/>
      <c r="Q294" s="918" t="str">
        <f>IF(details!$CX$3="","",details!$CX$3)</f>
        <v>;ksx vxLr rd</v>
      </c>
      <c r="R294" s="918"/>
      <c r="S294" s="918" t="str">
        <f>IF(details!$DB$3="","",details!$DB$3)</f>
        <v>;ksx vDVcj rd</v>
      </c>
      <c r="T294" s="918"/>
      <c r="U294" s="918" t="str">
        <f>IF(details!$DF$3="","",details!$DF$3)</f>
        <v>;ksx fnlEcj rd</v>
      </c>
      <c r="V294" s="918"/>
      <c r="W294" s="918" t="str">
        <f>IF(details!$DJ$3="","",details!$DJ$3)</f>
        <v>;ksx Qjojh rd</v>
      </c>
      <c r="X294" s="919"/>
    </row>
    <row r="295" spans="1:24" ht="17" customHeight="1">
      <c r="A295" s="376"/>
      <c r="B295" s="916" t="s">
        <v>86</v>
      </c>
      <c r="C295" s="917"/>
      <c r="D295" s="921" t="str">
        <f>IF(details!CY25="","",details!CY25)</f>
        <v/>
      </c>
      <c r="E295" s="921"/>
      <c r="F295" s="921" t="str">
        <f>IF(details!DC25="","",details!DC25)</f>
        <v/>
      </c>
      <c r="G295" s="921"/>
      <c r="H295" s="921" t="str">
        <f>IF(details!DG25="","",details!DG25)</f>
        <v/>
      </c>
      <c r="I295" s="921"/>
      <c r="J295" s="921" t="str">
        <f>IF(details!DK25="","",details!DK25)</f>
        <v/>
      </c>
      <c r="K295" s="922"/>
      <c r="L295" s="504"/>
      <c r="M295" s="505"/>
      <c r="N295" s="376"/>
      <c r="O295" s="916" t="s">
        <v>86</v>
      </c>
      <c r="P295" s="917"/>
      <c r="Q295" s="921" t="str">
        <f>IF(details!CY26="","",details!CY26)</f>
        <v/>
      </c>
      <c r="R295" s="921"/>
      <c r="S295" s="921" t="str">
        <f>IF(details!DC26="","",details!DC26)</f>
        <v/>
      </c>
      <c r="T295" s="921"/>
      <c r="U295" s="921" t="str">
        <f>IF(details!DG26="","",details!DG26)</f>
        <v/>
      </c>
      <c r="V295" s="921"/>
      <c r="W295" s="921" t="str">
        <f>IF(details!DK26="","",details!DK26)</f>
        <v/>
      </c>
      <c r="X295" s="922"/>
    </row>
    <row r="296" spans="1:24" ht="17" customHeight="1">
      <c r="A296" s="376"/>
      <c r="B296" s="902" t="s">
        <v>15</v>
      </c>
      <c r="C296" s="903"/>
      <c r="D296" s="904" t="str">
        <f>IF(details!CX25="","",details!CX25)</f>
        <v/>
      </c>
      <c r="E296" s="904"/>
      <c r="F296" s="904" t="str">
        <f>IF(details!DB25="","",details!DB25)</f>
        <v/>
      </c>
      <c r="G296" s="904"/>
      <c r="H296" s="904" t="str">
        <f>IF(details!DF25="","",details!DF25)</f>
        <v/>
      </c>
      <c r="I296" s="904"/>
      <c r="J296" s="904" t="str">
        <f>IF(details!DJ25="","",details!DJ25)</f>
        <v/>
      </c>
      <c r="K296" s="905"/>
      <c r="L296" s="504"/>
      <c r="M296" s="505"/>
      <c r="N296" s="376"/>
      <c r="O296" s="902" t="s">
        <v>15</v>
      </c>
      <c r="P296" s="903"/>
      <c r="Q296" s="904" t="str">
        <f>IF(details!CX26="","",details!CX26)</f>
        <v/>
      </c>
      <c r="R296" s="904"/>
      <c r="S296" s="904" t="str">
        <f>IF(details!DB26="","",details!DB26)</f>
        <v/>
      </c>
      <c r="T296" s="904"/>
      <c r="U296" s="904" t="str">
        <f>IF(details!DF26="","",details!DF26)</f>
        <v/>
      </c>
      <c r="V296" s="904"/>
      <c r="W296" s="904" t="str">
        <f>IF(details!DJ26="","",details!DJ26)</f>
        <v/>
      </c>
      <c r="X296" s="905"/>
    </row>
    <row r="297" spans="1:24" ht="17" customHeight="1">
      <c r="A297" s="376"/>
      <c r="B297" s="906" t="s">
        <v>87</v>
      </c>
      <c r="C297" s="907"/>
      <c r="D297" s="908"/>
      <c r="E297" s="908"/>
      <c r="F297" s="908"/>
      <c r="G297" s="908"/>
      <c r="H297" s="908"/>
      <c r="I297" s="908"/>
      <c r="J297" s="908"/>
      <c r="K297" s="909"/>
      <c r="L297" s="504"/>
      <c r="M297" s="505"/>
      <c r="N297" s="376"/>
      <c r="O297" s="906" t="s">
        <v>87</v>
      </c>
      <c r="P297" s="907"/>
      <c r="Q297" s="908"/>
      <c r="R297" s="908"/>
      <c r="S297" s="908"/>
      <c r="T297" s="908"/>
      <c r="U297" s="908"/>
      <c r="V297" s="908"/>
      <c r="W297" s="908"/>
      <c r="X297" s="909"/>
    </row>
    <row r="298" spans="1:24" ht="17" customHeight="1">
      <c r="A298" s="376"/>
      <c r="B298" s="953" t="s">
        <v>73</v>
      </c>
      <c r="C298" s="954"/>
      <c r="D298" s="908"/>
      <c r="E298" s="908"/>
      <c r="F298" s="908"/>
      <c r="G298" s="908"/>
      <c r="H298" s="908"/>
      <c r="I298" s="908"/>
      <c r="J298" s="908"/>
      <c r="K298" s="909"/>
      <c r="L298" s="504"/>
      <c r="M298" s="505"/>
      <c r="N298" s="376"/>
      <c r="O298" s="953" t="s">
        <v>73</v>
      </c>
      <c r="P298" s="954"/>
      <c r="Q298" s="908"/>
      <c r="R298" s="908"/>
      <c r="S298" s="908"/>
      <c r="T298" s="908"/>
      <c r="U298" s="908"/>
      <c r="V298" s="908"/>
      <c r="W298" s="908"/>
      <c r="X298" s="909"/>
    </row>
    <row r="299" spans="1:24" ht="17" customHeight="1">
      <c r="A299" s="376"/>
      <c r="B299" s="955" t="s">
        <v>88</v>
      </c>
      <c r="C299" s="956"/>
      <c r="D299" s="908"/>
      <c r="E299" s="908"/>
      <c r="F299" s="908"/>
      <c r="G299" s="908"/>
      <c r="H299" s="908"/>
      <c r="I299" s="908"/>
      <c r="J299" s="908"/>
      <c r="K299" s="909"/>
      <c r="L299" s="504"/>
      <c r="M299" s="505"/>
      <c r="N299" s="376"/>
      <c r="O299" s="955" t="s">
        <v>88</v>
      </c>
      <c r="P299" s="956"/>
      <c r="Q299" s="908"/>
      <c r="R299" s="908"/>
      <c r="S299" s="908"/>
      <c r="T299" s="908"/>
      <c r="U299" s="908"/>
      <c r="V299" s="908"/>
      <c r="W299" s="908"/>
      <c r="X299" s="909"/>
    </row>
    <row r="300" spans="1:24" ht="17" customHeight="1" thickBot="1">
      <c r="A300" s="382"/>
      <c r="B300" s="957" t="s">
        <v>89</v>
      </c>
      <c r="C300" s="958"/>
      <c r="D300" s="959"/>
      <c r="E300" s="959"/>
      <c r="F300" s="959"/>
      <c r="G300" s="959"/>
      <c r="H300" s="959"/>
      <c r="I300" s="959"/>
      <c r="J300" s="959"/>
      <c r="K300" s="960"/>
      <c r="L300" s="504"/>
      <c r="M300" s="505"/>
      <c r="N300" s="382"/>
      <c r="O300" s="957" t="s">
        <v>89</v>
      </c>
      <c r="P300" s="958"/>
      <c r="Q300" s="959"/>
      <c r="R300" s="959"/>
      <c r="S300" s="959"/>
      <c r="T300" s="959"/>
      <c r="U300" s="959"/>
      <c r="V300" s="959"/>
      <c r="W300" s="959"/>
      <c r="X300" s="960"/>
    </row>
    <row r="301" spans="1:24" ht="17" customHeight="1">
      <c r="A301" s="961" t="s">
        <v>44</v>
      </c>
      <c r="B301" s="962"/>
      <c r="C301" s="962"/>
      <c r="D301" s="962"/>
      <c r="E301" s="962"/>
      <c r="F301" s="962"/>
      <c r="G301" s="962"/>
      <c r="H301" s="962"/>
      <c r="I301" s="962"/>
      <c r="J301" s="962"/>
      <c r="K301" s="963"/>
      <c r="L301" s="504"/>
      <c r="M301" s="505"/>
      <c r="N301" s="961" t="s">
        <v>44</v>
      </c>
      <c r="O301" s="962"/>
      <c r="P301" s="962"/>
      <c r="Q301" s="962"/>
      <c r="R301" s="962"/>
      <c r="S301" s="962"/>
      <c r="T301" s="962"/>
      <c r="U301" s="962"/>
      <c r="V301" s="962"/>
      <c r="W301" s="962"/>
      <c r="X301" s="963"/>
    </row>
    <row r="302" spans="1:24" ht="17" customHeight="1">
      <c r="A302" s="947" t="str">
        <f>'statement of marks'!$A$1</f>
        <v>jk- ck- ek/;fed fo|ky; uohu] fuEckgsM+k</v>
      </c>
      <c r="B302" s="948"/>
      <c r="C302" s="948"/>
      <c r="D302" s="948"/>
      <c r="E302" s="948"/>
      <c r="F302" s="948"/>
      <c r="G302" s="948"/>
      <c r="H302" s="948"/>
      <c r="I302" s="948"/>
      <c r="J302" s="948"/>
      <c r="K302" s="949"/>
      <c r="L302" s="504"/>
      <c r="M302" s="505"/>
      <c r="N302" s="947" t="str">
        <f>'statement of marks'!$A$1</f>
        <v>jk- ck- ek/;fed fo|ky; uohu] fuEckgsM+k</v>
      </c>
      <c r="O302" s="948"/>
      <c r="P302" s="948"/>
      <c r="Q302" s="948"/>
      <c r="R302" s="948"/>
      <c r="S302" s="948"/>
      <c r="T302" s="948"/>
      <c r="U302" s="948"/>
      <c r="V302" s="948"/>
      <c r="W302" s="948"/>
      <c r="X302" s="949"/>
    </row>
    <row r="303" spans="1:24" ht="17" customHeight="1">
      <c r="A303" s="947"/>
      <c r="B303" s="948"/>
      <c r="C303" s="948"/>
      <c r="D303" s="948"/>
      <c r="E303" s="948"/>
      <c r="F303" s="948"/>
      <c r="G303" s="948"/>
      <c r="H303" s="948"/>
      <c r="I303" s="948"/>
      <c r="J303" s="948"/>
      <c r="K303" s="949"/>
      <c r="L303" s="504"/>
      <c r="M303" s="505"/>
      <c r="N303" s="947"/>
      <c r="O303" s="948"/>
      <c r="P303" s="948"/>
      <c r="Q303" s="948"/>
      <c r="R303" s="948"/>
      <c r="S303" s="948"/>
      <c r="T303" s="948"/>
      <c r="U303" s="948"/>
      <c r="V303" s="948"/>
      <c r="W303" s="948"/>
      <c r="X303" s="949"/>
    </row>
    <row r="304" spans="1:24" ht="17" customHeight="1">
      <c r="A304" s="376"/>
      <c r="B304" s="927" t="s">
        <v>84</v>
      </c>
      <c r="C304" s="950"/>
      <c r="D304" s="951" t="str">
        <f>'statement of marks'!$F$3</f>
        <v>2015-16</v>
      </c>
      <c r="E304" s="951"/>
      <c r="F304" s="951"/>
      <c r="G304" s="951"/>
      <c r="H304" s="951"/>
      <c r="I304" s="951"/>
      <c r="J304" s="951"/>
      <c r="K304" s="952"/>
      <c r="L304" s="504"/>
      <c r="M304" s="505"/>
      <c r="N304" s="376"/>
      <c r="O304" s="927" t="s">
        <v>84</v>
      </c>
      <c r="P304" s="950"/>
      <c r="Q304" s="951" t="str">
        <f>'statement of marks'!$F$3</f>
        <v>2015-16</v>
      </c>
      <c r="R304" s="951"/>
      <c r="S304" s="951"/>
      <c r="T304" s="951"/>
      <c r="U304" s="951"/>
      <c r="V304" s="951"/>
      <c r="W304" s="951"/>
      <c r="X304" s="952"/>
    </row>
    <row r="305" spans="1:24" ht="17" customHeight="1">
      <c r="A305" s="376"/>
      <c r="B305" s="910" t="s">
        <v>579</v>
      </c>
      <c r="C305" s="911"/>
      <c r="D305" s="911" t="str">
        <f>IF('statement of marks'!H27="","",'statement of marks'!H27)</f>
        <v>v 021</v>
      </c>
      <c r="E305" s="911"/>
      <c r="F305" s="911"/>
      <c r="G305" s="911"/>
      <c r="H305" s="911"/>
      <c r="I305" s="911"/>
      <c r="J305" s="911"/>
      <c r="K305" s="937"/>
      <c r="L305" s="504"/>
      <c r="M305" s="505"/>
      <c r="N305" s="376"/>
      <c r="O305" s="910" t="s">
        <v>579</v>
      </c>
      <c r="P305" s="911"/>
      <c r="Q305" s="911" t="str">
        <f>IF('statement of marks'!H28="","",'statement of marks'!H28)</f>
        <v>v 022</v>
      </c>
      <c r="R305" s="911"/>
      <c r="S305" s="911"/>
      <c r="T305" s="911"/>
      <c r="U305" s="911"/>
      <c r="V305" s="911"/>
      <c r="W305" s="911"/>
      <c r="X305" s="937"/>
    </row>
    <row r="306" spans="1:24" ht="17" customHeight="1">
      <c r="A306" s="376"/>
      <c r="B306" s="910" t="s">
        <v>580</v>
      </c>
      <c r="C306" s="911"/>
      <c r="D306" s="911" t="str">
        <f>IF('statement of marks'!I27="","",'statement of marks'!I27)</f>
        <v>c 021</v>
      </c>
      <c r="E306" s="911"/>
      <c r="F306" s="911"/>
      <c r="G306" s="911"/>
      <c r="H306" s="911"/>
      <c r="I306" s="911"/>
      <c r="J306" s="911"/>
      <c r="K306" s="937"/>
      <c r="L306" s="504"/>
      <c r="M306" s="505"/>
      <c r="N306" s="376"/>
      <c r="O306" s="910" t="s">
        <v>580</v>
      </c>
      <c r="P306" s="911"/>
      <c r="Q306" s="911" t="str">
        <f>IF('statement of marks'!I28="","",'statement of marks'!I28)</f>
        <v>c 022</v>
      </c>
      <c r="R306" s="911"/>
      <c r="S306" s="911"/>
      <c r="T306" s="911"/>
      <c r="U306" s="911"/>
      <c r="V306" s="911"/>
      <c r="W306" s="911"/>
      <c r="X306" s="937"/>
    </row>
    <row r="307" spans="1:24" ht="17" customHeight="1">
      <c r="A307" s="376"/>
      <c r="B307" s="910" t="s">
        <v>581</v>
      </c>
      <c r="C307" s="911"/>
      <c r="D307" s="911" t="str">
        <f>IF('statement of marks'!J27="","",'statement of marks'!J27)</f>
        <v>l 021</v>
      </c>
      <c r="E307" s="911"/>
      <c r="F307" s="911"/>
      <c r="G307" s="911"/>
      <c r="H307" s="911"/>
      <c r="I307" s="911"/>
      <c r="J307" s="911"/>
      <c r="K307" s="937"/>
      <c r="L307" s="504"/>
      <c r="M307" s="505"/>
      <c r="N307" s="376"/>
      <c r="O307" s="910" t="s">
        <v>581</v>
      </c>
      <c r="P307" s="911"/>
      <c r="Q307" s="911" t="str">
        <f>IF('statement of marks'!J28="","",'statement of marks'!J28)</f>
        <v>l 022</v>
      </c>
      <c r="R307" s="911"/>
      <c r="S307" s="911"/>
      <c r="T307" s="911"/>
      <c r="U307" s="911"/>
      <c r="V307" s="911"/>
      <c r="W307" s="911"/>
      <c r="X307" s="937"/>
    </row>
    <row r="308" spans="1:24" ht="17" customHeight="1">
      <c r="A308" s="376"/>
      <c r="B308" s="910" t="s">
        <v>582</v>
      </c>
      <c r="C308" s="911"/>
      <c r="D308" s="370">
        <f>'statement of marks'!$D$3</f>
        <v>3</v>
      </c>
      <c r="E308" s="911" t="s">
        <v>9</v>
      </c>
      <c r="F308" s="911"/>
      <c r="G308" s="938" t="str">
        <f>IF('statement of marks'!D27="","",'statement of marks'!D27)</f>
        <v/>
      </c>
      <c r="H308" s="938"/>
      <c r="I308" s="938"/>
      <c r="J308" s="938"/>
      <c r="K308" s="939"/>
      <c r="L308" s="504"/>
      <c r="M308" s="505"/>
      <c r="N308" s="376"/>
      <c r="O308" s="910" t="s">
        <v>582</v>
      </c>
      <c r="P308" s="911"/>
      <c r="Q308" s="370">
        <f>'statement of marks'!$D$3</f>
        <v>3</v>
      </c>
      <c r="R308" s="911" t="s">
        <v>9</v>
      </c>
      <c r="S308" s="911"/>
      <c r="T308" s="938" t="str">
        <f>IF('statement of marks'!D28="","",'statement of marks'!D28)</f>
        <v/>
      </c>
      <c r="U308" s="938"/>
      <c r="V308" s="938"/>
      <c r="W308" s="938"/>
      <c r="X308" s="939"/>
    </row>
    <row r="309" spans="1:24" ht="17" customHeight="1">
      <c r="A309" s="376"/>
      <c r="B309" s="910" t="s">
        <v>583</v>
      </c>
      <c r="C309" s="911"/>
      <c r="D309" s="370" t="str">
        <f>IF('statement of marks'!E27="","",'statement of marks'!E27)</f>
        <v/>
      </c>
      <c r="E309" s="911" t="s">
        <v>0</v>
      </c>
      <c r="F309" s="911"/>
      <c r="G309" s="930" t="str">
        <f>IF('statement of marks'!F27="","",'statement of marks'!F27)</f>
        <v/>
      </c>
      <c r="H309" s="930"/>
      <c r="I309" s="930"/>
      <c r="J309" s="930"/>
      <c r="K309" s="931"/>
      <c r="L309" s="504"/>
      <c r="M309" s="505"/>
      <c r="N309" s="376"/>
      <c r="O309" s="910" t="s">
        <v>583</v>
      </c>
      <c r="P309" s="911"/>
      <c r="Q309" s="370" t="str">
        <f>IF('statement of marks'!E28="","",'statement of marks'!E28)</f>
        <v/>
      </c>
      <c r="R309" s="911" t="s">
        <v>0</v>
      </c>
      <c r="S309" s="911"/>
      <c r="T309" s="930" t="str">
        <f>IF('statement of marks'!F28="","",'statement of marks'!F28)</f>
        <v/>
      </c>
      <c r="U309" s="930"/>
      <c r="V309" s="930"/>
      <c r="W309" s="930"/>
      <c r="X309" s="931"/>
    </row>
    <row r="310" spans="1:24" ht="17" customHeight="1">
      <c r="A310" s="376"/>
      <c r="B310" s="346" t="s">
        <v>27</v>
      </c>
      <c r="C310" s="336" t="s">
        <v>85</v>
      </c>
      <c r="D310" s="932" t="s">
        <v>1</v>
      </c>
      <c r="E310" s="932" t="s">
        <v>21</v>
      </c>
      <c r="F310" s="932" t="s">
        <v>62</v>
      </c>
      <c r="G310" s="933" t="s">
        <v>2</v>
      </c>
      <c r="H310" s="932" t="s">
        <v>638</v>
      </c>
      <c r="I310" s="932"/>
      <c r="J310" s="932"/>
      <c r="K310" s="934" t="s">
        <v>639</v>
      </c>
      <c r="L310" s="504"/>
      <c r="M310" s="505"/>
      <c r="N310" s="376"/>
      <c r="O310" s="346" t="s">
        <v>27</v>
      </c>
      <c r="P310" s="336" t="s">
        <v>85</v>
      </c>
      <c r="Q310" s="935" t="s">
        <v>1</v>
      </c>
      <c r="R310" s="935" t="s">
        <v>21</v>
      </c>
      <c r="S310" s="935" t="s">
        <v>62</v>
      </c>
      <c r="T310" s="936" t="s">
        <v>2</v>
      </c>
      <c r="U310" s="935" t="s">
        <v>638</v>
      </c>
      <c r="V310" s="935"/>
      <c r="W310" s="935"/>
      <c r="X310" s="934" t="s">
        <v>639</v>
      </c>
    </row>
    <row r="311" spans="1:24" ht="17" customHeight="1">
      <c r="A311" s="376"/>
      <c r="B311" s="346"/>
      <c r="C311" s="336"/>
      <c r="D311" s="932"/>
      <c r="E311" s="932"/>
      <c r="F311" s="932"/>
      <c r="G311" s="933"/>
      <c r="H311" s="367" t="s">
        <v>635</v>
      </c>
      <c r="I311" s="367" t="s">
        <v>636</v>
      </c>
      <c r="J311" s="471" t="s">
        <v>68</v>
      </c>
      <c r="K311" s="934"/>
      <c r="L311" s="504"/>
      <c r="M311" s="505"/>
      <c r="N311" s="376"/>
      <c r="O311" s="346"/>
      <c r="P311" s="336"/>
      <c r="Q311" s="935"/>
      <c r="R311" s="935"/>
      <c r="S311" s="935"/>
      <c r="T311" s="936"/>
      <c r="U311" s="371" t="s">
        <v>635</v>
      </c>
      <c r="V311" s="371" t="s">
        <v>636</v>
      </c>
      <c r="W311" s="506" t="s">
        <v>68</v>
      </c>
      <c r="X311" s="934"/>
    </row>
    <row r="312" spans="1:24" ht="17" customHeight="1">
      <c r="A312" s="376"/>
      <c r="B312" s="923" t="s">
        <v>3</v>
      </c>
      <c r="C312" s="924"/>
      <c r="D312" s="332">
        <f>IF('statement of marks'!K$6="","",'statement of marks'!K$6)</f>
        <v>10</v>
      </c>
      <c r="E312" s="332">
        <f>IF('statement of marks'!L$6="","",'statement of marks'!L$6)</f>
        <v>10</v>
      </c>
      <c r="F312" s="332">
        <f>IF('statement of marks'!M$6="","",'statement of marks'!M$6)</f>
        <v>10</v>
      </c>
      <c r="G312" s="333">
        <f>IF('statement of marks'!N$6="","",'statement of marks'!N$6)</f>
        <v>30</v>
      </c>
      <c r="H312" s="332">
        <f>IF('statement of marks'!O$6="","",'statement of marks'!O$6)</f>
        <v>20</v>
      </c>
      <c r="I312" s="332">
        <f>IF('statement of marks'!P$6="","",'statement of marks'!P$6)</f>
        <v>50</v>
      </c>
      <c r="J312" s="333">
        <f>IF('statement of marks'!Q$6="","",'statement of marks'!Q$6)</f>
        <v>70</v>
      </c>
      <c r="K312" s="377">
        <f>IF('statement of marks'!R$6="","",'statement of marks'!R$6)</f>
        <v>100</v>
      </c>
      <c r="L312" s="504"/>
      <c r="M312" s="505"/>
      <c r="N312" s="376"/>
      <c r="O312" s="923" t="s">
        <v>3</v>
      </c>
      <c r="P312" s="924"/>
      <c r="Q312" s="332">
        <f>IF('statement of marks'!K$6="","",'statement of marks'!K$6)</f>
        <v>10</v>
      </c>
      <c r="R312" s="332">
        <f>IF('statement of marks'!L$6="","",'statement of marks'!L$6)</f>
        <v>10</v>
      </c>
      <c r="S312" s="332">
        <f>IF('statement of marks'!M$6="","",'statement of marks'!M$6)</f>
        <v>10</v>
      </c>
      <c r="T312" s="333">
        <f>IF('statement of marks'!N$6="","",'statement of marks'!N$6)</f>
        <v>30</v>
      </c>
      <c r="U312" s="332">
        <f>IF('statement of marks'!O$6="","",'statement of marks'!O$6)</f>
        <v>20</v>
      </c>
      <c r="V312" s="332">
        <f>IF('statement of marks'!P$6="","",'statement of marks'!P$6)</f>
        <v>50</v>
      </c>
      <c r="W312" s="333">
        <f>IF('statement of marks'!Q$6="","",'statement of marks'!Q$6)</f>
        <v>70</v>
      </c>
      <c r="X312" s="377">
        <f>IF('statement of marks'!R$6="","",'statement of marks'!R$6)</f>
        <v>100</v>
      </c>
    </row>
    <row r="313" spans="1:24" ht="17" customHeight="1">
      <c r="A313" s="376"/>
      <c r="B313" s="910" t="str">
        <f>'statement of marks'!$K$3</f>
        <v>fgUnh</v>
      </c>
      <c r="C313" s="911"/>
      <c r="D313" s="331" t="str">
        <f>IF('statement of marks'!K27="","",'statement of marks'!K27)</f>
        <v/>
      </c>
      <c r="E313" s="331" t="str">
        <f>IF('statement of marks'!L27="","",'statement of marks'!L27)</f>
        <v/>
      </c>
      <c r="F313" s="331" t="str">
        <f>IF('statement of marks'!M27="","",'statement of marks'!M27)</f>
        <v/>
      </c>
      <c r="G313" s="374" t="str">
        <f>IF('statement of marks'!N27="","",'statement of marks'!N27)</f>
        <v/>
      </c>
      <c r="H313" s="331" t="str">
        <f>IF('statement of marks'!O27="","",'statement of marks'!O27)</f>
        <v/>
      </c>
      <c r="I313" s="331" t="str">
        <f>IF('statement of marks'!P27="","",'statement of marks'!P27)</f>
        <v/>
      </c>
      <c r="J313" s="36" t="str">
        <f>IF('statement of marks'!Q27="","",'statement of marks'!Q27)</f>
        <v/>
      </c>
      <c r="K313" s="378" t="str">
        <f>IF('statement of marks'!R27="","",'statement of marks'!R27)</f>
        <v/>
      </c>
      <c r="L313" s="504"/>
      <c r="M313" s="505"/>
      <c r="N313" s="376"/>
      <c r="O313" s="910" t="str">
        <f>'statement of marks'!$K$3</f>
        <v>fgUnh</v>
      </c>
      <c r="P313" s="911"/>
      <c r="Q313" s="331" t="str">
        <f>IF('statement of marks'!K28="","",'statement of marks'!K28)</f>
        <v/>
      </c>
      <c r="R313" s="331" t="str">
        <f>IF('statement of marks'!L28="","",'statement of marks'!L28)</f>
        <v/>
      </c>
      <c r="S313" s="331" t="str">
        <f>IF('statement of marks'!M28="","",'statement of marks'!M28)</f>
        <v/>
      </c>
      <c r="T313" s="374" t="str">
        <f>IF('statement of marks'!N28="","",'statement of marks'!N28)</f>
        <v/>
      </c>
      <c r="U313" s="331" t="str">
        <f>IF('statement of marks'!O28="","",'statement of marks'!O28)</f>
        <v/>
      </c>
      <c r="V313" s="331" t="str">
        <f>IF('statement of marks'!P28="","",'statement of marks'!P28)</f>
        <v/>
      </c>
      <c r="W313" s="36" t="str">
        <f>IF('statement of marks'!Q28="","",'statement of marks'!Q28)</f>
        <v/>
      </c>
      <c r="X313" s="378" t="str">
        <f>IF('statement of marks'!R28="","",'statement of marks'!R28)</f>
        <v/>
      </c>
    </row>
    <row r="314" spans="1:24" ht="17" customHeight="1">
      <c r="A314" s="376"/>
      <c r="B314" s="920" t="str">
        <f>'statement of marks'!$AQ$3</f>
        <v>mnwZ</v>
      </c>
      <c r="C314" s="910"/>
      <c r="D314" s="331">
        <f>IF('statement of marks'!AQ27="","",'statement of marks'!AQ27)</f>
        <v>1</v>
      </c>
      <c r="E314" s="331">
        <f>IF('statement of marks'!AR27="","",'statement of marks'!AR27)</f>
        <v>2</v>
      </c>
      <c r="F314" s="331">
        <f>IF('statement of marks'!AS27="","",'statement of marks'!AS27)</f>
        <v>3</v>
      </c>
      <c r="G314" s="374">
        <f>IF('statement of marks'!AT27="","",'statement of marks'!AT27)</f>
        <v>6</v>
      </c>
      <c r="H314" s="331">
        <f>IF('statement of marks'!AU27="","",'statement of marks'!AU27)</f>
        <v>4</v>
      </c>
      <c r="I314" s="331">
        <f>IF('statement of marks'!AV27="","",'statement of marks'!AV27)</f>
        <v>5</v>
      </c>
      <c r="J314" s="36">
        <f>IF('statement of marks'!AW27="","",'statement of marks'!AW27)</f>
        <v>9</v>
      </c>
      <c r="K314" s="378">
        <f>IF('statement of marks'!AX27="","",'statement of marks'!AX27)</f>
        <v>15</v>
      </c>
      <c r="L314" s="504"/>
      <c r="M314" s="505"/>
      <c r="N314" s="376"/>
      <c r="O314" s="920" t="str">
        <f>'statement of marks'!$AQ$3</f>
        <v>mnwZ</v>
      </c>
      <c r="P314" s="910"/>
      <c r="Q314" s="331">
        <f>IF('statement of marks'!AQ28="","",'statement of marks'!AQ28)</f>
        <v>1</v>
      </c>
      <c r="R314" s="331">
        <f>IF('statement of marks'!AR28="","",'statement of marks'!AR28)</f>
        <v>2</v>
      </c>
      <c r="S314" s="331">
        <f>IF('statement of marks'!AS28="","",'statement of marks'!AS28)</f>
        <v>3</v>
      </c>
      <c r="T314" s="374">
        <f>IF('statement of marks'!AT28="","",'statement of marks'!AT28)</f>
        <v>6</v>
      </c>
      <c r="U314" s="331">
        <f>IF('statement of marks'!AU28="","",'statement of marks'!AU28)</f>
        <v>4</v>
      </c>
      <c r="V314" s="331">
        <f>IF('statement of marks'!AV28="","",'statement of marks'!AV28)</f>
        <v>5</v>
      </c>
      <c r="W314" s="36">
        <f>IF('statement of marks'!AW28="","",'statement of marks'!AW28)</f>
        <v>9</v>
      </c>
      <c r="X314" s="378">
        <f>IF('statement of marks'!AX28="","",'statement of marks'!AX28)</f>
        <v>15</v>
      </c>
    </row>
    <row r="315" spans="1:24" ht="17" customHeight="1">
      <c r="A315" s="376"/>
      <c r="B315" s="910" t="str">
        <f>'statement of marks'!$BG$3</f>
        <v>xf.kr</v>
      </c>
      <c r="C315" s="911"/>
      <c r="D315" s="331" t="str">
        <f>IF('statement of marks'!BG27="","",'statement of marks'!BG27)</f>
        <v/>
      </c>
      <c r="E315" s="331" t="str">
        <f>IF('statement of marks'!BH27="","",'statement of marks'!BH27)</f>
        <v/>
      </c>
      <c r="F315" s="331" t="str">
        <f>IF('statement of marks'!BI27="","",'statement of marks'!BI27)</f>
        <v/>
      </c>
      <c r="G315" s="374" t="str">
        <f>IF('statement of marks'!BJ27="","",'statement of marks'!BJ27)</f>
        <v/>
      </c>
      <c r="H315" s="331" t="str">
        <f>IF('statement of marks'!BK27="","",'statement of marks'!BK27)</f>
        <v/>
      </c>
      <c r="I315" s="331" t="str">
        <f>IF('statement of marks'!BL27="","",'statement of marks'!BL27)</f>
        <v/>
      </c>
      <c r="J315" s="36" t="str">
        <f>IF('statement of marks'!BM27="","",'statement of marks'!BM27)</f>
        <v/>
      </c>
      <c r="K315" s="378" t="str">
        <f>IF('statement of marks'!BN27="","",'statement of marks'!BN27)</f>
        <v/>
      </c>
      <c r="L315" s="504"/>
      <c r="M315" s="505"/>
      <c r="N315" s="376"/>
      <c r="O315" s="910" t="str">
        <f>'statement of marks'!$BG$3</f>
        <v>xf.kr</v>
      </c>
      <c r="P315" s="911"/>
      <c r="Q315" s="331" t="str">
        <f>IF('statement of marks'!BG28="","",'statement of marks'!BG28)</f>
        <v/>
      </c>
      <c r="R315" s="331" t="str">
        <f>IF('statement of marks'!BH28="","",'statement of marks'!BH28)</f>
        <v/>
      </c>
      <c r="S315" s="331" t="str">
        <f>IF('statement of marks'!BI28="","",'statement of marks'!BI28)</f>
        <v/>
      </c>
      <c r="T315" s="374" t="str">
        <f>IF('statement of marks'!BJ28="","",'statement of marks'!BJ28)</f>
        <v/>
      </c>
      <c r="U315" s="331" t="str">
        <f>IF('statement of marks'!BK28="","",'statement of marks'!BK28)</f>
        <v/>
      </c>
      <c r="V315" s="331" t="str">
        <f>IF('statement of marks'!BL28="","",'statement of marks'!BL28)</f>
        <v/>
      </c>
      <c r="W315" s="36" t="str">
        <f>IF('statement of marks'!BM28="","",'statement of marks'!BM28)</f>
        <v/>
      </c>
      <c r="X315" s="378" t="str">
        <f>IF('statement of marks'!BN28="","",'statement of marks'!BN28)</f>
        <v/>
      </c>
    </row>
    <row r="316" spans="1:24" ht="17" customHeight="1">
      <c r="A316" s="376"/>
      <c r="B316" s="910" t="str">
        <f>'statement of marks'!$BW$3</f>
        <v>Ik;kZoj.k v/;;u</v>
      </c>
      <c r="C316" s="911"/>
      <c r="D316" s="331" t="str">
        <f>IF('statement of marks'!BW27="","",'statement of marks'!BW27)</f>
        <v/>
      </c>
      <c r="E316" s="331" t="str">
        <f>IF('statement of marks'!BX27="","",'statement of marks'!BX27)</f>
        <v/>
      </c>
      <c r="F316" s="331" t="str">
        <f>IF('statement of marks'!BY27="","",'statement of marks'!BY27)</f>
        <v/>
      </c>
      <c r="G316" s="374" t="str">
        <f>IF('statement of marks'!BZ27="","",'statement of marks'!BZ27)</f>
        <v/>
      </c>
      <c r="H316" s="331" t="str">
        <f>IF('statement of marks'!CA27="","",'statement of marks'!CA27)</f>
        <v/>
      </c>
      <c r="I316" s="331" t="str">
        <f>IF('statement of marks'!CB27="","",'statement of marks'!CB27)</f>
        <v/>
      </c>
      <c r="J316" s="36" t="str">
        <f>IF('statement of marks'!CC27="","",'statement of marks'!CC27)</f>
        <v/>
      </c>
      <c r="K316" s="378" t="str">
        <f>IF('statement of marks'!CD27="","",'statement of marks'!CD27)</f>
        <v/>
      </c>
      <c r="L316" s="504"/>
      <c r="M316" s="505"/>
      <c r="N316" s="376"/>
      <c r="O316" s="910" t="str">
        <f>'statement of marks'!$BW$3</f>
        <v>Ik;kZoj.k v/;;u</v>
      </c>
      <c r="P316" s="911"/>
      <c r="Q316" s="331" t="str">
        <f>IF('statement of marks'!BW28="","",'statement of marks'!BW28)</f>
        <v/>
      </c>
      <c r="R316" s="331" t="str">
        <f>IF('statement of marks'!BX28="","",'statement of marks'!BX28)</f>
        <v/>
      </c>
      <c r="S316" s="331" t="str">
        <f>IF('statement of marks'!BY28="","",'statement of marks'!BY28)</f>
        <v/>
      </c>
      <c r="T316" s="374" t="str">
        <f>IF('statement of marks'!BZ28="","",'statement of marks'!BZ28)</f>
        <v/>
      </c>
      <c r="U316" s="331" t="str">
        <f>IF('statement of marks'!CA28="","",'statement of marks'!CA28)</f>
        <v/>
      </c>
      <c r="V316" s="331" t="str">
        <f>IF('statement of marks'!CB28="","",'statement of marks'!CB28)</f>
        <v/>
      </c>
      <c r="W316" s="36" t="str">
        <f>IF('statement of marks'!CC28="","",'statement of marks'!CC28)</f>
        <v/>
      </c>
      <c r="X316" s="378" t="str">
        <f>IF('statement of marks'!CD28="","",'statement of marks'!CD28)</f>
        <v/>
      </c>
    </row>
    <row r="317" spans="1:24" ht="17" customHeight="1">
      <c r="A317" s="925"/>
      <c r="B317" s="927" t="str">
        <f>'statement of marks'!$AA$3</f>
        <v>vaxszth</v>
      </c>
      <c r="C317" s="373" t="s">
        <v>3</v>
      </c>
      <c r="D317" s="332">
        <f>IF('statement of marks'!AA$6="","",'statement of marks'!AA$6)</f>
        <v>5</v>
      </c>
      <c r="E317" s="332">
        <f>IF('statement of marks'!AB$6="","",'statement of marks'!AB$6)</f>
        <v>5</v>
      </c>
      <c r="F317" s="332">
        <f>IF('statement of marks'!AC$6="","",'statement of marks'!AC$6)</f>
        <v>5</v>
      </c>
      <c r="G317" s="333">
        <f>IF('statement of marks'!AD$6="","",'statement of marks'!AD$6)</f>
        <v>15</v>
      </c>
      <c r="H317" s="332">
        <f>IF('statement of marks'!AE$6="","",'statement of marks'!AE$6)</f>
        <v>10</v>
      </c>
      <c r="I317" s="332">
        <f>IF('statement of marks'!AF$6="","",'statement of marks'!AF$6)</f>
        <v>25</v>
      </c>
      <c r="J317" s="333">
        <f>IF('statement of marks'!AG$6="","",'statement of marks'!AG$6)</f>
        <v>35</v>
      </c>
      <c r="K317" s="377">
        <f>IF('statement of marks'!AH$6="","",'statement of marks'!AH$6)</f>
        <v>50</v>
      </c>
      <c r="L317" s="504"/>
      <c r="M317" s="505"/>
      <c r="N317" s="925"/>
      <c r="O317" s="927" t="str">
        <f>'statement of marks'!$AA$3</f>
        <v>vaxszth</v>
      </c>
      <c r="P317" s="373" t="s">
        <v>3</v>
      </c>
      <c r="Q317" s="332">
        <f>IF('statement of marks'!AA$6="","",'statement of marks'!AA$6)</f>
        <v>5</v>
      </c>
      <c r="R317" s="332">
        <f>IF('statement of marks'!AB$6="","",'statement of marks'!AB$6)</f>
        <v>5</v>
      </c>
      <c r="S317" s="332">
        <f>IF('statement of marks'!AC$6="","",'statement of marks'!AC$6)</f>
        <v>5</v>
      </c>
      <c r="T317" s="333">
        <f>IF('statement of marks'!AD$6="","",'statement of marks'!AD$6)</f>
        <v>15</v>
      </c>
      <c r="U317" s="332">
        <f>IF('statement of marks'!AE$6="","",'statement of marks'!AE$6)</f>
        <v>10</v>
      </c>
      <c r="V317" s="332">
        <f>IF('statement of marks'!AF$6="","",'statement of marks'!AF$6)</f>
        <v>25</v>
      </c>
      <c r="W317" s="333">
        <f>IF('statement of marks'!AG$6="","",'statement of marks'!AG$6)</f>
        <v>35</v>
      </c>
      <c r="X317" s="377">
        <f>IF('statement of marks'!AH$6="","",'statement of marks'!AH$6)</f>
        <v>50</v>
      </c>
    </row>
    <row r="318" spans="1:24" ht="17" customHeight="1">
      <c r="A318" s="926"/>
      <c r="B318" s="927"/>
      <c r="C318" s="375" t="s">
        <v>644</v>
      </c>
      <c r="D318" s="331" t="str">
        <f>IF('statement of marks'!AA27="","",'statement of marks'!AA27)</f>
        <v/>
      </c>
      <c r="E318" s="331" t="str">
        <f>IF('statement of marks'!AB27="","",'statement of marks'!AB27)</f>
        <v/>
      </c>
      <c r="F318" s="331" t="str">
        <f>IF('statement of marks'!AC27="","",'statement of marks'!AC27)</f>
        <v/>
      </c>
      <c r="G318" s="374" t="str">
        <f>IF('statement of marks'!AD27="","",'statement of marks'!AD27)</f>
        <v/>
      </c>
      <c r="H318" s="331" t="str">
        <f>IF('statement of marks'!AE27="","",'statement of marks'!AE27)</f>
        <v/>
      </c>
      <c r="I318" s="331" t="str">
        <f>IF('statement of marks'!AF27="","",'statement of marks'!AF27)</f>
        <v/>
      </c>
      <c r="J318" s="36" t="str">
        <f>IF('statement of marks'!AG27="","",'statement of marks'!AG27)</f>
        <v/>
      </c>
      <c r="K318" s="378" t="str">
        <f>IF('statement of marks'!AH27="","",'statement of marks'!AH27)</f>
        <v/>
      </c>
      <c r="L318" s="504"/>
      <c r="M318" s="505"/>
      <c r="N318" s="926"/>
      <c r="O318" s="927"/>
      <c r="P318" s="375" t="s">
        <v>644</v>
      </c>
      <c r="Q318" s="331" t="str">
        <f>IF('statement of marks'!AA28="","",'statement of marks'!AA28)</f>
        <v/>
      </c>
      <c r="R318" s="331" t="str">
        <f>IF('statement of marks'!AB28="","",'statement of marks'!AB28)</f>
        <v/>
      </c>
      <c r="S318" s="331" t="str">
        <f>IF('statement of marks'!AC28="","",'statement of marks'!AC28)</f>
        <v/>
      </c>
      <c r="T318" s="374" t="str">
        <f>IF('statement of marks'!AD28="","",'statement of marks'!AD28)</f>
        <v/>
      </c>
      <c r="U318" s="331" t="str">
        <f>IF('statement of marks'!AE28="","",'statement of marks'!AE28)</f>
        <v/>
      </c>
      <c r="V318" s="331" t="str">
        <f>IF('statement of marks'!AF28="","",'statement of marks'!AF28)</f>
        <v/>
      </c>
      <c r="W318" s="36" t="str">
        <f>IF('statement of marks'!AG28="","",'statement of marks'!AG28)</f>
        <v/>
      </c>
      <c r="X318" s="378" t="str">
        <f>IF('statement of marks'!AH28="","",'statement of marks'!AH28)</f>
        <v/>
      </c>
    </row>
    <row r="319" spans="1:24" ht="17" customHeight="1">
      <c r="A319" s="376"/>
      <c r="B319" s="928" t="s">
        <v>640</v>
      </c>
      <c r="C319" s="929"/>
      <c r="D319" s="335" t="s">
        <v>1</v>
      </c>
      <c r="E319" s="335" t="s">
        <v>21</v>
      </c>
      <c r="F319" s="372" t="s">
        <v>641</v>
      </c>
      <c r="G319" s="36"/>
      <c r="H319" s="334"/>
      <c r="I319" s="36"/>
      <c r="J319" s="472" t="s">
        <v>62</v>
      </c>
      <c r="K319" s="379"/>
      <c r="L319" s="504"/>
      <c r="M319" s="505"/>
      <c r="N319" s="376"/>
      <c r="O319" s="928" t="s">
        <v>640</v>
      </c>
      <c r="P319" s="929"/>
      <c r="Q319" s="335" t="s">
        <v>1</v>
      </c>
      <c r="R319" s="335" t="s">
        <v>21</v>
      </c>
      <c r="S319" s="372" t="s">
        <v>641</v>
      </c>
      <c r="T319" s="36"/>
      <c r="U319" s="334"/>
      <c r="V319" s="36"/>
      <c r="W319" s="507" t="s">
        <v>62</v>
      </c>
      <c r="X319" s="379"/>
    </row>
    <row r="320" spans="1:24" ht="17" customHeight="1">
      <c r="A320" s="376"/>
      <c r="B320" s="923" t="s">
        <v>3</v>
      </c>
      <c r="C320" s="924"/>
      <c r="D320" s="332">
        <v>20</v>
      </c>
      <c r="E320" s="332">
        <v>20</v>
      </c>
      <c r="F320" s="332">
        <v>20</v>
      </c>
      <c r="G320" s="333"/>
      <c r="H320" s="332"/>
      <c r="I320" s="332"/>
      <c r="J320" s="333">
        <v>20</v>
      </c>
      <c r="K320" s="377"/>
      <c r="L320" s="504"/>
      <c r="M320" s="505"/>
      <c r="N320" s="376"/>
      <c r="O320" s="923" t="s">
        <v>3</v>
      </c>
      <c r="P320" s="924"/>
      <c r="Q320" s="332">
        <v>20</v>
      </c>
      <c r="R320" s="332">
        <v>20</v>
      </c>
      <c r="S320" s="332">
        <v>20</v>
      </c>
      <c r="T320" s="333"/>
      <c r="U320" s="332"/>
      <c r="V320" s="332"/>
      <c r="W320" s="333">
        <v>20</v>
      </c>
      <c r="X320" s="377"/>
    </row>
    <row r="321" spans="1:24" ht="17" customHeight="1">
      <c r="A321" s="376"/>
      <c r="B321" s="910" t="str">
        <f>'statement of marks'!$CM$3</f>
        <v>dk;kZuqHko</v>
      </c>
      <c r="C321" s="911"/>
      <c r="D321" s="469" t="str">
        <f>IF('statement of marks'!CM27="","",'statement of marks'!CM27)</f>
        <v/>
      </c>
      <c r="E321" s="469" t="str">
        <f>IF('statement of marks'!CN27="","",'statement of marks'!CN27)</f>
        <v/>
      </c>
      <c r="F321" s="469" t="str">
        <f>IF('statement of marks'!CP27="","",'statement of marks'!CP27)</f>
        <v/>
      </c>
      <c r="G321" s="337"/>
      <c r="H321" s="337"/>
      <c r="I321" s="469"/>
      <c r="J321" s="469" t="str">
        <f>IF('statement of marks'!CO27="","",'statement of marks'!CO27)</f>
        <v/>
      </c>
      <c r="K321" s="470"/>
      <c r="L321" s="504"/>
      <c r="M321" s="505"/>
      <c r="N321" s="376"/>
      <c r="O321" s="910" t="str">
        <f>'statement of marks'!$CM$3</f>
        <v>dk;kZuqHko</v>
      </c>
      <c r="P321" s="911"/>
      <c r="Q321" s="469" t="str">
        <f>IF('statement of marks'!CM28="","",'statement of marks'!CM28)</f>
        <v/>
      </c>
      <c r="R321" s="469" t="str">
        <f>IF('statement of marks'!CN28="","",'statement of marks'!CN28)</f>
        <v/>
      </c>
      <c r="S321" s="469" t="str">
        <f>IF('statement of marks'!CP28="","",'statement of marks'!CP28)</f>
        <v/>
      </c>
      <c r="T321" s="337"/>
      <c r="U321" s="337"/>
      <c r="V321" s="469"/>
      <c r="W321" s="503" t="str">
        <f>IF('statement of marks'!CO28="","",'statement of marks'!CO28)</f>
        <v/>
      </c>
      <c r="X321" s="470"/>
    </row>
    <row r="322" spans="1:24" ht="17" customHeight="1">
      <c r="A322" s="376"/>
      <c r="B322" s="910" t="str">
        <f>'statement of marks'!$CW$3</f>
        <v>dyk f'k{kk</v>
      </c>
      <c r="C322" s="911"/>
      <c r="D322" s="469" t="str">
        <f>IF('statement of marks'!CW27="","",'statement of marks'!CW27)</f>
        <v/>
      </c>
      <c r="E322" s="469" t="str">
        <f>IF('statement of marks'!CX27="","",'statement of marks'!CX27)</f>
        <v/>
      </c>
      <c r="F322" s="469" t="str">
        <f>IF('statement of marks'!CZ27="","",'statement of marks'!CZ27)</f>
        <v/>
      </c>
      <c r="G322" s="337"/>
      <c r="H322" s="337"/>
      <c r="I322" s="469"/>
      <c r="J322" s="469" t="str">
        <f>IF('statement of marks'!CY27="","",'statement of marks'!CY27)</f>
        <v/>
      </c>
      <c r="K322" s="470"/>
      <c r="L322" s="504"/>
      <c r="M322" s="505"/>
      <c r="N322" s="376"/>
      <c r="O322" s="910" t="str">
        <f>'statement of marks'!$CW$3</f>
        <v>dyk f'k{kk</v>
      </c>
      <c r="P322" s="911"/>
      <c r="Q322" s="469" t="str">
        <f>IF('statement of marks'!CW28="","",'statement of marks'!CW28)</f>
        <v/>
      </c>
      <c r="R322" s="469" t="str">
        <f>IF('statement of marks'!CX28="","",'statement of marks'!CX28)</f>
        <v/>
      </c>
      <c r="S322" s="469" t="str">
        <f>IF('statement of marks'!CZ28="","",'statement of marks'!CZ28)</f>
        <v/>
      </c>
      <c r="T322" s="337"/>
      <c r="U322" s="337"/>
      <c r="V322" s="469"/>
      <c r="W322" s="503" t="str">
        <f>IF('statement of marks'!CY28="","",'statement of marks'!CY28)</f>
        <v/>
      </c>
      <c r="X322" s="470"/>
    </row>
    <row r="323" spans="1:24" ht="17" customHeight="1">
      <c r="A323" s="376"/>
      <c r="B323" s="912" t="str">
        <f>'statement of marks'!$DG$3</f>
        <v>LokLF; ,oe~ 'kkjhfjd f'k{kk</v>
      </c>
      <c r="C323" s="913"/>
      <c r="D323" s="469" t="str">
        <f>IF('statement of marks'!DG27="","",'statement of marks'!DG27)</f>
        <v/>
      </c>
      <c r="E323" s="469" t="str">
        <f>IF('statement of marks'!DH27="","",'statement of marks'!DH27)</f>
        <v/>
      </c>
      <c r="F323" s="469" t="str">
        <f>IF('statement of marks'!DJ27="","",'statement of marks'!DJ27)</f>
        <v/>
      </c>
      <c r="G323" s="337"/>
      <c r="H323" s="337"/>
      <c r="I323" s="469"/>
      <c r="J323" s="469" t="str">
        <f>IF('statement of marks'!DI27="","",'statement of marks'!DI27)</f>
        <v/>
      </c>
      <c r="K323" s="470"/>
      <c r="L323" s="504"/>
      <c r="M323" s="505"/>
      <c r="N323" s="376"/>
      <c r="O323" s="914" t="str">
        <f>'statement of marks'!$DG$3</f>
        <v>LokLF; ,oe~ 'kkjhfjd f'k{kk</v>
      </c>
      <c r="P323" s="915"/>
      <c r="Q323" s="469" t="str">
        <f>IF('statement of marks'!DG28="","",'statement of marks'!DG28)</f>
        <v/>
      </c>
      <c r="R323" s="469" t="str">
        <f>IF('statement of marks'!DH28="","",'statement of marks'!DH28)</f>
        <v/>
      </c>
      <c r="S323" s="469" t="str">
        <f>IF('statement of marks'!DJ28="","",'statement of marks'!DJ28)</f>
        <v/>
      </c>
      <c r="T323" s="337"/>
      <c r="U323" s="337"/>
      <c r="V323" s="469"/>
      <c r="W323" s="503" t="str">
        <f>IF('statement of marks'!DI28="","",'statement of marks'!DI28)</f>
        <v/>
      </c>
      <c r="X323" s="470"/>
    </row>
    <row r="324" spans="1:24" ht="17" customHeight="1">
      <c r="A324" s="376"/>
      <c r="B324" s="916" t="s">
        <v>642</v>
      </c>
      <c r="C324" s="917"/>
      <c r="D324" s="918" t="str">
        <f>IF(details!$CX$3="","",details!$CX$3)</f>
        <v>;ksx vxLr rd</v>
      </c>
      <c r="E324" s="918"/>
      <c r="F324" s="918" t="str">
        <f>IF(details!$DB$3="","",details!$DB$3)</f>
        <v>;ksx vDVcj rd</v>
      </c>
      <c r="G324" s="918"/>
      <c r="H324" s="918" t="str">
        <f>IF(details!$DF$3="","",details!$DF$3)</f>
        <v>;ksx fnlEcj rd</v>
      </c>
      <c r="I324" s="918"/>
      <c r="J324" s="918" t="str">
        <f>IF(details!$DJ$3="","",details!$DJ$3)</f>
        <v>;ksx Qjojh rd</v>
      </c>
      <c r="K324" s="919"/>
      <c r="L324" s="504"/>
      <c r="M324" s="505"/>
      <c r="N324" s="376"/>
      <c r="O324" s="916" t="s">
        <v>642</v>
      </c>
      <c r="P324" s="917"/>
      <c r="Q324" s="918" t="str">
        <f>IF(details!$CX$3="","",details!$CX$3)</f>
        <v>;ksx vxLr rd</v>
      </c>
      <c r="R324" s="918"/>
      <c r="S324" s="918" t="str">
        <f>IF(details!$DB$3="","",details!$DB$3)</f>
        <v>;ksx vDVcj rd</v>
      </c>
      <c r="T324" s="918"/>
      <c r="U324" s="918" t="str">
        <f>IF(details!$DF$3="","",details!$DF$3)</f>
        <v>;ksx fnlEcj rd</v>
      </c>
      <c r="V324" s="918"/>
      <c r="W324" s="918" t="str">
        <f>IF(details!$DJ$3="","",details!$DJ$3)</f>
        <v>;ksx Qjojh rd</v>
      </c>
      <c r="X324" s="919"/>
    </row>
    <row r="325" spans="1:24" ht="17" customHeight="1">
      <c r="A325" s="376"/>
      <c r="B325" s="916" t="s">
        <v>86</v>
      </c>
      <c r="C325" s="917"/>
      <c r="D325" s="921" t="str">
        <f>IF(details!CY27="","",details!CY27)</f>
        <v/>
      </c>
      <c r="E325" s="921"/>
      <c r="F325" s="921" t="str">
        <f>IF(details!DC27="","",details!DC27)</f>
        <v/>
      </c>
      <c r="G325" s="921"/>
      <c r="H325" s="921" t="str">
        <f>IF(details!DG27="","",details!DG27)</f>
        <v/>
      </c>
      <c r="I325" s="921"/>
      <c r="J325" s="921" t="str">
        <f>IF(details!DK27="","",details!DK27)</f>
        <v/>
      </c>
      <c r="K325" s="922"/>
      <c r="L325" s="504"/>
      <c r="M325" s="505"/>
      <c r="N325" s="376"/>
      <c r="O325" s="916" t="s">
        <v>86</v>
      </c>
      <c r="P325" s="917"/>
      <c r="Q325" s="921" t="str">
        <f>IF(details!CY28="","",details!CY28)</f>
        <v/>
      </c>
      <c r="R325" s="921"/>
      <c r="S325" s="921" t="str">
        <f>IF(details!DC28="","",details!DC28)</f>
        <v/>
      </c>
      <c r="T325" s="921"/>
      <c r="U325" s="921" t="str">
        <f>IF(details!DG28="","",details!DG28)</f>
        <v/>
      </c>
      <c r="V325" s="921"/>
      <c r="W325" s="921" t="str">
        <f>IF(details!DK28="","",details!DK28)</f>
        <v/>
      </c>
      <c r="X325" s="922"/>
    </row>
    <row r="326" spans="1:24" ht="17" customHeight="1">
      <c r="A326" s="376"/>
      <c r="B326" s="902" t="s">
        <v>15</v>
      </c>
      <c r="C326" s="903"/>
      <c r="D326" s="904" t="str">
        <f>IF(details!CX27="","",details!CX27)</f>
        <v/>
      </c>
      <c r="E326" s="904"/>
      <c r="F326" s="904" t="str">
        <f>IF(details!DB27="","",details!DB27)</f>
        <v/>
      </c>
      <c r="G326" s="904"/>
      <c r="H326" s="904" t="str">
        <f>IF(details!DF27="","",details!DF27)</f>
        <v/>
      </c>
      <c r="I326" s="904"/>
      <c r="J326" s="904" t="str">
        <f>IF(details!DJ27="","",details!DJ27)</f>
        <v/>
      </c>
      <c r="K326" s="905"/>
      <c r="L326" s="504"/>
      <c r="M326" s="505"/>
      <c r="N326" s="376"/>
      <c r="O326" s="902" t="s">
        <v>15</v>
      </c>
      <c r="P326" s="903"/>
      <c r="Q326" s="904" t="str">
        <f>IF(details!CX28="","",details!CX28)</f>
        <v/>
      </c>
      <c r="R326" s="904"/>
      <c r="S326" s="904" t="str">
        <f>IF(details!DB28="","",details!DB28)</f>
        <v/>
      </c>
      <c r="T326" s="904"/>
      <c r="U326" s="904" t="str">
        <f>IF(details!DF28="","",details!DF28)</f>
        <v/>
      </c>
      <c r="V326" s="904"/>
      <c r="W326" s="904" t="str">
        <f>IF(details!DJ28="","",details!DJ28)</f>
        <v/>
      </c>
      <c r="X326" s="905"/>
    </row>
    <row r="327" spans="1:24" ht="17" customHeight="1">
      <c r="A327" s="376"/>
      <c r="B327" s="906" t="s">
        <v>87</v>
      </c>
      <c r="C327" s="907"/>
      <c r="D327" s="908"/>
      <c r="E327" s="908"/>
      <c r="F327" s="908"/>
      <c r="G327" s="908"/>
      <c r="H327" s="908"/>
      <c r="I327" s="908"/>
      <c r="J327" s="908"/>
      <c r="K327" s="909"/>
      <c r="L327" s="504"/>
      <c r="M327" s="505"/>
      <c r="N327" s="376"/>
      <c r="O327" s="906" t="s">
        <v>87</v>
      </c>
      <c r="P327" s="907"/>
      <c r="Q327" s="908"/>
      <c r="R327" s="908"/>
      <c r="S327" s="908"/>
      <c r="T327" s="908"/>
      <c r="U327" s="908"/>
      <c r="V327" s="908"/>
      <c r="W327" s="908"/>
      <c r="X327" s="909"/>
    </row>
    <row r="328" spans="1:24" ht="17" customHeight="1">
      <c r="A328" s="376"/>
      <c r="B328" s="953" t="s">
        <v>73</v>
      </c>
      <c r="C328" s="954"/>
      <c r="D328" s="908"/>
      <c r="E328" s="908"/>
      <c r="F328" s="908"/>
      <c r="G328" s="908"/>
      <c r="H328" s="908"/>
      <c r="I328" s="908"/>
      <c r="J328" s="908"/>
      <c r="K328" s="909"/>
      <c r="L328" s="504"/>
      <c r="M328" s="505"/>
      <c r="N328" s="376"/>
      <c r="O328" s="953" t="s">
        <v>73</v>
      </c>
      <c r="P328" s="954"/>
      <c r="Q328" s="908"/>
      <c r="R328" s="908"/>
      <c r="S328" s="908"/>
      <c r="T328" s="908"/>
      <c r="U328" s="908"/>
      <c r="V328" s="908"/>
      <c r="W328" s="908"/>
      <c r="X328" s="909"/>
    </row>
    <row r="329" spans="1:24" ht="17" customHeight="1">
      <c r="A329" s="376"/>
      <c r="B329" s="955" t="s">
        <v>88</v>
      </c>
      <c r="C329" s="956"/>
      <c r="D329" s="908"/>
      <c r="E329" s="908"/>
      <c r="F329" s="908"/>
      <c r="G329" s="908"/>
      <c r="H329" s="908"/>
      <c r="I329" s="908"/>
      <c r="J329" s="908"/>
      <c r="K329" s="909"/>
      <c r="L329" s="504"/>
      <c r="M329" s="505"/>
      <c r="N329" s="376"/>
      <c r="O329" s="955" t="s">
        <v>88</v>
      </c>
      <c r="P329" s="956"/>
      <c r="Q329" s="908"/>
      <c r="R329" s="908"/>
      <c r="S329" s="908"/>
      <c r="T329" s="908"/>
      <c r="U329" s="908"/>
      <c r="V329" s="908"/>
      <c r="W329" s="908"/>
      <c r="X329" s="909"/>
    </row>
    <row r="330" spans="1:24" ht="17" customHeight="1" thickBot="1">
      <c r="A330" s="381"/>
      <c r="B330" s="940" t="s">
        <v>89</v>
      </c>
      <c r="C330" s="941"/>
      <c r="D330" s="942"/>
      <c r="E330" s="942"/>
      <c r="F330" s="942"/>
      <c r="G330" s="942"/>
      <c r="H330" s="942"/>
      <c r="I330" s="942"/>
      <c r="J330" s="942"/>
      <c r="K330" s="943"/>
      <c r="L330" s="504"/>
      <c r="M330" s="505"/>
      <c r="N330" s="381"/>
      <c r="O330" s="940" t="s">
        <v>89</v>
      </c>
      <c r="P330" s="941"/>
      <c r="Q330" s="942"/>
      <c r="R330" s="942"/>
      <c r="S330" s="942"/>
      <c r="T330" s="942"/>
      <c r="U330" s="942"/>
      <c r="V330" s="942"/>
      <c r="W330" s="942"/>
      <c r="X330" s="943"/>
    </row>
    <row r="331" spans="1:24" ht="17" customHeight="1">
      <c r="A331" s="944" t="s">
        <v>44</v>
      </c>
      <c r="B331" s="945"/>
      <c r="C331" s="945"/>
      <c r="D331" s="945"/>
      <c r="E331" s="945"/>
      <c r="F331" s="945"/>
      <c r="G331" s="945"/>
      <c r="H331" s="945"/>
      <c r="I331" s="945"/>
      <c r="J331" s="945"/>
      <c r="K331" s="946"/>
      <c r="L331" s="504"/>
      <c r="M331" s="505"/>
      <c r="N331" s="944" t="s">
        <v>44</v>
      </c>
      <c r="O331" s="945"/>
      <c r="P331" s="945"/>
      <c r="Q331" s="945"/>
      <c r="R331" s="945"/>
      <c r="S331" s="945"/>
      <c r="T331" s="945"/>
      <c r="U331" s="945"/>
      <c r="V331" s="945"/>
      <c r="W331" s="945"/>
      <c r="X331" s="946"/>
    </row>
    <row r="332" spans="1:24" ht="17" customHeight="1">
      <c r="A332" s="947" t="str">
        <f>'statement of marks'!$A$1</f>
        <v>jk- ck- ek/;fed fo|ky; uohu] fuEckgsM+k</v>
      </c>
      <c r="B332" s="948"/>
      <c r="C332" s="948"/>
      <c r="D332" s="948"/>
      <c r="E332" s="948"/>
      <c r="F332" s="948"/>
      <c r="G332" s="948"/>
      <c r="H332" s="948"/>
      <c r="I332" s="948"/>
      <c r="J332" s="948"/>
      <c r="K332" s="949"/>
      <c r="L332" s="504"/>
      <c r="M332" s="505"/>
      <c r="N332" s="947" t="str">
        <f>'statement of marks'!$A$1</f>
        <v>jk- ck- ek/;fed fo|ky; uohu] fuEckgsM+k</v>
      </c>
      <c r="O332" s="948"/>
      <c r="P332" s="948"/>
      <c r="Q332" s="948"/>
      <c r="R332" s="948"/>
      <c r="S332" s="948"/>
      <c r="T332" s="948"/>
      <c r="U332" s="948"/>
      <c r="V332" s="948"/>
      <c r="W332" s="948"/>
      <c r="X332" s="949"/>
    </row>
    <row r="333" spans="1:24" ht="17" customHeight="1">
      <c r="A333" s="947"/>
      <c r="B333" s="948"/>
      <c r="C333" s="948"/>
      <c r="D333" s="948"/>
      <c r="E333" s="948"/>
      <c r="F333" s="948"/>
      <c r="G333" s="948"/>
      <c r="H333" s="948"/>
      <c r="I333" s="948"/>
      <c r="J333" s="948"/>
      <c r="K333" s="949"/>
      <c r="L333" s="504"/>
      <c r="M333" s="505"/>
      <c r="N333" s="947"/>
      <c r="O333" s="948"/>
      <c r="P333" s="948"/>
      <c r="Q333" s="948"/>
      <c r="R333" s="948"/>
      <c r="S333" s="948"/>
      <c r="T333" s="948"/>
      <c r="U333" s="948"/>
      <c r="V333" s="948"/>
      <c r="W333" s="948"/>
      <c r="X333" s="949"/>
    </row>
    <row r="334" spans="1:24" ht="17" customHeight="1">
      <c r="A334" s="376"/>
      <c r="B334" s="927" t="s">
        <v>84</v>
      </c>
      <c r="C334" s="950"/>
      <c r="D334" s="951" t="str">
        <f>'statement of marks'!$F$3</f>
        <v>2015-16</v>
      </c>
      <c r="E334" s="951"/>
      <c r="F334" s="951"/>
      <c r="G334" s="951"/>
      <c r="H334" s="951"/>
      <c r="I334" s="951"/>
      <c r="J334" s="951"/>
      <c r="K334" s="952"/>
      <c r="L334" s="504"/>
      <c r="M334" s="505"/>
      <c r="N334" s="376"/>
      <c r="O334" s="927" t="s">
        <v>84</v>
      </c>
      <c r="P334" s="950"/>
      <c r="Q334" s="951" t="str">
        <f>'statement of marks'!$F$3</f>
        <v>2015-16</v>
      </c>
      <c r="R334" s="951"/>
      <c r="S334" s="951"/>
      <c r="T334" s="951"/>
      <c r="U334" s="951"/>
      <c r="V334" s="951"/>
      <c r="W334" s="951"/>
      <c r="X334" s="952"/>
    </row>
    <row r="335" spans="1:24" ht="17" customHeight="1">
      <c r="A335" s="376"/>
      <c r="B335" s="910" t="s">
        <v>579</v>
      </c>
      <c r="C335" s="911"/>
      <c r="D335" s="911" t="str">
        <f>IF('statement of marks'!H29="","",'statement of marks'!H29)</f>
        <v>v 023</v>
      </c>
      <c r="E335" s="911"/>
      <c r="F335" s="911"/>
      <c r="G335" s="911"/>
      <c r="H335" s="911"/>
      <c r="I335" s="911"/>
      <c r="J335" s="911"/>
      <c r="K335" s="937"/>
      <c r="L335" s="504"/>
      <c r="M335" s="505"/>
      <c r="N335" s="376"/>
      <c r="O335" s="910" t="s">
        <v>579</v>
      </c>
      <c r="P335" s="911"/>
      <c r="Q335" s="911" t="str">
        <f>IF('statement of marks'!H30="","",'statement of marks'!H30)</f>
        <v>v 024</v>
      </c>
      <c r="R335" s="911"/>
      <c r="S335" s="911"/>
      <c r="T335" s="911"/>
      <c r="U335" s="911"/>
      <c r="V335" s="911"/>
      <c r="W335" s="911"/>
      <c r="X335" s="937"/>
    </row>
    <row r="336" spans="1:24" ht="17" customHeight="1">
      <c r="A336" s="376"/>
      <c r="B336" s="910" t="s">
        <v>580</v>
      </c>
      <c r="C336" s="911"/>
      <c r="D336" s="911" t="str">
        <f>IF('statement of marks'!I29="","",'statement of marks'!I29)</f>
        <v>c 023</v>
      </c>
      <c r="E336" s="911"/>
      <c r="F336" s="911"/>
      <c r="G336" s="911"/>
      <c r="H336" s="911"/>
      <c r="I336" s="911"/>
      <c r="J336" s="911"/>
      <c r="K336" s="937"/>
      <c r="L336" s="504"/>
      <c r="M336" s="505"/>
      <c r="N336" s="376"/>
      <c r="O336" s="910" t="s">
        <v>580</v>
      </c>
      <c r="P336" s="911"/>
      <c r="Q336" s="911" t="str">
        <f>IF('statement of marks'!I30="","",'statement of marks'!I30)</f>
        <v>c 024</v>
      </c>
      <c r="R336" s="911"/>
      <c r="S336" s="911"/>
      <c r="T336" s="911"/>
      <c r="U336" s="911"/>
      <c r="V336" s="911"/>
      <c r="W336" s="911"/>
      <c r="X336" s="937"/>
    </row>
    <row r="337" spans="1:24" ht="17" customHeight="1">
      <c r="A337" s="376"/>
      <c r="B337" s="910" t="s">
        <v>581</v>
      </c>
      <c r="C337" s="911"/>
      <c r="D337" s="911" t="str">
        <f>IF('statement of marks'!J29="","",'statement of marks'!J29)</f>
        <v>l 023</v>
      </c>
      <c r="E337" s="911"/>
      <c r="F337" s="911"/>
      <c r="G337" s="911"/>
      <c r="H337" s="911"/>
      <c r="I337" s="911"/>
      <c r="J337" s="911"/>
      <c r="K337" s="937"/>
      <c r="L337" s="504"/>
      <c r="M337" s="505"/>
      <c r="N337" s="376"/>
      <c r="O337" s="910" t="s">
        <v>581</v>
      </c>
      <c r="P337" s="911"/>
      <c r="Q337" s="911" t="str">
        <f>IF('statement of marks'!J30="","",'statement of marks'!J30)</f>
        <v>l 024</v>
      </c>
      <c r="R337" s="911"/>
      <c r="S337" s="911"/>
      <c r="T337" s="911"/>
      <c r="U337" s="911"/>
      <c r="V337" s="911"/>
      <c r="W337" s="911"/>
      <c r="X337" s="937"/>
    </row>
    <row r="338" spans="1:24" ht="17" customHeight="1">
      <c r="A338" s="376"/>
      <c r="B338" s="910" t="s">
        <v>582</v>
      </c>
      <c r="C338" s="911"/>
      <c r="D338" s="370">
        <f>'statement of marks'!$D$3</f>
        <v>3</v>
      </c>
      <c r="E338" s="911" t="s">
        <v>9</v>
      </c>
      <c r="F338" s="911"/>
      <c r="G338" s="938" t="str">
        <f>IF('statement of marks'!D29="","",'statement of marks'!D29)</f>
        <v/>
      </c>
      <c r="H338" s="938"/>
      <c r="I338" s="938"/>
      <c r="J338" s="938"/>
      <c r="K338" s="939"/>
      <c r="L338" s="504"/>
      <c r="M338" s="505"/>
      <c r="N338" s="376"/>
      <c r="O338" s="910" t="s">
        <v>582</v>
      </c>
      <c r="P338" s="911"/>
      <c r="Q338" s="370">
        <f>'statement of marks'!$D$3</f>
        <v>3</v>
      </c>
      <c r="R338" s="911" t="s">
        <v>9</v>
      </c>
      <c r="S338" s="911"/>
      <c r="T338" s="938" t="str">
        <f>IF('statement of marks'!D30="","",'statement of marks'!D30)</f>
        <v/>
      </c>
      <c r="U338" s="938"/>
      <c r="V338" s="938"/>
      <c r="W338" s="938"/>
      <c r="X338" s="939"/>
    </row>
    <row r="339" spans="1:24" ht="17" customHeight="1">
      <c r="A339" s="376"/>
      <c r="B339" s="910" t="s">
        <v>583</v>
      </c>
      <c r="C339" s="911"/>
      <c r="D339" s="370" t="str">
        <f>IF('statement of marks'!E29="","",'statement of marks'!E29)</f>
        <v/>
      </c>
      <c r="E339" s="911" t="s">
        <v>0</v>
      </c>
      <c r="F339" s="911"/>
      <c r="G339" s="930" t="str">
        <f>IF('statement of marks'!F29="","",'statement of marks'!F29)</f>
        <v/>
      </c>
      <c r="H339" s="930"/>
      <c r="I339" s="930"/>
      <c r="J339" s="930"/>
      <c r="K339" s="931"/>
      <c r="L339" s="504"/>
      <c r="M339" s="505"/>
      <c r="N339" s="376"/>
      <c r="O339" s="910" t="s">
        <v>583</v>
      </c>
      <c r="P339" s="911"/>
      <c r="Q339" s="370" t="str">
        <f>IF('statement of marks'!E30="","",'statement of marks'!E30)</f>
        <v/>
      </c>
      <c r="R339" s="911" t="s">
        <v>0</v>
      </c>
      <c r="S339" s="911"/>
      <c r="T339" s="930" t="str">
        <f>IF('statement of marks'!F30="","",'statement of marks'!F30)</f>
        <v/>
      </c>
      <c r="U339" s="930"/>
      <c r="V339" s="930"/>
      <c r="W339" s="930"/>
      <c r="X339" s="931"/>
    </row>
    <row r="340" spans="1:24" ht="17" customHeight="1">
      <c r="A340" s="376"/>
      <c r="B340" s="346" t="s">
        <v>27</v>
      </c>
      <c r="C340" s="336" t="s">
        <v>85</v>
      </c>
      <c r="D340" s="932" t="s">
        <v>1</v>
      </c>
      <c r="E340" s="932" t="s">
        <v>21</v>
      </c>
      <c r="F340" s="932" t="s">
        <v>62</v>
      </c>
      <c r="G340" s="933" t="s">
        <v>2</v>
      </c>
      <c r="H340" s="932" t="s">
        <v>638</v>
      </c>
      <c r="I340" s="932"/>
      <c r="J340" s="932"/>
      <c r="K340" s="934" t="s">
        <v>639</v>
      </c>
      <c r="L340" s="504"/>
      <c r="M340" s="505"/>
      <c r="N340" s="376"/>
      <c r="O340" s="346" t="s">
        <v>27</v>
      </c>
      <c r="P340" s="336" t="s">
        <v>85</v>
      </c>
      <c r="Q340" s="935" t="s">
        <v>1</v>
      </c>
      <c r="R340" s="935" t="s">
        <v>21</v>
      </c>
      <c r="S340" s="935" t="s">
        <v>62</v>
      </c>
      <c r="T340" s="936" t="s">
        <v>2</v>
      </c>
      <c r="U340" s="935" t="s">
        <v>638</v>
      </c>
      <c r="V340" s="935"/>
      <c r="W340" s="935"/>
      <c r="X340" s="934" t="s">
        <v>639</v>
      </c>
    </row>
    <row r="341" spans="1:24" ht="17" customHeight="1">
      <c r="A341" s="376"/>
      <c r="B341" s="346"/>
      <c r="C341" s="336"/>
      <c r="D341" s="932"/>
      <c r="E341" s="932"/>
      <c r="F341" s="932"/>
      <c r="G341" s="933"/>
      <c r="H341" s="367" t="s">
        <v>635</v>
      </c>
      <c r="I341" s="367" t="s">
        <v>636</v>
      </c>
      <c r="J341" s="471" t="s">
        <v>68</v>
      </c>
      <c r="K341" s="934"/>
      <c r="L341" s="504"/>
      <c r="M341" s="505"/>
      <c r="N341" s="376"/>
      <c r="O341" s="346"/>
      <c r="P341" s="336"/>
      <c r="Q341" s="935"/>
      <c r="R341" s="935"/>
      <c r="S341" s="935"/>
      <c r="T341" s="936"/>
      <c r="U341" s="371" t="s">
        <v>635</v>
      </c>
      <c r="V341" s="371" t="s">
        <v>636</v>
      </c>
      <c r="W341" s="506" t="s">
        <v>68</v>
      </c>
      <c r="X341" s="934"/>
    </row>
    <row r="342" spans="1:24" ht="17" customHeight="1">
      <c r="A342" s="376"/>
      <c r="B342" s="923" t="s">
        <v>3</v>
      </c>
      <c r="C342" s="924"/>
      <c r="D342" s="332">
        <f>IF('statement of marks'!K$6="","",'statement of marks'!K$6)</f>
        <v>10</v>
      </c>
      <c r="E342" s="332">
        <f>IF('statement of marks'!L$6="","",'statement of marks'!L$6)</f>
        <v>10</v>
      </c>
      <c r="F342" s="332">
        <f>IF('statement of marks'!M$6="","",'statement of marks'!M$6)</f>
        <v>10</v>
      </c>
      <c r="G342" s="333">
        <f>IF('statement of marks'!N$6="","",'statement of marks'!N$6)</f>
        <v>30</v>
      </c>
      <c r="H342" s="332">
        <f>IF('statement of marks'!O$6="","",'statement of marks'!O$6)</f>
        <v>20</v>
      </c>
      <c r="I342" s="332">
        <f>IF('statement of marks'!P$6="","",'statement of marks'!P$6)</f>
        <v>50</v>
      </c>
      <c r="J342" s="333">
        <f>IF('statement of marks'!Q$6="","",'statement of marks'!Q$6)</f>
        <v>70</v>
      </c>
      <c r="K342" s="377">
        <f>IF('statement of marks'!R$6="","",'statement of marks'!R$6)</f>
        <v>100</v>
      </c>
      <c r="L342" s="504"/>
      <c r="M342" s="505"/>
      <c r="N342" s="376"/>
      <c r="O342" s="923" t="s">
        <v>3</v>
      </c>
      <c r="P342" s="924"/>
      <c r="Q342" s="332">
        <f>IF('statement of marks'!K$6="","",'statement of marks'!K$6)</f>
        <v>10</v>
      </c>
      <c r="R342" s="332">
        <f>IF('statement of marks'!L$6="","",'statement of marks'!L$6)</f>
        <v>10</v>
      </c>
      <c r="S342" s="332">
        <f>IF('statement of marks'!M$6="","",'statement of marks'!M$6)</f>
        <v>10</v>
      </c>
      <c r="T342" s="333">
        <f>IF('statement of marks'!N$6="","",'statement of marks'!N$6)</f>
        <v>30</v>
      </c>
      <c r="U342" s="332">
        <f>IF('statement of marks'!O$6="","",'statement of marks'!O$6)</f>
        <v>20</v>
      </c>
      <c r="V342" s="332">
        <f>IF('statement of marks'!P$6="","",'statement of marks'!P$6)</f>
        <v>50</v>
      </c>
      <c r="W342" s="333">
        <f>IF('statement of marks'!Q$6="","",'statement of marks'!Q$6)</f>
        <v>70</v>
      </c>
      <c r="X342" s="377">
        <f>IF('statement of marks'!R$6="","",'statement of marks'!R$6)</f>
        <v>100</v>
      </c>
    </row>
    <row r="343" spans="1:24" ht="17" customHeight="1">
      <c r="A343" s="376"/>
      <c r="B343" s="910" t="str">
        <f>'statement of marks'!$K$3</f>
        <v>fgUnh</v>
      </c>
      <c r="C343" s="911"/>
      <c r="D343" s="331" t="str">
        <f>IF('statement of marks'!K29="","",'statement of marks'!K29)</f>
        <v/>
      </c>
      <c r="E343" s="331" t="str">
        <f>IF('statement of marks'!L29="","",'statement of marks'!L29)</f>
        <v/>
      </c>
      <c r="F343" s="331" t="str">
        <f>IF('statement of marks'!M29="","",'statement of marks'!M29)</f>
        <v/>
      </c>
      <c r="G343" s="374" t="str">
        <f>IF('statement of marks'!N29="","",'statement of marks'!N29)</f>
        <v/>
      </c>
      <c r="H343" s="331" t="str">
        <f>IF('statement of marks'!O29="","",'statement of marks'!O29)</f>
        <v/>
      </c>
      <c r="I343" s="331" t="str">
        <f>IF('statement of marks'!P29="","",'statement of marks'!P29)</f>
        <v/>
      </c>
      <c r="J343" s="36" t="str">
        <f>IF('statement of marks'!Q29="","",'statement of marks'!Q29)</f>
        <v/>
      </c>
      <c r="K343" s="378" t="str">
        <f>IF('statement of marks'!R29="","",'statement of marks'!R29)</f>
        <v/>
      </c>
      <c r="L343" s="504"/>
      <c r="M343" s="505"/>
      <c r="N343" s="376"/>
      <c r="O343" s="910" t="str">
        <f>'statement of marks'!$K$3</f>
        <v>fgUnh</v>
      </c>
      <c r="P343" s="911"/>
      <c r="Q343" s="331" t="str">
        <f>IF('statement of marks'!K30="","",'statement of marks'!K30)</f>
        <v/>
      </c>
      <c r="R343" s="331" t="str">
        <f>IF('statement of marks'!L30="","",'statement of marks'!L30)</f>
        <v/>
      </c>
      <c r="S343" s="331" t="str">
        <f>IF('statement of marks'!M30="","",'statement of marks'!M30)</f>
        <v/>
      </c>
      <c r="T343" s="374" t="str">
        <f>IF('statement of marks'!N30="","",'statement of marks'!N30)</f>
        <v/>
      </c>
      <c r="U343" s="331" t="str">
        <f>IF('statement of marks'!O30="","",'statement of marks'!O30)</f>
        <v/>
      </c>
      <c r="V343" s="331" t="str">
        <f>IF('statement of marks'!P30="","",'statement of marks'!P30)</f>
        <v/>
      </c>
      <c r="W343" s="36" t="str">
        <f>IF('statement of marks'!Q30="","",'statement of marks'!Q30)</f>
        <v/>
      </c>
      <c r="X343" s="378" t="str">
        <f>IF('statement of marks'!R30="","",'statement of marks'!R30)</f>
        <v/>
      </c>
    </row>
    <row r="344" spans="1:24" ht="17" customHeight="1">
      <c r="A344" s="376"/>
      <c r="B344" s="920" t="str">
        <f>'statement of marks'!$AQ$3</f>
        <v>mnwZ</v>
      </c>
      <c r="C344" s="910"/>
      <c r="D344" s="331">
        <f>IF('statement of marks'!AQ29="","",'statement of marks'!AQ29)</f>
        <v>1</v>
      </c>
      <c r="E344" s="331">
        <f>IF('statement of marks'!AR29="","",'statement of marks'!AR29)</f>
        <v>2</v>
      </c>
      <c r="F344" s="331">
        <f>IF('statement of marks'!AS29="","",'statement of marks'!AS29)</f>
        <v>3</v>
      </c>
      <c r="G344" s="374">
        <f>IF('statement of marks'!AT29="","",'statement of marks'!AT29)</f>
        <v>6</v>
      </c>
      <c r="H344" s="331">
        <f>IF('statement of marks'!AU29="","",'statement of marks'!AU29)</f>
        <v>4</v>
      </c>
      <c r="I344" s="331">
        <f>IF('statement of marks'!AV29="","",'statement of marks'!AV29)</f>
        <v>5</v>
      </c>
      <c r="J344" s="36">
        <f>IF('statement of marks'!AW29="","",'statement of marks'!AW29)</f>
        <v>9</v>
      </c>
      <c r="K344" s="378">
        <f>IF('statement of marks'!AX29="","",'statement of marks'!AX29)</f>
        <v>15</v>
      </c>
      <c r="L344" s="504"/>
      <c r="M344" s="505"/>
      <c r="N344" s="376"/>
      <c r="O344" s="920" t="str">
        <f>'statement of marks'!$AQ$3</f>
        <v>mnwZ</v>
      </c>
      <c r="P344" s="910"/>
      <c r="Q344" s="331">
        <f>IF('statement of marks'!AQ30="","",'statement of marks'!AQ30)</f>
        <v>1</v>
      </c>
      <c r="R344" s="331">
        <f>IF('statement of marks'!AR30="","",'statement of marks'!AR30)</f>
        <v>2</v>
      </c>
      <c r="S344" s="331">
        <f>IF('statement of marks'!AS30="","",'statement of marks'!AS30)</f>
        <v>3</v>
      </c>
      <c r="T344" s="374">
        <f>IF('statement of marks'!AT30="","",'statement of marks'!AT30)</f>
        <v>6</v>
      </c>
      <c r="U344" s="331">
        <f>IF('statement of marks'!AU30="","",'statement of marks'!AU30)</f>
        <v>4</v>
      </c>
      <c r="V344" s="331">
        <f>IF('statement of marks'!AV30="","",'statement of marks'!AV30)</f>
        <v>5</v>
      </c>
      <c r="W344" s="36">
        <f>IF('statement of marks'!AW30="","",'statement of marks'!AW30)</f>
        <v>9</v>
      </c>
      <c r="X344" s="378">
        <f>IF('statement of marks'!AX30="","",'statement of marks'!AX30)</f>
        <v>15</v>
      </c>
    </row>
    <row r="345" spans="1:24" ht="17" customHeight="1">
      <c r="A345" s="376"/>
      <c r="B345" s="910" t="str">
        <f>'statement of marks'!$BG$3</f>
        <v>xf.kr</v>
      </c>
      <c r="C345" s="911"/>
      <c r="D345" s="331" t="str">
        <f>IF('statement of marks'!BG29="","",'statement of marks'!BG29)</f>
        <v/>
      </c>
      <c r="E345" s="331" t="str">
        <f>IF('statement of marks'!BH29="","",'statement of marks'!BH29)</f>
        <v/>
      </c>
      <c r="F345" s="331" t="str">
        <f>IF('statement of marks'!BI29="","",'statement of marks'!BI29)</f>
        <v/>
      </c>
      <c r="G345" s="374" t="str">
        <f>IF('statement of marks'!BJ29="","",'statement of marks'!BJ29)</f>
        <v/>
      </c>
      <c r="H345" s="331" t="str">
        <f>IF('statement of marks'!BK29="","",'statement of marks'!BK29)</f>
        <v/>
      </c>
      <c r="I345" s="331" t="str">
        <f>IF('statement of marks'!BL29="","",'statement of marks'!BL29)</f>
        <v/>
      </c>
      <c r="J345" s="36" t="str">
        <f>IF('statement of marks'!BM29="","",'statement of marks'!BM29)</f>
        <v/>
      </c>
      <c r="K345" s="378" t="str">
        <f>IF('statement of marks'!BN29="","",'statement of marks'!BN29)</f>
        <v/>
      </c>
      <c r="L345" s="504"/>
      <c r="M345" s="505"/>
      <c r="N345" s="376"/>
      <c r="O345" s="910" t="str">
        <f>'statement of marks'!$BG$3</f>
        <v>xf.kr</v>
      </c>
      <c r="P345" s="911"/>
      <c r="Q345" s="331" t="str">
        <f>IF('statement of marks'!BG30="","",'statement of marks'!BG30)</f>
        <v/>
      </c>
      <c r="R345" s="331" t="str">
        <f>IF('statement of marks'!BH30="","",'statement of marks'!BH30)</f>
        <v/>
      </c>
      <c r="S345" s="331" t="str">
        <f>IF('statement of marks'!BI30="","",'statement of marks'!BI30)</f>
        <v/>
      </c>
      <c r="T345" s="374" t="str">
        <f>IF('statement of marks'!BJ30="","",'statement of marks'!BJ30)</f>
        <v/>
      </c>
      <c r="U345" s="331" t="str">
        <f>IF('statement of marks'!BK30="","",'statement of marks'!BK30)</f>
        <v/>
      </c>
      <c r="V345" s="331" t="str">
        <f>IF('statement of marks'!BL30="","",'statement of marks'!BL30)</f>
        <v/>
      </c>
      <c r="W345" s="36" t="str">
        <f>IF('statement of marks'!BM30="","",'statement of marks'!BM30)</f>
        <v/>
      </c>
      <c r="X345" s="378" t="str">
        <f>IF('statement of marks'!BN30="","",'statement of marks'!BN30)</f>
        <v/>
      </c>
    </row>
    <row r="346" spans="1:24" ht="17" customHeight="1">
      <c r="A346" s="376"/>
      <c r="B346" s="910" t="str">
        <f>'statement of marks'!$BW$3</f>
        <v>Ik;kZoj.k v/;;u</v>
      </c>
      <c r="C346" s="911"/>
      <c r="D346" s="331" t="str">
        <f>IF('statement of marks'!BW29="","",'statement of marks'!BW29)</f>
        <v/>
      </c>
      <c r="E346" s="331" t="str">
        <f>IF('statement of marks'!BX29="","",'statement of marks'!BX29)</f>
        <v/>
      </c>
      <c r="F346" s="331" t="str">
        <f>IF('statement of marks'!BY29="","",'statement of marks'!BY29)</f>
        <v/>
      </c>
      <c r="G346" s="374" t="str">
        <f>IF('statement of marks'!BZ29="","",'statement of marks'!BZ29)</f>
        <v/>
      </c>
      <c r="H346" s="331" t="str">
        <f>IF('statement of marks'!CA29="","",'statement of marks'!CA29)</f>
        <v/>
      </c>
      <c r="I346" s="331" t="str">
        <f>IF('statement of marks'!CB29="","",'statement of marks'!CB29)</f>
        <v/>
      </c>
      <c r="J346" s="36" t="str">
        <f>IF('statement of marks'!CC29="","",'statement of marks'!CC29)</f>
        <v/>
      </c>
      <c r="K346" s="378" t="str">
        <f>IF('statement of marks'!CD29="","",'statement of marks'!CD29)</f>
        <v/>
      </c>
      <c r="L346" s="504"/>
      <c r="M346" s="505"/>
      <c r="N346" s="376"/>
      <c r="O346" s="910" t="str">
        <f>'statement of marks'!$BW$3</f>
        <v>Ik;kZoj.k v/;;u</v>
      </c>
      <c r="P346" s="911"/>
      <c r="Q346" s="331" t="str">
        <f>IF('statement of marks'!BW30="","",'statement of marks'!BW30)</f>
        <v/>
      </c>
      <c r="R346" s="331" t="str">
        <f>IF('statement of marks'!BX30="","",'statement of marks'!BX30)</f>
        <v/>
      </c>
      <c r="S346" s="331" t="str">
        <f>IF('statement of marks'!BY30="","",'statement of marks'!BY30)</f>
        <v/>
      </c>
      <c r="T346" s="374" t="str">
        <f>IF('statement of marks'!BZ30="","",'statement of marks'!BZ30)</f>
        <v/>
      </c>
      <c r="U346" s="331" t="str">
        <f>IF('statement of marks'!CA30="","",'statement of marks'!CA30)</f>
        <v/>
      </c>
      <c r="V346" s="331" t="str">
        <f>IF('statement of marks'!CB30="","",'statement of marks'!CB30)</f>
        <v/>
      </c>
      <c r="W346" s="36" t="str">
        <f>IF('statement of marks'!CC30="","",'statement of marks'!CC30)</f>
        <v/>
      </c>
      <c r="X346" s="378" t="str">
        <f>IF('statement of marks'!CD30="","",'statement of marks'!CD30)</f>
        <v/>
      </c>
    </row>
    <row r="347" spans="1:24" ht="17" customHeight="1">
      <c r="A347" s="925"/>
      <c r="B347" s="927" t="str">
        <f>'statement of marks'!$AA$3</f>
        <v>vaxszth</v>
      </c>
      <c r="C347" s="373" t="s">
        <v>3</v>
      </c>
      <c r="D347" s="332">
        <f>IF('statement of marks'!AA$6="","",'statement of marks'!AA$6)</f>
        <v>5</v>
      </c>
      <c r="E347" s="332">
        <f>IF('statement of marks'!AB$6="","",'statement of marks'!AB$6)</f>
        <v>5</v>
      </c>
      <c r="F347" s="332">
        <f>IF('statement of marks'!AC$6="","",'statement of marks'!AC$6)</f>
        <v>5</v>
      </c>
      <c r="G347" s="333">
        <f>IF('statement of marks'!AD$6="","",'statement of marks'!AD$6)</f>
        <v>15</v>
      </c>
      <c r="H347" s="332">
        <f>IF('statement of marks'!AE$6="","",'statement of marks'!AE$6)</f>
        <v>10</v>
      </c>
      <c r="I347" s="332">
        <f>IF('statement of marks'!AF$6="","",'statement of marks'!AF$6)</f>
        <v>25</v>
      </c>
      <c r="J347" s="333">
        <f>IF('statement of marks'!AG$6="","",'statement of marks'!AG$6)</f>
        <v>35</v>
      </c>
      <c r="K347" s="377">
        <f>IF('statement of marks'!AH$6="","",'statement of marks'!AH$6)</f>
        <v>50</v>
      </c>
      <c r="L347" s="504"/>
      <c r="M347" s="505"/>
      <c r="N347" s="925"/>
      <c r="O347" s="927" t="str">
        <f>'statement of marks'!$AA$3</f>
        <v>vaxszth</v>
      </c>
      <c r="P347" s="373" t="s">
        <v>3</v>
      </c>
      <c r="Q347" s="332">
        <f>IF('statement of marks'!AA$6="","",'statement of marks'!AA$6)</f>
        <v>5</v>
      </c>
      <c r="R347" s="332">
        <f>IF('statement of marks'!AB$6="","",'statement of marks'!AB$6)</f>
        <v>5</v>
      </c>
      <c r="S347" s="332">
        <f>IF('statement of marks'!AC$6="","",'statement of marks'!AC$6)</f>
        <v>5</v>
      </c>
      <c r="T347" s="333">
        <f>IF('statement of marks'!AD$6="","",'statement of marks'!AD$6)</f>
        <v>15</v>
      </c>
      <c r="U347" s="332">
        <f>IF('statement of marks'!AE$6="","",'statement of marks'!AE$6)</f>
        <v>10</v>
      </c>
      <c r="V347" s="332">
        <f>IF('statement of marks'!AF$6="","",'statement of marks'!AF$6)</f>
        <v>25</v>
      </c>
      <c r="W347" s="333">
        <f>IF('statement of marks'!AG$6="","",'statement of marks'!AG$6)</f>
        <v>35</v>
      </c>
      <c r="X347" s="377">
        <f>IF('statement of marks'!AH$6="","",'statement of marks'!AH$6)</f>
        <v>50</v>
      </c>
    </row>
    <row r="348" spans="1:24" ht="17" customHeight="1">
      <c r="A348" s="926"/>
      <c r="B348" s="927"/>
      <c r="C348" s="375" t="s">
        <v>644</v>
      </c>
      <c r="D348" s="331" t="str">
        <f>IF('statement of marks'!AA29="","",'statement of marks'!AA29)</f>
        <v/>
      </c>
      <c r="E348" s="331" t="str">
        <f>IF('statement of marks'!AB29="","",'statement of marks'!AB29)</f>
        <v/>
      </c>
      <c r="F348" s="331" t="str">
        <f>IF('statement of marks'!AC29="","",'statement of marks'!AC29)</f>
        <v/>
      </c>
      <c r="G348" s="374" t="str">
        <f>IF('statement of marks'!AD29="","",'statement of marks'!AD29)</f>
        <v/>
      </c>
      <c r="H348" s="331" t="str">
        <f>IF('statement of marks'!AE29="","",'statement of marks'!AE29)</f>
        <v/>
      </c>
      <c r="I348" s="331" t="str">
        <f>IF('statement of marks'!AF29="","",'statement of marks'!AF29)</f>
        <v/>
      </c>
      <c r="J348" s="36" t="str">
        <f>IF('statement of marks'!AG29="","",'statement of marks'!AG29)</f>
        <v/>
      </c>
      <c r="K348" s="378" t="str">
        <f>IF('statement of marks'!AH29="","",'statement of marks'!AH29)</f>
        <v/>
      </c>
      <c r="L348" s="504"/>
      <c r="M348" s="505"/>
      <c r="N348" s="926"/>
      <c r="O348" s="927"/>
      <c r="P348" s="375" t="s">
        <v>644</v>
      </c>
      <c r="Q348" s="331" t="str">
        <f>IF('statement of marks'!AA30="","",'statement of marks'!AA30)</f>
        <v/>
      </c>
      <c r="R348" s="331" t="str">
        <f>IF('statement of marks'!AB30="","",'statement of marks'!AB30)</f>
        <v/>
      </c>
      <c r="S348" s="331" t="str">
        <f>IF('statement of marks'!AC30="","",'statement of marks'!AC30)</f>
        <v/>
      </c>
      <c r="T348" s="374" t="str">
        <f>IF('statement of marks'!AD30="","",'statement of marks'!AD30)</f>
        <v/>
      </c>
      <c r="U348" s="331" t="str">
        <f>IF('statement of marks'!AE30="","",'statement of marks'!AE30)</f>
        <v/>
      </c>
      <c r="V348" s="331" t="str">
        <f>IF('statement of marks'!AF30="","",'statement of marks'!AF30)</f>
        <v/>
      </c>
      <c r="W348" s="36" t="str">
        <f>IF('statement of marks'!AG30="","",'statement of marks'!AG30)</f>
        <v/>
      </c>
      <c r="X348" s="378" t="str">
        <f>IF('statement of marks'!AH30="","",'statement of marks'!AH30)</f>
        <v/>
      </c>
    </row>
    <row r="349" spans="1:24" ht="17" customHeight="1">
      <c r="A349" s="376"/>
      <c r="B349" s="928" t="s">
        <v>640</v>
      </c>
      <c r="C349" s="929"/>
      <c r="D349" s="335" t="s">
        <v>1</v>
      </c>
      <c r="E349" s="335" t="s">
        <v>21</v>
      </c>
      <c r="F349" s="372" t="s">
        <v>641</v>
      </c>
      <c r="G349" s="36"/>
      <c r="H349" s="334"/>
      <c r="I349" s="36"/>
      <c r="J349" s="472" t="s">
        <v>62</v>
      </c>
      <c r="K349" s="379"/>
      <c r="L349" s="504"/>
      <c r="M349" s="505"/>
      <c r="N349" s="376"/>
      <c r="O349" s="928" t="s">
        <v>640</v>
      </c>
      <c r="P349" s="929"/>
      <c r="Q349" s="335" t="s">
        <v>1</v>
      </c>
      <c r="R349" s="335" t="s">
        <v>21</v>
      </c>
      <c r="S349" s="372" t="s">
        <v>641</v>
      </c>
      <c r="T349" s="36"/>
      <c r="U349" s="334"/>
      <c r="V349" s="36"/>
      <c r="W349" s="507" t="s">
        <v>62</v>
      </c>
      <c r="X349" s="379"/>
    </row>
    <row r="350" spans="1:24" ht="17" customHeight="1">
      <c r="A350" s="376"/>
      <c r="B350" s="923" t="s">
        <v>3</v>
      </c>
      <c r="C350" s="924"/>
      <c r="D350" s="332">
        <v>20</v>
      </c>
      <c r="E350" s="332">
        <v>20</v>
      </c>
      <c r="F350" s="332">
        <v>20</v>
      </c>
      <c r="G350" s="333"/>
      <c r="H350" s="332"/>
      <c r="I350" s="332"/>
      <c r="J350" s="333">
        <v>20</v>
      </c>
      <c r="K350" s="377"/>
      <c r="L350" s="504"/>
      <c r="M350" s="505"/>
      <c r="N350" s="376"/>
      <c r="O350" s="923" t="s">
        <v>3</v>
      </c>
      <c r="P350" s="924"/>
      <c r="Q350" s="332">
        <v>20</v>
      </c>
      <c r="R350" s="332">
        <v>20</v>
      </c>
      <c r="S350" s="332">
        <v>20</v>
      </c>
      <c r="T350" s="333"/>
      <c r="U350" s="332"/>
      <c r="V350" s="332"/>
      <c r="W350" s="333">
        <v>20</v>
      </c>
      <c r="X350" s="377"/>
    </row>
    <row r="351" spans="1:24" ht="17" customHeight="1">
      <c r="A351" s="376"/>
      <c r="B351" s="910" t="str">
        <f>'statement of marks'!$CM$3</f>
        <v>dk;kZuqHko</v>
      </c>
      <c r="C351" s="911"/>
      <c r="D351" s="469" t="str">
        <f>IF('statement of marks'!CM29="","",'statement of marks'!CM29)</f>
        <v/>
      </c>
      <c r="E351" s="469" t="str">
        <f>IF('statement of marks'!CN29="","",'statement of marks'!CN29)</f>
        <v/>
      </c>
      <c r="F351" s="469" t="str">
        <f>IF('statement of marks'!CP29="","",'statement of marks'!CP29)</f>
        <v/>
      </c>
      <c r="G351" s="337"/>
      <c r="H351" s="337"/>
      <c r="I351" s="469"/>
      <c r="J351" s="469" t="str">
        <f>IF('statement of marks'!CO29="","",'statement of marks'!CO29)</f>
        <v/>
      </c>
      <c r="K351" s="470"/>
      <c r="L351" s="504"/>
      <c r="M351" s="505"/>
      <c r="N351" s="376"/>
      <c r="O351" s="910" t="str">
        <f>'statement of marks'!$CM$3</f>
        <v>dk;kZuqHko</v>
      </c>
      <c r="P351" s="911"/>
      <c r="Q351" s="469" t="str">
        <f>IF('statement of marks'!CM30="","",'statement of marks'!CM30)</f>
        <v/>
      </c>
      <c r="R351" s="469" t="str">
        <f>IF('statement of marks'!CN30="","",'statement of marks'!CN30)</f>
        <v/>
      </c>
      <c r="S351" s="469" t="str">
        <f>IF('statement of marks'!CP30="","",'statement of marks'!CP30)</f>
        <v/>
      </c>
      <c r="T351" s="337"/>
      <c r="U351" s="337"/>
      <c r="V351" s="469"/>
      <c r="W351" s="503" t="str">
        <f>IF('statement of marks'!CO30="","",'statement of marks'!CO30)</f>
        <v/>
      </c>
      <c r="X351" s="470"/>
    </row>
    <row r="352" spans="1:24" ht="17" customHeight="1">
      <c r="A352" s="376"/>
      <c r="B352" s="910" t="str">
        <f>'statement of marks'!$CW$3</f>
        <v>dyk f'k{kk</v>
      </c>
      <c r="C352" s="911"/>
      <c r="D352" s="469" t="str">
        <f>IF('statement of marks'!CW29="","",'statement of marks'!CW29)</f>
        <v/>
      </c>
      <c r="E352" s="469" t="str">
        <f>IF('statement of marks'!CX29="","",'statement of marks'!CX29)</f>
        <v/>
      </c>
      <c r="F352" s="469" t="str">
        <f>IF('statement of marks'!CZ29="","",'statement of marks'!CZ29)</f>
        <v/>
      </c>
      <c r="G352" s="337"/>
      <c r="H352" s="337"/>
      <c r="I352" s="469"/>
      <c r="J352" s="469" t="str">
        <f>IF('statement of marks'!CY29="","",'statement of marks'!CY29)</f>
        <v/>
      </c>
      <c r="K352" s="470"/>
      <c r="L352" s="504"/>
      <c r="M352" s="505"/>
      <c r="N352" s="376"/>
      <c r="O352" s="910" t="str">
        <f>'statement of marks'!$CW$3</f>
        <v>dyk f'k{kk</v>
      </c>
      <c r="P352" s="911"/>
      <c r="Q352" s="469" t="str">
        <f>IF('statement of marks'!CW30="","",'statement of marks'!CW30)</f>
        <v/>
      </c>
      <c r="R352" s="469" t="str">
        <f>IF('statement of marks'!CX30="","",'statement of marks'!CX30)</f>
        <v/>
      </c>
      <c r="S352" s="469" t="str">
        <f>IF('statement of marks'!CZ30="","",'statement of marks'!CZ30)</f>
        <v/>
      </c>
      <c r="T352" s="337"/>
      <c r="U352" s="337"/>
      <c r="V352" s="469"/>
      <c r="W352" s="503" t="str">
        <f>IF('statement of marks'!CY30="","",'statement of marks'!CY30)</f>
        <v/>
      </c>
      <c r="X352" s="470"/>
    </row>
    <row r="353" spans="1:24" ht="17" customHeight="1">
      <c r="A353" s="376"/>
      <c r="B353" s="912" t="str">
        <f>'statement of marks'!$DG$3</f>
        <v>LokLF; ,oe~ 'kkjhfjd f'k{kk</v>
      </c>
      <c r="C353" s="913"/>
      <c r="D353" s="469" t="str">
        <f>IF('statement of marks'!DG29="","",'statement of marks'!DG29)</f>
        <v/>
      </c>
      <c r="E353" s="469" t="str">
        <f>IF('statement of marks'!DH29="","",'statement of marks'!DH29)</f>
        <v/>
      </c>
      <c r="F353" s="469" t="str">
        <f>IF('statement of marks'!DJ29="","",'statement of marks'!DJ29)</f>
        <v/>
      </c>
      <c r="G353" s="337"/>
      <c r="H353" s="337"/>
      <c r="I353" s="469"/>
      <c r="J353" s="469" t="str">
        <f>IF('statement of marks'!DI29="","",'statement of marks'!DI29)</f>
        <v/>
      </c>
      <c r="K353" s="470"/>
      <c r="L353" s="504"/>
      <c r="M353" s="505"/>
      <c r="N353" s="376"/>
      <c r="O353" s="914" t="str">
        <f>'statement of marks'!$DG$3</f>
        <v>LokLF; ,oe~ 'kkjhfjd f'k{kk</v>
      </c>
      <c r="P353" s="915"/>
      <c r="Q353" s="469" t="str">
        <f>IF('statement of marks'!DG30="","",'statement of marks'!DG30)</f>
        <v/>
      </c>
      <c r="R353" s="469" t="str">
        <f>IF('statement of marks'!DH30="","",'statement of marks'!DH30)</f>
        <v/>
      </c>
      <c r="S353" s="469" t="str">
        <f>IF('statement of marks'!DJ30="","",'statement of marks'!DJ30)</f>
        <v/>
      </c>
      <c r="T353" s="337"/>
      <c r="U353" s="337"/>
      <c r="V353" s="469"/>
      <c r="W353" s="503" t="str">
        <f>IF('statement of marks'!DI30="","",'statement of marks'!DI30)</f>
        <v/>
      </c>
      <c r="X353" s="470"/>
    </row>
    <row r="354" spans="1:24" ht="17" customHeight="1">
      <c r="A354" s="376"/>
      <c r="B354" s="916" t="s">
        <v>642</v>
      </c>
      <c r="C354" s="917"/>
      <c r="D354" s="918" t="str">
        <f>IF(details!$CX$3="","",details!$CX$3)</f>
        <v>;ksx vxLr rd</v>
      </c>
      <c r="E354" s="918"/>
      <c r="F354" s="918" t="str">
        <f>IF(details!$DB$3="","",details!$DB$3)</f>
        <v>;ksx vDVcj rd</v>
      </c>
      <c r="G354" s="918"/>
      <c r="H354" s="918" t="str">
        <f>IF(details!$DF$3="","",details!$DF$3)</f>
        <v>;ksx fnlEcj rd</v>
      </c>
      <c r="I354" s="918"/>
      <c r="J354" s="918" t="str">
        <f>IF(details!$DJ$3="","",details!$DJ$3)</f>
        <v>;ksx Qjojh rd</v>
      </c>
      <c r="K354" s="919"/>
      <c r="L354" s="504"/>
      <c r="M354" s="505"/>
      <c r="N354" s="376"/>
      <c r="O354" s="916" t="s">
        <v>642</v>
      </c>
      <c r="P354" s="917"/>
      <c r="Q354" s="918" t="str">
        <f>IF(details!$CX$3="","",details!$CX$3)</f>
        <v>;ksx vxLr rd</v>
      </c>
      <c r="R354" s="918"/>
      <c r="S354" s="918" t="str">
        <f>IF(details!$DB$3="","",details!$DB$3)</f>
        <v>;ksx vDVcj rd</v>
      </c>
      <c r="T354" s="918"/>
      <c r="U354" s="918" t="str">
        <f>IF(details!$DF$3="","",details!$DF$3)</f>
        <v>;ksx fnlEcj rd</v>
      </c>
      <c r="V354" s="918"/>
      <c r="W354" s="918" t="str">
        <f>IF(details!$DJ$3="","",details!$DJ$3)</f>
        <v>;ksx Qjojh rd</v>
      </c>
      <c r="X354" s="919"/>
    </row>
    <row r="355" spans="1:24" ht="17" customHeight="1">
      <c r="A355" s="376"/>
      <c r="B355" s="916" t="s">
        <v>86</v>
      </c>
      <c r="C355" s="917"/>
      <c r="D355" s="921" t="str">
        <f>IF(details!CY29="","",details!CY29)</f>
        <v/>
      </c>
      <c r="E355" s="921"/>
      <c r="F355" s="921" t="str">
        <f>IF(details!DC29="","",details!DC29)</f>
        <v/>
      </c>
      <c r="G355" s="921"/>
      <c r="H355" s="921" t="str">
        <f>IF(details!DG29="","",details!DG29)</f>
        <v/>
      </c>
      <c r="I355" s="921"/>
      <c r="J355" s="921" t="str">
        <f>IF(details!DK29="","",details!DK29)</f>
        <v/>
      </c>
      <c r="K355" s="922"/>
      <c r="L355" s="504"/>
      <c r="M355" s="505"/>
      <c r="N355" s="376"/>
      <c r="O355" s="916" t="s">
        <v>86</v>
      </c>
      <c r="P355" s="917"/>
      <c r="Q355" s="921" t="str">
        <f>IF(details!CY30="","",details!CY30)</f>
        <v/>
      </c>
      <c r="R355" s="921"/>
      <c r="S355" s="921" t="str">
        <f>IF(details!DC30="","",details!DC30)</f>
        <v/>
      </c>
      <c r="T355" s="921"/>
      <c r="U355" s="921" t="str">
        <f>IF(details!DG30="","",details!DG30)</f>
        <v/>
      </c>
      <c r="V355" s="921"/>
      <c r="W355" s="921" t="str">
        <f>IF(details!DK30="","",details!DK30)</f>
        <v/>
      </c>
      <c r="X355" s="922"/>
    </row>
    <row r="356" spans="1:24" ht="17" customHeight="1">
      <c r="A356" s="376"/>
      <c r="B356" s="902" t="s">
        <v>15</v>
      </c>
      <c r="C356" s="903"/>
      <c r="D356" s="904" t="str">
        <f>IF(details!CX29="","",details!CX29)</f>
        <v/>
      </c>
      <c r="E356" s="904"/>
      <c r="F356" s="904" t="str">
        <f>IF(details!DB29="","",details!DB29)</f>
        <v/>
      </c>
      <c r="G356" s="904"/>
      <c r="H356" s="904" t="str">
        <f>IF(details!DF29="","",details!DF29)</f>
        <v/>
      </c>
      <c r="I356" s="904"/>
      <c r="J356" s="904" t="str">
        <f>IF(details!DJ29="","",details!DJ29)</f>
        <v/>
      </c>
      <c r="K356" s="905"/>
      <c r="L356" s="504"/>
      <c r="M356" s="505"/>
      <c r="N356" s="376"/>
      <c r="O356" s="902" t="s">
        <v>15</v>
      </c>
      <c r="P356" s="903"/>
      <c r="Q356" s="904" t="str">
        <f>IF(details!CX30="","",details!CX30)</f>
        <v/>
      </c>
      <c r="R356" s="904"/>
      <c r="S356" s="904" t="str">
        <f>IF(details!DB30="","",details!DB30)</f>
        <v/>
      </c>
      <c r="T356" s="904"/>
      <c r="U356" s="904" t="str">
        <f>IF(details!DF30="","",details!DF30)</f>
        <v/>
      </c>
      <c r="V356" s="904"/>
      <c r="W356" s="904" t="str">
        <f>IF(details!DJ30="","",details!DJ30)</f>
        <v/>
      </c>
      <c r="X356" s="905"/>
    </row>
    <row r="357" spans="1:24" ht="17" customHeight="1">
      <c r="A357" s="376"/>
      <c r="B357" s="906" t="s">
        <v>87</v>
      </c>
      <c r="C357" s="907"/>
      <c r="D357" s="908"/>
      <c r="E357" s="908"/>
      <c r="F357" s="908"/>
      <c r="G357" s="908"/>
      <c r="H357" s="908"/>
      <c r="I357" s="908"/>
      <c r="J357" s="908"/>
      <c r="K357" s="909"/>
      <c r="L357" s="504"/>
      <c r="M357" s="505"/>
      <c r="N357" s="376"/>
      <c r="O357" s="906" t="s">
        <v>87</v>
      </c>
      <c r="P357" s="907"/>
      <c r="Q357" s="908"/>
      <c r="R357" s="908"/>
      <c r="S357" s="908"/>
      <c r="T357" s="908"/>
      <c r="U357" s="908"/>
      <c r="V357" s="908"/>
      <c r="W357" s="908"/>
      <c r="X357" s="909"/>
    </row>
    <row r="358" spans="1:24" ht="17" customHeight="1">
      <c r="A358" s="376"/>
      <c r="B358" s="953" t="s">
        <v>73</v>
      </c>
      <c r="C358" s="954"/>
      <c r="D358" s="908"/>
      <c r="E358" s="908"/>
      <c r="F358" s="908"/>
      <c r="G358" s="908"/>
      <c r="H358" s="908"/>
      <c r="I358" s="908"/>
      <c r="J358" s="908"/>
      <c r="K358" s="909"/>
      <c r="L358" s="504"/>
      <c r="M358" s="505"/>
      <c r="N358" s="376"/>
      <c r="O358" s="953" t="s">
        <v>73</v>
      </c>
      <c r="P358" s="954"/>
      <c r="Q358" s="908"/>
      <c r="R358" s="908"/>
      <c r="S358" s="908"/>
      <c r="T358" s="908"/>
      <c r="U358" s="908"/>
      <c r="V358" s="908"/>
      <c r="W358" s="908"/>
      <c r="X358" s="909"/>
    </row>
    <row r="359" spans="1:24" ht="17" customHeight="1">
      <c r="A359" s="376"/>
      <c r="B359" s="955" t="s">
        <v>88</v>
      </c>
      <c r="C359" s="956"/>
      <c r="D359" s="908"/>
      <c r="E359" s="908"/>
      <c r="F359" s="908"/>
      <c r="G359" s="908"/>
      <c r="H359" s="908"/>
      <c r="I359" s="908"/>
      <c r="J359" s="908"/>
      <c r="K359" s="909"/>
      <c r="L359" s="504"/>
      <c r="M359" s="505"/>
      <c r="N359" s="376"/>
      <c r="O359" s="955" t="s">
        <v>88</v>
      </c>
      <c r="P359" s="956"/>
      <c r="Q359" s="908"/>
      <c r="R359" s="908"/>
      <c r="S359" s="908"/>
      <c r="T359" s="908"/>
      <c r="U359" s="908"/>
      <c r="V359" s="908"/>
      <c r="W359" s="908"/>
      <c r="X359" s="909"/>
    </row>
    <row r="360" spans="1:24" ht="17" customHeight="1" thickBot="1">
      <c r="A360" s="381"/>
      <c r="B360" s="940" t="s">
        <v>89</v>
      </c>
      <c r="C360" s="941"/>
      <c r="D360" s="942"/>
      <c r="E360" s="942"/>
      <c r="F360" s="942"/>
      <c r="G360" s="942"/>
      <c r="H360" s="942"/>
      <c r="I360" s="942"/>
      <c r="J360" s="942"/>
      <c r="K360" s="943"/>
      <c r="L360" s="504"/>
      <c r="M360" s="505"/>
      <c r="N360" s="381"/>
      <c r="O360" s="940" t="s">
        <v>89</v>
      </c>
      <c r="P360" s="941"/>
      <c r="Q360" s="942"/>
      <c r="R360" s="942"/>
      <c r="S360" s="942"/>
      <c r="T360" s="942"/>
      <c r="U360" s="942"/>
      <c r="V360" s="942"/>
      <c r="W360" s="942"/>
      <c r="X360" s="943"/>
    </row>
    <row r="361" spans="1:24" ht="17" customHeight="1">
      <c r="A361" s="944" t="s">
        <v>44</v>
      </c>
      <c r="B361" s="945"/>
      <c r="C361" s="945"/>
      <c r="D361" s="945"/>
      <c r="E361" s="945"/>
      <c r="F361" s="945"/>
      <c r="G361" s="945"/>
      <c r="H361" s="945"/>
      <c r="I361" s="945"/>
      <c r="J361" s="945"/>
      <c r="K361" s="946"/>
      <c r="L361" s="504"/>
      <c r="M361" s="505"/>
      <c r="N361" s="944" t="s">
        <v>44</v>
      </c>
      <c r="O361" s="945"/>
      <c r="P361" s="945"/>
      <c r="Q361" s="945"/>
      <c r="R361" s="945"/>
      <c r="S361" s="945"/>
      <c r="T361" s="945"/>
      <c r="U361" s="945"/>
      <c r="V361" s="945"/>
      <c r="W361" s="945"/>
      <c r="X361" s="946"/>
    </row>
    <row r="362" spans="1:24" ht="17" customHeight="1">
      <c r="A362" s="947" t="str">
        <f>'statement of marks'!$A$1</f>
        <v>jk- ck- ek/;fed fo|ky; uohu] fuEckgsM+k</v>
      </c>
      <c r="B362" s="948"/>
      <c r="C362" s="948"/>
      <c r="D362" s="948"/>
      <c r="E362" s="948"/>
      <c r="F362" s="948"/>
      <c r="G362" s="948"/>
      <c r="H362" s="948"/>
      <c r="I362" s="948"/>
      <c r="J362" s="948"/>
      <c r="K362" s="949"/>
      <c r="L362" s="504"/>
      <c r="M362" s="505"/>
      <c r="N362" s="947" t="str">
        <f>'statement of marks'!$A$1</f>
        <v>jk- ck- ek/;fed fo|ky; uohu] fuEckgsM+k</v>
      </c>
      <c r="O362" s="948"/>
      <c r="P362" s="948"/>
      <c r="Q362" s="948"/>
      <c r="R362" s="948"/>
      <c r="S362" s="948"/>
      <c r="T362" s="948"/>
      <c r="U362" s="948"/>
      <c r="V362" s="948"/>
      <c r="W362" s="948"/>
      <c r="X362" s="949"/>
    </row>
    <row r="363" spans="1:24" ht="17" customHeight="1">
      <c r="A363" s="947"/>
      <c r="B363" s="948"/>
      <c r="C363" s="948"/>
      <c r="D363" s="948"/>
      <c r="E363" s="948"/>
      <c r="F363" s="948"/>
      <c r="G363" s="948"/>
      <c r="H363" s="948"/>
      <c r="I363" s="948"/>
      <c r="J363" s="948"/>
      <c r="K363" s="949"/>
      <c r="L363" s="504"/>
      <c r="M363" s="505"/>
      <c r="N363" s="947"/>
      <c r="O363" s="948"/>
      <c r="P363" s="948"/>
      <c r="Q363" s="948"/>
      <c r="R363" s="948"/>
      <c r="S363" s="948"/>
      <c r="T363" s="948"/>
      <c r="U363" s="948"/>
      <c r="V363" s="948"/>
      <c r="W363" s="948"/>
      <c r="X363" s="949"/>
    </row>
    <row r="364" spans="1:24" ht="17" customHeight="1">
      <c r="A364" s="376"/>
      <c r="B364" s="927" t="s">
        <v>84</v>
      </c>
      <c r="C364" s="950"/>
      <c r="D364" s="951" t="str">
        <f>'statement of marks'!$F$3</f>
        <v>2015-16</v>
      </c>
      <c r="E364" s="951"/>
      <c r="F364" s="951"/>
      <c r="G364" s="951"/>
      <c r="H364" s="951"/>
      <c r="I364" s="951"/>
      <c r="J364" s="951"/>
      <c r="K364" s="952"/>
      <c r="L364" s="504"/>
      <c r="M364" s="505"/>
      <c r="N364" s="376"/>
      <c r="O364" s="927" t="s">
        <v>84</v>
      </c>
      <c r="P364" s="950"/>
      <c r="Q364" s="951" t="str">
        <f>'statement of marks'!$F$3</f>
        <v>2015-16</v>
      </c>
      <c r="R364" s="951"/>
      <c r="S364" s="951"/>
      <c r="T364" s="951"/>
      <c r="U364" s="951"/>
      <c r="V364" s="951"/>
      <c r="W364" s="951"/>
      <c r="X364" s="952"/>
    </row>
    <row r="365" spans="1:24" ht="17" customHeight="1">
      <c r="A365" s="376"/>
      <c r="B365" s="910" t="s">
        <v>579</v>
      </c>
      <c r="C365" s="911"/>
      <c r="D365" s="911" t="str">
        <f>IF('statement of marks'!H31="","",'statement of marks'!H31)</f>
        <v>v 025</v>
      </c>
      <c r="E365" s="911"/>
      <c r="F365" s="911"/>
      <c r="G365" s="911"/>
      <c r="H365" s="911"/>
      <c r="I365" s="911"/>
      <c r="J365" s="911"/>
      <c r="K365" s="937"/>
      <c r="L365" s="504"/>
      <c r="M365" s="505"/>
      <c r="N365" s="376"/>
      <c r="O365" s="910" t="s">
        <v>579</v>
      </c>
      <c r="P365" s="911"/>
      <c r="Q365" s="911" t="str">
        <f>IF('statement of marks'!H32="","",'statement of marks'!H32)</f>
        <v>v 026</v>
      </c>
      <c r="R365" s="911"/>
      <c r="S365" s="911"/>
      <c r="T365" s="911"/>
      <c r="U365" s="911"/>
      <c r="V365" s="911"/>
      <c r="W365" s="911"/>
      <c r="X365" s="937"/>
    </row>
    <row r="366" spans="1:24" ht="17" customHeight="1">
      <c r="A366" s="376"/>
      <c r="B366" s="910" t="s">
        <v>580</v>
      </c>
      <c r="C366" s="911"/>
      <c r="D366" s="911" t="str">
        <f>IF('statement of marks'!I31="","",'statement of marks'!I31)</f>
        <v>c 025</v>
      </c>
      <c r="E366" s="911"/>
      <c r="F366" s="911"/>
      <c r="G366" s="911"/>
      <c r="H366" s="911"/>
      <c r="I366" s="911"/>
      <c r="J366" s="911"/>
      <c r="K366" s="937"/>
      <c r="L366" s="504"/>
      <c r="M366" s="505"/>
      <c r="N366" s="376"/>
      <c r="O366" s="910" t="s">
        <v>580</v>
      </c>
      <c r="P366" s="911"/>
      <c r="Q366" s="911" t="str">
        <f>IF('statement of marks'!I32="","",'statement of marks'!I32)</f>
        <v>c 026</v>
      </c>
      <c r="R366" s="911"/>
      <c r="S366" s="911"/>
      <c r="T366" s="911"/>
      <c r="U366" s="911"/>
      <c r="V366" s="911"/>
      <c r="W366" s="911"/>
      <c r="X366" s="937"/>
    </row>
    <row r="367" spans="1:24" ht="17" customHeight="1">
      <c r="A367" s="376"/>
      <c r="B367" s="910" t="s">
        <v>581</v>
      </c>
      <c r="C367" s="911"/>
      <c r="D367" s="911" t="str">
        <f>IF('statement of marks'!J31="","",'statement of marks'!J31)</f>
        <v>l 025</v>
      </c>
      <c r="E367" s="911"/>
      <c r="F367" s="911"/>
      <c r="G367" s="911"/>
      <c r="H367" s="911"/>
      <c r="I367" s="911"/>
      <c r="J367" s="911"/>
      <c r="K367" s="937"/>
      <c r="L367" s="504"/>
      <c r="M367" s="505"/>
      <c r="N367" s="376"/>
      <c r="O367" s="910" t="s">
        <v>581</v>
      </c>
      <c r="P367" s="911"/>
      <c r="Q367" s="911" t="str">
        <f>IF('statement of marks'!J32="","",'statement of marks'!J32)</f>
        <v>l 026</v>
      </c>
      <c r="R367" s="911"/>
      <c r="S367" s="911"/>
      <c r="T367" s="911"/>
      <c r="U367" s="911"/>
      <c r="V367" s="911"/>
      <c r="W367" s="911"/>
      <c r="X367" s="937"/>
    </row>
    <row r="368" spans="1:24" ht="17" customHeight="1">
      <c r="A368" s="376"/>
      <c r="B368" s="910" t="s">
        <v>582</v>
      </c>
      <c r="C368" s="911"/>
      <c r="D368" s="370">
        <f>'statement of marks'!$D$3</f>
        <v>3</v>
      </c>
      <c r="E368" s="911" t="s">
        <v>9</v>
      </c>
      <c r="F368" s="911"/>
      <c r="G368" s="938" t="str">
        <f>IF('statement of marks'!D31="","",'statement of marks'!D31)</f>
        <v/>
      </c>
      <c r="H368" s="938"/>
      <c r="I368" s="938"/>
      <c r="J368" s="938"/>
      <c r="K368" s="939"/>
      <c r="L368" s="504"/>
      <c r="M368" s="505"/>
      <c r="N368" s="376"/>
      <c r="O368" s="910" t="s">
        <v>582</v>
      </c>
      <c r="P368" s="911"/>
      <c r="Q368" s="370">
        <f>'statement of marks'!$D$3</f>
        <v>3</v>
      </c>
      <c r="R368" s="911" t="s">
        <v>9</v>
      </c>
      <c r="S368" s="911"/>
      <c r="T368" s="938" t="str">
        <f>IF('statement of marks'!D32="","",'statement of marks'!D32)</f>
        <v/>
      </c>
      <c r="U368" s="938"/>
      <c r="V368" s="938"/>
      <c r="W368" s="938"/>
      <c r="X368" s="939"/>
    </row>
    <row r="369" spans="1:24" ht="17" customHeight="1">
      <c r="A369" s="376"/>
      <c r="B369" s="910" t="s">
        <v>583</v>
      </c>
      <c r="C369" s="911"/>
      <c r="D369" s="370" t="str">
        <f>IF('statement of marks'!E31="","",'statement of marks'!E31)</f>
        <v/>
      </c>
      <c r="E369" s="911" t="s">
        <v>0</v>
      </c>
      <c r="F369" s="911"/>
      <c r="G369" s="930" t="str">
        <f>IF('statement of marks'!F31="","",'statement of marks'!F31)</f>
        <v/>
      </c>
      <c r="H369" s="930"/>
      <c r="I369" s="930"/>
      <c r="J369" s="930"/>
      <c r="K369" s="931"/>
      <c r="L369" s="504"/>
      <c r="M369" s="505"/>
      <c r="N369" s="376"/>
      <c r="O369" s="910" t="s">
        <v>583</v>
      </c>
      <c r="P369" s="911"/>
      <c r="Q369" s="370" t="str">
        <f>IF('statement of marks'!E32="","",'statement of marks'!E32)</f>
        <v/>
      </c>
      <c r="R369" s="911" t="s">
        <v>0</v>
      </c>
      <c r="S369" s="911"/>
      <c r="T369" s="930" t="str">
        <f>IF('statement of marks'!F32="","",'statement of marks'!F32)</f>
        <v/>
      </c>
      <c r="U369" s="930"/>
      <c r="V369" s="930"/>
      <c r="W369" s="930"/>
      <c r="X369" s="931"/>
    </row>
    <row r="370" spans="1:24" ht="17" customHeight="1">
      <c r="A370" s="376"/>
      <c r="B370" s="346" t="s">
        <v>27</v>
      </c>
      <c r="C370" s="336" t="s">
        <v>85</v>
      </c>
      <c r="D370" s="932" t="s">
        <v>1</v>
      </c>
      <c r="E370" s="932" t="s">
        <v>21</v>
      </c>
      <c r="F370" s="932" t="s">
        <v>62</v>
      </c>
      <c r="G370" s="933" t="s">
        <v>2</v>
      </c>
      <c r="H370" s="932" t="s">
        <v>638</v>
      </c>
      <c r="I370" s="932"/>
      <c r="J370" s="932"/>
      <c r="K370" s="934" t="s">
        <v>639</v>
      </c>
      <c r="L370" s="504"/>
      <c r="M370" s="505"/>
      <c r="N370" s="376"/>
      <c r="O370" s="346" t="s">
        <v>27</v>
      </c>
      <c r="P370" s="336" t="s">
        <v>85</v>
      </c>
      <c r="Q370" s="935" t="s">
        <v>1</v>
      </c>
      <c r="R370" s="935" t="s">
        <v>21</v>
      </c>
      <c r="S370" s="935" t="s">
        <v>62</v>
      </c>
      <c r="T370" s="936" t="s">
        <v>2</v>
      </c>
      <c r="U370" s="935" t="s">
        <v>638</v>
      </c>
      <c r="V370" s="935"/>
      <c r="W370" s="935"/>
      <c r="X370" s="934" t="s">
        <v>639</v>
      </c>
    </row>
    <row r="371" spans="1:24" ht="17" customHeight="1">
      <c r="A371" s="376"/>
      <c r="B371" s="346"/>
      <c r="C371" s="336"/>
      <c r="D371" s="932"/>
      <c r="E371" s="932"/>
      <c r="F371" s="932"/>
      <c r="G371" s="933"/>
      <c r="H371" s="367" t="s">
        <v>635</v>
      </c>
      <c r="I371" s="367" t="s">
        <v>636</v>
      </c>
      <c r="J371" s="471" t="s">
        <v>68</v>
      </c>
      <c r="K371" s="934"/>
      <c r="L371" s="504"/>
      <c r="M371" s="505"/>
      <c r="N371" s="376"/>
      <c r="O371" s="346"/>
      <c r="P371" s="336"/>
      <c r="Q371" s="935"/>
      <c r="R371" s="935"/>
      <c r="S371" s="935"/>
      <c r="T371" s="936"/>
      <c r="U371" s="371" t="s">
        <v>635</v>
      </c>
      <c r="V371" s="371" t="s">
        <v>636</v>
      </c>
      <c r="W371" s="506" t="s">
        <v>68</v>
      </c>
      <c r="X371" s="934"/>
    </row>
    <row r="372" spans="1:24" ht="17" customHeight="1">
      <c r="A372" s="376"/>
      <c r="B372" s="923" t="s">
        <v>3</v>
      </c>
      <c r="C372" s="924"/>
      <c r="D372" s="332">
        <f>IF('statement of marks'!K$6="","",'statement of marks'!K$6)</f>
        <v>10</v>
      </c>
      <c r="E372" s="332">
        <f>IF('statement of marks'!L$6="","",'statement of marks'!L$6)</f>
        <v>10</v>
      </c>
      <c r="F372" s="332">
        <f>IF('statement of marks'!M$6="","",'statement of marks'!M$6)</f>
        <v>10</v>
      </c>
      <c r="G372" s="333">
        <f>IF('statement of marks'!N$6="","",'statement of marks'!N$6)</f>
        <v>30</v>
      </c>
      <c r="H372" s="332">
        <f>IF('statement of marks'!O$6="","",'statement of marks'!O$6)</f>
        <v>20</v>
      </c>
      <c r="I372" s="332">
        <f>IF('statement of marks'!P$6="","",'statement of marks'!P$6)</f>
        <v>50</v>
      </c>
      <c r="J372" s="333">
        <f>IF('statement of marks'!Q$6="","",'statement of marks'!Q$6)</f>
        <v>70</v>
      </c>
      <c r="K372" s="377">
        <f>IF('statement of marks'!R$6="","",'statement of marks'!R$6)</f>
        <v>100</v>
      </c>
      <c r="L372" s="504"/>
      <c r="M372" s="505"/>
      <c r="N372" s="376"/>
      <c r="O372" s="923" t="s">
        <v>3</v>
      </c>
      <c r="P372" s="924"/>
      <c r="Q372" s="332">
        <f>IF('statement of marks'!K$6="","",'statement of marks'!K$6)</f>
        <v>10</v>
      </c>
      <c r="R372" s="332">
        <f>IF('statement of marks'!L$6="","",'statement of marks'!L$6)</f>
        <v>10</v>
      </c>
      <c r="S372" s="332">
        <f>IF('statement of marks'!M$6="","",'statement of marks'!M$6)</f>
        <v>10</v>
      </c>
      <c r="T372" s="333">
        <f>IF('statement of marks'!N$6="","",'statement of marks'!N$6)</f>
        <v>30</v>
      </c>
      <c r="U372" s="332">
        <f>IF('statement of marks'!O$6="","",'statement of marks'!O$6)</f>
        <v>20</v>
      </c>
      <c r="V372" s="332">
        <f>IF('statement of marks'!P$6="","",'statement of marks'!P$6)</f>
        <v>50</v>
      </c>
      <c r="W372" s="333">
        <f>IF('statement of marks'!Q$6="","",'statement of marks'!Q$6)</f>
        <v>70</v>
      </c>
      <c r="X372" s="377">
        <f>IF('statement of marks'!R$6="","",'statement of marks'!R$6)</f>
        <v>100</v>
      </c>
    </row>
    <row r="373" spans="1:24" ht="17" customHeight="1">
      <c r="A373" s="376"/>
      <c r="B373" s="910" t="str">
        <f>'statement of marks'!$K$3</f>
        <v>fgUnh</v>
      </c>
      <c r="C373" s="911"/>
      <c r="D373" s="331" t="str">
        <f>IF('statement of marks'!K31="","",'statement of marks'!K31)</f>
        <v/>
      </c>
      <c r="E373" s="331" t="str">
        <f>IF('statement of marks'!L31="","",'statement of marks'!L31)</f>
        <v/>
      </c>
      <c r="F373" s="331" t="str">
        <f>IF('statement of marks'!M31="","",'statement of marks'!M31)</f>
        <v/>
      </c>
      <c r="G373" s="374" t="str">
        <f>IF('statement of marks'!N31="","",'statement of marks'!N31)</f>
        <v/>
      </c>
      <c r="H373" s="331" t="str">
        <f>IF('statement of marks'!O31="","",'statement of marks'!O31)</f>
        <v/>
      </c>
      <c r="I373" s="331" t="str">
        <f>IF('statement of marks'!P31="","",'statement of marks'!P31)</f>
        <v/>
      </c>
      <c r="J373" s="36" t="str">
        <f>IF('statement of marks'!Q31="","",'statement of marks'!Q31)</f>
        <v/>
      </c>
      <c r="K373" s="378" t="str">
        <f>IF('statement of marks'!R31="","",'statement of marks'!R31)</f>
        <v/>
      </c>
      <c r="L373" s="504"/>
      <c r="M373" s="505"/>
      <c r="N373" s="376"/>
      <c r="O373" s="910" t="str">
        <f>'statement of marks'!$K$3</f>
        <v>fgUnh</v>
      </c>
      <c r="P373" s="911"/>
      <c r="Q373" s="331" t="str">
        <f>IF('statement of marks'!K32="","",'statement of marks'!K32)</f>
        <v/>
      </c>
      <c r="R373" s="331" t="str">
        <f>IF('statement of marks'!L32="","",'statement of marks'!L32)</f>
        <v/>
      </c>
      <c r="S373" s="331" t="str">
        <f>IF('statement of marks'!M32="","",'statement of marks'!M32)</f>
        <v/>
      </c>
      <c r="T373" s="374" t="str">
        <f>IF('statement of marks'!N32="","",'statement of marks'!N32)</f>
        <v/>
      </c>
      <c r="U373" s="331" t="str">
        <f>IF('statement of marks'!O32="","",'statement of marks'!O32)</f>
        <v/>
      </c>
      <c r="V373" s="331" t="str">
        <f>IF('statement of marks'!P32="","",'statement of marks'!P32)</f>
        <v/>
      </c>
      <c r="W373" s="36" t="str">
        <f>IF('statement of marks'!Q32="","",'statement of marks'!Q32)</f>
        <v/>
      </c>
      <c r="X373" s="378" t="str">
        <f>IF('statement of marks'!R32="","",'statement of marks'!R32)</f>
        <v/>
      </c>
    </row>
    <row r="374" spans="1:24" ht="17" customHeight="1">
      <c r="A374" s="376"/>
      <c r="B374" s="920" t="str">
        <f>'statement of marks'!$AQ$3</f>
        <v>mnwZ</v>
      </c>
      <c r="C374" s="910"/>
      <c r="D374" s="331">
        <f>IF('statement of marks'!AQ31="","",'statement of marks'!AQ31)</f>
        <v>1</v>
      </c>
      <c r="E374" s="331">
        <f>IF('statement of marks'!AR31="","",'statement of marks'!AR31)</f>
        <v>2</v>
      </c>
      <c r="F374" s="331">
        <f>IF('statement of marks'!AS31="","",'statement of marks'!AS31)</f>
        <v>3</v>
      </c>
      <c r="G374" s="374">
        <f>IF('statement of marks'!AT31="","",'statement of marks'!AT31)</f>
        <v>6</v>
      </c>
      <c r="H374" s="331">
        <f>IF('statement of marks'!AU31="","",'statement of marks'!AU31)</f>
        <v>4</v>
      </c>
      <c r="I374" s="331">
        <f>IF('statement of marks'!AV31="","",'statement of marks'!AV31)</f>
        <v>5</v>
      </c>
      <c r="J374" s="36">
        <f>IF('statement of marks'!AW31="","",'statement of marks'!AW31)</f>
        <v>9</v>
      </c>
      <c r="K374" s="378">
        <f>IF('statement of marks'!AX31="","",'statement of marks'!AX31)</f>
        <v>15</v>
      </c>
      <c r="L374" s="504"/>
      <c r="M374" s="505"/>
      <c r="N374" s="376"/>
      <c r="O374" s="920" t="str">
        <f>'statement of marks'!$AQ$3</f>
        <v>mnwZ</v>
      </c>
      <c r="P374" s="910"/>
      <c r="Q374" s="331">
        <f>IF('statement of marks'!AQ32="","",'statement of marks'!AQ32)</f>
        <v>1</v>
      </c>
      <c r="R374" s="331">
        <f>IF('statement of marks'!AR32="","",'statement of marks'!AR32)</f>
        <v>2</v>
      </c>
      <c r="S374" s="331">
        <f>IF('statement of marks'!AS32="","",'statement of marks'!AS32)</f>
        <v>3</v>
      </c>
      <c r="T374" s="374">
        <f>IF('statement of marks'!AT32="","",'statement of marks'!AT32)</f>
        <v>6</v>
      </c>
      <c r="U374" s="331">
        <f>IF('statement of marks'!AU32="","",'statement of marks'!AU32)</f>
        <v>4</v>
      </c>
      <c r="V374" s="331">
        <f>IF('statement of marks'!AV32="","",'statement of marks'!AV32)</f>
        <v>5</v>
      </c>
      <c r="W374" s="36">
        <f>IF('statement of marks'!AW32="","",'statement of marks'!AW32)</f>
        <v>9</v>
      </c>
      <c r="X374" s="378">
        <f>IF('statement of marks'!AX32="","",'statement of marks'!AX32)</f>
        <v>15</v>
      </c>
    </row>
    <row r="375" spans="1:24" ht="17" customHeight="1">
      <c r="A375" s="376"/>
      <c r="B375" s="910" t="str">
        <f>'statement of marks'!$BG$3</f>
        <v>xf.kr</v>
      </c>
      <c r="C375" s="911"/>
      <c r="D375" s="331" t="str">
        <f>IF('statement of marks'!BG31="","",'statement of marks'!BG31)</f>
        <v/>
      </c>
      <c r="E375" s="331" t="str">
        <f>IF('statement of marks'!BH31="","",'statement of marks'!BH31)</f>
        <v/>
      </c>
      <c r="F375" s="331" t="str">
        <f>IF('statement of marks'!BI31="","",'statement of marks'!BI31)</f>
        <v/>
      </c>
      <c r="G375" s="374" t="str">
        <f>IF('statement of marks'!BJ31="","",'statement of marks'!BJ31)</f>
        <v/>
      </c>
      <c r="H375" s="331" t="str">
        <f>IF('statement of marks'!BK31="","",'statement of marks'!BK31)</f>
        <v/>
      </c>
      <c r="I375" s="331" t="str">
        <f>IF('statement of marks'!BL31="","",'statement of marks'!BL31)</f>
        <v/>
      </c>
      <c r="J375" s="36" t="str">
        <f>IF('statement of marks'!BM31="","",'statement of marks'!BM31)</f>
        <v/>
      </c>
      <c r="K375" s="378" t="str">
        <f>IF('statement of marks'!BN31="","",'statement of marks'!BN31)</f>
        <v/>
      </c>
      <c r="L375" s="504"/>
      <c r="M375" s="505"/>
      <c r="N375" s="376"/>
      <c r="O375" s="910" t="str">
        <f>'statement of marks'!$BG$3</f>
        <v>xf.kr</v>
      </c>
      <c r="P375" s="911"/>
      <c r="Q375" s="331" t="str">
        <f>IF('statement of marks'!BG32="","",'statement of marks'!BG32)</f>
        <v/>
      </c>
      <c r="R375" s="331" t="str">
        <f>IF('statement of marks'!BH32="","",'statement of marks'!BH32)</f>
        <v/>
      </c>
      <c r="S375" s="331" t="str">
        <f>IF('statement of marks'!BI32="","",'statement of marks'!BI32)</f>
        <v/>
      </c>
      <c r="T375" s="374" t="str">
        <f>IF('statement of marks'!BJ32="","",'statement of marks'!BJ32)</f>
        <v/>
      </c>
      <c r="U375" s="331" t="str">
        <f>IF('statement of marks'!BK32="","",'statement of marks'!BK32)</f>
        <v/>
      </c>
      <c r="V375" s="331" t="str">
        <f>IF('statement of marks'!BL32="","",'statement of marks'!BL32)</f>
        <v/>
      </c>
      <c r="W375" s="36" t="str">
        <f>IF('statement of marks'!BM32="","",'statement of marks'!BM32)</f>
        <v/>
      </c>
      <c r="X375" s="378" t="str">
        <f>IF('statement of marks'!BN32="","",'statement of marks'!BN32)</f>
        <v/>
      </c>
    </row>
    <row r="376" spans="1:24" ht="17" customHeight="1">
      <c r="A376" s="376"/>
      <c r="B376" s="910" t="str">
        <f>'statement of marks'!$BW$3</f>
        <v>Ik;kZoj.k v/;;u</v>
      </c>
      <c r="C376" s="911"/>
      <c r="D376" s="331" t="str">
        <f>IF('statement of marks'!BW31="","",'statement of marks'!BW31)</f>
        <v/>
      </c>
      <c r="E376" s="331" t="str">
        <f>IF('statement of marks'!BX31="","",'statement of marks'!BX31)</f>
        <v/>
      </c>
      <c r="F376" s="331" t="str">
        <f>IF('statement of marks'!BY31="","",'statement of marks'!BY31)</f>
        <v/>
      </c>
      <c r="G376" s="374" t="str">
        <f>IF('statement of marks'!BZ31="","",'statement of marks'!BZ31)</f>
        <v/>
      </c>
      <c r="H376" s="331" t="str">
        <f>IF('statement of marks'!CA31="","",'statement of marks'!CA31)</f>
        <v/>
      </c>
      <c r="I376" s="331" t="str">
        <f>IF('statement of marks'!CB31="","",'statement of marks'!CB31)</f>
        <v/>
      </c>
      <c r="J376" s="36" t="str">
        <f>IF('statement of marks'!CC31="","",'statement of marks'!CC31)</f>
        <v/>
      </c>
      <c r="K376" s="378" t="str">
        <f>IF('statement of marks'!CD31="","",'statement of marks'!CD31)</f>
        <v/>
      </c>
      <c r="L376" s="504"/>
      <c r="M376" s="505"/>
      <c r="N376" s="376"/>
      <c r="O376" s="910" t="str">
        <f>'statement of marks'!$BW$3</f>
        <v>Ik;kZoj.k v/;;u</v>
      </c>
      <c r="P376" s="911"/>
      <c r="Q376" s="331" t="str">
        <f>IF('statement of marks'!BW32="","",'statement of marks'!BW32)</f>
        <v/>
      </c>
      <c r="R376" s="331" t="str">
        <f>IF('statement of marks'!BX32="","",'statement of marks'!BX32)</f>
        <v/>
      </c>
      <c r="S376" s="331" t="str">
        <f>IF('statement of marks'!BY32="","",'statement of marks'!BY32)</f>
        <v/>
      </c>
      <c r="T376" s="374" t="str">
        <f>IF('statement of marks'!BZ32="","",'statement of marks'!BZ32)</f>
        <v/>
      </c>
      <c r="U376" s="331" t="str">
        <f>IF('statement of marks'!CA32="","",'statement of marks'!CA32)</f>
        <v/>
      </c>
      <c r="V376" s="331" t="str">
        <f>IF('statement of marks'!CB32="","",'statement of marks'!CB32)</f>
        <v/>
      </c>
      <c r="W376" s="36" t="str">
        <f>IF('statement of marks'!CC32="","",'statement of marks'!CC32)</f>
        <v/>
      </c>
      <c r="X376" s="378" t="str">
        <f>IF('statement of marks'!CD32="","",'statement of marks'!CD32)</f>
        <v/>
      </c>
    </row>
    <row r="377" spans="1:24" ht="17" customHeight="1">
      <c r="A377" s="925"/>
      <c r="B377" s="927" t="str">
        <f>'statement of marks'!$AA$3</f>
        <v>vaxszth</v>
      </c>
      <c r="C377" s="373" t="s">
        <v>3</v>
      </c>
      <c r="D377" s="332">
        <f>IF('statement of marks'!AA$6="","",'statement of marks'!AA$6)</f>
        <v>5</v>
      </c>
      <c r="E377" s="332">
        <f>IF('statement of marks'!AB$6="","",'statement of marks'!AB$6)</f>
        <v>5</v>
      </c>
      <c r="F377" s="332">
        <f>IF('statement of marks'!AC$6="","",'statement of marks'!AC$6)</f>
        <v>5</v>
      </c>
      <c r="G377" s="333">
        <f>IF('statement of marks'!AD$6="","",'statement of marks'!AD$6)</f>
        <v>15</v>
      </c>
      <c r="H377" s="332">
        <f>IF('statement of marks'!AE$6="","",'statement of marks'!AE$6)</f>
        <v>10</v>
      </c>
      <c r="I377" s="332">
        <f>IF('statement of marks'!AF$6="","",'statement of marks'!AF$6)</f>
        <v>25</v>
      </c>
      <c r="J377" s="333">
        <f>IF('statement of marks'!AG$6="","",'statement of marks'!AG$6)</f>
        <v>35</v>
      </c>
      <c r="K377" s="377">
        <f>IF('statement of marks'!AH$6="","",'statement of marks'!AH$6)</f>
        <v>50</v>
      </c>
      <c r="L377" s="504"/>
      <c r="M377" s="505"/>
      <c r="N377" s="925"/>
      <c r="O377" s="927" t="str">
        <f>'statement of marks'!$AA$3</f>
        <v>vaxszth</v>
      </c>
      <c r="P377" s="373" t="s">
        <v>3</v>
      </c>
      <c r="Q377" s="332">
        <f>IF('statement of marks'!AA$6="","",'statement of marks'!AA$6)</f>
        <v>5</v>
      </c>
      <c r="R377" s="332">
        <f>IF('statement of marks'!AB$6="","",'statement of marks'!AB$6)</f>
        <v>5</v>
      </c>
      <c r="S377" s="332">
        <f>IF('statement of marks'!AC$6="","",'statement of marks'!AC$6)</f>
        <v>5</v>
      </c>
      <c r="T377" s="333">
        <f>IF('statement of marks'!AD$6="","",'statement of marks'!AD$6)</f>
        <v>15</v>
      </c>
      <c r="U377" s="332">
        <f>IF('statement of marks'!AE$6="","",'statement of marks'!AE$6)</f>
        <v>10</v>
      </c>
      <c r="V377" s="332">
        <f>IF('statement of marks'!AF$6="","",'statement of marks'!AF$6)</f>
        <v>25</v>
      </c>
      <c r="W377" s="333">
        <f>IF('statement of marks'!AG$6="","",'statement of marks'!AG$6)</f>
        <v>35</v>
      </c>
      <c r="X377" s="377">
        <f>IF('statement of marks'!AH$6="","",'statement of marks'!AH$6)</f>
        <v>50</v>
      </c>
    </row>
    <row r="378" spans="1:24" ht="17" customHeight="1">
      <c r="A378" s="926"/>
      <c r="B378" s="927"/>
      <c r="C378" s="375" t="s">
        <v>644</v>
      </c>
      <c r="D378" s="331" t="str">
        <f>IF('statement of marks'!AA31="","",'statement of marks'!AA31)</f>
        <v/>
      </c>
      <c r="E378" s="331" t="str">
        <f>IF('statement of marks'!AB31="","",'statement of marks'!AB31)</f>
        <v/>
      </c>
      <c r="F378" s="331" t="str">
        <f>IF('statement of marks'!AC31="","",'statement of marks'!AC31)</f>
        <v/>
      </c>
      <c r="G378" s="374" t="str">
        <f>IF('statement of marks'!AD31="","",'statement of marks'!AD31)</f>
        <v/>
      </c>
      <c r="H378" s="331" t="str">
        <f>IF('statement of marks'!AE31="","",'statement of marks'!AE31)</f>
        <v/>
      </c>
      <c r="I378" s="331" t="str">
        <f>IF('statement of marks'!AF31="","",'statement of marks'!AF31)</f>
        <v/>
      </c>
      <c r="J378" s="36" t="str">
        <f>IF('statement of marks'!AG31="","",'statement of marks'!AG31)</f>
        <v/>
      </c>
      <c r="K378" s="378" t="str">
        <f>IF('statement of marks'!AH31="","",'statement of marks'!AH31)</f>
        <v/>
      </c>
      <c r="L378" s="504"/>
      <c r="M378" s="505"/>
      <c r="N378" s="926"/>
      <c r="O378" s="927"/>
      <c r="P378" s="375" t="s">
        <v>644</v>
      </c>
      <c r="Q378" s="331" t="str">
        <f>IF('statement of marks'!AA32="","",'statement of marks'!AA32)</f>
        <v/>
      </c>
      <c r="R378" s="331" t="str">
        <f>IF('statement of marks'!AB32="","",'statement of marks'!AB32)</f>
        <v/>
      </c>
      <c r="S378" s="331" t="str">
        <f>IF('statement of marks'!AC32="","",'statement of marks'!AC32)</f>
        <v/>
      </c>
      <c r="T378" s="374" t="str">
        <f>IF('statement of marks'!AD32="","",'statement of marks'!AD32)</f>
        <v/>
      </c>
      <c r="U378" s="331" t="str">
        <f>IF('statement of marks'!AE32="","",'statement of marks'!AE32)</f>
        <v/>
      </c>
      <c r="V378" s="331" t="str">
        <f>IF('statement of marks'!AF32="","",'statement of marks'!AF32)</f>
        <v/>
      </c>
      <c r="W378" s="36" t="str">
        <f>IF('statement of marks'!AG32="","",'statement of marks'!AG32)</f>
        <v/>
      </c>
      <c r="X378" s="378" t="str">
        <f>IF('statement of marks'!AH32="","",'statement of marks'!AH32)</f>
        <v/>
      </c>
    </row>
    <row r="379" spans="1:24" ht="17" customHeight="1">
      <c r="A379" s="376"/>
      <c r="B379" s="928" t="s">
        <v>640</v>
      </c>
      <c r="C379" s="929"/>
      <c r="D379" s="335" t="s">
        <v>1</v>
      </c>
      <c r="E379" s="335" t="s">
        <v>21</v>
      </c>
      <c r="F379" s="372" t="s">
        <v>641</v>
      </c>
      <c r="G379" s="36"/>
      <c r="H379" s="334"/>
      <c r="I379" s="36"/>
      <c r="J379" s="472" t="s">
        <v>62</v>
      </c>
      <c r="K379" s="379"/>
      <c r="L379" s="504"/>
      <c r="M379" s="505"/>
      <c r="N379" s="376"/>
      <c r="O379" s="928" t="s">
        <v>640</v>
      </c>
      <c r="P379" s="929"/>
      <c r="Q379" s="335" t="s">
        <v>1</v>
      </c>
      <c r="R379" s="335" t="s">
        <v>21</v>
      </c>
      <c r="S379" s="372" t="s">
        <v>641</v>
      </c>
      <c r="T379" s="36"/>
      <c r="U379" s="334"/>
      <c r="V379" s="36"/>
      <c r="W379" s="507" t="s">
        <v>62</v>
      </c>
      <c r="X379" s="379"/>
    </row>
    <row r="380" spans="1:24" ht="17" customHeight="1">
      <c r="A380" s="376"/>
      <c r="B380" s="923" t="s">
        <v>3</v>
      </c>
      <c r="C380" s="924"/>
      <c r="D380" s="332">
        <v>20</v>
      </c>
      <c r="E380" s="332">
        <v>20</v>
      </c>
      <c r="F380" s="332">
        <v>20</v>
      </c>
      <c r="G380" s="333"/>
      <c r="H380" s="332"/>
      <c r="I380" s="332"/>
      <c r="J380" s="333">
        <v>20</v>
      </c>
      <c r="K380" s="377"/>
      <c r="L380" s="504"/>
      <c r="M380" s="505"/>
      <c r="N380" s="376"/>
      <c r="O380" s="923" t="s">
        <v>3</v>
      </c>
      <c r="P380" s="924"/>
      <c r="Q380" s="332">
        <v>20</v>
      </c>
      <c r="R380" s="332">
        <v>20</v>
      </c>
      <c r="S380" s="332">
        <v>20</v>
      </c>
      <c r="T380" s="333"/>
      <c r="U380" s="332"/>
      <c r="V380" s="332"/>
      <c r="W380" s="333">
        <v>20</v>
      </c>
      <c r="X380" s="377"/>
    </row>
    <row r="381" spans="1:24" ht="17" customHeight="1">
      <c r="A381" s="376"/>
      <c r="B381" s="910" t="str">
        <f>'statement of marks'!$CM$3</f>
        <v>dk;kZuqHko</v>
      </c>
      <c r="C381" s="911"/>
      <c r="D381" s="469" t="str">
        <f>IF('statement of marks'!CM31="","",'statement of marks'!CM31)</f>
        <v/>
      </c>
      <c r="E381" s="469" t="str">
        <f>IF('statement of marks'!CN31="","",'statement of marks'!CN31)</f>
        <v/>
      </c>
      <c r="F381" s="469" t="str">
        <f>IF('statement of marks'!CP31="","",'statement of marks'!CP31)</f>
        <v/>
      </c>
      <c r="G381" s="337"/>
      <c r="H381" s="337"/>
      <c r="I381" s="469"/>
      <c r="J381" s="469" t="str">
        <f>IF('statement of marks'!CO31="","",'statement of marks'!CO31)</f>
        <v/>
      </c>
      <c r="K381" s="470"/>
      <c r="L381" s="504"/>
      <c r="M381" s="505"/>
      <c r="N381" s="376"/>
      <c r="O381" s="910" t="str">
        <f>'statement of marks'!$CM$3</f>
        <v>dk;kZuqHko</v>
      </c>
      <c r="P381" s="911"/>
      <c r="Q381" s="469" t="str">
        <f>IF('statement of marks'!CM32="","",'statement of marks'!CM32)</f>
        <v/>
      </c>
      <c r="R381" s="469" t="str">
        <f>IF('statement of marks'!CN32="","",'statement of marks'!CN32)</f>
        <v/>
      </c>
      <c r="S381" s="469" t="str">
        <f>IF('statement of marks'!CP32="","",'statement of marks'!CP32)</f>
        <v/>
      </c>
      <c r="T381" s="337"/>
      <c r="U381" s="337"/>
      <c r="V381" s="469"/>
      <c r="W381" s="503" t="str">
        <f>IF('statement of marks'!CO32="","",'statement of marks'!CO32)</f>
        <v/>
      </c>
      <c r="X381" s="470"/>
    </row>
    <row r="382" spans="1:24" ht="17" customHeight="1">
      <c r="A382" s="376"/>
      <c r="B382" s="910" t="str">
        <f>'statement of marks'!$CW$3</f>
        <v>dyk f'k{kk</v>
      </c>
      <c r="C382" s="911"/>
      <c r="D382" s="469" t="str">
        <f>IF('statement of marks'!CW31="","",'statement of marks'!CW31)</f>
        <v/>
      </c>
      <c r="E382" s="469" t="str">
        <f>IF('statement of marks'!CX31="","",'statement of marks'!CX31)</f>
        <v/>
      </c>
      <c r="F382" s="469" t="str">
        <f>IF('statement of marks'!CZ31="","",'statement of marks'!CZ31)</f>
        <v/>
      </c>
      <c r="G382" s="337"/>
      <c r="H382" s="337"/>
      <c r="I382" s="469"/>
      <c r="J382" s="469" t="str">
        <f>IF('statement of marks'!CY31="","",'statement of marks'!CY31)</f>
        <v/>
      </c>
      <c r="K382" s="470"/>
      <c r="L382" s="504"/>
      <c r="M382" s="505"/>
      <c r="N382" s="376"/>
      <c r="O382" s="910" t="str">
        <f>'statement of marks'!$CW$3</f>
        <v>dyk f'k{kk</v>
      </c>
      <c r="P382" s="911"/>
      <c r="Q382" s="469" t="str">
        <f>IF('statement of marks'!CW32="","",'statement of marks'!CW32)</f>
        <v/>
      </c>
      <c r="R382" s="469" t="str">
        <f>IF('statement of marks'!CX32="","",'statement of marks'!CX32)</f>
        <v/>
      </c>
      <c r="S382" s="469" t="str">
        <f>IF('statement of marks'!CZ32="","",'statement of marks'!CZ32)</f>
        <v/>
      </c>
      <c r="T382" s="337"/>
      <c r="U382" s="337"/>
      <c r="V382" s="469"/>
      <c r="W382" s="503" t="str">
        <f>IF('statement of marks'!CY32="","",'statement of marks'!CY32)</f>
        <v/>
      </c>
      <c r="X382" s="470"/>
    </row>
    <row r="383" spans="1:24" ht="17" customHeight="1">
      <c r="A383" s="376"/>
      <c r="B383" s="912" t="str">
        <f>'statement of marks'!$DG$3</f>
        <v>LokLF; ,oe~ 'kkjhfjd f'k{kk</v>
      </c>
      <c r="C383" s="913"/>
      <c r="D383" s="469" t="str">
        <f>IF('statement of marks'!DG31="","",'statement of marks'!DG31)</f>
        <v/>
      </c>
      <c r="E383" s="469" t="str">
        <f>IF('statement of marks'!DH31="","",'statement of marks'!DH31)</f>
        <v/>
      </c>
      <c r="F383" s="469" t="str">
        <f>IF('statement of marks'!DJ31="","",'statement of marks'!DJ31)</f>
        <v/>
      </c>
      <c r="G383" s="337"/>
      <c r="H383" s="337"/>
      <c r="I383" s="469"/>
      <c r="J383" s="469" t="str">
        <f>IF('statement of marks'!DI31="","",'statement of marks'!DI31)</f>
        <v/>
      </c>
      <c r="K383" s="470"/>
      <c r="L383" s="504"/>
      <c r="M383" s="505"/>
      <c r="N383" s="376"/>
      <c r="O383" s="914" t="str">
        <f>'statement of marks'!$DG$3</f>
        <v>LokLF; ,oe~ 'kkjhfjd f'k{kk</v>
      </c>
      <c r="P383" s="915"/>
      <c r="Q383" s="469" t="str">
        <f>IF('statement of marks'!DG32="","",'statement of marks'!DG32)</f>
        <v/>
      </c>
      <c r="R383" s="469" t="str">
        <f>IF('statement of marks'!DH32="","",'statement of marks'!DH32)</f>
        <v/>
      </c>
      <c r="S383" s="469" t="str">
        <f>IF('statement of marks'!DJ32="","",'statement of marks'!DJ32)</f>
        <v/>
      </c>
      <c r="T383" s="337"/>
      <c r="U383" s="337"/>
      <c r="V383" s="469"/>
      <c r="W383" s="503" t="str">
        <f>IF('statement of marks'!DI32="","",'statement of marks'!DI32)</f>
        <v/>
      </c>
      <c r="X383" s="470"/>
    </row>
    <row r="384" spans="1:24" ht="17" customHeight="1">
      <c r="A384" s="376"/>
      <c r="B384" s="916" t="s">
        <v>642</v>
      </c>
      <c r="C384" s="917"/>
      <c r="D384" s="918" t="str">
        <f>IF(details!$CX$3="","",details!$CX$3)</f>
        <v>;ksx vxLr rd</v>
      </c>
      <c r="E384" s="918"/>
      <c r="F384" s="918" t="str">
        <f>IF(details!$DB$3="","",details!$DB$3)</f>
        <v>;ksx vDVcj rd</v>
      </c>
      <c r="G384" s="918"/>
      <c r="H384" s="918" t="str">
        <f>IF(details!$DF$3="","",details!$DF$3)</f>
        <v>;ksx fnlEcj rd</v>
      </c>
      <c r="I384" s="918"/>
      <c r="J384" s="918" t="str">
        <f>IF(details!$DJ$3="","",details!$DJ$3)</f>
        <v>;ksx Qjojh rd</v>
      </c>
      <c r="K384" s="919"/>
      <c r="L384" s="504"/>
      <c r="M384" s="505"/>
      <c r="N384" s="376"/>
      <c r="O384" s="916" t="s">
        <v>642</v>
      </c>
      <c r="P384" s="917"/>
      <c r="Q384" s="918" t="str">
        <f>IF(details!$CX$3="","",details!$CX$3)</f>
        <v>;ksx vxLr rd</v>
      </c>
      <c r="R384" s="918"/>
      <c r="S384" s="918" t="str">
        <f>IF(details!$DB$3="","",details!$DB$3)</f>
        <v>;ksx vDVcj rd</v>
      </c>
      <c r="T384" s="918"/>
      <c r="U384" s="918" t="str">
        <f>IF(details!$DF$3="","",details!$DF$3)</f>
        <v>;ksx fnlEcj rd</v>
      </c>
      <c r="V384" s="918"/>
      <c r="W384" s="918" t="str">
        <f>IF(details!$DJ$3="","",details!$DJ$3)</f>
        <v>;ksx Qjojh rd</v>
      </c>
      <c r="X384" s="919"/>
    </row>
    <row r="385" spans="1:24" ht="17" customHeight="1">
      <c r="A385" s="376"/>
      <c r="B385" s="916" t="s">
        <v>86</v>
      </c>
      <c r="C385" s="917"/>
      <c r="D385" s="921" t="str">
        <f>IF(details!CY31="","",details!CY31)</f>
        <v/>
      </c>
      <c r="E385" s="921"/>
      <c r="F385" s="921" t="str">
        <f>IF(details!DC31="","",details!DC31)</f>
        <v/>
      </c>
      <c r="G385" s="921"/>
      <c r="H385" s="921" t="str">
        <f>IF(details!DG31="","",details!DG31)</f>
        <v/>
      </c>
      <c r="I385" s="921"/>
      <c r="J385" s="921" t="str">
        <f>IF(details!DK31="","",details!DK31)</f>
        <v/>
      </c>
      <c r="K385" s="922"/>
      <c r="L385" s="504"/>
      <c r="M385" s="505"/>
      <c r="N385" s="376"/>
      <c r="O385" s="916" t="s">
        <v>86</v>
      </c>
      <c r="P385" s="917"/>
      <c r="Q385" s="921" t="str">
        <f>IF(details!CY32="","",details!CY32)</f>
        <v/>
      </c>
      <c r="R385" s="921"/>
      <c r="S385" s="921" t="str">
        <f>IF(details!DC32="","",details!DC32)</f>
        <v/>
      </c>
      <c r="T385" s="921"/>
      <c r="U385" s="921" t="str">
        <f>IF(details!DG32="","",details!DG32)</f>
        <v/>
      </c>
      <c r="V385" s="921"/>
      <c r="W385" s="921" t="str">
        <f>IF(details!DK32="","",details!DK32)</f>
        <v/>
      </c>
      <c r="X385" s="922"/>
    </row>
    <row r="386" spans="1:24" ht="17" customHeight="1">
      <c r="A386" s="376"/>
      <c r="B386" s="902" t="s">
        <v>15</v>
      </c>
      <c r="C386" s="903"/>
      <c r="D386" s="904" t="str">
        <f>IF(details!CX31="","",details!CX31)</f>
        <v/>
      </c>
      <c r="E386" s="904"/>
      <c r="F386" s="904" t="str">
        <f>IF(details!DB31="","",details!DB31)</f>
        <v/>
      </c>
      <c r="G386" s="904"/>
      <c r="H386" s="904" t="str">
        <f>IF(details!DF31="","",details!DF31)</f>
        <v/>
      </c>
      <c r="I386" s="904"/>
      <c r="J386" s="904" t="str">
        <f>IF(details!DJ31="","",details!DJ31)</f>
        <v/>
      </c>
      <c r="K386" s="905"/>
      <c r="L386" s="504"/>
      <c r="M386" s="505"/>
      <c r="N386" s="376"/>
      <c r="O386" s="902" t="s">
        <v>15</v>
      </c>
      <c r="P386" s="903"/>
      <c r="Q386" s="904" t="str">
        <f>IF(details!CX32="","",details!CX32)</f>
        <v/>
      </c>
      <c r="R386" s="904"/>
      <c r="S386" s="904" t="str">
        <f>IF(details!DB32="","",details!DB32)</f>
        <v/>
      </c>
      <c r="T386" s="904"/>
      <c r="U386" s="904" t="str">
        <f>IF(details!DF32="","",details!DF32)</f>
        <v/>
      </c>
      <c r="V386" s="904"/>
      <c r="W386" s="904" t="str">
        <f>IF(details!DJ32="","",details!DJ32)</f>
        <v/>
      </c>
      <c r="X386" s="905"/>
    </row>
    <row r="387" spans="1:24" ht="17" customHeight="1">
      <c r="A387" s="376"/>
      <c r="B387" s="906" t="s">
        <v>87</v>
      </c>
      <c r="C387" s="907"/>
      <c r="D387" s="908"/>
      <c r="E387" s="908"/>
      <c r="F387" s="908"/>
      <c r="G387" s="908"/>
      <c r="H387" s="908"/>
      <c r="I387" s="908"/>
      <c r="J387" s="908"/>
      <c r="K387" s="909"/>
      <c r="L387" s="504"/>
      <c r="M387" s="505"/>
      <c r="N387" s="376"/>
      <c r="O387" s="906" t="s">
        <v>87</v>
      </c>
      <c r="P387" s="907"/>
      <c r="Q387" s="908"/>
      <c r="R387" s="908"/>
      <c r="S387" s="908"/>
      <c r="T387" s="908"/>
      <c r="U387" s="908"/>
      <c r="V387" s="908"/>
      <c r="W387" s="908"/>
      <c r="X387" s="909"/>
    </row>
    <row r="388" spans="1:24" ht="17" customHeight="1">
      <c r="A388" s="376"/>
      <c r="B388" s="953" t="s">
        <v>73</v>
      </c>
      <c r="C388" s="954"/>
      <c r="D388" s="908"/>
      <c r="E388" s="908"/>
      <c r="F388" s="908"/>
      <c r="G388" s="908"/>
      <c r="H388" s="908"/>
      <c r="I388" s="908"/>
      <c r="J388" s="908"/>
      <c r="K388" s="909"/>
      <c r="L388" s="504"/>
      <c r="M388" s="505"/>
      <c r="N388" s="376"/>
      <c r="O388" s="953" t="s">
        <v>73</v>
      </c>
      <c r="P388" s="954"/>
      <c r="Q388" s="908"/>
      <c r="R388" s="908"/>
      <c r="S388" s="908"/>
      <c r="T388" s="908"/>
      <c r="U388" s="908"/>
      <c r="V388" s="908"/>
      <c r="W388" s="908"/>
      <c r="X388" s="909"/>
    </row>
    <row r="389" spans="1:24" ht="17" customHeight="1">
      <c r="A389" s="376"/>
      <c r="B389" s="955" t="s">
        <v>88</v>
      </c>
      <c r="C389" s="956"/>
      <c r="D389" s="908"/>
      <c r="E389" s="908"/>
      <c r="F389" s="908"/>
      <c r="G389" s="908"/>
      <c r="H389" s="908"/>
      <c r="I389" s="908"/>
      <c r="J389" s="908"/>
      <c r="K389" s="909"/>
      <c r="L389" s="504"/>
      <c r="M389" s="505"/>
      <c r="N389" s="376"/>
      <c r="O389" s="955" t="s">
        <v>88</v>
      </c>
      <c r="P389" s="956"/>
      <c r="Q389" s="908"/>
      <c r="R389" s="908"/>
      <c r="S389" s="908"/>
      <c r="T389" s="908"/>
      <c r="U389" s="908"/>
      <c r="V389" s="908"/>
      <c r="W389" s="908"/>
      <c r="X389" s="909"/>
    </row>
    <row r="390" spans="1:24" ht="17" customHeight="1" thickBot="1">
      <c r="A390" s="381"/>
      <c r="B390" s="940" t="s">
        <v>89</v>
      </c>
      <c r="C390" s="941"/>
      <c r="D390" s="942"/>
      <c r="E390" s="942"/>
      <c r="F390" s="942"/>
      <c r="G390" s="942"/>
      <c r="H390" s="942"/>
      <c r="I390" s="942"/>
      <c r="J390" s="942"/>
      <c r="K390" s="943"/>
      <c r="L390" s="504"/>
      <c r="M390" s="505"/>
      <c r="N390" s="381"/>
      <c r="O390" s="940" t="s">
        <v>89</v>
      </c>
      <c r="P390" s="941"/>
      <c r="Q390" s="942"/>
      <c r="R390" s="942"/>
      <c r="S390" s="942"/>
      <c r="T390" s="942"/>
      <c r="U390" s="942"/>
      <c r="V390" s="942"/>
      <c r="W390" s="942"/>
      <c r="X390" s="943"/>
    </row>
    <row r="391" spans="1:24" ht="17" customHeight="1">
      <c r="A391" s="944" t="s">
        <v>44</v>
      </c>
      <c r="B391" s="945"/>
      <c r="C391" s="945"/>
      <c r="D391" s="945"/>
      <c r="E391" s="945"/>
      <c r="F391" s="945"/>
      <c r="G391" s="945"/>
      <c r="H391" s="945"/>
      <c r="I391" s="945"/>
      <c r="J391" s="945"/>
      <c r="K391" s="946"/>
      <c r="L391" s="504"/>
      <c r="M391" s="505"/>
      <c r="N391" s="944" t="s">
        <v>44</v>
      </c>
      <c r="O391" s="945"/>
      <c r="P391" s="945"/>
      <c r="Q391" s="945"/>
      <c r="R391" s="945"/>
      <c r="S391" s="945"/>
      <c r="T391" s="945"/>
      <c r="U391" s="945"/>
      <c r="V391" s="945"/>
      <c r="W391" s="945"/>
      <c r="X391" s="946"/>
    </row>
    <row r="392" spans="1:24" ht="17" customHeight="1">
      <c r="A392" s="947" t="str">
        <f>'statement of marks'!$A$1</f>
        <v>jk- ck- ek/;fed fo|ky; uohu] fuEckgsM+k</v>
      </c>
      <c r="B392" s="948"/>
      <c r="C392" s="948"/>
      <c r="D392" s="948"/>
      <c r="E392" s="948"/>
      <c r="F392" s="948"/>
      <c r="G392" s="948"/>
      <c r="H392" s="948"/>
      <c r="I392" s="948"/>
      <c r="J392" s="948"/>
      <c r="K392" s="949"/>
      <c r="L392" s="504"/>
      <c r="M392" s="505"/>
      <c r="N392" s="947" t="str">
        <f>'statement of marks'!$A$1</f>
        <v>jk- ck- ek/;fed fo|ky; uohu] fuEckgsM+k</v>
      </c>
      <c r="O392" s="948"/>
      <c r="P392" s="948"/>
      <c r="Q392" s="948"/>
      <c r="R392" s="948"/>
      <c r="S392" s="948"/>
      <c r="T392" s="948"/>
      <c r="U392" s="948"/>
      <c r="V392" s="948"/>
      <c r="W392" s="948"/>
      <c r="X392" s="949"/>
    </row>
    <row r="393" spans="1:24" ht="17" customHeight="1">
      <c r="A393" s="947"/>
      <c r="B393" s="948"/>
      <c r="C393" s="948"/>
      <c r="D393" s="948"/>
      <c r="E393" s="948"/>
      <c r="F393" s="948"/>
      <c r="G393" s="948"/>
      <c r="H393" s="948"/>
      <c r="I393" s="948"/>
      <c r="J393" s="948"/>
      <c r="K393" s="949"/>
      <c r="L393" s="504"/>
      <c r="M393" s="505"/>
      <c r="N393" s="947"/>
      <c r="O393" s="948"/>
      <c r="P393" s="948"/>
      <c r="Q393" s="948"/>
      <c r="R393" s="948"/>
      <c r="S393" s="948"/>
      <c r="T393" s="948"/>
      <c r="U393" s="948"/>
      <c r="V393" s="948"/>
      <c r="W393" s="948"/>
      <c r="X393" s="949"/>
    </row>
    <row r="394" spans="1:24" ht="17" customHeight="1">
      <c r="A394" s="376"/>
      <c r="B394" s="927" t="s">
        <v>84</v>
      </c>
      <c r="C394" s="950"/>
      <c r="D394" s="951" t="str">
        <f>'statement of marks'!$F$3</f>
        <v>2015-16</v>
      </c>
      <c r="E394" s="951"/>
      <c r="F394" s="951"/>
      <c r="G394" s="951"/>
      <c r="H394" s="951"/>
      <c r="I394" s="951"/>
      <c r="J394" s="951"/>
      <c r="K394" s="952"/>
      <c r="L394" s="504"/>
      <c r="M394" s="505"/>
      <c r="N394" s="376"/>
      <c r="O394" s="927" t="s">
        <v>84</v>
      </c>
      <c r="P394" s="950"/>
      <c r="Q394" s="951" t="str">
        <f>'statement of marks'!$F$3</f>
        <v>2015-16</v>
      </c>
      <c r="R394" s="951"/>
      <c r="S394" s="951"/>
      <c r="T394" s="951"/>
      <c r="U394" s="951"/>
      <c r="V394" s="951"/>
      <c r="W394" s="951"/>
      <c r="X394" s="952"/>
    </row>
    <row r="395" spans="1:24" ht="17" customHeight="1">
      <c r="A395" s="376"/>
      <c r="B395" s="910" t="s">
        <v>579</v>
      </c>
      <c r="C395" s="911"/>
      <c r="D395" s="911" t="str">
        <f>IF('statement of marks'!H33="","",'statement of marks'!H33)</f>
        <v>v 027</v>
      </c>
      <c r="E395" s="911"/>
      <c r="F395" s="911"/>
      <c r="G395" s="911"/>
      <c r="H395" s="911"/>
      <c r="I395" s="911"/>
      <c r="J395" s="911"/>
      <c r="K395" s="937"/>
      <c r="L395" s="504"/>
      <c r="M395" s="505"/>
      <c r="N395" s="376"/>
      <c r="O395" s="910" t="s">
        <v>579</v>
      </c>
      <c r="P395" s="911"/>
      <c r="Q395" s="911" t="str">
        <f>IF('statement of marks'!H34="","",'statement of marks'!H34)</f>
        <v>v 028</v>
      </c>
      <c r="R395" s="911"/>
      <c r="S395" s="911"/>
      <c r="T395" s="911"/>
      <c r="U395" s="911"/>
      <c r="V395" s="911"/>
      <c r="W395" s="911"/>
      <c r="X395" s="937"/>
    </row>
    <row r="396" spans="1:24" ht="17" customHeight="1">
      <c r="A396" s="376"/>
      <c r="B396" s="910" t="s">
        <v>580</v>
      </c>
      <c r="C396" s="911"/>
      <c r="D396" s="911" t="str">
        <f>IF('statement of marks'!I33="","",'statement of marks'!I33)</f>
        <v>c 027</v>
      </c>
      <c r="E396" s="911"/>
      <c r="F396" s="911"/>
      <c r="G396" s="911"/>
      <c r="H396" s="911"/>
      <c r="I396" s="911"/>
      <c r="J396" s="911"/>
      <c r="K396" s="937"/>
      <c r="L396" s="504"/>
      <c r="M396" s="505"/>
      <c r="N396" s="376"/>
      <c r="O396" s="910" t="s">
        <v>580</v>
      </c>
      <c r="P396" s="911"/>
      <c r="Q396" s="911" t="str">
        <f>IF('statement of marks'!I34="","",'statement of marks'!I34)</f>
        <v>c 028</v>
      </c>
      <c r="R396" s="911"/>
      <c r="S396" s="911"/>
      <c r="T396" s="911"/>
      <c r="U396" s="911"/>
      <c r="V396" s="911"/>
      <c r="W396" s="911"/>
      <c r="X396" s="937"/>
    </row>
    <row r="397" spans="1:24" ht="17" customHeight="1">
      <c r="A397" s="376"/>
      <c r="B397" s="910" t="s">
        <v>581</v>
      </c>
      <c r="C397" s="911"/>
      <c r="D397" s="911" t="str">
        <f>IF('statement of marks'!J33="","",'statement of marks'!J33)</f>
        <v>l 027</v>
      </c>
      <c r="E397" s="911"/>
      <c r="F397" s="911"/>
      <c r="G397" s="911"/>
      <c r="H397" s="911"/>
      <c r="I397" s="911"/>
      <c r="J397" s="911"/>
      <c r="K397" s="937"/>
      <c r="L397" s="504"/>
      <c r="M397" s="505"/>
      <c r="N397" s="376"/>
      <c r="O397" s="910" t="s">
        <v>581</v>
      </c>
      <c r="P397" s="911"/>
      <c r="Q397" s="911" t="str">
        <f>IF('statement of marks'!J34="","",'statement of marks'!J34)</f>
        <v>l 028</v>
      </c>
      <c r="R397" s="911"/>
      <c r="S397" s="911"/>
      <c r="T397" s="911"/>
      <c r="U397" s="911"/>
      <c r="V397" s="911"/>
      <c r="W397" s="911"/>
      <c r="X397" s="937"/>
    </row>
    <row r="398" spans="1:24" ht="17" customHeight="1">
      <c r="A398" s="376"/>
      <c r="B398" s="910" t="s">
        <v>582</v>
      </c>
      <c r="C398" s="911"/>
      <c r="D398" s="370">
        <f>'statement of marks'!$D$3</f>
        <v>3</v>
      </c>
      <c r="E398" s="911" t="s">
        <v>9</v>
      </c>
      <c r="F398" s="911"/>
      <c r="G398" s="938" t="str">
        <f>IF('statement of marks'!D33="","",'statement of marks'!D33)</f>
        <v/>
      </c>
      <c r="H398" s="938"/>
      <c r="I398" s="938"/>
      <c r="J398" s="938"/>
      <c r="K398" s="939"/>
      <c r="L398" s="504"/>
      <c r="M398" s="505"/>
      <c r="N398" s="376"/>
      <c r="O398" s="910" t="s">
        <v>582</v>
      </c>
      <c r="P398" s="911"/>
      <c r="Q398" s="370">
        <f>'statement of marks'!$D$3</f>
        <v>3</v>
      </c>
      <c r="R398" s="911" t="s">
        <v>9</v>
      </c>
      <c r="S398" s="911"/>
      <c r="T398" s="938" t="str">
        <f>IF('statement of marks'!D34="","",'statement of marks'!D34)</f>
        <v/>
      </c>
      <c r="U398" s="938"/>
      <c r="V398" s="938"/>
      <c r="W398" s="938"/>
      <c r="X398" s="939"/>
    </row>
    <row r="399" spans="1:24" ht="17" customHeight="1">
      <c r="A399" s="376"/>
      <c r="B399" s="910" t="s">
        <v>583</v>
      </c>
      <c r="C399" s="911"/>
      <c r="D399" s="370" t="str">
        <f>IF('statement of marks'!E33="","",'statement of marks'!E33)</f>
        <v/>
      </c>
      <c r="E399" s="911" t="s">
        <v>0</v>
      </c>
      <c r="F399" s="911"/>
      <c r="G399" s="930" t="str">
        <f>IF('statement of marks'!F33="","",'statement of marks'!F33)</f>
        <v/>
      </c>
      <c r="H399" s="930"/>
      <c r="I399" s="930"/>
      <c r="J399" s="930"/>
      <c r="K399" s="931"/>
      <c r="L399" s="504"/>
      <c r="M399" s="505"/>
      <c r="N399" s="376"/>
      <c r="O399" s="910" t="s">
        <v>583</v>
      </c>
      <c r="P399" s="911"/>
      <c r="Q399" s="370" t="str">
        <f>IF('statement of marks'!E34="","",'statement of marks'!E34)</f>
        <v/>
      </c>
      <c r="R399" s="911" t="s">
        <v>0</v>
      </c>
      <c r="S399" s="911"/>
      <c r="T399" s="930" t="str">
        <f>IF('statement of marks'!F34="","",'statement of marks'!F34)</f>
        <v/>
      </c>
      <c r="U399" s="930"/>
      <c r="V399" s="930"/>
      <c r="W399" s="930"/>
      <c r="X399" s="931"/>
    </row>
    <row r="400" spans="1:24" ht="17" customHeight="1">
      <c r="A400" s="376"/>
      <c r="B400" s="346" t="s">
        <v>27</v>
      </c>
      <c r="C400" s="336" t="s">
        <v>85</v>
      </c>
      <c r="D400" s="932" t="s">
        <v>1</v>
      </c>
      <c r="E400" s="932" t="s">
        <v>21</v>
      </c>
      <c r="F400" s="932" t="s">
        <v>62</v>
      </c>
      <c r="G400" s="933" t="s">
        <v>2</v>
      </c>
      <c r="H400" s="932" t="s">
        <v>638</v>
      </c>
      <c r="I400" s="932"/>
      <c r="J400" s="932"/>
      <c r="K400" s="934" t="s">
        <v>639</v>
      </c>
      <c r="L400" s="504"/>
      <c r="M400" s="505"/>
      <c r="N400" s="376"/>
      <c r="O400" s="346" t="s">
        <v>27</v>
      </c>
      <c r="P400" s="336" t="s">
        <v>85</v>
      </c>
      <c r="Q400" s="935" t="s">
        <v>1</v>
      </c>
      <c r="R400" s="935" t="s">
        <v>21</v>
      </c>
      <c r="S400" s="935" t="s">
        <v>62</v>
      </c>
      <c r="T400" s="936" t="s">
        <v>2</v>
      </c>
      <c r="U400" s="935" t="s">
        <v>638</v>
      </c>
      <c r="V400" s="935"/>
      <c r="W400" s="935"/>
      <c r="X400" s="934" t="s">
        <v>639</v>
      </c>
    </row>
    <row r="401" spans="1:24" ht="17" customHeight="1">
      <c r="A401" s="376"/>
      <c r="B401" s="346"/>
      <c r="C401" s="336"/>
      <c r="D401" s="932"/>
      <c r="E401" s="932"/>
      <c r="F401" s="932"/>
      <c r="G401" s="933"/>
      <c r="H401" s="367" t="s">
        <v>635</v>
      </c>
      <c r="I401" s="367" t="s">
        <v>636</v>
      </c>
      <c r="J401" s="471" t="s">
        <v>68</v>
      </c>
      <c r="K401" s="934"/>
      <c r="L401" s="504"/>
      <c r="M401" s="505"/>
      <c r="N401" s="376"/>
      <c r="O401" s="346"/>
      <c r="P401" s="336"/>
      <c r="Q401" s="935"/>
      <c r="R401" s="935"/>
      <c r="S401" s="935"/>
      <c r="T401" s="936"/>
      <c r="U401" s="371" t="s">
        <v>635</v>
      </c>
      <c r="V401" s="371" t="s">
        <v>636</v>
      </c>
      <c r="W401" s="506" t="s">
        <v>68</v>
      </c>
      <c r="X401" s="934"/>
    </row>
    <row r="402" spans="1:24" ht="17" customHeight="1">
      <c r="A402" s="376"/>
      <c r="B402" s="923" t="s">
        <v>3</v>
      </c>
      <c r="C402" s="924"/>
      <c r="D402" s="332">
        <f>IF('statement of marks'!K$6="","",'statement of marks'!K$6)</f>
        <v>10</v>
      </c>
      <c r="E402" s="332">
        <f>IF('statement of marks'!L$6="","",'statement of marks'!L$6)</f>
        <v>10</v>
      </c>
      <c r="F402" s="332">
        <f>IF('statement of marks'!M$6="","",'statement of marks'!M$6)</f>
        <v>10</v>
      </c>
      <c r="G402" s="333">
        <f>IF('statement of marks'!N$6="","",'statement of marks'!N$6)</f>
        <v>30</v>
      </c>
      <c r="H402" s="332">
        <f>IF('statement of marks'!O$6="","",'statement of marks'!O$6)</f>
        <v>20</v>
      </c>
      <c r="I402" s="332">
        <f>IF('statement of marks'!P$6="","",'statement of marks'!P$6)</f>
        <v>50</v>
      </c>
      <c r="J402" s="333">
        <f>IF('statement of marks'!Q$6="","",'statement of marks'!Q$6)</f>
        <v>70</v>
      </c>
      <c r="K402" s="377">
        <f>IF('statement of marks'!R$6="","",'statement of marks'!R$6)</f>
        <v>100</v>
      </c>
      <c r="L402" s="504"/>
      <c r="M402" s="505"/>
      <c r="N402" s="376"/>
      <c r="O402" s="923" t="s">
        <v>3</v>
      </c>
      <c r="P402" s="924"/>
      <c r="Q402" s="332">
        <f>IF('statement of marks'!K$6="","",'statement of marks'!K$6)</f>
        <v>10</v>
      </c>
      <c r="R402" s="332">
        <f>IF('statement of marks'!L$6="","",'statement of marks'!L$6)</f>
        <v>10</v>
      </c>
      <c r="S402" s="332">
        <f>IF('statement of marks'!M$6="","",'statement of marks'!M$6)</f>
        <v>10</v>
      </c>
      <c r="T402" s="333">
        <f>IF('statement of marks'!N$6="","",'statement of marks'!N$6)</f>
        <v>30</v>
      </c>
      <c r="U402" s="332">
        <f>IF('statement of marks'!O$6="","",'statement of marks'!O$6)</f>
        <v>20</v>
      </c>
      <c r="V402" s="332">
        <f>IF('statement of marks'!P$6="","",'statement of marks'!P$6)</f>
        <v>50</v>
      </c>
      <c r="W402" s="333">
        <f>IF('statement of marks'!Q$6="","",'statement of marks'!Q$6)</f>
        <v>70</v>
      </c>
      <c r="X402" s="377">
        <f>IF('statement of marks'!R$6="","",'statement of marks'!R$6)</f>
        <v>100</v>
      </c>
    </row>
    <row r="403" spans="1:24" ht="17" customHeight="1">
      <c r="A403" s="376"/>
      <c r="B403" s="910" t="str">
        <f>'statement of marks'!$K$3</f>
        <v>fgUnh</v>
      </c>
      <c r="C403" s="911"/>
      <c r="D403" s="331" t="str">
        <f>IF('statement of marks'!K33="","",'statement of marks'!K33)</f>
        <v/>
      </c>
      <c r="E403" s="331" t="str">
        <f>IF('statement of marks'!L33="","",'statement of marks'!L33)</f>
        <v/>
      </c>
      <c r="F403" s="331" t="str">
        <f>IF('statement of marks'!M33="","",'statement of marks'!M33)</f>
        <v/>
      </c>
      <c r="G403" s="374" t="str">
        <f>IF('statement of marks'!N33="","",'statement of marks'!N33)</f>
        <v/>
      </c>
      <c r="H403" s="331" t="str">
        <f>IF('statement of marks'!O33="","",'statement of marks'!O33)</f>
        <v/>
      </c>
      <c r="I403" s="331" t="str">
        <f>IF('statement of marks'!P33="","",'statement of marks'!P33)</f>
        <v/>
      </c>
      <c r="J403" s="36" t="str">
        <f>IF('statement of marks'!Q33="","",'statement of marks'!Q33)</f>
        <v/>
      </c>
      <c r="K403" s="378" t="str">
        <f>IF('statement of marks'!R33="","",'statement of marks'!R33)</f>
        <v/>
      </c>
      <c r="L403" s="504"/>
      <c r="M403" s="505"/>
      <c r="N403" s="376"/>
      <c r="O403" s="910" t="str">
        <f>'statement of marks'!$K$3</f>
        <v>fgUnh</v>
      </c>
      <c r="P403" s="911"/>
      <c r="Q403" s="331" t="str">
        <f>IF('statement of marks'!K34="","",'statement of marks'!K34)</f>
        <v/>
      </c>
      <c r="R403" s="331" t="str">
        <f>IF('statement of marks'!L34="","",'statement of marks'!L34)</f>
        <v/>
      </c>
      <c r="S403" s="331" t="str">
        <f>IF('statement of marks'!M34="","",'statement of marks'!M34)</f>
        <v/>
      </c>
      <c r="T403" s="374" t="str">
        <f>IF('statement of marks'!N34="","",'statement of marks'!N34)</f>
        <v/>
      </c>
      <c r="U403" s="331" t="str">
        <f>IF('statement of marks'!O34="","",'statement of marks'!O34)</f>
        <v/>
      </c>
      <c r="V403" s="331" t="str">
        <f>IF('statement of marks'!P34="","",'statement of marks'!P34)</f>
        <v/>
      </c>
      <c r="W403" s="36" t="str">
        <f>IF('statement of marks'!Q34="","",'statement of marks'!Q34)</f>
        <v/>
      </c>
      <c r="X403" s="378" t="str">
        <f>IF('statement of marks'!R34="","",'statement of marks'!R34)</f>
        <v/>
      </c>
    </row>
    <row r="404" spans="1:24" ht="17" customHeight="1">
      <c r="A404" s="376"/>
      <c r="B404" s="920" t="str">
        <f>'statement of marks'!$AQ$3</f>
        <v>mnwZ</v>
      </c>
      <c r="C404" s="910"/>
      <c r="D404" s="331">
        <f>IF('statement of marks'!AQ33="","",'statement of marks'!AQ33)</f>
        <v>1</v>
      </c>
      <c r="E404" s="331">
        <f>IF('statement of marks'!AR33="","",'statement of marks'!AR33)</f>
        <v>2</v>
      </c>
      <c r="F404" s="331">
        <f>IF('statement of marks'!AS33="","",'statement of marks'!AS33)</f>
        <v>3</v>
      </c>
      <c r="G404" s="374">
        <f>IF('statement of marks'!AT33="","",'statement of marks'!AT33)</f>
        <v>6</v>
      </c>
      <c r="H404" s="331">
        <f>IF('statement of marks'!AU33="","",'statement of marks'!AU33)</f>
        <v>4</v>
      </c>
      <c r="I404" s="331">
        <f>IF('statement of marks'!AV33="","",'statement of marks'!AV33)</f>
        <v>5</v>
      </c>
      <c r="J404" s="36">
        <f>IF('statement of marks'!AW33="","",'statement of marks'!AW33)</f>
        <v>9</v>
      </c>
      <c r="K404" s="378">
        <f>IF('statement of marks'!AX33="","",'statement of marks'!AX33)</f>
        <v>15</v>
      </c>
      <c r="L404" s="504"/>
      <c r="M404" s="505"/>
      <c r="N404" s="376"/>
      <c r="O404" s="920" t="str">
        <f>'statement of marks'!$AQ$3</f>
        <v>mnwZ</v>
      </c>
      <c r="P404" s="910"/>
      <c r="Q404" s="331">
        <f>IF('statement of marks'!AQ34="","",'statement of marks'!AQ34)</f>
        <v>1</v>
      </c>
      <c r="R404" s="331">
        <f>IF('statement of marks'!AR34="","",'statement of marks'!AR34)</f>
        <v>2</v>
      </c>
      <c r="S404" s="331">
        <f>IF('statement of marks'!AS34="","",'statement of marks'!AS34)</f>
        <v>3</v>
      </c>
      <c r="T404" s="374">
        <f>IF('statement of marks'!AT34="","",'statement of marks'!AT34)</f>
        <v>6</v>
      </c>
      <c r="U404" s="331">
        <f>IF('statement of marks'!AU34="","",'statement of marks'!AU34)</f>
        <v>4</v>
      </c>
      <c r="V404" s="331">
        <f>IF('statement of marks'!AV34="","",'statement of marks'!AV34)</f>
        <v>5</v>
      </c>
      <c r="W404" s="36">
        <f>IF('statement of marks'!AW34="","",'statement of marks'!AW34)</f>
        <v>9</v>
      </c>
      <c r="X404" s="378">
        <f>IF('statement of marks'!AX34="","",'statement of marks'!AX34)</f>
        <v>15</v>
      </c>
    </row>
    <row r="405" spans="1:24" ht="17" customHeight="1">
      <c r="A405" s="376"/>
      <c r="B405" s="910" t="str">
        <f>'statement of marks'!$BG$3</f>
        <v>xf.kr</v>
      </c>
      <c r="C405" s="911"/>
      <c r="D405" s="331" t="str">
        <f>IF('statement of marks'!BG33="","",'statement of marks'!BG33)</f>
        <v/>
      </c>
      <c r="E405" s="331" t="str">
        <f>IF('statement of marks'!BH33="","",'statement of marks'!BH33)</f>
        <v/>
      </c>
      <c r="F405" s="331" t="str">
        <f>IF('statement of marks'!BI33="","",'statement of marks'!BI33)</f>
        <v/>
      </c>
      <c r="G405" s="374" t="str">
        <f>IF('statement of marks'!BJ33="","",'statement of marks'!BJ33)</f>
        <v/>
      </c>
      <c r="H405" s="331" t="str">
        <f>IF('statement of marks'!BK33="","",'statement of marks'!BK33)</f>
        <v/>
      </c>
      <c r="I405" s="331" t="str">
        <f>IF('statement of marks'!BL33="","",'statement of marks'!BL33)</f>
        <v/>
      </c>
      <c r="J405" s="36" t="str">
        <f>IF('statement of marks'!BM33="","",'statement of marks'!BM33)</f>
        <v/>
      </c>
      <c r="K405" s="378" t="str">
        <f>IF('statement of marks'!BN33="","",'statement of marks'!BN33)</f>
        <v/>
      </c>
      <c r="L405" s="504"/>
      <c r="M405" s="505"/>
      <c r="N405" s="376"/>
      <c r="O405" s="910" t="str">
        <f>'statement of marks'!$BG$3</f>
        <v>xf.kr</v>
      </c>
      <c r="P405" s="911"/>
      <c r="Q405" s="331" t="str">
        <f>IF('statement of marks'!BG34="","",'statement of marks'!BG34)</f>
        <v/>
      </c>
      <c r="R405" s="331" t="str">
        <f>IF('statement of marks'!BH34="","",'statement of marks'!BH34)</f>
        <v/>
      </c>
      <c r="S405" s="331" t="str">
        <f>IF('statement of marks'!BI34="","",'statement of marks'!BI34)</f>
        <v/>
      </c>
      <c r="T405" s="374" t="str">
        <f>IF('statement of marks'!BJ34="","",'statement of marks'!BJ34)</f>
        <v/>
      </c>
      <c r="U405" s="331" t="str">
        <f>IF('statement of marks'!BK34="","",'statement of marks'!BK34)</f>
        <v/>
      </c>
      <c r="V405" s="331" t="str">
        <f>IF('statement of marks'!BL34="","",'statement of marks'!BL34)</f>
        <v/>
      </c>
      <c r="W405" s="36" t="str">
        <f>IF('statement of marks'!BM34="","",'statement of marks'!BM34)</f>
        <v/>
      </c>
      <c r="X405" s="378" t="str">
        <f>IF('statement of marks'!BN34="","",'statement of marks'!BN34)</f>
        <v/>
      </c>
    </row>
    <row r="406" spans="1:24" ht="17" customHeight="1">
      <c r="A406" s="376"/>
      <c r="B406" s="910" t="str">
        <f>'statement of marks'!$BW$3</f>
        <v>Ik;kZoj.k v/;;u</v>
      </c>
      <c r="C406" s="911"/>
      <c r="D406" s="331" t="str">
        <f>IF('statement of marks'!BW33="","",'statement of marks'!BW33)</f>
        <v/>
      </c>
      <c r="E406" s="331" t="str">
        <f>IF('statement of marks'!BX33="","",'statement of marks'!BX33)</f>
        <v/>
      </c>
      <c r="F406" s="331" t="str">
        <f>IF('statement of marks'!BY33="","",'statement of marks'!BY33)</f>
        <v/>
      </c>
      <c r="G406" s="374" t="str">
        <f>IF('statement of marks'!BZ33="","",'statement of marks'!BZ33)</f>
        <v/>
      </c>
      <c r="H406" s="331" t="str">
        <f>IF('statement of marks'!CA33="","",'statement of marks'!CA33)</f>
        <v/>
      </c>
      <c r="I406" s="331" t="str">
        <f>IF('statement of marks'!CB33="","",'statement of marks'!CB33)</f>
        <v/>
      </c>
      <c r="J406" s="36" t="str">
        <f>IF('statement of marks'!CC33="","",'statement of marks'!CC33)</f>
        <v/>
      </c>
      <c r="K406" s="378" t="str">
        <f>IF('statement of marks'!CD33="","",'statement of marks'!CD33)</f>
        <v/>
      </c>
      <c r="L406" s="504"/>
      <c r="M406" s="505"/>
      <c r="N406" s="376"/>
      <c r="O406" s="910" t="str">
        <f>'statement of marks'!$BW$3</f>
        <v>Ik;kZoj.k v/;;u</v>
      </c>
      <c r="P406" s="911"/>
      <c r="Q406" s="331" t="str">
        <f>IF('statement of marks'!BW34="","",'statement of marks'!BW34)</f>
        <v/>
      </c>
      <c r="R406" s="331" t="str">
        <f>IF('statement of marks'!BX34="","",'statement of marks'!BX34)</f>
        <v/>
      </c>
      <c r="S406" s="331" t="str">
        <f>IF('statement of marks'!BY34="","",'statement of marks'!BY34)</f>
        <v/>
      </c>
      <c r="T406" s="374" t="str">
        <f>IF('statement of marks'!BZ34="","",'statement of marks'!BZ34)</f>
        <v/>
      </c>
      <c r="U406" s="331" t="str">
        <f>IF('statement of marks'!CA34="","",'statement of marks'!CA34)</f>
        <v/>
      </c>
      <c r="V406" s="331" t="str">
        <f>IF('statement of marks'!CB34="","",'statement of marks'!CB34)</f>
        <v/>
      </c>
      <c r="W406" s="36" t="str">
        <f>IF('statement of marks'!CC34="","",'statement of marks'!CC34)</f>
        <v/>
      </c>
      <c r="X406" s="378" t="str">
        <f>IF('statement of marks'!CD34="","",'statement of marks'!CD34)</f>
        <v/>
      </c>
    </row>
    <row r="407" spans="1:24" ht="17" customHeight="1">
      <c r="A407" s="925"/>
      <c r="B407" s="927" t="str">
        <f>'statement of marks'!$AA$3</f>
        <v>vaxszth</v>
      </c>
      <c r="C407" s="373" t="s">
        <v>3</v>
      </c>
      <c r="D407" s="332">
        <f>IF('statement of marks'!AA$6="","",'statement of marks'!AA$6)</f>
        <v>5</v>
      </c>
      <c r="E407" s="332">
        <f>IF('statement of marks'!AB$6="","",'statement of marks'!AB$6)</f>
        <v>5</v>
      </c>
      <c r="F407" s="332">
        <f>IF('statement of marks'!AC$6="","",'statement of marks'!AC$6)</f>
        <v>5</v>
      </c>
      <c r="G407" s="333">
        <f>IF('statement of marks'!AD$6="","",'statement of marks'!AD$6)</f>
        <v>15</v>
      </c>
      <c r="H407" s="332">
        <f>IF('statement of marks'!AE$6="","",'statement of marks'!AE$6)</f>
        <v>10</v>
      </c>
      <c r="I407" s="332">
        <f>IF('statement of marks'!AF$6="","",'statement of marks'!AF$6)</f>
        <v>25</v>
      </c>
      <c r="J407" s="333">
        <f>IF('statement of marks'!AG$6="","",'statement of marks'!AG$6)</f>
        <v>35</v>
      </c>
      <c r="K407" s="377">
        <f>IF('statement of marks'!AH$6="","",'statement of marks'!AH$6)</f>
        <v>50</v>
      </c>
      <c r="L407" s="504"/>
      <c r="M407" s="505"/>
      <c r="N407" s="925"/>
      <c r="O407" s="927" t="str">
        <f>'statement of marks'!$AA$3</f>
        <v>vaxszth</v>
      </c>
      <c r="P407" s="373" t="s">
        <v>3</v>
      </c>
      <c r="Q407" s="332">
        <f>IF('statement of marks'!AA$6="","",'statement of marks'!AA$6)</f>
        <v>5</v>
      </c>
      <c r="R407" s="332">
        <f>IF('statement of marks'!AB$6="","",'statement of marks'!AB$6)</f>
        <v>5</v>
      </c>
      <c r="S407" s="332">
        <f>IF('statement of marks'!AC$6="","",'statement of marks'!AC$6)</f>
        <v>5</v>
      </c>
      <c r="T407" s="333">
        <f>IF('statement of marks'!AD$6="","",'statement of marks'!AD$6)</f>
        <v>15</v>
      </c>
      <c r="U407" s="332">
        <f>IF('statement of marks'!AE$6="","",'statement of marks'!AE$6)</f>
        <v>10</v>
      </c>
      <c r="V407" s="332">
        <f>IF('statement of marks'!AF$6="","",'statement of marks'!AF$6)</f>
        <v>25</v>
      </c>
      <c r="W407" s="333">
        <f>IF('statement of marks'!AG$6="","",'statement of marks'!AG$6)</f>
        <v>35</v>
      </c>
      <c r="X407" s="377">
        <f>IF('statement of marks'!AH$6="","",'statement of marks'!AH$6)</f>
        <v>50</v>
      </c>
    </row>
    <row r="408" spans="1:24" ht="17" customHeight="1">
      <c r="A408" s="926"/>
      <c r="B408" s="927"/>
      <c r="C408" s="375" t="s">
        <v>644</v>
      </c>
      <c r="D408" s="331" t="str">
        <f>IF('statement of marks'!AA33="","",'statement of marks'!AA33)</f>
        <v/>
      </c>
      <c r="E408" s="331" t="str">
        <f>IF('statement of marks'!AB33="","",'statement of marks'!AB33)</f>
        <v/>
      </c>
      <c r="F408" s="331" t="str">
        <f>IF('statement of marks'!AC33="","",'statement of marks'!AC33)</f>
        <v/>
      </c>
      <c r="G408" s="374" t="str">
        <f>IF('statement of marks'!AD33="","",'statement of marks'!AD33)</f>
        <v/>
      </c>
      <c r="H408" s="331" t="str">
        <f>IF('statement of marks'!AE33="","",'statement of marks'!AE33)</f>
        <v/>
      </c>
      <c r="I408" s="331" t="str">
        <f>IF('statement of marks'!AF33="","",'statement of marks'!AF33)</f>
        <v/>
      </c>
      <c r="J408" s="36" t="str">
        <f>IF('statement of marks'!AG33="","",'statement of marks'!AG33)</f>
        <v/>
      </c>
      <c r="K408" s="378" t="str">
        <f>IF('statement of marks'!AH33="","",'statement of marks'!AH33)</f>
        <v/>
      </c>
      <c r="L408" s="504"/>
      <c r="M408" s="505"/>
      <c r="N408" s="926"/>
      <c r="O408" s="927"/>
      <c r="P408" s="375" t="s">
        <v>644</v>
      </c>
      <c r="Q408" s="331" t="str">
        <f>IF('statement of marks'!AA34="","",'statement of marks'!AA34)</f>
        <v/>
      </c>
      <c r="R408" s="331" t="str">
        <f>IF('statement of marks'!AB34="","",'statement of marks'!AB34)</f>
        <v/>
      </c>
      <c r="S408" s="331" t="str">
        <f>IF('statement of marks'!AC34="","",'statement of marks'!AC34)</f>
        <v/>
      </c>
      <c r="T408" s="374" t="str">
        <f>IF('statement of marks'!AD34="","",'statement of marks'!AD34)</f>
        <v/>
      </c>
      <c r="U408" s="331" t="str">
        <f>IF('statement of marks'!AE34="","",'statement of marks'!AE34)</f>
        <v/>
      </c>
      <c r="V408" s="331" t="str">
        <f>IF('statement of marks'!AF34="","",'statement of marks'!AF34)</f>
        <v/>
      </c>
      <c r="W408" s="36" t="str">
        <f>IF('statement of marks'!AG34="","",'statement of marks'!AG34)</f>
        <v/>
      </c>
      <c r="X408" s="378" t="str">
        <f>IF('statement of marks'!AH34="","",'statement of marks'!AH34)</f>
        <v/>
      </c>
    </row>
    <row r="409" spans="1:24" ht="17" customHeight="1">
      <c r="A409" s="376"/>
      <c r="B409" s="928" t="s">
        <v>640</v>
      </c>
      <c r="C409" s="929"/>
      <c r="D409" s="335" t="s">
        <v>1</v>
      </c>
      <c r="E409" s="335" t="s">
        <v>21</v>
      </c>
      <c r="F409" s="372" t="s">
        <v>641</v>
      </c>
      <c r="G409" s="36"/>
      <c r="H409" s="334"/>
      <c r="I409" s="36"/>
      <c r="J409" s="472" t="s">
        <v>62</v>
      </c>
      <c r="K409" s="379"/>
      <c r="L409" s="504"/>
      <c r="M409" s="505"/>
      <c r="N409" s="376"/>
      <c r="O409" s="928" t="s">
        <v>640</v>
      </c>
      <c r="P409" s="929"/>
      <c r="Q409" s="335" t="s">
        <v>1</v>
      </c>
      <c r="R409" s="335" t="s">
        <v>21</v>
      </c>
      <c r="S409" s="372" t="s">
        <v>641</v>
      </c>
      <c r="T409" s="36"/>
      <c r="U409" s="334"/>
      <c r="V409" s="36"/>
      <c r="W409" s="507" t="s">
        <v>62</v>
      </c>
      <c r="X409" s="379"/>
    </row>
    <row r="410" spans="1:24" ht="17" customHeight="1">
      <c r="A410" s="376"/>
      <c r="B410" s="923" t="s">
        <v>3</v>
      </c>
      <c r="C410" s="924"/>
      <c r="D410" s="332">
        <v>20</v>
      </c>
      <c r="E410" s="332">
        <v>20</v>
      </c>
      <c r="F410" s="332">
        <v>20</v>
      </c>
      <c r="G410" s="333"/>
      <c r="H410" s="332"/>
      <c r="I410" s="332"/>
      <c r="J410" s="333">
        <v>20</v>
      </c>
      <c r="K410" s="377"/>
      <c r="L410" s="504"/>
      <c r="M410" s="505"/>
      <c r="N410" s="376"/>
      <c r="O410" s="923" t="s">
        <v>3</v>
      </c>
      <c r="P410" s="924"/>
      <c r="Q410" s="332">
        <v>20</v>
      </c>
      <c r="R410" s="332">
        <v>20</v>
      </c>
      <c r="S410" s="332">
        <v>20</v>
      </c>
      <c r="T410" s="333"/>
      <c r="U410" s="332"/>
      <c r="V410" s="332"/>
      <c r="W410" s="333">
        <v>20</v>
      </c>
      <c r="X410" s="377"/>
    </row>
    <row r="411" spans="1:24" ht="17" customHeight="1">
      <c r="A411" s="376"/>
      <c r="B411" s="910" t="str">
        <f>'statement of marks'!$CM$3</f>
        <v>dk;kZuqHko</v>
      </c>
      <c r="C411" s="911"/>
      <c r="D411" s="469" t="str">
        <f>IF('statement of marks'!CM33="","",'statement of marks'!CM33)</f>
        <v/>
      </c>
      <c r="E411" s="469" t="str">
        <f>IF('statement of marks'!CN33="","",'statement of marks'!CN33)</f>
        <v/>
      </c>
      <c r="F411" s="469" t="str">
        <f>IF('statement of marks'!CP33="","",'statement of marks'!CP33)</f>
        <v/>
      </c>
      <c r="G411" s="337"/>
      <c r="H411" s="337"/>
      <c r="I411" s="469"/>
      <c r="J411" s="469" t="str">
        <f>IF('statement of marks'!CO33="","",'statement of marks'!CO33)</f>
        <v/>
      </c>
      <c r="K411" s="470"/>
      <c r="L411" s="504"/>
      <c r="M411" s="505"/>
      <c r="N411" s="376"/>
      <c r="O411" s="910" t="str">
        <f>'statement of marks'!$CM$3</f>
        <v>dk;kZuqHko</v>
      </c>
      <c r="P411" s="911"/>
      <c r="Q411" s="469" t="str">
        <f>IF('statement of marks'!CM34="","",'statement of marks'!CM34)</f>
        <v/>
      </c>
      <c r="R411" s="469" t="str">
        <f>IF('statement of marks'!CN34="","",'statement of marks'!CN34)</f>
        <v/>
      </c>
      <c r="S411" s="469" t="str">
        <f>IF('statement of marks'!CP34="","",'statement of marks'!CP34)</f>
        <v/>
      </c>
      <c r="T411" s="337"/>
      <c r="U411" s="337"/>
      <c r="V411" s="469"/>
      <c r="W411" s="503" t="str">
        <f>IF('statement of marks'!CO34="","",'statement of marks'!CO34)</f>
        <v/>
      </c>
      <c r="X411" s="470"/>
    </row>
    <row r="412" spans="1:24" ht="17" customHeight="1">
      <c r="A412" s="376"/>
      <c r="B412" s="910" t="str">
        <f>'statement of marks'!$CW$3</f>
        <v>dyk f'k{kk</v>
      </c>
      <c r="C412" s="911"/>
      <c r="D412" s="469" t="str">
        <f>IF('statement of marks'!CW33="","",'statement of marks'!CW33)</f>
        <v/>
      </c>
      <c r="E412" s="469" t="str">
        <f>IF('statement of marks'!CX33="","",'statement of marks'!CX33)</f>
        <v/>
      </c>
      <c r="F412" s="469" t="str">
        <f>IF('statement of marks'!CZ33="","",'statement of marks'!CZ33)</f>
        <v/>
      </c>
      <c r="G412" s="337"/>
      <c r="H412" s="337"/>
      <c r="I412" s="469"/>
      <c r="J412" s="469" t="str">
        <f>IF('statement of marks'!CY33="","",'statement of marks'!CY33)</f>
        <v/>
      </c>
      <c r="K412" s="470"/>
      <c r="L412" s="504"/>
      <c r="M412" s="505"/>
      <c r="N412" s="376"/>
      <c r="O412" s="910" t="str">
        <f>'statement of marks'!$CW$3</f>
        <v>dyk f'k{kk</v>
      </c>
      <c r="P412" s="911"/>
      <c r="Q412" s="469" t="str">
        <f>IF('statement of marks'!CW34="","",'statement of marks'!CW34)</f>
        <v/>
      </c>
      <c r="R412" s="469" t="str">
        <f>IF('statement of marks'!CX34="","",'statement of marks'!CX34)</f>
        <v/>
      </c>
      <c r="S412" s="469" t="str">
        <f>IF('statement of marks'!CZ34="","",'statement of marks'!CZ34)</f>
        <v/>
      </c>
      <c r="T412" s="337"/>
      <c r="U412" s="337"/>
      <c r="V412" s="469"/>
      <c r="W412" s="503" t="str">
        <f>IF('statement of marks'!CY34="","",'statement of marks'!CY34)</f>
        <v/>
      </c>
      <c r="X412" s="470"/>
    </row>
    <row r="413" spans="1:24" ht="17" customHeight="1">
      <c r="A413" s="376"/>
      <c r="B413" s="912" t="str">
        <f>'statement of marks'!$DG$3</f>
        <v>LokLF; ,oe~ 'kkjhfjd f'k{kk</v>
      </c>
      <c r="C413" s="913"/>
      <c r="D413" s="469" t="str">
        <f>IF('statement of marks'!DG33="","",'statement of marks'!DG33)</f>
        <v/>
      </c>
      <c r="E413" s="469" t="str">
        <f>IF('statement of marks'!DH33="","",'statement of marks'!DH33)</f>
        <v/>
      </c>
      <c r="F413" s="469" t="str">
        <f>IF('statement of marks'!DJ33="","",'statement of marks'!DJ33)</f>
        <v/>
      </c>
      <c r="G413" s="337"/>
      <c r="H413" s="337"/>
      <c r="I413" s="469"/>
      <c r="J413" s="469" t="str">
        <f>IF('statement of marks'!DI33="","",'statement of marks'!DI33)</f>
        <v/>
      </c>
      <c r="K413" s="470"/>
      <c r="L413" s="504"/>
      <c r="M413" s="505"/>
      <c r="N413" s="376"/>
      <c r="O413" s="914" t="str">
        <f>'statement of marks'!$DG$3</f>
        <v>LokLF; ,oe~ 'kkjhfjd f'k{kk</v>
      </c>
      <c r="P413" s="915"/>
      <c r="Q413" s="469" t="str">
        <f>IF('statement of marks'!DG34="","",'statement of marks'!DG34)</f>
        <v/>
      </c>
      <c r="R413" s="469" t="str">
        <f>IF('statement of marks'!DH34="","",'statement of marks'!DH34)</f>
        <v/>
      </c>
      <c r="S413" s="469" t="str">
        <f>IF('statement of marks'!DJ34="","",'statement of marks'!DJ34)</f>
        <v/>
      </c>
      <c r="T413" s="337"/>
      <c r="U413" s="337"/>
      <c r="V413" s="469"/>
      <c r="W413" s="503" t="str">
        <f>IF('statement of marks'!DI34="","",'statement of marks'!DI34)</f>
        <v/>
      </c>
      <c r="X413" s="470"/>
    </row>
    <row r="414" spans="1:24" ht="17" customHeight="1">
      <c r="A414" s="376"/>
      <c r="B414" s="916" t="s">
        <v>642</v>
      </c>
      <c r="C414" s="917"/>
      <c r="D414" s="918" t="str">
        <f>IF(details!$CX$3="","",details!$CX$3)</f>
        <v>;ksx vxLr rd</v>
      </c>
      <c r="E414" s="918"/>
      <c r="F414" s="918" t="str">
        <f>IF(details!$DB$3="","",details!$DB$3)</f>
        <v>;ksx vDVcj rd</v>
      </c>
      <c r="G414" s="918"/>
      <c r="H414" s="918" t="str">
        <f>IF(details!$DF$3="","",details!$DF$3)</f>
        <v>;ksx fnlEcj rd</v>
      </c>
      <c r="I414" s="918"/>
      <c r="J414" s="918" t="str">
        <f>IF(details!$DJ$3="","",details!$DJ$3)</f>
        <v>;ksx Qjojh rd</v>
      </c>
      <c r="K414" s="919"/>
      <c r="L414" s="504"/>
      <c r="M414" s="505"/>
      <c r="N414" s="376"/>
      <c r="O414" s="916" t="s">
        <v>642</v>
      </c>
      <c r="P414" s="917"/>
      <c r="Q414" s="918" t="str">
        <f>IF(details!$CX$3="","",details!$CX$3)</f>
        <v>;ksx vxLr rd</v>
      </c>
      <c r="R414" s="918"/>
      <c r="S414" s="918" t="str">
        <f>IF(details!$DB$3="","",details!$DB$3)</f>
        <v>;ksx vDVcj rd</v>
      </c>
      <c r="T414" s="918"/>
      <c r="U414" s="918" t="str">
        <f>IF(details!$DF$3="","",details!$DF$3)</f>
        <v>;ksx fnlEcj rd</v>
      </c>
      <c r="V414" s="918"/>
      <c r="W414" s="918" t="str">
        <f>IF(details!$DJ$3="","",details!$DJ$3)</f>
        <v>;ksx Qjojh rd</v>
      </c>
      <c r="X414" s="919"/>
    </row>
    <row r="415" spans="1:24" ht="17" customHeight="1">
      <c r="A415" s="376"/>
      <c r="B415" s="916" t="s">
        <v>86</v>
      </c>
      <c r="C415" s="917"/>
      <c r="D415" s="921" t="str">
        <f>IF(details!CY33="","",details!CY33)</f>
        <v/>
      </c>
      <c r="E415" s="921"/>
      <c r="F415" s="921" t="str">
        <f>IF(details!DC33="","",details!DC33)</f>
        <v/>
      </c>
      <c r="G415" s="921"/>
      <c r="H415" s="921" t="str">
        <f>IF(details!DG33="","",details!DG33)</f>
        <v/>
      </c>
      <c r="I415" s="921"/>
      <c r="J415" s="921" t="str">
        <f>IF(details!DK33="","",details!DK33)</f>
        <v/>
      </c>
      <c r="K415" s="922"/>
      <c r="L415" s="504"/>
      <c r="M415" s="505"/>
      <c r="N415" s="376"/>
      <c r="O415" s="916" t="s">
        <v>86</v>
      </c>
      <c r="P415" s="917"/>
      <c r="Q415" s="921" t="str">
        <f>IF(details!CY34="","",details!CY34)</f>
        <v/>
      </c>
      <c r="R415" s="921"/>
      <c r="S415" s="921" t="str">
        <f>IF(details!DC34="","",details!DC34)</f>
        <v/>
      </c>
      <c r="T415" s="921"/>
      <c r="U415" s="921" t="str">
        <f>IF(details!DG34="","",details!DG34)</f>
        <v/>
      </c>
      <c r="V415" s="921"/>
      <c r="W415" s="921" t="str">
        <f>IF(details!DK34="","",details!DK34)</f>
        <v/>
      </c>
      <c r="X415" s="922"/>
    </row>
    <row r="416" spans="1:24" ht="17" customHeight="1">
      <c r="A416" s="376"/>
      <c r="B416" s="902" t="s">
        <v>15</v>
      </c>
      <c r="C416" s="903"/>
      <c r="D416" s="904" t="str">
        <f>IF(details!CX33="","",details!CX33)</f>
        <v/>
      </c>
      <c r="E416" s="904"/>
      <c r="F416" s="904" t="str">
        <f>IF(details!DB33="","",details!DB33)</f>
        <v/>
      </c>
      <c r="G416" s="904"/>
      <c r="H416" s="904" t="str">
        <f>IF(details!DF33="","",details!DF33)</f>
        <v/>
      </c>
      <c r="I416" s="904"/>
      <c r="J416" s="904" t="str">
        <f>IF(details!DJ33="","",details!DJ33)</f>
        <v/>
      </c>
      <c r="K416" s="905"/>
      <c r="L416" s="504"/>
      <c r="M416" s="505"/>
      <c r="N416" s="376"/>
      <c r="O416" s="902" t="s">
        <v>15</v>
      </c>
      <c r="P416" s="903"/>
      <c r="Q416" s="904" t="str">
        <f>IF(details!CX34="","",details!CX34)</f>
        <v/>
      </c>
      <c r="R416" s="904"/>
      <c r="S416" s="904" t="str">
        <f>IF(details!DB34="","",details!DB34)</f>
        <v/>
      </c>
      <c r="T416" s="904"/>
      <c r="U416" s="904" t="str">
        <f>IF(details!DF34="","",details!DF34)</f>
        <v/>
      </c>
      <c r="V416" s="904"/>
      <c r="W416" s="904" t="str">
        <f>IF(details!DJ34="","",details!DJ34)</f>
        <v/>
      </c>
      <c r="X416" s="905"/>
    </row>
    <row r="417" spans="1:24" ht="17" customHeight="1">
      <c r="A417" s="376"/>
      <c r="B417" s="906" t="s">
        <v>87</v>
      </c>
      <c r="C417" s="907"/>
      <c r="D417" s="908"/>
      <c r="E417" s="908"/>
      <c r="F417" s="908"/>
      <c r="G417" s="908"/>
      <c r="H417" s="908"/>
      <c r="I417" s="908"/>
      <c r="J417" s="908"/>
      <c r="K417" s="909"/>
      <c r="L417" s="504"/>
      <c r="M417" s="505"/>
      <c r="N417" s="376"/>
      <c r="O417" s="906" t="s">
        <v>87</v>
      </c>
      <c r="P417" s="907"/>
      <c r="Q417" s="908"/>
      <c r="R417" s="908"/>
      <c r="S417" s="908"/>
      <c r="T417" s="908"/>
      <c r="U417" s="908"/>
      <c r="V417" s="908"/>
      <c r="W417" s="908"/>
      <c r="X417" s="909"/>
    </row>
    <row r="418" spans="1:24" ht="17" customHeight="1">
      <c r="A418" s="376"/>
      <c r="B418" s="953" t="s">
        <v>73</v>
      </c>
      <c r="C418" s="954"/>
      <c r="D418" s="908"/>
      <c r="E418" s="908"/>
      <c r="F418" s="908"/>
      <c r="G418" s="908"/>
      <c r="H418" s="908"/>
      <c r="I418" s="908"/>
      <c r="J418" s="908"/>
      <c r="K418" s="909"/>
      <c r="L418" s="504"/>
      <c r="M418" s="505"/>
      <c r="N418" s="376"/>
      <c r="O418" s="953" t="s">
        <v>73</v>
      </c>
      <c r="P418" s="954"/>
      <c r="Q418" s="908"/>
      <c r="R418" s="908"/>
      <c r="S418" s="908"/>
      <c r="T418" s="908"/>
      <c r="U418" s="908"/>
      <c r="V418" s="908"/>
      <c r="W418" s="908"/>
      <c r="X418" s="909"/>
    </row>
    <row r="419" spans="1:24" ht="17" customHeight="1">
      <c r="A419" s="376"/>
      <c r="B419" s="955" t="s">
        <v>88</v>
      </c>
      <c r="C419" s="956"/>
      <c r="D419" s="908"/>
      <c r="E419" s="908"/>
      <c r="F419" s="908"/>
      <c r="G419" s="908"/>
      <c r="H419" s="908"/>
      <c r="I419" s="908"/>
      <c r="J419" s="908"/>
      <c r="K419" s="909"/>
      <c r="L419" s="504"/>
      <c r="M419" s="505"/>
      <c r="N419" s="376"/>
      <c r="O419" s="955" t="s">
        <v>88</v>
      </c>
      <c r="P419" s="956"/>
      <c r="Q419" s="908"/>
      <c r="R419" s="908"/>
      <c r="S419" s="908"/>
      <c r="T419" s="908"/>
      <c r="U419" s="908"/>
      <c r="V419" s="908"/>
      <c r="W419" s="908"/>
      <c r="X419" s="909"/>
    </row>
    <row r="420" spans="1:24" ht="17" customHeight="1" thickBot="1">
      <c r="A420" s="381"/>
      <c r="B420" s="940" t="s">
        <v>89</v>
      </c>
      <c r="C420" s="941"/>
      <c r="D420" s="942"/>
      <c r="E420" s="942"/>
      <c r="F420" s="942"/>
      <c r="G420" s="942"/>
      <c r="H420" s="942"/>
      <c r="I420" s="942"/>
      <c r="J420" s="942"/>
      <c r="K420" s="943"/>
      <c r="L420" s="504"/>
      <c r="M420" s="505"/>
      <c r="N420" s="381"/>
      <c r="O420" s="940" t="s">
        <v>89</v>
      </c>
      <c r="P420" s="941"/>
      <c r="Q420" s="942"/>
      <c r="R420" s="942"/>
      <c r="S420" s="942"/>
      <c r="T420" s="942"/>
      <c r="U420" s="942"/>
      <c r="V420" s="942"/>
      <c r="W420" s="942"/>
      <c r="X420" s="943"/>
    </row>
    <row r="421" spans="1:24" ht="17" customHeight="1">
      <c r="A421" s="944" t="s">
        <v>44</v>
      </c>
      <c r="B421" s="945"/>
      <c r="C421" s="945"/>
      <c r="D421" s="945"/>
      <c r="E421" s="945"/>
      <c r="F421" s="945"/>
      <c r="G421" s="945"/>
      <c r="H421" s="945"/>
      <c r="I421" s="945"/>
      <c r="J421" s="945"/>
      <c r="K421" s="946"/>
      <c r="L421" s="504"/>
      <c r="M421" s="505"/>
      <c r="N421" s="944" t="s">
        <v>44</v>
      </c>
      <c r="O421" s="945"/>
      <c r="P421" s="945"/>
      <c r="Q421" s="945"/>
      <c r="R421" s="945"/>
      <c r="S421" s="945"/>
      <c r="T421" s="945"/>
      <c r="U421" s="945"/>
      <c r="V421" s="945"/>
      <c r="W421" s="945"/>
      <c r="X421" s="946"/>
    </row>
    <row r="422" spans="1:24" ht="17" customHeight="1">
      <c r="A422" s="947" t="str">
        <f>'statement of marks'!$A$1</f>
        <v>jk- ck- ek/;fed fo|ky; uohu] fuEckgsM+k</v>
      </c>
      <c r="B422" s="948"/>
      <c r="C422" s="948"/>
      <c r="D422" s="948"/>
      <c r="E422" s="948"/>
      <c r="F422" s="948"/>
      <c r="G422" s="948"/>
      <c r="H422" s="948"/>
      <c r="I422" s="948"/>
      <c r="J422" s="948"/>
      <c r="K422" s="949"/>
      <c r="L422" s="504"/>
      <c r="M422" s="505"/>
      <c r="N422" s="947" t="str">
        <f>'statement of marks'!$A$1</f>
        <v>jk- ck- ek/;fed fo|ky; uohu] fuEckgsM+k</v>
      </c>
      <c r="O422" s="948"/>
      <c r="P422" s="948"/>
      <c r="Q422" s="948"/>
      <c r="R422" s="948"/>
      <c r="S422" s="948"/>
      <c r="T422" s="948"/>
      <c r="U422" s="948"/>
      <c r="V422" s="948"/>
      <c r="W422" s="948"/>
      <c r="X422" s="949"/>
    </row>
    <row r="423" spans="1:24" ht="17" customHeight="1">
      <c r="A423" s="947"/>
      <c r="B423" s="948"/>
      <c r="C423" s="948"/>
      <c r="D423" s="948"/>
      <c r="E423" s="948"/>
      <c r="F423" s="948"/>
      <c r="G423" s="948"/>
      <c r="H423" s="948"/>
      <c r="I423" s="948"/>
      <c r="J423" s="948"/>
      <c r="K423" s="949"/>
      <c r="L423" s="504"/>
      <c r="M423" s="505"/>
      <c r="N423" s="947"/>
      <c r="O423" s="948"/>
      <c r="P423" s="948"/>
      <c r="Q423" s="948"/>
      <c r="R423" s="948"/>
      <c r="S423" s="948"/>
      <c r="T423" s="948"/>
      <c r="U423" s="948"/>
      <c r="V423" s="948"/>
      <c r="W423" s="948"/>
      <c r="X423" s="949"/>
    </row>
    <row r="424" spans="1:24" ht="17" customHeight="1">
      <c r="A424" s="376"/>
      <c r="B424" s="927" t="s">
        <v>84</v>
      </c>
      <c r="C424" s="950"/>
      <c r="D424" s="951" t="str">
        <f>'statement of marks'!$F$3</f>
        <v>2015-16</v>
      </c>
      <c r="E424" s="951"/>
      <c r="F424" s="951"/>
      <c r="G424" s="951"/>
      <c r="H424" s="951"/>
      <c r="I424" s="951"/>
      <c r="J424" s="951"/>
      <c r="K424" s="952"/>
      <c r="L424" s="504"/>
      <c r="M424" s="505"/>
      <c r="N424" s="376"/>
      <c r="O424" s="927" t="s">
        <v>84</v>
      </c>
      <c r="P424" s="950"/>
      <c r="Q424" s="951" t="str">
        <f>'statement of marks'!$F$3</f>
        <v>2015-16</v>
      </c>
      <c r="R424" s="951"/>
      <c r="S424" s="951"/>
      <c r="T424" s="951"/>
      <c r="U424" s="951"/>
      <c r="V424" s="951"/>
      <c r="W424" s="951"/>
      <c r="X424" s="952"/>
    </row>
    <row r="425" spans="1:24" ht="17" customHeight="1">
      <c r="A425" s="376"/>
      <c r="B425" s="910" t="s">
        <v>579</v>
      </c>
      <c r="C425" s="911"/>
      <c r="D425" s="911" t="str">
        <f>IF('statement of marks'!H35="","",'statement of marks'!H35)</f>
        <v>v 029</v>
      </c>
      <c r="E425" s="911"/>
      <c r="F425" s="911"/>
      <c r="G425" s="911"/>
      <c r="H425" s="911"/>
      <c r="I425" s="911"/>
      <c r="J425" s="911"/>
      <c r="K425" s="937"/>
      <c r="L425" s="504"/>
      <c r="M425" s="505"/>
      <c r="N425" s="376"/>
      <c r="O425" s="910" t="s">
        <v>579</v>
      </c>
      <c r="P425" s="911"/>
      <c r="Q425" s="911" t="str">
        <f>IF('statement of marks'!H36="","",'statement of marks'!H36)</f>
        <v>v 030</v>
      </c>
      <c r="R425" s="911"/>
      <c r="S425" s="911"/>
      <c r="T425" s="911"/>
      <c r="U425" s="911"/>
      <c r="V425" s="911"/>
      <c r="W425" s="911"/>
      <c r="X425" s="937"/>
    </row>
    <row r="426" spans="1:24" ht="17" customHeight="1">
      <c r="A426" s="376"/>
      <c r="B426" s="910" t="s">
        <v>580</v>
      </c>
      <c r="C426" s="911"/>
      <c r="D426" s="911" t="str">
        <f>IF('statement of marks'!I35="","",'statement of marks'!I35)</f>
        <v>c 029</v>
      </c>
      <c r="E426" s="911"/>
      <c r="F426" s="911"/>
      <c r="G426" s="911"/>
      <c r="H426" s="911"/>
      <c r="I426" s="911"/>
      <c r="J426" s="911"/>
      <c r="K426" s="937"/>
      <c r="L426" s="504"/>
      <c r="M426" s="505"/>
      <c r="N426" s="376"/>
      <c r="O426" s="910" t="s">
        <v>580</v>
      </c>
      <c r="P426" s="911"/>
      <c r="Q426" s="911" t="str">
        <f>IF('statement of marks'!I36="","",'statement of marks'!I36)</f>
        <v>c 030</v>
      </c>
      <c r="R426" s="911"/>
      <c r="S426" s="911"/>
      <c r="T426" s="911"/>
      <c r="U426" s="911"/>
      <c r="V426" s="911"/>
      <c r="W426" s="911"/>
      <c r="X426" s="937"/>
    </row>
    <row r="427" spans="1:24" ht="17" customHeight="1">
      <c r="A427" s="376"/>
      <c r="B427" s="910" t="s">
        <v>581</v>
      </c>
      <c r="C427" s="911"/>
      <c r="D427" s="911" t="str">
        <f>IF('statement of marks'!J35="","",'statement of marks'!J35)</f>
        <v>l 029</v>
      </c>
      <c r="E427" s="911"/>
      <c r="F427" s="911"/>
      <c r="G427" s="911"/>
      <c r="H427" s="911"/>
      <c r="I427" s="911"/>
      <c r="J427" s="911"/>
      <c r="K427" s="937"/>
      <c r="L427" s="504"/>
      <c r="M427" s="505"/>
      <c r="N427" s="376"/>
      <c r="O427" s="910" t="s">
        <v>581</v>
      </c>
      <c r="P427" s="911"/>
      <c r="Q427" s="911" t="str">
        <f>IF('statement of marks'!J36="","",'statement of marks'!J36)</f>
        <v>l 030</v>
      </c>
      <c r="R427" s="911"/>
      <c r="S427" s="911"/>
      <c r="T427" s="911"/>
      <c r="U427" s="911"/>
      <c r="V427" s="911"/>
      <c r="W427" s="911"/>
      <c r="X427" s="937"/>
    </row>
    <row r="428" spans="1:24" ht="17" customHeight="1">
      <c r="A428" s="376"/>
      <c r="B428" s="910" t="s">
        <v>582</v>
      </c>
      <c r="C428" s="911"/>
      <c r="D428" s="370">
        <f>'statement of marks'!$D$3</f>
        <v>3</v>
      </c>
      <c r="E428" s="911" t="s">
        <v>9</v>
      </c>
      <c r="F428" s="911"/>
      <c r="G428" s="938" t="str">
        <f>IF('statement of marks'!D35="","",'statement of marks'!D35)</f>
        <v/>
      </c>
      <c r="H428" s="938"/>
      <c r="I428" s="938"/>
      <c r="J428" s="938"/>
      <c r="K428" s="939"/>
      <c r="L428" s="504"/>
      <c r="M428" s="505"/>
      <c r="N428" s="376"/>
      <c r="O428" s="910" t="s">
        <v>582</v>
      </c>
      <c r="P428" s="911"/>
      <c r="Q428" s="370">
        <f>'statement of marks'!$D$3</f>
        <v>3</v>
      </c>
      <c r="R428" s="911" t="s">
        <v>9</v>
      </c>
      <c r="S428" s="911"/>
      <c r="T428" s="938" t="str">
        <f>IF('statement of marks'!D36="","",'statement of marks'!D36)</f>
        <v/>
      </c>
      <c r="U428" s="938"/>
      <c r="V428" s="938"/>
      <c r="W428" s="938"/>
      <c r="X428" s="939"/>
    </row>
    <row r="429" spans="1:24" ht="17" customHeight="1">
      <c r="A429" s="376"/>
      <c r="B429" s="910" t="s">
        <v>583</v>
      </c>
      <c r="C429" s="911"/>
      <c r="D429" s="370" t="str">
        <f>IF('statement of marks'!E35="","",'statement of marks'!E35)</f>
        <v/>
      </c>
      <c r="E429" s="911" t="s">
        <v>0</v>
      </c>
      <c r="F429" s="911"/>
      <c r="G429" s="930" t="str">
        <f>IF('statement of marks'!F35="","",'statement of marks'!F35)</f>
        <v/>
      </c>
      <c r="H429" s="930"/>
      <c r="I429" s="930"/>
      <c r="J429" s="930"/>
      <c r="K429" s="931"/>
      <c r="L429" s="504"/>
      <c r="M429" s="505"/>
      <c r="N429" s="376"/>
      <c r="O429" s="910" t="s">
        <v>583</v>
      </c>
      <c r="P429" s="911"/>
      <c r="Q429" s="370" t="str">
        <f>IF('statement of marks'!E36="","",'statement of marks'!E36)</f>
        <v/>
      </c>
      <c r="R429" s="911" t="s">
        <v>0</v>
      </c>
      <c r="S429" s="911"/>
      <c r="T429" s="930" t="str">
        <f>IF('statement of marks'!F36="","",'statement of marks'!F36)</f>
        <v/>
      </c>
      <c r="U429" s="930"/>
      <c r="V429" s="930"/>
      <c r="W429" s="930"/>
      <c r="X429" s="931"/>
    </row>
    <row r="430" spans="1:24" ht="17" customHeight="1">
      <c r="A430" s="376"/>
      <c r="B430" s="346" t="s">
        <v>27</v>
      </c>
      <c r="C430" s="336" t="s">
        <v>85</v>
      </c>
      <c r="D430" s="932" t="s">
        <v>1</v>
      </c>
      <c r="E430" s="932" t="s">
        <v>21</v>
      </c>
      <c r="F430" s="932" t="s">
        <v>62</v>
      </c>
      <c r="G430" s="933" t="s">
        <v>2</v>
      </c>
      <c r="H430" s="932" t="s">
        <v>638</v>
      </c>
      <c r="I430" s="932"/>
      <c r="J430" s="932"/>
      <c r="K430" s="934" t="s">
        <v>639</v>
      </c>
      <c r="L430" s="504"/>
      <c r="M430" s="505"/>
      <c r="N430" s="376"/>
      <c r="O430" s="346" t="s">
        <v>27</v>
      </c>
      <c r="P430" s="336" t="s">
        <v>85</v>
      </c>
      <c r="Q430" s="935" t="s">
        <v>1</v>
      </c>
      <c r="R430" s="935" t="s">
        <v>21</v>
      </c>
      <c r="S430" s="935" t="s">
        <v>62</v>
      </c>
      <c r="T430" s="936" t="s">
        <v>2</v>
      </c>
      <c r="U430" s="935" t="s">
        <v>638</v>
      </c>
      <c r="V430" s="935"/>
      <c r="W430" s="935"/>
      <c r="X430" s="934" t="s">
        <v>639</v>
      </c>
    </row>
    <row r="431" spans="1:24" ht="17" customHeight="1">
      <c r="A431" s="376"/>
      <c r="B431" s="346"/>
      <c r="C431" s="336"/>
      <c r="D431" s="932"/>
      <c r="E431" s="932"/>
      <c r="F431" s="932"/>
      <c r="G431" s="933"/>
      <c r="H431" s="367" t="s">
        <v>635</v>
      </c>
      <c r="I431" s="367" t="s">
        <v>636</v>
      </c>
      <c r="J431" s="471" t="s">
        <v>68</v>
      </c>
      <c r="K431" s="934"/>
      <c r="L431" s="504"/>
      <c r="M431" s="505"/>
      <c r="N431" s="376"/>
      <c r="O431" s="346"/>
      <c r="P431" s="336"/>
      <c r="Q431" s="935"/>
      <c r="R431" s="935"/>
      <c r="S431" s="935"/>
      <c r="T431" s="936"/>
      <c r="U431" s="371" t="s">
        <v>635</v>
      </c>
      <c r="V431" s="371" t="s">
        <v>636</v>
      </c>
      <c r="W431" s="506" t="s">
        <v>68</v>
      </c>
      <c r="X431" s="934"/>
    </row>
    <row r="432" spans="1:24" ht="17" customHeight="1">
      <c r="A432" s="376"/>
      <c r="B432" s="923" t="s">
        <v>3</v>
      </c>
      <c r="C432" s="924"/>
      <c r="D432" s="332">
        <f>IF('statement of marks'!K$6="","",'statement of marks'!K$6)</f>
        <v>10</v>
      </c>
      <c r="E432" s="332">
        <f>IF('statement of marks'!L$6="","",'statement of marks'!L$6)</f>
        <v>10</v>
      </c>
      <c r="F432" s="332">
        <f>IF('statement of marks'!M$6="","",'statement of marks'!M$6)</f>
        <v>10</v>
      </c>
      <c r="G432" s="333">
        <f>IF('statement of marks'!N$6="","",'statement of marks'!N$6)</f>
        <v>30</v>
      </c>
      <c r="H432" s="332">
        <f>IF('statement of marks'!O$6="","",'statement of marks'!O$6)</f>
        <v>20</v>
      </c>
      <c r="I432" s="332">
        <f>IF('statement of marks'!P$6="","",'statement of marks'!P$6)</f>
        <v>50</v>
      </c>
      <c r="J432" s="333">
        <f>IF('statement of marks'!Q$6="","",'statement of marks'!Q$6)</f>
        <v>70</v>
      </c>
      <c r="K432" s="377">
        <f>IF('statement of marks'!R$6="","",'statement of marks'!R$6)</f>
        <v>100</v>
      </c>
      <c r="L432" s="504"/>
      <c r="M432" s="505"/>
      <c r="N432" s="376"/>
      <c r="O432" s="923" t="s">
        <v>3</v>
      </c>
      <c r="P432" s="924"/>
      <c r="Q432" s="332">
        <f>IF('statement of marks'!K$6="","",'statement of marks'!K$6)</f>
        <v>10</v>
      </c>
      <c r="R432" s="332">
        <f>IF('statement of marks'!L$6="","",'statement of marks'!L$6)</f>
        <v>10</v>
      </c>
      <c r="S432" s="332">
        <f>IF('statement of marks'!M$6="","",'statement of marks'!M$6)</f>
        <v>10</v>
      </c>
      <c r="T432" s="333">
        <f>IF('statement of marks'!N$6="","",'statement of marks'!N$6)</f>
        <v>30</v>
      </c>
      <c r="U432" s="332">
        <f>IF('statement of marks'!O$6="","",'statement of marks'!O$6)</f>
        <v>20</v>
      </c>
      <c r="V432" s="332">
        <f>IF('statement of marks'!P$6="","",'statement of marks'!P$6)</f>
        <v>50</v>
      </c>
      <c r="W432" s="333">
        <f>IF('statement of marks'!Q$6="","",'statement of marks'!Q$6)</f>
        <v>70</v>
      </c>
      <c r="X432" s="377">
        <f>IF('statement of marks'!R$6="","",'statement of marks'!R$6)</f>
        <v>100</v>
      </c>
    </row>
    <row r="433" spans="1:24" ht="17" customHeight="1">
      <c r="A433" s="376"/>
      <c r="B433" s="910" t="str">
        <f>'statement of marks'!$K$3</f>
        <v>fgUnh</v>
      </c>
      <c r="C433" s="911"/>
      <c r="D433" s="331" t="str">
        <f>IF('statement of marks'!K35="","",'statement of marks'!K35)</f>
        <v/>
      </c>
      <c r="E433" s="331" t="str">
        <f>IF('statement of marks'!L35="","",'statement of marks'!L35)</f>
        <v/>
      </c>
      <c r="F433" s="331" t="str">
        <f>IF('statement of marks'!M35="","",'statement of marks'!M35)</f>
        <v/>
      </c>
      <c r="G433" s="374" t="str">
        <f>IF('statement of marks'!N35="","",'statement of marks'!N35)</f>
        <v/>
      </c>
      <c r="H433" s="331" t="str">
        <f>IF('statement of marks'!O35="","",'statement of marks'!O35)</f>
        <v/>
      </c>
      <c r="I433" s="331" t="str">
        <f>IF('statement of marks'!P35="","",'statement of marks'!P35)</f>
        <v/>
      </c>
      <c r="J433" s="36" t="str">
        <f>IF('statement of marks'!Q35="","",'statement of marks'!Q35)</f>
        <v/>
      </c>
      <c r="K433" s="378" t="str">
        <f>IF('statement of marks'!R35="","",'statement of marks'!R35)</f>
        <v/>
      </c>
      <c r="L433" s="504"/>
      <c r="M433" s="505"/>
      <c r="N433" s="376"/>
      <c r="O433" s="910" t="str">
        <f>'statement of marks'!$K$3</f>
        <v>fgUnh</v>
      </c>
      <c r="P433" s="911"/>
      <c r="Q433" s="331" t="str">
        <f>IF('statement of marks'!K36="","",'statement of marks'!K36)</f>
        <v/>
      </c>
      <c r="R433" s="331" t="str">
        <f>IF('statement of marks'!L36="","",'statement of marks'!L36)</f>
        <v/>
      </c>
      <c r="S433" s="331" t="str">
        <f>IF('statement of marks'!M36="","",'statement of marks'!M36)</f>
        <v/>
      </c>
      <c r="T433" s="374" t="str">
        <f>IF('statement of marks'!N36="","",'statement of marks'!N36)</f>
        <v/>
      </c>
      <c r="U433" s="331" t="str">
        <f>IF('statement of marks'!O36="","",'statement of marks'!O36)</f>
        <v/>
      </c>
      <c r="V433" s="331" t="str">
        <f>IF('statement of marks'!P36="","",'statement of marks'!P36)</f>
        <v/>
      </c>
      <c r="W433" s="36" t="str">
        <f>IF('statement of marks'!Q36="","",'statement of marks'!Q36)</f>
        <v/>
      </c>
      <c r="X433" s="378" t="str">
        <f>IF('statement of marks'!R36="","",'statement of marks'!R36)</f>
        <v/>
      </c>
    </row>
    <row r="434" spans="1:24" ht="17" customHeight="1">
      <c r="A434" s="376"/>
      <c r="B434" s="920" t="str">
        <f>'statement of marks'!$AQ$3</f>
        <v>mnwZ</v>
      </c>
      <c r="C434" s="910"/>
      <c r="D434" s="331">
        <f>IF('statement of marks'!AQ35="","",'statement of marks'!AQ35)</f>
        <v>1</v>
      </c>
      <c r="E434" s="331">
        <f>IF('statement of marks'!AR35="","",'statement of marks'!AR35)</f>
        <v>2</v>
      </c>
      <c r="F434" s="331">
        <f>IF('statement of marks'!AS35="","",'statement of marks'!AS35)</f>
        <v>3</v>
      </c>
      <c r="G434" s="374">
        <f>IF('statement of marks'!AT35="","",'statement of marks'!AT35)</f>
        <v>6</v>
      </c>
      <c r="H434" s="331">
        <f>IF('statement of marks'!AU35="","",'statement of marks'!AU35)</f>
        <v>4</v>
      </c>
      <c r="I434" s="331">
        <f>IF('statement of marks'!AV35="","",'statement of marks'!AV35)</f>
        <v>5</v>
      </c>
      <c r="J434" s="36">
        <f>IF('statement of marks'!AW35="","",'statement of marks'!AW35)</f>
        <v>9</v>
      </c>
      <c r="K434" s="378">
        <f>IF('statement of marks'!AX35="","",'statement of marks'!AX35)</f>
        <v>15</v>
      </c>
      <c r="L434" s="504"/>
      <c r="M434" s="505"/>
      <c r="N434" s="376"/>
      <c r="O434" s="920" t="str">
        <f>'statement of marks'!$AQ$3</f>
        <v>mnwZ</v>
      </c>
      <c r="P434" s="910"/>
      <c r="Q434" s="331">
        <f>IF('statement of marks'!AQ36="","",'statement of marks'!AQ36)</f>
        <v>1</v>
      </c>
      <c r="R434" s="331">
        <f>IF('statement of marks'!AR36="","",'statement of marks'!AR36)</f>
        <v>2</v>
      </c>
      <c r="S434" s="331">
        <f>IF('statement of marks'!AS36="","",'statement of marks'!AS36)</f>
        <v>3</v>
      </c>
      <c r="T434" s="374">
        <f>IF('statement of marks'!AT36="","",'statement of marks'!AT36)</f>
        <v>6</v>
      </c>
      <c r="U434" s="331">
        <f>IF('statement of marks'!AU36="","",'statement of marks'!AU36)</f>
        <v>4</v>
      </c>
      <c r="V434" s="331">
        <f>IF('statement of marks'!AV36="","",'statement of marks'!AV36)</f>
        <v>5</v>
      </c>
      <c r="W434" s="36">
        <f>IF('statement of marks'!AW36="","",'statement of marks'!AW36)</f>
        <v>9</v>
      </c>
      <c r="X434" s="378">
        <f>IF('statement of marks'!AX36="","",'statement of marks'!AX36)</f>
        <v>15</v>
      </c>
    </row>
    <row r="435" spans="1:24" ht="17" customHeight="1">
      <c r="A435" s="376"/>
      <c r="B435" s="910" t="str">
        <f>'statement of marks'!$BG$3</f>
        <v>xf.kr</v>
      </c>
      <c r="C435" s="911"/>
      <c r="D435" s="331" t="str">
        <f>IF('statement of marks'!BG35="","",'statement of marks'!BG35)</f>
        <v/>
      </c>
      <c r="E435" s="331" t="str">
        <f>IF('statement of marks'!BH35="","",'statement of marks'!BH35)</f>
        <v/>
      </c>
      <c r="F435" s="331" t="str">
        <f>IF('statement of marks'!BI35="","",'statement of marks'!BI35)</f>
        <v/>
      </c>
      <c r="G435" s="374" t="str">
        <f>IF('statement of marks'!BJ35="","",'statement of marks'!BJ35)</f>
        <v/>
      </c>
      <c r="H435" s="331" t="str">
        <f>IF('statement of marks'!BK35="","",'statement of marks'!BK35)</f>
        <v/>
      </c>
      <c r="I435" s="331" t="str">
        <f>IF('statement of marks'!BL35="","",'statement of marks'!BL35)</f>
        <v/>
      </c>
      <c r="J435" s="36" t="str">
        <f>IF('statement of marks'!BM35="","",'statement of marks'!BM35)</f>
        <v/>
      </c>
      <c r="K435" s="378" t="str">
        <f>IF('statement of marks'!BN35="","",'statement of marks'!BN35)</f>
        <v/>
      </c>
      <c r="L435" s="504"/>
      <c r="M435" s="505"/>
      <c r="N435" s="376"/>
      <c r="O435" s="910" t="str">
        <f>'statement of marks'!$BG$3</f>
        <v>xf.kr</v>
      </c>
      <c r="P435" s="911"/>
      <c r="Q435" s="331" t="str">
        <f>IF('statement of marks'!BG36="","",'statement of marks'!BG36)</f>
        <v/>
      </c>
      <c r="R435" s="331" t="str">
        <f>IF('statement of marks'!BH36="","",'statement of marks'!BH36)</f>
        <v/>
      </c>
      <c r="S435" s="331" t="str">
        <f>IF('statement of marks'!BI36="","",'statement of marks'!BI36)</f>
        <v/>
      </c>
      <c r="T435" s="374" t="str">
        <f>IF('statement of marks'!BJ36="","",'statement of marks'!BJ36)</f>
        <v/>
      </c>
      <c r="U435" s="331" t="str">
        <f>IF('statement of marks'!BK36="","",'statement of marks'!BK36)</f>
        <v/>
      </c>
      <c r="V435" s="331" t="str">
        <f>IF('statement of marks'!BL36="","",'statement of marks'!BL36)</f>
        <v/>
      </c>
      <c r="W435" s="36" t="str">
        <f>IF('statement of marks'!BM36="","",'statement of marks'!BM36)</f>
        <v/>
      </c>
      <c r="X435" s="378" t="str">
        <f>IF('statement of marks'!BN36="","",'statement of marks'!BN36)</f>
        <v/>
      </c>
    </row>
    <row r="436" spans="1:24" ht="17" customHeight="1">
      <c r="A436" s="376"/>
      <c r="B436" s="910" t="str">
        <f>'statement of marks'!$BW$3</f>
        <v>Ik;kZoj.k v/;;u</v>
      </c>
      <c r="C436" s="911"/>
      <c r="D436" s="331" t="str">
        <f>IF('statement of marks'!BW35="","",'statement of marks'!BW35)</f>
        <v/>
      </c>
      <c r="E436" s="331" t="str">
        <f>IF('statement of marks'!BX35="","",'statement of marks'!BX35)</f>
        <v/>
      </c>
      <c r="F436" s="331" t="str">
        <f>IF('statement of marks'!BY35="","",'statement of marks'!BY35)</f>
        <v/>
      </c>
      <c r="G436" s="374" t="str">
        <f>IF('statement of marks'!BZ35="","",'statement of marks'!BZ35)</f>
        <v/>
      </c>
      <c r="H436" s="331" t="str">
        <f>IF('statement of marks'!CA35="","",'statement of marks'!CA35)</f>
        <v/>
      </c>
      <c r="I436" s="331" t="str">
        <f>IF('statement of marks'!CB35="","",'statement of marks'!CB35)</f>
        <v/>
      </c>
      <c r="J436" s="36" t="str">
        <f>IF('statement of marks'!CC35="","",'statement of marks'!CC35)</f>
        <v/>
      </c>
      <c r="K436" s="378" t="str">
        <f>IF('statement of marks'!CD35="","",'statement of marks'!CD35)</f>
        <v/>
      </c>
      <c r="L436" s="504"/>
      <c r="M436" s="505"/>
      <c r="N436" s="376"/>
      <c r="O436" s="910" t="str">
        <f>'statement of marks'!$BW$3</f>
        <v>Ik;kZoj.k v/;;u</v>
      </c>
      <c r="P436" s="911"/>
      <c r="Q436" s="331" t="str">
        <f>IF('statement of marks'!BW36="","",'statement of marks'!BW36)</f>
        <v/>
      </c>
      <c r="R436" s="331" t="str">
        <f>IF('statement of marks'!BX36="","",'statement of marks'!BX36)</f>
        <v/>
      </c>
      <c r="S436" s="331" t="str">
        <f>IF('statement of marks'!BY36="","",'statement of marks'!BY36)</f>
        <v/>
      </c>
      <c r="T436" s="374" t="str">
        <f>IF('statement of marks'!BZ36="","",'statement of marks'!BZ36)</f>
        <v/>
      </c>
      <c r="U436" s="331" t="str">
        <f>IF('statement of marks'!CA36="","",'statement of marks'!CA36)</f>
        <v/>
      </c>
      <c r="V436" s="331" t="str">
        <f>IF('statement of marks'!CB36="","",'statement of marks'!CB36)</f>
        <v/>
      </c>
      <c r="W436" s="36" t="str">
        <f>IF('statement of marks'!CC36="","",'statement of marks'!CC36)</f>
        <v/>
      </c>
      <c r="X436" s="378" t="str">
        <f>IF('statement of marks'!CD36="","",'statement of marks'!CD36)</f>
        <v/>
      </c>
    </row>
    <row r="437" spans="1:24" ht="17" customHeight="1">
      <c r="A437" s="925"/>
      <c r="B437" s="927" t="str">
        <f>'statement of marks'!$AA$3</f>
        <v>vaxszth</v>
      </c>
      <c r="C437" s="373" t="s">
        <v>3</v>
      </c>
      <c r="D437" s="332">
        <f>IF('statement of marks'!AA$6="","",'statement of marks'!AA$6)</f>
        <v>5</v>
      </c>
      <c r="E437" s="332">
        <f>IF('statement of marks'!AB$6="","",'statement of marks'!AB$6)</f>
        <v>5</v>
      </c>
      <c r="F437" s="332">
        <f>IF('statement of marks'!AC$6="","",'statement of marks'!AC$6)</f>
        <v>5</v>
      </c>
      <c r="G437" s="333">
        <f>IF('statement of marks'!AD$6="","",'statement of marks'!AD$6)</f>
        <v>15</v>
      </c>
      <c r="H437" s="332">
        <f>IF('statement of marks'!AE$6="","",'statement of marks'!AE$6)</f>
        <v>10</v>
      </c>
      <c r="I437" s="332">
        <f>IF('statement of marks'!AF$6="","",'statement of marks'!AF$6)</f>
        <v>25</v>
      </c>
      <c r="J437" s="333">
        <f>IF('statement of marks'!AG$6="","",'statement of marks'!AG$6)</f>
        <v>35</v>
      </c>
      <c r="K437" s="377">
        <f>IF('statement of marks'!AH$6="","",'statement of marks'!AH$6)</f>
        <v>50</v>
      </c>
      <c r="L437" s="504"/>
      <c r="M437" s="505"/>
      <c r="N437" s="925"/>
      <c r="O437" s="927" t="str">
        <f>'statement of marks'!$AA$3</f>
        <v>vaxszth</v>
      </c>
      <c r="P437" s="373" t="s">
        <v>3</v>
      </c>
      <c r="Q437" s="332">
        <f>IF('statement of marks'!AA$6="","",'statement of marks'!AA$6)</f>
        <v>5</v>
      </c>
      <c r="R437" s="332">
        <f>IF('statement of marks'!AB$6="","",'statement of marks'!AB$6)</f>
        <v>5</v>
      </c>
      <c r="S437" s="332">
        <f>IF('statement of marks'!AC$6="","",'statement of marks'!AC$6)</f>
        <v>5</v>
      </c>
      <c r="T437" s="333">
        <f>IF('statement of marks'!AD$6="","",'statement of marks'!AD$6)</f>
        <v>15</v>
      </c>
      <c r="U437" s="332">
        <f>IF('statement of marks'!AE$6="","",'statement of marks'!AE$6)</f>
        <v>10</v>
      </c>
      <c r="V437" s="332">
        <f>IF('statement of marks'!AF$6="","",'statement of marks'!AF$6)</f>
        <v>25</v>
      </c>
      <c r="W437" s="333">
        <f>IF('statement of marks'!AG$6="","",'statement of marks'!AG$6)</f>
        <v>35</v>
      </c>
      <c r="X437" s="377">
        <f>IF('statement of marks'!AH$6="","",'statement of marks'!AH$6)</f>
        <v>50</v>
      </c>
    </row>
    <row r="438" spans="1:24" ht="17" customHeight="1">
      <c r="A438" s="926"/>
      <c r="B438" s="927"/>
      <c r="C438" s="375" t="s">
        <v>644</v>
      </c>
      <c r="D438" s="331" t="str">
        <f>IF('statement of marks'!AA35="","",'statement of marks'!AA35)</f>
        <v/>
      </c>
      <c r="E438" s="331" t="str">
        <f>IF('statement of marks'!AB35="","",'statement of marks'!AB35)</f>
        <v/>
      </c>
      <c r="F438" s="331" t="str">
        <f>IF('statement of marks'!AC35="","",'statement of marks'!AC35)</f>
        <v/>
      </c>
      <c r="G438" s="374" t="str">
        <f>IF('statement of marks'!AD35="","",'statement of marks'!AD35)</f>
        <v/>
      </c>
      <c r="H438" s="331" t="str">
        <f>IF('statement of marks'!AE35="","",'statement of marks'!AE35)</f>
        <v/>
      </c>
      <c r="I438" s="331" t="str">
        <f>IF('statement of marks'!AF35="","",'statement of marks'!AF35)</f>
        <v/>
      </c>
      <c r="J438" s="36" t="str">
        <f>IF('statement of marks'!AG35="","",'statement of marks'!AG35)</f>
        <v/>
      </c>
      <c r="K438" s="378" t="str">
        <f>IF('statement of marks'!AH35="","",'statement of marks'!AH35)</f>
        <v/>
      </c>
      <c r="L438" s="504"/>
      <c r="M438" s="505"/>
      <c r="N438" s="926"/>
      <c r="O438" s="927"/>
      <c r="P438" s="375" t="s">
        <v>644</v>
      </c>
      <c r="Q438" s="331" t="str">
        <f>IF('statement of marks'!AA36="","",'statement of marks'!AA36)</f>
        <v/>
      </c>
      <c r="R438" s="331" t="str">
        <f>IF('statement of marks'!AB36="","",'statement of marks'!AB36)</f>
        <v/>
      </c>
      <c r="S438" s="331" t="str">
        <f>IF('statement of marks'!AC36="","",'statement of marks'!AC36)</f>
        <v/>
      </c>
      <c r="T438" s="374" t="str">
        <f>IF('statement of marks'!AD36="","",'statement of marks'!AD36)</f>
        <v/>
      </c>
      <c r="U438" s="331" t="str">
        <f>IF('statement of marks'!AE36="","",'statement of marks'!AE36)</f>
        <v/>
      </c>
      <c r="V438" s="331" t="str">
        <f>IF('statement of marks'!AF36="","",'statement of marks'!AF36)</f>
        <v/>
      </c>
      <c r="W438" s="36" t="str">
        <f>IF('statement of marks'!AG36="","",'statement of marks'!AG36)</f>
        <v/>
      </c>
      <c r="X438" s="378" t="str">
        <f>IF('statement of marks'!AH36="","",'statement of marks'!AH36)</f>
        <v/>
      </c>
    </row>
    <row r="439" spans="1:24" ht="17" customHeight="1">
      <c r="A439" s="376"/>
      <c r="B439" s="928" t="s">
        <v>640</v>
      </c>
      <c r="C439" s="929"/>
      <c r="D439" s="335" t="s">
        <v>1</v>
      </c>
      <c r="E439" s="335" t="s">
        <v>21</v>
      </c>
      <c r="F439" s="372" t="s">
        <v>641</v>
      </c>
      <c r="G439" s="36"/>
      <c r="H439" s="334"/>
      <c r="I439" s="36"/>
      <c r="J439" s="472" t="s">
        <v>62</v>
      </c>
      <c r="K439" s="379"/>
      <c r="L439" s="504"/>
      <c r="M439" s="505"/>
      <c r="N439" s="376"/>
      <c r="O439" s="928" t="s">
        <v>640</v>
      </c>
      <c r="P439" s="929"/>
      <c r="Q439" s="335" t="s">
        <v>1</v>
      </c>
      <c r="R439" s="335" t="s">
        <v>21</v>
      </c>
      <c r="S439" s="372" t="s">
        <v>641</v>
      </c>
      <c r="T439" s="36"/>
      <c r="U439" s="334"/>
      <c r="V439" s="36"/>
      <c r="W439" s="507" t="s">
        <v>62</v>
      </c>
      <c r="X439" s="379"/>
    </row>
    <row r="440" spans="1:24" ht="17" customHeight="1">
      <c r="A440" s="376"/>
      <c r="B440" s="923" t="s">
        <v>3</v>
      </c>
      <c r="C440" s="924"/>
      <c r="D440" s="332">
        <v>20</v>
      </c>
      <c r="E440" s="332">
        <v>20</v>
      </c>
      <c r="F440" s="332">
        <v>20</v>
      </c>
      <c r="G440" s="333"/>
      <c r="H440" s="332"/>
      <c r="I440" s="332"/>
      <c r="J440" s="333">
        <v>20</v>
      </c>
      <c r="K440" s="377"/>
      <c r="L440" s="504"/>
      <c r="M440" s="505"/>
      <c r="N440" s="376"/>
      <c r="O440" s="923" t="s">
        <v>3</v>
      </c>
      <c r="P440" s="924"/>
      <c r="Q440" s="332">
        <v>20</v>
      </c>
      <c r="R440" s="332">
        <v>20</v>
      </c>
      <c r="S440" s="332">
        <v>20</v>
      </c>
      <c r="T440" s="333"/>
      <c r="U440" s="332"/>
      <c r="V440" s="332"/>
      <c r="W440" s="333">
        <v>20</v>
      </c>
      <c r="X440" s="377"/>
    </row>
    <row r="441" spans="1:24" ht="17" customHeight="1">
      <c r="A441" s="376"/>
      <c r="B441" s="910" t="str">
        <f>'statement of marks'!$CM$3</f>
        <v>dk;kZuqHko</v>
      </c>
      <c r="C441" s="911"/>
      <c r="D441" s="469" t="str">
        <f>IF('statement of marks'!CM35="","",'statement of marks'!CM35)</f>
        <v/>
      </c>
      <c r="E441" s="469" t="str">
        <f>IF('statement of marks'!CN35="","",'statement of marks'!CN35)</f>
        <v/>
      </c>
      <c r="F441" s="469" t="str">
        <f>IF('statement of marks'!CP35="","",'statement of marks'!CP35)</f>
        <v/>
      </c>
      <c r="G441" s="337"/>
      <c r="H441" s="337"/>
      <c r="I441" s="469"/>
      <c r="J441" s="469" t="str">
        <f>IF('statement of marks'!CO35="","",'statement of marks'!CO35)</f>
        <v/>
      </c>
      <c r="K441" s="470"/>
      <c r="L441" s="504"/>
      <c r="M441" s="505"/>
      <c r="N441" s="376"/>
      <c r="O441" s="910" t="str">
        <f>'statement of marks'!$CM$3</f>
        <v>dk;kZuqHko</v>
      </c>
      <c r="P441" s="911"/>
      <c r="Q441" s="469" t="str">
        <f>IF('statement of marks'!CM36="","",'statement of marks'!CM36)</f>
        <v/>
      </c>
      <c r="R441" s="469" t="str">
        <f>IF('statement of marks'!CN36="","",'statement of marks'!CN36)</f>
        <v/>
      </c>
      <c r="S441" s="469" t="str">
        <f>IF('statement of marks'!CP36="","",'statement of marks'!CP36)</f>
        <v/>
      </c>
      <c r="T441" s="337"/>
      <c r="U441" s="337"/>
      <c r="V441" s="469"/>
      <c r="W441" s="503" t="str">
        <f>IF('statement of marks'!CO36="","",'statement of marks'!CO36)</f>
        <v/>
      </c>
      <c r="X441" s="470"/>
    </row>
    <row r="442" spans="1:24" ht="17" customHeight="1">
      <c r="A442" s="376"/>
      <c r="B442" s="910" t="str">
        <f>'statement of marks'!$CW$3</f>
        <v>dyk f'k{kk</v>
      </c>
      <c r="C442" s="911"/>
      <c r="D442" s="469" t="str">
        <f>IF('statement of marks'!CW35="","",'statement of marks'!CW35)</f>
        <v/>
      </c>
      <c r="E442" s="469" t="str">
        <f>IF('statement of marks'!CX35="","",'statement of marks'!CX35)</f>
        <v/>
      </c>
      <c r="F442" s="469" t="str">
        <f>IF('statement of marks'!CZ35="","",'statement of marks'!CZ35)</f>
        <v/>
      </c>
      <c r="G442" s="337"/>
      <c r="H442" s="337"/>
      <c r="I442" s="469"/>
      <c r="J442" s="469" t="str">
        <f>IF('statement of marks'!CY35="","",'statement of marks'!CY35)</f>
        <v/>
      </c>
      <c r="K442" s="470"/>
      <c r="L442" s="504"/>
      <c r="M442" s="505"/>
      <c r="N442" s="376"/>
      <c r="O442" s="910" t="str">
        <f>'statement of marks'!$CW$3</f>
        <v>dyk f'k{kk</v>
      </c>
      <c r="P442" s="911"/>
      <c r="Q442" s="469" t="str">
        <f>IF('statement of marks'!CW36="","",'statement of marks'!CW36)</f>
        <v/>
      </c>
      <c r="R442" s="469" t="str">
        <f>IF('statement of marks'!CX36="","",'statement of marks'!CX36)</f>
        <v/>
      </c>
      <c r="S442" s="469" t="str">
        <f>IF('statement of marks'!CZ36="","",'statement of marks'!CZ36)</f>
        <v/>
      </c>
      <c r="T442" s="337"/>
      <c r="U442" s="337"/>
      <c r="V442" s="469"/>
      <c r="W442" s="503" t="str">
        <f>IF('statement of marks'!CY36="","",'statement of marks'!CY36)</f>
        <v/>
      </c>
      <c r="X442" s="470"/>
    </row>
    <row r="443" spans="1:24" ht="17" customHeight="1">
      <c r="A443" s="376"/>
      <c r="B443" s="912" t="str">
        <f>'statement of marks'!$DG$3</f>
        <v>LokLF; ,oe~ 'kkjhfjd f'k{kk</v>
      </c>
      <c r="C443" s="913"/>
      <c r="D443" s="469" t="str">
        <f>IF('statement of marks'!DG35="","",'statement of marks'!DG35)</f>
        <v/>
      </c>
      <c r="E443" s="469" t="str">
        <f>IF('statement of marks'!DH35="","",'statement of marks'!DH35)</f>
        <v/>
      </c>
      <c r="F443" s="469" t="str">
        <f>IF('statement of marks'!DJ35="","",'statement of marks'!DJ35)</f>
        <v/>
      </c>
      <c r="G443" s="337"/>
      <c r="H443" s="337"/>
      <c r="I443" s="469"/>
      <c r="J443" s="469" t="str">
        <f>IF('statement of marks'!DI35="","",'statement of marks'!DI35)</f>
        <v/>
      </c>
      <c r="K443" s="470"/>
      <c r="L443" s="504"/>
      <c r="M443" s="505"/>
      <c r="N443" s="376"/>
      <c r="O443" s="914" t="str">
        <f>'statement of marks'!$DG$3</f>
        <v>LokLF; ,oe~ 'kkjhfjd f'k{kk</v>
      </c>
      <c r="P443" s="915"/>
      <c r="Q443" s="469" t="str">
        <f>IF('statement of marks'!DG36="","",'statement of marks'!DG36)</f>
        <v/>
      </c>
      <c r="R443" s="469" t="str">
        <f>IF('statement of marks'!DH36="","",'statement of marks'!DH36)</f>
        <v/>
      </c>
      <c r="S443" s="469" t="str">
        <f>IF('statement of marks'!DJ36="","",'statement of marks'!DJ36)</f>
        <v/>
      </c>
      <c r="T443" s="337"/>
      <c r="U443" s="337"/>
      <c r="V443" s="469"/>
      <c r="W443" s="503" t="str">
        <f>IF('statement of marks'!DI36="","",'statement of marks'!DI36)</f>
        <v/>
      </c>
      <c r="X443" s="470"/>
    </row>
    <row r="444" spans="1:24" ht="17" customHeight="1">
      <c r="A444" s="376"/>
      <c r="B444" s="916" t="s">
        <v>642</v>
      </c>
      <c r="C444" s="917"/>
      <c r="D444" s="918" t="str">
        <f>IF(details!$CX$3="","",details!$CX$3)</f>
        <v>;ksx vxLr rd</v>
      </c>
      <c r="E444" s="918"/>
      <c r="F444" s="918" t="str">
        <f>IF(details!$DB$3="","",details!$DB$3)</f>
        <v>;ksx vDVcj rd</v>
      </c>
      <c r="G444" s="918"/>
      <c r="H444" s="918" t="str">
        <f>IF(details!$DF$3="","",details!$DF$3)</f>
        <v>;ksx fnlEcj rd</v>
      </c>
      <c r="I444" s="918"/>
      <c r="J444" s="918" t="str">
        <f>IF(details!$DJ$3="","",details!$DJ$3)</f>
        <v>;ksx Qjojh rd</v>
      </c>
      <c r="K444" s="919"/>
      <c r="L444" s="504"/>
      <c r="M444" s="505"/>
      <c r="N444" s="376"/>
      <c r="O444" s="916" t="s">
        <v>642</v>
      </c>
      <c r="P444" s="917"/>
      <c r="Q444" s="918" t="str">
        <f>IF(details!$CX$3="","",details!$CX$3)</f>
        <v>;ksx vxLr rd</v>
      </c>
      <c r="R444" s="918"/>
      <c r="S444" s="918" t="str">
        <f>IF(details!$DB$3="","",details!$DB$3)</f>
        <v>;ksx vDVcj rd</v>
      </c>
      <c r="T444" s="918"/>
      <c r="U444" s="918" t="str">
        <f>IF(details!$DF$3="","",details!$DF$3)</f>
        <v>;ksx fnlEcj rd</v>
      </c>
      <c r="V444" s="918"/>
      <c r="W444" s="918" t="str">
        <f>IF(details!$DJ$3="","",details!$DJ$3)</f>
        <v>;ksx Qjojh rd</v>
      </c>
      <c r="X444" s="919"/>
    </row>
    <row r="445" spans="1:24" ht="17" customHeight="1">
      <c r="A445" s="376"/>
      <c r="B445" s="916" t="s">
        <v>86</v>
      </c>
      <c r="C445" s="917"/>
      <c r="D445" s="921" t="str">
        <f>IF(details!CY35="","",details!CY35)</f>
        <v/>
      </c>
      <c r="E445" s="921"/>
      <c r="F445" s="921" t="str">
        <f>IF(details!DC35="","",details!DC35)</f>
        <v/>
      </c>
      <c r="G445" s="921"/>
      <c r="H445" s="921" t="str">
        <f>IF(details!DG35="","",details!DG35)</f>
        <v/>
      </c>
      <c r="I445" s="921"/>
      <c r="J445" s="921" t="str">
        <f>IF(details!DK35="","",details!DK35)</f>
        <v/>
      </c>
      <c r="K445" s="922"/>
      <c r="L445" s="504"/>
      <c r="M445" s="505"/>
      <c r="N445" s="376"/>
      <c r="O445" s="916" t="s">
        <v>86</v>
      </c>
      <c r="P445" s="917"/>
      <c r="Q445" s="921" t="str">
        <f>IF(details!CY36="","",details!CY36)</f>
        <v/>
      </c>
      <c r="R445" s="921"/>
      <c r="S445" s="921" t="str">
        <f>IF(details!DC36="","",details!DC36)</f>
        <v/>
      </c>
      <c r="T445" s="921"/>
      <c r="U445" s="921" t="str">
        <f>IF(details!DG36="","",details!DG36)</f>
        <v/>
      </c>
      <c r="V445" s="921"/>
      <c r="W445" s="921" t="str">
        <f>IF(details!DK36="","",details!DK36)</f>
        <v/>
      </c>
      <c r="X445" s="922"/>
    </row>
    <row r="446" spans="1:24" ht="17" customHeight="1">
      <c r="A446" s="376"/>
      <c r="B446" s="902" t="s">
        <v>15</v>
      </c>
      <c r="C446" s="903"/>
      <c r="D446" s="904" t="str">
        <f>IF(details!CX35="","",details!CX35)</f>
        <v/>
      </c>
      <c r="E446" s="904"/>
      <c r="F446" s="904" t="str">
        <f>IF(details!DB35="","",details!DB35)</f>
        <v/>
      </c>
      <c r="G446" s="904"/>
      <c r="H446" s="904" t="str">
        <f>IF(details!DF35="","",details!DF35)</f>
        <v/>
      </c>
      <c r="I446" s="904"/>
      <c r="J446" s="904" t="str">
        <f>IF(details!DJ35="","",details!DJ35)</f>
        <v/>
      </c>
      <c r="K446" s="905"/>
      <c r="L446" s="504"/>
      <c r="M446" s="505"/>
      <c r="N446" s="376"/>
      <c r="O446" s="902" t="s">
        <v>15</v>
      </c>
      <c r="P446" s="903"/>
      <c r="Q446" s="904" t="str">
        <f>IF(details!CX36="","",details!CX36)</f>
        <v/>
      </c>
      <c r="R446" s="904"/>
      <c r="S446" s="904" t="str">
        <f>IF(details!DB36="","",details!DB36)</f>
        <v/>
      </c>
      <c r="T446" s="904"/>
      <c r="U446" s="904" t="str">
        <f>IF(details!DF36="","",details!DF36)</f>
        <v/>
      </c>
      <c r="V446" s="904"/>
      <c r="W446" s="904" t="str">
        <f>IF(details!DJ36="","",details!DJ36)</f>
        <v/>
      </c>
      <c r="X446" s="905"/>
    </row>
    <row r="447" spans="1:24" ht="17" customHeight="1">
      <c r="A447" s="376"/>
      <c r="B447" s="906" t="s">
        <v>87</v>
      </c>
      <c r="C447" s="907"/>
      <c r="D447" s="908"/>
      <c r="E447" s="908"/>
      <c r="F447" s="908"/>
      <c r="G447" s="908"/>
      <c r="H447" s="908"/>
      <c r="I447" s="908"/>
      <c r="J447" s="908"/>
      <c r="K447" s="909"/>
      <c r="L447" s="504"/>
      <c r="M447" s="505"/>
      <c r="N447" s="376"/>
      <c r="O447" s="906" t="s">
        <v>87</v>
      </c>
      <c r="P447" s="907"/>
      <c r="Q447" s="908"/>
      <c r="R447" s="908"/>
      <c r="S447" s="908"/>
      <c r="T447" s="908"/>
      <c r="U447" s="908"/>
      <c r="V447" s="908"/>
      <c r="W447" s="908"/>
      <c r="X447" s="909"/>
    </row>
    <row r="448" spans="1:24" ht="17" customHeight="1">
      <c r="A448" s="376"/>
      <c r="B448" s="953" t="s">
        <v>73</v>
      </c>
      <c r="C448" s="954"/>
      <c r="D448" s="908"/>
      <c r="E448" s="908"/>
      <c r="F448" s="908"/>
      <c r="G448" s="908"/>
      <c r="H448" s="908"/>
      <c r="I448" s="908"/>
      <c r="J448" s="908"/>
      <c r="K448" s="909"/>
      <c r="L448" s="504"/>
      <c r="M448" s="505"/>
      <c r="N448" s="376"/>
      <c r="O448" s="953" t="s">
        <v>73</v>
      </c>
      <c r="P448" s="954"/>
      <c r="Q448" s="908"/>
      <c r="R448" s="908"/>
      <c r="S448" s="908"/>
      <c r="T448" s="908"/>
      <c r="U448" s="908"/>
      <c r="V448" s="908"/>
      <c r="W448" s="908"/>
      <c r="X448" s="909"/>
    </row>
    <row r="449" spans="1:24" ht="17" customHeight="1">
      <c r="A449" s="376"/>
      <c r="B449" s="955" t="s">
        <v>88</v>
      </c>
      <c r="C449" s="956"/>
      <c r="D449" s="908"/>
      <c r="E449" s="908"/>
      <c r="F449" s="908"/>
      <c r="G449" s="908"/>
      <c r="H449" s="908"/>
      <c r="I449" s="908"/>
      <c r="J449" s="908"/>
      <c r="K449" s="909"/>
      <c r="L449" s="504"/>
      <c r="M449" s="505"/>
      <c r="N449" s="376"/>
      <c r="O449" s="955" t="s">
        <v>88</v>
      </c>
      <c r="P449" s="956"/>
      <c r="Q449" s="908"/>
      <c r="R449" s="908"/>
      <c r="S449" s="908"/>
      <c r="T449" s="908"/>
      <c r="U449" s="908"/>
      <c r="V449" s="908"/>
      <c r="W449" s="908"/>
      <c r="X449" s="909"/>
    </row>
    <row r="450" spans="1:24" ht="17" customHeight="1" thickBot="1">
      <c r="A450" s="381"/>
      <c r="B450" s="940" t="s">
        <v>89</v>
      </c>
      <c r="C450" s="941"/>
      <c r="D450" s="942"/>
      <c r="E450" s="942"/>
      <c r="F450" s="942"/>
      <c r="G450" s="942"/>
      <c r="H450" s="942"/>
      <c r="I450" s="942"/>
      <c r="J450" s="942"/>
      <c r="K450" s="943"/>
      <c r="L450" s="504"/>
      <c r="M450" s="505"/>
      <c r="N450" s="381"/>
      <c r="O450" s="940" t="s">
        <v>89</v>
      </c>
      <c r="P450" s="941"/>
      <c r="Q450" s="942"/>
      <c r="R450" s="942"/>
      <c r="S450" s="942"/>
      <c r="T450" s="942"/>
      <c r="U450" s="942"/>
      <c r="V450" s="942"/>
      <c r="W450" s="942"/>
      <c r="X450" s="943"/>
    </row>
    <row r="451" spans="1:24" ht="17" customHeight="1">
      <c r="A451" s="944" t="s">
        <v>44</v>
      </c>
      <c r="B451" s="945"/>
      <c r="C451" s="945"/>
      <c r="D451" s="945"/>
      <c r="E451" s="945"/>
      <c r="F451" s="945"/>
      <c r="G451" s="945"/>
      <c r="H451" s="945"/>
      <c r="I451" s="945"/>
      <c r="J451" s="945"/>
      <c r="K451" s="946"/>
      <c r="L451" s="504"/>
      <c r="M451" s="505"/>
      <c r="N451" s="944" t="s">
        <v>44</v>
      </c>
      <c r="O451" s="945"/>
      <c r="P451" s="945"/>
      <c r="Q451" s="945"/>
      <c r="R451" s="945"/>
      <c r="S451" s="945"/>
      <c r="T451" s="945"/>
      <c r="U451" s="945"/>
      <c r="V451" s="945"/>
      <c r="W451" s="945"/>
      <c r="X451" s="946"/>
    </row>
    <row r="452" spans="1:24" ht="17" customHeight="1">
      <c r="A452" s="947" t="str">
        <f>'statement of marks'!$A$1</f>
        <v>jk- ck- ek/;fed fo|ky; uohu] fuEckgsM+k</v>
      </c>
      <c r="B452" s="948"/>
      <c r="C452" s="948"/>
      <c r="D452" s="948"/>
      <c r="E452" s="948"/>
      <c r="F452" s="948"/>
      <c r="G452" s="948"/>
      <c r="H452" s="948"/>
      <c r="I452" s="948"/>
      <c r="J452" s="948"/>
      <c r="K452" s="949"/>
      <c r="L452" s="504"/>
      <c r="M452" s="505"/>
      <c r="N452" s="947" t="str">
        <f>'statement of marks'!$A$1</f>
        <v>jk- ck- ek/;fed fo|ky; uohu] fuEckgsM+k</v>
      </c>
      <c r="O452" s="948"/>
      <c r="P452" s="948"/>
      <c r="Q452" s="948"/>
      <c r="R452" s="948"/>
      <c r="S452" s="948"/>
      <c r="T452" s="948"/>
      <c r="U452" s="948"/>
      <c r="V452" s="948"/>
      <c r="W452" s="948"/>
      <c r="X452" s="949"/>
    </row>
    <row r="453" spans="1:24" ht="17" customHeight="1">
      <c r="A453" s="947"/>
      <c r="B453" s="948"/>
      <c r="C453" s="948"/>
      <c r="D453" s="948"/>
      <c r="E453" s="948"/>
      <c r="F453" s="948"/>
      <c r="G453" s="948"/>
      <c r="H453" s="948"/>
      <c r="I453" s="948"/>
      <c r="J453" s="948"/>
      <c r="K453" s="949"/>
      <c r="L453" s="504"/>
      <c r="M453" s="505"/>
      <c r="N453" s="947"/>
      <c r="O453" s="948"/>
      <c r="P453" s="948"/>
      <c r="Q453" s="948"/>
      <c r="R453" s="948"/>
      <c r="S453" s="948"/>
      <c r="T453" s="948"/>
      <c r="U453" s="948"/>
      <c r="V453" s="948"/>
      <c r="W453" s="948"/>
      <c r="X453" s="949"/>
    </row>
    <row r="454" spans="1:24" ht="17" customHeight="1">
      <c r="A454" s="376"/>
      <c r="B454" s="927" t="s">
        <v>84</v>
      </c>
      <c r="C454" s="950"/>
      <c r="D454" s="951" t="str">
        <f>'statement of marks'!$F$3</f>
        <v>2015-16</v>
      </c>
      <c r="E454" s="951"/>
      <c r="F454" s="951"/>
      <c r="G454" s="951"/>
      <c r="H454" s="951"/>
      <c r="I454" s="951"/>
      <c r="J454" s="951"/>
      <c r="K454" s="952"/>
      <c r="L454" s="504"/>
      <c r="M454" s="505"/>
      <c r="N454" s="376"/>
      <c r="O454" s="927" t="s">
        <v>84</v>
      </c>
      <c r="P454" s="950"/>
      <c r="Q454" s="951" t="str">
        <f>'statement of marks'!$F$3</f>
        <v>2015-16</v>
      </c>
      <c r="R454" s="951"/>
      <c r="S454" s="951"/>
      <c r="T454" s="951"/>
      <c r="U454" s="951"/>
      <c r="V454" s="951"/>
      <c r="W454" s="951"/>
      <c r="X454" s="952"/>
    </row>
    <row r="455" spans="1:24" ht="17" customHeight="1">
      <c r="A455" s="376"/>
      <c r="B455" s="910" t="s">
        <v>579</v>
      </c>
      <c r="C455" s="911"/>
      <c r="D455" s="911" t="str">
        <f>IF('statement of marks'!H37="","",'statement of marks'!H37)</f>
        <v>v 031</v>
      </c>
      <c r="E455" s="911"/>
      <c r="F455" s="911"/>
      <c r="G455" s="911"/>
      <c r="H455" s="911"/>
      <c r="I455" s="911"/>
      <c r="J455" s="911"/>
      <c r="K455" s="937"/>
      <c r="L455" s="504"/>
      <c r="M455" s="505"/>
      <c r="N455" s="376"/>
      <c r="O455" s="910" t="s">
        <v>579</v>
      </c>
      <c r="P455" s="911"/>
      <c r="Q455" s="911" t="str">
        <f>IF('statement of marks'!H38="","",'statement of marks'!H38)</f>
        <v>v 032</v>
      </c>
      <c r="R455" s="911"/>
      <c r="S455" s="911"/>
      <c r="T455" s="911"/>
      <c r="U455" s="911"/>
      <c r="V455" s="911"/>
      <c r="W455" s="911"/>
      <c r="X455" s="937"/>
    </row>
    <row r="456" spans="1:24" ht="17" customHeight="1">
      <c r="A456" s="376"/>
      <c r="B456" s="910" t="s">
        <v>580</v>
      </c>
      <c r="C456" s="911"/>
      <c r="D456" s="911" t="str">
        <f>IF('statement of marks'!I37="","",'statement of marks'!I37)</f>
        <v>c 031</v>
      </c>
      <c r="E456" s="911"/>
      <c r="F456" s="911"/>
      <c r="G456" s="911"/>
      <c r="H456" s="911"/>
      <c r="I456" s="911"/>
      <c r="J456" s="911"/>
      <c r="K456" s="937"/>
      <c r="L456" s="504"/>
      <c r="M456" s="505"/>
      <c r="N456" s="376"/>
      <c r="O456" s="910" t="s">
        <v>580</v>
      </c>
      <c r="P456" s="911"/>
      <c r="Q456" s="911" t="str">
        <f>IF('statement of marks'!I38="","",'statement of marks'!I38)</f>
        <v>c 032</v>
      </c>
      <c r="R456" s="911"/>
      <c r="S456" s="911"/>
      <c r="T456" s="911"/>
      <c r="U456" s="911"/>
      <c r="V456" s="911"/>
      <c r="W456" s="911"/>
      <c r="X456" s="937"/>
    </row>
    <row r="457" spans="1:24" ht="17" customHeight="1">
      <c r="A457" s="376"/>
      <c r="B457" s="910" t="s">
        <v>581</v>
      </c>
      <c r="C457" s="911"/>
      <c r="D457" s="911" t="str">
        <f>IF('statement of marks'!J37="","",'statement of marks'!J37)</f>
        <v>l 031</v>
      </c>
      <c r="E457" s="911"/>
      <c r="F457" s="911"/>
      <c r="G457" s="911"/>
      <c r="H457" s="911"/>
      <c r="I457" s="911"/>
      <c r="J457" s="911"/>
      <c r="K457" s="937"/>
      <c r="L457" s="504"/>
      <c r="M457" s="505"/>
      <c r="N457" s="376"/>
      <c r="O457" s="910" t="s">
        <v>581</v>
      </c>
      <c r="P457" s="911"/>
      <c r="Q457" s="911" t="str">
        <f>IF('statement of marks'!J38="","",'statement of marks'!J38)</f>
        <v>l 032</v>
      </c>
      <c r="R457" s="911"/>
      <c r="S457" s="911"/>
      <c r="T457" s="911"/>
      <c r="U457" s="911"/>
      <c r="V457" s="911"/>
      <c r="W457" s="911"/>
      <c r="X457" s="937"/>
    </row>
    <row r="458" spans="1:24" ht="17" customHeight="1">
      <c r="A458" s="376"/>
      <c r="B458" s="910" t="s">
        <v>582</v>
      </c>
      <c r="C458" s="911"/>
      <c r="D458" s="370">
        <f>'statement of marks'!$D$3</f>
        <v>3</v>
      </c>
      <c r="E458" s="911" t="s">
        <v>9</v>
      </c>
      <c r="F458" s="911"/>
      <c r="G458" s="938" t="str">
        <f>IF('statement of marks'!D37="","",'statement of marks'!D37)</f>
        <v/>
      </c>
      <c r="H458" s="938"/>
      <c r="I458" s="938"/>
      <c r="J458" s="938"/>
      <c r="K458" s="939"/>
      <c r="L458" s="504"/>
      <c r="M458" s="505"/>
      <c r="N458" s="376"/>
      <c r="O458" s="910" t="s">
        <v>582</v>
      </c>
      <c r="P458" s="911"/>
      <c r="Q458" s="370">
        <f>'statement of marks'!$D$3</f>
        <v>3</v>
      </c>
      <c r="R458" s="911" t="s">
        <v>9</v>
      </c>
      <c r="S458" s="911"/>
      <c r="T458" s="938" t="str">
        <f>IF('statement of marks'!D38="","",'statement of marks'!D38)</f>
        <v/>
      </c>
      <c r="U458" s="938"/>
      <c r="V458" s="938"/>
      <c r="W458" s="938"/>
      <c r="X458" s="939"/>
    </row>
    <row r="459" spans="1:24" ht="17" customHeight="1">
      <c r="A459" s="376"/>
      <c r="B459" s="910" t="s">
        <v>583</v>
      </c>
      <c r="C459" s="911"/>
      <c r="D459" s="370" t="str">
        <f>IF('statement of marks'!E37="","",'statement of marks'!E37)</f>
        <v/>
      </c>
      <c r="E459" s="911" t="s">
        <v>0</v>
      </c>
      <c r="F459" s="911"/>
      <c r="G459" s="930" t="str">
        <f>IF('statement of marks'!F37="","",'statement of marks'!F37)</f>
        <v/>
      </c>
      <c r="H459" s="930"/>
      <c r="I459" s="930"/>
      <c r="J459" s="930"/>
      <c r="K459" s="931"/>
      <c r="L459" s="504"/>
      <c r="M459" s="505"/>
      <c r="N459" s="376"/>
      <c r="O459" s="910" t="s">
        <v>583</v>
      </c>
      <c r="P459" s="911"/>
      <c r="Q459" s="370" t="str">
        <f>IF('statement of marks'!E38="","",'statement of marks'!E38)</f>
        <v/>
      </c>
      <c r="R459" s="911" t="s">
        <v>0</v>
      </c>
      <c r="S459" s="911"/>
      <c r="T459" s="930" t="str">
        <f>IF('statement of marks'!F38="","",'statement of marks'!F38)</f>
        <v/>
      </c>
      <c r="U459" s="930"/>
      <c r="V459" s="930"/>
      <c r="W459" s="930"/>
      <c r="X459" s="931"/>
    </row>
    <row r="460" spans="1:24" ht="17" customHeight="1">
      <c r="A460" s="376"/>
      <c r="B460" s="346" t="s">
        <v>27</v>
      </c>
      <c r="C460" s="336" t="s">
        <v>85</v>
      </c>
      <c r="D460" s="932" t="s">
        <v>1</v>
      </c>
      <c r="E460" s="932" t="s">
        <v>21</v>
      </c>
      <c r="F460" s="932" t="s">
        <v>62</v>
      </c>
      <c r="G460" s="933" t="s">
        <v>2</v>
      </c>
      <c r="H460" s="932" t="s">
        <v>638</v>
      </c>
      <c r="I460" s="932"/>
      <c r="J460" s="932"/>
      <c r="K460" s="934" t="s">
        <v>639</v>
      </c>
      <c r="L460" s="504"/>
      <c r="M460" s="505"/>
      <c r="N460" s="376"/>
      <c r="O460" s="346" t="s">
        <v>27</v>
      </c>
      <c r="P460" s="336" t="s">
        <v>85</v>
      </c>
      <c r="Q460" s="935" t="s">
        <v>1</v>
      </c>
      <c r="R460" s="935" t="s">
        <v>21</v>
      </c>
      <c r="S460" s="935" t="s">
        <v>62</v>
      </c>
      <c r="T460" s="936" t="s">
        <v>2</v>
      </c>
      <c r="U460" s="935" t="s">
        <v>638</v>
      </c>
      <c r="V460" s="935"/>
      <c r="W460" s="935"/>
      <c r="X460" s="934" t="s">
        <v>639</v>
      </c>
    </row>
    <row r="461" spans="1:24" ht="17" customHeight="1">
      <c r="A461" s="376"/>
      <c r="B461" s="346"/>
      <c r="C461" s="336"/>
      <c r="D461" s="932"/>
      <c r="E461" s="932"/>
      <c r="F461" s="932"/>
      <c r="G461" s="933"/>
      <c r="H461" s="367" t="s">
        <v>635</v>
      </c>
      <c r="I461" s="367" t="s">
        <v>636</v>
      </c>
      <c r="J461" s="471" t="s">
        <v>68</v>
      </c>
      <c r="K461" s="934"/>
      <c r="L461" s="504"/>
      <c r="M461" s="505"/>
      <c r="N461" s="376"/>
      <c r="O461" s="346"/>
      <c r="P461" s="336"/>
      <c r="Q461" s="935"/>
      <c r="R461" s="935"/>
      <c r="S461" s="935"/>
      <c r="T461" s="936"/>
      <c r="U461" s="371" t="s">
        <v>635</v>
      </c>
      <c r="V461" s="371" t="s">
        <v>636</v>
      </c>
      <c r="W461" s="506" t="s">
        <v>68</v>
      </c>
      <c r="X461" s="934"/>
    </row>
    <row r="462" spans="1:24" ht="17" customHeight="1">
      <c r="A462" s="376"/>
      <c r="B462" s="923" t="s">
        <v>3</v>
      </c>
      <c r="C462" s="924"/>
      <c r="D462" s="332">
        <f>IF('statement of marks'!K$6="","",'statement of marks'!K$6)</f>
        <v>10</v>
      </c>
      <c r="E462" s="332">
        <f>IF('statement of marks'!L$6="","",'statement of marks'!L$6)</f>
        <v>10</v>
      </c>
      <c r="F462" s="332">
        <f>IF('statement of marks'!M$6="","",'statement of marks'!M$6)</f>
        <v>10</v>
      </c>
      <c r="G462" s="333">
        <f>IF('statement of marks'!N$6="","",'statement of marks'!N$6)</f>
        <v>30</v>
      </c>
      <c r="H462" s="332">
        <f>IF('statement of marks'!O$6="","",'statement of marks'!O$6)</f>
        <v>20</v>
      </c>
      <c r="I462" s="332">
        <f>IF('statement of marks'!P$6="","",'statement of marks'!P$6)</f>
        <v>50</v>
      </c>
      <c r="J462" s="333">
        <f>IF('statement of marks'!Q$6="","",'statement of marks'!Q$6)</f>
        <v>70</v>
      </c>
      <c r="K462" s="377">
        <f>IF('statement of marks'!R$6="","",'statement of marks'!R$6)</f>
        <v>100</v>
      </c>
      <c r="L462" s="504"/>
      <c r="M462" s="505"/>
      <c r="N462" s="376"/>
      <c r="O462" s="923" t="s">
        <v>3</v>
      </c>
      <c r="P462" s="924"/>
      <c r="Q462" s="332">
        <f>IF('statement of marks'!K$6="","",'statement of marks'!K$6)</f>
        <v>10</v>
      </c>
      <c r="R462" s="332">
        <f>IF('statement of marks'!L$6="","",'statement of marks'!L$6)</f>
        <v>10</v>
      </c>
      <c r="S462" s="332">
        <f>IF('statement of marks'!M$6="","",'statement of marks'!M$6)</f>
        <v>10</v>
      </c>
      <c r="T462" s="333">
        <f>IF('statement of marks'!N$6="","",'statement of marks'!N$6)</f>
        <v>30</v>
      </c>
      <c r="U462" s="332">
        <f>IF('statement of marks'!O$6="","",'statement of marks'!O$6)</f>
        <v>20</v>
      </c>
      <c r="V462" s="332">
        <f>IF('statement of marks'!P$6="","",'statement of marks'!P$6)</f>
        <v>50</v>
      </c>
      <c r="W462" s="333">
        <f>IF('statement of marks'!Q$6="","",'statement of marks'!Q$6)</f>
        <v>70</v>
      </c>
      <c r="X462" s="377">
        <f>IF('statement of marks'!R$6="","",'statement of marks'!R$6)</f>
        <v>100</v>
      </c>
    </row>
    <row r="463" spans="1:24" ht="17" customHeight="1">
      <c r="A463" s="376"/>
      <c r="B463" s="910" t="str">
        <f>'statement of marks'!$K$3</f>
        <v>fgUnh</v>
      </c>
      <c r="C463" s="911"/>
      <c r="D463" s="331" t="str">
        <f>IF('statement of marks'!K37="","",'statement of marks'!K37)</f>
        <v/>
      </c>
      <c r="E463" s="331" t="str">
        <f>IF('statement of marks'!L37="","",'statement of marks'!L37)</f>
        <v/>
      </c>
      <c r="F463" s="331" t="str">
        <f>IF('statement of marks'!M37="","",'statement of marks'!M37)</f>
        <v/>
      </c>
      <c r="G463" s="374" t="str">
        <f>IF('statement of marks'!N37="","",'statement of marks'!N37)</f>
        <v/>
      </c>
      <c r="H463" s="331" t="str">
        <f>IF('statement of marks'!O37="","",'statement of marks'!O37)</f>
        <v/>
      </c>
      <c r="I463" s="331" t="str">
        <f>IF('statement of marks'!P37="","",'statement of marks'!P37)</f>
        <v/>
      </c>
      <c r="J463" s="36" t="str">
        <f>IF('statement of marks'!Q37="","",'statement of marks'!Q37)</f>
        <v/>
      </c>
      <c r="K463" s="378" t="str">
        <f>IF('statement of marks'!R37="","",'statement of marks'!R37)</f>
        <v/>
      </c>
      <c r="L463" s="504"/>
      <c r="M463" s="505"/>
      <c r="N463" s="376"/>
      <c r="O463" s="910" t="str">
        <f>'statement of marks'!$K$3</f>
        <v>fgUnh</v>
      </c>
      <c r="P463" s="911"/>
      <c r="Q463" s="331" t="str">
        <f>IF('statement of marks'!K38="","",'statement of marks'!K38)</f>
        <v/>
      </c>
      <c r="R463" s="331" t="str">
        <f>IF('statement of marks'!L38="","",'statement of marks'!L38)</f>
        <v/>
      </c>
      <c r="S463" s="331" t="str">
        <f>IF('statement of marks'!M38="","",'statement of marks'!M38)</f>
        <v/>
      </c>
      <c r="T463" s="374" t="str">
        <f>IF('statement of marks'!N38="","",'statement of marks'!N38)</f>
        <v/>
      </c>
      <c r="U463" s="331" t="str">
        <f>IF('statement of marks'!O38="","",'statement of marks'!O38)</f>
        <v/>
      </c>
      <c r="V463" s="331" t="str">
        <f>IF('statement of marks'!P38="","",'statement of marks'!P38)</f>
        <v/>
      </c>
      <c r="W463" s="36" t="str">
        <f>IF('statement of marks'!Q38="","",'statement of marks'!Q38)</f>
        <v/>
      </c>
      <c r="X463" s="378" t="str">
        <f>IF('statement of marks'!R38="","",'statement of marks'!R38)</f>
        <v/>
      </c>
    </row>
    <row r="464" spans="1:24" ht="17" customHeight="1">
      <c r="A464" s="376"/>
      <c r="B464" s="920" t="str">
        <f>'statement of marks'!$AQ$3</f>
        <v>mnwZ</v>
      </c>
      <c r="C464" s="910"/>
      <c r="D464" s="331">
        <f>IF('statement of marks'!AQ37="","",'statement of marks'!AQ37)</f>
        <v>1</v>
      </c>
      <c r="E464" s="331">
        <f>IF('statement of marks'!AR37="","",'statement of marks'!AR37)</f>
        <v>2</v>
      </c>
      <c r="F464" s="331">
        <f>IF('statement of marks'!AS37="","",'statement of marks'!AS37)</f>
        <v>3</v>
      </c>
      <c r="G464" s="374">
        <f>IF('statement of marks'!AT37="","",'statement of marks'!AT37)</f>
        <v>6</v>
      </c>
      <c r="H464" s="331">
        <f>IF('statement of marks'!AU37="","",'statement of marks'!AU37)</f>
        <v>4</v>
      </c>
      <c r="I464" s="331">
        <f>IF('statement of marks'!AV37="","",'statement of marks'!AV37)</f>
        <v>5</v>
      </c>
      <c r="J464" s="36">
        <f>IF('statement of marks'!AW37="","",'statement of marks'!AW37)</f>
        <v>9</v>
      </c>
      <c r="K464" s="378">
        <f>IF('statement of marks'!AX37="","",'statement of marks'!AX37)</f>
        <v>15</v>
      </c>
      <c r="L464" s="504"/>
      <c r="M464" s="505"/>
      <c r="N464" s="376"/>
      <c r="O464" s="920" t="str">
        <f>'statement of marks'!$AQ$3</f>
        <v>mnwZ</v>
      </c>
      <c r="P464" s="910"/>
      <c r="Q464" s="331">
        <f>IF('statement of marks'!AQ38="","",'statement of marks'!AQ38)</f>
        <v>1</v>
      </c>
      <c r="R464" s="331">
        <f>IF('statement of marks'!AR38="","",'statement of marks'!AR38)</f>
        <v>2</v>
      </c>
      <c r="S464" s="331">
        <f>IF('statement of marks'!AS38="","",'statement of marks'!AS38)</f>
        <v>3</v>
      </c>
      <c r="T464" s="374">
        <f>IF('statement of marks'!AT38="","",'statement of marks'!AT38)</f>
        <v>6</v>
      </c>
      <c r="U464" s="331">
        <f>IF('statement of marks'!AU38="","",'statement of marks'!AU38)</f>
        <v>4</v>
      </c>
      <c r="V464" s="331">
        <f>IF('statement of marks'!AV38="","",'statement of marks'!AV38)</f>
        <v>5</v>
      </c>
      <c r="W464" s="36">
        <f>IF('statement of marks'!AW38="","",'statement of marks'!AW38)</f>
        <v>9</v>
      </c>
      <c r="X464" s="378">
        <f>IF('statement of marks'!AX38="","",'statement of marks'!AX38)</f>
        <v>15</v>
      </c>
    </row>
    <row r="465" spans="1:24" ht="17" customHeight="1">
      <c r="A465" s="376"/>
      <c r="B465" s="910" t="str">
        <f>'statement of marks'!$BG$3</f>
        <v>xf.kr</v>
      </c>
      <c r="C465" s="911"/>
      <c r="D465" s="331" t="str">
        <f>IF('statement of marks'!BG37="","",'statement of marks'!BG37)</f>
        <v/>
      </c>
      <c r="E465" s="331" t="str">
        <f>IF('statement of marks'!BH37="","",'statement of marks'!BH37)</f>
        <v/>
      </c>
      <c r="F465" s="331" t="str">
        <f>IF('statement of marks'!BI37="","",'statement of marks'!BI37)</f>
        <v/>
      </c>
      <c r="G465" s="374" t="str">
        <f>IF('statement of marks'!BJ37="","",'statement of marks'!BJ37)</f>
        <v/>
      </c>
      <c r="H465" s="331" t="str">
        <f>IF('statement of marks'!BK37="","",'statement of marks'!BK37)</f>
        <v/>
      </c>
      <c r="I465" s="331" t="str">
        <f>IF('statement of marks'!BL37="","",'statement of marks'!BL37)</f>
        <v/>
      </c>
      <c r="J465" s="36" t="str">
        <f>IF('statement of marks'!BM37="","",'statement of marks'!BM37)</f>
        <v/>
      </c>
      <c r="K465" s="378" t="str">
        <f>IF('statement of marks'!BN37="","",'statement of marks'!BN37)</f>
        <v/>
      </c>
      <c r="L465" s="504"/>
      <c r="M465" s="505"/>
      <c r="N465" s="376"/>
      <c r="O465" s="910" t="str">
        <f>'statement of marks'!$BG$3</f>
        <v>xf.kr</v>
      </c>
      <c r="P465" s="911"/>
      <c r="Q465" s="331" t="str">
        <f>IF('statement of marks'!BG38="","",'statement of marks'!BG38)</f>
        <v/>
      </c>
      <c r="R465" s="331" t="str">
        <f>IF('statement of marks'!BH38="","",'statement of marks'!BH38)</f>
        <v/>
      </c>
      <c r="S465" s="331" t="str">
        <f>IF('statement of marks'!BI38="","",'statement of marks'!BI38)</f>
        <v/>
      </c>
      <c r="T465" s="374" t="str">
        <f>IF('statement of marks'!BJ38="","",'statement of marks'!BJ38)</f>
        <v/>
      </c>
      <c r="U465" s="331" t="str">
        <f>IF('statement of marks'!BK38="","",'statement of marks'!BK38)</f>
        <v/>
      </c>
      <c r="V465" s="331" t="str">
        <f>IF('statement of marks'!BL38="","",'statement of marks'!BL38)</f>
        <v/>
      </c>
      <c r="W465" s="36" t="str">
        <f>IF('statement of marks'!BM38="","",'statement of marks'!BM38)</f>
        <v/>
      </c>
      <c r="X465" s="378" t="str">
        <f>IF('statement of marks'!BN38="","",'statement of marks'!BN38)</f>
        <v/>
      </c>
    </row>
    <row r="466" spans="1:24" ht="17" customHeight="1">
      <c r="A466" s="376"/>
      <c r="B466" s="910" t="str">
        <f>'statement of marks'!$BW$3</f>
        <v>Ik;kZoj.k v/;;u</v>
      </c>
      <c r="C466" s="911"/>
      <c r="D466" s="331" t="str">
        <f>IF('statement of marks'!BW37="","",'statement of marks'!BW37)</f>
        <v/>
      </c>
      <c r="E466" s="331" t="str">
        <f>IF('statement of marks'!BX37="","",'statement of marks'!BX37)</f>
        <v/>
      </c>
      <c r="F466" s="331" t="str">
        <f>IF('statement of marks'!BY37="","",'statement of marks'!BY37)</f>
        <v/>
      </c>
      <c r="G466" s="374" t="str">
        <f>IF('statement of marks'!BZ37="","",'statement of marks'!BZ37)</f>
        <v/>
      </c>
      <c r="H466" s="331" t="str">
        <f>IF('statement of marks'!CA37="","",'statement of marks'!CA37)</f>
        <v/>
      </c>
      <c r="I466" s="331" t="str">
        <f>IF('statement of marks'!CB37="","",'statement of marks'!CB37)</f>
        <v/>
      </c>
      <c r="J466" s="36" t="str">
        <f>IF('statement of marks'!CC37="","",'statement of marks'!CC37)</f>
        <v/>
      </c>
      <c r="K466" s="378" t="str">
        <f>IF('statement of marks'!CD37="","",'statement of marks'!CD37)</f>
        <v/>
      </c>
      <c r="L466" s="504"/>
      <c r="M466" s="505"/>
      <c r="N466" s="376"/>
      <c r="O466" s="910" t="str">
        <f>'statement of marks'!$BW$3</f>
        <v>Ik;kZoj.k v/;;u</v>
      </c>
      <c r="P466" s="911"/>
      <c r="Q466" s="331" t="str">
        <f>IF('statement of marks'!BW38="","",'statement of marks'!BW38)</f>
        <v/>
      </c>
      <c r="R466" s="331" t="str">
        <f>IF('statement of marks'!BX38="","",'statement of marks'!BX38)</f>
        <v/>
      </c>
      <c r="S466" s="331" t="str">
        <f>IF('statement of marks'!BY38="","",'statement of marks'!BY38)</f>
        <v/>
      </c>
      <c r="T466" s="374" t="str">
        <f>IF('statement of marks'!BZ38="","",'statement of marks'!BZ38)</f>
        <v/>
      </c>
      <c r="U466" s="331" t="str">
        <f>IF('statement of marks'!CA38="","",'statement of marks'!CA38)</f>
        <v/>
      </c>
      <c r="V466" s="331" t="str">
        <f>IF('statement of marks'!CB38="","",'statement of marks'!CB38)</f>
        <v/>
      </c>
      <c r="W466" s="36" t="str">
        <f>IF('statement of marks'!CC38="","",'statement of marks'!CC38)</f>
        <v/>
      </c>
      <c r="X466" s="378" t="str">
        <f>IF('statement of marks'!CD38="","",'statement of marks'!CD38)</f>
        <v/>
      </c>
    </row>
    <row r="467" spans="1:24" ht="17" customHeight="1">
      <c r="A467" s="925"/>
      <c r="B467" s="927" t="str">
        <f>'statement of marks'!$AA$3</f>
        <v>vaxszth</v>
      </c>
      <c r="C467" s="373" t="s">
        <v>3</v>
      </c>
      <c r="D467" s="332">
        <f>IF('statement of marks'!AA$6="","",'statement of marks'!AA$6)</f>
        <v>5</v>
      </c>
      <c r="E467" s="332">
        <f>IF('statement of marks'!AB$6="","",'statement of marks'!AB$6)</f>
        <v>5</v>
      </c>
      <c r="F467" s="332">
        <f>IF('statement of marks'!AC$6="","",'statement of marks'!AC$6)</f>
        <v>5</v>
      </c>
      <c r="G467" s="333">
        <f>IF('statement of marks'!AD$6="","",'statement of marks'!AD$6)</f>
        <v>15</v>
      </c>
      <c r="H467" s="332">
        <f>IF('statement of marks'!AE$6="","",'statement of marks'!AE$6)</f>
        <v>10</v>
      </c>
      <c r="I467" s="332">
        <f>IF('statement of marks'!AF$6="","",'statement of marks'!AF$6)</f>
        <v>25</v>
      </c>
      <c r="J467" s="333">
        <f>IF('statement of marks'!AG$6="","",'statement of marks'!AG$6)</f>
        <v>35</v>
      </c>
      <c r="K467" s="377">
        <f>IF('statement of marks'!AH$6="","",'statement of marks'!AH$6)</f>
        <v>50</v>
      </c>
      <c r="L467" s="504"/>
      <c r="M467" s="505"/>
      <c r="N467" s="925"/>
      <c r="O467" s="927" t="str">
        <f>'statement of marks'!$AA$3</f>
        <v>vaxszth</v>
      </c>
      <c r="P467" s="373" t="s">
        <v>3</v>
      </c>
      <c r="Q467" s="332">
        <f>IF('statement of marks'!AA$6="","",'statement of marks'!AA$6)</f>
        <v>5</v>
      </c>
      <c r="R467" s="332">
        <f>IF('statement of marks'!AB$6="","",'statement of marks'!AB$6)</f>
        <v>5</v>
      </c>
      <c r="S467" s="332">
        <f>IF('statement of marks'!AC$6="","",'statement of marks'!AC$6)</f>
        <v>5</v>
      </c>
      <c r="T467" s="333">
        <f>IF('statement of marks'!AD$6="","",'statement of marks'!AD$6)</f>
        <v>15</v>
      </c>
      <c r="U467" s="332">
        <f>IF('statement of marks'!AE$6="","",'statement of marks'!AE$6)</f>
        <v>10</v>
      </c>
      <c r="V467" s="332">
        <f>IF('statement of marks'!AF$6="","",'statement of marks'!AF$6)</f>
        <v>25</v>
      </c>
      <c r="W467" s="333">
        <f>IF('statement of marks'!AG$6="","",'statement of marks'!AG$6)</f>
        <v>35</v>
      </c>
      <c r="X467" s="377">
        <f>IF('statement of marks'!AH$6="","",'statement of marks'!AH$6)</f>
        <v>50</v>
      </c>
    </row>
    <row r="468" spans="1:24" ht="17" customHeight="1">
      <c r="A468" s="926"/>
      <c r="B468" s="927"/>
      <c r="C468" s="375" t="s">
        <v>644</v>
      </c>
      <c r="D468" s="331" t="str">
        <f>IF('statement of marks'!AA37="","",'statement of marks'!AA37)</f>
        <v/>
      </c>
      <c r="E468" s="331" t="str">
        <f>IF('statement of marks'!AB37="","",'statement of marks'!AB37)</f>
        <v/>
      </c>
      <c r="F468" s="331" t="str">
        <f>IF('statement of marks'!AC37="","",'statement of marks'!AC37)</f>
        <v/>
      </c>
      <c r="G468" s="374" t="str">
        <f>IF('statement of marks'!AD37="","",'statement of marks'!AD37)</f>
        <v/>
      </c>
      <c r="H468" s="331" t="str">
        <f>IF('statement of marks'!AE37="","",'statement of marks'!AE37)</f>
        <v/>
      </c>
      <c r="I468" s="331" t="str">
        <f>IF('statement of marks'!AF37="","",'statement of marks'!AF37)</f>
        <v/>
      </c>
      <c r="J468" s="36" t="str">
        <f>IF('statement of marks'!AG37="","",'statement of marks'!AG37)</f>
        <v/>
      </c>
      <c r="K468" s="378" t="str">
        <f>IF('statement of marks'!AH37="","",'statement of marks'!AH37)</f>
        <v/>
      </c>
      <c r="L468" s="504"/>
      <c r="M468" s="505"/>
      <c r="N468" s="926"/>
      <c r="O468" s="927"/>
      <c r="P468" s="375" t="s">
        <v>644</v>
      </c>
      <c r="Q468" s="331" t="str">
        <f>IF('statement of marks'!AA38="","",'statement of marks'!AA38)</f>
        <v/>
      </c>
      <c r="R468" s="331" t="str">
        <f>IF('statement of marks'!AB38="","",'statement of marks'!AB38)</f>
        <v/>
      </c>
      <c r="S468" s="331" t="str">
        <f>IF('statement of marks'!AC38="","",'statement of marks'!AC38)</f>
        <v/>
      </c>
      <c r="T468" s="374" t="str">
        <f>IF('statement of marks'!AD38="","",'statement of marks'!AD38)</f>
        <v/>
      </c>
      <c r="U468" s="331" t="str">
        <f>IF('statement of marks'!AE38="","",'statement of marks'!AE38)</f>
        <v/>
      </c>
      <c r="V468" s="331" t="str">
        <f>IF('statement of marks'!AF38="","",'statement of marks'!AF38)</f>
        <v/>
      </c>
      <c r="W468" s="36" t="str">
        <f>IF('statement of marks'!AG38="","",'statement of marks'!AG38)</f>
        <v/>
      </c>
      <c r="X468" s="378" t="str">
        <f>IF('statement of marks'!AH38="","",'statement of marks'!AH38)</f>
        <v/>
      </c>
    </row>
    <row r="469" spans="1:24" ht="17" customHeight="1">
      <c r="A469" s="376"/>
      <c r="B469" s="928" t="s">
        <v>640</v>
      </c>
      <c r="C469" s="929"/>
      <c r="D469" s="335" t="s">
        <v>1</v>
      </c>
      <c r="E469" s="335" t="s">
        <v>21</v>
      </c>
      <c r="F469" s="372" t="s">
        <v>641</v>
      </c>
      <c r="G469" s="36"/>
      <c r="H469" s="334"/>
      <c r="I469" s="36"/>
      <c r="J469" s="472" t="s">
        <v>62</v>
      </c>
      <c r="K469" s="379"/>
      <c r="L469" s="504"/>
      <c r="M469" s="505"/>
      <c r="N469" s="376"/>
      <c r="O469" s="928" t="s">
        <v>640</v>
      </c>
      <c r="P469" s="929"/>
      <c r="Q469" s="335" t="s">
        <v>1</v>
      </c>
      <c r="R469" s="335" t="s">
        <v>21</v>
      </c>
      <c r="S469" s="372" t="s">
        <v>641</v>
      </c>
      <c r="T469" s="36"/>
      <c r="U469" s="334"/>
      <c r="V469" s="36"/>
      <c r="W469" s="507" t="s">
        <v>62</v>
      </c>
      <c r="X469" s="379"/>
    </row>
    <row r="470" spans="1:24" ht="17" customHeight="1">
      <c r="A470" s="376"/>
      <c r="B470" s="923" t="s">
        <v>3</v>
      </c>
      <c r="C470" s="924"/>
      <c r="D470" s="332">
        <v>20</v>
      </c>
      <c r="E470" s="332">
        <v>20</v>
      </c>
      <c r="F470" s="332">
        <v>20</v>
      </c>
      <c r="G470" s="333"/>
      <c r="H470" s="332"/>
      <c r="I470" s="332"/>
      <c r="J470" s="333">
        <v>20</v>
      </c>
      <c r="K470" s="377"/>
      <c r="L470" s="504"/>
      <c r="M470" s="505"/>
      <c r="N470" s="376"/>
      <c r="O470" s="923" t="s">
        <v>3</v>
      </c>
      <c r="P470" s="924"/>
      <c r="Q470" s="332">
        <v>20</v>
      </c>
      <c r="R470" s="332">
        <v>20</v>
      </c>
      <c r="S470" s="332">
        <v>20</v>
      </c>
      <c r="T470" s="333"/>
      <c r="U470" s="332"/>
      <c r="V470" s="332"/>
      <c r="W470" s="333">
        <v>20</v>
      </c>
      <c r="X470" s="377"/>
    </row>
    <row r="471" spans="1:24" ht="17" customHeight="1">
      <c r="A471" s="376"/>
      <c r="B471" s="910" t="str">
        <f>'statement of marks'!$CM$3</f>
        <v>dk;kZuqHko</v>
      </c>
      <c r="C471" s="911"/>
      <c r="D471" s="469" t="str">
        <f>IF('statement of marks'!CM37="","",'statement of marks'!CM37)</f>
        <v/>
      </c>
      <c r="E471" s="469" t="str">
        <f>IF('statement of marks'!CN37="","",'statement of marks'!CN37)</f>
        <v/>
      </c>
      <c r="F471" s="469" t="str">
        <f>IF('statement of marks'!CP37="","",'statement of marks'!CP37)</f>
        <v/>
      </c>
      <c r="G471" s="337"/>
      <c r="H471" s="337"/>
      <c r="I471" s="469"/>
      <c r="J471" s="469" t="str">
        <f>IF('statement of marks'!CO37="","",'statement of marks'!CO37)</f>
        <v/>
      </c>
      <c r="K471" s="470"/>
      <c r="L471" s="504"/>
      <c r="M471" s="505"/>
      <c r="N471" s="376"/>
      <c r="O471" s="910" t="str">
        <f>'statement of marks'!$CM$3</f>
        <v>dk;kZuqHko</v>
      </c>
      <c r="P471" s="911"/>
      <c r="Q471" s="469" t="str">
        <f>IF('statement of marks'!CM38="","",'statement of marks'!CM38)</f>
        <v/>
      </c>
      <c r="R471" s="469" t="str">
        <f>IF('statement of marks'!CN38="","",'statement of marks'!CN38)</f>
        <v/>
      </c>
      <c r="S471" s="469" t="str">
        <f>IF('statement of marks'!CP38="","",'statement of marks'!CP38)</f>
        <v/>
      </c>
      <c r="T471" s="337"/>
      <c r="U471" s="337"/>
      <c r="V471" s="469"/>
      <c r="W471" s="503" t="str">
        <f>IF('statement of marks'!CO38="","",'statement of marks'!CO38)</f>
        <v/>
      </c>
      <c r="X471" s="470"/>
    </row>
    <row r="472" spans="1:24" ht="17" customHeight="1">
      <c r="A472" s="376"/>
      <c r="B472" s="910" t="str">
        <f>'statement of marks'!$CW$3</f>
        <v>dyk f'k{kk</v>
      </c>
      <c r="C472" s="911"/>
      <c r="D472" s="469" t="str">
        <f>IF('statement of marks'!CW37="","",'statement of marks'!CW37)</f>
        <v/>
      </c>
      <c r="E472" s="469" t="str">
        <f>IF('statement of marks'!CX37="","",'statement of marks'!CX37)</f>
        <v/>
      </c>
      <c r="F472" s="469" t="str">
        <f>IF('statement of marks'!CZ37="","",'statement of marks'!CZ37)</f>
        <v/>
      </c>
      <c r="G472" s="337"/>
      <c r="H472" s="337"/>
      <c r="I472" s="469"/>
      <c r="J472" s="469" t="str">
        <f>IF('statement of marks'!CY37="","",'statement of marks'!CY37)</f>
        <v/>
      </c>
      <c r="K472" s="470"/>
      <c r="L472" s="504"/>
      <c r="M472" s="505"/>
      <c r="N472" s="376"/>
      <c r="O472" s="910" t="str">
        <f>'statement of marks'!$CW$3</f>
        <v>dyk f'k{kk</v>
      </c>
      <c r="P472" s="911"/>
      <c r="Q472" s="469" t="str">
        <f>IF('statement of marks'!CW38="","",'statement of marks'!CW38)</f>
        <v/>
      </c>
      <c r="R472" s="469" t="str">
        <f>IF('statement of marks'!CX38="","",'statement of marks'!CX38)</f>
        <v/>
      </c>
      <c r="S472" s="469" t="str">
        <f>IF('statement of marks'!CZ38="","",'statement of marks'!CZ38)</f>
        <v/>
      </c>
      <c r="T472" s="337"/>
      <c r="U472" s="337"/>
      <c r="V472" s="469"/>
      <c r="W472" s="503" t="str">
        <f>IF('statement of marks'!CY38="","",'statement of marks'!CY38)</f>
        <v/>
      </c>
      <c r="X472" s="470"/>
    </row>
    <row r="473" spans="1:24" ht="17" customHeight="1">
      <c r="A473" s="376"/>
      <c r="B473" s="912" t="str">
        <f>'statement of marks'!$DG$3</f>
        <v>LokLF; ,oe~ 'kkjhfjd f'k{kk</v>
      </c>
      <c r="C473" s="913"/>
      <c r="D473" s="469" t="str">
        <f>IF('statement of marks'!DG37="","",'statement of marks'!DG37)</f>
        <v/>
      </c>
      <c r="E473" s="469" t="str">
        <f>IF('statement of marks'!DH37="","",'statement of marks'!DH37)</f>
        <v/>
      </c>
      <c r="F473" s="469" t="str">
        <f>IF('statement of marks'!DJ37="","",'statement of marks'!DJ37)</f>
        <v/>
      </c>
      <c r="G473" s="337"/>
      <c r="H473" s="337"/>
      <c r="I473" s="469"/>
      <c r="J473" s="469" t="str">
        <f>IF('statement of marks'!DI37="","",'statement of marks'!DI37)</f>
        <v/>
      </c>
      <c r="K473" s="470"/>
      <c r="L473" s="504"/>
      <c r="M473" s="505"/>
      <c r="N473" s="376"/>
      <c r="O473" s="914" t="str">
        <f>'statement of marks'!$DG$3</f>
        <v>LokLF; ,oe~ 'kkjhfjd f'k{kk</v>
      </c>
      <c r="P473" s="915"/>
      <c r="Q473" s="469" t="str">
        <f>IF('statement of marks'!DG38="","",'statement of marks'!DG38)</f>
        <v/>
      </c>
      <c r="R473" s="469" t="str">
        <f>IF('statement of marks'!DH38="","",'statement of marks'!DH38)</f>
        <v/>
      </c>
      <c r="S473" s="469" t="str">
        <f>IF('statement of marks'!DJ38="","",'statement of marks'!DJ38)</f>
        <v/>
      </c>
      <c r="T473" s="337"/>
      <c r="U473" s="337"/>
      <c r="V473" s="469"/>
      <c r="W473" s="503" t="str">
        <f>IF('statement of marks'!DI38="","",'statement of marks'!DI38)</f>
        <v/>
      </c>
      <c r="X473" s="470"/>
    </row>
    <row r="474" spans="1:24" ht="17" customHeight="1">
      <c r="A474" s="376"/>
      <c r="B474" s="916" t="s">
        <v>642</v>
      </c>
      <c r="C474" s="917"/>
      <c r="D474" s="918" t="str">
        <f>IF(details!$CX$3="","",details!$CX$3)</f>
        <v>;ksx vxLr rd</v>
      </c>
      <c r="E474" s="918"/>
      <c r="F474" s="918" t="str">
        <f>IF(details!$DB$3="","",details!$DB$3)</f>
        <v>;ksx vDVcj rd</v>
      </c>
      <c r="G474" s="918"/>
      <c r="H474" s="918" t="str">
        <f>IF(details!$DF$3="","",details!$DF$3)</f>
        <v>;ksx fnlEcj rd</v>
      </c>
      <c r="I474" s="918"/>
      <c r="J474" s="918" t="str">
        <f>IF(details!$DJ$3="","",details!$DJ$3)</f>
        <v>;ksx Qjojh rd</v>
      </c>
      <c r="K474" s="919"/>
      <c r="L474" s="504"/>
      <c r="M474" s="505"/>
      <c r="N474" s="376"/>
      <c r="O474" s="916" t="s">
        <v>642</v>
      </c>
      <c r="P474" s="917"/>
      <c r="Q474" s="918" t="str">
        <f>IF(details!$CX$3="","",details!$CX$3)</f>
        <v>;ksx vxLr rd</v>
      </c>
      <c r="R474" s="918"/>
      <c r="S474" s="918" t="str">
        <f>IF(details!$DB$3="","",details!$DB$3)</f>
        <v>;ksx vDVcj rd</v>
      </c>
      <c r="T474" s="918"/>
      <c r="U474" s="918" t="str">
        <f>IF(details!$DF$3="","",details!$DF$3)</f>
        <v>;ksx fnlEcj rd</v>
      </c>
      <c r="V474" s="918"/>
      <c r="W474" s="918" t="str">
        <f>IF(details!$DJ$3="","",details!$DJ$3)</f>
        <v>;ksx Qjojh rd</v>
      </c>
      <c r="X474" s="919"/>
    </row>
    <row r="475" spans="1:24" ht="17" customHeight="1">
      <c r="A475" s="376"/>
      <c r="B475" s="916" t="s">
        <v>86</v>
      </c>
      <c r="C475" s="917"/>
      <c r="D475" s="921" t="str">
        <f>IF(details!CY37="","",details!CY37)</f>
        <v/>
      </c>
      <c r="E475" s="921"/>
      <c r="F475" s="921" t="str">
        <f>IF(details!DC37="","",details!DC37)</f>
        <v/>
      </c>
      <c r="G475" s="921"/>
      <c r="H475" s="921" t="str">
        <f>IF(details!DG37="","",details!DG37)</f>
        <v/>
      </c>
      <c r="I475" s="921"/>
      <c r="J475" s="921" t="str">
        <f>IF(details!DK37="","",details!DK37)</f>
        <v/>
      </c>
      <c r="K475" s="922"/>
      <c r="L475" s="504"/>
      <c r="M475" s="505"/>
      <c r="N475" s="376"/>
      <c r="O475" s="916" t="s">
        <v>86</v>
      </c>
      <c r="P475" s="917"/>
      <c r="Q475" s="921" t="str">
        <f>IF(details!CY38="","",details!CY38)</f>
        <v/>
      </c>
      <c r="R475" s="921"/>
      <c r="S475" s="921" t="str">
        <f>IF(details!DC38="","",details!DC38)</f>
        <v/>
      </c>
      <c r="T475" s="921"/>
      <c r="U475" s="921" t="str">
        <f>IF(details!DG38="","",details!DG38)</f>
        <v/>
      </c>
      <c r="V475" s="921"/>
      <c r="W475" s="921" t="str">
        <f>IF(details!DK38="","",details!DK38)</f>
        <v/>
      </c>
      <c r="X475" s="922"/>
    </row>
    <row r="476" spans="1:24" ht="17" customHeight="1">
      <c r="A476" s="376"/>
      <c r="B476" s="902" t="s">
        <v>15</v>
      </c>
      <c r="C476" s="903"/>
      <c r="D476" s="904" t="str">
        <f>IF(details!CX37="","",details!CX37)</f>
        <v/>
      </c>
      <c r="E476" s="904"/>
      <c r="F476" s="904" t="str">
        <f>IF(details!DB37="","",details!DB37)</f>
        <v/>
      </c>
      <c r="G476" s="904"/>
      <c r="H476" s="904" t="str">
        <f>IF(details!DF37="","",details!DF37)</f>
        <v/>
      </c>
      <c r="I476" s="904"/>
      <c r="J476" s="904" t="str">
        <f>IF(details!DJ37="","",details!DJ37)</f>
        <v/>
      </c>
      <c r="K476" s="905"/>
      <c r="L476" s="504"/>
      <c r="M476" s="505"/>
      <c r="N476" s="376"/>
      <c r="O476" s="902" t="s">
        <v>15</v>
      </c>
      <c r="P476" s="903"/>
      <c r="Q476" s="904" t="str">
        <f>IF(details!CX38="","",details!CX38)</f>
        <v/>
      </c>
      <c r="R476" s="904"/>
      <c r="S476" s="904" t="str">
        <f>IF(details!DB38="","",details!DB38)</f>
        <v/>
      </c>
      <c r="T476" s="904"/>
      <c r="U476" s="904" t="str">
        <f>IF(details!DF38="","",details!DF38)</f>
        <v/>
      </c>
      <c r="V476" s="904"/>
      <c r="W476" s="904" t="str">
        <f>IF(details!DJ38="","",details!DJ38)</f>
        <v/>
      </c>
      <c r="X476" s="905"/>
    </row>
    <row r="477" spans="1:24" ht="17" customHeight="1">
      <c r="A477" s="376"/>
      <c r="B477" s="906" t="s">
        <v>87</v>
      </c>
      <c r="C477" s="907"/>
      <c r="D477" s="908"/>
      <c r="E477" s="908"/>
      <c r="F477" s="908"/>
      <c r="G477" s="908"/>
      <c r="H477" s="908"/>
      <c r="I477" s="908"/>
      <c r="J477" s="908"/>
      <c r="K477" s="909"/>
      <c r="L477" s="504"/>
      <c r="M477" s="505"/>
      <c r="N477" s="376"/>
      <c r="O477" s="906" t="s">
        <v>87</v>
      </c>
      <c r="P477" s="907"/>
      <c r="Q477" s="908"/>
      <c r="R477" s="908"/>
      <c r="S477" s="908"/>
      <c r="T477" s="908"/>
      <c r="U477" s="908"/>
      <c r="V477" s="908"/>
      <c r="W477" s="908"/>
      <c r="X477" s="909"/>
    </row>
    <row r="478" spans="1:24" ht="17" customHeight="1">
      <c r="A478" s="376"/>
      <c r="B478" s="953" t="s">
        <v>73</v>
      </c>
      <c r="C478" s="954"/>
      <c r="D478" s="908"/>
      <c r="E478" s="908"/>
      <c r="F478" s="908"/>
      <c r="G478" s="908"/>
      <c r="H478" s="908"/>
      <c r="I478" s="908"/>
      <c r="J478" s="908"/>
      <c r="K478" s="909"/>
      <c r="L478" s="504"/>
      <c r="M478" s="505"/>
      <c r="N478" s="376"/>
      <c r="O478" s="953" t="s">
        <v>73</v>
      </c>
      <c r="P478" s="954"/>
      <c r="Q478" s="908"/>
      <c r="R478" s="908"/>
      <c r="S478" s="908"/>
      <c r="T478" s="908"/>
      <c r="U478" s="908"/>
      <c r="V478" s="908"/>
      <c r="W478" s="908"/>
      <c r="X478" s="909"/>
    </row>
    <row r="479" spans="1:24" ht="17" customHeight="1">
      <c r="A479" s="376"/>
      <c r="B479" s="955" t="s">
        <v>88</v>
      </c>
      <c r="C479" s="956"/>
      <c r="D479" s="908"/>
      <c r="E479" s="908"/>
      <c r="F479" s="908"/>
      <c r="G479" s="908"/>
      <c r="H479" s="908"/>
      <c r="I479" s="908"/>
      <c r="J479" s="908"/>
      <c r="K479" s="909"/>
      <c r="L479" s="504"/>
      <c r="M479" s="505"/>
      <c r="N479" s="376"/>
      <c r="O479" s="955" t="s">
        <v>88</v>
      </c>
      <c r="P479" s="956"/>
      <c r="Q479" s="908"/>
      <c r="R479" s="908"/>
      <c r="S479" s="908"/>
      <c r="T479" s="908"/>
      <c r="U479" s="908"/>
      <c r="V479" s="908"/>
      <c r="W479" s="908"/>
      <c r="X479" s="909"/>
    </row>
    <row r="480" spans="1:24" ht="17" customHeight="1" thickBot="1">
      <c r="A480" s="381"/>
      <c r="B480" s="940" t="s">
        <v>89</v>
      </c>
      <c r="C480" s="941"/>
      <c r="D480" s="942"/>
      <c r="E480" s="942"/>
      <c r="F480" s="942"/>
      <c r="G480" s="942"/>
      <c r="H480" s="942"/>
      <c r="I480" s="942"/>
      <c r="J480" s="942"/>
      <c r="K480" s="943"/>
      <c r="L480" s="504"/>
      <c r="M480" s="505"/>
      <c r="N480" s="381"/>
      <c r="O480" s="940" t="s">
        <v>89</v>
      </c>
      <c r="P480" s="941"/>
      <c r="Q480" s="942"/>
      <c r="R480" s="942"/>
      <c r="S480" s="942"/>
      <c r="T480" s="942"/>
      <c r="U480" s="942"/>
      <c r="V480" s="942"/>
      <c r="W480" s="942"/>
      <c r="X480" s="943"/>
    </row>
    <row r="481" spans="1:24" ht="17" customHeight="1">
      <c r="A481" s="944" t="s">
        <v>44</v>
      </c>
      <c r="B481" s="945"/>
      <c r="C481" s="945"/>
      <c r="D481" s="945"/>
      <c r="E481" s="945"/>
      <c r="F481" s="945"/>
      <c r="G481" s="945"/>
      <c r="H481" s="945"/>
      <c r="I481" s="945"/>
      <c r="J481" s="945"/>
      <c r="K481" s="946"/>
      <c r="L481" s="504"/>
      <c r="M481" s="505"/>
      <c r="N481" s="944" t="s">
        <v>44</v>
      </c>
      <c r="O481" s="945"/>
      <c r="P481" s="945"/>
      <c r="Q481" s="945"/>
      <c r="R481" s="945"/>
      <c r="S481" s="945"/>
      <c r="T481" s="945"/>
      <c r="U481" s="945"/>
      <c r="V481" s="945"/>
      <c r="W481" s="945"/>
      <c r="X481" s="946"/>
    </row>
    <row r="482" spans="1:24" ht="17" customHeight="1">
      <c r="A482" s="947" t="str">
        <f>'statement of marks'!$A$1</f>
        <v>jk- ck- ek/;fed fo|ky; uohu] fuEckgsM+k</v>
      </c>
      <c r="B482" s="948"/>
      <c r="C482" s="948"/>
      <c r="D482" s="948"/>
      <c r="E482" s="948"/>
      <c r="F482" s="948"/>
      <c r="G482" s="948"/>
      <c r="H482" s="948"/>
      <c r="I482" s="948"/>
      <c r="J482" s="948"/>
      <c r="K482" s="949"/>
      <c r="L482" s="504"/>
      <c r="M482" s="505"/>
      <c r="N482" s="947" t="str">
        <f>'statement of marks'!$A$1</f>
        <v>jk- ck- ek/;fed fo|ky; uohu] fuEckgsM+k</v>
      </c>
      <c r="O482" s="948"/>
      <c r="P482" s="948"/>
      <c r="Q482" s="948"/>
      <c r="R482" s="948"/>
      <c r="S482" s="948"/>
      <c r="T482" s="948"/>
      <c r="U482" s="948"/>
      <c r="V482" s="948"/>
      <c r="W482" s="948"/>
      <c r="X482" s="949"/>
    </row>
    <row r="483" spans="1:24" ht="17" customHeight="1">
      <c r="A483" s="947"/>
      <c r="B483" s="948"/>
      <c r="C483" s="948"/>
      <c r="D483" s="948"/>
      <c r="E483" s="948"/>
      <c r="F483" s="948"/>
      <c r="G483" s="948"/>
      <c r="H483" s="948"/>
      <c r="I483" s="948"/>
      <c r="J483" s="948"/>
      <c r="K483" s="949"/>
      <c r="L483" s="504"/>
      <c r="M483" s="505"/>
      <c r="N483" s="947"/>
      <c r="O483" s="948"/>
      <c r="P483" s="948"/>
      <c r="Q483" s="948"/>
      <c r="R483" s="948"/>
      <c r="S483" s="948"/>
      <c r="T483" s="948"/>
      <c r="U483" s="948"/>
      <c r="V483" s="948"/>
      <c r="W483" s="948"/>
      <c r="X483" s="949"/>
    </row>
    <row r="484" spans="1:24" ht="17" customHeight="1">
      <c r="A484" s="376"/>
      <c r="B484" s="927" t="s">
        <v>84</v>
      </c>
      <c r="C484" s="950"/>
      <c r="D484" s="951" t="str">
        <f>'statement of marks'!$F$3</f>
        <v>2015-16</v>
      </c>
      <c r="E484" s="951"/>
      <c r="F484" s="951"/>
      <c r="G484" s="951"/>
      <c r="H484" s="951"/>
      <c r="I484" s="951"/>
      <c r="J484" s="951"/>
      <c r="K484" s="952"/>
      <c r="L484" s="504"/>
      <c r="M484" s="505"/>
      <c r="N484" s="376"/>
      <c r="O484" s="927" t="s">
        <v>84</v>
      </c>
      <c r="P484" s="950"/>
      <c r="Q484" s="951" t="str">
        <f>'statement of marks'!$F$3</f>
        <v>2015-16</v>
      </c>
      <c r="R484" s="951"/>
      <c r="S484" s="951"/>
      <c r="T484" s="951"/>
      <c r="U484" s="951"/>
      <c r="V484" s="951"/>
      <c r="W484" s="951"/>
      <c r="X484" s="952"/>
    </row>
    <row r="485" spans="1:24" ht="17" customHeight="1">
      <c r="A485" s="376"/>
      <c r="B485" s="910" t="s">
        <v>579</v>
      </c>
      <c r="C485" s="911"/>
      <c r="D485" s="911" t="str">
        <f>IF('statement of marks'!H39="","",'statement of marks'!H39)</f>
        <v>v 033</v>
      </c>
      <c r="E485" s="911"/>
      <c r="F485" s="911"/>
      <c r="G485" s="911"/>
      <c r="H485" s="911"/>
      <c r="I485" s="911"/>
      <c r="J485" s="911"/>
      <c r="K485" s="937"/>
      <c r="L485" s="504"/>
      <c r="M485" s="505"/>
      <c r="N485" s="376"/>
      <c r="O485" s="910" t="s">
        <v>579</v>
      </c>
      <c r="P485" s="911"/>
      <c r="Q485" s="911" t="str">
        <f>IF('statement of marks'!H40="","",'statement of marks'!H40)</f>
        <v>v 034</v>
      </c>
      <c r="R485" s="911"/>
      <c r="S485" s="911"/>
      <c r="T485" s="911"/>
      <c r="U485" s="911"/>
      <c r="V485" s="911"/>
      <c r="W485" s="911"/>
      <c r="X485" s="937"/>
    </row>
    <row r="486" spans="1:24" ht="17" customHeight="1">
      <c r="A486" s="376"/>
      <c r="B486" s="910" t="s">
        <v>580</v>
      </c>
      <c r="C486" s="911"/>
      <c r="D486" s="911" t="str">
        <f>IF('statement of marks'!I39="","",'statement of marks'!I39)</f>
        <v>c 033</v>
      </c>
      <c r="E486" s="911"/>
      <c r="F486" s="911"/>
      <c r="G486" s="911"/>
      <c r="H486" s="911"/>
      <c r="I486" s="911"/>
      <c r="J486" s="911"/>
      <c r="K486" s="937"/>
      <c r="L486" s="504"/>
      <c r="M486" s="505"/>
      <c r="N486" s="376"/>
      <c r="O486" s="910" t="s">
        <v>580</v>
      </c>
      <c r="P486" s="911"/>
      <c r="Q486" s="911" t="str">
        <f>IF('statement of marks'!I40="","",'statement of marks'!I40)</f>
        <v>c 034</v>
      </c>
      <c r="R486" s="911"/>
      <c r="S486" s="911"/>
      <c r="T486" s="911"/>
      <c r="U486" s="911"/>
      <c r="V486" s="911"/>
      <c r="W486" s="911"/>
      <c r="X486" s="937"/>
    </row>
    <row r="487" spans="1:24" ht="17" customHeight="1">
      <c r="A487" s="376"/>
      <c r="B487" s="910" t="s">
        <v>581</v>
      </c>
      <c r="C487" s="911"/>
      <c r="D487" s="911" t="str">
        <f>IF('statement of marks'!J39="","",'statement of marks'!J39)</f>
        <v>l 033</v>
      </c>
      <c r="E487" s="911"/>
      <c r="F487" s="911"/>
      <c r="G487" s="911"/>
      <c r="H487" s="911"/>
      <c r="I487" s="911"/>
      <c r="J487" s="911"/>
      <c r="K487" s="937"/>
      <c r="L487" s="504"/>
      <c r="M487" s="505"/>
      <c r="N487" s="376"/>
      <c r="O487" s="910" t="s">
        <v>581</v>
      </c>
      <c r="P487" s="911"/>
      <c r="Q487" s="911" t="str">
        <f>IF('statement of marks'!J40="","",'statement of marks'!J40)</f>
        <v>l 034</v>
      </c>
      <c r="R487" s="911"/>
      <c r="S487" s="911"/>
      <c r="T487" s="911"/>
      <c r="U487" s="911"/>
      <c r="V487" s="911"/>
      <c r="W487" s="911"/>
      <c r="X487" s="937"/>
    </row>
    <row r="488" spans="1:24" ht="17" customHeight="1">
      <c r="A488" s="376"/>
      <c r="B488" s="910" t="s">
        <v>582</v>
      </c>
      <c r="C488" s="911"/>
      <c r="D488" s="370">
        <f>'statement of marks'!$D$3</f>
        <v>3</v>
      </c>
      <c r="E488" s="911" t="s">
        <v>9</v>
      </c>
      <c r="F488" s="911"/>
      <c r="G488" s="938" t="str">
        <f>IF('statement of marks'!D39="","",'statement of marks'!D39)</f>
        <v/>
      </c>
      <c r="H488" s="938"/>
      <c r="I488" s="938"/>
      <c r="J488" s="938"/>
      <c r="K488" s="939"/>
      <c r="L488" s="504"/>
      <c r="M488" s="505"/>
      <c r="N488" s="376"/>
      <c r="O488" s="910" t="s">
        <v>582</v>
      </c>
      <c r="P488" s="911"/>
      <c r="Q488" s="370">
        <f>'statement of marks'!$D$3</f>
        <v>3</v>
      </c>
      <c r="R488" s="911" t="s">
        <v>9</v>
      </c>
      <c r="S488" s="911"/>
      <c r="T488" s="938" t="str">
        <f>IF('statement of marks'!D40="","",'statement of marks'!D40)</f>
        <v/>
      </c>
      <c r="U488" s="938"/>
      <c r="V488" s="938"/>
      <c r="W488" s="938"/>
      <c r="X488" s="939"/>
    </row>
    <row r="489" spans="1:24" ht="17" customHeight="1">
      <c r="A489" s="376"/>
      <c r="B489" s="910" t="s">
        <v>583</v>
      </c>
      <c r="C489" s="911"/>
      <c r="D489" s="370" t="str">
        <f>IF('statement of marks'!E39="","",'statement of marks'!E39)</f>
        <v/>
      </c>
      <c r="E489" s="911" t="s">
        <v>0</v>
      </c>
      <c r="F489" s="911"/>
      <c r="G489" s="930" t="str">
        <f>IF('statement of marks'!F39="","",'statement of marks'!F39)</f>
        <v/>
      </c>
      <c r="H489" s="930"/>
      <c r="I489" s="930"/>
      <c r="J489" s="930"/>
      <c r="K489" s="931"/>
      <c r="L489" s="504"/>
      <c r="M489" s="505"/>
      <c r="N489" s="376"/>
      <c r="O489" s="910" t="s">
        <v>583</v>
      </c>
      <c r="P489" s="911"/>
      <c r="Q489" s="370" t="str">
        <f>IF('statement of marks'!E40="","",'statement of marks'!E40)</f>
        <v/>
      </c>
      <c r="R489" s="911" t="s">
        <v>0</v>
      </c>
      <c r="S489" s="911"/>
      <c r="T489" s="930" t="str">
        <f>IF('statement of marks'!F40="","",'statement of marks'!F40)</f>
        <v/>
      </c>
      <c r="U489" s="930"/>
      <c r="V489" s="930"/>
      <c r="W489" s="930"/>
      <c r="X489" s="931"/>
    </row>
    <row r="490" spans="1:24" ht="17" customHeight="1">
      <c r="A490" s="376"/>
      <c r="B490" s="346" t="s">
        <v>27</v>
      </c>
      <c r="C490" s="336" t="s">
        <v>85</v>
      </c>
      <c r="D490" s="932" t="s">
        <v>1</v>
      </c>
      <c r="E490" s="932" t="s">
        <v>21</v>
      </c>
      <c r="F490" s="932" t="s">
        <v>62</v>
      </c>
      <c r="G490" s="933" t="s">
        <v>2</v>
      </c>
      <c r="H490" s="932" t="s">
        <v>638</v>
      </c>
      <c r="I490" s="932"/>
      <c r="J490" s="932"/>
      <c r="K490" s="934" t="s">
        <v>639</v>
      </c>
      <c r="L490" s="504"/>
      <c r="M490" s="505"/>
      <c r="N490" s="376"/>
      <c r="O490" s="346" t="s">
        <v>27</v>
      </c>
      <c r="P490" s="336" t="s">
        <v>85</v>
      </c>
      <c r="Q490" s="935" t="s">
        <v>1</v>
      </c>
      <c r="R490" s="935" t="s">
        <v>21</v>
      </c>
      <c r="S490" s="935" t="s">
        <v>62</v>
      </c>
      <c r="T490" s="936" t="s">
        <v>2</v>
      </c>
      <c r="U490" s="935" t="s">
        <v>638</v>
      </c>
      <c r="V490" s="935"/>
      <c r="W490" s="935"/>
      <c r="X490" s="934" t="s">
        <v>639</v>
      </c>
    </row>
    <row r="491" spans="1:24" ht="17" customHeight="1">
      <c r="A491" s="376"/>
      <c r="B491" s="346"/>
      <c r="C491" s="336"/>
      <c r="D491" s="932"/>
      <c r="E491" s="932"/>
      <c r="F491" s="932"/>
      <c r="G491" s="933"/>
      <c r="H491" s="367" t="s">
        <v>635</v>
      </c>
      <c r="I491" s="367" t="s">
        <v>636</v>
      </c>
      <c r="J491" s="471" t="s">
        <v>68</v>
      </c>
      <c r="K491" s="934"/>
      <c r="L491" s="504"/>
      <c r="M491" s="505"/>
      <c r="N491" s="376"/>
      <c r="O491" s="346"/>
      <c r="P491" s="336"/>
      <c r="Q491" s="935"/>
      <c r="R491" s="935"/>
      <c r="S491" s="935"/>
      <c r="T491" s="936"/>
      <c r="U491" s="371" t="s">
        <v>635</v>
      </c>
      <c r="V491" s="371" t="s">
        <v>636</v>
      </c>
      <c r="W491" s="506" t="s">
        <v>68</v>
      </c>
      <c r="X491" s="934"/>
    </row>
    <row r="492" spans="1:24" ht="17" customHeight="1">
      <c r="A492" s="376"/>
      <c r="B492" s="923" t="s">
        <v>3</v>
      </c>
      <c r="C492" s="924"/>
      <c r="D492" s="332">
        <f>IF('statement of marks'!K$6="","",'statement of marks'!K$6)</f>
        <v>10</v>
      </c>
      <c r="E492" s="332">
        <f>IF('statement of marks'!L$6="","",'statement of marks'!L$6)</f>
        <v>10</v>
      </c>
      <c r="F492" s="332">
        <f>IF('statement of marks'!M$6="","",'statement of marks'!M$6)</f>
        <v>10</v>
      </c>
      <c r="G492" s="333">
        <f>IF('statement of marks'!N$6="","",'statement of marks'!N$6)</f>
        <v>30</v>
      </c>
      <c r="H492" s="332">
        <f>IF('statement of marks'!O$6="","",'statement of marks'!O$6)</f>
        <v>20</v>
      </c>
      <c r="I492" s="332">
        <f>IF('statement of marks'!P$6="","",'statement of marks'!P$6)</f>
        <v>50</v>
      </c>
      <c r="J492" s="333">
        <f>IF('statement of marks'!Q$6="","",'statement of marks'!Q$6)</f>
        <v>70</v>
      </c>
      <c r="K492" s="377">
        <f>IF('statement of marks'!R$6="","",'statement of marks'!R$6)</f>
        <v>100</v>
      </c>
      <c r="L492" s="504"/>
      <c r="M492" s="505"/>
      <c r="N492" s="376"/>
      <c r="O492" s="923" t="s">
        <v>3</v>
      </c>
      <c r="P492" s="924"/>
      <c r="Q492" s="332">
        <f>IF('statement of marks'!K$6="","",'statement of marks'!K$6)</f>
        <v>10</v>
      </c>
      <c r="R492" s="332">
        <f>IF('statement of marks'!L$6="","",'statement of marks'!L$6)</f>
        <v>10</v>
      </c>
      <c r="S492" s="332">
        <f>IF('statement of marks'!M$6="","",'statement of marks'!M$6)</f>
        <v>10</v>
      </c>
      <c r="T492" s="333">
        <f>IF('statement of marks'!N$6="","",'statement of marks'!N$6)</f>
        <v>30</v>
      </c>
      <c r="U492" s="332">
        <f>IF('statement of marks'!O$6="","",'statement of marks'!O$6)</f>
        <v>20</v>
      </c>
      <c r="V492" s="332">
        <f>IF('statement of marks'!P$6="","",'statement of marks'!P$6)</f>
        <v>50</v>
      </c>
      <c r="W492" s="333">
        <f>IF('statement of marks'!Q$6="","",'statement of marks'!Q$6)</f>
        <v>70</v>
      </c>
      <c r="X492" s="377">
        <f>IF('statement of marks'!R$6="","",'statement of marks'!R$6)</f>
        <v>100</v>
      </c>
    </row>
    <row r="493" spans="1:24" ht="17" customHeight="1">
      <c r="A493" s="376"/>
      <c r="B493" s="910" t="str">
        <f>'statement of marks'!$K$3</f>
        <v>fgUnh</v>
      </c>
      <c r="C493" s="911"/>
      <c r="D493" s="331" t="str">
        <f>IF('statement of marks'!K39="","",'statement of marks'!K39)</f>
        <v/>
      </c>
      <c r="E493" s="331" t="str">
        <f>IF('statement of marks'!L39="","",'statement of marks'!L39)</f>
        <v/>
      </c>
      <c r="F493" s="331" t="str">
        <f>IF('statement of marks'!M39="","",'statement of marks'!M39)</f>
        <v/>
      </c>
      <c r="G493" s="374" t="str">
        <f>IF('statement of marks'!N39="","",'statement of marks'!N39)</f>
        <v/>
      </c>
      <c r="H493" s="331" t="str">
        <f>IF('statement of marks'!O39="","",'statement of marks'!O39)</f>
        <v/>
      </c>
      <c r="I493" s="331" t="str">
        <f>IF('statement of marks'!P39="","",'statement of marks'!P39)</f>
        <v/>
      </c>
      <c r="J493" s="36" t="str">
        <f>IF('statement of marks'!Q39="","",'statement of marks'!Q39)</f>
        <v/>
      </c>
      <c r="K493" s="378" t="str">
        <f>IF('statement of marks'!R39="","",'statement of marks'!R39)</f>
        <v/>
      </c>
      <c r="L493" s="504"/>
      <c r="M493" s="505"/>
      <c r="N493" s="376"/>
      <c r="O493" s="910" t="str">
        <f>'statement of marks'!$K$3</f>
        <v>fgUnh</v>
      </c>
      <c r="P493" s="911"/>
      <c r="Q493" s="331" t="str">
        <f>IF('statement of marks'!K40="","",'statement of marks'!K40)</f>
        <v/>
      </c>
      <c r="R493" s="331" t="str">
        <f>IF('statement of marks'!L40="","",'statement of marks'!L40)</f>
        <v/>
      </c>
      <c r="S493" s="331" t="str">
        <f>IF('statement of marks'!M40="","",'statement of marks'!M40)</f>
        <v/>
      </c>
      <c r="T493" s="374" t="str">
        <f>IF('statement of marks'!N40="","",'statement of marks'!N40)</f>
        <v/>
      </c>
      <c r="U493" s="331" t="str">
        <f>IF('statement of marks'!O40="","",'statement of marks'!O40)</f>
        <v/>
      </c>
      <c r="V493" s="331" t="str">
        <f>IF('statement of marks'!P40="","",'statement of marks'!P40)</f>
        <v/>
      </c>
      <c r="W493" s="36" t="str">
        <f>IF('statement of marks'!Q40="","",'statement of marks'!Q40)</f>
        <v/>
      </c>
      <c r="X493" s="378" t="str">
        <f>IF('statement of marks'!R40="","",'statement of marks'!R40)</f>
        <v/>
      </c>
    </row>
    <row r="494" spans="1:24" ht="17" customHeight="1">
      <c r="A494" s="376"/>
      <c r="B494" s="920" t="str">
        <f>'statement of marks'!$AQ$3</f>
        <v>mnwZ</v>
      </c>
      <c r="C494" s="910"/>
      <c r="D494" s="331">
        <f>IF('statement of marks'!AQ39="","",'statement of marks'!AQ39)</f>
        <v>1</v>
      </c>
      <c r="E494" s="331">
        <f>IF('statement of marks'!AR39="","",'statement of marks'!AR39)</f>
        <v>2</v>
      </c>
      <c r="F494" s="331">
        <f>IF('statement of marks'!AS39="","",'statement of marks'!AS39)</f>
        <v>3</v>
      </c>
      <c r="G494" s="374">
        <f>IF('statement of marks'!AT39="","",'statement of marks'!AT39)</f>
        <v>6</v>
      </c>
      <c r="H494" s="331">
        <f>IF('statement of marks'!AU39="","",'statement of marks'!AU39)</f>
        <v>4</v>
      </c>
      <c r="I494" s="331">
        <f>IF('statement of marks'!AV39="","",'statement of marks'!AV39)</f>
        <v>5</v>
      </c>
      <c r="J494" s="36">
        <f>IF('statement of marks'!AW39="","",'statement of marks'!AW39)</f>
        <v>9</v>
      </c>
      <c r="K494" s="378">
        <f>IF('statement of marks'!AX39="","",'statement of marks'!AX39)</f>
        <v>15</v>
      </c>
      <c r="L494" s="504"/>
      <c r="M494" s="505"/>
      <c r="N494" s="376"/>
      <c r="O494" s="920" t="str">
        <f>'statement of marks'!$AQ$3</f>
        <v>mnwZ</v>
      </c>
      <c r="P494" s="910"/>
      <c r="Q494" s="331">
        <f>IF('statement of marks'!AQ40="","",'statement of marks'!AQ40)</f>
        <v>1</v>
      </c>
      <c r="R494" s="331">
        <f>IF('statement of marks'!AR40="","",'statement of marks'!AR40)</f>
        <v>2</v>
      </c>
      <c r="S494" s="331">
        <f>IF('statement of marks'!AS40="","",'statement of marks'!AS40)</f>
        <v>3</v>
      </c>
      <c r="T494" s="374">
        <f>IF('statement of marks'!AT40="","",'statement of marks'!AT40)</f>
        <v>6</v>
      </c>
      <c r="U494" s="331">
        <f>IF('statement of marks'!AU40="","",'statement of marks'!AU40)</f>
        <v>4</v>
      </c>
      <c r="V494" s="331">
        <f>IF('statement of marks'!AV40="","",'statement of marks'!AV40)</f>
        <v>5</v>
      </c>
      <c r="W494" s="36">
        <f>IF('statement of marks'!AW40="","",'statement of marks'!AW40)</f>
        <v>9</v>
      </c>
      <c r="X494" s="378">
        <f>IF('statement of marks'!AX40="","",'statement of marks'!AX40)</f>
        <v>15</v>
      </c>
    </row>
    <row r="495" spans="1:24" ht="17" customHeight="1">
      <c r="A495" s="376"/>
      <c r="B495" s="910" t="str">
        <f>'statement of marks'!$BG$3</f>
        <v>xf.kr</v>
      </c>
      <c r="C495" s="911"/>
      <c r="D495" s="331" t="str">
        <f>IF('statement of marks'!BG39="","",'statement of marks'!BG39)</f>
        <v/>
      </c>
      <c r="E495" s="331" t="str">
        <f>IF('statement of marks'!BH39="","",'statement of marks'!BH39)</f>
        <v/>
      </c>
      <c r="F495" s="331" t="str">
        <f>IF('statement of marks'!BI39="","",'statement of marks'!BI39)</f>
        <v/>
      </c>
      <c r="G495" s="374" t="str">
        <f>IF('statement of marks'!BJ39="","",'statement of marks'!BJ39)</f>
        <v/>
      </c>
      <c r="H495" s="331" t="str">
        <f>IF('statement of marks'!BK39="","",'statement of marks'!BK39)</f>
        <v/>
      </c>
      <c r="I495" s="331" t="str">
        <f>IF('statement of marks'!BL39="","",'statement of marks'!BL39)</f>
        <v/>
      </c>
      <c r="J495" s="36" t="str">
        <f>IF('statement of marks'!BM39="","",'statement of marks'!BM39)</f>
        <v/>
      </c>
      <c r="K495" s="378" t="str">
        <f>IF('statement of marks'!BN39="","",'statement of marks'!BN39)</f>
        <v/>
      </c>
      <c r="L495" s="504"/>
      <c r="M495" s="505"/>
      <c r="N495" s="376"/>
      <c r="O495" s="910" t="str">
        <f>'statement of marks'!$BG$3</f>
        <v>xf.kr</v>
      </c>
      <c r="P495" s="911"/>
      <c r="Q495" s="331" t="str">
        <f>IF('statement of marks'!BG40="","",'statement of marks'!BG40)</f>
        <v/>
      </c>
      <c r="R495" s="331" t="str">
        <f>IF('statement of marks'!BH40="","",'statement of marks'!BH40)</f>
        <v/>
      </c>
      <c r="S495" s="331" t="str">
        <f>IF('statement of marks'!BI40="","",'statement of marks'!BI40)</f>
        <v/>
      </c>
      <c r="T495" s="374" t="str">
        <f>IF('statement of marks'!BJ40="","",'statement of marks'!BJ40)</f>
        <v/>
      </c>
      <c r="U495" s="331" t="str">
        <f>IF('statement of marks'!BK40="","",'statement of marks'!BK40)</f>
        <v/>
      </c>
      <c r="V495" s="331" t="str">
        <f>IF('statement of marks'!BL40="","",'statement of marks'!BL40)</f>
        <v/>
      </c>
      <c r="W495" s="36" t="str">
        <f>IF('statement of marks'!BM40="","",'statement of marks'!BM40)</f>
        <v/>
      </c>
      <c r="X495" s="378" t="str">
        <f>IF('statement of marks'!BN40="","",'statement of marks'!BN40)</f>
        <v/>
      </c>
    </row>
    <row r="496" spans="1:24" ht="17" customHeight="1">
      <c r="A496" s="376"/>
      <c r="B496" s="910" t="str">
        <f>'statement of marks'!$BW$3</f>
        <v>Ik;kZoj.k v/;;u</v>
      </c>
      <c r="C496" s="911"/>
      <c r="D496" s="331" t="str">
        <f>IF('statement of marks'!BW39="","",'statement of marks'!BW39)</f>
        <v/>
      </c>
      <c r="E496" s="331" t="str">
        <f>IF('statement of marks'!BX39="","",'statement of marks'!BX39)</f>
        <v/>
      </c>
      <c r="F496" s="331" t="str">
        <f>IF('statement of marks'!BY39="","",'statement of marks'!BY39)</f>
        <v/>
      </c>
      <c r="G496" s="374" t="str">
        <f>IF('statement of marks'!BZ39="","",'statement of marks'!BZ39)</f>
        <v/>
      </c>
      <c r="H496" s="331" t="str">
        <f>IF('statement of marks'!CA39="","",'statement of marks'!CA39)</f>
        <v/>
      </c>
      <c r="I496" s="331" t="str">
        <f>IF('statement of marks'!CB39="","",'statement of marks'!CB39)</f>
        <v/>
      </c>
      <c r="J496" s="36" t="str">
        <f>IF('statement of marks'!CC39="","",'statement of marks'!CC39)</f>
        <v/>
      </c>
      <c r="K496" s="378" t="str">
        <f>IF('statement of marks'!CD39="","",'statement of marks'!CD39)</f>
        <v/>
      </c>
      <c r="L496" s="504"/>
      <c r="M496" s="505"/>
      <c r="N496" s="376"/>
      <c r="O496" s="910" t="str">
        <f>'statement of marks'!$BW$3</f>
        <v>Ik;kZoj.k v/;;u</v>
      </c>
      <c r="P496" s="911"/>
      <c r="Q496" s="331" t="str">
        <f>IF('statement of marks'!BW40="","",'statement of marks'!BW40)</f>
        <v/>
      </c>
      <c r="R496" s="331" t="str">
        <f>IF('statement of marks'!BX40="","",'statement of marks'!BX40)</f>
        <v/>
      </c>
      <c r="S496" s="331" t="str">
        <f>IF('statement of marks'!BY40="","",'statement of marks'!BY40)</f>
        <v/>
      </c>
      <c r="T496" s="374" t="str">
        <f>IF('statement of marks'!BZ40="","",'statement of marks'!BZ40)</f>
        <v/>
      </c>
      <c r="U496" s="331" t="str">
        <f>IF('statement of marks'!CA40="","",'statement of marks'!CA40)</f>
        <v/>
      </c>
      <c r="V496" s="331" t="str">
        <f>IF('statement of marks'!CB40="","",'statement of marks'!CB40)</f>
        <v/>
      </c>
      <c r="W496" s="36" t="str">
        <f>IF('statement of marks'!CC40="","",'statement of marks'!CC40)</f>
        <v/>
      </c>
      <c r="X496" s="378" t="str">
        <f>IF('statement of marks'!CD40="","",'statement of marks'!CD40)</f>
        <v/>
      </c>
    </row>
    <row r="497" spans="1:24" ht="17" customHeight="1">
      <c r="A497" s="925"/>
      <c r="B497" s="927" t="str">
        <f>'statement of marks'!$AA$3</f>
        <v>vaxszth</v>
      </c>
      <c r="C497" s="373" t="s">
        <v>3</v>
      </c>
      <c r="D497" s="332">
        <f>IF('statement of marks'!AA$6="","",'statement of marks'!AA$6)</f>
        <v>5</v>
      </c>
      <c r="E497" s="332">
        <f>IF('statement of marks'!AB$6="","",'statement of marks'!AB$6)</f>
        <v>5</v>
      </c>
      <c r="F497" s="332">
        <f>IF('statement of marks'!AC$6="","",'statement of marks'!AC$6)</f>
        <v>5</v>
      </c>
      <c r="G497" s="333">
        <f>IF('statement of marks'!AD$6="","",'statement of marks'!AD$6)</f>
        <v>15</v>
      </c>
      <c r="H497" s="332">
        <f>IF('statement of marks'!AE$6="","",'statement of marks'!AE$6)</f>
        <v>10</v>
      </c>
      <c r="I497" s="332">
        <f>IF('statement of marks'!AF$6="","",'statement of marks'!AF$6)</f>
        <v>25</v>
      </c>
      <c r="J497" s="333">
        <f>IF('statement of marks'!AG$6="","",'statement of marks'!AG$6)</f>
        <v>35</v>
      </c>
      <c r="K497" s="377">
        <f>IF('statement of marks'!AH$6="","",'statement of marks'!AH$6)</f>
        <v>50</v>
      </c>
      <c r="L497" s="504"/>
      <c r="M497" s="505"/>
      <c r="N497" s="925"/>
      <c r="O497" s="927" t="str">
        <f>'statement of marks'!$AA$3</f>
        <v>vaxszth</v>
      </c>
      <c r="P497" s="373" t="s">
        <v>3</v>
      </c>
      <c r="Q497" s="332">
        <f>IF('statement of marks'!AA$6="","",'statement of marks'!AA$6)</f>
        <v>5</v>
      </c>
      <c r="R497" s="332">
        <f>IF('statement of marks'!AB$6="","",'statement of marks'!AB$6)</f>
        <v>5</v>
      </c>
      <c r="S497" s="332">
        <f>IF('statement of marks'!AC$6="","",'statement of marks'!AC$6)</f>
        <v>5</v>
      </c>
      <c r="T497" s="333">
        <f>IF('statement of marks'!AD$6="","",'statement of marks'!AD$6)</f>
        <v>15</v>
      </c>
      <c r="U497" s="332">
        <f>IF('statement of marks'!AE$6="","",'statement of marks'!AE$6)</f>
        <v>10</v>
      </c>
      <c r="V497" s="332">
        <f>IF('statement of marks'!AF$6="","",'statement of marks'!AF$6)</f>
        <v>25</v>
      </c>
      <c r="W497" s="333">
        <f>IF('statement of marks'!AG$6="","",'statement of marks'!AG$6)</f>
        <v>35</v>
      </c>
      <c r="X497" s="377">
        <f>IF('statement of marks'!AH$6="","",'statement of marks'!AH$6)</f>
        <v>50</v>
      </c>
    </row>
    <row r="498" spans="1:24" ht="17" customHeight="1">
      <c r="A498" s="926"/>
      <c r="B498" s="927"/>
      <c r="C498" s="375" t="s">
        <v>644</v>
      </c>
      <c r="D498" s="331" t="str">
        <f>IF('statement of marks'!AA39="","",'statement of marks'!AA39)</f>
        <v/>
      </c>
      <c r="E498" s="331" t="str">
        <f>IF('statement of marks'!AB39="","",'statement of marks'!AB39)</f>
        <v/>
      </c>
      <c r="F498" s="331" t="str">
        <f>IF('statement of marks'!AC39="","",'statement of marks'!AC39)</f>
        <v/>
      </c>
      <c r="G498" s="374" t="str">
        <f>IF('statement of marks'!AD39="","",'statement of marks'!AD39)</f>
        <v/>
      </c>
      <c r="H498" s="331" t="str">
        <f>IF('statement of marks'!AE39="","",'statement of marks'!AE39)</f>
        <v/>
      </c>
      <c r="I498" s="331" t="str">
        <f>IF('statement of marks'!AF39="","",'statement of marks'!AF39)</f>
        <v/>
      </c>
      <c r="J498" s="36" t="str">
        <f>IF('statement of marks'!AG39="","",'statement of marks'!AG39)</f>
        <v/>
      </c>
      <c r="K498" s="378" t="str">
        <f>IF('statement of marks'!AH39="","",'statement of marks'!AH39)</f>
        <v/>
      </c>
      <c r="L498" s="504"/>
      <c r="M498" s="505"/>
      <c r="N498" s="926"/>
      <c r="O498" s="927"/>
      <c r="P498" s="375" t="s">
        <v>644</v>
      </c>
      <c r="Q498" s="331" t="str">
        <f>IF('statement of marks'!AA40="","",'statement of marks'!AA40)</f>
        <v/>
      </c>
      <c r="R498" s="331" t="str">
        <f>IF('statement of marks'!AB40="","",'statement of marks'!AB40)</f>
        <v/>
      </c>
      <c r="S498" s="331" t="str">
        <f>IF('statement of marks'!AC40="","",'statement of marks'!AC40)</f>
        <v/>
      </c>
      <c r="T498" s="374" t="str">
        <f>IF('statement of marks'!AD40="","",'statement of marks'!AD40)</f>
        <v/>
      </c>
      <c r="U498" s="331" t="str">
        <f>IF('statement of marks'!AE40="","",'statement of marks'!AE40)</f>
        <v/>
      </c>
      <c r="V498" s="331" t="str">
        <f>IF('statement of marks'!AF40="","",'statement of marks'!AF40)</f>
        <v/>
      </c>
      <c r="W498" s="36" t="str">
        <f>IF('statement of marks'!AG40="","",'statement of marks'!AG40)</f>
        <v/>
      </c>
      <c r="X498" s="378" t="str">
        <f>IF('statement of marks'!AH40="","",'statement of marks'!AH40)</f>
        <v/>
      </c>
    </row>
    <row r="499" spans="1:24" ht="17" customHeight="1">
      <c r="A499" s="376"/>
      <c r="B499" s="928" t="s">
        <v>640</v>
      </c>
      <c r="C499" s="929"/>
      <c r="D499" s="335" t="s">
        <v>1</v>
      </c>
      <c r="E499" s="335" t="s">
        <v>21</v>
      </c>
      <c r="F499" s="372" t="s">
        <v>641</v>
      </c>
      <c r="G499" s="36"/>
      <c r="H499" s="334"/>
      <c r="I499" s="36"/>
      <c r="J499" s="472" t="s">
        <v>62</v>
      </c>
      <c r="K499" s="379"/>
      <c r="L499" s="504"/>
      <c r="M499" s="505"/>
      <c r="N499" s="376"/>
      <c r="O499" s="928" t="s">
        <v>640</v>
      </c>
      <c r="P499" s="929"/>
      <c r="Q499" s="335" t="s">
        <v>1</v>
      </c>
      <c r="R499" s="335" t="s">
        <v>21</v>
      </c>
      <c r="S499" s="372" t="s">
        <v>641</v>
      </c>
      <c r="T499" s="36"/>
      <c r="U499" s="334"/>
      <c r="V499" s="36"/>
      <c r="W499" s="507" t="s">
        <v>62</v>
      </c>
      <c r="X499" s="379"/>
    </row>
    <row r="500" spans="1:24" ht="17" customHeight="1">
      <c r="A500" s="376"/>
      <c r="B500" s="923" t="s">
        <v>3</v>
      </c>
      <c r="C500" s="924"/>
      <c r="D500" s="332">
        <v>20</v>
      </c>
      <c r="E500" s="332">
        <v>20</v>
      </c>
      <c r="F500" s="332">
        <v>20</v>
      </c>
      <c r="G500" s="333"/>
      <c r="H500" s="332"/>
      <c r="I500" s="332"/>
      <c r="J500" s="333">
        <v>20</v>
      </c>
      <c r="K500" s="377"/>
      <c r="L500" s="504"/>
      <c r="M500" s="505"/>
      <c r="N500" s="376"/>
      <c r="O500" s="923" t="s">
        <v>3</v>
      </c>
      <c r="P500" s="924"/>
      <c r="Q500" s="332">
        <v>20</v>
      </c>
      <c r="R500" s="332">
        <v>20</v>
      </c>
      <c r="S500" s="332">
        <v>20</v>
      </c>
      <c r="T500" s="333"/>
      <c r="U500" s="332"/>
      <c r="V500" s="332"/>
      <c r="W500" s="333">
        <v>20</v>
      </c>
      <c r="X500" s="377"/>
    </row>
    <row r="501" spans="1:24" ht="17" customHeight="1">
      <c r="A501" s="376"/>
      <c r="B501" s="910" t="str">
        <f>'statement of marks'!$CM$3</f>
        <v>dk;kZuqHko</v>
      </c>
      <c r="C501" s="911"/>
      <c r="D501" s="469" t="str">
        <f>IF('statement of marks'!CM39="","",'statement of marks'!CM39)</f>
        <v/>
      </c>
      <c r="E501" s="469" t="str">
        <f>IF('statement of marks'!CN39="","",'statement of marks'!CN39)</f>
        <v/>
      </c>
      <c r="F501" s="469" t="str">
        <f>IF('statement of marks'!CP39="","",'statement of marks'!CP39)</f>
        <v/>
      </c>
      <c r="G501" s="337"/>
      <c r="H501" s="337"/>
      <c r="I501" s="469"/>
      <c r="J501" s="469" t="str">
        <f>IF('statement of marks'!CO39="","",'statement of marks'!CO39)</f>
        <v/>
      </c>
      <c r="K501" s="470"/>
      <c r="L501" s="504"/>
      <c r="M501" s="505"/>
      <c r="N501" s="376"/>
      <c r="O501" s="910" t="str">
        <f>'statement of marks'!$CM$3</f>
        <v>dk;kZuqHko</v>
      </c>
      <c r="P501" s="911"/>
      <c r="Q501" s="469" t="str">
        <f>IF('statement of marks'!CM40="","",'statement of marks'!CM40)</f>
        <v/>
      </c>
      <c r="R501" s="469" t="str">
        <f>IF('statement of marks'!CN40="","",'statement of marks'!CN40)</f>
        <v/>
      </c>
      <c r="S501" s="469" t="str">
        <f>IF('statement of marks'!CP40="","",'statement of marks'!CP40)</f>
        <v/>
      </c>
      <c r="T501" s="337"/>
      <c r="U501" s="337"/>
      <c r="V501" s="469"/>
      <c r="W501" s="503" t="str">
        <f>IF('statement of marks'!CO40="","",'statement of marks'!CO40)</f>
        <v/>
      </c>
      <c r="X501" s="470"/>
    </row>
    <row r="502" spans="1:24" ht="17" customHeight="1">
      <c r="A502" s="376"/>
      <c r="B502" s="910" t="str">
        <f>'statement of marks'!$CW$3</f>
        <v>dyk f'k{kk</v>
      </c>
      <c r="C502" s="911"/>
      <c r="D502" s="469" t="str">
        <f>IF('statement of marks'!CW39="","",'statement of marks'!CW39)</f>
        <v/>
      </c>
      <c r="E502" s="469" t="str">
        <f>IF('statement of marks'!CX39="","",'statement of marks'!CX39)</f>
        <v/>
      </c>
      <c r="F502" s="469" t="str">
        <f>IF('statement of marks'!CZ39="","",'statement of marks'!CZ39)</f>
        <v/>
      </c>
      <c r="G502" s="337"/>
      <c r="H502" s="337"/>
      <c r="I502" s="469"/>
      <c r="J502" s="469" t="str">
        <f>IF('statement of marks'!CY39="","",'statement of marks'!CY39)</f>
        <v/>
      </c>
      <c r="K502" s="470"/>
      <c r="L502" s="504"/>
      <c r="M502" s="505"/>
      <c r="N502" s="376"/>
      <c r="O502" s="910" t="str">
        <f>'statement of marks'!$CW$3</f>
        <v>dyk f'k{kk</v>
      </c>
      <c r="P502" s="911"/>
      <c r="Q502" s="469" t="str">
        <f>IF('statement of marks'!CW40="","",'statement of marks'!CW40)</f>
        <v/>
      </c>
      <c r="R502" s="469" t="str">
        <f>IF('statement of marks'!CX40="","",'statement of marks'!CX40)</f>
        <v/>
      </c>
      <c r="S502" s="469" t="str">
        <f>IF('statement of marks'!CZ40="","",'statement of marks'!CZ40)</f>
        <v/>
      </c>
      <c r="T502" s="337"/>
      <c r="U502" s="337"/>
      <c r="V502" s="469"/>
      <c r="W502" s="503" t="str">
        <f>IF('statement of marks'!CY40="","",'statement of marks'!CY40)</f>
        <v/>
      </c>
      <c r="X502" s="470"/>
    </row>
    <row r="503" spans="1:24" ht="17" customHeight="1">
      <c r="A503" s="376"/>
      <c r="B503" s="912" t="str">
        <f>'statement of marks'!$DG$3</f>
        <v>LokLF; ,oe~ 'kkjhfjd f'k{kk</v>
      </c>
      <c r="C503" s="913"/>
      <c r="D503" s="469" t="str">
        <f>IF('statement of marks'!DG39="","",'statement of marks'!DG39)</f>
        <v/>
      </c>
      <c r="E503" s="469" t="str">
        <f>IF('statement of marks'!DH39="","",'statement of marks'!DH39)</f>
        <v/>
      </c>
      <c r="F503" s="469" t="str">
        <f>IF('statement of marks'!DJ39="","",'statement of marks'!DJ39)</f>
        <v/>
      </c>
      <c r="G503" s="337"/>
      <c r="H503" s="337"/>
      <c r="I503" s="469"/>
      <c r="J503" s="469" t="str">
        <f>IF('statement of marks'!DI39="","",'statement of marks'!DI39)</f>
        <v/>
      </c>
      <c r="K503" s="470"/>
      <c r="L503" s="504"/>
      <c r="M503" s="505"/>
      <c r="N503" s="376"/>
      <c r="O503" s="914" t="str">
        <f>'statement of marks'!$DG$3</f>
        <v>LokLF; ,oe~ 'kkjhfjd f'k{kk</v>
      </c>
      <c r="P503" s="915"/>
      <c r="Q503" s="469" t="str">
        <f>IF('statement of marks'!DG40="","",'statement of marks'!DG40)</f>
        <v/>
      </c>
      <c r="R503" s="469" t="str">
        <f>IF('statement of marks'!DH40="","",'statement of marks'!DH40)</f>
        <v/>
      </c>
      <c r="S503" s="469" t="str">
        <f>IF('statement of marks'!DJ40="","",'statement of marks'!DJ40)</f>
        <v/>
      </c>
      <c r="T503" s="337"/>
      <c r="U503" s="337"/>
      <c r="V503" s="469"/>
      <c r="W503" s="503" t="str">
        <f>IF('statement of marks'!DI40="","",'statement of marks'!DI40)</f>
        <v/>
      </c>
      <c r="X503" s="470"/>
    </row>
    <row r="504" spans="1:24" ht="17" customHeight="1">
      <c r="A504" s="376"/>
      <c r="B504" s="916" t="s">
        <v>642</v>
      </c>
      <c r="C504" s="917"/>
      <c r="D504" s="918" t="str">
        <f>IF(details!$CX$3="","",details!$CX$3)</f>
        <v>;ksx vxLr rd</v>
      </c>
      <c r="E504" s="918"/>
      <c r="F504" s="918" t="str">
        <f>IF(details!$DB$3="","",details!$DB$3)</f>
        <v>;ksx vDVcj rd</v>
      </c>
      <c r="G504" s="918"/>
      <c r="H504" s="918" t="str">
        <f>IF(details!$DF$3="","",details!$DF$3)</f>
        <v>;ksx fnlEcj rd</v>
      </c>
      <c r="I504" s="918"/>
      <c r="J504" s="918" t="str">
        <f>IF(details!$DJ$3="","",details!$DJ$3)</f>
        <v>;ksx Qjojh rd</v>
      </c>
      <c r="K504" s="919"/>
      <c r="L504" s="504"/>
      <c r="M504" s="505"/>
      <c r="N504" s="376"/>
      <c r="O504" s="916" t="s">
        <v>642</v>
      </c>
      <c r="P504" s="917"/>
      <c r="Q504" s="918" t="str">
        <f>IF(details!$CX$3="","",details!$CX$3)</f>
        <v>;ksx vxLr rd</v>
      </c>
      <c r="R504" s="918"/>
      <c r="S504" s="918" t="str">
        <f>IF(details!$DB$3="","",details!$DB$3)</f>
        <v>;ksx vDVcj rd</v>
      </c>
      <c r="T504" s="918"/>
      <c r="U504" s="918" t="str">
        <f>IF(details!$DF$3="","",details!$DF$3)</f>
        <v>;ksx fnlEcj rd</v>
      </c>
      <c r="V504" s="918"/>
      <c r="W504" s="918" t="str">
        <f>IF(details!$DJ$3="","",details!$DJ$3)</f>
        <v>;ksx Qjojh rd</v>
      </c>
      <c r="X504" s="919"/>
    </row>
    <row r="505" spans="1:24" ht="17" customHeight="1">
      <c r="A505" s="376"/>
      <c r="B505" s="916" t="s">
        <v>86</v>
      </c>
      <c r="C505" s="917"/>
      <c r="D505" s="921" t="str">
        <f>IF(details!CY39="","",details!CY39)</f>
        <v/>
      </c>
      <c r="E505" s="921"/>
      <c r="F505" s="921" t="str">
        <f>IF(details!DC39="","",details!DC39)</f>
        <v/>
      </c>
      <c r="G505" s="921"/>
      <c r="H505" s="921" t="str">
        <f>IF(details!DG39="","",details!DG39)</f>
        <v/>
      </c>
      <c r="I505" s="921"/>
      <c r="J505" s="921" t="str">
        <f>IF(details!DK39="","",details!DK39)</f>
        <v/>
      </c>
      <c r="K505" s="922"/>
      <c r="L505" s="504"/>
      <c r="M505" s="505"/>
      <c r="N505" s="376"/>
      <c r="O505" s="916" t="s">
        <v>86</v>
      </c>
      <c r="P505" s="917"/>
      <c r="Q505" s="921" t="str">
        <f>IF(details!CY40="","",details!CY40)</f>
        <v/>
      </c>
      <c r="R505" s="921"/>
      <c r="S505" s="921" t="str">
        <f>IF(details!DC40="","",details!DC40)</f>
        <v/>
      </c>
      <c r="T505" s="921"/>
      <c r="U505" s="921" t="str">
        <f>IF(details!DG40="","",details!DG40)</f>
        <v/>
      </c>
      <c r="V505" s="921"/>
      <c r="W505" s="921" t="str">
        <f>IF(details!DK40="","",details!DK40)</f>
        <v/>
      </c>
      <c r="X505" s="922"/>
    </row>
    <row r="506" spans="1:24" ht="17" customHeight="1">
      <c r="A506" s="376"/>
      <c r="B506" s="902" t="s">
        <v>15</v>
      </c>
      <c r="C506" s="903"/>
      <c r="D506" s="904" t="str">
        <f>IF(details!CX39="","",details!CX39)</f>
        <v/>
      </c>
      <c r="E506" s="904"/>
      <c r="F506" s="904" t="str">
        <f>IF(details!DB39="","",details!DB39)</f>
        <v/>
      </c>
      <c r="G506" s="904"/>
      <c r="H506" s="904" t="str">
        <f>IF(details!DF39="","",details!DF39)</f>
        <v/>
      </c>
      <c r="I506" s="904"/>
      <c r="J506" s="904" t="str">
        <f>IF(details!DJ39="","",details!DJ39)</f>
        <v/>
      </c>
      <c r="K506" s="905"/>
      <c r="L506" s="504"/>
      <c r="M506" s="505"/>
      <c r="N506" s="376"/>
      <c r="O506" s="902" t="s">
        <v>15</v>
      </c>
      <c r="P506" s="903"/>
      <c r="Q506" s="904" t="str">
        <f>IF(details!CX40="","",details!CX40)</f>
        <v/>
      </c>
      <c r="R506" s="904"/>
      <c r="S506" s="904" t="str">
        <f>IF(details!DB40="","",details!DB40)</f>
        <v/>
      </c>
      <c r="T506" s="904"/>
      <c r="U506" s="904" t="str">
        <f>IF(details!DF40="","",details!DF40)</f>
        <v/>
      </c>
      <c r="V506" s="904"/>
      <c r="W506" s="904" t="str">
        <f>IF(details!DJ40="","",details!DJ40)</f>
        <v/>
      </c>
      <c r="X506" s="905"/>
    </row>
    <row r="507" spans="1:24" ht="17" customHeight="1">
      <c r="A507" s="376"/>
      <c r="B507" s="906" t="s">
        <v>87</v>
      </c>
      <c r="C507" s="907"/>
      <c r="D507" s="908"/>
      <c r="E507" s="908"/>
      <c r="F507" s="908"/>
      <c r="G507" s="908"/>
      <c r="H507" s="908"/>
      <c r="I507" s="908"/>
      <c r="J507" s="908"/>
      <c r="K507" s="909"/>
      <c r="L507" s="504"/>
      <c r="M507" s="505"/>
      <c r="N507" s="376"/>
      <c r="O507" s="906" t="s">
        <v>87</v>
      </c>
      <c r="P507" s="907"/>
      <c r="Q507" s="908"/>
      <c r="R507" s="908"/>
      <c r="S507" s="908"/>
      <c r="T507" s="908"/>
      <c r="U507" s="908"/>
      <c r="V507" s="908"/>
      <c r="W507" s="908"/>
      <c r="X507" s="909"/>
    </row>
    <row r="508" spans="1:24" ht="17" customHeight="1">
      <c r="A508" s="376"/>
      <c r="B508" s="953" t="s">
        <v>73</v>
      </c>
      <c r="C508" s="954"/>
      <c r="D508" s="908"/>
      <c r="E508" s="908"/>
      <c r="F508" s="908"/>
      <c r="G508" s="908"/>
      <c r="H508" s="908"/>
      <c r="I508" s="908"/>
      <c r="J508" s="908"/>
      <c r="K508" s="909"/>
      <c r="L508" s="504"/>
      <c r="M508" s="505"/>
      <c r="N508" s="376"/>
      <c r="O508" s="953" t="s">
        <v>73</v>
      </c>
      <c r="P508" s="954"/>
      <c r="Q508" s="908"/>
      <c r="R508" s="908"/>
      <c r="S508" s="908"/>
      <c r="T508" s="908"/>
      <c r="U508" s="908"/>
      <c r="V508" s="908"/>
      <c r="W508" s="908"/>
      <c r="X508" s="909"/>
    </row>
    <row r="509" spans="1:24" ht="17" customHeight="1">
      <c r="A509" s="376"/>
      <c r="B509" s="955" t="s">
        <v>88</v>
      </c>
      <c r="C509" s="956"/>
      <c r="D509" s="908"/>
      <c r="E509" s="908"/>
      <c r="F509" s="908"/>
      <c r="G509" s="908"/>
      <c r="H509" s="908"/>
      <c r="I509" s="908"/>
      <c r="J509" s="908"/>
      <c r="K509" s="909"/>
      <c r="L509" s="504"/>
      <c r="M509" s="505"/>
      <c r="N509" s="376"/>
      <c r="O509" s="955" t="s">
        <v>88</v>
      </c>
      <c r="P509" s="956"/>
      <c r="Q509" s="908"/>
      <c r="R509" s="908"/>
      <c r="S509" s="908"/>
      <c r="T509" s="908"/>
      <c r="U509" s="908"/>
      <c r="V509" s="908"/>
      <c r="W509" s="908"/>
      <c r="X509" s="909"/>
    </row>
    <row r="510" spans="1:24" ht="17" customHeight="1" thickBot="1">
      <c r="A510" s="381"/>
      <c r="B510" s="940" t="s">
        <v>89</v>
      </c>
      <c r="C510" s="941"/>
      <c r="D510" s="942"/>
      <c r="E510" s="942"/>
      <c r="F510" s="942"/>
      <c r="G510" s="942"/>
      <c r="H510" s="942"/>
      <c r="I510" s="942"/>
      <c r="J510" s="942"/>
      <c r="K510" s="943"/>
      <c r="L510" s="504"/>
      <c r="M510" s="505"/>
      <c r="N510" s="381"/>
      <c r="O510" s="940" t="s">
        <v>89</v>
      </c>
      <c r="P510" s="941"/>
      <c r="Q510" s="942"/>
      <c r="R510" s="942"/>
      <c r="S510" s="942"/>
      <c r="T510" s="942"/>
      <c r="U510" s="942"/>
      <c r="V510" s="942"/>
      <c r="W510" s="942"/>
      <c r="X510" s="943"/>
    </row>
    <row r="511" spans="1:24" ht="17" customHeight="1">
      <c r="A511" s="944" t="s">
        <v>44</v>
      </c>
      <c r="B511" s="945"/>
      <c r="C511" s="945"/>
      <c r="D511" s="945"/>
      <c r="E511" s="945"/>
      <c r="F511" s="945"/>
      <c r="G511" s="945"/>
      <c r="H511" s="945"/>
      <c r="I511" s="945"/>
      <c r="J511" s="945"/>
      <c r="K511" s="946"/>
      <c r="L511" s="504"/>
      <c r="M511" s="505"/>
      <c r="N511" s="944" t="s">
        <v>44</v>
      </c>
      <c r="O511" s="945"/>
      <c r="P511" s="945"/>
      <c r="Q511" s="945"/>
      <c r="R511" s="945"/>
      <c r="S511" s="945"/>
      <c r="T511" s="945"/>
      <c r="U511" s="945"/>
      <c r="V511" s="945"/>
      <c r="W511" s="945"/>
      <c r="X511" s="946"/>
    </row>
    <row r="512" spans="1:24" ht="17" customHeight="1">
      <c r="A512" s="947" t="str">
        <f>'statement of marks'!$A$1</f>
        <v>jk- ck- ek/;fed fo|ky; uohu] fuEckgsM+k</v>
      </c>
      <c r="B512" s="948"/>
      <c r="C512" s="948"/>
      <c r="D512" s="948"/>
      <c r="E512" s="948"/>
      <c r="F512" s="948"/>
      <c r="G512" s="948"/>
      <c r="H512" s="948"/>
      <c r="I512" s="948"/>
      <c r="J512" s="948"/>
      <c r="K512" s="949"/>
      <c r="L512" s="504"/>
      <c r="M512" s="505"/>
      <c r="N512" s="947" t="str">
        <f>'statement of marks'!$A$1</f>
        <v>jk- ck- ek/;fed fo|ky; uohu] fuEckgsM+k</v>
      </c>
      <c r="O512" s="948"/>
      <c r="P512" s="948"/>
      <c r="Q512" s="948"/>
      <c r="R512" s="948"/>
      <c r="S512" s="948"/>
      <c r="T512" s="948"/>
      <c r="U512" s="948"/>
      <c r="V512" s="948"/>
      <c r="W512" s="948"/>
      <c r="X512" s="949"/>
    </row>
    <row r="513" spans="1:24" ht="17" customHeight="1">
      <c r="A513" s="947"/>
      <c r="B513" s="948"/>
      <c r="C513" s="948"/>
      <c r="D513" s="948"/>
      <c r="E513" s="948"/>
      <c r="F513" s="948"/>
      <c r="G513" s="948"/>
      <c r="H513" s="948"/>
      <c r="I513" s="948"/>
      <c r="J513" s="948"/>
      <c r="K513" s="949"/>
      <c r="L513" s="504"/>
      <c r="M513" s="505"/>
      <c r="N513" s="947"/>
      <c r="O513" s="948"/>
      <c r="P513" s="948"/>
      <c r="Q513" s="948"/>
      <c r="R513" s="948"/>
      <c r="S513" s="948"/>
      <c r="T513" s="948"/>
      <c r="U513" s="948"/>
      <c r="V513" s="948"/>
      <c r="W513" s="948"/>
      <c r="X513" s="949"/>
    </row>
    <row r="514" spans="1:24" ht="17" customHeight="1">
      <c r="A514" s="376"/>
      <c r="B514" s="927" t="s">
        <v>84</v>
      </c>
      <c r="C514" s="950"/>
      <c r="D514" s="951" t="str">
        <f>'statement of marks'!$F$3</f>
        <v>2015-16</v>
      </c>
      <c r="E514" s="951"/>
      <c r="F514" s="951"/>
      <c r="G514" s="951"/>
      <c r="H514" s="951"/>
      <c r="I514" s="951"/>
      <c r="J514" s="951"/>
      <c r="K514" s="952"/>
      <c r="L514" s="504"/>
      <c r="M514" s="505"/>
      <c r="N514" s="376"/>
      <c r="O514" s="927" t="s">
        <v>84</v>
      </c>
      <c r="P514" s="950"/>
      <c r="Q514" s="951" t="str">
        <f>'statement of marks'!$F$3</f>
        <v>2015-16</v>
      </c>
      <c r="R514" s="951"/>
      <c r="S514" s="951"/>
      <c r="T514" s="951"/>
      <c r="U514" s="951"/>
      <c r="V514" s="951"/>
      <c r="W514" s="951"/>
      <c r="X514" s="952"/>
    </row>
    <row r="515" spans="1:24" ht="17" customHeight="1">
      <c r="A515" s="376"/>
      <c r="B515" s="910" t="s">
        <v>579</v>
      </c>
      <c r="C515" s="911"/>
      <c r="D515" s="911" t="str">
        <f>IF('statement of marks'!H41="","",'statement of marks'!H41)</f>
        <v>v 035</v>
      </c>
      <c r="E515" s="911"/>
      <c r="F515" s="911"/>
      <c r="G515" s="911"/>
      <c r="H515" s="911"/>
      <c r="I515" s="911"/>
      <c r="J515" s="911"/>
      <c r="K515" s="937"/>
      <c r="L515" s="504"/>
      <c r="M515" s="505"/>
      <c r="N515" s="376"/>
      <c r="O515" s="910" t="s">
        <v>579</v>
      </c>
      <c r="P515" s="911"/>
      <c r="Q515" s="911" t="str">
        <f>IF('statement of marks'!H42="","",'statement of marks'!H42)</f>
        <v>v 036</v>
      </c>
      <c r="R515" s="911"/>
      <c r="S515" s="911"/>
      <c r="T515" s="911"/>
      <c r="U515" s="911"/>
      <c r="V515" s="911"/>
      <c r="W515" s="911"/>
      <c r="X515" s="937"/>
    </row>
    <row r="516" spans="1:24" ht="17" customHeight="1">
      <c r="A516" s="376"/>
      <c r="B516" s="910" t="s">
        <v>580</v>
      </c>
      <c r="C516" s="911"/>
      <c r="D516" s="911" t="str">
        <f>IF('statement of marks'!I41="","",'statement of marks'!I41)</f>
        <v>c 035</v>
      </c>
      <c r="E516" s="911"/>
      <c r="F516" s="911"/>
      <c r="G516" s="911"/>
      <c r="H516" s="911"/>
      <c r="I516" s="911"/>
      <c r="J516" s="911"/>
      <c r="K516" s="937"/>
      <c r="L516" s="504"/>
      <c r="M516" s="505"/>
      <c r="N516" s="376"/>
      <c r="O516" s="910" t="s">
        <v>580</v>
      </c>
      <c r="P516" s="911"/>
      <c r="Q516" s="911" t="str">
        <f>IF('statement of marks'!I42="","",'statement of marks'!I42)</f>
        <v>c 036</v>
      </c>
      <c r="R516" s="911"/>
      <c r="S516" s="911"/>
      <c r="T516" s="911"/>
      <c r="U516" s="911"/>
      <c r="V516" s="911"/>
      <c r="W516" s="911"/>
      <c r="X516" s="937"/>
    </row>
    <row r="517" spans="1:24" ht="17" customHeight="1">
      <c r="A517" s="376"/>
      <c r="B517" s="910" t="s">
        <v>581</v>
      </c>
      <c r="C517" s="911"/>
      <c r="D517" s="911" t="str">
        <f>IF('statement of marks'!J41="","",'statement of marks'!J41)</f>
        <v>l 035</v>
      </c>
      <c r="E517" s="911"/>
      <c r="F517" s="911"/>
      <c r="G517" s="911"/>
      <c r="H517" s="911"/>
      <c r="I517" s="911"/>
      <c r="J517" s="911"/>
      <c r="K517" s="937"/>
      <c r="L517" s="504"/>
      <c r="M517" s="505"/>
      <c r="N517" s="376"/>
      <c r="O517" s="910" t="s">
        <v>581</v>
      </c>
      <c r="P517" s="911"/>
      <c r="Q517" s="911" t="str">
        <f>IF('statement of marks'!J42="","",'statement of marks'!J42)</f>
        <v>l 036</v>
      </c>
      <c r="R517" s="911"/>
      <c r="S517" s="911"/>
      <c r="T517" s="911"/>
      <c r="U517" s="911"/>
      <c r="V517" s="911"/>
      <c r="W517" s="911"/>
      <c r="X517" s="937"/>
    </row>
    <row r="518" spans="1:24" ht="17" customHeight="1">
      <c r="A518" s="376"/>
      <c r="B518" s="910" t="s">
        <v>582</v>
      </c>
      <c r="C518" s="911"/>
      <c r="D518" s="370">
        <f>'statement of marks'!$D$3</f>
        <v>3</v>
      </c>
      <c r="E518" s="911" t="s">
        <v>9</v>
      </c>
      <c r="F518" s="911"/>
      <c r="G518" s="938" t="str">
        <f>IF('statement of marks'!D41="","",'statement of marks'!D41)</f>
        <v/>
      </c>
      <c r="H518" s="938"/>
      <c r="I518" s="938"/>
      <c r="J518" s="938"/>
      <c r="K518" s="939"/>
      <c r="L518" s="504"/>
      <c r="M518" s="505"/>
      <c r="N518" s="376"/>
      <c r="O518" s="910" t="s">
        <v>582</v>
      </c>
      <c r="P518" s="911"/>
      <c r="Q518" s="370">
        <f>'statement of marks'!$D$3</f>
        <v>3</v>
      </c>
      <c r="R518" s="911" t="s">
        <v>9</v>
      </c>
      <c r="S518" s="911"/>
      <c r="T518" s="938" t="str">
        <f>IF('statement of marks'!D42="","",'statement of marks'!D42)</f>
        <v/>
      </c>
      <c r="U518" s="938"/>
      <c r="V518" s="938"/>
      <c r="W518" s="938"/>
      <c r="X518" s="939"/>
    </row>
    <row r="519" spans="1:24" ht="17" customHeight="1">
      <c r="A519" s="376"/>
      <c r="B519" s="910" t="s">
        <v>583</v>
      </c>
      <c r="C519" s="911"/>
      <c r="D519" s="370" t="str">
        <f>IF('statement of marks'!E41="","",'statement of marks'!E41)</f>
        <v/>
      </c>
      <c r="E519" s="911" t="s">
        <v>0</v>
      </c>
      <c r="F519" s="911"/>
      <c r="G519" s="930" t="str">
        <f>IF('statement of marks'!F41="","",'statement of marks'!F41)</f>
        <v/>
      </c>
      <c r="H519" s="930"/>
      <c r="I519" s="930"/>
      <c r="J519" s="930"/>
      <c r="K519" s="931"/>
      <c r="L519" s="504"/>
      <c r="M519" s="505"/>
      <c r="N519" s="376"/>
      <c r="O519" s="910" t="s">
        <v>583</v>
      </c>
      <c r="P519" s="911"/>
      <c r="Q519" s="370" t="str">
        <f>IF('statement of marks'!E42="","",'statement of marks'!E42)</f>
        <v/>
      </c>
      <c r="R519" s="911" t="s">
        <v>0</v>
      </c>
      <c r="S519" s="911"/>
      <c r="T519" s="930" t="str">
        <f>IF('statement of marks'!F42="","",'statement of marks'!F42)</f>
        <v/>
      </c>
      <c r="U519" s="930"/>
      <c r="V519" s="930"/>
      <c r="W519" s="930"/>
      <c r="X519" s="931"/>
    </row>
    <row r="520" spans="1:24" ht="17" customHeight="1">
      <c r="A520" s="376"/>
      <c r="B520" s="346" t="s">
        <v>27</v>
      </c>
      <c r="C520" s="336" t="s">
        <v>85</v>
      </c>
      <c r="D520" s="932" t="s">
        <v>1</v>
      </c>
      <c r="E520" s="932" t="s">
        <v>21</v>
      </c>
      <c r="F520" s="932" t="s">
        <v>62</v>
      </c>
      <c r="G520" s="933" t="s">
        <v>2</v>
      </c>
      <c r="H520" s="932" t="s">
        <v>638</v>
      </c>
      <c r="I520" s="932"/>
      <c r="J520" s="932"/>
      <c r="K520" s="934" t="s">
        <v>639</v>
      </c>
      <c r="L520" s="504"/>
      <c r="M520" s="505"/>
      <c r="N520" s="376"/>
      <c r="O520" s="346" t="s">
        <v>27</v>
      </c>
      <c r="P520" s="336" t="s">
        <v>85</v>
      </c>
      <c r="Q520" s="935" t="s">
        <v>1</v>
      </c>
      <c r="R520" s="935" t="s">
        <v>21</v>
      </c>
      <c r="S520" s="935" t="s">
        <v>62</v>
      </c>
      <c r="T520" s="936" t="s">
        <v>2</v>
      </c>
      <c r="U520" s="935" t="s">
        <v>638</v>
      </c>
      <c r="V520" s="935"/>
      <c r="W520" s="935"/>
      <c r="X520" s="934" t="s">
        <v>639</v>
      </c>
    </row>
    <row r="521" spans="1:24" ht="17" customHeight="1">
      <c r="A521" s="376"/>
      <c r="B521" s="346"/>
      <c r="C521" s="336"/>
      <c r="D521" s="932"/>
      <c r="E521" s="932"/>
      <c r="F521" s="932"/>
      <c r="G521" s="933"/>
      <c r="H521" s="367" t="s">
        <v>635</v>
      </c>
      <c r="I521" s="367" t="s">
        <v>636</v>
      </c>
      <c r="J521" s="471" t="s">
        <v>68</v>
      </c>
      <c r="K521" s="934"/>
      <c r="L521" s="504"/>
      <c r="M521" s="505"/>
      <c r="N521" s="376"/>
      <c r="O521" s="346"/>
      <c r="P521" s="336"/>
      <c r="Q521" s="935"/>
      <c r="R521" s="935"/>
      <c r="S521" s="935"/>
      <c r="T521" s="936"/>
      <c r="U521" s="371" t="s">
        <v>635</v>
      </c>
      <c r="V521" s="371" t="s">
        <v>636</v>
      </c>
      <c r="W521" s="506" t="s">
        <v>68</v>
      </c>
      <c r="X521" s="934"/>
    </row>
    <row r="522" spans="1:24" ht="17" customHeight="1">
      <c r="A522" s="376"/>
      <c r="B522" s="923" t="s">
        <v>3</v>
      </c>
      <c r="C522" s="924"/>
      <c r="D522" s="332">
        <f>IF('statement of marks'!K$6="","",'statement of marks'!K$6)</f>
        <v>10</v>
      </c>
      <c r="E522" s="332">
        <f>IF('statement of marks'!L$6="","",'statement of marks'!L$6)</f>
        <v>10</v>
      </c>
      <c r="F522" s="332">
        <f>IF('statement of marks'!M$6="","",'statement of marks'!M$6)</f>
        <v>10</v>
      </c>
      <c r="G522" s="333">
        <f>IF('statement of marks'!N$6="","",'statement of marks'!N$6)</f>
        <v>30</v>
      </c>
      <c r="H522" s="332">
        <f>IF('statement of marks'!O$6="","",'statement of marks'!O$6)</f>
        <v>20</v>
      </c>
      <c r="I522" s="332">
        <f>IF('statement of marks'!P$6="","",'statement of marks'!P$6)</f>
        <v>50</v>
      </c>
      <c r="J522" s="333">
        <f>IF('statement of marks'!Q$6="","",'statement of marks'!Q$6)</f>
        <v>70</v>
      </c>
      <c r="K522" s="377">
        <f>IF('statement of marks'!R$6="","",'statement of marks'!R$6)</f>
        <v>100</v>
      </c>
      <c r="L522" s="504"/>
      <c r="M522" s="505"/>
      <c r="N522" s="376"/>
      <c r="O522" s="923" t="s">
        <v>3</v>
      </c>
      <c r="P522" s="924"/>
      <c r="Q522" s="332">
        <f>IF('statement of marks'!K$6="","",'statement of marks'!K$6)</f>
        <v>10</v>
      </c>
      <c r="R522" s="332">
        <f>IF('statement of marks'!L$6="","",'statement of marks'!L$6)</f>
        <v>10</v>
      </c>
      <c r="S522" s="332">
        <f>IF('statement of marks'!M$6="","",'statement of marks'!M$6)</f>
        <v>10</v>
      </c>
      <c r="T522" s="333">
        <f>IF('statement of marks'!N$6="","",'statement of marks'!N$6)</f>
        <v>30</v>
      </c>
      <c r="U522" s="332">
        <f>IF('statement of marks'!O$6="","",'statement of marks'!O$6)</f>
        <v>20</v>
      </c>
      <c r="V522" s="332">
        <f>IF('statement of marks'!P$6="","",'statement of marks'!P$6)</f>
        <v>50</v>
      </c>
      <c r="W522" s="333">
        <f>IF('statement of marks'!Q$6="","",'statement of marks'!Q$6)</f>
        <v>70</v>
      </c>
      <c r="X522" s="377">
        <f>IF('statement of marks'!R$6="","",'statement of marks'!R$6)</f>
        <v>100</v>
      </c>
    </row>
    <row r="523" spans="1:24" ht="17" customHeight="1">
      <c r="A523" s="376"/>
      <c r="B523" s="910" t="str">
        <f>'statement of marks'!$K$3</f>
        <v>fgUnh</v>
      </c>
      <c r="C523" s="911"/>
      <c r="D523" s="331" t="str">
        <f>IF('statement of marks'!K41="","",'statement of marks'!K41)</f>
        <v/>
      </c>
      <c r="E523" s="331" t="str">
        <f>IF('statement of marks'!L41="","",'statement of marks'!L41)</f>
        <v/>
      </c>
      <c r="F523" s="331" t="str">
        <f>IF('statement of marks'!M41="","",'statement of marks'!M41)</f>
        <v/>
      </c>
      <c r="G523" s="374" t="str">
        <f>IF('statement of marks'!N41="","",'statement of marks'!N41)</f>
        <v/>
      </c>
      <c r="H523" s="331" t="str">
        <f>IF('statement of marks'!O41="","",'statement of marks'!O41)</f>
        <v/>
      </c>
      <c r="I523" s="331" t="str">
        <f>IF('statement of marks'!P41="","",'statement of marks'!P41)</f>
        <v/>
      </c>
      <c r="J523" s="36" t="str">
        <f>IF('statement of marks'!Q41="","",'statement of marks'!Q41)</f>
        <v/>
      </c>
      <c r="K523" s="378" t="str">
        <f>IF('statement of marks'!R41="","",'statement of marks'!R41)</f>
        <v/>
      </c>
      <c r="L523" s="504"/>
      <c r="M523" s="505"/>
      <c r="N523" s="376"/>
      <c r="O523" s="910" t="str">
        <f>'statement of marks'!$K$3</f>
        <v>fgUnh</v>
      </c>
      <c r="P523" s="911"/>
      <c r="Q523" s="331" t="str">
        <f>IF('statement of marks'!K42="","",'statement of marks'!K42)</f>
        <v/>
      </c>
      <c r="R523" s="331" t="str">
        <f>IF('statement of marks'!L42="","",'statement of marks'!L42)</f>
        <v/>
      </c>
      <c r="S523" s="331" t="str">
        <f>IF('statement of marks'!M42="","",'statement of marks'!M42)</f>
        <v/>
      </c>
      <c r="T523" s="374" t="str">
        <f>IF('statement of marks'!N42="","",'statement of marks'!N42)</f>
        <v/>
      </c>
      <c r="U523" s="331" t="str">
        <f>IF('statement of marks'!O42="","",'statement of marks'!O42)</f>
        <v/>
      </c>
      <c r="V523" s="331" t="str">
        <f>IF('statement of marks'!P42="","",'statement of marks'!P42)</f>
        <v/>
      </c>
      <c r="W523" s="36" t="str">
        <f>IF('statement of marks'!Q42="","",'statement of marks'!Q42)</f>
        <v/>
      </c>
      <c r="X523" s="378" t="str">
        <f>IF('statement of marks'!R42="","",'statement of marks'!R42)</f>
        <v/>
      </c>
    </row>
    <row r="524" spans="1:24" ht="17" customHeight="1">
      <c r="A524" s="376"/>
      <c r="B524" s="920" t="str">
        <f>'statement of marks'!$AQ$3</f>
        <v>mnwZ</v>
      </c>
      <c r="C524" s="910"/>
      <c r="D524" s="331">
        <f>IF('statement of marks'!AQ41="","",'statement of marks'!AQ41)</f>
        <v>1</v>
      </c>
      <c r="E524" s="331">
        <f>IF('statement of marks'!AR41="","",'statement of marks'!AR41)</f>
        <v>2</v>
      </c>
      <c r="F524" s="331">
        <f>IF('statement of marks'!AS41="","",'statement of marks'!AS41)</f>
        <v>3</v>
      </c>
      <c r="G524" s="374">
        <f>IF('statement of marks'!AT41="","",'statement of marks'!AT41)</f>
        <v>6</v>
      </c>
      <c r="H524" s="331">
        <f>IF('statement of marks'!AU41="","",'statement of marks'!AU41)</f>
        <v>4</v>
      </c>
      <c r="I524" s="331">
        <f>IF('statement of marks'!AV41="","",'statement of marks'!AV41)</f>
        <v>5</v>
      </c>
      <c r="J524" s="36">
        <f>IF('statement of marks'!AW41="","",'statement of marks'!AW41)</f>
        <v>9</v>
      </c>
      <c r="K524" s="378">
        <f>IF('statement of marks'!AX41="","",'statement of marks'!AX41)</f>
        <v>15</v>
      </c>
      <c r="L524" s="504"/>
      <c r="M524" s="505"/>
      <c r="N524" s="376"/>
      <c r="O524" s="920" t="str">
        <f>'statement of marks'!$AQ$3</f>
        <v>mnwZ</v>
      </c>
      <c r="P524" s="910"/>
      <c r="Q524" s="331">
        <f>IF('statement of marks'!AQ42="","",'statement of marks'!AQ42)</f>
        <v>1</v>
      </c>
      <c r="R524" s="331">
        <f>IF('statement of marks'!AR42="","",'statement of marks'!AR42)</f>
        <v>2</v>
      </c>
      <c r="S524" s="331">
        <f>IF('statement of marks'!AS42="","",'statement of marks'!AS42)</f>
        <v>3</v>
      </c>
      <c r="T524" s="374">
        <f>IF('statement of marks'!AT42="","",'statement of marks'!AT42)</f>
        <v>6</v>
      </c>
      <c r="U524" s="331">
        <f>IF('statement of marks'!AU42="","",'statement of marks'!AU42)</f>
        <v>4</v>
      </c>
      <c r="V524" s="331">
        <f>IF('statement of marks'!AV42="","",'statement of marks'!AV42)</f>
        <v>5</v>
      </c>
      <c r="W524" s="36">
        <f>IF('statement of marks'!AW42="","",'statement of marks'!AW42)</f>
        <v>9</v>
      </c>
      <c r="X524" s="378">
        <f>IF('statement of marks'!AX42="","",'statement of marks'!AX42)</f>
        <v>15</v>
      </c>
    </row>
    <row r="525" spans="1:24" ht="17" customHeight="1">
      <c r="A525" s="376"/>
      <c r="B525" s="910" t="str">
        <f>'statement of marks'!$BG$3</f>
        <v>xf.kr</v>
      </c>
      <c r="C525" s="911"/>
      <c r="D525" s="331" t="str">
        <f>IF('statement of marks'!BG41="","",'statement of marks'!BG41)</f>
        <v/>
      </c>
      <c r="E525" s="331" t="str">
        <f>IF('statement of marks'!BH41="","",'statement of marks'!BH41)</f>
        <v/>
      </c>
      <c r="F525" s="331" t="str">
        <f>IF('statement of marks'!BI41="","",'statement of marks'!BI41)</f>
        <v/>
      </c>
      <c r="G525" s="374" t="str">
        <f>IF('statement of marks'!BJ41="","",'statement of marks'!BJ41)</f>
        <v/>
      </c>
      <c r="H525" s="331" t="str">
        <f>IF('statement of marks'!BK41="","",'statement of marks'!BK41)</f>
        <v/>
      </c>
      <c r="I525" s="331" t="str">
        <f>IF('statement of marks'!BL41="","",'statement of marks'!BL41)</f>
        <v/>
      </c>
      <c r="J525" s="36" t="str">
        <f>IF('statement of marks'!BM41="","",'statement of marks'!BM41)</f>
        <v/>
      </c>
      <c r="K525" s="378" t="str">
        <f>IF('statement of marks'!BN41="","",'statement of marks'!BN41)</f>
        <v/>
      </c>
      <c r="L525" s="504"/>
      <c r="M525" s="505"/>
      <c r="N525" s="376"/>
      <c r="O525" s="910" t="str">
        <f>'statement of marks'!$BG$3</f>
        <v>xf.kr</v>
      </c>
      <c r="P525" s="911"/>
      <c r="Q525" s="331" t="str">
        <f>IF('statement of marks'!BG42="","",'statement of marks'!BG42)</f>
        <v/>
      </c>
      <c r="R525" s="331" t="str">
        <f>IF('statement of marks'!BH42="","",'statement of marks'!BH42)</f>
        <v/>
      </c>
      <c r="S525" s="331" t="str">
        <f>IF('statement of marks'!BI42="","",'statement of marks'!BI42)</f>
        <v/>
      </c>
      <c r="T525" s="374" t="str">
        <f>IF('statement of marks'!BJ42="","",'statement of marks'!BJ42)</f>
        <v/>
      </c>
      <c r="U525" s="331" t="str">
        <f>IF('statement of marks'!BK42="","",'statement of marks'!BK42)</f>
        <v/>
      </c>
      <c r="V525" s="331" t="str">
        <f>IF('statement of marks'!BL42="","",'statement of marks'!BL42)</f>
        <v/>
      </c>
      <c r="W525" s="36" t="str">
        <f>IF('statement of marks'!BM42="","",'statement of marks'!BM42)</f>
        <v/>
      </c>
      <c r="X525" s="378" t="str">
        <f>IF('statement of marks'!BN42="","",'statement of marks'!BN42)</f>
        <v/>
      </c>
    </row>
    <row r="526" spans="1:24" ht="17" customHeight="1">
      <c r="A526" s="376"/>
      <c r="B526" s="910" t="str">
        <f>'statement of marks'!$BW$3</f>
        <v>Ik;kZoj.k v/;;u</v>
      </c>
      <c r="C526" s="911"/>
      <c r="D526" s="331" t="str">
        <f>IF('statement of marks'!BW41="","",'statement of marks'!BW41)</f>
        <v/>
      </c>
      <c r="E526" s="331" t="str">
        <f>IF('statement of marks'!BX41="","",'statement of marks'!BX41)</f>
        <v/>
      </c>
      <c r="F526" s="331" t="str">
        <f>IF('statement of marks'!BY41="","",'statement of marks'!BY41)</f>
        <v/>
      </c>
      <c r="G526" s="374" t="str">
        <f>IF('statement of marks'!BZ41="","",'statement of marks'!BZ41)</f>
        <v/>
      </c>
      <c r="H526" s="331" t="str">
        <f>IF('statement of marks'!CA41="","",'statement of marks'!CA41)</f>
        <v/>
      </c>
      <c r="I526" s="331" t="str">
        <f>IF('statement of marks'!CB41="","",'statement of marks'!CB41)</f>
        <v/>
      </c>
      <c r="J526" s="36" t="str">
        <f>IF('statement of marks'!CC41="","",'statement of marks'!CC41)</f>
        <v/>
      </c>
      <c r="K526" s="378" t="str">
        <f>IF('statement of marks'!CD41="","",'statement of marks'!CD41)</f>
        <v/>
      </c>
      <c r="L526" s="504"/>
      <c r="M526" s="505"/>
      <c r="N526" s="376"/>
      <c r="O526" s="910" t="str">
        <f>'statement of marks'!$BW$3</f>
        <v>Ik;kZoj.k v/;;u</v>
      </c>
      <c r="P526" s="911"/>
      <c r="Q526" s="331" t="str">
        <f>IF('statement of marks'!BW42="","",'statement of marks'!BW42)</f>
        <v/>
      </c>
      <c r="R526" s="331" t="str">
        <f>IF('statement of marks'!BX42="","",'statement of marks'!BX42)</f>
        <v/>
      </c>
      <c r="S526" s="331" t="str">
        <f>IF('statement of marks'!BY42="","",'statement of marks'!BY42)</f>
        <v/>
      </c>
      <c r="T526" s="374" t="str">
        <f>IF('statement of marks'!BZ42="","",'statement of marks'!BZ42)</f>
        <v/>
      </c>
      <c r="U526" s="331" t="str">
        <f>IF('statement of marks'!CA42="","",'statement of marks'!CA42)</f>
        <v/>
      </c>
      <c r="V526" s="331" t="str">
        <f>IF('statement of marks'!CB42="","",'statement of marks'!CB42)</f>
        <v/>
      </c>
      <c r="W526" s="36" t="str">
        <f>IF('statement of marks'!CC42="","",'statement of marks'!CC42)</f>
        <v/>
      </c>
      <c r="X526" s="378" t="str">
        <f>IF('statement of marks'!CD42="","",'statement of marks'!CD42)</f>
        <v/>
      </c>
    </row>
    <row r="527" spans="1:24" ht="17" customHeight="1">
      <c r="A527" s="925"/>
      <c r="B527" s="927" t="str">
        <f>'statement of marks'!$AA$3</f>
        <v>vaxszth</v>
      </c>
      <c r="C527" s="373" t="s">
        <v>3</v>
      </c>
      <c r="D527" s="332">
        <f>IF('statement of marks'!AA$6="","",'statement of marks'!AA$6)</f>
        <v>5</v>
      </c>
      <c r="E527" s="332">
        <f>IF('statement of marks'!AB$6="","",'statement of marks'!AB$6)</f>
        <v>5</v>
      </c>
      <c r="F527" s="332">
        <f>IF('statement of marks'!AC$6="","",'statement of marks'!AC$6)</f>
        <v>5</v>
      </c>
      <c r="G527" s="333">
        <f>IF('statement of marks'!AD$6="","",'statement of marks'!AD$6)</f>
        <v>15</v>
      </c>
      <c r="H527" s="332">
        <f>IF('statement of marks'!AE$6="","",'statement of marks'!AE$6)</f>
        <v>10</v>
      </c>
      <c r="I527" s="332">
        <f>IF('statement of marks'!AF$6="","",'statement of marks'!AF$6)</f>
        <v>25</v>
      </c>
      <c r="J527" s="333">
        <f>IF('statement of marks'!AG$6="","",'statement of marks'!AG$6)</f>
        <v>35</v>
      </c>
      <c r="K527" s="377">
        <f>IF('statement of marks'!AH$6="","",'statement of marks'!AH$6)</f>
        <v>50</v>
      </c>
      <c r="L527" s="504"/>
      <c r="M527" s="505"/>
      <c r="N527" s="925"/>
      <c r="O527" s="927" t="str">
        <f>'statement of marks'!$AA$3</f>
        <v>vaxszth</v>
      </c>
      <c r="P527" s="373" t="s">
        <v>3</v>
      </c>
      <c r="Q527" s="332">
        <f>IF('statement of marks'!AA$6="","",'statement of marks'!AA$6)</f>
        <v>5</v>
      </c>
      <c r="R527" s="332">
        <f>IF('statement of marks'!AB$6="","",'statement of marks'!AB$6)</f>
        <v>5</v>
      </c>
      <c r="S527" s="332">
        <f>IF('statement of marks'!AC$6="","",'statement of marks'!AC$6)</f>
        <v>5</v>
      </c>
      <c r="T527" s="333">
        <f>IF('statement of marks'!AD$6="","",'statement of marks'!AD$6)</f>
        <v>15</v>
      </c>
      <c r="U527" s="332">
        <f>IF('statement of marks'!AE$6="","",'statement of marks'!AE$6)</f>
        <v>10</v>
      </c>
      <c r="V527" s="332">
        <f>IF('statement of marks'!AF$6="","",'statement of marks'!AF$6)</f>
        <v>25</v>
      </c>
      <c r="W527" s="333">
        <f>IF('statement of marks'!AG$6="","",'statement of marks'!AG$6)</f>
        <v>35</v>
      </c>
      <c r="X527" s="377">
        <f>IF('statement of marks'!AH$6="","",'statement of marks'!AH$6)</f>
        <v>50</v>
      </c>
    </row>
    <row r="528" spans="1:24" ht="17" customHeight="1">
      <c r="A528" s="926"/>
      <c r="B528" s="927"/>
      <c r="C528" s="375" t="s">
        <v>644</v>
      </c>
      <c r="D528" s="331" t="str">
        <f>IF('statement of marks'!AA41="","",'statement of marks'!AA41)</f>
        <v/>
      </c>
      <c r="E528" s="331" t="str">
        <f>IF('statement of marks'!AB41="","",'statement of marks'!AB41)</f>
        <v/>
      </c>
      <c r="F528" s="331" t="str">
        <f>IF('statement of marks'!AC41="","",'statement of marks'!AC41)</f>
        <v/>
      </c>
      <c r="G528" s="374" t="str">
        <f>IF('statement of marks'!AD41="","",'statement of marks'!AD41)</f>
        <v/>
      </c>
      <c r="H528" s="331" t="str">
        <f>IF('statement of marks'!AE41="","",'statement of marks'!AE41)</f>
        <v/>
      </c>
      <c r="I528" s="331" t="str">
        <f>IF('statement of marks'!AF41="","",'statement of marks'!AF41)</f>
        <v/>
      </c>
      <c r="J528" s="36" t="str">
        <f>IF('statement of marks'!AG41="","",'statement of marks'!AG41)</f>
        <v/>
      </c>
      <c r="K528" s="378" t="str">
        <f>IF('statement of marks'!AH41="","",'statement of marks'!AH41)</f>
        <v/>
      </c>
      <c r="L528" s="504"/>
      <c r="M528" s="505"/>
      <c r="N528" s="926"/>
      <c r="O528" s="927"/>
      <c r="P528" s="375" t="s">
        <v>644</v>
      </c>
      <c r="Q528" s="331" t="str">
        <f>IF('statement of marks'!AA42="","",'statement of marks'!AA42)</f>
        <v/>
      </c>
      <c r="R528" s="331" t="str">
        <f>IF('statement of marks'!AB42="","",'statement of marks'!AB42)</f>
        <v/>
      </c>
      <c r="S528" s="331" t="str">
        <f>IF('statement of marks'!AC42="","",'statement of marks'!AC42)</f>
        <v/>
      </c>
      <c r="T528" s="374" t="str">
        <f>IF('statement of marks'!AD42="","",'statement of marks'!AD42)</f>
        <v/>
      </c>
      <c r="U528" s="331" t="str">
        <f>IF('statement of marks'!AE42="","",'statement of marks'!AE42)</f>
        <v/>
      </c>
      <c r="V528" s="331" t="str">
        <f>IF('statement of marks'!AF42="","",'statement of marks'!AF42)</f>
        <v/>
      </c>
      <c r="W528" s="36" t="str">
        <f>IF('statement of marks'!AG42="","",'statement of marks'!AG42)</f>
        <v/>
      </c>
      <c r="X528" s="378" t="str">
        <f>IF('statement of marks'!AH42="","",'statement of marks'!AH42)</f>
        <v/>
      </c>
    </row>
    <row r="529" spans="1:24" ht="17" customHeight="1">
      <c r="A529" s="376"/>
      <c r="B529" s="928" t="s">
        <v>640</v>
      </c>
      <c r="C529" s="929"/>
      <c r="D529" s="335" t="s">
        <v>1</v>
      </c>
      <c r="E529" s="335" t="s">
        <v>21</v>
      </c>
      <c r="F529" s="372" t="s">
        <v>641</v>
      </c>
      <c r="G529" s="36"/>
      <c r="H529" s="334"/>
      <c r="I529" s="36"/>
      <c r="J529" s="472" t="s">
        <v>62</v>
      </c>
      <c r="K529" s="379"/>
      <c r="L529" s="504"/>
      <c r="M529" s="505"/>
      <c r="N529" s="376"/>
      <c r="O529" s="928" t="s">
        <v>640</v>
      </c>
      <c r="P529" s="929"/>
      <c r="Q529" s="335" t="s">
        <v>1</v>
      </c>
      <c r="R529" s="335" t="s">
        <v>21</v>
      </c>
      <c r="S529" s="372" t="s">
        <v>641</v>
      </c>
      <c r="T529" s="36"/>
      <c r="U529" s="334"/>
      <c r="V529" s="36"/>
      <c r="W529" s="507" t="s">
        <v>62</v>
      </c>
      <c r="X529" s="379"/>
    </row>
    <row r="530" spans="1:24" ht="17" customHeight="1">
      <c r="A530" s="376"/>
      <c r="B530" s="923" t="s">
        <v>3</v>
      </c>
      <c r="C530" s="924"/>
      <c r="D530" s="332">
        <v>20</v>
      </c>
      <c r="E530" s="332">
        <v>20</v>
      </c>
      <c r="F530" s="332">
        <v>20</v>
      </c>
      <c r="G530" s="333"/>
      <c r="H530" s="332"/>
      <c r="I530" s="332"/>
      <c r="J530" s="333">
        <v>20</v>
      </c>
      <c r="K530" s="377"/>
      <c r="L530" s="504"/>
      <c r="M530" s="505"/>
      <c r="N530" s="376"/>
      <c r="O530" s="923" t="s">
        <v>3</v>
      </c>
      <c r="P530" s="924"/>
      <c r="Q530" s="332">
        <v>20</v>
      </c>
      <c r="R530" s="332">
        <v>20</v>
      </c>
      <c r="S530" s="332">
        <v>20</v>
      </c>
      <c r="T530" s="333"/>
      <c r="U530" s="332"/>
      <c r="V530" s="332"/>
      <c r="W530" s="333">
        <v>20</v>
      </c>
      <c r="X530" s="377"/>
    </row>
    <row r="531" spans="1:24" ht="17" customHeight="1">
      <c r="A531" s="376"/>
      <c r="B531" s="910" t="str">
        <f>'statement of marks'!$CM$3</f>
        <v>dk;kZuqHko</v>
      </c>
      <c r="C531" s="911"/>
      <c r="D531" s="469" t="str">
        <f>IF('statement of marks'!CM41="","",'statement of marks'!CM41)</f>
        <v/>
      </c>
      <c r="E531" s="469" t="str">
        <f>IF('statement of marks'!CN41="","",'statement of marks'!CN41)</f>
        <v/>
      </c>
      <c r="F531" s="469" t="str">
        <f>IF('statement of marks'!CP41="","",'statement of marks'!CP41)</f>
        <v/>
      </c>
      <c r="G531" s="337"/>
      <c r="H531" s="337"/>
      <c r="I531" s="469"/>
      <c r="J531" s="469" t="str">
        <f>IF('statement of marks'!CO41="","",'statement of marks'!CO41)</f>
        <v/>
      </c>
      <c r="K531" s="470"/>
      <c r="L531" s="504"/>
      <c r="M531" s="505"/>
      <c r="N531" s="376"/>
      <c r="O531" s="910" t="str">
        <f>'statement of marks'!$CM$3</f>
        <v>dk;kZuqHko</v>
      </c>
      <c r="P531" s="911"/>
      <c r="Q531" s="469" t="str">
        <f>IF('statement of marks'!CM42="","",'statement of marks'!CM42)</f>
        <v/>
      </c>
      <c r="R531" s="469" t="str">
        <f>IF('statement of marks'!CN42="","",'statement of marks'!CN42)</f>
        <v/>
      </c>
      <c r="S531" s="469" t="str">
        <f>IF('statement of marks'!CP42="","",'statement of marks'!CP42)</f>
        <v/>
      </c>
      <c r="T531" s="337"/>
      <c r="U531" s="337"/>
      <c r="V531" s="469"/>
      <c r="W531" s="503" t="str">
        <f>IF('statement of marks'!CO42="","",'statement of marks'!CO42)</f>
        <v/>
      </c>
      <c r="X531" s="470"/>
    </row>
    <row r="532" spans="1:24" ht="17" customHeight="1">
      <c r="A532" s="376"/>
      <c r="B532" s="910" t="str">
        <f>'statement of marks'!$CW$3</f>
        <v>dyk f'k{kk</v>
      </c>
      <c r="C532" s="911"/>
      <c r="D532" s="469" t="str">
        <f>IF('statement of marks'!CW41="","",'statement of marks'!CW41)</f>
        <v/>
      </c>
      <c r="E532" s="469" t="str">
        <f>IF('statement of marks'!CX41="","",'statement of marks'!CX41)</f>
        <v/>
      </c>
      <c r="F532" s="469" t="str">
        <f>IF('statement of marks'!CZ41="","",'statement of marks'!CZ41)</f>
        <v/>
      </c>
      <c r="G532" s="337"/>
      <c r="H532" s="337"/>
      <c r="I532" s="469"/>
      <c r="J532" s="469" t="str">
        <f>IF('statement of marks'!CY41="","",'statement of marks'!CY41)</f>
        <v/>
      </c>
      <c r="K532" s="470"/>
      <c r="L532" s="504"/>
      <c r="M532" s="505"/>
      <c r="N532" s="376"/>
      <c r="O532" s="910" t="str">
        <f>'statement of marks'!$CW$3</f>
        <v>dyk f'k{kk</v>
      </c>
      <c r="P532" s="911"/>
      <c r="Q532" s="469" t="str">
        <f>IF('statement of marks'!CW42="","",'statement of marks'!CW42)</f>
        <v/>
      </c>
      <c r="R532" s="469" t="str">
        <f>IF('statement of marks'!CX42="","",'statement of marks'!CX42)</f>
        <v/>
      </c>
      <c r="S532" s="469" t="str">
        <f>IF('statement of marks'!CZ42="","",'statement of marks'!CZ42)</f>
        <v/>
      </c>
      <c r="T532" s="337"/>
      <c r="U532" s="337"/>
      <c r="V532" s="469"/>
      <c r="W532" s="503" t="str">
        <f>IF('statement of marks'!CY42="","",'statement of marks'!CY42)</f>
        <v/>
      </c>
      <c r="X532" s="470"/>
    </row>
    <row r="533" spans="1:24" ht="17" customHeight="1">
      <c r="A533" s="376"/>
      <c r="B533" s="912" t="str">
        <f>'statement of marks'!$DG$3</f>
        <v>LokLF; ,oe~ 'kkjhfjd f'k{kk</v>
      </c>
      <c r="C533" s="913"/>
      <c r="D533" s="469" t="str">
        <f>IF('statement of marks'!DG41="","",'statement of marks'!DG41)</f>
        <v/>
      </c>
      <c r="E533" s="469" t="str">
        <f>IF('statement of marks'!DH41="","",'statement of marks'!DH41)</f>
        <v/>
      </c>
      <c r="F533" s="469" t="str">
        <f>IF('statement of marks'!DJ41="","",'statement of marks'!DJ41)</f>
        <v/>
      </c>
      <c r="G533" s="337"/>
      <c r="H533" s="337"/>
      <c r="I533" s="469"/>
      <c r="J533" s="469" t="str">
        <f>IF('statement of marks'!DI41="","",'statement of marks'!DI41)</f>
        <v/>
      </c>
      <c r="K533" s="470"/>
      <c r="L533" s="504"/>
      <c r="M533" s="505"/>
      <c r="N533" s="376"/>
      <c r="O533" s="914" t="str">
        <f>'statement of marks'!$DG$3</f>
        <v>LokLF; ,oe~ 'kkjhfjd f'k{kk</v>
      </c>
      <c r="P533" s="915"/>
      <c r="Q533" s="469" t="str">
        <f>IF('statement of marks'!DG42="","",'statement of marks'!DG42)</f>
        <v/>
      </c>
      <c r="R533" s="469" t="str">
        <f>IF('statement of marks'!DH42="","",'statement of marks'!DH42)</f>
        <v/>
      </c>
      <c r="S533" s="469" t="str">
        <f>IF('statement of marks'!DJ42="","",'statement of marks'!DJ42)</f>
        <v/>
      </c>
      <c r="T533" s="337"/>
      <c r="U533" s="337"/>
      <c r="V533" s="469"/>
      <c r="W533" s="503" t="str">
        <f>IF('statement of marks'!DI42="","",'statement of marks'!DI42)</f>
        <v/>
      </c>
      <c r="X533" s="470"/>
    </row>
    <row r="534" spans="1:24" ht="17" customHeight="1">
      <c r="A534" s="376"/>
      <c r="B534" s="916" t="s">
        <v>642</v>
      </c>
      <c r="C534" s="917"/>
      <c r="D534" s="918" t="str">
        <f>IF(details!$CX$3="","",details!$CX$3)</f>
        <v>;ksx vxLr rd</v>
      </c>
      <c r="E534" s="918"/>
      <c r="F534" s="918" t="str">
        <f>IF(details!$DB$3="","",details!$DB$3)</f>
        <v>;ksx vDVcj rd</v>
      </c>
      <c r="G534" s="918"/>
      <c r="H534" s="918" t="str">
        <f>IF(details!$DF$3="","",details!$DF$3)</f>
        <v>;ksx fnlEcj rd</v>
      </c>
      <c r="I534" s="918"/>
      <c r="J534" s="918" t="str">
        <f>IF(details!$DJ$3="","",details!$DJ$3)</f>
        <v>;ksx Qjojh rd</v>
      </c>
      <c r="K534" s="919"/>
      <c r="L534" s="504"/>
      <c r="M534" s="505"/>
      <c r="N534" s="376"/>
      <c r="O534" s="916" t="s">
        <v>642</v>
      </c>
      <c r="P534" s="917"/>
      <c r="Q534" s="918" t="str">
        <f>IF(details!$CX$3="","",details!$CX$3)</f>
        <v>;ksx vxLr rd</v>
      </c>
      <c r="R534" s="918"/>
      <c r="S534" s="918" t="str">
        <f>IF(details!$DB$3="","",details!$DB$3)</f>
        <v>;ksx vDVcj rd</v>
      </c>
      <c r="T534" s="918"/>
      <c r="U534" s="918" t="str">
        <f>IF(details!$DF$3="","",details!$DF$3)</f>
        <v>;ksx fnlEcj rd</v>
      </c>
      <c r="V534" s="918"/>
      <c r="W534" s="918" t="str">
        <f>IF(details!$DJ$3="","",details!$DJ$3)</f>
        <v>;ksx Qjojh rd</v>
      </c>
      <c r="X534" s="919"/>
    </row>
    <row r="535" spans="1:24" ht="17" customHeight="1">
      <c r="A535" s="376"/>
      <c r="B535" s="916" t="s">
        <v>86</v>
      </c>
      <c r="C535" s="917"/>
      <c r="D535" s="921" t="str">
        <f>IF(details!CY41="","",details!CY41)</f>
        <v/>
      </c>
      <c r="E535" s="921"/>
      <c r="F535" s="921" t="str">
        <f>IF(details!DC41="","",details!DC41)</f>
        <v/>
      </c>
      <c r="G535" s="921"/>
      <c r="H535" s="921" t="str">
        <f>IF(details!DG41="","",details!DG41)</f>
        <v/>
      </c>
      <c r="I535" s="921"/>
      <c r="J535" s="921" t="str">
        <f>IF(details!DK41="","",details!DK41)</f>
        <v/>
      </c>
      <c r="K535" s="922"/>
      <c r="L535" s="504"/>
      <c r="M535" s="505"/>
      <c r="N535" s="376"/>
      <c r="O535" s="916" t="s">
        <v>86</v>
      </c>
      <c r="P535" s="917"/>
      <c r="Q535" s="921" t="str">
        <f>IF(details!CY42="","",details!CY42)</f>
        <v/>
      </c>
      <c r="R535" s="921"/>
      <c r="S535" s="921" t="str">
        <f>IF(details!DC42="","",details!DC42)</f>
        <v/>
      </c>
      <c r="T535" s="921"/>
      <c r="U535" s="921" t="str">
        <f>IF(details!DG42="","",details!DG42)</f>
        <v/>
      </c>
      <c r="V535" s="921"/>
      <c r="W535" s="921" t="str">
        <f>IF(details!DK42="","",details!DK42)</f>
        <v/>
      </c>
      <c r="X535" s="922"/>
    </row>
    <row r="536" spans="1:24" ht="17" customHeight="1">
      <c r="A536" s="376"/>
      <c r="B536" s="902" t="s">
        <v>15</v>
      </c>
      <c r="C536" s="903"/>
      <c r="D536" s="904" t="str">
        <f>IF(details!CX41="","",details!CX41)</f>
        <v/>
      </c>
      <c r="E536" s="904"/>
      <c r="F536" s="904" t="str">
        <f>IF(details!DB41="","",details!DB41)</f>
        <v/>
      </c>
      <c r="G536" s="904"/>
      <c r="H536" s="904" t="str">
        <f>IF(details!DF41="","",details!DF41)</f>
        <v/>
      </c>
      <c r="I536" s="904"/>
      <c r="J536" s="904" t="str">
        <f>IF(details!DJ41="","",details!DJ41)</f>
        <v/>
      </c>
      <c r="K536" s="905"/>
      <c r="L536" s="504"/>
      <c r="M536" s="505"/>
      <c r="N536" s="376"/>
      <c r="O536" s="902" t="s">
        <v>15</v>
      </c>
      <c r="P536" s="903"/>
      <c r="Q536" s="904" t="str">
        <f>IF(details!CX42="","",details!CX42)</f>
        <v/>
      </c>
      <c r="R536" s="904"/>
      <c r="S536" s="904" t="str">
        <f>IF(details!DB42="","",details!DB42)</f>
        <v/>
      </c>
      <c r="T536" s="904"/>
      <c r="U536" s="904" t="str">
        <f>IF(details!DF42="","",details!DF42)</f>
        <v/>
      </c>
      <c r="V536" s="904"/>
      <c r="W536" s="904" t="str">
        <f>IF(details!DJ42="","",details!DJ42)</f>
        <v/>
      </c>
      <c r="X536" s="905"/>
    </row>
    <row r="537" spans="1:24" ht="17" customHeight="1">
      <c r="A537" s="376"/>
      <c r="B537" s="906" t="s">
        <v>87</v>
      </c>
      <c r="C537" s="907"/>
      <c r="D537" s="908"/>
      <c r="E537" s="908"/>
      <c r="F537" s="908"/>
      <c r="G537" s="908"/>
      <c r="H537" s="908"/>
      <c r="I537" s="908"/>
      <c r="J537" s="908"/>
      <c r="K537" s="909"/>
      <c r="L537" s="504"/>
      <c r="M537" s="505"/>
      <c r="N537" s="376"/>
      <c r="O537" s="906" t="s">
        <v>87</v>
      </c>
      <c r="P537" s="907"/>
      <c r="Q537" s="908"/>
      <c r="R537" s="908"/>
      <c r="S537" s="908"/>
      <c r="T537" s="908"/>
      <c r="U537" s="908"/>
      <c r="V537" s="908"/>
      <c r="W537" s="908"/>
      <c r="X537" s="909"/>
    </row>
    <row r="538" spans="1:24" ht="17" customHeight="1">
      <c r="A538" s="376"/>
      <c r="B538" s="953" t="s">
        <v>73</v>
      </c>
      <c r="C538" s="954"/>
      <c r="D538" s="908"/>
      <c r="E538" s="908"/>
      <c r="F538" s="908"/>
      <c r="G538" s="908"/>
      <c r="H538" s="908"/>
      <c r="I538" s="908"/>
      <c r="J538" s="908"/>
      <c r="K538" s="909"/>
      <c r="L538" s="504"/>
      <c r="M538" s="505"/>
      <c r="N538" s="376"/>
      <c r="O538" s="953" t="s">
        <v>73</v>
      </c>
      <c r="P538" s="954"/>
      <c r="Q538" s="908"/>
      <c r="R538" s="908"/>
      <c r="S538" s="908"/>
      <c r="T538" s="908"/>
      <c r="U538" s="908"/>
      <c r="V538" s="908"/>
      <c r="W538" s="908"/>
      <c r="X538" s="909"/>
    </row>
    <row r="539" spans="1:24" ht="17" customHeight="1">
      <c r="A539" s="376"/>
      <c r="B539" s="955" t="s">
        <v>88</v>
      </c>
      <c r="C539" s="956"/>
      <c r="D539" s="908"/>
      <c r="E539" s="908"/>
      <c r="F539" s="908"/>
      <c r="G539" s="908"/>
      <c r="H539" s="908"/>
      <c r="I539" s="908"/>
      <c r="J539" s="908"/>
      <c r="K539" s="909"/>
      <c r="L539" s="504"/>
      <c r="M539" s="505"/>
      <c r="N539" s="376"/>
      <c r="O539" s="955" t="s">
        <v>88</v>
      </c>
      <c r="P539" s="956"/>
      <c r="Q539" s="908"/>
      <c r="R539" s="908"/>
      <c r="S539" s="908"/>
      <c r="T539" s="908"/>
      <c r="U539" s="908"/>
      <c r="V539" s="908"/>
      <c r="W539" s="908"/>
      <c r="X539" s="909"/>
    </row>
    <row r="540" spans="1:24" ht="17" customHeight="1" thickBot="1">
      <c r="A540" s="381"/>
      <c r="B540" s="940" t="s">
        <v>89</v>
      </c>
      <c r="C540" s="941"/>
      <c r="D540" s="942"/>
      <c r="E540" s="942"/>
      <c r="F540" s="942"/>
      <c r="G540" s="942"/>
      <c r="H540" s="942"/>
      <c r="I540" s="942"/>
      <c r="J540" s="942"/>
      <c r="K540" s="943"/>
      <c r="L540" s="504"/>
      <c r="M540" s="505"/>
      <c r="N540" s="381"/>
      <c r="O540" s="940" t="s">
        <v>89</v>
      </c>
      <c r="P540" s="941"/>
      <c r="Q540" s="942"/>
      <c r="R540" s="942"/>
      <c r="S540" s="942"/>
      <c r="T540" s="942"/>
      <c r="U540" s="942"/>
      <c r="V540" s="942"/>
      <c r="W540" s="942"/>
      <c r="X540" s="943"/>
    </row>
    <row r="541" spans="1:24" ht="17" customHeight="1">
      <c r="A541" s="944" t="s">
        <v>44</v>
      </c>
      <c r="B541" s="945"/>
      <c r="C541" s="945"/>
      <c r="D541" s="945"/>
      <c r="E541" s="945"/>
      <c r="F541" s="945"/>
      <c r="G541" s="945"/>
      <c r="H541" s="945"/>
      <c r="I541" s="945"/>
      <c r="J541" s="945"/>
      <c r="K541" s="946"/>
      <c r="L541" s="504"/>
      <c r="M541" s="505"/>
      <c r="N541" s="944" t="s">
        <v>44</v>
      </c>
      <c r="O541" s="945"/>
      <c r="P541" s="945"/>
      <c r="Q541" s="945"/>
      <c r="R541" s="945"/>
      <c r="S541" s="945"/>
      <c r="T541" s="945"/>
      <c r="U541" s="945"/>
      <c r="V541" s="945"/>
      <c r="W541" s="945"/>
      <c r="X541" s="946"/>
    </row>
    <row r="542" spans="1:24" ht="17" customHeight="1">
      <c r="A542" s="947" t="str">
        <f>'statement of marks'!$A$1</f>
        <v>jk- ck- ek/;fed fo|ky; uohu] fuEckgsM+k</v>
      </c>
      <c r="B542" s="948"/>
      <c r="C542" s="948"/>
      <c r="D542" s="948"/>
      <c r="E542" s="948"/>
      <c r="F542" s="948"/>
      <c r="G542" s="948"/>
      <c r="H542" s="948"/>
      <c r="I542" s="948"/>
      <c r="J542" s="948"/>
      <c r="K542" s="949"/>
      <c r="L542" s="504"/>
      <c r="M542" s="505"/>
      <c r="N542" s="947" t="str">
        <f>'statement of marks'!$A$1</f>
        <v>jk- ck- ek/;fed fo|ky; uohu] fuEckgsM+k</v>
      </c>
      <c r="O542" s="948"/>
      <c r="P542" s="948"/>
      <c r="Q542" s="948"/>
      <c r="R542" s="948"/>
      <c r="S542" s="948"/>
      <c r="T542" s="948"/>
      <c r="U542" s="948"/>
      <c r="V542" s="948"/>
      <c r="W542" s="948"/>
      <c r="X542" s="949"/>
    </row>
    <row r="543" spans="1:24" ht="17" customHeight="1">
      <c r="A543" s="947"/>
      <c r="B543" s="948"/>
      <c r="C543" s="948"/>
      <c r="D543" s="948"/>
      <c r="E543" s="948"/>
      <c r="F543" s="948"/>
      <c r="G543" s="948"/>
      <c r="H543" s="948"/>
      <c r="I543" s="948"/>
      <c r="J543" s="948"/>
      <c r="K543" s="949"/>
      <c r="L543" s="504"/>
      <c r="M543" s="505"/>
      <c r="N543" s="947"/>
      <c r="O543" s="948"/>
      <c r="P543" s="948"/>
      <c r="Q543" s="948"/>
      <c r="R543" s="948"/>
      <c r="S543" s="948"/>
      <c r="T543" s="948"/>
      <c r="U543" s="948"/>
      <c r="V543" s="948"/>
      <c r="W543" s="948"/>
      <c r="X543" s="949"/>
    </row>
    <row r="544" spans="1:24" ht="17" customHeight="1">
      <c r="A544" s="376"/>
      <c r="B544" s="927" t="s">
        <v>84</v>
      </c>
      <c r="C544" s="950"/>
      <c r="D544" s="951" t="str">
        <f>'statement of marks'!$F$3</f>
        <v>2015-16</v>
      </c>
      <c r="E544" s="951"/>
      <c r="F544" s="951"/>
      <c r="G544" s="951"/>
      <c r="H544" s="951"/>
      <c r="I544" s="951"/>
      <c r="J544" s="951"/>
      <c r="K544" s="952"/>
      <c r="L544" s="504"/>
      <c r="M544" s="505"/>
      <c r="N544" s="376"/>
      <c r="O544" s="927" t="s">
        <v>84</v>
      </c>
      <c r="P544" s="950"/>
      <c r="Q544" s="951" t="str">
        <f>'statement of marks'!$F$3</f>
        <v>2015-16</v>
      </c>
      <c r="R544" s="951"/>
      <c r="S544" s="951"/>
      <c r="T544" s="951"/>
      <c r="U544" s="951"/>
      <c r="V544" s="951"/>
      <c r="W544" s="951"/>
      <c r="X544" s="952"/>
    </row>
    <row r="545" spans="1:24" ht="17" customHeight="1">
      <c r="A545" s="376"/>
      <c r="B545" s="910" t="s">
        <v>579</v>
      </c>
      <c r="C545" s="911"/>
      <c r="D545" s="911" t="str">
        <f>IF('statement of marks'!H43="","",'statement of marks'!H43)</f>
        <v>v 037</v>
      </c>
      <c r="E545" s="911"/>
      <c r="F545" s="911"/>
      <c r="G545" s="911"/>
      <c r="H545" s="911"/>
      <c r="I545" s="911"/>
      <c r="J545" s="911"/>
      <c r="K545" s="937"/>
      <c r="L545" s="504"/>
      <c r="M545" s="505"/>
      <c r="N545" s="376"/>
      <c r="O545" s="910" t="s">
        <v>579</v>
      </c>
      <c r="P545" s="911"/>
      <c r="Q545" s="911" t="str">
        <f>IF('statement of marks'!H44="","",'statement of marks'!H44)</f>
        <v>v 038</v>
      </c>
      <c r="R545" s="911"/>
      <c r="S545" s="911"/>
      <c r="T545" s="911"/>
      <c r="U545" s="911"/>
      <c r="V545" s="911"/>
      <c r="W545" s="911"/>
      <c r="X545" s="937"/>
    </row>
    <row r="546" spans="1:24" ht="17" customHeight="1">
      <c r="A546" s="376"/>
      <c r="B546" s="910" t="s">
        <v>580</v>
      </c>
      <c r="C546" s="911"/>
      <c r="D546" s="911" t="str">
        <f>IF('statement of marks'!I43="","",'statement of marks'!I43)</f>
        <v>c 037</v>
      </c>
      <c r="E546" s="911"/>
      <c r="F546" s="911"/>
      <c r="G546" s="911"/>
      <c r="H546" s="911"/>
      <c r="I546" s="911"/>
      <c r="J546" s="911"/>
      <c r="K546" s="937"/>
      <c r="L546" s="504"/>
      <c r="M546" s="505"/>
      <c r="N546" s="376"/>
      <c r="O546" s="910" t="s">
        <v>580</v>
      </c>
      <c r="P546" s="911"/>
      <c r="Q546" s="911" t="str">
        <f>IF('statement of marks'!I44="","",'statement of marks'!I44)</f>
        <v>c 038</v>
      </c>
      <c r="R546" s="911"/>
      <c r="S546" s="911"/>
      <c r="T546" s="911"/>
      <c r="U546" s="911"/>
      <c r="V546" s="911"/>
      <c r="W546" s="911"/>
      <c r="X546" s="937"/>
    </row>
    <row r="547" spans="1:24" ht="17" customHeight="1">
      <c r="A547" s="376"/>
      <c r="B547" s="910" t="s">
        <v>581</v>
      </c>
      <c r="C547" s="911"/>
      <c r="D547" s="911" t="str">
        <f>IF('statement of marks'!J43="","",'statement of marks'!J43)</f>
        <v>l 037</v>
      </c>
      <c r="E547" s="911"/>
      <c r="F547" s="911"/>
      <c r="G547" s="911"/>
      <c r="H547" s="911"/>
      <c r="I547" s="911"/>
      <c r="J547" s="911"/>
      <c r="K547" s="937"/>
      <c r="L547" s="504"/>
      <c r="M547" s="505"/>
      <c r="N547" s="376"/>
      <c r="O547" s="910" t="s">
        <v>581</v>
      </c>
      <c r="P547" s="911"/>
      <c r="Q547" s="911" t="str">
        <f>IF('statement of marks'!J44="","",'statement of marks'!J44)</f>
        <v>l 038</v>
      </c>
      <c r="R547" s="911"/>
      <c r="S547" s="911"/>
      <c r="T547" s="911"/>
      <c r="U547" s="911"/>
      <c r="V547" s="911"/>
      <c r="W547" s="911"/>
      <c r="X547" s="937"/>
    </row>
    <row r="548" spans="1:24" ht="17" customHeight="1">
      <c r="A548" s="376"/>
      <c r="B548" s="910" t="s">
        <v>582</v>
      </c>
      <c r="C548" s="911"/>
      <c r="D548" s="370">
        <f>'statement of marks'!$D$3</f>
        <v>3</v>
      </c>
      <c r="E548" s="911" t="s">
        <v>9</v>
      </c>
      <c r="F548" s="911"/>
      <c r="G548" s="938" t="str">
        <f>IF('statement of marks'!D43="","",'statement of marks'!D43)</f>
        <v/>
      </c>
      <c r="H548" s="938"/>
      <c r="I548" s="938"/>
      <c r="J548" s="938"/>
      <c r="K548" s="939"/>
      <c r="L548" s="504"/>
      <c r="M548" s="505"/>
      <c r="N548" s="376"/>
      <c r="O548" s="910" t="s">
        <v>582</v>
      </c>
      <c r="P548" s="911"/>
      <c r="Q548" s="370">
        <f>'statement of marks'!$D$3</f>
        <v>3</v>
      </c>
      <c r="R548" s="911" t="s">
        <v>9</v>
      </c>
      <c r="S548" s="911"/>
      <c r="T548" s="938" t="str">
        <f>IF('statement of marks'!D44="","",'statement of marks'!D44)</f>
        <v/>
      </c>
      <c r="U548" s="938"/>
      <c r="V548" s="938"/>
      <c r="W548" s="938"/>
      <c r="X548" s="939"/>
    </row>
    <row r="549" spans="1:24" ht="17" customHeight="1">
      <c r="A549" s="376"/>
      <c r="B549" s="910" t="s">
        <v>583</v>
      </c>
      <c r="C549" s="911"/>
      <c r="D549" s="370" t="str">
        <f>IF('statement of marks'!E43="","",'statement of marks'!E43)</f>
        <v/>
      </c>
      <c r="E549" s="911" t="s">
        <v>0</v>
      </c>
      <c r="F549" s="911"/>
      <c r="G549" s="930" t="str">
        <f>IF('statement of marks'!F43="","",'statement of marks'!F43)</f>
        <v/>
      </c>
      <c r="H549" s="930"/>
      <c r="I549" s="930"/>
      <c r="J549" s="930"/>
      <c r="K549" s="931"/>
      <c r="L549" s="504"/>
      <c r="M549" s="505"/>
      <c r="N549" s="376"/>
      <c r="O549" s="910" t="s">
        <v>583</v>
      </c>
      <c r="P549" s="911"/>
      <c r="Q549" s="370" t="str">
        <f>IF('statement of marks'!E44="","",'statement of marks'!E44)</f>
        <v/>
      </c>
      <c r="R549" s="911" t="s">
        <v>0</v>
      </c>
      <c r="S549" s="911"/>
      <c r="T549" s="930" t="str">
        <f>IF('statement of marks'!F44="","",'statement of marks'!F44)</f>
        <v/>
      </c>
      <c r="U549" s="930"/>
      <c r="V549" s="930"/>
      <c r="W549" s="930"/>
      <c r="X549" s="931"/>
    </row>
    <row r="550" spans="1:24" ht="17" customHeight="1">
      <c r="A550" s="376"/>
      <c r="B550" s="346" t="s">
        <v>27</v>
      </c>
      <c r="C550" s="336" t="s">
        <v>85</v>
      </c>
      <c r="D550" s="932" t="s">
        <v>1</v>
      </c>
      <c r="E550" s="932" t="s">
        <v>21</v>
      </c>
      <c r="F550" s="932" t="s">
        <v>62</v>
      </c>
      <c r="G550" s="933" t="s">
        <v>2</v>
      </c>
      <c r="H550" s="932" t="s">
        <v>638</v>
      </c>
      <c r="I550" s="932"/>
      <c r="J550" s="932"/>
      <c r="K550" s="934" t="s">
        <v>639</v>
      </c>
      <c r="L550" s="504"/>
      <c r="M550" s="505"/>
      <c r="N550" s="376"/>
      <c r="O550" s="346" t="s">
        <v>27</v>
      </c>
      <c r="P550" s="336" t="s">
        <v>85</v>
      </c>
      <c r="Q550" s="935" t="s">
        <v>1</v>
      </c>
      <c r="R550" s="935" t="s">
        <v>21</v>
      </c>
      <c r="S550" s="935" t="s">
        <v>62</v>
      </c>
      <c r="T550" s="936" t="s">
        <v>2</v>
      </c>
      <c r="U550" s="935" t="s">
        <v>638</v>
      </c>
      <c r="V550" s="935"/>
      <c r="W550" s="935"/>
      <c r="X550" s="934" t="s">
        <v>639</v>
      </c>
    </row>
    <row r="551" spans="1:24" ht="17" customHeight="1">
      <c r="A551" s="376"/>
      <c r="B551" s="346"/>
      <c r="C551" s="336"/>
      <c r="D551" s="932"/>
      <c r="E551" s="932"/>
      <c r="F551" s="932"/>
      <c r="G551" s="933"/>
      <c r="H551" s="367" t="s">
        <v>635</v>
      </c>
      <c r="I551" s="367" t="s">
        <v>636</v>
      </c>
      <c r="J551" s="471" t="s">
        <v>68</v>
      </c>
      <c r="K551" s="934"/>
      <c r="L551" s="504"/>
      <c r="M551" s="505"/>
      <c r="N551" s="376"/>
      <c r="O551" s="346"/>
      <c r="P551" s="336"/>
      <c r="Q551" s="935"/>
      <c r="R551" s="935"/>
      <c r="S551" s="935"/>
      <c r="T551" s="936"/>
      <c r="U551" s="371" t="s">
        <v>635</v>
      </c>
      <c r="V551" s="371" t="s">
        <v>636</v>
      </c>
      <c r="W551" s="506" t="s">
        <v>68</v>
      </c>
      <c r="X551" s="934"/>
    </row>
    <row r="552" spans="1:24" ht="17" customHeight="1">
      <c r="A552" s="376"/>
      <c r="B552" s="923" t="s">
        <v>3</v>
      </c>
      <c r="C552" s="924"/>
      <c r="D552" s="332">
        <f>IF('statement of marks'!K$6="","",'statement of marks'!K$6)</f>
        <v>10</v>
      </c>
      <c r="E552" s="332">
        <f>IF('statement of marks'!L$6="","",'statement of marks'!L$6)</f>
        <v>10</v>
      </c>
      <c r="F552" s="332">
        <f>IF('statement of marks'!M$6="","",'statement of marks'!M$6)</f>
        <v>10</v>
      </c>
      <c r="G552" s="333">
        <f>IF('statement of marks'!N$6="","",'statement of marks'!N$6)</f>
        <v>30</v>
      </c>
      <c r="H552" s="332">
        <f>IF('statement of marks'!O$6="","",'statement of marks'!O$6)</f>
        <v>20</v>
      </c>
      <c r="I552" s="332">
        <f>IF('statement of marks'!P$6="","",'statement of marks'!P$6)</f>
        <v>50</v>
      </c>
      <c r="J552" s="333">
        <f>IF('statement of marks'!Q$6="","",'statement of marks'!Q$6)</f>
        <v>70</v>
      </c>
      <c r="K552" s="377">
        <f>IF('statement of marks'!R$6="","",'statement of marks'!R$6)</f>
        <v>100</v>
      </c>
      <c r="L552" s="504"/>
      <c r="M552" s="505"/>
      <c r="N552" s="376"/>
      <c r="O552" s="923" t="s">
        <v>3</v>
      </c>
      <c r="P552" s="924"/>
      <c r="Q552" s="332">
        <f>IF('statement of marks'!K$6="","",'statement of marks'!K$6)</f>
        <v>10</v>
      </c>
      <c r="R552" s="332">
        <f>IF('statement of marks'!L$6="","",'statement of marks'!L$6)</f>
        <v>10</v>
      </c>
      <c r="S552" s="332">
        <f>IF('statement of marks'!M$6="","",'statement of marks'!M$6)</f>
        <v>10</v>
      </c>
      <c r="T552" s="333">
        <f>IF('statement of marks'!N$6="","",'statement of marks'!N$6)</f>
        <v>30</v>
      </c>
      <c r="U552" s="332">
        <f>IF('statement of marks'!O$6="","",'statement of marks'!O$6)</f>
        <v>20</v>
      </c>
      <c r="V552" s="332">
        <f>IF('statement of marks'!P$6="","",'statement of marks'!P$6)</f>
        <v>50</v>
      </c>
      <c r="W552" s="333">
        <f>IF('statement of marks'!Q$6="","",'statement of marks'!Q$6)</f>
        <v>70</v>
      </c>
      <c r="X552" s="377">
        <f>IF('statement of marks'!R$6="","",'statement of marks'!R$6)</f>
        <v>100</v>
      </c>
    </row>
    <row r="553" spans="1:24" ht="17" customHeight="1">
      <c r="A553" s="376"/>
      <c r="B553" s="910" t="str">
        <f>'statement of marks'!$K$3</f>
        <v>fgUnh</v>
      </c>
      <c r="C553" s="911"/>
      <c r="D553" s="331" t="str">
        <f>IF('statement of marks'!K43="","",'statement of marks'!K43)</f>
        <v/>
      </c>
      <c r="E553" s="331" t="str">
        <f>IF('statement of marks'!L43="","",'statement of marks'!L43)</f>
        <v/>
      </c>
      <c r="F553" s="331" t="str">
        <f>IF('statement of marks'!M43="","",'statement of marks'!M43)</f>
        <v/>
      </c>
      <c r="G553" s="374" t="str">
        <f>IF('statement of marks'!N43="","",'statement of marks'!N43)</f>
        <v/>
      </c>
      <c r="H553" s="331" t="str">
        <f>IF('statement of marks'!O43="","",'statement of marks'!O43)</f>
        <v/>
      </c>
      <c r="I553" s="331" t="str">
        <f>IF('statement of marks'!P43="","",'statement of marks'!P43)</f>
        <v/>
      </c>
      <c r="J553" s="36" t="str">
        <f>IF('statement of marks'!Q43="","",'statement of marks'!Q43)</f>
        <v/>
      </c>
      <c r="K553" s="378" t="str">
        <f>IF('statement of marks'!R43="","",'statement of marks'!R43)</f>
        <v/>
      </c>
      <c r="L553" s="504"/>
      <c r="M553" s="505"/>
      <c r="N553" s="376"/>
      <c r="O553" s="910" t="str">
        <f>'statement of marks'!$K$3</f>
        <v>fgUnh</v>
      </c>
      <c r="P553" s="911"/>
      <c r="Q553" s="331" t="str">
        <f>IF('statement of marks'!K44="","",'statement of marks'!K44)</f>
        <v/>
      </c>
      <c r="R553" s="331" t="str">
        <f>IF('statement of marks'!L44="","",'statement of marks'!L44)</f>
        <v/>
      </c>
      <c r="S553" s="331" t="str">
        <f>IF('statement of marks'!M44="","",'statement of marks'!M44)</f>
        <v/>
      </c>
      <c r="T553" s="374" t="str">
        <f>IF('statement of marks'!N44="","",'statement of marks'!N44)</f>
        <v/>
      </c>
      <c r="U553" s="331" t="str">
        <f>IF('statement of marks'!O44="","",'statement of marks'!O44)</f>
        <v/>
      </c>
      <c r="V553" s="331" t="str">
        <f>IF('statement of marks'!P44="","",'statement of marks'!P44)</f>
        <v/>
      </c>
      <c r="W553" s="36" t="str">
        <f>IF('statement of marks'!Q44="","",'statement of marks'!Q44)</f>
        <v/>
      </c>
      <c r="X553" s="378" t="str">
        <f>IF('statement of marks'!R44="","",'statement of marks'!R44)</f>
        <v/>
      </c>
    </row>
    <row r="554" spans="1:24" ht="17" customHeight="1">
      <c r="A554" s="376"/>
      <c r="B554" s="920" t="str">
        <f>'statement of marks'!$AQ$3</f>
        <v>mnwZ</v>
      </c>
      <c r="C554" s="910"/>
      <c r="D554" s="331">
        <f>IF('statement of marks'!AQ43="","",'statement of marks'!AQ43)</f>
        <v>1</v>
      </c>
      <c r="E554" s="331">
        <f>IF('statement of marks'!AR43="","",'statement of marks'!AR43)</f>
        <v>2</v>
      </c>
      <c r="F554" s="331">
        <f>IF('statement of marks'!AS43="","",'statement of marks'!AS43)</f>
        <v>3</v>
      </c>
      <c r="G554" s="374">
        <f>IF('statement of marks'!AT43="","",'statement of marks'!AT43)</f>
        <v>6</v>
      </c>
      <c r="H554" s="331">
        <f>IF('statement of marks'!AU43="","",'statement of marks'!AU43)</f>
        <v>4</v>
      </c>
      <c r="I554" s="331">
        <f>IF('statement of marks'!AV43="","",'statement of marks'!AV43)</f>
        <v>5</v>
      </c>
      <c r="J554" s="36">
        <f>IF('statement of marks'!AW43="","",'statement of marks'!AW43)</f>
        <v>9</v>
      </c>
      <c r="K554" s="378">
        <f>IF('statement of marks'!AX43="","",'statement of marks'!AX43)</f>
        <v>15</v>
      </c>
      <c r="L554" s="504"/>
      <c r="M554" s="505"/>
      <c r="N554" s="376"/>
      <c r="O554" s="920" t="str">
        <f>'statement of marks'!$AQ$3</f>
        <v>mnwZ</v>
      </c>
      <c r="P554" s="910"/>
      <c r="Q554" s="331">
        <f>IF('statement of marks'!AQ44="","",'statement of marks'!AQ44)</f>
        <v>1</v>
      </c>
      <c r="R554" s="331">
        <f>IF('statement of marks'!AR44="","",'statement of marks'!AR44)</f>
        <v>2</v>
      </c>
      <c r="S554" s="331">
        <f>IF('statement of marks'!AS44="","",'statement of marks'!AS44)</f>
        <v>3</v>
      </c>
      <c r="T554" s="374">
        <f>IF('statement of marks'!AT44="","",'statement of marks'!AT44)</f>
        <v>6</v>
      </c>
      <c r="U554" s="331">
        <f>IF('statement of marks'!AU44="","",'statement of marks'!AU44)</f>
        <v>4</v>
      </c>
      <c r="V554" s="331">
        <f>IF('statement of marks'!AV44="","",'statement of marks'!AV44)</f>
        <v>5</v>
      </c>
      <c r="W554" s="36">
        <f>IF('statement of marks'!AW44="","",'statement of marks'!AW44)</f>
        <v>9</v>
      </c>
      <c r="X554" s="378">
        <f>IF('statement of marks'!AX44="","",'statement of marks'!AX44)</f>
        <v>15</v>
      </c>
    </row>
    <row r="555" spans="1:24" ht="17" customHeight="1">
      <c r="A555" s="376"/>
      <c r="B555" s="910" t="str">
        <f>'statement of marks'!$BG$3</f>
        <v>xf.kr</v>
      </c>
      <c r="C555" s="911"/>
      <c r="D555" s="331" t="str">
        <f>IF('statement of marks'!BG43="","",'statement of marks'!BG43)</f>
        <v/>
      </c>
      <c r="E555" s="331" t="str">
        <f>IF('statement of marks'!BH43="","",'statement of marks'!BH43)</f>
        <v/>
      </c>
      <c r="F555" s="331" t="str">
        <f>IF('statement of marks'!BI43="","",'statement of marks'!BI43)</f>
        <v/>
      </c>
      <c r="G555" s="374" t="str">
        <f>IF('statement of marks'!BJ43="","",'statement of marks'!BJ43)</f>
        <v/>
      </c>
      <c r="H555" s="331" t="str">
        <f>IF('statement of marks'!BK43="","",'statement of marks'!BK43)</f>
        <v/>
      </c>
      <c r="I555" s="331" t="str">
        <f>IF('statement of marks'!BL43="","",'statement of marks'!BL43)</f>
        <v/>
      </c>
      <c r="J555" s="36" t="str">
        <f>IF('statement of marks'!BM43="","",'statement of marks'!BM43)</f>
        <v/>
      </c>
      <c r="K555" s="378" t="str">
        <f>IF('statement of marks'!BN43="","",'statement of marks'!BN43)</f>
        <v/>
      </c>
      <c r="L555" s="504"/>
      <c r="M555" s="505"/>
      <c r="N555" s="376"/>
      <c r="O555" s="910" t="str">
        <f>'statement of marks'!$BG$3</f>
        <v>xf.kr</v>
      </c>
      <c r="P555" s="911"/>
      <c r="Q555" s="331" t="str">
        <f>IF('statement of marks'!BG44="","",'statement of marks'!BG44)</f>
        <v/>
      </c>
      <c r="R555" s="331" t="str">
        <f>IF('statement of marks'!BH44="","",'statement of marks'!BH44)</f>
        <v/>
      </c>
      <c r="S555" s="331" t="str">
        <f>IF('statement of marks'!BI44="","",'statement of marks'!BI44)</f>
        <v/>
      </c>
      <c r="T555" s="374" t="str">
        <f>IF('statement of marks'!BJ44="","",'statement of marks'!BJ44)</f>
        <v/>
      </c>
      <c r="U555" s="331" t="str">
        <f>IF('statement of marks'!BK44="","",'statement of marks'!BK44)</f>
        <v/>
      </c>
      <c r="V555" s="331" t="str">
        <f>IF('statement of marks'!BL44="","",'statement of marks'!BL44)</f>
        <v/>
      </c>
      <c r="W555" s="36" t="str">
        <f>IF('statement of marks'!BM44="","",'statement of marks'!BM44)</f>
        <v/>
      </c>
      <c r="X555" s="378" t="str">
        <f>IF('statement of marks'!BN44="","",'statement of marks'!BN44)</f>
        <v/>
      </c>
    </row>
    <row r="556" spans="1:24" ht="17" customHeight="1">
      <c r="A556" s="376"/>
      <c r="B556" s="910" t="str">
        <f>'statement of marks'!$BW$3</f>
        <v>Ik;kZoj.k v/;;u</v>
      </c>
      <c r="C556" s="911"/>
      <c r="D556" s="331" t="str">
        <f>IF('statement of marks'!BW43="","",'statement of marks'!BW43)</f>
        <v/>
      </c>
      <c r="E556" s="331" t="str">
        <f>IF('statement of marks'!BX43="","",'statement of marks'!BX43)</f>
        <v/>
      </c>
      <c r="F556" s="331" t="str">
        <f>IF('statement of marks'!BY43="","",'statement of marks'!BY43)</f>
        <v/>
      </c>
      <c r="G556" s="374" t="str">
        <f>IF('statement of marks'!BZ43="","",'statement of marks'!BZ43)</f>
        <v/>
      </c>
      <c r="H556" s="331" t="str">
        <f>IF('statement of marks'!CA43="","",'statement of marks'!CA43)</f>
        <v/>
      </c>
      <c r="I556" s="331" t="str">
        <f>IF('statement of marks'!CB43="","",'statement of marks'!CB43)</f>
        <v/>
      </c>
      <c r="J556" s="36" t="str">
        <f>IF('statement of marks'!CC43="","",'statement of marks'!CC43)</f>
        <v/>
      </c>
      <c r="K556" s="378" t="str">
        <f>IF('statement of marks'!CD43="","",'statement of marks'!CD43)</f>
        <v/>
      </c>
      <c r="L556" s="504"/>
      <c r="M556" s="505"/>
      <c r="N556" s="376"/>
      <c r="O556" s="910" t="str">
        <f>'statement of marks'!$BW$3</f>
        <v>Ik;kZoj.k v/;;u</v>
      </c>
      <c r="P556" s="911"/>
      <c r="Q556" s="331" t="str">
        <f>IF('statement of marks'!BW44="","",'statement of marks'!BW44)</f>
        <v/>
      </c>
      <c r="R556" s="331" t="str">
        <f>IF('statement of marks'!BX44="","",'statement of marks'!BX44)</f>
        <v/>
      </c>
      <c r="S556" s="331" t="str">
        <f>IF('statement of marks'!BY44="","",'statement of marks'!BY44)</f>
        <v/>
      </c>
      <c r="T556" s="374" t="str">
        <f>IF('statement of marks'!BZ44="","",'statement of marks'!BZ44)</f>
        <v/>
      </c>
      <c r="U556" s="331" t="str">
        <f>IF('statement of marks'!CA44="","",'statement of marks'!CA44)</f>
        <v/>
      </c>
      <c r="V556" s="331" t="str">
        <f>IF('statement of marks'!CB44="","",'statement of marks'!CB44)</f>
        <v/>
      </c>
      <c r="W556" s="36" t="str">
        <f>IF('statement of marks'!CC44="","",'statement of marks'!CC44)</f>
        <v/>
      </c>
      <c r="X556" s="378" t="str">
        <f>IF('statement of marks'!CD44="","",'statement of marks'!CD44)</f>
        <v/>
      </c>
    </row>
    <row r="557" spans="1:24" ht="17" customHeight="1">
      <c r="A557" s="925"/>
      <c r="B557" s="927" t="str">
        <f>'statement of marks'!$AA$3</f>
        <v>vaxszth</v>
      </c>
      <c r="C557" s="373" t="s">
        <v>3</v>
      </c>
      <c r="D557" s="332">
        <f>IF('statement of marks'!AA$6="","",'statement of marks'!AA$6)</f>
        <v>5</v>
      </c>
      <c r="E557" s="332">
        <f>IF('statement of marks'!AB$6="","",'statement of marks'!AB$6)</f>
        <v>5</v>
      </c>
      <c r="F557" s="332">
        <f>IF('statement of marks'!AC$6="","",'statement of marks'!AC$6)</f>
        <v>5</v>
      </c>
      <c r="G557" s="333">
        <f>IF('statement of marks'!AD$6="","",'statement of marks'!AD$6)</f>
        <v>15</v>
      </c>
      <c r="H557" s="332">
        <f>IF('statement of marks'!AE$6="","",'statement of marks'!AE$6)</f>
        <v>10</v>
      </c>
      <c r="I557" s="332">
        <f>IF('statement of marks'!AF$6="","",'statement of marks'!AF$6)</f>
        <v>25</v>
      </c>
      <c r="J557" s="333">
        <f>IF('statement of marks'!AG$6="","",'statement of marks'!AG$6)</f>
        <v>35</v>
      </c>
      <c r="K557" s="377">
        <f>IF('statement of marks'!AH$6="","",'statement of marks'!AH$6)</f>
        <v>50</v>
      </c>
      <c r="L557" s="504"/>
      <c r="M557" s="505"/>
      <c r="N557" s="925"/>
      <c r="O557" s="927" t="str">
        <f>'statement of marks'!$AA$3</f>
        <v>vaxszth</v>
      </c>
      <c r="P557" s="373" t="s">
        <v>3</v>
      </c>
      <c r="Q557" s="332">
        <f>IF('statement of marks'!AA$6="","",'statement of marks'!AA$6)</f>
        <v>5</v>
      </c>
      <c r="R557" s="332">
        <f>IF('statement of marks'!AB$6="","",'statement of marks'!AB$6)</f>
        <v>5</v>
      </c>
      <c r="S557" s="332">
        <f>IF('statement of marks'!AC$6="","",'statement of marks'!AC$6)</f>
        <v>5</v>
      </c>
      <c r="T557" s="333">
        <f>IF('statement of marks'!AD$6="","",'statement of marks'!AD$6)</f>
        <v>15</v>
      </c>
      <c r="U557" s="332">
        <f>IF('statement of marks'!AE$6="","",'statement of marks'!AE$6)</f>
        <v>10</v>
      </c>
      <c r="V557" s="332">
        <f>IF('statement of marks'!AF$6="","",'statement of marks'!AF$6)</f>
        <v>25</v>
      </c>
      <c r="W557" s="333">
        <f>IF('statement of marks'!AG$6="","",'statement of marks'!AG$6)</f>
        <v>35</v>
      </c>
      <c r="X557" s="377">
        <f>IF('statement of marks'!AH$6="","",'statement of marks'!AH$6)</f>
        <v>50</v>
      </c>
    </row>
    <row r="558" spans="1:24" ht="17" customHeight="1">
      <c r="A558" s="926"/>
      <c r="B558" s="927"/>
      <c r="C558" s="375" t="s">
        <v>644</v>
      </c>
      <c r="D558" s="331" t="str">
        <f>IF('statement of marks'!AA43="","",'statement of marks'!AA43)</f>
        <v/>
      </c>
      <c r="E558" s="331" t="str">
        <f>IF('statement of marks'!AB43="","",'statement of marks'!AB43)</f>
        <v/>
      </c>
      <c r="F558" s="331" t="str">
        <f>IF('statement of marks'!AC43="","",'statement of marks'!AC43)</f>
        <v/>
      </c>
      <c r="G558" s="374" t="str">
        <f>IF('statement of marks'!AD43="","",'statement of marks'!AD43)</f>
        <v/>
      </c>
      <c r="H558" s="331" t="str">
        <f>IF('statement of marks'!AE43="","",'statement of marks'!AE43)</f>
        <v/>
      </c>
      <c r="I558" s="331" t="str">
        <f>IF('statement of marks'!AF43="","",'statement of marks'!AF43)</f>
        <v/>
      </c>
      <c r="J558" s="36" t="str">
        <f>IF('statement of marks'!AG43="","",'statement of marks'!AG43)</f>
        <v/>
      </c>
      <c r="K558" s="378" t="str">
        <f>IF('statement of marks'!AH43="","",'statement of marks'!AH43)</f>
        <v/>
      </c>
      <c r="L558" s="504"/>
      <c r="M558" s="505"/>
      <c r="N558" s="926"/>
      <c r="O558" s="927"/>
      <c r="P558" s="375" t="s">
        <v>644</v>
      </c>
      <c r="Q558" s="331" t="str">
        <f>IF('statement of marks'!AA44="","",'statement of marks'!AA44)</f>
        <v/>
      </c>
      <c r="R558" s="331" t="str">
        <f>IF('statement of marks'!AB44="","",'statement of marks'!AB44)</f>
        <v/>
      </c>
      <c r="S558" s="331" t="str">
        <f>IF('statement of marks'!AC44="","",'statement of marks'!AC44)</f>
        <v/>
      </c>
      <c r="T558" s="374" t="str">
        <f>IF('statement of marks'!AD44="","",'statement of marks'!AD44)</f>
        <v/>
      </c>
      <c r="U558" s="331" t="str">
        <f>IF('statement of marks'!AE44="","",'statement of marks'!AE44)</f>
        <v/>
      </c>
      <c r="V558" s="331" t="str">
        <f>IF('statement of marks'!AF44="","",'statement of marks'!AF44)</f>
        <v/>
      </c>
      <c r="W558" s="36" t="str">
        <f>IF('statement of marks'!AG44="","",'statement of marks'!AG44)</f>
        <v/>
      </c>
      <c r="X558" s="378" t="str">
        <f>IF('statement of marks'!AH44="","",'statement of marks'!AH44)</f>
        <v/>
      </c>
    </row>
    <row r="559" spans="1:24" ht="17" customHeight="1">
      <c r="A559" s="376"/>
      <c r="B559" s="928" t="s">
        <v>640</v>
      </c>
      <c r="C559" s="929"/>
      <c r="D559" s="335" t="s">
        <v>1</v>
      </c>
      <c r="E559" s="335" t="s">
        <v>21</v>
      </c>
      <c r="F559" s="372" t="s">
        <v>641</v>
      </c>
      <c r="G559" s="36"/>
      <c r="H559" s="334"/>
      <c r="I559" s="36"/>
      <c r="J559" s="472" t="s">
        <v>62</v>
      </c>
      <c r="K559" s="379"/>
      <c r="L559" s="504"/>
      <c r="M559" s="505"/>
      <c r="N559" s="376"/>
      <c r="O559" s="928" t="s">
        <v>640</v>
      </c>
      <c r="P559" s="929"/>
      <c r="Q559" s="335" t="s">
        <v>1</v>
      </c>
      <c r="R559" s="335" t="s">
        <v>21</v>
      </c>
      <c r="S559" s="372" t="s">
        <v>641</v>
      </c>
      <c r="T559" s="36"/>
      <c r="U559" s="334"/>
      <c r="V559" s="36"/>
      <c r="W559" s="507" t="s">
        <v>62</v>
      </c>
      <c r="X559" s="379"/>
    </row>
    <row r="560" spans="1:24" ht="17" customHeight="1">
      <c r="A560" s="376"/>
      <c r="B560" s="923" t="s">
        <v>3</v>
      </c>
      <c r="C560" s="924"/>
      <c r="D560" s="332">
        <v>20</v>
      </c>
      <c r="E560" s="332">
        <v>20</v>
      </c>
      <c r="F560" s="332">
        <v>20</v>
      </c>
      <c r="G560" s="333"/>
      <c r="H560" s="332"/>
      <c r="I560" s="332"/>
      <c r="J560" s="333">
        <v>20</v>
      </c>
      <c r="K560" s="377"/>
      <c r="L560" s="504"/>
      <c r="M560" s="505"/>
      <c r="N560" s="376"/>
      <c r="O560" s="923" t="s">
        <v>3</v>
      </c>
      <c r="P560" s="924"/>
      <c r="Q560" s="332">
        <v>20</v>
      </c>
      <c r="R560" s="332">
        <v>20</v>
      </c>
      <c r="S560" s="332">
        <v>20</v>
      </c>
      <c r="T560" s="333"/>
      <c r="U560" s="332"/>
      <c r="V560" s="332"/>
      <c r="W560" s="333">
        <v>20</v>
      </c>
      <c r="X560" s="377"/>
    </row>
    <row r="561" spans="1:24" ht="17" customHeight="1">
      <c r="A561" s="376"/>
      <c r="B561" s="910" t="str">
        <f>'statement of marks'!$CM$3</f>
        <v>dk;kZuqHko</v>
      </c>
      <c r="C561" s="911"/>
      <c r="D561" s="469" t="str">
        <f>IF('statement of marks'!CM43="","",'statement of marks'!CM43)</f>
        <v/>
      </c>
      <c r="E561" s="469" t="str">
        <f>IF('statement of marks'!CN43="","",'statement of marks'!CN43)</f>
        <v/>
      </c>
      <c r="F561" s="469" t="str">
        <f>IF('statement of marks'!CP43="","",'statement of marks'!CP43)</f>
        <v/>
      </c>
      <c r="G561" s="337"/>
      <c r="H561" s="337"/>
      <c r="I561" s="469"/>
      <c r="J561" s="469" t="str">
        <f>IF('statement of marks'!CO43="","",'statement of marks'!CO43)</f>
        <v/>
      </c>
      <c r="K561" s="470"/>
      <c r="L561" s="504"/>
      <c r="M561" s="505"/>
      <c r="N561" s="376"/>
      <c r="O561" s="910" t="str">
        <f>'statement of marks'!$CM$3</f>
        <v>dk;kZuqHko</v>
      </c>
      <c r="P561" s="911"/>
      <c r="Q561" s="469" t="str">
        <f>IF('statement of marks'!CM44="","",'statement of marks'!CM44)</f>
        <v/>
      </c>
      <c r="R561" s="469" t="str">
        <f>IF('statement of marks'!CN44="","",'statement of marks'!CN44)</f>
        <v/>
      </c>
      <c r="S561" s="469" t="str">
        <f>IF('statement of marks'!CP44="","",'statement of marks'!CP44)</f>
        <v/>
      </c>
      <c r="T561" s="337"/>
      <c r="U561" s="337"/>
      <c r="V561" s="469"/>
      <c r="W561" s="503" t="str">
        <f>IF('statement of marks'!CO44="","",'statement of marks'!CO44)</f>
        <v/>
      </c>
      <c r="X561" s="470"/>
    </row>
    <row r="562" spans="1:24" ht="17" customHeight="1">
      <c r="A562" s="376"/>
      <c r="B562" s="910" t="str">
        <f>'statement of marks'!$CW$3</f>
        <v>dyk f'k{kk</v>
      </c>
      <c r="C562" s="911"/>
      <c r="D562" s="469" t="str">
        <f>IF('statement of marks'!CW43="","",'statement of marks'!CW43)</f>
        <v/>
      </c>
      <c r="E562" s="469" t="str">
        <f>IF('statement of marks'!CX43="","",'statement of marks'!CX43)</f>
        <v/>
      </c>
      <c r="F562" s="469" t="str">
        <f>IF('statement of marks'!CZ43="","",'statement of marks'!CZ43)</f>
        <v/>
      </c>
      <c r="G562" s="337"/>
      <c r="H562" s="337"/>
      <c r="I562" s="469"/>
      <c r="J562" s="469" t="str">
        <f>IF('statement of marks'!CY43="","",'statement of marks'!CY43)</f>
        <v/>
      </c>
      <c r="K562" s="470"/>
      <c r="L562" s="504"/>
      <c r="M562" s="505"/>
      <c r="N562" s="376"/>
      <c r="O562" s="910" t="str">
        <f>'statement of marks'!$CW$3</f>
        <v>dyk f'k{kk</v>
      </c>
      <c r="P562" s="911"/>
      <c r="Q562" s="469" t="str">
        <f>IF('statement of marks'!CW44="","",'statement of marks'!CW44)</f>
        <v/>
      </c>
      <c r="R562" s="469" t="str">
        <f>IF('statement of marks'!CX44="","",'statement of marks'!CX44)</f>
        <v/>
      </c>
      <c r="S562" s="469" t="str">
        <f>IF('statement of marks'!CZ44="","",'statement of marks'!CZ44)</f>
        <v/>
      </c>
      <c r="T562" s="337"/>
      <c r="U562" s="337"/>
      <c r="V562" s="469"/>
      <c r="W562" s="503" t="str">
        <f>IF('statement of marks'!CY44="","",'statement of marks'!CY44)</f>
        <v/>
      </c>
      <c r="X562" s="470"/>
    </row>
    <row r="563" spans="1:24" ht="17" customHeight="1">
      <c r="A563" s="376"/>
      <c r="B563" s="912" t="str">
        <f>'statement of marks'!$DG$3</f>
        <v>LokLF; ,oe~ 'kkjhfjd f'k{kk</v>
      </c>
      <c r="C563" s="913"/>
      <c r="D563" s="469" t="str">
        <f>IF('statement of marks'!DG43="","",'statement of marks'!DG43)</f>
        <v/>
      </c>
      <c r="E563" s="469" t="str">
        <f>IF('statement of marks'!DH43="","",'statement of marks'!DH43)</f>
        <v/>
      </c>
      <c r="F563" s="469" t="str">
        <f>IF('statement of marks'!DJ43="","",'statement of marks'!DJ43)</f>
        <v/>
      </c>
      <c r="G563" s="337"/>
      <c r="H563" s="337"/>
      <c r="I563" s="469"/>
      <c r="J563" s="469" t="str">
        <f>IF('statement of marks'!DI43="","",'statement of marks'!DI43)</f>
        <v/>
      </c>
      <c r="K563" s="470"/>
      <c r="L563" s="504"/>
      <c r="M563" s="505"/>
      <c r="N563" s="376"/>
      <c r="O563" s="914" t="str">
        <f>'statement of marks'!$DG$3</f>
        <v>LokLF; ,oe~ 'kkjhfjd f'k{kk</v>
      </c>
      <c r="P563" s="915"/>
      <c r="Q563" s="469" t="str">
        <f>IF('statement of marks'!DG44="","",'statement of marks'!DG44)</f>
        <v/>
      </c>
      <c r="R563" s="469" t="str">
        <f>IF('statement of marks'!DH44="","",'statement of marks'!DH44)</f>
        <v/>
      </c>
      <c r="S563" s="469" t="str">
        <f>IF('statement of marks'!DJ44="","",'statement of marks'!DJ44)</f>
        <v/>
      </c>
      <c r="T563" s="337"/>
      <c r="U563" s="337"/>
      <c r="V563" s="469"/>
      <c r="W563" s="503" t="str">
        <f>IF('statement of marks'!DI44="","",'statement of marks'!DI44)</f>
        <v/>
      </c>
      <c r="X563" s="470"/>
    </row>
    <row r="564" spans="1:24" ht="17" customHeight="1">
      <c r="A564" s="376"/>
      <c r="B564" s="916" t="s">
        <v>642</v>
      </c>
      <c r="C564" s="917"/>
      <c r="D564" s="918" t="str">
        <f>IF(details!$CX$3="","",details!$CX$3)</f>
        <v>;ksx vxLr rd</v>
      </c>
      <c r="E564" s="918"/>
      <c r="F564" s="918" t="str">
        <f>IF(details!$DB$3="","",details!$DB$3)</f>
        <v>;ksx vDVcj rd</v>
      </c>
      <c r="G564" s="918"/>
      <c r="H564" s="918" t="str">
        <f>IF(details!$DF$3="","",details!$DF$3)</f>
        <v>;ksx fnlEcj rd</v>
      </c>
      <c r="I564" s="918"/>
      <c r="J564" s="918" t="str">
        <f>IF(details!$DJ$3="","",details!$DJ$3)</f>
        <v>;ksx Qjojh rd</v>
      </c>
      <c r="K564" s="919"/>
      <c r="L564" s="504"/>
      <c r="M564" s="505"/>
      <c r="N564" s="376"/>
      <c r="O564" s="916" t="s">
        <v>642</v>
      </c>
      <c r="P564" s="917"/>
      <c r="Q564" s="918" t="str">
        <f>IF(details!$CX$3="","",details!$CX$3)</f>
        <v>;ksx vxLr rd</v>
      </c>
      <c r="R564" s="918"/>
      <c r="S564" s="918" t="str">
        <f>IF(details!$DB$3="","",details!$DB$3)</f>
        <v>;ksx vDVcj rd</v>
      </c>
      <c r="T564" s="918"/>
      <c r="U564" s="918" t="str">
        <f>IF(details!$DF$3="","",details!$DF$3)</f>
        <v>;ksx fnlEcj rd</v>
      </c>
      <c r="V564" s="918"/>
      <c r="W564" s="918" t="str">
        <f>IF(details!$DJ$3="","",details!$DJ$3)</f>
        <v>;ksx Qjojh rd</v>
      </c>
      <c r="X564" s="919"/>
    </row>
    <row r="565" spans="1:24" ht="17" customHeight="1">
      <c r="A565" s="376"/>
      <c r="B565" s="916" t="s">
        <v>86</v>
      </c>
      <c r="C565" s="917"/>
      <c r="D565" s="921" t="str">
        <f>IF(details!CY43="","",details!CY43)</f>
        <v/>
      </c>
      <c r="E565" s="921"/>
      <c r="F565" s="921" t="str">
        <f>IF(details!DC43="","",details!DC43)</f>
        <v/>
      </c>
      <c r="G565" s="921"/>
      <c r="H565" s="921" t="str">
        <f>IF(details!DG43="","",details!DG43)</f>
        <v/>
      </c>
      <c r="I565" s="921"/>
      <c r="J565" s="921" t="str">
        <f>IF(details!DK43="","",details!DK43)</f>
        <v/>
      </c>
      <c r="K565" s="922"/>
      <c r="L565" s="504"/>
      <c r="M565" s="505"/>
      <c r="N565" s="376"/>
      <c r="O565" s="916" t="s">
        <v>86</v>
      </c>
      <c r="P565" s="917"/>
      <c r="Q565" s="921" t="str">
        <f>IF(details!CY44="","",details!CY44)</f>
        <v/>
      </c>
      <c r="R565" s="921"/>
      <c r="S565" s="921" t="str">
        <f>IF(details!DC44="","",details!DC44)</f>
        <v/>
      </c>
      <c r="T565" s="921"/>
      <c r="U565" s="921" t="str">
        <f>IF(details!DG44="","",details!DG44)</f>
        <v/>
      </c>
      <c r="V565" s="921"/>
      <c r="W565" s="921" t="str">
        <f>IF(details!DK44="","",details!DK44)</f>
        <v/>
      </c>
      <c r="X565" s="922"/>
    </row>
    <row r="566" spans="1:24" ht="17" customHeight="1">
      <c r="A566" s="376"/>
      <c r="B566" s="902" t="s">
        <v>15</v>
      </c>
      <c r="C566" s="903"/>
      <c r="D566" s="904" t="str">
        <f>IF(details!CX43="","",details!CX43)</f>
        <v/>
      </c>
      <c r="E566" s="904"/>
      <c r="F566" s="904" t="str">
        <f>IF(details!DB43="","",details!DB43)</f>
        <v/>
      </c>
      <c r="G566" s="904"/>
      <c r="H566" s="904" t="str">
        <f>IF(details!DF43="","",details!DF43)</f>
        <v/>
      </c>
      <c r="I566" s="904"/>
      <c r="J566" s="904" t="str">
        <f>IF(details!DJ43="","",details!DJ43)</f>
        <v/>
      </c>
      <c r="K566" s="905"/>
      <c r="L566" s="504"/>
      <c r="M566" s="505"/>
      <c r="N566" s="376"/>
      <c r="O566" s="902" t="s">
        <v>15</v>
      </c>
      <c r="P566" s="903"/>
      <c r="Q566" s="904" t="str">
        <f>IF(details!CX44="","",details!CX44)</f>
        <v/>
      </c>
      <c r="R566" s="904"/>
      <c r="S566" s="904" t="str">
        <f>IF(details!DB44="","",details!DB44)</f>
        <v/>
      </c>
      <c r="T566" s="904"/>
      <c r="U566" s="904" t="str">
        <f>IF(details!DF44="","",details!DF44)</f>
        <v/>
      </c>
      <c r="V566" s="904"/>
      <c r="W566" s="904" t="str">
        <f>IF(details!DJ44="","",details!DJ44)</f>
        <v/>
      </c>
      <c r="X566" s="905"/>
    </row>
    <row r="567" spans="1:24" ht="17" customHeight="1">
      <c r="A567" s="376"/>
      <c r="B567" s="906" t="s">
        <v>87</v>
      </c>
      <c r="C567" s="907"/>
      <c r="D567" s="908"/>
      <c r="E567" s="908"/>
      <c r="F567" s="908"/>
      <c r="G567" s="908"/>
      <c r="H567" s="908"/>
      <c r="I567" s="908"/>
      <c r="J567" s="908"/>
      <c r="K567" s="909"/>
      <c r="L567" s="504"/>
      <c r="M567" s="505"/>
      <c r="N567" s="376"/>
      <c r="O567" s="906" t="s">
        <v>87</v>
      </c>
      <c r="P567" s="907"/>
      <c r="Q567" s="908"/>
      <c r="R567" s="908"/>
      <c r="S567" s="908"/>
      <c r="T567" s="908"/>
      <c r="U567" s="908"/>
      <c r="V567" s="908"/>
      <c r="W567" s="908"/>
      <c r="X567" s="909"/>
    </row>
    <row r="568" spans="1:24" ht="17" customHeight="1">
      <c r="A568" s="376"/>
      <c r="B568" s="953" t="s">
        <v>73</v>
      </c>
      <c r="C568" s="954"/>
      <c r="D568" s="908"/>
      <c r="E568" s="908"/>
      <c r="F568" s="908"/>
      <c r="G568" s="908"/>
      <c r="H568" s="908"/>
      <c r="I568" s="908"/>
      <c r="J568" s="908"/>
      <c r="K568" s="909"/>
      <c r="L568" s="504"/>
      <c r="M568" s="505"/>
      <c r="N568" s="376"/>
      <c r="O568" s="953" t="s">
        <v>73</v>
      </c>
      <c r="P568" s="954"/>
      <c r="Q568" s="908"/>
      <c r="R568" s="908"/>
      <c r="S568" s="908"/>
      <c r="T568" s="908"/>
      <c r="U568" s="908"/>
      <c r="V568" s="908"/>
      <c r="W568" s="908"/>
      <c r="X568" s="909"/>
    </row>
    <row r="569" spans="1:24" ht="17" customHeight="1">
      <c r="A569" s="376"/>
      <c r="B569" s="955" t="s">
        <v>88</v>
      </c>
      <c r="C569" s="956"/>
      <c r="D569" s="908"/>
      <c r="E569" s="908"/>
      <c r="F569" s="908"/>
      <c r="G569" s="908"/>
      <c r="H569" s="908"/>
      <c r="I569" s="908"/>
      <c r="J569" s="908"/>
      <c r="K569" s="909"/>
      <c r="L569" s="504"/>
      <c r="M569" s="505"/>
      <c r="N569" s="376"/>
      <c r="O569" s="955" t="s">
        <v>88</v>
      </c>
      <c r="P569" s="956"/>
      <c r="Q569" s="908"/>
      <c r="R569" s="908"/>
      <c r="S569" s="908"/>
      <c r="T569" s="908"/>
      <c r="U569" s="908"/>
      <c r="V569" s="908"/>
      <c r="W569" s="908"/>
      <c r="X569" s="909"/>
    </row>
    <row r="570" spans="1:24" ht="17" customHeight="1" thickBot="1">
      <c r="A570" s="381"/>
      <c r="B570" s="940" t="s">
        <v>89</v>
      </c>
      <c r="C570" s="941"/>
      <c r="D570" s="942"/>
      <c r="E570" s="942"/>
      <c r="F570" s="942"/>
      <c r="G570" s="942"/>
      <c r="H570" s="942"/>
      <c r="I570" s="942"/>
      <c r="J570" s="942"/>
      <c r="K570" s="943"/>
      <c r="L570" s="504"/>
      <c r="M570" s="505"/>
      <c r="N570" s="381"/>
      <c r="O570" s="940" t="s">
        <v>89</v>
      </c>
      <c r="P570" s="941"/>
      <c r="Q570" s="942"/>
      <c r="R570" s="942"/>
      <c r="S570" s="942"/>
      <c r="T570" s="942"/>
      <c r="U570" s="942"/>
      <c r="V570" s="942"/>
      <c r="W570" s="942"/>
      <c r="X570" s="943"/>
    </row>
    <row r="571" spans="1:24" ht="17" customHeight="1">
      <c r="A571" s="944" t="s">
        <v>44</v>
      </c>
      <c r="B571" s="945"/>
      <c r="C571" s="945"/>
      <c r="D571" s="945"/>
      <c r="E571" s="945"/>
      <c r="F571" s="945"/>
      <c r="G571" s="945"/>
      <c r="H571" s="945"/>
      <c r="I571" s="945"/>
      <c r="J571" s="945"/>
      <c r="K571" s="946"/>
      <c r="L571" s="504"/>
      <c r="M571" s="505"/>
      <c r="N571" s="944" t="s">
        <v>44</v>
      </c>
      <c r="O571" s="945"/>
      <c r="P571" s="945"/>
      <c r="Q571" s="945"/>
      <c r="R571" s="945"/>
      <c r="S571" s="945"/>
      <c r="T571" s="945"/>
      <c r="U571" s="945"/>
      <c r="V571" s="945"/>
      <c r="W571" s="945"/>
      <c r="X571" s="946"/>
    </row>
    <row r="572" spans="1:24" ht="17" customHeight="1">
      <c r="A572" s="947" t="str">
        <f>'statement of marks'!$A$1</f>
        <v>jk- ck- ek/;fed fo|ky; uohu] fuEckgsM+k</v>
      </c>
      <c r="B572" s="948"/>
      <c r="C572" s="948"/>
      <c r="D572" s="948"/>
      <c r="E572" s="948"/>
      <c r="F572" s="948"/>
      <c r="G572" s="948"/>
      <c r="H572" s="948"/>
      <c r="I572" s="948"/>
      <c r="J572" s="948"/>
      <c r="K572" s="949"/>
      <c r="L572" s="504"/>
      <c r="M572" s="505"/>
      <c r="N572" s="947" t="str">
        <f>'statement of marks'!$A$1</f>
        <v>jk- ck- ek/;fed fo|ky; uohu] fuEckgsM+k</v>
      </c>
      <c r="O572" s="948"/>
      <c r="P572" s="948"/>
      <c r="Q572" s="948"/>
      <c r="R572" s="948"/>
      <c r="S572" s="948"/>
      <c r="T572" s="948"/>
      <c r="U572" s="948"/>
      <c r="V572" s="948"/>
      <c r="W572" s="948"/>
      <c r="X572" s="949"/>
    </row>
    <row r="573" spans="1:24" ht="17" customHeight="1">
      <c r="A573" s="947"/>
      <c r="B573" s="948"/>
      <c r="C573" s="948"/>
      <c r="D573" s="948"/>
      <c r="E573" s="948"/>
      <c r="F573" s="948"/>
      <c r="G573" s="948"/>
      <c r="H573" s="948"/>
      <c r="I573" s="948"/>
      <c r="J573" s="948"/>
      <c r="K573" s="949"/>
      <c r="L573" s="504"/>
      <c r="M573" s="505"/>
      <c r="N573" s="947"/>
      <c r="O573" s="948"/>
      <c r="P573" s="948"/>
      <c r="Q573" s="948"/>
      <c r="R573" s="948"/>
      <c r="S573" s="948"/>
      <c r="T573" s="948"/>
      <c r="U573" s="948"/>
      <c r="V573" s="948"/>
      <c r="W573" s="948"/>
      <c r="X573" s="949"/>
    </row>
    <row r="574" spans="1:24" ht="17" customHeight="1">
      <c r="A574" s="376"/>
      <c r="B574" s="927" t="s">
        <v>84</v>
      </c>
      <c r="C574" s="950"/>
      <c r="D574" s="951" t="str">
        <f>'statement of marks'!$F$3</f>
        <v>2015-16</v>
      </c>
      <c r="E574" s="951"/>
      <c r="F574" s="951"/>
      <c r="G574" s="951"/>
      <c r="H574" s="951"/>
      <c r="I574" s="951"/>
      <c r="J574" s="951"/>
      <c r="K574" s="952"/>
      <c r="L574" s="504"/>
      <c r="M574" s="505"/>
      <c r="N574" s="376"/>
      <c r="O574" s="927" t="s">
        <v>84</v>
      </c>
      <c r="P574" s="950"/>
      <c r="Q574" s="951" t="str">
        <f>'statement of marks'!$F$3</f>
        <v>2015-16</v>
      </c>
      <c r="R574" s="951"/>
      <c r="S574" s="951"/>
      <c r="T574" s="951"/>
      <c r="U574" s="951"/>
      <c r="V574" s="951"/>
      <c r="W574" s="951"/>
      <c r="X574" s="952"/>
    </row>
    <row r="575" spans="1:24" ht="17" customHeight="1">
      <c r="A575" s="376"/>
      <c r="B575" s="910" t="s">
        <v>579</v>
      </c>
      <c r="C575" s="911"/>
      <c r="D575" s="911" t="str">
        <f>IF('statement of marks'!H45="","",'statement of marks'!H45)</f>
        <v>v 039</v>
      </c>
      <c r="E575" s="911"/>
      <c r="F575" s="911"/>
      <c r="G575" s="911"/>
      <c r="H575" s="911"/>
      <c r="I575" s="911"/>
      <c r="J575" s="911"/>
      <c r="K575" s="937"/>
      <c r="L575" s="504"/>
      <c r="M575" s="505"/>
      <c r="N575" s="376"/>
      <c r="O575" s="910" t="s">
        <v>579</v>
      </c>
      <c r="P575" s="911"/>
      <c r="Q575" s="911" t="str">
        <f>IF('statement of marks'!H46="","",'statement of marks'!H46)</f>
        <v>v 040</v>
      </c>
      <c r="R575" s="911"/>
      <c r="S575" s="911"/>
      <c r="T575" s="911"/>
      <c r="U575" s="911"/>
      <c r="V575" s="911"/>
      <c r="W575" s="911"/>
      <c r="X575" s="937"/>
    </row>
    <row r="576" spans="1:24" ht="17" customHeight="1">
      <c r="A576" s="376"/>
      <c r="B576" s="910" t="s">
        <v>580</v>
      </c>
      <c r="C576" s="911"/>
      <c r="D576" s="911" t="str">
        <f>IF('statement of marks'!I45="","",'statement of marks'!I45)</f>
        <v>c 039</v>
      </c>
      <c r="E576" s="911"/>
      <c r="F576" s="911"/>
      <c r="G576" s="911"/>
      <c r="H576" s="911"/>
      <c r="I576" s="911"/>
      <c r="J576" s="911"/>
      <c r="K576" s="937"/>
      <c r="L576" s="504"/>
      <c r="M576" s="505"/>
      <c r="N576" s="376"/>
      <c r="O576" s="910" t="s">
        <v>580</v>
      </c>
      <c r="P576" s="911"/>
      <c r="Q576" s="911" t="str">
        <f>IF('statement of marks'!I46="","",'statement of marks'!I46)</f>
        <v>c 040</v>
      </c>
      <c r="R576" s="911"/>
      <c r="S576" s="911"/>
      <c r="T576" s="911"/>
      <c r="U576" s="911"/>
      <c r="V576" s="911"/>
      <c r="W576" s="911"/>
      <c r="X576" s="937"/>
    </row>
    <row r="577" spans="1:24" ht="17" customHeight="1">
      <c r="A577" s="376"/>
      <c r="B577" s="910" t="s">
        <v>581</v>
      </c>
      <c r="C577" s="911"/>
      <c r="D577" s="911" t="str">
        <f>IF('statement of marks'!J45="","",'statement of marks'!J45)</f>
        <v>l 039</v>
      </c>
      <c r="E577" s="911"/>
      <c r="F577" s="911"/>
      <c r="G577" s="911"/>
      <c r="H577" s="911"/>
      <c r="I577" s="911"/>
      <c r="J577" s="911"/>
      <c r="K577" s="937"/>
      <c r="L577" s="504"/>
      <c r="M577" s="505"/>
      <c r="N577" s="376"/>
      <c r="O577" s="910" t="s">
        <v>581</v>
      </c>
      <c r="P577" s="911"/>
      <c r="Q577" s="911" t="str">
        <f>IF('statement of marks'!J46="","",'statement of marks'!J46)</f>
        <v>l 040</v>
      </c>
      <c r="R577" s="911"/>
      <c r="S577" s="911"/>
      <c r="T577" s="911"/>
      <c r="U577" s="911"/>
      <c r="V577" s="911"/>
      <c r="W577" s="911"/>
      <c r="X577" s="937"/>
    </row>
    <row r="578" spans="1:24" ht="17" customHeight="1">
      <c r="A578" s="376"/>
      <c r="B578" s="910" t="s">
        <v>582</v>
      </c>
      <c r="C578" s="911"/>
      <c r="D578" s="370">
        <f>'statement of marks'!$D$3</f>
        <v>3</v>
      </c>
      <c r="E578" s="911" t="s">
        <v>9</v>
      </c>
      <c r="F578" s="911"/>
      <c r="G578" s="938" t="str">
        <f>IF('statement of marks'!D45="","",'statement of marks'!D45)</f>
        <v/>
      </c>
      <c r="H578" s="938"/>
      <c r="I578" s="938"/>
      <c r="J578" s="938"/>
      <c r="K578" s="939"/>
      <c r="L578" s="504"/>
      <c r="M578" s="505"/>
      <c r="N578" s="376"/>
      <c r="O578" s="910" t="s">
        <v>582</v>
      </c>
      <c r="P578" s="911"/>
      <c r="Q578" s="370">
        <f>'statement of marks'!$D$3</f>
        <v>3</v>
      </c>
      <c r="R578" s="911" t="s">
        <v>9</v>
      </c>
      <c r="S578" s="911"/>
      <c r="T578" s="938" t="str">
        <f>IF('statement of marks'!D46="","",'statement of marks'!D46)</f>
        <v/>
      </c>
      <c r="U578" s="938"/>
      <c r="V578" s="938"/>
      <c r="W578" s="938"/>
      <c r="X578" s="939"/>
    </row>
    <row r="579" spans="1:24" ht="17" customHeight="1">
      <c r="A579" s="376"/>
      <c r="B579" s="910" t="s">
        <v>583</v>
      </c>
      <c r="C579" s="911"/>
      <c r="D579" s="370" t="str">
        <f>IF('statement of marks'!E45="","",'statement of marks'!E45)</f>
        <v/>
      </c>
      <c r="E579" s="911" t="s">
        <v>0</v>
      </c>
      <c r="F579" s="911"/>
      <c r="G579" s="930" t="str">
        <f>IF('statement of marks'!F45="","",'statement of marks'!F45)</f>
        <v/>
      </c>
      <c r="H579" s="930"/>
      <c r="I579" s="930"/>
      <c r="J579" s="930"/>
      <c r="K579" s="931"/>
      <c r="L579" s="504"/>
      <c r="M579" s="505"/>
      <c r="N579" s="376"/>
      <c r="O579" s="910" t="s">
        <v>583</v>
      </c>
      <c r="P579" s="911"/>
      <c r="Q579" s="370" t="str">
        <f>IF('statement of marks'!E46="","",'statement of marks'!E46)</f>
        <v/>
      </c>
      <c r="R579" s="911" t="s">
        <v>0</v>
      </c>
      <c r="S579" s="911"/>
      <c r="T579" s="930" t="str">
        <f>IF('statement of marks'!F46="","",'statement of marks'!F46)</f>
        <v/>
      </c>
      <c r="U579" s="930"/>
      <c r="V579" s="930"/>
      <c r="W579" s="930"/>
      <c r="X579" s="931"/>
    </row>
    <row r="580" spans="1:24" ht="17" customHeight="1">
      <c r="A580" s="376"/>
      <c r="B580" s="346" t="s">
        <v>27</v>
      </c>
      <c r="C580" s="336" t="s">
        <v>85</v>
      </c>
      <c r="D580" s="932" t="s">
        <v>1</v>
      </c>
      <c r="E580" s="932" t="s">
        <v>21</v>
      </c>
      <c r="F580" s="932" t="s">
        <v>62</v>
      </c>
      <c r="G580" s="933" t="s">
        <v>2</v>
      </c>
      <c r="H580" s="932" t="s">
        <v>638</v>
      </c>
      <c r="I580" s="932"/>
      <c r="J580" s="932"/>
      <c r="K580" s="934" t="s">
        <v>639</v>
      </c>
      <c r="L580" s="504"/>
      <c r="M580" s="505"/>
      <c r="N580" s="376"/>
      <c r="O580" s="346" t="s">
        <v>27</v>
      </c>
      <c r="P580" s="336" t="s">
        <v>85</v>
      </c>
      <c r="Q580" s="935" t="s">
        <v>1</v>
      </c>
      <c r="R580" s="935" t="s">
        <v>21</v>
      </c>
      <c r="S580" s="935" t="s">
        <v>62</v>
      </c>
      <c r="T580" s="936" t="s">
        <v>2</v>
      </c>
      <c r="U580" s="935" t="s">
        <v>638</v>
      </c>
      <c r="V580" s="935"/>
      <c r="W580" s="935"/>
      <c r="X580" s="934" t="s">
        <v>639</v>
      </c>
    </row>
    <row r="581" spans="1:24" ht="17" customHeight="1">
      <c r="A581" s="376"/>
      <c r="B581" s="346"/>
      <c r="C581" s="336"/>
      <c r="D581" s="932"/>
      <c r="E581" s="932"/>
      <c r="F581" s="932"/>
      <c r="G581" s="933"/>
      <c r="H581" s="367" t="s">
        <v>635</v>
      </c>
      <c r="I581" s="367" t="s">
        <v>636</v>
      </c>
      <c r="J581" s="471" t="s">
        <v>68</v>
      </c>
      <c r="K581" s="934"/>
      <c r="L581" s="504"/>
      <c r="M581" s="505"/>
      <c r="N581" s="376"/>
      <c r="O581" s="346"/>
      <c r="P581" s="336"/>
      <c r="Q581" s="935"/>
      <c r="R581" s="935"/>
      <c r="S581" s="935"/>
      <c r="T581" s="936"/>
      <c r="U581" s="371" t="s">
        <v>635</v>
      </c>
      <c r="V581" s="371" t="s">
        <v>636</v>
      </c>
      <c r="W581" s="506" t="s">
        <v>68</v>
      </c>
      <c r="X581" s="934"/>
    </row>
    <row r="582" spans="1:24" ht="17" customHeight="1">
      <c r="A582" s="376"/>
      <c r="B582" s="923" t="s">
        <v>3</v>
      </c>
      <c r="C582" s="924"/>
      <c r="D582" s="332">
        <f>IF('statement of marks'!K$6="","",'statement of marks'!K$6)</f>
        <v>10</v>
      </c>
      <c r="E582" s="332">
        <f>IF('statement of marks'!L$6="","",'statement of marks'!L$6)</f>
        <v>10</v>
      </c>
      <c r="F582" s="332">
        <f>IF('statement of marks'!M$6="","",'statement of marks'!M$6)</f>
        <v>10</v>
      </c>
      <c r="G582" s="333">
        <f>IF('statement of marks'!N$6="","",'statement of marks'!N$6)</f>
        <v>30</v>
      </c>
      <c r="H582" s="332">
        <f>IF('statement of marks'!O$6="","",'statement of marks'!O$6)</f>
        <v>20</v>
      </c>
      <c r="I582" s="332">
        <f>IF('statement of marks'!P$6="","",'statement of marks'!P$6)</f>
        <v>50</v>
      </c>
      <c r="J582" s="333">
        <f>IF('statement of marks'!Q$6="","",'statement of marks'!Q$6)</f>
        <v>70</v>
      </c>
      <c r="K582" s="377">
        <f>IF('statement of marks'!R$6="","",'statement of marks'!R$6)</f>
        <v>100</v>
      </c>
      <c r="L582" s="504"/>
      <c r="M582" s="505"/>
      <c r="N582" s="376"/>
      <c r="O582" s="923" t="s">
        <v>3</v>
      </c>
      <c r="P582" s="924"/>
      <c r="Q582" s="332">
        <f>IF('statement of marks'!K$6="","",'statement of marks'!K$6)</f>
        <v>10</v>
      </c>
      <c r="R582" s="332">
        <f>IF('statement of marks'!L$6="","",'statement of marks'!L$6)</f>
        <v>10</v>
      </c>
      <c r="S582" s="332">
        <f>IF('statement of marks'!M$6="","",'statement of marks'!M$6)</f>
        <v>10</v>
      </c>
      <c r="T582" s="333">
        <f>IF('statement of marks'!N$6="","",'statement of marks'!N$6)</f>
        <v>30</v>
      </c>
      <c r="U582" s="332">
        <f>IF('statement of marks'!O$6="","",'statement of marks'!O$6)</f>
        <v>20</v>
      </c>
      <c r="V582" s="332">
        <f>IF('statement of marks'!P$6="","",'statement of marks'!P$6)</f>
        <v>50</v>
      </c>
      <c r="W582" s="333">
        <f>IF('statement of marks'!Q$6="","",'statement of marks'!Q$6)</f>
        <v>70</v>
      </c>
      <c r="X582" s="377">
        <f>IF('statement of marks'!R$6="","",'statement of marks'!R$6)</f>
        <v>100</v>
      </c>
    </row>
    <row r="583" spans="1:24" ht="17" customHeight="1">
      <c r="A583" s="376"/>
      <c r="B583" s="910" t="str">
        <f>'statement of marks'!$K$3</f>
        <v>fgUnh</v>
      </c>
      <c r="C583" s="911"/>
      <c r="D583" s="331" t="str">
        <f>IF('statement of marks'!K45="","",'statement of marks'!K45)</f>
        <v/>
      </c>
      <c r="E583" s="331" t="str">
        <f>IF('statement of marks'!L45="","",'statement of marks'!L45)</f>
        <v/>
      </c>
      <c r="F583" s="331" t="str">
        <f>IF('statement of marks'!M45="","",'statement of marks'!M45)</f>
        <v/>
      </c>
      <c r="G583" s="374" t="str">
        <f>IF('statement of marks'!N45="","",'statement of marks'!N45)</f>
        <v/>
      </c>
      <c r="H583" s="331" t="str">
        <f>IF('statement of marks'!O45="","",'statement of marks'!O45)</f>
        <v/>
      </c>
      <c r="I583" s="331" t="str">
        <f>IF('statement of marks'!P45="","",'statement of marks'!P45)</f>
        <v/>
      </c>
      <c r="J583" s="36" t="str">
        <f>IF('statement of marks'!Q45="","",'statement of marks'!Q45)</f>
        <v/>
      </c>
      <c r="K583" s="378" t="str">
        <f>IF('statement of marks'!R45="","",'statement of marks'!R45)</f>
        <v/>
      </c>
      <c r="L583" s="504"/>
      <c r="M583" s="505"/>
      <c r="N583" s="376"/>
      <c r="O583" s="910" t="str">
        <f>'statement of marks'!$K$3</f>
        <v>fgUnh</v>
      </c>
      <c r="P583" s="911"/>
      <c r="Q583" s="331" t="str">
        <f>IF('statement of marks'!K46="","",'statement of marks'!K46)</f>
        <v/>
      </c>
      <c r="R583" s="331" t="str">
        <f>IF('statement of marks'!L46="","",'statement of marks'!L46)</f>
        <v/>
      </c>
      <c r="S583" s="331" t="str">
        <f>IF('statement of marks'!M46="","",'statement of marks'!M46)</f>
        <v/>
      </c>
      <c r="T583" s="374" t="str">
        <f>IF('statement of marks'!N46="","",'statement of marks'!N46)</f>
        <v/>
      </c>
      <c r="U583" s="331" t="str">
        <f>IF('statement of marks'!O46="","",'statement of marks'!O46)</f>
        <v/>
      </c>
      <c r="V583" s="331" t="str">
        <f>IF('statement of marks'!P46="","",'statement of marks'!P46)</f>
        <v/>
      </c>
      <c r="W583" s="36" t="str">
        <f>IF('statement of marks'!Q46="","",'statement of marks'!Q46)</f>
        <v/>
      </c>
      <c r="X583" s="378" t="str">
        <f>IF('statement of marks'!R46="","",'statement of marks'!R46)</f>
        <v/>
      </c>
    </row>
    <row r="584" spans="1:24" ht="17" customHeight="1">
      <c r="A584" s="376"/>
      <c r="B584" s="920" t="str">
        <f>'statement of marks'!$AQ$3</f>
        <v>mnwZ</v>
      </c>
      <c r="C584" s="910"/>
      <c r="D584" s="331">
        <f>IF('statement of marks'!AQ45="","",'statement of marks'!AQ45)</f>
        <v>1</v>
      </c>
      <c r="E584" s="331">
        <f>IF('statement of marks'!AR45="","",'statement of marks'!AR45)</f>
        <v>2</v>
      </c>
      <c r="F584" s="331">
        <f>IF('statement of marks'!AS45="","",'statement of marks'!AS45)</f>
        <v>3</v>
      </c>
      <c r="G584" s="374">
        <f>IF('statement of marks'!AT45="","",'statement of marks'!AT45)</f>
        <v>6</v>
      </c>
      <c r="H584" s="331">
        <f>IF('statement of marks'!AU45="","",'statement of marks'!AU45)</f>
        <v>4</v>
      </c>
      <c r="I584" s="331">
        <f>IF('statement of marks'!AV45="","",'statement of marks'!AV45)</f>
        <v>5</v>
      </c>
      <c r="J584" s="36">
        <f>IF('statement of marks'!AW45="","",'statement of marks'!AW45)</f>
        <v>9</v>
      </c>
      <c r="K584" s="378">
        <f>IF('statement of marks'!AX45="","",'statement of marks'!AX45)</f>
        <v>15</v>
      </c>
      <c r="L584" s="504"/>
      <c r="M584" s="505"/>
      <c r="N584" s="376"/>
      <c r="O584" s="920" t="str">
        <f>'statement of marks'!$AQ$3</f>
        <v>mnwZ</v>
      </c>
      <c r="P584" s="910"/>
      <c r="Q584" s="331">
        <f>IF('statement of marks'!AQ46="","",'statement of marks'!AQ46)</f>
        <v>1</v>
      </c>
      <c r="R584" s="331">
        <f>IF('statement of marks'!AR46="","",'statement of marks'!AR46)</f>
        <v>2</v>
      </c>
      <c r="S584" s="331">
        <f>IF('statement of marks'!AS46="","",'statement of marks'!AS46)</f>
        <v>3</v>
      </c>
      <c r="T584" s="374">
        <f>IF('statement of marks'!AT46="","",'statement of marks'!AT46)</f>
        <v>6</v>
      </c>
      <c r="U584" s="331">
        <f>IF('statement of marks'!AU46="","",'statement of marks'!AU46)</f>
        <v>4</v>
      </c>
      <c r="V584" s="331">
        <f>IF('statement of marks'!AV46="","",'statement of marks'!AV46)</f>
        <v>5</v>
      </c>
      <c r="W584" s="36">
        <f>IF('statement of marks'!AW46="","",'statement of marks'!AW46)</f>
        <v>9</v>
      </c>
      <c r="X584" s="378">
        <f>IF('statement of marks'!AX46="","",'statement of marks'!AX46)</f>
        <v>15</v>
      </c>
    </row>
    <row r="585" spans="1:24" ht="17" customHeight="1">
      <c r="A585" s="376"/>
      <c r="B585" s="910" t="str">
        <f>'statement of marks'!$BG$3</f>
        <v>xf.kr</v>
      </c>
      <c r="C585" s="911"/>
      <c r="D585" s="331" t="str">
        <f>IF('statement of marks'!BG45="","",'statement of marks'!BG45)</f>
        <v/>
      </c>
      <c r="E585" s="331" t="str">
        <f>IF('statement of marks'!BH45="","",'statement of marks'!BH45)</f>
        <v/>
      </c>
      <c r="F585" s="331" t="str">
        <f>IF('statement of marks'!BI45="","",'statement of marks'!BI45)</f>
        <v/>
      </c>
      <c r="G585" s="374" t="str">
        <f>IF('statement of marks'!BJ45="","",'statement of marks'!BJ45)</f>
        <v/>
      </c>
      <c r="H585" s="331" t="str">
        <f>IF('statement of marks'!BK45="","",'statement of marks'!BK45)</f>
        <v/>
      </c>
      <c r="I585" s="331" t="str">
        <f>IF('statement of marks'!BL45="","",'statement of marks'!BL45)</f>
        <v/>
      </c>
      <c r="J585" s="36" t="str">
        <f>IF('statement of marks'!BM45="","",'statement of marks'!BM45)</f>
        <v/>
      </c>
      <c r="K585" s="378" t="str">
        <f>IF('statement of marks'!BN45="","",'statement of marks'!BN45)</f>
        <v/>
      </c>
      <c r="L585" s="504"/>
      <c r="M585" s="505"/>
      <c r="N585" s="376"/>
      <c r="O585" s="910" t="str">
        <f>'statement of marks'!$BG$3</f>
        <v>xf.kr</v>
      </c>
      <c r="P585" s="911"/>
      <c r="Q585" s="331" t="str">
        <f>IF('statement of marks'!BG46="","",'statement of marks'!BG46)</f>
        <v/>
      </c>
      <c r="R585" s="331" t="str">
        <f>IF('statement of marks'!BH46="","",'statement of marks'!BH46)</f>
        <v/>
      </c>
      <c r="S585" s="331" t="str">
        <f>IF('statement of marks'!BI46="","",'statement of marks'!BI46)</f>
        <v/>
      </c>
      <c r="T585" s="374" t="str">
        <f>IF('statement of marks'!BJ46="","",'statement of marks'!BJ46)</f>
        <v/>
      </c>
      <c r="U585" s="331" t="str">
        <f>IF('statement of marks'!BK46="","",'statement of marks'!BK46)</f>
        <v/>
      </c>
      <c r="V585" s="331" t="str">
        <f>IF('statement of marks'!BL46="","",'statement of marks'!BL46)</f>
        <v/>
      </c>
      <c r="W585" s="36" t="str">
        <f>IF('statement of marks'!BM46="","",'statement of marks'!BM46)</f>
        <v/>
      </c>
      <c r="X585" s="378" t="str">
        <f>IF('statement of marks'!BN46="","",'statement of marks'!BN46)</f>
        <v/>
      </c>
    </row>
    <row r="586" spans="1:24" ht="17" customHeight="1">
      <c r="A586" s="376"/>
      <c r="B586" s="910" t="str">
        <f>'statement of marks'!$BW$3</f>
        <v>Ik;kZoj.k v/;;u</v>
      </c>
      <c r="C586" s="911"/>
      <c r="D586" s="331" t="str">
        <f>IF('statement of marks'!BW45="","",'statement of marks'!BW45)</f>
        <v/>
      </c>
      <c r="E586" s="331" t="str">
        <f>IF('statement of marks'!BX45="","",'statement of marks'!BX45)</f>
        <v/>
      </c>
      <c r="F586" s="331" t="str">
        <f>IF('statement of marks'!BY45="","",'statement of marks'!BY45)</f>
        <v/>
      </c>
      <c r="G586" s="374" t="str">
        <f>IF('statement of marks'!BZ45="","",'statement of marks'!BZ45)</f>
        <v/>
      </c>
      <c r="H586" s="331" t="str">
        <f>IF('statement of marks'!CA45="","",'statement of marks'!CA45)</f>
        <v/>
      </c>
      <c r="I586" s="331" t="str">
        <f>IF('statement of marks'!CB45="","",'statement of marks'!CB45)</f>
        <v/>
      </c>
      <c r="J586" s="36" t="str">
        <f>IF('statement of marks'!CC45="","",'statement of marks'!CC45)</f>
        <v/>
      </c>
      <c r="K586" s="378" t="str">
        <f>IF('statement of marks'!CD45="","",'statement of marks'!CD45)</f>
        <v/>
      </c>
      <c r="L586" s="504"/>
      <c r="M586" s="505"/>
      <c r="N586" s="376"/>
      <c r="O586" s="910" t="str">
        <f>'statement of marks'!$BW$3</f>
        <v>Ik;kZoj.k v/;;u</v>
      </c>
      <c r="P586" s="911"/>
      <c r="Q586" s="331" t="str">
        <f>IF('statement of marks'!BW46="","",'statement of marks'!BW46)</f>
        <v/>
      </c>
      <c r="R586" s="331" t="str">
        <f>IF('statement of marks'!BX46="","",'statement of marks'!BX46)</f>
        <v/>
      </c>
      <c r="S586" s="331" t="str">
        <f>IF('statement of marks'!BY46="","",'statement of marks'!BY46)</f>
        <v/>
      </c>
      <c r="T586" s="374" t="str">
        <f>IF('statement of marks'!BZ46="","",'statement of marks'!BZ46)</f>
        <v/>
      </c>
      <c r="U586" s="331" t="str">
        <f>IF('statement of marks'!CA46="","",'statement of marks'!CA46)</f>
        <v/>
      </c>
      <c r="V586" s="331" t="str">
        <f>IF('statement of marks'!CB46="","",'statement of marks'!CB46)</f>
        <v/>
      </c>
      <c r="W586" s="36" t="str">
        <f>IF('statement of marks'!CC46="","",'statement of marks'!CC46)</f>
        <v/>
      </c>
      <c r="X586" s="378" t="str">
        <f>IF('statement of marks'!CD46="","",'statement of marks'!CD46)</f>
        <v/>
      </c>
    </row>
    <row r="587" spans="1:24" ht="17" customHeight="1">
      <c r="A587" s="925"/>
      <c r="B587" s="927" t="str">
        <f>'statement of marks'!$AA$3</f>
        <v>vaxszth</v>
      </c>
      <c r="C587" s="373" t="s">
        <v>3</v>
      </c>
      <c r="D587" s="332">
        <f>IF('statement of marks'!AA$6="","",'statement of marks'!AA$6)</f>
        <v>5</v>
      </c>
      <c r="E587" s="332">
        <f>IF('statement of marks'!AB$6="","",'statement of marks'!AB$6)</f>
        <v>5</v>
      </c>
      <c r="F587" s="332">
        <f>IF('statement of marks'!AC$6="","",'statement of marks'!AC$6)</f>
        <v>5</v>
      </c>
      <c r="G587" s="333">
        <f>IF('statement of marks'!AD$6="","",'statement of marks'!AD$6)</f>
        <v>15</v>
      </c>
      <c r="H587" s="332">
        <f>IF('statement of marks'!AE$6="","",'statement of marks'!AE$6)</f>
        <v>10</v>
      </c>
      <c r="I587" s="332">
        <f>IF('statement of marks'!AF$6="","",'statement of marks'!AF$6)</f>
        <v>25</v>
      </c>
      <c r="J587" s="333">
        <f>IF('statement of marks'!AG$6="","",'statement of marks'!AG$6)</f>
        <v>35</v>
      </c>
      <c r="K587" s="377">
        <f>IF('statement of marks'!AH$6="","",'statement of marks'!AH$6)</f>
        <v>50</v>
      </c>
      <c r="L587" s="504"/>
      <c r="M587" s="505"/>
      <c r="N587" s="925"/>
      <c r="O587" s="927" t="str">
        <f>'statement of marks'!$AA$3</f>
        <v>vaxszth</v>
      </c>
      <c r="P587" s="373" t="s">
        <v>3</v>
      </c>
      <c r="Q587" s="332">
        <f>IF('statement of marks'!AA$6="","",'statement of marks'!AA$6)</f>
        <v>5</v>
      </c>
      <c r="R587" s="332">
        <f>IF('statement of marks'!AB$6="","",'statement of marks'!AB$6)</f>
        <v>5</v>
      </c>
      <c r="S587" s="332">
        <f>IF('statement of marks'!AC$6="","",'statement of marks'!AC$6)</f>
        <v>5</v>
      </c>
      <c r="T587" s="333">
        <f>IF('statement of marks'!AD$6="","",'statement of marks'!AD$6)</f>
        <v>15</v>
      </c>
      <c r="U587" s="332">
        <f>IF('statement of marks'!AE$6="","",'statement of marks'!AE$6)</f>
        <v>10</v>
      </c>
      <c r="V587" s="332">
        <f>IF('statement of marks'!AF$6="","",'statement of marks'!AF$6)</f>
        <v>25</v>
      </c>
      <c r="W587" s="333">
        <f>IF('statement of marks'!AG$6="","",'statement of marks'!AG$6)</f>
        <v>35</v>
      </c>
      <c r="X587" s="377">
        <f>IF('statement of marks'!AH$6="","",'statement of marks'!AH$6)</f>
        <v>50</v>
      </c>
    </row>
    <row r="588" spans="1:24" ht="17" customHeight="1">
      <c r="A588" s="926"/>
      <c r="B588" s="927"/>
      <c r="C588" s="375" t="s">
        <v>644</v>
      </c>
      <c r="D588" s="331" t="str">
        <f>IF('statement of marks'!AA45="","",'statement of marks'!AA45)</f>
        <v/>
      </c>
      <c r="E588" s="331" t="str">
        <f>IF('statement of marks'!AB45="","",'statement of marks'!AB45)</f>
        <v/>
      </c>
      <c r="F588" s="331" t="str">
        <f>IF('statement of marks'!AC45="","",'statement of marks'!AC45)</f>
        <v/>
      </c>
      <c r="G588" s="374" t="str">
        <f>IF('statement of marks'!AD45="","",'statement of marks'!AD45)</f>
        <v/>
      </c>
      <c r="H588" s="331" t="str">
        <f>IF('statement of marks'!AE45="","",'statement of marks'!AE45)</f>
        <v/>
      </c>
      <c r="I588" s="331" t="str">
        <f>IF('statement of marks'!AF45="","",'statement of marks'!AF45)</f>
        <v/>
      </c>
      <c r="J588" s="36" t="str">
        <f>IF('statement of marks'!AG45="","",'statement of marks'!AG45)</f>
        <v/>
      </c>
      <c r="K588" s="378" t="str">
        <f>IF('statement of marks'!AH45="","",'statement of marks'!AH45)</f>
        <v/>
      </c>
      <c r="L588" s="504"/>
      <c r="M588" s="505"/>
      <c r="N588" s="926"/>
      <c r="O588" s="927"/>
      <c r="P588" s="375" t="s">
        <v>644</v>
      </c>
      <c r="Q588" s="331" t="str">
        <f>IF('statement of marks'!AA46="","",'statement of marks'!AA46)</f>
        <v/>
      </c>
      <c r="R588" s="331" t="str">
        <f>IF('statement of marks'!AB46="","",'statement of marks'!AB46)</f>
        <v/>
      </c>
      <c r="S588" s="331" t="str">
        <f>IF('statement of marks'!AC46="","",'statement of marks'!AC46)</f>
        <v/>
      </c>
      <c r="T588" s="374" t="str">
        <f>IF('statement of marks'!AD46="","",'statement of marks'!AD46)</f>
        <v/>
      </c>
      <c r="U588" s="331" t="str">
        <f>IF('statement of marks'!AE46="","",'statement of marks'!AE46)</f>
        <v/>
      </c>
      <c r="V588" s="331" t="str">
        <f>IF('statement of marks'!AF46="","",'statement of marks'!AF46)</f>
        <v/>
      </c>
      <c r="W588" s="36" t="str">
        <f>IF('statement of marks'!AG46="","",'statement of marks'!AG46)</f>
        <v/>
      </c>
      <c r="X588" s="378" t="str">
        <f>IF('statement of marks'!AH46="","",'statement of marks'!AH46)</f>
        <v/>
      </c>
    </row>
    <row r="589" spans="1:24" ht="17" customHeight="1">
      <c r="A589" s="376"/>
      <c r="B589" s="928" t="s">
        <v>640</v>
      </c>
      <c r="C589" s="929"/>
      <c r="D589" s="335" t="s">
        <v>1</v>
      </c>
      <c r="E589" s="335" t="s">
        <v>21</v>
      </c>
      <c r="F589" s="372" t="s">
        <v>641</v>
      </c>
      <c r="G589" s="36"/>
      <c r="H589" s="334"/>
      <c r="I589" s="36"/>
      <c r="J589" s="472" t="s">
        <v>62</v>
      </c>
      <c r="K589" s="379"/>
      <c r="L589" s="504"/>
      <c r="M589" s="505"/>
      <c r="N589" s="376"/>
      <c r="O589" s="928" t="s">
        <v>640</v>
      </c>
      <c r="P589" s="929"/>
      <c r="Q589" s="335" t="s">
        <v>1</v>
      </c>
      <c r="R589" s="335" t="s">
        <v>21</v>
      </c>
      <c r="S589" s="372" t="s">
        <v>641</v>
      </c>
      <c r="T589" s="36"/>
      <c r="U589" s="334"/>
      <c r="V589" s="36"/>
      <c r="W589" s="507" t="s">
        <v>62</v>
      </c>
      <c r="X589" s="379"/>
    </row>
    <row r="590" spans="1:24" ht="17" customHeight="1">
      <c r="A590" s="376"/>
      <c r="B590" s="923" t="s">
        <v>3</v>
      </c>
      <c r="C590" s="924"/>
      <c r="D590" s="332">
        <v>20</v>
      </c>
      <c r="E590" s="332">
        <v>20</v>
      </c>
      <c r="F590" s="332">
        <v>20</v>
      </c>
      <c r="G590" s="333"/>
      <c r="H590" s="332"/>
      <c r="I590" s="332"/>
      <c r="J590" s="333">
        <v>20</v>
      </c>
      <c r="K590" s="377"/>
      <c r="L590" s="504"/>
      <c r="M590" s="505"/>
      <c r="N590" s="376"/>
      <c r="O590" s="923" t="s">
        <v>3</v>
      </c>
      <c r="P590" s="924"/>
      <c r="Q590" s="332">
        <v>20</v>
      </c>
      <c r="R590" s="332">
        <v>20</v>
      </c>
      <c r="S590" s="332">
        <v>20</v>
      </c>
      <c r="T590" s="333"/>
      <c r="U590" s="332"/>
      <c r="V590" s="332"/>
      <c r="W590" s="333">
        <v>20</v>
      </c>
      <c r="X590" s="377"/>
    </row>
    <row r="591" spans="1:24" ht="17" customHeight="1">
      <c r="A591" s="376"/>
      <c r="B591" s="910" t="str">
        <f>'statement of marks'!$CM$3</f>
        <v>dk;kZuqHko</v>
      </c>
      <c r="C591" s="911"/>
      <c r="D591" s="469" t="str">
        <f>IF('statement of marks'!CM45="","",'statement of marks'!CM45)</f>
        <v/>
      </c>
      <c r="E591" s="469" t="str">
        <f>IF('statement of marks'!CN45="","",'statement of marks'!CN45)</f>
        <v/>
      </c>
      <c r="F591" s="469" t="str">
        <f>IF('statement of marks'!CP45="","",'statement of marks'!CP45)</f>
        <v/>
      </c>
      <c r="G591" s="337"/>
      <c r="H591" s="337"/>
      <c r="I591" s="469"/>
      <c r="J591" s="469" t="str">
        <f>IF('statement of marks'!CO45="","",'statement of marks'!CO45)</f>
        <v/>
      </c>
      <c r="K591" s="470"/>
      <c r="L591" s="504"/>
      <c r="M591" s="505"/>
      <c r="N591" s="376"/>
      <c r="O591" s="910" t="str">
        <f>'statement of marks'!$CM$3</f>
        <v>dk;kZuqHko</v>
      </c>
      <c r="P591" s="911"/>
      <c r="Q591" s="469" t="str">
        <f>IF('statement of marks'!CM46="","",'statement of marks'!CM46)</f>
        <v/>
      </c>
      <c r="R591" s="469" t="str">
        <f>IF('statement of marks'!CN46="","",'statement of marks'!CN46)</f>
        <v/>
      </c>
      <c r="S591" s="469" t="str">
        <f>IF('statement of marks'!CP46="","",'statement of marks'!CP46)</f>
        <v/>
      </c>
      <c r="T591" s="337"/>
      <c r="U591" s="337"/>
      <c r="V591" s="469"/>
      <c r="W591" s="503" t="str">
        <f>IF('statement of marks'!CO46="","",'statement of marks'!CO46)</f>
        <v/>
      </c>
      <c r="X591" s="470"/>
    </row>
    <row r="592" spans="1:24" ht="17" customHeight="1">
      <c r="A592" s="376"/>
      <c r="B592" s="910" t="str">
        <f>'statement of marks'!$CW$3</f>
        <v>dyk f'k{kk</v>
      </c>
      <c r="C592" s="911"/>
      <c r="D592" s="469" t="str">
        <f>IF('statement of marks'!CW45="","",'statement of marks'!CW45)</f>
        <v/>
      </c>
      <c r="E592" s="469" t="str">
        <f>IF('statement of marks'!CX45="","",'statement of marks'!CX45)</f>
        <v/>
      </c>
      <c r="F592" s="469" t="str">
        <f>IF('statement of marks'!CZ45="","",'statement of marks'!CZ45)</f>
        <v/>
      </c>
      <c r="G592" s="337"/>
      <c r="H592" s="337"/>
      <c r="I592" s="469"/>
      <c r="J592" s="469" t="str">
        <f>IF('statement of marks'!CY45="","",'statement of marks'!CY45)</f>
        <v/>
      </c>
      <c r="K592" s="470"/>
      <c r="L592" s="504"/>
      <c r="M592" s="505"/>
      <c r="N592" s="376"/>
      <c r="O592" s="910" t="str">
        <f>'statement of marks'!$CW$3</f>
        <v>dyk f'k{kk</v>
      </c>
      <c r="P592" s="911"/>
      <c r="Q592" s="469" t="str">
        <f>IF('statement of marks'!CW46="","",'statement of marks'!CW46)</f>
        <v/>
      </c>
      <c r="R592" s="469" t="str">
        <f>IF('statement of marks'!CX46="","",'statement of marks'!CX46)</f>
        <v/>
      </c>
      <c r="S592" s="469" t="str">
        <f>IF('statement of marks'!CZ46="","",'statement of marks'!CZ46)</f>
        <v/>
      </c>
      <c r="T592" s="337"/>
      <c r="U592" s="337"/>
      <c r="V592" s="469"/>
      <c r="W592" s="503" t="str">
        <f>IF('statement of marks'!CY46="","",'statement of marks'!CY46)</f>
        <v/>
      </c>
      <c r="X592" s="470"/>
    </row>
    <row r="593" spans="1:24" ht="17" customHeight="1">
      <c r="A593" s="376"/>
      <c r="B593" s="912" t="str">
        <f>'statement of marks'!$DG$3</f>
        <v>LokLF; ,oe~ 'kkjhfjd f'k{kk</v>
      </c>
      <c r="C593" s="913"/>
      <c r="D593" s="469" t="str">
        <f>IF('statement of marks'!DG45="","",'statement of marks'!DG45)</f>
        <v/>
      </c>
      <c r="E593" s="469" t="str">
        <f>IF('statement of marks'!DH45="","",'statement of marks'!DH45)</f>
        <v/>
      </c>
      <c r="F593" s="469" t="str">
        <f>IF('statement of marks'!DJ45="","",'statement of marks'!DJ45)</f>
        <v/>
      </c>
      <c r="G593" s="337"/>
      <c r="H593" s="337"/>
      <c r="I593" s="469"/>
      <c r="J593" s="469" t="str">
        <f>IF('statement of marks'!DI45="","",'statement of marks'!DI45)</f>
        <v/>
      </c>
      <c r="K593" s="470"/>
      <c r="L593" s="504"/>
      <c r="M593" s="505"/>
      <c r="N593" s="376"/>
      <c r="O593" s="914" t="str">
        <f>'statement of marks'!$DG$3</f>
        <v>LokLF; ,oe~ 'kkjhfjd f'k{kk</v>
      </c>
      <c r="P593" s="915"/>
      <c r="Q593" s="469" t="str">
        <f>IF('statement of marks'!DG46="","",'statement of marks'!DG46)</f>
        <v/>
      </c>
      <c r="R593" s="469" t="str">
        <f>IF('statement of marks'!DH46="","",'statement of marks'!DH46)</f>
        <v/>
      </c>
      <c r="S593" s="469" t="str">
        <f>IF('statement of marks'!DJ46="","",'statement of marks'!DJ46)</f>
        <v/>
      </c>
      <c r="T593" s="337"/>
      <c r="U593" s="337"/>
      <c r="V593" s="469"/>
      <c r="W593" s="503" t="str">
        <f>IF('statement of marks'!DI46="","",'statement of marks'!DI46)</f>
        <v/>
      </c>
      <c r="X593" s="470"/>
    </row>
    <row r="594" spans="1:24" ht="17" customHeight="1">
      <c r="A594" s="376"/>
      <c r="B594" s="916" t="s">
        <v>642</v>
      </c>
      <c r="C594" s="917"/>
      <c r="D594" s="918" t="str">
        <f>IF(details!$CX$3="","",details!$CX$3)</f>
        <v>;ksx vxLr rd</v>
      </c>
      <c r="E594" s="918"/>
      <c r="F594" s="918" t="str">
        <f>IF(details!$DB$3="","",details!$DB$3)</f>
        <v>;ksx vDVcj rd</v>
      </c>
      <c r="G594" s="918"/>
      <c r="H594" s="918" t="str">
        <f>IF(details!$DF$3="","",details!$DF$3)</f>
        <v>;ksx fnlEcj rd</v>
      </c>
      <c r="I594" s="918"/>
      <c r="J594" s="918" t="str">
        <f>IF(details!$DJ$3="","",details!$DJ$3)</f>
        <v>;ksx Qjojh rd</v>
      </c>
      <c r="K594" s="919"/>
      <c r="L594" s="504"/>
      <c r="M594" s="505"/>
      <c r="N594" s="376"/>
      <c r="O594" s="916" t="s">
        <v>642</v>
      </c>
      <c r="P594" s="917"/>
      <c r="Q594" s="918" t="str">
        <f>IF(details!$CX$3="","",details!$CX$3)</f>
        <v>;ksx vxLr rd</v>
      </c>
      <c r="R594" s="918"/>
      <c r="S594" s="918" t="str">
        <f>IF(details!$DB$3="","",details!$DB$3)</f>
        <v>;ksx vDVcj rd</v>
      </c>
      <c r="T594" s="918"/>
      <c r="U594" s="918" t="str">
        <f>IF(details!$DF$3="","",details!$DF$3)</f>
        <v>;ksx fnlEcj rd</v>
      </c>
      <c r="V594" s="918"/>
      <c r="W594" s="918" t="str">
        <f>IF(details!$DJ$3="","",details!$DJ$3)</f>
        <v>;ksx Qjojh rd</v>
      </c>
      <c r="X594" s="919"/>
    </row>
    <row r="595" spans="1:24" ht="17" customHeight="1">
      <c r="A595" s="376"/>
      <c r="B595" s="916" t="s">
        <v>86</v>
      </c>
      <c r="C595" s="917"/>
      <c r="D595" s="921" t="str">
        <f>IF(details!CY45="","",details!CY45)</f>
        <v/>
      </c>
      <c r="E595" s="921"/>
      <c r="F595" s="921" t="str">
        <f>IF(details!DC45="","",details!DC45)</f>
        <v/>
      </c>
      <c r="G595" s="921"/>
      <c r="H595" s="921" t="str">
        <f>IF(details!DG45="","",details!DG45)</f>
        <v/>
      </c>
      <c r="I595" s="921"/>
      <c r="J595" s="921" t="str">
        <f>IF(details!DK45="","",details!DK45)</f>
        <v/>
      </c>
      <c r="K595" s="922"/>
      <c r="L595" s="504"/>
      <c r="M595" s="505"/>
      <c r="N595" s="376"/>
      <c r="O595" s="916" t="s">
        <v>86</v>
      </c>
      <c r="P595" s="917"/>
      <c r="Q595" s="921" t="str">
        <f>IF(details!CY46="","",details!CY46)</f>
        <v/>
      </c>
      <c r="R595" s="921"/>
      <c r="S595" s="921" t="str">
        <f>IF(details!DC46="","",details!DC46)</f>
        <v/>
      </c>
      <c r="T595" s="921"/>
      <c r="U595" s="921" t="str">
        <f>IF(details!DG46="","",details!DG46)</f>
        <v/>
      </c>
      <c r="V595" s="921"/>
      <c r="W595" s="921" t="str">
        <f>IF(details!DK46="","",details!DK46)</f>
        <v/>
      </c>
      <c r="X595" s="922"/>
    </row>
    <row r="596" spans="1:24" ht="17" customHeight="1">
      <c r="A596" s="376"/>
      <c r="B596" s="902" t="s">
        <v>15</v>
      </c>
      <c r="C596" s="903"/>
      <c r="D596" s="904" t="str">
        <f>IF(details!CX45="","",details!CX45)</f>
        <v/>
      </c>
      <c r="E596" s="904"/>
      <c r="F596" s="904" t="str">
        <f>IF(details!DB45="","",details!DB45)</f>
        <v/>
      </c>
      <c r="G596" s="904"/>
      <c r="H596" s="904" t="str">
        <f>IF(details!DF45="","",details!DF45)</f>
        <v/>
      </c>
      <c r="I596" s="904"/>
      <c r="J596" s="904" t="str">
        <f>IF(details!DJ45="","",details!DJ45)</f>
        <v/>
      </c>
      <c r="K596" s="905"/>
      <c r="L596" s="504"/>
      <c r="M596" s="505"/>
      <c r="N596" s="376"/>
      <c r="O596" s="902" t="s">
        <v>15</v>
      </c>
      <c r="P596" s="903"/>
      <c r="Q596" s="904" t="str">
        <f>IF(details!CX46="","",details!CX46)</f>
        <v/>
      </c>
      <c r="R596" s="904"/>
      <c r="S596" s="904" t="str">
        <f>IF(details!DB46="","",details!DB46)</f>
        <v/>
      </c>
      <c r="T596" s="904"/>
      <c r="U596" s="904" t="str">
        <f>IF(details!DF46="","",details!DF46)</f>
        <v/>
      </c>
      <c r="V596" s="904"/>
      <c r="W596" s="904" t="str">
        <f>IF(details!DJ46="","",details!DJ46)</f>
        <v/>
      </c>
      <c r="X596" s="905"/>
    </row>
    <row r="597" spans="1:24" ht="17" customHeight="1">
      <c r="A597" s="376"/>
      <c r="B597" s="906" t="s">
        <v>87</v>
      </c>
      <c r="C597" s="907"/>
      <c r="D597" s="908"/>
      <c r="E597" s="908"/>
      <c r="F597" s="908"/>
      <c r="G597" s="908"/>
      <c r="H597" s="908"/>
      <c r="I597" s="908"/>
      <c r="J597" s="908"/>
      <c r="K597" s="909"/>
      <c r="L597" s="504"/>
      <c r="M597" s="505"/>
      <c r="N597" s="376"/>
      <c r="O597" s="906" t="s">
        <v>87</v>
      </c>
      <c r="P597" s="907"/>
      <c r="Q597" s="908"/>
      <c r="R597" s="908"/>
      <c r="S597" s="908"/>
      <c r="T597" s="908"/>
      <c r="U597" s="908"/>
      <c r="V597" s="908"/>
      <c r="W597" s="908"/>
      <c r="X597" s="909"/>
    </row>
    <row r="598" spans="1:24" ht="17" customHeight="1">
      <c r="A598" s="376"/>
      <c r="B598" s="953" t="s">
        <v>73</v>
      </c>
      <c r="C598" s="954"/>
      <c r="D598" s="908"/>
      <c r="E598" s="908"/>
      <c r="F598" s="908"/>
      <c r="G598" s="908"/>
      <c r="H598" s="908"/>
      <c r="I598" s="908"/>
      <c r="J598" s="908"/>
      <c r="K598" s="909"/>
      <c r="L598" s="504"/>
      <c r="M598" s="505"/>
      <c r="N598" s="376"/>
      <c r="O598" s="953" t="s">
        <v>73</v>
      </c>
      <c r="P598" s="954"/>
      <c r="Q598" s="908"/>
      <c r="R598" s="908"/>
      <c r="S598" s="908"/>
      <c r="T598" s="908"/>
      <c r="U598" s="908"/>
      <c r="V598" s="908"/>
      <c r="W598" s="908"/>
      <c r="X598" s="909"/>
    </row>
    <row r="599" spans="1:24" ht="17" customHeight="1">
      <c r="A599" s="376"/>
      <c r="B599" s="955" t="s">
        <v>88</v>
      </c>
      <c r="C599" s="956"/>
      <c r="D599" s="908"/>
      <c r="E599" s="908"/>
      <c r="F599" s="908"/>
      <c r="G599" s="908"/>
      <c r="H599" s="908"/>
      <c r="I599" s="908"/>
      <c r="J599" s="908"/>
      <c r="K599" s="909"/>
      <c r="L599" s="504"/>
      <c r="M599" s="505"/>
      <c r="N599" s="376"/>
      <c r="O599" s="955" t="s">
        <v>88</v>
      </c>
      <c r="P599" s="956"/>
      <c r="Q599" s="908"/>
      <c r="R599" s="908"/>
      <c r="S599" s="908"/>
      <c r="T599" s="908"/>
      <c r="U599" s="908"/>
      <c r="V599" s="908"/>
      <c r="W599" s="908"/>
      <c r="X599" s="909"/>
    </row>
    <row r="600" spans="1:24" ht="17" customHeight="1" thickBot="1">
      <c r="A600" s="382"/>
      <c r="B600" s="957" t="s">
        <v>89</v>
      </c>
      <c r="C600" s="958"/>
      <c r="D600" s="959"/>
      <c r="E600" s="959"/>
      <c r="F600" s="959"/>
      <c r="G600" s="959"/>
      <c r="H600" s="959"/>
      <c r="I600" s="959"/>
      <c r="J600" s="959"/>
      <c r="K600" s="960"/>
      <c r="L600" s="504"/>
      <c r="M600" s="505"/>
      <c r="N600" s="382"/>
      <c r="O600" s="957" t="s">
        <v>89</v>
      </c>
      <c r="P600" s="958"/>
      <c r="Q600" s="959"/>
      <c r="R600" s="959"/>
      <c r="S600" s="959"/>
      <c r="T600" s="959"/>
      <c r="U600" s="959"/>
      <c r="V600" s="959"/>
      <c r="W600" s="959"/>
      <c r="X600" s="960"/>
    </row>
    <row r="601" spans="1:24" ht="17" customHeight="1">
      <c r="A601" s="961" t="s">
        <v>44</v>
      </c>
      <c r="B601" s="962"/>
      <c r="C601" s="962"/>
      <c r="D601" s="962"/>
      <c r="E601" s="962"/>
      <c r="F601" s="962"/>
      <c r="G601" s="962"/>
      <c r="H601" s="962"/>
      <c r="I601" s="962"/>
      <c r="J601" s="962"/>
      <c r="K601" s="963"/>
      <c r="L601" s="504"/>
      <c r="M601" s="505"/>
      <c r="N601" s="961" t="s">
        <v>44</v>
      </c>
      <c r="O601" s="962"/>
      <c r="P601" s="962"/>
      <c r="Q601" s="962"/>
      <c r="R601" s="962"/>
      <c r="S601" s="962"/>
      <c r="T601" s="962"/>
      <c r="U601" s="962"/>
      <c r="V601" s="962"/>
      <c r="W601" s="962"/>
      <c r="X601" s="963"/>
    </row>
    <row r="602" spans="1:24" ht="17" customHeight="1">
      <c r="A602" s="947" t="str">
        <f>'statement of marks'!$A$1</f>
        <v>jk- ck- ek/;fed fo|ky; uohu] fuEckgsM+k</v>
      </c>
      <c r="B602" s="948"/>
      <c r="C602" s="948"/>
      <c r="D602" s="948"/>
      <c r="E602" s="948"/>
      <c r="F602" s="948"/>
      <c r="G602" s="948"/>
      <c r="H602" s="948"/>
      <c r="I602" s="948"/>
      <c r="J602" s="948"/>
      <c r="K602" s="949"/>
      <c r="L602" s="504"/>
      <c r="M602" s="505"/>
      <c r="N602" s="947" t="str">
        <f>'statement of marks'!$A$1</f>
        <v>jk- ck- ek/;fed fo|ky; uohu] fuEckgsM+k</v>
      </c>
      <c r="O602" s="948"/>
      <c r="P602" s="948"/>
      <c r="Q602" s="948"/>
      <c r="R602" s="948"/>
      <c r="S602" s="948"/>
      <c r="T602" s="948"/>
      <c r="U602" s="948"/>
      <c r="V602" s="948"/>
      <c r="W602" s="948"/>
      <c r="X602" s="949"/>
    </row>
    <row r="603" spans="1:24" ht="17" customHeight="1">
      <c r="A603" s="947"/>
      <c r="B603" s="948"/>
      <c r="C603" s="948"/>
      <c r="D603" s="948"/>
      <c r="E603" s="948"/>
      <c r="F603" s="948"/>
      <c r="G603" s="948"/>
      <c r="H603" s="948"/>
      <c r="I603" s="948"/>
      <c r="J603" s="948"/>
      <c r="K603" s="949"/>
      <c r="L603" s="504"/>
      <c r="M603" s="505"/>
      <c r="N603" s="947"/>
      <c r="O603" s="948"/>
      <c r="P603" s="948"/>
      <c r="Q603" s="948"/>
      <c r="R603" s="948"/>
      <c r="S603" s="948"/>
      <c r="T603" s="948"/>
      <c r="U603" s="948"/>
      <c r="V603" s="948"/>
      <c r="W603" s="948"/>
      <c r="X603" s="949"/>
    </row>
    <row r="604" spans="1:24" ht="17" customHeight="1">
      <c r="A604" s="376"/>
      <c r="B604" s="927" t="s">
        <v>84</v>
      </c>
      <c r="C604" s="950"/>
      <c r="D604" s="951" t="str">
        <f>'statement of marks'!$F$3</f>
        <v>2015-16</v>
      </c>
      <c r="E604" s="951"/>
      <c r="F604" s="951"/>
      <c r="G604" s="951"/>
      <c r="H604" s="951"/>
      <c r="I604" s="951"/>
      <c r="J604" s="951"/>
      <c r="K604" s="952"/>
      <c r="L604" s="504"/>
      <c r="M604" s="505"/>
      <c r="N604" s="376"/>
      <c r="O604" s="927" t="s">
        <v>84</v>
      </c>
      <c r="P604" s="950"/>
      <c r="Q604" s="951" t="str">
        <f>'statement of marks'!$F$3</f>
        <v>2015-16</v>
      </c>
      <c r="R604" s="951"/>
      <c r="S604" s="951"/>
      <c r="T604" s="951"/>
      <c r="U604" s="951"/>
      <c r="V604" s="951"/>
      <c r="W604" s="951"/>
      <c r="X604" s="952"/>
    </row>
    <row r="605" spans="1:24" ht="17" customHeight="1">
      <c r="A605" s="376"/>
      <c r="B605" s="910" t="s">
        <v>579</v>
      </c>
      <c r="C605" s="911"/>
      <c r="D605" s="911" t="str">
        <f>IF('statement of marks'!H47="","",'statement of marks'!H47)</f>
        <v>v 041</v>
      </c>
      <c r="E605" s="911"/>
      <c r="F605" s="911"/>
      <c r="G605" s="911"/>
      <c r="H605" s="911"/>
      <c r="I605" s="911"/>
      <c r="J605" s="911"/>
      <c r="K605" s="937"/>
      <c r="L605" s="504"/>
      <c r="M605" s="505"/>
      <c r="N605" s="376"/>
      <c r="O605" s="910" t="s">
        <v>579</v>
      </c>
      <c r="P605" s="911"/>
      <c r="Q605" s="911" t="str">
        <f>IF('statement of marks'!H48="","",'statement of marks'!H48)</f>
        <v>v 042</v>
      </c>
      <c r="R605" s="911"/>
      <c r="S605" s="911"/>
      <c r="T605" s="911"/>
      <c r="U605" s="911"/>
      <c r="V605" s="911"/>
      <c r="W605" s="911"/>
      <c r="X605" s="937"/>
    </row>
    <row r="606" spans="1:24" ht="17" customHeight="1">
      <c r="A606" s="376"/>
      <c r="B606" s="910" t="s">
        <v>580</v>
      </c>
      <c r="C606" s="911"/>
      <c r="D606" s="911" t="str">
        <f>IF('statement of marks'!I47="","",'statement of marks'!I47)</f>
        <v>c 041</v>
      </c>
      <c r="E606" s="911"/>
      <c r="F606" s="911"/>
      <c r="G606" s="911"/>
      <c r="H606" s="911"/>
      <c r="I606" s="911"/>
      <c r="J606" s="911"/>
      <c r="K606" s="937"/>
      <c r="L606" s="504"/>
      <c r="M606" s="505"/>
      <c r="N606" s="376"/>
      <c r="O606" s="910" t="s">
        <v>580</v>
      </c>
      <c r="P606" s="911"/>
      <c r="Q606" s="911" t="str">
        <f>IF('statement of marks'!I48="","",'statement of marks'!I48)</f>
        <v>c 042</v>
      </c>
      <c r="R606" s="911"/>
      <c r="S606" s="911"/>
      <c r="T606" s="911"/>
      <c r="U606" s="911"/>
      <c r="V606" s="911"/>
      <c r="W606" s="911"/>
      <c r="X606" s="937"/>
    </row>
    <row r="607" spans="1:24" ht="17" customHeight="1">
      <c r="A607" s="376"/>
      <c r="B607" s="910" t="s">
        <v>581</v>
      </c>
      <c r="C607" s="911"/>
      <c r="D607" s="911" t="str">
        <f>IF('statement of marks'!J47="","",'statement of marks'!J47)</f>
        <v>l 041</v>
      </c>
      <c r="E607" s="911"/>
      <c r="F607" s="911"/>
      <c r="G607" s="911"/>
      <c r="H607" s="911"/>
      <c r="I607" s="911"/>
      <c r="J607" s="911"/>
      <c r="K607" s="937"/>
      <c r="L607" s="504"/>
      <c r="M607" s="505"/>
      <c r="N607" s="376"/>
      <c r="O607" s="910" t="s">
        <v>581</v>
      </c>
      <c r="P607" s="911"/>
      <c r="Q607" s="911" t="str">
        <f>IF('statement of marks'!J48="","",'statement of marks'!J48)</f>
        <v>l 042</v>
      </c>
      <c r="R607" s="911"/>
      <c r="S607" s="911"/>
      <c r="T607" s="911"/>
      <c r="U607" s="911"/>
      <c r="V607" s="911"/>
      <c r="W607" s="911"/>
      <c r="X607" s="937"/>
    </row>
    <row r="608" spans="1:24" ht="17" customHeight="1">
      <c r="A608" s="376"/>
      <c r="B608" s="910" t="s">
        <v>582</v>
      </c>
      <c r="C608" s="911"/>
      <c r="D608" s="370">
        <f>'statement of marks'!$D$3</f>
        <v>3</v>
      </c>
      <c r="E608" s="911" t="s">
        <v>9</v>
      </c>
      <c r="F608" s="911"/>
      <c r="G608" s="938" t="str">
        <f>IF('statement of marks'!D47="","",'statement of marks'!D47)</f>
        <v/>
      </c>
      <c r="H608" s="938"/>
      <c r="I608" s="938"/>
      <c r="J608" s="938"/>
      <c r="K608" s="939"/>
      <c r="L608" s="504"/>
      <c r="M608" s="505"/>
      <c r="N608" s="376"/>
      <c r="O608" s="910" t="s">
        <v>582</v>
      </c>
      <c r="P608" s="911"/>
      <c r="Q608" s="370">
        <f>'statement of marks'!$D$3</f>
        <v>3</v>
      </c>
      <c r="R608" s="911" t="s">
        <v>9</v>
      </c>
      <c r="S608" s="911"/>
      <c r="T608" s="938" t="str">
        <f>IF('statement of marks'!D48="","",'statement of marks'!D48)</f>
        <v/>
      </c>
      <c r="U608" s="938"/>
      <c r="V608" s="938"/>
      <c r="W608" s="938"/>
      <c r="X608" s="939"/>
    </row>
    <row r="609" spans="1:24" ht="17" customHeight="1">
      <c r="A609" s="376"/>
      <c r="B609" s="910" t="s">
        <v>583</v>
      </c>
      <c r="C609" s="911"/>
      <c r="D609" s="370" t="str">
        <f>IF('statement of marks'!E47="","",'statement of marks'!E47)</f>
        <v/>
      </c>
      <c r="E609" s="911" t="s">
        <v>0</v>
      </c>
      <c r="F609" s="911"/>
      <c r="G609" s="930" t="str">
        <f>IF('statement of marks'!F47="","",'statement of marks'!F47)</f>
        <v/>
      </c>
      <c r="H609" s="930"/>
      <c r="I609" s="930"/>
      <c r="J609" s="930"/>
      <c r="K609" s="931"/>
      <c r="L609" s="504"/>
      <c r="M609" s="505"/>
      <c r="N609" s="376"/>
      <c r="O609" s="910" t="s">
        <v>583</v>
      </c>
      <c r="P609" s="911"/>
      <c r="Q609" s="370" t="str">
        <f>IF('statement of marks'!E48="","",'statement of marks'!E48)</f>
        <v/>
      </c>
      <c r="R609" s="911" t="s">
        <v>0</v>
      </c>
      <c r="S609" s="911"/>
      <c r="T609" s="930" t="str">
        <f>IF('statement of marks'!F48="","",'statement of marks'!F48)</f>
        <v/>
      </c>
      <c r="U609" s="930"/>
      <c r="V609" s="930"/>
      <c r="W609" s="930"/>
      <c r="X609" s="931"/>
    </row>
    <row r="610" spans="1:24" ht="17" customHeight="1">
      <c r="A610" s="376"/>
      <c r="B610" s="346" t="s">
        <v>27</v>
      </c>
      <c r="C610" s="336" t="s">
        <v>85</v>
      </c>
      <c r="D610" s="932" t="s">
        <v>1</v>
      </c>
      <c r="E610" s="932" t="s">
        <v>21</v>
      </c>
      <c r="F610" s="932" t="s">
        <v>62</v>
      </c>
      <c r="G610" s="933" t="s">
        <v>2</v>
      </c>
      <c r="H610" s="932" t="s">
        <v>638</v>
      </c>
      <c r="I610" s="932"/>
      <c r="J610" s="932"/>
      <c r="K610" s="934" t="s">
        <v>639</v>
      </c>
      <c r="L610" s="504"/>
      <c r="M610" s="505"/>
      <c r="N610" s="376"/>
      <c r="O610" s="346" t="s">
        <v>27</v>
      </c>
      <c r="P610" s="336" t="s">
        <v>85</v>
      </c>
      <c r="Q610" s="935" t="s">
        <v>1</v>
      </c>
      <c r="R610" s="935" t="s">
        <v>21</v>
      </c>
      <c r="S610" s="935" t="s">
        <v>62</v>
      </c>
      <c r="T610" s="936" t="s">
        <v>2</v>
      </c>
      <c r="U610" s="935" t="s">
        <v>638</v>
      </c>
      <c r="V610" s="935"/>
      <c r="W610" s="935"/>
      <c r="X610" s="934" t="s">
        <v>639</v>
      </c>
    </row>
    <row r="611" spans="1:24" ht="17" customHeight="1">
      <c r="A611" s="376"/>
      <c r="B611" s="346"/>
      <c r="C611" s="336"/>
      <c r="D611" s="932"/>
      <c r="E611" s="932"/>
      <c r="F611" s="932"/>
      <c r="G611" s="933"/>
      <c r="H611" s="367" t="s">
        <v>635</v>
      </c>
      <c r="I611" s="367" t="s">
        <v>636</v>
      </c>
      <c r="J611" s="471" t="s">
        <v>68</v>
      </c>
      <c r="K611" s="934"/>
      <c r="L611" s="504"/>
      <c r="M611" s="505"/>
      <c r="N611" s="376"/>
      <c r="O611" s="346"/>
      <c r="P611" s="336"/>
      <c r="Q611" s="935"/>
      <c r="R611" s="935"/>
      <c r="S611" s="935"/>
      <c r="T611" s="936"/>
      <c r="U611" s="371" t="s">
        <v>635</v>
      </c>
      <c r="V611" s="371" t="s">
        <v>636</v>
      </c>
      <c r="W611" s="506" t="s">
        <v>68</v>
      </c>
      <c r="X611" s="934"/>
    </row>
    <row r="612" spans="1:24" ht="17" customHeight="1">
      <c r="A612" s="376"/>
      <c r="B612" s="923" t="s">
        <v>3</v>
      </c>
      <c r="C612" s="924"/>
      <c r="D612" s="332">
        <f>IF('statement of marks'!K$6="","",'statement of marks'!K$6)</f>
        <v>10</v>
      </c>
      <c r="E612" s="332">
        <f>IF('statement of marks'!L$6="","",'statement of marks'!L$6)</f>
        <v>10</v>
      </c>
      <c r="F612" s="332">
        <f>IF('statement of marks'!M$6="","",'statement of marks'!M$6)</f>
        <v>10</v>
      </c>
      <c r="G612" s="333">
        <f>IF('statement of marks'!N$6="","",'statement of marks'!N$6)</f>
        <v>30</v>
      </c>
      <c r="H612" s="332">
        <f>IF('statement of marks'!O$6="","",'statement of marks'!O$6)</f>
        <v>20</v>
      </c>
      <c r="I612" s="332">
        <f>IF('statement of marks'!P$6="","",'statement of marks'!P$6)</f>
        <v>50</v>
      </c>
      <c r="J612" s="333">
        <f>IF('statement of marks'!Q$6="","",'statement of marks'!Q$6)</f>
        <v>70</v>
      </c>
      <c r="K612" s="377">
        <f>IF('statement of marks'!R$6="","",'statement of marks'!R$6)</f>
        <v>100</v>
      </c>
      <c r="L612" s="504"/>
      <c r="M612" s="505"/>
      <c r="N612" s="376"/>
      <c r="O612" s="923" t="s">
        <v>3</v>
      </c>
      <c r="P612" s="924"/>
      <c r="Q612" s="332">
        <f>IF('statement of marks'!K$6="","",'statement of marks'!K$6)</f>
        <v>10</v>
      </c>
      <c r="R612" s="332">
        <f>IF('statement of marks'!L$6="","",'statement of marks'!L$6)</f>
        <v>10</v>
      </c>
      <c r="S612" s="332">
        <f>IF('statement of marks'!M$6="","",'statement of marks'!M$6)</f>
        <v>10</v>
      </c>
      <c r="T612" s="333">
        <f>IF('statement of marks'!N$6="","",'statement of marks'!N$6)</f>
        <v>30</v>
      </c>
      <c r="U612" s="332">
        <f>IF('statement of marks'!O$6="","",'statement of marks'!O$6)</f>
        <v>20</v>
      </c>
      <c r="V612" s="332">
        <f>IF('statement of marks'!P$6="","",'statement of marks'!P$6)</f>
        <v>50</v>
      </c>
      <c r="W612" s="333">
        <f>IF('statement of marks'!Q$6="","",'statement of marks'!Q$6)</f>
        <v>70</v>
      </c>
      <c r="X612" s="377">
        <f>IF('statement of marks'!R$6="","",'statement of marks'!R$6)</f>
        <v>100</v>
      </c>
    </row>
    <row r="613" spans="1:24" ht="17" customHeight="1">
      <c r="A613" s="376"/>
      <c r="B613" s="910" t="str">
        <f>'statement of marks'!$K$3</f>
        <v>fgUnh</v>
      </c>
      <c r="C613" s="911"/>
      <c r="D613" s="331" t="str">
        <f>IF('statement of marks'!K47="","",'statement of marks'!K47)</f>
        <v/>
      </c>
      <c r="E613" s="331" t="str">
        <f>IF('statement of marks'!L47="","",'statement of marks'!L47)</f>
        <v/>
      </c>
      <c r="F613" s="331" t="str">
        <f>IF('statement of marks'!M47="","",'statement of marks'!M47)</f>
        <v/>
      </c>
      <c r="G613" s="374" t="str">
        <f>IF('statement of marks'!N47="","",'statement of marks'!N47)</f>
        <v/>
      </c>
      <c r="H613" s="331" t="str">
        <f>IF('statement of marks'!O47="","",'statement of marks'!O47)</f>
        <v/>
      </c>
      <c r="I613" s="331" t="str">
        <f>IF('statement of marks'!P47="","",'statement of marks'!P47)</f>
        <v/>
      </c>
      <c r="J613" s="36" t="str">
        <f>IF('statement of marks'!Q47="","",'statement of marks'!Q47)</f>
        <v/>
      </c>
      <c r="K613" s="378" t="str">
        <f>IF('statement of marks'!R47="","",'statement of marks'!R47)</f>
        <v/>
      </c>
      <c r="L613" s="504"/>
      <c r="M613" s="505"/>
      <c r="N613" s="376"/>
      <c r="O613" s="910" t="str">
        <f>'statement of marks'!$K$3</f>
        <v>fgUnh</v>
      </c>
      <c r="P613" s="911"/>
      <c r="Q613" s="331" t="str">
        <f>IF('statement of marks'!K48="","",'statement of marks'!K48)</f>
        <v/>
      </c>
      <c r="R613" s="331" t="str">
        <f>IF('statement of marks'!L48="","",'statement of marks'!L48)</f>
        <v/>
      </c>
      <c r="S613" s="331" t="str">
        <f>IF('statement of marks'!M48="","",'statement of marks'!M48)</f>
        <v/>
      </c>
      <c r="T613" s="374" t="str">
        <f>IF('statement of marks'!N48="","",'statement of marks'!N48)</f>
        <v/>
      </c>
      <c r="U613" s="331" t="str">
        <f>IF('statement of marks'!O48="","",'statement of marks'!O48)</f>
        <v/>
      </c>
      <c r="V613" s="331" t="str">
        <f>IF('statement of marks'!P48="","",'statement of marks'!P48)</f>
        <v/>
      </c>
      <c r="W613" s="36" t="str">
        <f>IF('statement of marks'!Q48="","",'statement of marks'!Q48)</f>
        <v/>
      </c>
      <c r="X613" s="378" t="str">
        <f>IF('statement of marks'!R48="","",'statement of marks'!R48)</f>
        <v/>
      </c>
    </row>
    <row r="614" spans="1:24" ht="17" customHeight="1">
      <c r="A614" s="376"/>
      <c r="B614" s="920" t="str">
        <f>'statement of marks'!$AQ$3</f>
        <v>mnwZ</v>
      </c>
      <c r="C614" s="910"/>
      <c r="D614" s="331">
        <f>IF('statement of marks'!AQ47="","",'statement of marks'!AQ47)</f>
        <v>1</v>
      </c>
      <c r="E614" s="331">
        <f>IF('statement of marks'!AR47="","",'statement of marks'!AR47)</f>
        <v>2</v>
      </c>
      <c r="F614" s="331">
        <f>IF('statement of marks'!AS47="","",'statement of marks'!AS47)</f>
        <v>3</v>
      </c>
      <c r="G614" s="374">
        <f>IF('statement of marks'!AT47="","",'statement of marks'!AT47)</f>
        <v>6</v>
      </c>
      <c r="H614" s="331">
        <f>IF('statement of marks'!AU47="","",'statement of marks'!AU47)</f>
        <v>4</v>
      </c>
      <c r="I614" s="331">
        <f>IF('statement of marks'!AV47="","",'statement of marks'!AV47)</f>
        <v>5</v>
      </c>
      <c r="J614" s="36">
        <f>IF('statement of marks'!AW47="","",'statement of marks'!AW47)</f>
        <v>9</v>
      </c>
      <c r="K614" s="378">
        <f>IF('statement of marks'!AX47="","",'statement of marks'!AX47)</f>
        <v>15</v>
      </c>
      <c r="L614" s="504"/>
      <c r="M614" s="505"/>
      <c r="N614" s="376"/>
      <c r="O614" s="920" t="str">
        <f>'statement of marks'!$AQ$3</f>
        <v>mnwZ</v>
      </c>
      <c r="P614" s="910"/>
      <c r="Q614" s="331">
        <f>IF('statement of marks'!AQ48="","",'statement of marks'!AQ48)</f>
        <v>1</v>
      </c>
      <c r="R614" s="331">
        <f>IF('statement of marks'!AR48="","",'statement of marks'!AR48)</f>
        <v>2</v>
      </c>
      <c r="S614" s="331">
        <f>IF('statement of marks'!AS48="","",'statement of marks'!AS48)</f>
        <v>3</v>
      </c>
      <c r="T614" s="374">
        <f>IF('statement of marks'!AT48="","",'statement of marks'!AT48)</f>
        <v>6</v>
      </c>
      <c r="U614" s="331">
        <f>IF('statement of marks'!AU48="","",'statement of marks'!AU48)</f>
        <v>4</v>
      </c>
      <c r="V614" s="331">
        <f>IF('statement of marks'!AV48="","",'statement of marks'!AV48)</f>
        <v>5</v>
      </c>
      <c r="W614" s="36">
        <f>IF('statement of marks'!AW48="","",'statement of marks'!AW48)</f>
        <v>9</v>
      </c>
      <c r="X614" s="378">
        <f>IF('statement of marks'!AX48="","",'statement of marks'!AX48)</f>
        <v>15</v>
      </c>
    </row>
    <row r="615" spans="1:24" ht="17" customHeight="1">
      <c r="A615" s="376"/>
      <c r="B615" s="910" t="str">
        <f>'statement of marks'!$BG$3</f>
        <v>xf.kr</v>
      </c>
      <c r="C615" s="911"/>
      <c r="D615" s="331" t="str">
        <f>IF('statement of marks'!BG47="","",'statement of marks'!BG47)</f>
        <v/>
      </c>
      <c r="E615" s="331" t="str">
        <f>IF('statement of marks'!BH47="","",'statement of marks'!BH47)</f>
        <v/>
      </c>
      <c r="F615" s="331" t="str">
        <f>IF('statement of marks'!BI47="","",'statement of marks'!BI47)</f>
        <v/>
      </c>
      <c r="G615" s="374" t="str">
        <f>IF('statement of marks'!BJ47="","",'statement of marks'!BJ47)</f>
        <v/>
      </c>
      <c r="H615" s="331" t="str">
        <f>IF('statement of marks'!BK47="","",'statement of marks'!BK47)</f>
        <v/>
      </c>
      <c r="I615" s="331" t="str">
        <f>IF('statement of marks'!BL47="","",'statement of marks'!BL47)</f>
        <v/>
      </c>
      <c r="J615" s="36" t="str">
        <f>IF('statement of marks'!BM47="","",'statement of marks'!BM47)</f>
        <v/>
      </c>
      <c r="K615" s="378" t="str">
        <f>IF('statement of marks'!BN47="","",'statement of marks'!BN47)</f>
        <v/>
      </c>
      <c r="L615" s="504"/>
      <c r="M615" s="505"/>
      <c r="N615" s="376"/>
      <c r="O615" s="910" t="str">
        <f>'statement of marks'!$BG$3</f>
        <v>xf.kr</v>
      </c>
      <c r="P615" s="911"/>
      <c r="Q615" s="331" t="str">
        <f>IF('statement of marks'!BG48="","",'statement of marks'!BG48)</f>
        <v/>
      </c>
      <c r="R615" s="331" t="str">
        <f>IF('statement of marks'!BH48="","",'statement of marks'!BH48)</f>
        <v/>
      </c>
      <c r="S615" s="331" t="str">
        <f>IF('statement of marks'!BI48="","",'statement of marks'!BI48)</f>
        <v/>
      </c>
      <c r="T615" s="374" t="str">
        <f>IF('statement of marks'!BJ48="","",'statement of marks'!BJ48)</f>
        <v/>
      </c>
      <c r="U615" s="331" t="str">
        <f>IF('statement of marks'!BK48="","",'statement of marks'!BK48)</f>
        <v/>
      </c>
      <c r="V615" s="331" t="str">
        <f>IF('statement of marks'!BL48="","",'statement of marks'!BL48)</f>
        <v/>
      </c>
      <c r="W615" s="36" t="str">
        <f>IF('statement of marks'!BM48="","",'statement of marks'!BM48)</f>
        <v/>
      </c>
      <c r="X615" s="378" t="str">
        <f>IF('statement of marks'!BN48="","",'statement of marks'!BN48)</f>
        <v/>
      </c>
    </row>
    <row r="616" spans="1:24" ht="17" customHeight="1">
      <c r="A616" s="376"/>
      <c r="B616" s="910" t="str">
        <f>'statement of marks'!$BW$3</f>
        <v>Ik;kZoj.k v/;;u</v>
      </c>
      <c r="C616" s="911"/>
      <c r="D616" s="331" t="str">
        <f>IF('statement of marks'!BW47="","",'statement of marks'!BW47)</f>
        <v/>
      </c>
      <c r="E616" s="331" t="str">
        <f>IF('statement of marks'!BX47="","",'statement of marks'!BX47)</f>
        <v/>
      </c>
      <c r="F616" s="331" t="str">
        <f>IF('statement of marks'!BY47="","",'statement of marks'!BY47)</f>
        <v/>
      </c>
      <c r="G616" s="374" t="str">
        <f>IF('statement of marks'!BZ47="","",'statement of marks'!BZ47)</f>
        <v/>
      </c>
      <c r="H616" s="331" t="str">
        <f>IF('statement of marks'!CA47="","",'statement of marks'!CA47)</f>
        <v/>
      </c>
      <c r="I616" s="331" t="str">
        <f>IF('statement of marks'!CB47="","",'statement of marks'!CB47)</f>
        <v/>
      </c>
      <c r="J616" s="36" t="str">
        <f>IF('statement of marks'!CC47="","",'statement of marks'!CC47)</f>
        <v/>
      </c>
      <c r="K616" s="378" t="str">
        <f>IF('statement of marks'!CD47="","",'statement of marks'!CD47)</f>
        <v/>
      </c>
      <c r="L616" s="504"/>
      <c r="M616" s="505"/>
      <c r="N616" s="376"/>
      <c r="O616" s="910" t="str">
        <f>'statement of marks'!$BW$3</f>
        <v>Ik;kZoj.k v/;;u</v>
      </c>
      <c r="P616" s="911"/>
      <c r="Q616" s="331" t="str">
        <f>IF('statement of marks'!BW48="","",'statement of marks'!BW48)</f>
        <v/>
      </c>
      <c r="R616" s="331" t="str">
        <f>IF('statement of marks'!BX48="","",'statement of marks'!BX48)</f>
        <v/>
      </c>
      <c r="S616" s="331" t="str">
        <f>IF('statement of marks'!BY48="","",'statement of marks'!BY48)</f>
        <v/>
      </c>
      <c r="T616" s="374" t="str">
        <f>IF('statement of marks'!BZ48="","",'statement of marks'!BZ48)</f>
        <v/>
      </c>
      <c r="U616" s="331" t="str">
        <f>IF('statement of marks'!CA48="","",'statement of marks'!CA48)</f>
        <v/>
      </c>
      <c r="V616" s="331" t="str">
        <f>IF('statement of marks'!CB48="","",'statement of marks'!CB48)</f>
        <v/>
      </c>
      <c r="W616" s="36" t="str">
        <f>IF('statement of marks'!CC48="","",'statement of marks'!CC48)</f>
        <v/>
      </c>
      <c r="X616" s="378" t="str">
        <f>IF('statement of marks'!CD48="","",'statement of marks'!CD48)</f>
        <v/>
      </c>
    </row>
    <row r="617" spans="1:24" ht="17" customHeight="1">
      <c r="A617" s="925"/>
      <c r="B617" s="927" t="str">
        <f>'statement of marks'!$AA$3</f>
        <v>vaxszth</v>
      </c>
      <c r="C617" s="373" t="s">
        <v>3</v>
      </c>
      <c r="D617" s="332">
        <f>IF('statement of marks'!AA$6="","",'statement of marks'!AA$6)</f>
        <v>5</v>
      </c>
      <c r="E617" s="332">
        <f>IF('statement of marks'!AB$6="","",'statement of marks'!AB$6)</f>
        <v>5</v>
      </c>
      <c r="F617" s="332">
        <f>IF('statement of marks'!AC$6="","",'statement of marks'!AC$6)</f>
        <v>5</v>
      </c>
      <c r="G617" s="333">
        <f>IF('statement of marks'!AD$6="","",'statement of marks'!AD$6)</f>
        <v>15</v>
      </c>
      <c r="H617" s="332">
        <f>IF('statement of marks'!AE$6="","",'statement of marks'!AE$6)</f>
        <v>10</v>
      </c>
      <c r="I617" s="332">
        <f>IF('statement of marks'!AF$6="","",'statement of marks'!AF$6)</f>
        <v>25</v>
      </c>
      <c r="J617" s="333">
        <f>IF('statement of marks'!AG$6="","",'statement of marks'!AG$6)</f>
        <v>35</v>
      </c>
      <c r="K617" s="377">
        <f>IF('statement of marks'!AH$6="","",'statement of marks'!AH$6)</f>
        <v>50</v>
      </c>
      <c r="L617" s="504"/>
      <c r="M617" s="505"/>
      <c r="N617" s="925"/>
      <c r="O617" s="927" t="str">
        <f>'statement of marks'!$AA$3</f>
        <v>vaxszth</v>
      </c>
      <c r="P617" s="373" t="s">
        <v>3</v>
      </c>
      <c r="Q617" s="332">
        <f>IF('statement of marks'!AA$6="","",'statement of marks'!AA$6)</f>
        <v>5</v>
      </c>
      <c r="R617" s="332">
        <f>IF('statement of marks'!AB$6="","",'statement of marks'!AB$6)</f>
        <v>5</v>
      </c>
      <c r="S617" s="332">
        <f>IF('statement of marks'!AC$6="","",'statement of marks'!AC$6)</f>
        <v>5</v>
      </c>
      <c r="T617" s="333">
        <f>IF('statement of marks'!AD$6="","",'statement of marks'!AD$6)</f>
        <v>15</v>
      </c>
      <c r="U617" s="332">
        <f>IF('statement of marks'!AE$6="","",'statement of marks'!AE$6)</f>
        <v>10</v>
      </c>
      <c r="V617" s="332">
        <f>IF('statement of marks'!AF$6="","",'statement of marks'!AF$6)</f>
        <v>25</v>
      </c>
      <c r="W617" s="333">
        <f>IF('statement of marks'!AG$6="","",'statement of marks'!AG$6)</f>
        <v>35</v>
      </c>
      <c r="X617" s="377">
        <f>IF('statement of marks'!AH$6="","",'statement of marks'!AH$6)</f>
        <v>50</v>
      </c>
    </row>
    <row r="618" spans="1:24" ht="17" customHeight="1">
      <c r="A618" s="926"/>
      <c r="B618" s="927"/>
      <c r="C618" s="375" t="s">
        <v>644</v>
      </c>
      <c r="D618" s="331" t="str">
        <f>IF('statement of marks'!AA47="","",'statement of marks'!AA47)</f>
        <v/>
      </c>
      <c r="E618" s="331" t="str">
        <f>IF('statement of marks'!AB47="","",'statement of marks'!AB47)</f>
        <v/>
      </c>
      <c r="F618" s="331" t="str">
        <f>IF('statement of marks'!AC47="","",'statement of marks'!AC47)</f>
        <v/>
      </c>
      <c r="G618" s="374" t="str">
        <f>IF('statement of marks'!AD47="","",'statement of marks'!AD47)</f>
        <v/>
      </c>
      <c r="H618" s="331" t="str">
        <f>IF('statement of marks'!AE47="","",'statement of marks'!AE47)</f>
        <v/>
      </c>
      <c r="I618" s="331" t="str">
        <f>IF('statement of marks'!AF47="","",'statement of marks'!AF47)</f>
        <v/>
      </c>
      <c r="J618" s="36" t="str">
        <f>IF('statement of marks'!AG47="","",'statement of marks'!AG47)</f>
        <v/>
      </c>
      <c r="K618" s="378" t="str">
        <f>IF('statement of marks'!AH47="","",'statement of marks'!AH47)</f>
        <v/>
      </c>
      <c r="L618" s="504"/>
      <c r="M618" s="505"/>
      <c r="N618" s="926"/>
      <c r="O618" s="927"/>
      <c r="P618" s="375" t="s">
        <v>644</v>
      </c>
      <c r="Q618" s="331" t="str">
        <f>IF('statement of marks'!AA48="","",'statement of marks'!AA48)</f>
        <v/>
      </c>
      <c r="R618" s="331" t="str">
        <f>IF('statement of marks'!AB48="","",'statement of marks'!AB48)</f>
        <v/>
      </c>
      <c r="S618" s="331" t="str">
        <f>IF('statement of marks'!AC48="","",'statement of marks'!AC48)</f>
        <v/>
      </c>
      <c r="T618" s="374" t="str">
        <f>IF('statement of marks'!AD48="","",'statement of marks'!AD48)</f>
        <v/>
      </c>
      <c r="U618" s="331" t="str">
        <f>IF('statement of marks'!AE48="","",'statement of marks'!AE48)</f>
        <v/>
      </c>
      <c r="V618" s="331" t="str">
        <f>IF('statement of marks'!AF48="","",'statement of marks'!AF48)</f>
        <v/>
      </c>
      <c r="W618" s="36" t="str">
        <f>IF('statement of marks'!AG48="","",'statement of marks'!AG48)</f>
        <v/>
      </c>
      <c r="X618" s="378" t="str">
        <f>IF('statement of marks'!AH48="","",'statement of marks'!AH48)</f>
        <v/>
      </c>
    </row>
    <row r="619" spans="1:24" ht="17" customHeight="1">
      <c r="A619" s="376"/>
      <c r="B619" s="928" t="s">
        <v>640</v>
      </c>
      <c r="C619" s="929"/>
      <c r="D619" s="335" t="s">
        <v>1</v>
      </c>
      <c r="E619" s="335" t="s">
        <v>21</v>
      </c>
      <c r="F619" s="372" t="s">
        <v>641</v>
      </c>
      <c r="G619" s="36"/>
      <c r="H619" s="334"/>
      <c r="I619" s="36"/>
      <c r="J619" s="472" t="s">
        <v>62</v>
      </c>
      <c r="K619" s="379"/>
      <c r="L619" s="504"/>
      <c r="M619" s="505"/>
      <c r="N619" s="376"/>
      <c r="O619" s="928" t="s">
        <v>640</v>
      </c>
      <c r="P619" s="929"/>
      <c r="Q619" s="335" t="s">
        <v>1</v>
      </c>
      <c r="R619" s="335" t="s">
        <v>21</v>
      </c>
      <c r="S619" s="372" t="s">
        <v>641</v>
      </c>
      <c r="T619" s="36"/>
      <c r="U619" s="334"/>
      <c r="V619" s="36"/>
      <c r="W619" s="507" t="s">
        <v>62</v>
      </c>
      <c r="X619" s="379"/>
    </row>
    <row r="620" spans="1:24" ht="17" customHeight="1">
      <c r="A620" s="376"/>
      <c r="B620" s="923" t="s">
        <v>3</v>
      </c>
      <c r="C620" s="924"/>
      <c r="D620" s="332">
        <v>20</v>
      </c>
      <c r="E620" s="332">
        <v>20</v>
      </c>
      <c r="F620" s="332">
        <v>20</v>
      </c>
      <c r="G620" s="333"/>
      <c r="H620" s="332"/>
      <c r="I620" s="332"/>
      <c r="J620" s="333">
        <v>20</v>
      </c>
      <c r="K620" s="377"/>
      <c r="L620" s="504"/>
      <c r="M620" s="505"/>
      <c r="N620" s="376"/>
      <c r="O620" s="923" t="s">
        <v>3</v>
      </c>
      <c r="P620" s="924"/>
      <c r="Q620" s="332">
        <v>20</v>
      </c>
      <c r="R620" s="332">
        <v>20</v>
      </c>
      <c r="S620" s="332">
        <v>20</v>
      </c>
      <c r="T620" s="333"/>
      <c r="U620" s="332"/>
      <c r="V620" s="332"/>
      <c r="W620" s="333">
        <v>20</v>
      </c>
      <c r="X620" s="377"/>
    </row>
    <row r="621" spans="1:24" ht="17" customHeight="1">
      <c r="A621" s="376"/>
      <c r="B621" s="910" t="str">
        <f>'statement of marks'!$CM$3</f>
        <v>dk;kZuqHko</v>
      </c>
      <c r="C621" s="911"/>
      <c r="D621" s="469" t="str">
        <f>IF('statement of marks'!CM47="","",'statement of marks'!CM47)</f>
        <v/>
      </c>
      <c r="E621" s="469" t="str">
        <f>IF('statement of marks'!CN47="","",'statement of marks'!CN47)</f>
        <v/>
      </c>
      <c r="F621" s="469" t="str">
        <f>IF('statement of marks'!CP47="","",'statement of marks'!CP47)</f>
        <v/>
      </c>
      <c r="G621" s="337"/>
      <c r="H621" s="337"/>
      <c r="I621" s="469"/>
      <c r="J621" s="469" t="str">
        <f>IF('statement of marks'!CO47="","",'statement of marks'!CO47)</f>
        <v/>
      </c>
      <c r="K621" s="470"/>
      <c r="L621" s="504"/>
      <c r="M621" s="505"/>
      <c r="N621" s="376"/>
      <c r="O621" s="910" t="str">
        <f>'statement of marks'!$CM$3</f>
        <v>dk;kZuqHko</v>
      </c>
      <c r="P621" s="911"/>
      <c r="Q621" s="469" t="str">
        <f>IF('statement of marks'!CM48="","",'statement of marks'!CM48)</f>
        <v/>
      </c>
      <c r="R621" s="469" t="str">
        <f>IF('statement of marks'!CN48="","",'statement of marks'!CN48)</f>
        <v/>
      </c>
      <c r="S621" s="469" t="str">
        <f>IF('statement of marks'!CP48="","",'statement of marks'!CP48)</f>
        <v/>
      </c>
      <c r="T621" s="337"/>
      <c r="U621" s="337"/>
      <c r="V621" s="469"/>
      <c r="W621" s="503" t="str">
        <f>IF('statement of marks'!CO48="","",'statement of marks'!CO48)</f>
        <v/>
      </c>
      <c r="X621" s="470"/>
    </row>
    <row r="622" spans="1:24" ht="17" customHeight="1">
      <c r="A622" s="376"/>
      <c r="B622" s="910" t="str">
        <f>'statement of marks'!$CW$3</f>
        <v>dyk f'k{kk</v>
      </c>
      <c r="C622" s="911"/>
      <c r="D622" s="469" t="str">
        <f>IF('statement of marks'!CW47="","",'statement of marks'!CW47)</f>
        <v/>
      </c>
      <c r="E622" s="469" t="str">
        <f>IF('statement of marks'!CX47="","",'statement of marks'!CX47)</f>
        <v/>
      </c>
      <c r="F622" s="469" t="str">
        <f>IF('statement of marks'!CZ47="","",'statement of marks'!CZ47)</f>
        <v/>
      </c>
      <c r="G622" s="337"/>
      <c r="H622" s="337"/>
      <c r="I622" s="469"/>
      <c r="J622" s="469" t="str">
        <f>IF('statement of marks'!CY47="","",'statement of marks'!CY47)</f>
        <v/>
      </c>
      <c r="K622" s="470"/>
      <c r="L622" s="504"/>
      <c r="M622" s="505"/>
      <c r="N622" s="376"/>
      <c r="O622" s="910" t="str">
        <f>'statement of marks'!$CW$3</f>
        <v>dyk f'k{kk</v>
      </c>
      <c r="P622" s="911"/>
      <c r="Q622" s="469" t="str">
        <f>IF('statement of marks'!CW48="","",'statement of marks'!CW48)</f>
        <v/>
      </c>
      <c r="R622" s="469" t="str">
        <f>IF('statement of marks'!CX48="","",'statement of marks'!CX48)</f>
        <v/>
      </c>
      <c r="S622" s="469" t="str">
        <f>IF('statement of marks'!CZ48="","",'statement of marks'!CZ48)</f>
        <v/>
      </c>
      <c r="T622" s="337"/>
      <c r="U622" s="337"/>
      <c r="V622" s="469"/>
      <c r="W622" s="503" t="str">
        <f>IF('statement of marks'!CY48="","",'statement of marks'!CY48)</f>
        <v/>
      </c>
      <c r="X622" s="470"/>
    </row>
    <row r="623" spans="1:24" ht="17" customHeight="1">
      <c r="A623" s="376"/>
      <c r="B623" s="912" t="str">
        <f>'statement of marks'!$DG$3</f>
        <v>LokLF; ,oe~ 'kkjhfjd f'k{kk</v>
      </c>
      <c r="C623" s="913"/>
      <c r="D623" s="469" t="str">
        <f>IF('statement of marks'!DG47="","",'statement of marks'!DG47)</f>
        <v/>
      </c>
      <c r="E623" s="469" t="str">
        <f>IF('statement of marks'!DH47="","",'statement of marks'!DH47)</f>
        <v/>
      </c>
      <c r="F623" s="469" t="str">
        <f>IF('statement of marks'!DJ47="","",'statement of marks'!DJ47)</f>
        <v/>
      </c>
      <c r="G623" s="337"/>
      <c r="H623" s="337"/>
      <c r="I623" s="469"/>
      <c r="J623" s="469" t="str">
        <f>IF('statement of marks'!DI47="","",'statement of marks'!DI47)</f>
        <v/>
      </c>
      <c r="K623" s="470"/>
      <c r="L623" s="504"/>
      <c r="M623" s="505"/>
      <c r="N623" s="376"/>
      <c r="O623" s="914" t="str">
        <f>'statement of marks'!$DG$3</f>
        <v>LokLF; ,oe~ 'kkjhfjd f'k{kk</v>
      </c>
      <c r="P623" s="915"/>
      <c r="Q623" s="469" t="str">
        <f>IF('statement of marks'!DG48="","",'statement of marks'!DG48)</f>
        <v/>
      </c>
      <c r="R623" s="469" t="str">
        <f>IF('statement of marks'!DH48="","",'statement of marks'!DH48)</f>
        <v/>
      </c>
      <c r="S623" s="469" t="str">
        <f>IF('statement of marks'!DJ48="","",'statement of marks'!DJ48)</f>
        <v/>
      </c>
      <c r="T623" s="337"/>
      <c r="U623" s="337"/>
      <c r="V623" s="469"/>
      <c r="W623" s="503" t="str">
        <f>IF('statement of marks'!DI48="","",'statement of marks'!DI48)</f>
        <v/>
      </c>
      <c r="X623" s="470"/>
    </row>
    <row r="624" spans="1:24" ht="17" customHeight="1">
      <c r="A624" s="376"/>
      <c r="B624" s="916" t="s">
        <v>642</v>
      </c>
      <c r="C624" s="917"/>
      <c r="D624" s="918" t="str">
        <f>IF(details!$CX$3="","",details!$CX$3)</f>
        <v>;ksx vxLr rd</v>
      </c>
      <c r="E624" s="918"/>
      <c r="F624" s="918" t="str">
        <f>IF(details!$DB$3="","",details!$DB$3)</f>
        <v>;ksx vDVcj rd</v>
      </c>
      <c r="G624" s="918"/>
      <c r="H624" s="918" t="str">
        <f>IF(details!$DF$3="","",details!$DF$3)</f>
        <v>;ksx fnlEcj rd</v>
      </c>
      <c r="I624" s="918"/>
      <c r="J624" s="918" t="str">
        <f>IF(details!$DJ$3="","",details!$DJ$3)</f>
        <v>;ksx Qjojh rd</v>
      </c>
      <c r="K624" s="919"/>
      <c r="L624" s="504"/>
      <c r="M624" s="505"/>
      <c r="N624" s="376"/>
      <c r="O624" s="916" t="s">
        <v>642</v>
      </c>
      <c r="P624" s="917"/>
      <c r="Q624" s="918" t="str">
        <f>IF(details!$CX$3="","",details!$CX$3)</f>
        <v>;ksx vxLr rd</v>
      </c>
      <c r="R624" s="918"/>
      <c r="S624" s="918" t="str">
        <f>IF(details!$DB$3="","",details!$DB$3)</f>
        <v>;ksx vDVcj rd</v>
      </c>
      <c r="T624" s="918"/>
      <c r="U624" s="918" t="str">
        <f>IF(details!$DF$3="","",details!$DF$3)</f>
        <v>;ksx fnlEcj rd</v>
      </c>
      <c r="V624" s="918"/>
      <c r="W624" s="918" t="str">
        <f>IF(details!$DJ$3="","",details!$DJ$3)</f>
        <v>;ksx Qjojh rd</v>
      </c>
      <c r="X624" s="919"/>
    </row>
    <row r="625" spans="1:24" ht="17" customHeight="1">
      <c r="A625" s="376"/>
      <c r="B625" s="916" t="s">
        <v>86</v>
      </c>
      <c r="C625" s="917"/>
      <c r="D625" s="921" t="str">
        <f>IF(details!CY47="","",details!CY47)</f>
        <v/>
      </c>
      <c r="E625" s="921"/>
      <c r="F625" s="921" t="str">
        <f>IF(details!DC47="","",details!DC47)</f>
        <v/>
      </c>
      <c r="G625" s="921"/>
      <c r="H625" s="921" t="str">
        <f>IF(details!DG47="","",details!DG47)</f>
        <v/>
      </c>
      <c r="I625" s="921"/>
      <c r="J625" s="921" t="str">
        <f>IF(details!DK47="","",details!DK47)</f>
        <v/>
      </c>
      <c r="K625" s="922"/>
      <c r="L625" s="504"/>
      <c r="M625" s="505"/>
      <c r="N625" s="376"/>
      <c r="O625" s="916" t="s">
        <v>86</v>
      </c>
      <c r="P625" s="917"/>
      <c r="Q625" s="921" t="str">
        <f>IF(details!CY48="","",details!CY48)</f>
        <v/>
      </c>
      <c r="R625" s="921"/>
      <c r="S625" s="921" t="str">
        <f>IF(details!DC48="","",details!DC48)</f>
        <v/>
      </c>
      <c r="T625" s="921"/>
      <c r="U625" s="921" t="str">
        <f>IF(details!DG48="","",details!DG48)</f>
        <v/>
      </c>
      <c r="V625" s="921"/>
      <c r="W625" s="921" t="str">
        <f>IF(details!DK48="","",details!DK48)</f>
        <v/>
      </c>
      <c r="X625" s="922"/>
    </row>
    <row r="626" spans="1:24" ht="17" customHeight="1">
      <c r="A626" s="376"/>
      <c r="B626" s="902" t="s">
        <v>15</v>
      </c>
      <c r="C626" s="903"/>
      <c r="D626" s="904" t="str">
        <f>IF(details!CX47="","",details!CX47)</f>
        <v/>
      </c>
      <c r="E626" s="904"/>
      <c r="F626" s="904" t="str">
        <f>IF(details!DB47="","",details!DB47)</f>
        <v/>
      </c>
      <c r="G626" s="904"/>
      <c r="H626" s="904" t="str">
        <f>IF(details!DF47="","",details!DF47)</f>
        <v/>
      </c>
      <c r="I626" s="904"/>
      <c r="J626" s="904" t="str">
        <f>IF(details!DJ47="","",details!DJ47)</f>
        <v/>
      </c>
      <c r="K626" s="905"/>
      <c r="L626" s="504"/>
      <c r="M626" s="505"/>
      <c r="N626" s="376"/>
      <c r="O626" s="902" t="s">
        <v>15</v>
      </c>
      <c r="P626" s="903"/>
      <c r="Q626" s="904" t="str">
        <f>IF(details!CX48="","",details!CX48)</f>
        <v/>
      </c>
      <c r="R626" s="904"/>
      <c r="S626" s="904" t="str">
        <f>IF(details!DB48="","",details!DB48)</f>
        <v/>
      </c>
      <c r="T626" s="904"/>
      <c r="U626" s="904" t="str">
        <f>IF(details!DF48="","",details!DF48)</f>
        <v/>
      </c>
      <c r="V626" s="904"/>
      <c r="W626" s="904" t="str">
        <f>IF(details!DJ48="","",details!DJ48)</f>
        <v/>
      </c>
      <c r="X626" s="905"/>
    </row>
    <row r="627" spans="1:24" ht="17" customHeight="1">
      <c r="A627" s="376"/>
      <c r="B627" s="906" t="s">
        <v>87</v>
      </c>
      <c r="C627" s="907"/>
      <c r="D627" s="908"/>
      <c r="E627" s="908"/>
      <c r="F627" s="908"/>
      <c r="G627" s="908"/>
      <c r="H627" s="908"/>
      <c r="I627" s="908"/>
      <c r="J627" s="908"/>
      <c r="K627" s="909"/>
      <c r="L627" s="504"/>
      <c r="M627" s="505"/>
      <c r="N627" s="376"/>
      <c r="O627" s="906" t="s">
        <v>87</v>
      </c>
      <c r="P627" s="907"/>
      <c r="Q627" s="908"/>
      <c r="R627" s="908"/>
      <c r="S627" s="908"/>
      <c r="T627" s="908"/>
      <c r="U627" s="908"/>
      <c r="V627" s="908"/>
      <c r="W627" s="908"/>
      <c r="X627" s="909"/>
    </row>
    <row r="628" spans="1:24" ht="17" customHeight="1">
      <c r="A628" s="376"/>
      <c r="B628" s="953" t="s">
        <v>73</v>
      </c>
      <c r="C628" s="954"/>
      <c r="D628" s="908"/>
      <c r="E628" s="908"/>
      <c r="F628" s="908"/>
      <c r="G628" s="908"/>
      <c r="H628" s="908"/>
      <c r="I628" s="908"/>
      <c r="J628" s="908"/>
      <c r="K628" s="909"/>
      <c r="L628" s="504"/>
      <c r="M628" s="505"/>
      <c r="N628" s="376"/>
      <c r="O628" s="953" t="s">
        <v>73</v>
      </c>
      <c r="P628" s="954"/>
      <c r="Q628" s="908"/>
      <c r="R628" s="908"/>
      <c r="S628" s="908"/>
      <c r="T628" s="908"/>
      <c r="U628" s="908"/>
      <c r="V628" s="908"/>
      <c r="W628" s="908"/>
      <c r="X628" s="909"/>
    </row>
    <row r="629" spans="1:24" ht="17" customHeight="1">
      <c r="A629" s="376"/>
      <c r="B629" s="955" t="s">
        <v>88</v>
      </c>
      <c r="C629" s="956"/>
      <c r="D629" s="908"/>
      <c r="E629" s="908"/>
      <c r="F629" s="908"/>
      <c r="G629" s="908"/>
      <c r="H629" s="908"/>
      <c r="I629" s="908"/>
      <c r="J629" s="908"/>
      <c r="K629" s="909"/>
      <c r="L629" s="504"/>
      <c r="M629" s="505"/>
      <c r="N629" s="376"/>
      <c r="O629" s="955" t="s">
        <v>88</v>
      </c>
      <c r="P629" s="956"/>
      <c r="Q629" s="908"/>
      <c r="R629" s="908"/>
      <c r="S629" s="908"/>
      <c r="T629" s="908"/>
      <c r="U629" s="908"/>
      <c r="V629" s="908"/>
      <c r="W629" s="908"/>
      <c r="X629" s="909"/>
    </row>
    <row r="630" spans="1:24" ht="17" customHeight="1" thickBot="1">
      <c r="A630" s="381"/>
      <c r="B630" s="940" t="s">
        <v>89</v>
      </c>
      <c r="C630" s="941"/>
      <c r="D630" s="942"/>
      <c r="E630" s="942"/>
      <c r="F630" s="942"/>
      <c r="G630" s="942"/>
      <c r="H630" s="942"/>
      <c r="I630" s="942"/>
      <c r="J630" s="942"/>
      <c r="K630" s="943"/>
      <c r="L630" s="504"/>
      <c r="M630" s="505"/>
      <c r="N630" s="381"/>
      <c r="O630" s="940" t="s">
        <v>89</v>
      </c>
      <c r="P630" s="941"/>
      <c r="Q630" s="942"/>
      <c r="R630" s="942"/>
      <c r="S630" s="942"/>
      <c r="T630" s="942"/>
      <c r="U630" s="942"/>
      <c r="V630" s="942"/>
      <c r="W630" s="942"/>
      <c r="X630" s="943"/>
    </row>
    <row r="631" spans="1:24" ht="17" customHeight="1">
      <c r="A631" s="944" t="s">
        <v>44</v>
      </c>
      <c r="B631" s="945"/>
      <c r="C631" s="945"/>
      <c r="D631" s="945"/>
      <c r="E631" s="945"/>
      <c r="F631" s="945"/>
      <c r="G631" s="945"/>
      <c r="H631" s="945"/>
      <c r="I631" s="945"/>
      <c r="J631" s="945"/>
      <c r="K631" s="946"/>
      <c r="L631" s="504"/>
      <c r="M631" s="505"/>
      <c r="N631" s="944" t="s">
        <v>44</v>
      </c>
      <c r="O631" s="945"/>
      <c r="P631" s="945"/>
      <c r="Q631" s="945"/>
      <c r="R631" s="945"/>
      <c r="S631" s="945"/>
      <c r="T631" s="945"/>
      <c r="U631" s="945"/>
      <c r="V631" s="945"/>
      <c r="W631" s="945"/>
      <c r="X631" s="946"/>
    </row>
    <row r="632" spans="1:24" ht="17" customHeight="1">
      <c r="A632" s="947" t="str">
        <f>'statement of marks'!$A$1</f>
        <v>jk- ck- ek/;fed fo|ky; uohu] fuEckgsM+k</v>
      </c>
      <c r="B632" s="948"/>
      <c r="C632" s="948"/>
      <c r="D632" s="948"/>
      <c r="E632" s="948"/>
      <c r="F632" s="948"/>
      <c r="G632" s="948"/>
      <c r="H632" s="948"/>
      <c r="I632" s="948"/>
      <c r="J632" s="948"/>
      <c r="K632" s="949"/>
      <c r="L632" s="504"/>
      <c r="M632" s="505"/>
      <c r="N632" s="947" t="str">
        <f>'statement of marks'!$A$1</f>
        <v>jk- ck- ek/;fed fo|ky; uohu] fuEckgsM+k</v>
      </c>
      <c r="O632" s="948"/>
      <c r="P632" s="948"/>
      <c r="Q632" s="948"/>
      <c r="R632" s="948"/>
      <c r="S632" s="948"/>
      <c r="T632" s="948"/>
      <c r="U632" s="948"/>
      <c r="V632" s="948"/>
      <c r="W632" s="948"/>
      <c r="X632" s="949"/>
    </row>
    <row r="633" spans="1:24" ht="17" customHeight="1">
      <c r="A633" s="947"/>
      <c r="B633" s="948"/>
      <c r="C633" s="948"/>
      <c r="D633" s="948"/>
      <c r="E633" s="948"/>
      <c r="F633" s="948"/>
      <c r="G633" s="948"/>
      <c r="H633" s="948"/>
      <c r="I633" s="948"/>
      <c r="J633" s="948"/>
      <c r="K633" s="949"/>
      <c r="L633" s="504"/>
      <c r="M633" s="505"/>
      <c r="N633" s="947"/>
      <c r="O633" s="948"/>
      <c r="P633" s="948"/>
      <c r="Q633" s="948"/>
      <c r="R633" s="948"/>
      <c r="S633" s="948"/>
      <c r="T633" s="948"/>
      <c r="U633" s="948"/>
      <c r="V633" s="948"/>
      <c r="W633" s="948"/>
      <c r="X633" s="949"/>
    </row>
    <row r="634" spans="1:24" ht="17" customHeight="1">
      <c r="A634" s="376"/>
      <c r="B634" s="927" t="s">
        <v>84</v>
      </c>
      <c r="C634" s="950"/>
      <c r="D634" s="951" t="str">
        <f>'statement of marks'!$F$3</f>
        <v>2015-16</v>
      </c>
      <c r="E634" s="951"/>
      <c r="F634" s="951"/>
      <c r="G634" s="951"/>
      <c r="H634" s="951"/>
      <c r="I634" s="951"/>
      <c r="J634" s="951"/>
      <c r="K634" s="952"/>
      <c r="L634" s="504"/>
      <c r="M634" s="505"/>
      <c r="N634" s="376"/>
      <c r="O634" s="927" t="s">
        <v>84</v>
      </c>
      <c r="P634" s="950"/>
      <c r="Q634" s="951" t="str">
        <f>'statement of marks'!$F$3</f>
        <v>2015-16</v>
      </c>
      <c r="R634" s="951"/>
      <c r="S634" s="951"/>
      <c r="T634" s="951"/>
      <c r="U634" s="951"/>
      <c r="V634" s="951"/>
      <c r="W634" s="951"/>
      <c r="X634" s="952"/>
    </row>
    <row r="635" spans="1:24" ht="17" customHeight="1">
      <c r="A635" s="376"/>
      <c r="B635" s="910" t="s">
        <v>579</v>
      </c>
      <c r="C635" s="911"/>
      <c r="D635" s="911" t="str">
        <f>IF('statement of marks'!H49="","",'statement of marks'!H49)</f>
        <v>v 043</v>
      </c>
      <c r="E635" s="911"/>
      <c r="F635" s="911"/>
      <c r="G635" s="911"/>
      <c r="H635" s="911"/>
      <c r="I635" s="911"/>
      <c r="J635" s="911"/>
      <c r="K635" s="937"/>
      <c r="L635" s="504"/>
      <c r="M635" s="505"/>
      <c r="N635" s="376"/>
      <c r="O635" s="910" t="s">
        <v>579</v>
      </c>
      <c r="P635" s="911"/>
      <c r="Q635" s="911" t="str">
        <f>IF('statement of marks'!H50="","",'statement of marks'!H50)</f>
        <v>v 044</v>
      </c>
      <c r="R635" s="911"/>
      <c r="S635" s="911"/>
      <c r="T635" s="911"/>
      <c r="U635" s="911"/>
      <c r="V635" s="911"/>
      <c r="W635" s="911"/>
      <c r="X635" s="937"/>
    </row>
    <row r="636" spans="1:24" ht="17" customHeight="1">
      <c r="A636" s="376"/>
      <c r="B636" s="910" t="s">
        <v>580</v>
      </c>
      <c r="C636" s="911"/>
      <c r="D636" s="911" t="str">
        <f>IF('statement of marks'!I49="","",'statement of marks'!I49)</f>
        <v>c 043</v>
      </c>
      <c r="E636" s="911"/>
      <c r="F636" s="911"/>
      <c r="G636" s="911"/>
      <c r="H636" s="911"/>
      <c r="I636" s="911"/>
      <c r="J636" s="911"/>
      <c r="K636" s="937"/>
      <c r="L636" s="504"/>
      <c r="M636" s="505"/>
      <c r="N636" s="376"/>
      <c r="O636" s="910" t="s">
        <v>580</v>
      </c>
      <c r="P636" s="911"/>
      <c r="Q636" s="911" t="str">
        <f>IF('statement of marks'!I50="","",'statement of marks'!I50)</f>
        <v>c 044</v>
      </c>
      <c r="R636" s="911"/>
      <c r="S636" s="911"/>
      <c r="T636" s="911"/>
      <c r="U636" s="911"/>
      <c r="V636" s="911"/>
      <c r="W636" s="911"/>
      <c r="X636" s="937"/>
    </row>
    <row r="637" spans="1:24" ht="17" customHeight="1">
      <c r="A637" s="376"/>
      <c r="B637" s="910" t="s">
        <v>581</v>
      </c>
      <c r="C637" s="911"/>
      <c r="D637" s="911" t="str">
        <f>IF('statement of marks'!J49="","",'statement of marks'!J49)</f>
        <v>l 043</v>
      </c>
      <c r="E637" s="911"/>
      <c r="F637" s="911"/>
      <c r="G637" s="911"/>
      <c r="H637" s="911"/>
      <c r="I637" s="911"/>
      <c r="J637" s="911"/>
      <c r="K637" s="937"/>
      <c r="L637" s="504"/>
      <c r="M637" s="505"/>
      <c r="N637" s="376"/>
      <c r="O637" s="910" t="s">
        <v>581</v>
      </c>
      <c r="P637" s="911"/>
      <c r="Q637" s="911" t="str">
        <f>IF('statement of marks'!J50="","",'statement of marks'!J50)</f>
        <v>l 044</v>
      </c>
      <c r="R637" s="911"/>
      <c r="S637" s="911"/>
      <c r="T637" s="911"/>
      <c r="U637" s="911"/>
      <c r="V637" s="911"/>
      <c r="W637" s="911"/>
      <c r="X637" s="937"/>
    </row>
    <row r="638" spans="1:24" ht="17" customHeight="1">
      <c r="A638" s="376"/>
      <c r="B638" s="910" t="s">
        <v>582</v>
      </c>
      <c r="C638" s="911"/>
      <c r="D638" s="370">
        <f>'statement of marks'!$D$3</f>
        <v>3</v>
      </c>
      <c r="E638" s="911" t="s">
        <v>9</v>
      </c>
      <c r="F638" s="911"/>
      <c r="G638" s="938" t="str">
        <f>IF('statement of marks'!D49="","",'statement of marks'!D49)</f>
        <v/>
      </c>
      <c r="H638" s="938"/>
      <c r="I638" s="938"/>
      <c r="J638" s="938"/>
      <c r="K638" s="939"/>
      <c r="L638" s="504"/>
      <c r="M638" s="505"/>
      <c r="N638" s="376"/>
      <c r="O638" s="910" t="s">
        <v>582</v>
      </c>
      <c r="P638" s="911"/>
      <c r="Q638" s="370">
        <f>'statement of marks'!$D$3</f>
        <v>3</v>
      </c>
      <c r="R638" s="911" t="s">
        <v>9</v>
      </c>
      <c r="S638" s="911"/>
      <c r="T638" s="938" t="str">
        <f>IF('statement of marks'!D50="","",'statement of marks'!D50)</f>
        <v/>
      </c>
      <c r="U638" s="938"/>
      <c r="V638" s="938"/>
      <c r="W638" s="938"/>
      <c r="X638" s="939"/>
    </row>
    <row r="639" spans="1:24" ht="17" customHeight="1">
      <c r="A639" s="376"/>
      <c r="B639" s="910" t="s">
        <v>583</v>
      </c>
      <c r="C639" s="911"/>
      <c r="D639" s="370" t="str">
        <f>IF('statement of marks'!E49="","",'statement of marks'!E49)</f>
        <v/>
      </c>
      <c r="E639" s="911" t="s">
        <v>0</v>
      </c>
      <c r="F639" s="911"/>
      <c r="G639" s="930" t="str">
        <f>IF('statement of marks'!F49="","",'statement of marks'!F49)</f>
        <v/>
      </c>
      <c r="H639" s="930"/>
      <c r="I639" s="930"/>
      <c r="J639" s="930"/>
      <c r="K639" s="931"/>
      <c r="L639" s="504"/>
      <c r="M639" s="505"/>
      <c r="N639" s="376"/>
      <c r="O639" s="910" t="s">
        <v>583</v>
      </c>
      <c r="P639" s="911"/>
      <c r="Q639" s="370" t="str">
        <f>IF('statement of marks'!E50="","",'statement of marks'!E50)</f>
        <v/>
      </c>
      <c r="R639" s="911" t="s">
        <v>0</v>
      </c>
      <c r="S639" s="911"/>
      <c r="T639" s="930" t="str">
        <f>IF('statement of marks'!F50="","",'statement of marks'!F50)</f>
        <v/>
      </c>
      <c r="U639" s="930"/>
      <c r="V639" s="930"/>
      <c r="W639" s="930"/>
      <c r="X639" s="931"/>
    </row>
    <row r="640" spans="1:24" ht="17" customHeight="1">
      <c r="A640" s="376"/>
      <c r="B640" s="346" t="s">
        <v>27</v>
      </c>
      <c r="C640" s="336" t="s">
        <v>85</v>
      </c>
      <c r="D640" s="932" t="s">
        <v>1</v>
      </c>
      <c r="E640" s="932" t="s">
        <v>21</v>
      </c>
      <c r="F640" s="932" t="s">
        <v>62</v>
      </c>
      <c r="G640" s="933" t="s">
        <v>2</v>
      </c>
      <c r="H640" s="932" t="s">
        <v>638</v>
      </c>
      <c r="I640" s="932"/>
      <c r="J640" s="932"/>
      <c r="K640" s="934" t="s">
        <v>639</v>
      </c>
      <c r="L640" s="504"/>
      <c r="M640" s="505"/>
      <c r="N640" s="376"/>
      <c r="O640" s="346" t="s">
        <v>27</v>
      </c>
      <c r="P640" s="336" t="s">
        <v>85</v>
      </c>
      <c r="Q640" s="935" t="s">
        <v>1</v>
      </c>
      <c r="R640" s="935" t="s">
        <v>21</v>
      </c>
      <c r="S640" s="935" t="s">
        <v>62</v>
      </c>
      <c r="T640" s="936" t="s">
        <v>2</v>
      </c>
      <c r="U640" s="935" t="s">
        <v>638</v>
      </c>
      <c r="V640" s="935"/>
      <c r="W640" s="935"/>
      <c r="X640" s="934" t="s">
        <v>639</v>
      </c>
    </row>
    <row r="641" spans="1:24" ht="17" customHeight="1">
      <c r="A641" s="376"/>
      <c r="B641" s="346"/>
      <c r="C641" s="336"/>
      <c r="D641" s="932"/>
      <c r="E641" s="932"/>
      <c r="F641" s="932"/>
      <c r="G641" s="933"/>
      <c r="H641" s="367" t="s">
        <v>635</v>
      </c>
      <c r="I641" s="367" t="s">
        <v>636</v>
      </c>
      <c r="J641" s="471" t="s">
        <v>68</v>
      </c>
      <c r="K641" s="934"/>
      <c r="L641" s="504"/>
      <c r="M641" s="505"/>
      <c r="N641" s="376"/>
      <c r="O641" s="346"/>
      <c r="P641" s="336"/>
      <c r="Q641" s="935"/>
      <c r="R641" s="935"/>
      <c r="S641" s="935"/>
      <c r="T641" s="936"/>
      <c r="U641" s="371" t="s">
        <v>635</v>
      </c>
      <c r="V641" s="371" t="s">
        <v>636</v>
      </c>
      <c r="W641" s="506" t="s">
        <v>68</v>
      </c>
      <c r="X641" s="934"/>
    </row>
    <row r="642" spans="1:24" ht="17" customHeight="1">
      <c r="A642" s="376"/>
      <c r="B642" s="923" t="s">
        <v>3</v>
      </c>
      <c r="C642" s="924"/>
      <c r="D642" s="332">
        <f>IF('statement of marks'!K$6="","",'statement of marks'!K$6)</f>
        <v>10</v>
      </c>
      <c r="E642" s="332">
        <f>IF('statement of marks'!L$6="","",'statement of marks'!L$6)</f>
        <v>10</v>
      </c>
      <c r="F642" s="332">
        <f>IF('statement of marks'!M$6="","",'statement of marks'!M$6)</f>
        <v>10</v>
      </c>
      <c r="G642" s="333">
        <f>IF('statement of marks'!N$6="","",'statement of marks'!N$6)</f>
        <v>30</v>
      </c>
      <c r="H642" s="332">
        <f>IF('statement of marks'!O$6="","",'statement of marks'!O$6)</f>
        <v>20</v>
      </c>
      <c r="I642" s="332">
        <f>IF('statement of marks'!P$6="","",'statement of marks'!P$6)</f>
        <v>50</v>
      </c>
      <c r="J642" s="333">
        <f>IF('statement of marks'!Q$6="","",'statement of marks'!Q$6)</f>
        <v>70</v>
      </c>
      <c r="K642" s="377">
        <f>IF('statement of marks'!R$6="","",'statement of marks'!R$6)</f>
        <v>100</v>
      </c>
      <c r="L642" s="504"/>
      <c r="M642" s="505"/>
      <c r="N642" s="376"/>
      <c r="O642" s="923" t="s">
        <v>3</v>
      </c>
      <c r="P642" s="924"/>
      <c r="Q642" s="332">
        <f>IF('statement of marks'!K$6="","",'statement of marks'!K$6)</f>
        <v>10</v>
      </c>
      <c r="R642" s="332">
        <f>IF('statement of marks'!L$6="","",'statement of marks'!L$6)</f>
        <v>10</v>
      </c>
      <c r="S642" s="332">
        <f>IF('statement of marks'!M$6="","",'statement of marks'!M$6)</f>
        <v>10</v>
      </c>
      <c r="T642" s="333">
        <f>IF('statement of marks'!N$6="","",'statement of marks'!N$6)</f>
        <v>30</v>
      </c>
      <c r="U642" s="332">
        <f>IF('statement of marks'!O$6="","",'statement of marks'!O$6)</f>
        <v>20</v>
      </c>
      <c r="V642" s="332">
        <f>IF('statement of marks'!P$6="","",'statement of marks'!P$6)</f>
        <v>50</v>
      </c>
      <c r="W642" s="333">
        <f>IF('statement of marks'!Q$6="","",'statement of marks'!Q$6)</f>
        <v>70</v>
      </c>
      <c r="X642" s="377">
        <f>IF('statement of marks'!R$6="","",'statement of marks'!R$6)</f>
        <v>100</v>
      </c>
    </row>
    <row r="643" spans="1:24" ht="17" customHeight="1">
      <c r="A643" s="376"/>
      <c r="B643" s="910" t="str">
        <f>'statement of marks'!$K$3</f>
        <v>fgUnh</v>
      </c>
      <c r="C643" s="911"/>
      <c r="D643" s="331" t="str">
        <f>IF('statement of marks'!K49="","",'statement of marks'!K49)</f>
        <v/>
      </c>
      <c r="E643" s="331" t="str">
        <f>IF('statement of marks'!L49="","",'statement of marks'!L49)</f>
        <v/>
      </c>
      <c r="F643" s="331" t="str">
        <f>IF('statement of marks'!M49="","",'statement of marks'!M49)</f>
        <v/>
      </c>
      <c r="G643" s="374" t="str">
        <f>IF('statement of marks'!N49="","",'statement of marks'!N49)</f>
        <v/>
      </c>
      <c r="H643" s="331" t="str">
        <f>IF('statement of marks'!O49="","",'statement of marks'!O49)</f>
        <v/>
      </c>
      <c r="I643" s="331" t="str">
        <f>IF('statement of marks'!P49="","",'statement of marks'!P49)</f>
        <v/>
      </c>
      <c r="J643" s="36" t="str">
        <f>IF('statement of marks'!Q49="","",'statement of marks'!Q49)</f>
        <v/>
      </c>
      <c r="K643" s="378" t="str">
        <f>IF('statement of marks'!R49="","",'statement of marks'!R49)</f>
        <v/>
      </c>
      <c r="L643" s="504"/>
      <c r="M643" s="505"/>
      <c r="N643" s="376"/>
      <c r="O643" s="910" t="str">
        <f>'statement of marks'!$K$3</f>
        <v>fgUnh</v>
      </c>
      <c r="P643" s="911"/>
      <c r="Q643" s="331" t="str">
        <f>IF('statement of marks'!K50="","",'statement of marks'!K50)</f>
        <v/>
      </c>
      <c r="R643" s="331" t="str">
        <f>IF('statement of marks'!L50="","",'statement of marks'!L50)</f>
        <v/>
      </c>
      <c r="S643" s="331" t="str">
        <f>IF('statement of marks'!M50="","",'statement of marks'!M50)</f>
        <v/>
      </c>
      <c r="T643" s="374" t="str">
        <f>IF('statement of marks'!N50="","",'statement of marks'!N50)</f>
        <v/>
      </c>
      <c r="U643" s="331" t="str">
        <f>IF('statement of marks'!O50="","",'statement of marks'!O50)</f>
        <v/>
      </c>
      <c r="V643" s="331" t="str">
        <f>IF('statement of marks'!P50="","",'statement of marks'!P50)</f>
        <v/>
      </c>
      <c r="W643" s="36" t="str">
        <f>IF('statement of marks'!Q50="","",'statement of marks'!Q50)</f>
        <v/>
      </c>
      <c r="X643" s="378" t="str">
        <f>IF('statement of marks'!R50="","",'statement of marks'!R50)</f>
        <v/>
      </c>
    </row>
    <row r="644" spans="1:24" ht="17" customHeight="1">
      <c r="A644" s="376"/>
      <c r="B644" s="920" t="str">
        <f>'statement of marks'!$AQ$3</f>
        <v>mnwZ</v>
      </c>
      <c r="C644" s="910"/>
      <c r="D644" s="331">
        <f>IF('statement of marks'!AQ49="","",'statement of marks'!AQ49)</f>
        <v>1</v>
      </c>
      <c r="E644" s="331">
        <f>IF('statement of marks'!AR49="","",'statement of marks'!AR49)</f>
        <v>2</v>
      </c>
      <c r="F644" s="331">
        <f>IF('statement of marks'!AS49="","",'statement of marks'!AS49)</f>
        <v>3</v>
      </c>
      <c r="G644" s="374">
        <f>IF('statement of marks'!AT49="","",'statement of marks'!AT49)</f>
        <v>6</v>
      </c>
      <c r="H644" s="331">
        <f>IF('statement of marks'!AU49="","",'statement of marks'!AU49)</f>
        <v>4</v>
      </c>
      <c r="I644" s="331">
        <f>IF('statement of marks'!AV49="","",'statement of marks'!AV49)</f>
        <v>5</v>
      </c>
      <c r="J644" s="36">
        <f>IF('statement of marks'!AW49="","",'statement of marks'!AW49)</f>
        <v>9</v>
      </c>
      <c r="K644" s="378">
        <f>IF('statement of marks'!AX49="","",'statement of marks'!AX49)</f>
        <v>15</v>
      </c>
      <c r="L644" s="504"/>
      <c r="M644" s="505"/>
      <c r="N644" s="376"/>
      <c r="O644" s="920" t="str">
        <f>'statement of marks'!$AQ$3</f>
        <v>mnwZ</v>
      </c>
      <c r="P644" s="910"/>
      <c r="Q644" s="331">
        <f>IF('statement of marks'!AQ50="","",'statement of marks'!AQ50)</f>
        <v>1</v>
      </c>
      <c r="R644" s="331">
        <f>IF('statement of marks'!AR50="","",'statement of marks'!AR50)</f>
        <v>2</v>
      </c>
      <c r="S644" s="331">
        <f>IF('statement of marks'!AS50="","",'statement of marks'!AS50)</f>
        <v>3</v>
      </c>
      <c r="T644" s="374">
        <f>IF('statement of marks'!AT50="","",'statement of marks'!AT50)</f>
        <v>6</v>
      </c>
      <c r="U644" s="331">
        <f>IF('statement of marks'!AU50="","",'statement of marks'!AU50)</f>
        <v>4</v>
      </c>
      <c r="V644" s="331">
        <f>IF('statement of marks'!AV50="","",'statement of marks'!AV50)</f>
        <v>5</v>
      </c>
      <c r="W644" s="36">
        <f>IF('statement of marks'!AW50="","",'statement of marks'!AW50)</f>
        <v>9</v>
      </c>
      <c r="X644" s="378">
        <f>IF('statement of marks'!AX50="","",'statement of marks'!AX50)</f>
        <v>15</v>
      </c>
    </row>
    <row r="645" spans="1:24" ht="17" customHeight="1">
      <c r="A645" s="376"/>
      <c r="B645" s="910" t="str">
        <f>'statement of marks'!$BG$3</f>
        <v>xf.kr</v>
      </c>
      <c r="C645" s="911"/>
      <c r="D645" s="331" t="str">
        <f>IF('statement of marks'!BG49="","",'statement of marks'!BG49)</f>
        <v/>
      </c>
      <c r="E645" s="331" t="str">
        <f>IF('statement of marks'!BH49="","",'statement of marks'!BH49)</f>
        <v/>
      </c>
      <c r="F645" s="331" t="str">
        <f>IF('statement of marks'!BI49="","",'statement of marks'!BI49)</f>
        <v/>
      </c>
      <c r="G645" s="374" t="str">
        <f>IF('statement of marks'!BJ49="","",'statement of marks'!BJ49)</f>
        <v/>
      </c>
      <c r="H645" s="331" t="str">
        <f>IF('statement of marks'!BK49="","",'statement of marks'!BK49)</f>
        <v/>
      </c>
      <c r="I645" s="331" t="str">
        <f>IF('statement of marks'!BL49="","",'statement of marks'!BL49)</f>
        <v/>
      </c>
      <c r="J645" s="36" t="str">
        <f>IF('statement of marks'!BM49="","",'statement of marks'!BM49)</f>
        <v/>
      </c>
      <c r="K645" s="378" t="str">
        <f>IF('statement of marks'!BN49="","",'statement of marks'!BN49)</f>
        <v/>
      </c>
      <c r="L645" s="504"/>
      <c r="M645" s="505"/>
      <c r="N645" s="376"/>
      <c r="O645" s="910" t="str">
        <f>'statement of marks'!$BG$3</f>
        <v>xf.kr</v>
      </c>
      <c r="P645" s="911"/>
      <c r="Q645" s="331" t="str">
        <f>IF('statement of marks'!BG50="","",'statement of marks'!BG50)</f>
        <v/>
      </c>
      <c r="R645" s="331" t="str">
        <f>IF('statement of marks'!BH50="","",'statement of marks'!BH50)</f>
        <v/>
      </c>
      <c r="S645" s="331" t="str">
        <f>IF('statement of marks'!BI50="","",'statement of marks'!BI50)</f>
        <v/>
      </c>
      <c r="T645" s="374" t="str">
        <f>IF('statement of marks'!BJ50="","",'statement of marks'!BJ50)</f>
        <v/>
      </c>
      <c r="U645" s="331" t="str">
        <f>IF('statement of marks'!BK50="","",'statement of marks'!BK50)</f>
        <v/>
      </c>
      <c r="V645" s="331" t="str">
        <f>IF('statement of marks'!BL50="","",'statement of marks'!BL50)</f>
        <v/>
      </c>
      <c r="W645" s="36" t="str">
        <f>IF('statement of marks'!BM50="","",'statement of marks'!BM50)</f>
        <v/>
      </c>
      <c r="X645" s="378" t="str">
        <f>IF('statement of marks'!BN50="","",'statement of marks'!BN50)</f>
        <v/>
      </c>
    </row>
    <row r="646" spans="1:24" ht="17" customHeight="1">
      <c r="A646" s="376"/>
      <c r="B646" s="910" t="str">
        <f>'statement of marks'!$BW$3</f>
        <v>Ik;kZoj.k v/;;u</v>
      </c>
      <c r="C646" s="911"/>
      <c r="D646" s="331" t="str">
        <f>IF('statement of marks'!BW49="","",'statement of marks'!BW49)</f>
        <v/>
      </c>
      <c r="E646" s="331" t="str">
        <f>IF('statement of marks'!BX49="","",'statement of marks'!BX49)</f>
        <v/>
      </c>
      <c r="F646" s="331" t="str">
        <f>IF('statement of marks'!BY49="","",'statement of marks'!BY49)</f>
        <v/>
      </c>
      <c r="G646" s="374" t="str">
        <f>IF('statement of marks'!BZ49="","",'statement of marks'!BZ49)</f>
        <v/>
      </c>
      <c r="H646" s="331" t="str">
        <f>IF('statement of marks'!CA49="","",'statement of marks'!CA49)</f>
        <v/>
      </c>
      <c r="I646" s="331" t="str">
        <f>IF('statement of marks'!CB49="","",'statement of marks'!CB49)</f>
        <v/>
      </c>
      <c r="J646" s="36" t="str">
        <f>IF('statement of marks'!CC49="","",'statement of marks'!CC49)</f>
        <v/>
      </c>
      <c r="K646" s="378" t="str">
        <f>IF('statement of marks'!CD49="","",'statement of marks'!CD49)</f>
        <v/>
      </c>
      <c r="L646" s="504"/>
      <c r="M646" s="505"/>
      <c r="N646" s="376"/>
      <c r="O646" s="910" t="str">
        <f>'statement of marks'!$BW$3</f>
        <v>Ik;kZoj.k v/;;u</v>
      </c>
      <c r="P646" s="911"/>
      <c r="Q646" s="331" t="str">
        <f>IF('statement of marks'!BW50="","",'statement of marks'!BW50)</f>
        <v/>
      </c>
      <c r="R646" s="331" t="str">
        <f>IF('statement of marks'!BX50="","",'statement of marks'!BX50)</f>
        <v/>
      </c>
      <c r="S646" s="331" t="str">
        <f>IF('statement of marks'!BY50="","",'statement of marks'!BY50)</f>
        <v/>
      </c>
      <c r="T646" s="374" t="str">
        <f>IF('statement of marks'!BZ50="","",'statement of marks'!BZ50)</f>
        <v/>
      </c>
      <c r="U646" s="331" t="str">
        <f>IF('statement of marks'!CA50="","",'statement of marks'!CA50)</f>
        <v/>
      </c>
      <c r="V646" s="331" t="str">
        <f>IF('statement of marks'!CB50="","",'statement of marks'!CB50)</f>
        <v/>
      </c>
      <c r="W646" s="36" t="str">
        <f>IF('statement of marks'!CC50="","",'statement of marks'!CC50)</f>
        <v/>
      </c>
      <c r="X646" s="378" t="str">
        <f>IF('statement of marks'!CD50="","",'statement of marks'!CD50)</f>
        <v/>
      </c>
    </row>
    <row r="647" spans="1:24" ht="17" customHeight="1">
      <c r="A647" s="925"/>
      <c r="B647" s="927" t="str">
        <f>'statement of marks'!$AA$3</f>
        <v>vaxszth</v>
      </c>
      <c r="C647" s="373" t="s">
        <v>3</v>
      </c>
      <c r="D647" s="332">
        <f>IF('statement of marks'!AA$6="","",'statement of marks'!AA$6)</f>
        <v>5</v>
      </c>
      <c r="E647" s="332">
        <f>IF('statement of marks'!AB$6="","",'statement of marks'!AB$6)</f>
        <v>5</v>
      </c>
      <c r="F647" s="332">
        <f>IF('statement of marks'!AC$6="","",'statement of marks'!AC$6)</f>
        <v>5</v>
      </c>
      <c r="G647" s="333">
        <f>IF('statement of marks'!AD$6="","",'statement of marks'!AD$6)</f>
        <v>15</v>
      </c>
      <c r="H647" s="332">
        <f>IF('statement of marks'!AE$6="","",'statement of marks'!AE$6)</f>
        <v>10</v>
      </c>
      <c r="I647" s="332">
        <f>IF('statement of marks'!AF$6="","",'statement of marks'!AF$6)</f>
        <v>25</v>
      </c>
      <c r="J647" s="333">
        <f>IF('statement of marks'!AG$6="","",'statement of marks'!AG$6)</f>
        <v>35</v>
      </c>
      <c r="K647" s="377">
        <f>IF('statement of marks'!AH$6="","",'statement of marks'!AH$6)</f>
        <v>50</v>
      </c>
      <c r="L647" s="504"/>
      <c r="M647" s="505"/>
      <c r="N647" s="925"/>
      <c r="O647" s="927" t="str">
        <f>'statement of marks'!$AA$3</f>
        <v>vaxszth</v>
      </c>
      <c r="P647" s="373" t="s">
        <v>3</v>
      </c>
      <c r="Q647" s="332">
        <f>IF('statement of marks'!AA$6="","",'statement of marks'!AA$6)</f>
        <v>5</v>
      </c>
      <c r="R647" s="332">
        <f>IF('statement of marks'!AB$6="","",'statement of marks'!AB$6)</f>
        <v>5</v>
      </c>
      <c r="S647" s="332">
        <f>IF('statement of marks'!AC$6="","",'statement of marks'!AC$6)</f>
        <v>5</v>
      </c>
      <c r="T647" s="333">
        <f>IF('statement of marks'!AD$6="","",'statement of marks'!AD$6)</f>
        <v>15</v>
      </c>
      <c r="U647" s="332">
        <f>IF('statement of marks'!AE$6="","",'statement of marks'!AE$6)</f>
        <v>10</v>
      </c>
      <c r="V647" s="332">
        <f>IF('statement of marks'!AF$6="","",'statement of marks'!AF$6)</f>
        <v>25</v>
      </c>
      <c r="W647" s="333">
        <f>IF('statement of marks'!AG$6="","",'statement of marks'!AG$6)</f>
        <v>35</v>
      </c>
      <c r="X647" s="377">
        <f>IF('statement of marks'!AH$6="","",'statement of marks'!AH$6)</f>
        <v>50</v>
      </c>
    </row>
    <row r="648" spans="1:24" ht="17" customHeight="1">
      <c r="A648" s="926"/>
      <c r="B648" s="927"/>
      <c r="C648" s="375" t="s">
        <v>644</v>
      </c>
      <c r="D648" s="331" t="str">
        <f>IF('statement of marks'!AA49="","",'statement of marks'!AA49)</f>
        <v/>
      </c>
      <c r="E648" s="331" t="str">
        <f>IF('statement of marks'!AB49="","",'statement of marks'!AB49)</f>
        <v/>
      </c>
      <c r="F648" s="331" t="str">
        <f>IF('statement of marks'!AC49="","",'statement of marks'!AC49)</f>
        <v/>
      </c>
      <c r="G648" s="374" t="str">
        <f>IF('statement of marks'!AD49="","",'statement of marks'!AD49)</f>
        <v/>
      </c>
      <c r="H648" s="331" t="str">
        <f>IF('statement of marks'!AE49="","",'statement of marks'!AE49)</f>
        <v/>
      </c>
      <c r="I648" s="331" t="str">
        <f>IF('statement of marks'!AF49="","",'statement of marks'!AF49)</f>
        <v/>
      </c>
      <c r="J648" s="36" t="str">
        <f>IF('statement of marks'!AG49="","",'statement of marks'!AG49)</f>
        <v/>
      </c>
      <c r="K648" s="378" t="str">
        <f>IF('statement of marks'!AH49="","",'statement of marks'!AH49)</f>
        <v/>
      </c>
      <c r="L648" s="504"/>
      <c r="M648" s="505"/>
      <c r="N648" s="926"/>
      <c r="O648" s="927"/>
      <c r="P648" s="375" t="s">
        <v>644</v>
      </c>
      <c r="Q648" s="331" t="str">
        <f>IF('statement of marks'!AA50="","",'statement of marks'!AA50)</f>
        <v/>
      </c>
      <c r="R648" s="331" t="str">
        <f>IF('statement of marks'!AB50="","",'statement of marks'!AB50)</f>
        <v/>
      </c>
      <c r="S648" s="331" t="str">
        <f>IF('statement of marks'!AC50="","",'statement of marks'!AC50)</f>
        <v/>
      </c>
      <c r="T648" s="374" t="str">
        <f>IF('statement of marks'!AD50="","",'statement of marks'!AD50)</f>
        <v/>
      </c>
      <c r="U648" s="331" t="str">
        <f>IF('statement of marks'!AE50="","",'statement of marks'!AE50)</f>
        <v/>
      </c>
      <c r="V648" s="331" t="str">
        <f>IF('statement of marks'!AF50="","",'statement of marks'!AF50)</f>
        <v/>
      </c>
      <c r="W648" s="36" t="str">
        <f>IF('statement of marks'!AG50="","",'statement of marks'!AG50)</f>
        <v/>
      </c>
      <c r="X648" s="378" t="str">
        <f>IF('statement of marks'!AH50="","",'statement of marks'!AH50)</f>
        <v/>
      </c>
    </row>
    <row r="649" spans="1:24" ht="17" customHeight="1">
      <c r="A649" s="376"/>
      <c r="B649" s="928" t="s">
        <v>640</v>
      </c>
      <c r="C649" s="929"/>
      <c r="D649" s="335" t="s">
        <v>1</v>
      </c>
      <c r="E649" s="335" t="s">
        <v>21</v>
      </c>
      <c r="F649" s="372" t="s">
        <v>641</v>
      </c>
      <c r="G649" s="36"/>
      <c r="H649" s="334"/>
      <c r="I649" s="36"/>
      <c r="J649" s="472" t="s">
        <v>62</v>
      </c>
      <c r="K649" s="379"/>
      <c r="L649" s="504"/>
      <c r="M649" s="505"/>
      <c r="N649" s="376"/>
      <c r="O649" s="928" t="s">
        <v>640</v>
      </c>
      <c r="P649" s="929"/>
      <c r="Q649" s="335" t="s">
        <v>1</v>
      </c>
      <c r="R649" s="335" t="s">
        <v>21</v>
      </c>
      <c r="S649" s="372" t="s">
        <v>641</v>
      </c>
      <c r="T649" s="36"/>
      <c r="U649" s="334"/>
      <c r="V649" s="36"/>
      <c r="W649" s="507" t="s">
        <v>62</v>
      </c>
      <c r="X649" s="379"/>
    </row>
    <row r="650" spans="1:24" ht="17" customHeight="1">
      <c r="A650" s="376"/>
      <c r="B650" s="923" t="s">
        <v>3</v>
      </c>
      <c r="C650" s="924"/>
      <c r="D650" s="332">
        <v>20</v>
      </c>
      <c r="E650" s="332">
        <v>20</v>
      </c>
      <c r="F650" s="332">
        <v>20</v>
      </c>
      <c r="G650" s="333"/>
      <c r="H650" s="332"/>
      <c r="I650" s="332"/>
      <c r="J650" s="333">
        <v>20</v>
      </c>
      <c r="K650" s="377"/>
      <c r="L650" s="504"/>
      <c r="M650" s="505"/>
      <c r="N650" s="376"/>
      <c r="O650" s="923" t="s">
        <v>3</v>
      </c>
      <c r="P650" s="924"/>
      <c r="Q650" s="332">
        <v>20</v>
      </c>
      <c r="R650" s="332">
        <v>20</v>
      </c>
      <c r="S650" s="332">
        <v>20</v>
      </c>
      <c r="T650" s="333"/>
      <c r="U650" s="332"/>
      <c r="V650" s="332"/>
      <c r="W650" s="333">
        <v>20</v>
      </c>
      <c r="X650" s="377"/>
    </row>
    <row r="651" spans="1:24" ht="17" customHeight="1">
      <c r="A651" s="376"/>
      <c r="B651" s="910" t="str">
        <f>'statement of marks'!$CM$3</f>
        <v>dk;kZuqHko</v>
      </c>
      <c r="C651" s="911"/>
      <c r="D651" s="469" t="str">
        <f>IF('statement of marks'!CM49="","",'statement of marks'!CM49)</f>
        <v/>
      </c>
      <c r="E651" s="469" t="str">
        <f>IF('statement of marks'!CN49="","",'statement of marks'!CN49)</f>
        <v/>
      </c>
      <c r="F651" s="469" t="str">
        <f>IF('statement of marks'!CP49="","",'statement of marks'!CP49)</f>
        <v/>
      </c>
      <c r="G651" s="337"/>
      <c r="H651" s="337"/>
      <c r="I651" s="469"/>
      <c r="J651" s="469" t="str">
        <f>IF('statement of marks'!CO49="","",'statement of marks'!CO49)</f>
        <v/>
      </c>
      <c r="K651" s="470"/>
      <c r="L651" s="504"/>
      <c r="M651" s="505"/>
      <c r="N651" s="376"/>
      <c r="O651" s="910" t="str">
        <f>'statement of marks'!$CM$3</f>
        <v>dk;kZuqHko</v>
      </c>
      <c r="P651" s="911"/>
      <c r="Q651" s="469" t="str">
        <f>IF('statement of marks'!CM50="","",'statement of marks'!CM50)</f>
        <v/>
      </c>
      <c r="R651" s="469" t="str">
        <f>IF('statement of marks'!CN50="","",'statement of marks'!CN50)</f>
        <v/>
      </c>
      <c r="S651" s="469" t="str">
        <f>IF('statement of marks'!CP50="","",'statement of marks'!CP50)</f>
        <v/>
      </c>
      <c r="T651" s="337"/>
      <c r="U651" s="337"/>
      <c r="V651" s="469"/>
      <c r="W651" s="503" t="str">
        <f>IF('statement of marks'!CO50="","",'statement of marks'!CO50)</f>
        <v/>
      </c>
      <c r="X651" s="470"/>
    </row>
    <row r="652" spans="1:24" ht="17" customHeight="1">
      <c r="A652" s="376"/>
      <c r="B652" s="910" t="str">
        <f>'statement of marks'!$CW$3</f>
        <v>dyk f'k{kk</v>
      </c>
      <c r="C652" s="911"/>
      <c r="D652" s="469" t="str">
        <f>IF('statement of marks'!CW49="","",'statement of marks'!CW49)</f>
        <v/>
      </c>
      <c r="E652" s="469" t="str">
        <f>IF('statement of marks'!CX49="","",'statement of marks'!CX49)</f>
        <v/>
      </c>
      <c r="F652" s="469" t="str">
        <f>IF('statement of marks'!CZ49="","",'statement of marks'!CZ49)</f>
        <v/>
      </c>
      <c r="G652" s="337"/>
      <c r="H652" s="337"/>
      <c r="I652" s="469"/>
      <c r="J652" s="469" t="str">
        <f>IF('statement of marks'!CY49="","",'statement of marks'!CY49)</f>
        <v/>
      </c>
      <c r="K652" s="470"/>
      <c r="L652" s="504"/>
      <c r="M652" s="505"/>
      <c r="N652" s="376"/>
      <c r="O652" s="910" t="str">
        <f>'statement of marks'!$CW$3</f>
        <v>dyk f'k{kk</v>
      </c>
      <c r="P652" s="911"/>
      <c r="Q652" s="469" t="str">
        <f>IF('statement of marks'!CW50="","",'statement of marks'!CW50)</f>
        <v/>
      </c>
      <c r="R652" s="469" t="str">
        <f>IF('statement of marks'!CX50="","",'statement of marks'!CX50)</f>
        <v/>
      </c>
      <c r="S652" s="469" t="str">
        <f>IF('statement of marks'!CZ50="","",'statement of marks'!CZ50)</f>
        <v/>
      </c>
      <c r="T652" s="337"/>
      <c r="U652" s="337"/>
      <c r="V652" s="469"/>
      <c r="W652" s="503" t="str">
        <f>IF('statement of marks'!CY50="","",'statement of marks'!CY50)</f>
        <v/>
      </c>
      <c r="X652" s="470"/>
    </row>
    <row r="653" spans="1:24" ht="17" customHeight="1">
      <c r="A653" s="376"/>
      <c r="B653" s="912" t="str">
        <f>'statement of marks'!$DG$3</f>
        <v>LokLF; ,oe~ 'kkjhfjd f'k{kk</v>
      </c>
      <c r="C653" s="913"/>
      <c r="D653" s="469" t="str">
        <f>IF('statement of marks'!DG49="","",'statement of marks'!DG49)</f>
        <v/>
      </c>
      <c r="E653" s="469" t="str">
        <f>IF('statement of marks'!DH49="","",'statement of marks'!DH49)</f>
        <v/>
      </c>
      <c r="F653" s="469" t="str">
        <f>IF('statement of marks'!DJ49="","",'statement of marks'!DJ49)</f>
        <v/>
      </c>
      <c r="G653" s="337"/>
      <c r="H653" s="337"/>
      <c r="I653" s="469"/>
      <c r="J653" s="469" t="str">
        <f>IF('statement of marks'!DI49="","",'statement of marks'!DI49)</f>
        <v/>
      </c>
      <c r="K653" s="470"/>
      <c r="L653" s="504"/>
      <c r="M653" s="505"/>
      <c r="N653" s="376"/>
      <c r="O653" s="914" t="str">
        <f>'statement of marks'!$DG$3</f>
        <v>LokLF; ,oe~ 'kkjhfjd f'k{kk</v>
      </c>
      <c r="P653" s="915"/>
      <c r="Q653" s="469" t="str">
        <f>IF('statement of marks'!DG50="","",'statement of marks'!DG50)</f>
        <v/>
      </c>
      <c r="R653" s="469" t="str">
        <f>IF('statement of marks'!DH50="","",'statement of marks'!DH50)</f>
        <v/>
      </c>
      <c r="S653" s="469" t="str">
        <f>IF('statement of marks'!DJ50="","",'statement of marks'!DJ50)</f>
        <v/>
      </c>
      <c r="T653" s="337"/>
      <c r="U653" s="337"/>
      <c r="V653" s="469"/>
      <c r="W653" s="503" t="str">
        <f>IF('statement of marks'!DI50="","",'statement of marks'!DI50)</f>
        <v/>
      </c>
      <c r="X653" s="470"/>
    </row>
    <row r="654" spans="1:24" ht="17" customHeight="1">
      <c r="A654" s="376"/>
      <c r="B654" s="916" t="s">
        <v>642</v>
      </c>
      <c r="C654" s="917"/>
      <c r="D654" s="918" t="str">
        <f>IF(details!$CX$3="","",details!$CX$3)</f>
        <v>;ksx vxLr rd</v>
      </c>
      <c r="E654" s="918"/>
      <c r="F654" s="918" t="str">
        <f>IF(details!$DB$3="","",details!$DB$3)</f>
        <v>;ksx vDVcj rd</v>
      </c>
      <c r="G654" s="918"/>
      <c r="H654" s="918" t="str">
        <f>IF(details!$DF$3="","",details!$DF$3)</f>
        <v>;ksx fnlEcj rd</v>
      </c>
      <c r="I654" s="918"/>
      <c r="J654" s="918" t="str">
        <f>IF(details!$DJ$3="","",details!$DJ$3)</f>
        <v>;ksx Qjojh rd</v>
      </c>
      <c r="K654" s="919"/>
      <c r="L654" s="504"/>
      <c r="M654" s="505"/>
      <c r="N654" s="376"/>
      <c r="O654" s="916" t="s">
        <v>642</v>
      </c>
      <c r="P654" s="917"/>
      <c r="Q654" s="918" t="str">
        <f>IF(details!$CX$3="","",details!$CX$3)</f>
        <v>;ksx vxLr rd</v>
      </c>
      <c r="R654" s="918"/>
      <c r="S654" s="918" t="str">
        <f>IF(details!$DB$3="","",details!$DB$3)</f>
        <v>;ksx vDVcj rd</v>
      </c>
      <c r="T654" s="918"/>
      <c r="U654" s="918" t="str">
        <f>IF(details!$DF$3="","",details!$DF$3)</f>
        <v>;ksx fnlEcj rd</v>
      </c>
      <c r="V654" s="918"/>
      <c r="W654" s="918" t="str">
        <f>IF(details!$DJ$3="","",details!$DJ$3)</f>
        <v>;ksx Qjojh rd</v>
      </c>
      <c r="X654" s="919"/>
    </row>
    <row r="655" spans="1:24" ht="17" customHeight="1">
      <c r="A655" s="376"/>
      <c r="B655" s="916" t="s">
        <v>86</v>
      </c>
      <c r="C655" s="917"/>
      <c r="D655" s="921" t="str">
        <f>IF(details!CY49="","",details!CY49)</f>
        <v/>
      </c>
      <c r="E655" s="921"/>
      <c r="F655" s="921" t="str">
        <f>IF(details!DC49="","",details!DC49)</f>
        <v/>
      </c>
      <c r="G655" s="921"/>
      <c r="H655" s="921" t="str">
        <f>IF(details!DG49="","",details!DG49)</f>
        <v/>
      </c>
      <c r="I655" s="921"/>
      <c r="J655" s="921" t="str">
        <f>IF(details!DK49="","",details!DK49)</f>
        <v/>
      </c>
      <c r="K655" s="922"/>
      <c r="L655" s="504"/>
      <c r="M655" s="505"/>
      <c r="N655" s="376"/>
      <c r="O655" s="916" t="s">
        <v>86</v>
      </c>
      <c r="P655" s="917"/>
      <c r="Q655" s="921" t="str">
        <f>IF(details!CY50="","",details!CY50)</f>
        <v/>
      </c>
      <c r="R655" s="921"/>
      <c r="S655" s="921" t="str">
        <f>IF(details!DC50="","",details!DC50)</f>
        <v/>
      </c>
      <c r="T655" s="921"/>
      <c r="U655" s="921" t="str">
        <f>IF(details!DG50="","",details!DG50)</f>
        <v/>
      </c>
      <c r="V655" s="921"/>
      <c r="W655" s="921" t="str">
        <f>IF(details!DK50="","",details!DK50)</f>
        <v/>
      </c>
      <c r="X655" s="922"/>
    </row>
    <row r="656" spans="1:24" ht="17" customHeight="1">
      <c r="A656" s="376"/>
      <c r="B656" s="902" t="s">
        <v>15</v>
      </c>
      <c r="C656" s="903"/>
      <c r="D656" s="904" t="str">
        <f>IF(details!CX49="","",details!CX49)</f>
        <v/>
      </c>
      <c r="E656" s="904"/>
      <c r="F656" s="904" t="str">
        <f>IF(details!DB49="","",details!DB49)</f>
        <v/>
      </c>
      <c r="G656" s="904"/>
      <c r="H656" s="904" t="str">
        <f>IF(details!DF49="","",details!DF49)</f>
        <v/>
      </c>
      <c r="I656" s="904"/>
      <c r="J656" s="904" t="str">
        <f>IF(details!DJ49="","",details!DJ49)</f>
        <v/>
      </c>
      <c r="K656" s="905"/>
      <c r="L656" s="504"/>
      <c r="M656" s="505"/>
      <c r="N656" s="376"/>
      <c r="O656" s="902" t="s">
        <v>15</v>
      </c>
      <c r="P656" s="903"/>
      <c r="Q656" s="904" t="str">
        <f>IF(details!CX50="","",details!CX50)</f>
        <v/>
      </c>
      <c r="R656" s="904"/>
      <c r="S656" s="904" t="str">
        <f>IF(details!DB50="","",details!DB50)</f>
        <v/>
      </c>
      <c r="T656" s="904"/>
      <c r="U656" s="904" t="str">
        <f>IF(details!DF50="","",details!DF50)</f>
        <v/>
      </c>
      <c r="V656" s="904"/>
      <c r="W656" s="904" t="str">
        <f>IF(details!DJ50="","",details!DJ50)</f>
        <v/>
      </c>
      <c r="X656" s="905"/>
    </row>
    <row r="657" spans="1:24" ht="17" customHeight="1">
      <c r="A657" s="376"/>
      <c r="B657" s="906" t="s">
        <v>87</v>
      </c>
      <c r="C657" s="907"/>
      <c r="D657" s="908"/>
      <c r="E657" s="908"/>
      <c r="F657" s="908"/>
      <c r="G657" s="908"/>
      <c r="H657" s="908"/>
      <c r="I657" s="908"/>
      <c r="J657" s="908"/>
      <c r="K657" s="909"/>
      <c r="L657" s="504"/>
      <c r="M657" s="505"/>
      <c r="N657" s="376"/>
      <c r="O657" s="906" t="s">
        <v>87</v>
      </c>
      <c r="P657" s="907"/>
      <c r="Q657" s="908"/>
      <c r="R657" s="908"/>
      <c r="S657" s="908"/>
      <c r="T657" s="908"/>
      <c r="U657" s="908"/>
      <c r="V657" s="908"/>
      <c r="W657" s="908"/>
      <c r="X657" s="909"/>
    </row>
    <row r="658" spans="1:24" ht="17" customHeight="1">
      <c r="A658" s="376"/>
      <c r="B658" s="953" t="s">
        <v>73</v>
      </c>
      <c r="C658" s="954"/>
      <c r="D658" s="908"/>
      <c r="E658" s="908"/>
      <c r="F658" s="908"/>
      <c r="G658" s="908"/>
      <c r="H658" s="908"/>
      <c r="I658" s="908"/>
      <c r="J658" s="908"/>
      <c r="K658" s="909"/>
      <c r="L658" s="504"/>
      <c r="M658" s="505"/>
      <c r="N658" s="376"/>
      <c r="O658" s="953" t="s">
        <v>73</v>
      </c>
      <c r="P658" s="954"/>
      <c r="Q658" s="908"/>
      <c r="R658" s="908"/>
      <c r="S658" s="908"/>
      <c r="T658" s="908"/>
      <c r="U658" s="908"/>
      <c r="V658" s="908"/>
      <c r="W658" s="908"/>
      <c r="X658" s="909"/>
    </row>
    <row r="659" spans="1:24" ht="17" customHeight="1">
      <c r="A659" s="376"/>
      <c r="B659" s="955" t="s">
        <v>88</v>
      </c>
      <c r="C659" s="956"/>
      <c r="D659" s="908"/>
      <c r="E659" s="908"/>
      <c r="F659" s="908"/>
      <c r="G659" s="908"/>
      <c r="H659" s="908"/>
      <c r="I659" s="908"/>
      <c r="J659" s="908"/>
      <c r="K659" s="909"/>
      <c r="L659" s="504"/>
      <c r="M659" s="505"/>
      <c r="N659" s="376"/>
      <c r="O659" s="955" t="s">
        <v>88</v>
      </c>
      <c r="P659" s="956"/>
      <c r="Q659" s="908"/>
      <c r="R659" s="908"/>
      <c r="S659" s="908"/>
      <c r="T659" s="908"/>
      <c r="U659" s="908"/>
      <c r="V659" s="908"/>
      <c r="W659" s="908"/>
      <c r="X659" s="909"/>
    </row>
    <row r="660" spans="1:24" ht="17" customHeight="1" thickBot="1">
      <c r="A660" s="381"/>
      <c r="B660" s="940" t="s">
        <v>89</v>
      </c>
      <c r="C660" s="941"/>
      <c r="D660" s="942"/>
      <c r="E660" s="942"/>
      <c r="F660" s="942"/>
      <c r="G660" s="942"/>
      <c r="H660" s="942"/>
      <c r="I660" s="942"/>
      <c r="J660" s="942"/>
      <c r="K660" s="943"/>
      <c r="L660" s="504"/>
      <c r="M660" s="505"/>
      <c r="N660" s="381"/>
      <c r="O660" s="940" t="s">
        <v>89</v>
      </c>
      <c r="P660" s="941"/>
      <c r="Q660" s="942"/>
      <c r="R660" s="942"/>
      <c r="S660" s="942"/>
      <c r="T660" s="942"/>
      <c r="U660" s="942"/>
      <c r="V660" s="942"/>
      <c r="W660" s="942"/>
      <c r="X660" s="943"/>
    </row>
    <row r="661" spans="1:24" ht="17" customHeight="1">
      <c r="A661" s="944" t="s">
        <v>44</v>
      </c>
      <c r="B661" s="945"/>
      <c r="C661" s="945"/>
      <c r="D661" s="945"/>
      <c r="E661" s="945"/>
      <c r="F661" s="945"/>
      <c r="G661" s="945"/>
      <c r="H661" s="945"/>
      <c r="I661" s="945"/>
      <c r="J661" s="945"/>
      <c r="K661" s="946"/>
      <c r="L661" s="504"/>
      <c r="M661" s="505"/>
      <c r="N661" s="944" t="s">
        <v>44</v>
      </c>
      <c r="O661" s="945"/>
      <c r="P661" s="945"/>
      <c r="Q661" s="945"/>
      <c r="R661" s="945"/>
      <c r="S661" s="945"/>
      <c r="T661" s="945"/>
      <c r="U661" s="945"/>
      <c r="V661" s="945"/>
      <c r="W661" s="945"/>
      <c r="X661" s="946"/>
    </row>
    <row r="662" spans="1:24" ht="17" customHeight="1">
      <c r="A662" s="947" t="str">
        <f>'statement of marks'!$A$1</f>
        <v>jk- ck- ek/;fed fo|ky; uohu] fuEckgsM+k</v>
      </c>
      <c r="B662" s="948"/>
      <c r="C662" s="948"/>
      <c r="D662" s="948"/>
      <c r="E662" s="948"/>
      <c r="F662" s="948"/>
      <c r="G662" s="948"/>
      <c r="H662" s="948"/>
      <c r="I662" s="948"/>
      <c r="J662" s="948"/>
      <c r="K662" s="949"/>
      <c r="L662" s="504"/>
      <c r="M662" s="505"/>
      <c r="N662" s="947" t="str">
        <f>'statement of marks'!$A$1</f>
        <v>jk- ck- ek/;fed fo|ky; uohu] fuEckgsM+k</v>
      </c>
      <c r="O662" s="948"/>
      <c r="P662" s="948"/>
      <c r="Q662" s="948"/>
      <c r="R662" s="948"/>
      <c r="S662" s="948"/>
      <c r="T662" s="948"/>
      <c r="U662" s="948"/>
      <c r="V662" s="948"/>
      <c r="W662" s="948"/>
      <c r="X662" s="949"/>
    </row>
    <row r="663" spans="1:24" ht="17" customHeight="1">
      <c r="A663" s="947"/>
      <c r="B663" s="948"/>
      <c r="C663" s="948"/>
      <c r="D663" s="948"/>
      <c r="E663" s="948"/>
      <c r="F663" s="948"/>
      <c r="G663" s="948"/>
      <c r="H663" s="948"/>
      <c r="I663" s="948"/>
      <c r="J663" s="948"/>
      <c r="K663" s="949"/>
      <c r="L663" s="504"/>
      <c r="M663" s="505"/>
      <c r="N663" s="947"/>
      <c r="O663" s="948"/>
      <c r="P663" s="948"/>
      <c r="Q663" s="948"/>
      <c r="R663" s="948"/>
      <c r="S663" s="948"/>
      <c r="T663" s="948"/>
      <c r="U663" s="948"/>
      <c r="V663" s="948"/>
      <c r="W663" s="948"/>
      <c r="X663" s="949"/>
    </row>
    <row r="664" spans="1:24" ht="17" customHeight="1">
      <c r="A664" s="376"/>
      <c r="B664" s="927" t="s">
        <v>84</v>
      </c>
      <c r="C664" s="950"/>
      <c r="D664" s="951" t="str">
        <f>'statement of marks'!$F$3</f>
        <v>2015-16</v>
      </c>
      <c r="E664" s="951"/>
      <c r="F664" s="951"/>
      <c r="G664" s="951"/>
      <c r="H664" s="951"/>
      <c r="I664" s="951"/>
      <c r="J664" s="951"/>
      <c r="K664" s="952"/>
      <c r="L664" s="504"/>
      <c r="M664" s="505"/>
      <c r="N664" s="376"/>
      <c r="O664" s="927" t="s">
        <v>84</v>
      </c>
      <c r="P664" s="950"/>
      <c r="Q664" s="951" t="str">
        <f>'statement of marks'!$F$3</f>
        <v>2015-16</v>
      </c>
      <c r="R664" s="951"/>
      <c r="S664" s="951"/>
      <c r="T664" s="951"/>
      <c r="U664" s="951"/>
      <c r="V664" s="951"/>
      <c r="W664" s="951"/>
      <c r="X664" s="952"/>
    </row>
    <row r="665" spans="1:24" ht="17" customHeight="1">
      <c r="A665" s="376"/>
      <c r="B665" s="910" t="s">
        <v>579</v>
      </c>
      <c r="C665" s="911"/>
      <c r="D665" s="911" t="str">
        <f>IF('statement of marks'!H51="","",'statement of marks'!H51)</f>
        <v>v 045</v>
      </c>
      <c r="E665" s="911"/>
      <c r="F665" s="911"/>
      <c r="G665" s="911"/>
      <c r="H665" s="911"/>
      <c r="I665" s="911"/>
      <c r="J665" s="911"/>
      <c r="K665" s="937"/>
      <c r="L665" s="504"/>
      <c r="M665" s="505"/>
      <c r="N665" s="376"/>
      <c r="O665" s="910" t="s">
        <v>579</v>
      </c>
      <c r="P665" s="911"/>
      <c r="Q665" s="911" t="str">
        <f>IF('statement of marks'!H52="","",'statement of marks'!H52)</f>
        <v>v 046</v>
      </c>
      <c r="R665" s="911"/>
      <c r="S665" s="911"/>
      <c r="T665" s="911"/>
      <c r="U665" s="911"/>
      <c r="V665" s="911"/>
      <c r="W665" s="911"/>
      <c r="X665" s="937"/>
    </row>
    <row r="666" spans="1:24" ht="17" customHeight="1">
      <c r="A666" s="376"/>
      <c r="B666" s="910" t="s">
        <v>580</v>
      </c>
      <c r="C666" s="911"/>
      <c r="D666" s="911" t="str">
        <f>IF('statement of marks'!I51="","",'statement of marks'!I51)</f>
        <v>c 045</v>
      </c>
      <c r="E666" s="911"/>
      <c r="F666" s="911"/>
      <c r="G666" s="911"/>
      <c r="H666" s="911"/>
      <c r="I666" s="911"/>
      <c r="J666" s="911"/>
      <c r="K666" s="937"/>
      <c r="L666" s="504"/>
      <c r="M666" s="505"/>
      <c r="N666" s="376"/>
      <c r="O666" s="910" t="s">
        <v>580</v>
      </c>
      <c r="P666" s="911"/>
      <c r="Q666" s="911" t="str">
        <f>IF('statement of marks'!I52="","",'statement of marks'!I52)</f>
        <v>c 046</v>
      </c>
      <c r="R666" s="911"/>
      <c r="S666" s="911"/>
      <c r="T666" s="911"/>
      <c r="U666" s="911"/>
      <c r="V666" s="911"/>
      <c r="W666" s="911"/>
      <c r="X666" s="937"/>
    </row>
    <row r="667" spans="1:24" ht="17" customHeight="1">
      <c r="A667" s="376"/>
      <c r="B667" s="910" t="s">
        <v>581</v>
      </c>
      <c r="C667" s="911"/>
      <c r="D667" s="911" t="str">
        <f>IF('statement of marks'!J51="","",'statement of marks'!J51)</f>
        <v>l 045</v>
      </c>
      <c r="E667" s="911"/>
      <c r="F667" s="911"/>
      <c r="G667" s="911"/>
      <c r="H667" s="911"/>
      <c r="I667" s="911"/>
      <c r="J667" s="911"/>
      <c r="K667" s="937"/>
      <c r="L667" s="504"/>
      <c r="M667" s="505"/>
      <c r="N667" s="376"/>
      <c r="O667" s="910" t="s">
        <v>581</v>
      </c>
      <c r="P667" s="911"/>
      <c r="Q667" s="911" t="str">
        <f>IF('statement of marks'!J52="","",'statement of marks'!J52)</f>
        <v>l 046</v>
      </c>
      <c r="R667" s="911"/>
      <c r="S667" s="911"/>
      <c r="T667" s="911"/>
      <c r="U667" s="911"/>
      <c r="V667" s="911"/>
      <c r="W667" s="911"/>
      <c r="X667" s="937"/>
    </row>
    <row r="668" spans="1:24" ht="17" customHeight="1">
      <c r="A668" s="376"/>
      <c r="B668" s="910" t="s">
        <v>582</v>
      </c>
      <c r="C668" s="911"/>
      <c r="D668" s="370">
        <f>'statement of marks'!$D$3</f>
        <v>3</v>
      </c>
      <c r="E668" s="911" t="s">
        <v>9</v>
      </c>
      <c r="F668" s="911"/>
      <c r="G668" s="938" t="str">
        <f>IF('statement of marks'!D51="","",'statement of marks'!D51)</f>
        <v/>
      </c>
      <c r="H668" s="938"/>
      <c r="I668" s="938"/>
      <c r="J668" s="938"/>
      <c r="K668" s="939"/>
      <c r="L668" s="504"/>
      <c r="M668" s="505"/>
      <c r="N668" s="376"/>
      <c r="O668" s="910" t="s">
        <v>582</v>
      </c>
      <c r="P668" s="911"/>
      <c r="Q668" s="370">
        <f>'statement of marks'!$D$3</f>
        <v>3</v>
      </c>
      <c r="R668" s="911" t="s">
        <v>9</v>
      </c>
      <c r="S668" s="911"/>
      <c r="T668" s="938" t="str">
        <f>IF('statement of marks'!D52="","",'statement of marks'!D52)</f>
        <v/>
      </c>
      <c r="U668" s="938"/>
      <c r="V668" s="938"/>
      <c r="W668" s="938"/>
      <c r="X668" s="939"/>
    </row>
    <row r="669" spans="1:24" ht="17" customHeight="1">
      <c r="A669" s="376"/>
      <c r="B669" s="910" t="s">
        <v>583</v>
      </c>
      <c r="C669" s="911"/>
      <c r="D669" s="370" t="str">
        <f>IF('statement of marks'!E51="","",'statement of marks'!E51)</f>
        <v/>
      </c>
      <c r="E669" s="911" t="s">
        <v>0</v>
      </c>
      <c r="F669" s="911"/>
      <c r="G669" s="930" t="str">
        <f>IF('statement of marks'!F51="","",'statement of marks'!F51)</f>
        <v/>
      </c>
      <c r="H669" s="930"/>
      <c r="I669" s="930"/>
      <c r="J669" s="930"/>
      <c r="K669" s="931"/>
      <c r="L669" s="504"/>
      <c r="M669" s="505"/>
      <c r="N669" s="376"/>
      <c r="O669" s="910" t="s">
        <v>583</v>
      </c>
      <c r="P669" s="911"/>
      <c r="Q669" s="370" t="str">
        <f>IF('statement of marks'!E52="","",'statement of marks'!E52)</f>
        <v/>
      </c>
      <c r="R669" s="911" t="s">
        <v>0</v>
      </c>
      <c r="S669" s="911"/>
      <c r="T669" s="930" t="str">
        <f>IF('statement of marks'!F52="","",'statement of marks'!F52)</f>
        <v/>
      </c>
      <c r="U669" s="930"/>
      <c r="V669" s="930"/>
      <c r="W669" s="930"/>
      <c r="X669" s="931"/>
    </row>
    <row r="670" spans="1:24" ht="17" customHeight="1">
      <c r="A670" s="376"/>
      <c r="B670" s="346" t="s">
        <v>27</v>
      </c>
      <c r="C670" s="336" t="s">
        <v>85</v>
      </c>
      <c r="D670" s="932" t="s">
        <v>1</v>
      </c>
      <c r="E670" s="932" t="s">
        <v>21</v>
      </c>
      <c r="F670" s="932" t="s">
        <v>62</v>
      </c>
      <c r="G670" s="933" t="s">
        <v>2</v>
      </c>
      <c r="H670" s="932" t="s">
        <v>638</v>
      </c>
      <c r="I670" s="932"/>
      <c r="J670" s="932"/>
      <c r="K670" s="934" t="s">
        <v>639</v>
      </c>
      <c r="L670" s="504"/>
      <c r="M670" s="505"/>
      <c r="N670" s="376"/>
      <c r="O670" s="346" t="s">
        <v>27</v>
      </c>
      <c r="P670" s="336" t="s">
        <v>85</v>
      </c>
      <c r="Q670" s="935" t="s">
        <v>1</v>
      </c>
      <c r="R670" s="935" t="s">
        <v>21</v>
      </c>
      <c r="S670" s="935" t="s">
        <v>62</v>
      </c>
      <c r="T670" s="936" t="s">
        <v>2</v>
      </c>
      <c r="U670" s="935" t="s">
        <v>638</v>
      </c>
      <c r="V670" s="935"/>
      <c r="W670" s="935"/>
      <c r="X670" s="934" t="s">
        <v>639</v>
      </c>
    </row>
    <row r="671" spans="1:24" ht="17" customHeight="1">
      <c r="A671" s="376"/>
      <c r="B671" s="346"/>
      <c r="C671" s="336"/>
      <c r="D671" s="932"/>
      <c r="E671" s="932"/>
      <c r="F671" s="932"/>
      <c r="G671" s="933"/>
      <c r="H671" s="367" t="s">
        <v>635</v>
      </c>
      <c r="I671" s="367" t="s">
        <v>636</v>
      </c>
      <c r="J671" s="471" t="s">
        <v>68</v>
      </c>
      <c r="K671" s="934"/>
      <c r="L671" s="504"/>
      <c r="M671" s="505"/>
      <c r="N671" s="376"/>
      <c r="O671" s="346"/>
      <c r="P671" s="336"/>
      <c r="Q671" s="935"/>
      <c r="R671" s="935"/>
      <c r="S671" s="935"/>
      <c r="T671" s="936"/>
      <c r="U671" s="371" t="s">
        <v>635</v>
      </c>
      <c r="V671" s="371" t="s">
        <v>636</v>
      </c>
      <c r="W671" s="506" t="s">
        <v>68</v>
      </c>
      <c r="X671" s="934"/>
    </row>
    <row r="672" spans="1:24" ht="17" customHeight="1">
      <c r="A672" s="376"/>
      <c r="B672" s="923" t="s">
        <v>3</v>
      </c>
      <c r="C672" s="924"/>
      <c r="D672" s="332">
        <f>IF('statement of marks'!K$6="","",'statement of marks'!K$6)</f>
        <v>10</v>
      </c>
      <c r="E672" s="332">
        <f>IF('statement of marks'!L$6="","",'statement of marks'!L$6)</f>
        <v>10</v>
      </c>
      <c r="F672" s="332">
        <f>IF('statement of marks'!M$6="","",'statement of marks'!M$6)</f>
        <v>10</v>
      </c>
      <c r="G672" s="333">
        <f>IF('statement of marks'!N$6="","",'statement of marks'!N$6)</f>
        <v>30</v>
      </c>
      <c r="H672" s="332">
        <f>IF('statement of marks'!O$6="","",'statement of marks'!O$6)</f>
        <v>20</v>
      </c>
      <c r="I672" s="332">
        <f>IF('statement of marks'!P$6="","",'statement of marks'!P$6)</f>
        <v>50</v>
      </c>
      <c r="J672" s="333">
        <f>IF('statement of marks'!Q$6="","",'statement of marks'!Q$6)</f>
        <v>70</v>
      </c>
      <c r="K672" s="377">
        <f>IF('statement of marks'!R$6="","",'statement of marks'!R$6)</f>
        <v>100</v>
      </c>
      <c r="L672" s="504"/>
      <c r="M672" s="505"/>
      <c r="N672" s="376"/>
      <c r="O672" s="923" t="s">
        <v>3</v>
      </c>
      <c r="P672" s="924"/>
      <c r="Q672" s="332">
        <f>IF('statement of marks'!K$6="","",'statement of marks'!K$6)</f>
        <v>10</v>
      </c>
      <c r="R672" s="332">
        <f>IF('statement of marks'!L$6="","",'statement of marks'!L$6)</f>
        <v>10</v>
      </c>
      <c r="S672" s="332">
        <f>IF('statement of marks'!M$6="","",'statement of marks'!M$6)</f>
        <v>10</v>
      </c>
      <c r="T672" s="333">
        <f>IF('statement of marks'!N$6="","",'statement of marks'!N$6)</f>
        <v>30</v>
      </c>
      <c r="U672" s="332">
        <f>IF('statement of marks'!O$6="","",'statement of marks'!O$6)</f>
        <v>20</v>
      </c>
      <c r="V672" s="332">
        <f>IF('statement of marks'!P$6="","",'statement of marks'!P$6)</f>
        <v>50</v>
      </c>
      <c r="W672" s="333">
        <f>IF('statement of marks'!Q$6="","",'statement of marks'!Q$6)</f>
        <v>70</v>
      </c>
      <c r="X672" s="377">
        <f>IF('statement of marks'!R$6="","",'statement of marks'!R$6)</f>
        <v>100</v>
      </c>
    </row>
    <row r="673" spans="1:24" ht="17" customHeight="1">
      <c r="A673" s="376"/>
      <c r="B673" s="910" t="str">
        <f>'statement of marks'!$K$3</f>
        <v>fgUnh</v>
      </c>
      <c r="C673" s="911"/>
      <c r="D673" s="331" t="str">
        <f>IF('statement of marks'!K51="","",'statement of marks'!K51)</f>
        <v/>
      </c>
      <c r="E673" s="331" t="str">
        <f>IF('statement of marks'!L51="","",'statement of marks'!L51)</f>
        <v/>
      </c>
      <c r="F673" s="331" t="str">
        <f>IF('statement of marks'!M51="","",'statement of marks'!M51)</f>
        <v/>
      </c>
      <c r="G673" s="374" t="str">
        <f>IF('statement of marks'!N51="","",'statement of marks'!N51)</f>
        <v/>
      </c>
      <c r="H673" s="331" t="str">
        <f>IF('statement of marks'!O51="","",'statement of marks'!O51)</f>
        <v/>
      </c>
      <c r="I673" s="331" t="str">
        <f>IF('statement of marks'!P51="","",'statement of marks'!P51)</f>
        <v/>
      </c>
      <c r="J673" s="36" t="str">
        <f>IF('statement of marks'!Q51="","",'statement of marks'!Q51)</f>
        <v/>
      </c>
      <c r="K673" s="378" t="str">
        <f>IF('statement of marks'!R51="","",'statement of marks'!R51)</f>
        <v/>
      </c>
      <c r="L673" s="504"/>
      <c r="M673" s="505"/>
      <c r="N673" s="376"/>
      <c r="O673" s="910" t="str">
        <f>'statement of marks'!$K$3</f>
        <v>fgUnh</v>
      </c>
      <c r="P673" s="911"/>
      <c r="Q673" s="331" t="str">
        <f>IF('statement of marks'!K52="","",'statement of marks'!K52)</f>
        <v/>
      </c>
      <c r="R673" s="331" t="str">
        <f>IF('statement of marks'!L52="","",'statement of marks'!L52)</f>
        <v/>
      </c>
      <c r="S673" s="331" t="str">
        <f>IF('statement of marks'!M52="","",'statement of marks'!M52)</f>
        <v/>
      </c>
      <c r="T673" s="374" t="str">
        <f>IF('statement of marks'!N52="","",'statement of marks'!N52)</f>
        <v/>
      </c>
      <c r="U673" s="331" t="str">
        <f>IF('statement of marks'!O52="","",'statement of marks'!O52)</f>
        <v/>
      </c>
      <c r="V673" s="331" t="str">
        <f>IF('statement of marks'!P52="","",'statement of marks'!P52)</f>
        <v/>
      </c>
      <c r="W673" s="36" t="str">
        <f>IF('statement of marks'!Q52="","",'statement of marks'!Q52)</f>
        <v/>
      </c>
      <c r="X673" s="378" t="str">
        <f>IF('statement of marks'!R52="","",'statement of marks'!R52)</f>
        <v/>
      </c>
    </row>
    <row r="674" spans="1:24" ht="17" customHeight="1">
      <c r="A674" s="376"/>
      <c r="B674" s="920" t="str">
        <f>'statement of marks'!$AQ$3</f>
        <v>mnwZ</v>
      </c>
      <c r="C674" s="910"/>
      <c r="D674" s="331">
        <f>IF('statement of marks'!AQ51="","",'statement of marks'!AQ51)</f>
        <v>1</v>
      </c>
      <c r="E674" s="331">
        <f>IF('statement of marks'!AR51="","",'statement of marks'!AR51)</f>
        <v>2</v>
      </c>
      <c r="F674" s="331">
        <f>IF('statement of marks'!AS51="","",'statement of marks'!AS51)</f>
        <v>3</v>
      </c>
      <c r="G674" s="374">
        <f>IF('statement of marks'!AT51="","",'statement of marks'!AT51)</f>
        <v>6</v>
      </c>
      <c r="H674" s="331">
        <f>IF('statement of marks'!AU51="","",'statement of marks'!AU51)</f>
        <v>4</v>
      </c>
      <c r="I674" s="331">
        <f>IF('statement of marks'!AV51="","",'statement of marks'!AV51)</f>
        <v>5</v>
      </c>
      <c r="J674" s="36">
        <f>IF('statement of marks'!AW51="","",'statement of marks'!AW51)</f>
        <v>9</v>
      </c>
      <c r="K674" s="378">
        <f>IF('statement of marks'!AX51="","",'statement of marks'!AX51)</f>
        <v>15</v>
      </c>
      <c r="L674" s="504"/>
      <c r="M674" s="505"/>
      <c r="N674" s="376"/>
      <c r="O674" s="920" t="str">
        <f>'statement of marks'!$AQ$3</f>
        <v>mnwZ</v>
      </c>
      <c r="P674" s="910"/>
      <c r="Q674" s="331">
        <f>IF('statement of marks'!AQ52="","",'statement of marks'!AQ52)</f>
        <v>1</v>
      </c>
      <c r="R674" s="331">
        <f>IF('statement of marks'!AR52="","",'statement of marks'!AR52)</f>
        <v>2</v>
      </c>
      <c r="S674" s="331">
        <f>IF('statement of marks'!AS52="","",'statement of marks'!AS52)</f>
        <v>3</v>
      </c>
      <c r="T674" s="374">
        <f>IF('statement of marks'!AT52="","",'statement of marks'!AT52)</f>
        <v>6</v>
      </c>
      <c r="U674" s="331">
        <f>IF('statement of marks'!AU52="","",'statement of marks'!AU52)</f>
        <v>4</v>
      </c>
      <c r="V674" s="331">
        <f>IF('statement of marks'!AV52="","",'statement of marks'!AV52)</f>
        <v>5</v>
      </c>
      <c r="W674" s="36">
        <f>IF('statement of marks'!AW52="","",'statement of marks'!AW52)</f>
        <v>9</v>
      </c>
      <c r="X674" s="378">
        <f>IF('statement of marks'!AX52="","",'statement of marks'!AX52)</f>
        <v>15</v>
      </c>
    </row>
    <row r="675" spans="1:24" ht="17" customHeight="1">
      <c r="A675" s="376"/>
      <c r="B675" s="910" t="str">
        <f>'statement of marks'!$BG$3</f>
        <v>xf.kr</v>
      </c>
      <c r="C675" s="911"/>
      <c r="D675" s="331" t="str">
        <f>IF('statement of marks'!BG51="","",'statement of marks'!BG51)</f>
        <v/>
      </c>
      <c r="E675" s="331" t="str">
        <f>IF('statement of marks'!BH51="","",'statement of marks'!BH51)</f>
        <v/>
      </c>
      <c r="F675" s="331" t="str">
        <f>IF('statement of marks'!BI51="","",'statement of marks'!BI51)</f>
        <v/>
      </c>
      <c r="G675" s="374" t="str">
        <f>IF('statement of marks'!BJ51="","",'statement of marks'!BJ51)</f>
        <v/>
      </c>
      <c r="H675" s="331" t="str">
        <f>IF('statement of marks'!BK51="","",'statement of marks'!BK51)</f>
        <v/>
      </c>
      <c r="I675" s="331" t="str">
        <f>IF('statement of marks'!BL51="","",'statement of marks'!BL51)</f>
        <v/>
      </c>
      <c r="J675" s="36" t="str">
        <f>IF('statement of marks'!BM51="","",'statement of marks'!BM51)</f>
        <v/>
      </c>
      <c r="K675" s="378" t="str">
        <f>IF('statement of marks'!BN51="","",'statement of marks'!BN51)</f>
        <v/>
      </c>
      <c r="L675" s="504"/>
      <c r="M675" s="505"/>
      <c r="N675" s="376"/>
      <c r="O675" s="910" t="str">
        <f>'statement of marks'!$BG$3</f>
        <v>xf.kr</v>
      </c>
      <c r="P675" s="911"/>
      <c r="Q675" s="331" t="str">
        <f>IF('statement of marks'!BG52="","",'statement of marks'!BG52)</f>
        <v/>
      </c>
      <c r="R675" s="331" t="str">
        <f>IF('statement of marks'!BH52="","",'statement of marks'!BH52)</f>
        <v/>
      </c>
      <c r="S675" s="331" t="str">
        <f>IF('statement of marks'!BI52="","",'statement of marks'!BI52)</f>
        <v/>
      </c>
      <c r="T675" s="374" t="str">
        <f>IF('statement of marks'!BJ52="","",'statement of marks'!BJ52)</f>
        <v/>
      </c>
      <c r="U675" s="331" t="str">
        <f>IF('statement of marks'!BK52="","",'statement of marks'!BK52)</f>
        <v/>
      </c>
      <c r="V675" s="331" t="str">
        <f>IF('statement of marks'!BL52="","",'statement of marks'!BL52)</f>
        <v/>
      </c>
      <c r="W675" s="36" t="str">
        <f>IF('statement of marks'!BM52="","",'statement of marks'!BM52)</f>
        <v/>
      </c>
      <c r="X675" s="378" t="str">
        <f>IF('statement of marks'!BN52="","",'statement of marks'!BN52)</f>
        <v/>
      </c>
    </row>
    <row r="676" spans="1:24" ht="17" customHeight="1">
      <c r="A676" s="376"/>
      <c r="B676" s="910" t="str">
        <f>'statement of marks'!$BW$3</f>
        <v>Ik;kZoj.k v/;;u</v>
      </c>
      <c r="C676" s="911"/>
      <c r="D676" s="331" t="str">
        <f>IF('statement of marks'!BW51="","",'statement of marks'!BW51)</f>
        <v/>
      </c>
      <c r="E676" s="331" t="str">
        <f>IF('statement of marks'!BX51="","",'statement of marks'!BX51)</f>
        <v/>
      </c>
      <c r="F676" s="331" t="str">
        <f>IF('statement of marks'!BY51="","",'statement of marks'!BY51)</f>
        <v/>
      </c>
      <c r="G676" s="374" t="str">
        <f>IF('statement of marks'!BZ51="","",'statement of marks'!BZ51)</f>
        <v/>
      </c>
      <c r="H676" s="331" t="str">
        <f>IF('statement of marks'!CA51="","",'statement of marks'!CA51)</f>
        <v/>
      </c>
      <c r="I676" s="331" t="str">
        <f>IF('statement of marks'!CB51="","",'statement of marks'!CB51)</f>
        <v/>
      </c>
      <c r="J676" s="36" t="str">
        <f>IF('statement of marks'!CC51="","",'statement of marks'!CC51)</f>
        <v/>
      </c>
      <c r="K676" s="378" t="str">
        <f>IF('statement of marks'!CD51="","",'statement of marks'!CD51)</f>
        <v/>
      </c>
      <c r="L676" s="504"/>
      <c r="M676" s="505"/>
      <c r="N676" s="376"/>
      <c r="O676" s="910" t="str">
        <f>'statement of marks'!$BW$3</f>
        <v>Ik;kZoj.k v/;;u</v>
      </c>
      <c r="P676" s="911"/>
      <c r="Q676" s="331" t="str">
        <f>IF('statement of marks'!BW52="","",'statement of marks'!BW52)</f>
        <v/>
      </c>
      <c r="R676" s="331" t="str">
        <f>IF('statement of marks'!BX52="","",'statement of marks'!BX52)</f>
        <v/>
      </c>
      <c r="S676" s="331" t="str">
        <f>IF('statement of marks'!BY52="","",'statement of marks'!BY52)</f>
        <v/>
      </c>
      <c r="T676" s="374" t="str">
        <f>IF('statement of marks'!BZ52="","",'statement of marks'!BZ52)</f>
        <v/>
      </c>
      <c r="U676" s="331" t="str">
        <f>IF('statement of marks'!CA52="","",'statement of marks'!CA52)</f>
        <v/>
      </c>
      <c r="V676" s="331" t="str">
        <f>IF('statement of marks'!CB52="","",'statement of marks'!CB52)</f>
        <v/>
      </c>
      <c r="W676" s="36" t="str">
        <f>IF('statement of marks'!CC52="","",'statement of marks'!CC52)</f>
        <v/>
      </c>
      <c r="X676" s="378" t="str">
        <f>IF('statement of marks'!CD52="","",'statement of marks'!CD52)</f>
        <v/>
      </c>
    </row>
    <row r="677" spans="1:24" ht="17" customHeight="1">
      <c r="A677" s="925"/>
      <c r="B677" s="927" t="str">
        <f>'statement of marks'!$AA$3</f>
        <v>vaxszth</v>
      </c>
      <c r="C677" s="373" t="s">
        <v>3</v>
      </c>
      <c r="D677" s="332">
        <f>IF('statement of marks'!AA$6="","",'statement of marks'!AA$6)</f>
        <v>5</v>
      </c>
      <c r="E677" s="332">
        <f>IF('statement of marks'!AB$6="","",'statement of marks'!AB$6)</f>
        <v>5</v>
      </c>
      <c r="F677" s="332">
        <f>IF('statement of marks'!AC$6="","",'statement of marks'!AC$6)</f>
        <v>5</v>
      </c>
      <c r="G677" s="333">
        <f>IF('statement of marks'!AD$6="","",'statement of marks'!AD$6)</f>
        <v>15</v>
      </c>
      <c r="H677" s="332">
        <f>IF('statement of marks'!AE$6="","",'statement of marks'!AE$6)</f>
        <v>10</v>
      </c>
      <c r="I677" s="332">
        <f>IF('statement of marks'!AF$6="","",'statement of marks'!AF$6)</f>
        <v>25</v>
      </c>
      <c r="J677" s="333">
        <f>IF('statement of marks'!AG$6="","",'statement of marks'!AG$6)</f>
        <v>35</v>
      </c>
      <c r="K677" s="377">
        <f>IF('statement of marks'!AH$6="","",'statement of marks'!AH$6)</f>
        <v>50</v>
      </c>
      <c r="L677" s="504"/>
      <c r="M677" s="505"/>
      <c r="N677" s="925"/>
      <c r="O677" s="927" t="str">
        <f>'statement of marks'!$AA$3</f>
        <v>vaxszth</v>
      </c>
      <c r="P677" s="373" t="s">
        <v>3</v>
      </c>
      <c r="Q677" s="332">
        <f>IF('statement of marks'!AA$6="","",'statement of marks'!AA$6)</f>
        <v>5</v>
      </c>
      <c r="R677" s="332">
        <f>IF('statement of marks'!AB$6="","",'statement of marks'!AB$6)</f>
        <v>5</v>
      </c>
      <c r="S677" s="332">
        <f>IF('statement of marks'!AC$6="","",'statement of marks'!AC$6)</f>
        <v>5</v>
      </c>
      <c r="T677" s="333">
        <f>IF('statement of marks'!AD$6="","",'statement of marks'!AD$6)</f>
        <v>15</v>
      </c>
      <c r="U677" s="332">
        <f>IF('statement of marks'!AE$6="","",'statement of marks'!AE$6)</f>
        <v>10</v>
      </c>
      <c r="V677" s="332">
        <f>IF('statement of marks'!AF$6="","",'statement of marks'!AF$6)</f>
        <v>25</v>
      </c>
      <c r="W677" s="333">
        <f>IF('statement of marks'!AG$6="","",'statement of marks'!AG$6)</f>
        <v>35</v>
      </c>
      <c r="X677" s="377">
        <f>IF('statement of marks'!AH$6="","",'statement of marks'!AH$6)</f>
        <v>50</v>
      </c>
    </row>
    <row r="678" spans="1:24" ht="17" customHeight="1">
      <c r="A678" s="926"/>
      <c r="B678" s="927"/>
      <c r="C678" s="375" t="s">
        <v>644</v>
      </c>
      <c r="D678" s="331" t="str">
        <f>IF('statement of marks'!AA51="","",'statement of marks'!AA51)</f>
        <v/>
      </c>
      <c r="E678" s="331" t="str">
        <f>IF('statement of marks'!AB51="","",'statement of marks'!AB51)</f>
        <v/>
      </c>
      <c r="F678" s="331" t="str">
        <f>IF('statement of marks'!AC51="","",'statement of marks'!AC51)</f>
        <v/>
      </c>
      <c r="G678" s="374" t="str">
        <f>IF('statement of marks'!AD51="","",'statement of marks'!AD51)</f>
        <v/>
      </c>
      <c r="H678" s="331" t="str">
        <f>IF('statement of marks'!AE51="","",'statement of marks'!AE51)</f>
        <v/>
      </c>
      <c r="I678" s="331" t="str">
        <f>IF('statement of marks'!AF51="","",'statement of marks'!AF51)</f>
        <v/>
      </c>
      <c r="J678" s="36" t="str">
        <f>IF('statement of marks'!AG51="","",'statement of marks'!AG51)</f>
        <v/>
      </c>
      <c r="K678" s="378" t="str">
        <f>IF('statement of marks'!AH51="","",'statement of marks'!AH51)</f>
        <v/>
      </c>
      <c r="L678" s="504"/>
      <c r="M678" s="505"/>
      <c r="N678" s="926"/>
      <c r="O678" s="927"/>
      <c r="P678" s="375" t="s">
        <v>644</v>
      </c>
      <c r="Q678" s="331" t="str">
        <f>IF('statement of marks'!AA52="","",'statement of marks'!AA52)</f>
        <v/>
      </c>
      <c r="R678" s="331" t="str">
        <f>IF('statement of marks'!AB52="","",'statement of marks'!AB52)</f>
        <v/>
      </c>
      <c r="S678" s="331" t="str">
        <f>IF('statement of marks'!AC52="","",'statement of marks'!AC52)</f>
        <v/>
      </c>
      <c r="T678" s="374" t="str">
        <f>IF('statement of marks'!AD52="","",'statement of marks'!AD52)</f>
        <v/>
      </c>
      <c r="U678" s="331" t="str">
        <f>IF('statement of marks'!AE52="","",'statement of marks'!AE52)</f>
        <v/>
      </c>
      <c r="V678" s="331" t="str">
        <f>IF('statement of marks'!AF52="","",'statement of marks'!AF52)</f>
        <v/>
      </c>
      <c r="W678" s="36" t="str">
        <f>IF('statement of marks'!AG52="","",'statement of marks'!AG52)</f>
        <v/>
      </c>
      <c r="X678" s="378" t="str">
        <f>IF('statement of marks'!AH52="","",'statement of marks'!AH52)</f>
        <v/>
      </c>
    </row>
    <row r="679" spans="1:24" ht="17" customHeight="1">
      <c r="A679" s="376"/>
      <c r="B679" s="928" t="s">
        <v>640</v>
      </c>
      <c r="C679" s="929"/>
      <c r="D679" s="335" t="s">
        <v>1</v>
      </c>
      <c r="E679" s="335" t="s">
        <v>21</v>
      </c>
      <c r="F679" s="372" t="s">
        <v>641</v>
      </c>
      <c r="G679" s="36"/>
      <c r="H679" s="334"/>
      <c r="I679" s="36"/>
      <c r="J679" s="472" t="s">
        <v>62</v>
      </c>
      <c r="K679" s="379"/>
      <c r="L679" s="504"/>
      <c r="M679" s="505"/>
      <c r="N679" s="376"/>
      <c r="O679" s="928" t="s">
        <v>640</v>
      </c>
      <c r="P679" s="929"/>
      <c r="Q679" s="335" t="s">
        <v>1</v>
      </c>
      <c r="R679" s="335" t="s">
        <v>21</v>
      </c>
      <c r="S679" s="372" t="s">
        <v>641</v>
      </c>
      <c r="T679" s="36"/>
      <c r="U679" s="334"/>
      <c r="V679" s="36"/>
      <c r="W679" s="507" t="s">
        <v>62</v>
      </c>
      <c r="X679" s="379"/>
    </row>
    <row r="680" spans="1:24" ht="17" customHeight="1">
      <c r="A680" s="376"/>
      <c r="B680" s="923" t="s">
        <v>3</v>
      </c>
      <c r="C680" s="924"/>
      <c r="D680" s="332">
        <v>20</v>
      </c>
      <c r="E680" s="332">
        <v>20</v>
      </c>
      <c r="F680" s="332">
        <v>20</v>
      </c>
      <c r="G680" s="333"/>
      <c r="H680" s="332"/>
      <c r="I680" s="332"/>
      <c r="J680" s="333">
        <v>20</v>
      </c>
      <c r="K680" s="377"/>
      <c r="L680" s="504"/>
      <c r="M680" s="505"/>
      <c r="N680" s="376"/>
      <c r="O680" s="923" t="s">
        <v>3</v>
      </c>
      <c r="P680" s="924"/>
      <c r="Q680" s="332">
        <v>20</v>
      </c>
      <c r="R680" s="332">
        <v>20</v>
      </c>
      <c r="S680" s="332">
        <v>20</v>
      </c>
      <c r="T680" s="333"/>
      <c r="U680" s="332"/>
      <c r="V680" s="332"/>
      <c r="W680" s="333">
        <v>20</v>
      </c>
      <c r="X680" s="377"/>
    </row>
    <row r="681" spans="1:24" ht="17" customHeight="1">
      <c r="A681" s="376"/>
      <c r="B681" s="910" t="str">
        <f>'statement of marks'!$CM$3</f>
        <v>dk;kZuqHko</v>
      </c>
      <c r="C681" s="911"/>
      <c r="D681" s="469" t="str">
        <f>IF('statement of marks'!CM51="","",'statement of marks'!CM51)</f>
        <v/>
      </c>
      <c r="E681" s="469" t="str">
        <f>IF('statement of marks'!CN51="","",'statement of marks'!CN51)</f>
        <v/>
      </c>
      <c r="F681" s="469" t="str">
        <f>IF('statement of marks'!CP51="","",'statement of marks'!CP51)</f>
        <v/>
      </c>
      <c r="G681" s="337"/>
      <c r="H681" s="337"/>
      <c r="I681" s="469"/>
      <c r="J681" s="469" t="str">
        <f>IF('statement of marks'!CO51="","",'statement of marks'!CO51)</f>
        <v/>
      </c>
      <c r="K681" s="470"/>
      <c r="L681" s="504"/>
      <c r="M681" s="505"/>
      <c r="N681" s="376"/>
      <c r="O681" s="910" t="str">
        <f>'statement of marks'!$CM$3</f>
        <v>dk;kZuqHko</v>
      </c>
      <c r="P681" s="911"/>
      <c r="Q681" s="469" t="str">
        <f>IF('statement of marks'!CM52="","",'statement of marks'!CM52)</f>
        <v/>
      </c>
      <c r="R681" s="469" t="str">
        <f>IF('statement of marks'!CN52="","",'statement of marks'!CN52)</f>
        <v/>
      </c>
      <c r="S681" s="469" t="str">
        <f>IF('statement of marks'!CP52="","",'statement of marks'!CP52)</f>
        <v/>
      </c>
      <c r="T681" s="337"/>
      <c r="U681" s="337"/>
      <c r="V681" s="469"/>
      <c r="W681" s="503" t="str">
        <f>IF('statement of marks'!CO52="","",'statement of marks'!CO52)</f>
        <v/>
      </c>
      <c r="X681" s="470"/>
    </row>
    <row r="682" spans="1:24" ht="17" customHeight="1">
      <c r="A682" s="376"/>
      <c r="B682" s="910" t="str">
        <f>'statement of marks'!$CW$3</f>
        <v>dyk f'k{kk</v>
      </c>
      <c r="C682" s="911"/>
      <c r="D682" s="469" t="str">
        <f>IF('statement of marks'!CW51="","",'statement of marks'!CW51)</f>
        <v/>
      </c>
      <c r="E682" s="469" t="str">
        <f>IF('statement of marks'!CX51="","",'statement of marks'!CX51)</f>
        <v/>
      </c>
      <c r="F682" s="469" t="str">
        <f>IF('statement of marks'!CZ51="","",'statement of marks'!CZ51)</f>
        <v/>
      </c>
      <c r="G682" s="337"/>
      <c r="H682" s="337"/>
      <c r="I682" s="469"/>
      <c r="J682" s="469" t="str">
        <f>IF('statement of marks'!CY51="","",'statement of marks'!CY51)</f>
        <v/>
      </c>
      <c r="K682" s="470"/>
      <c r="L682" s="504"/>
      <c r="M682" s="505"/>
      <c r="N682" s="376"/>
      <c r="O682" s="910" t="str">
        <f>'statement of marks'!$CW$3</f>
        <v>dyk f'k{kk</v>
      </c>
      <c r="P682" s="911"/>
      <c r="Q682" s="469" t="str">
        <f>IF('statement of marks'!CW52="","",'statement of marks'!CW52)</f>
        <v/>
      </c>
      <c r="R682" s="469" t="str">
        <f>IF('statement of marks'!CX52="","",'statement of marks'!CX52)</f>
        <v/>
      </c>
      <c r="S682" s="469" t="str">
        <f>IF('statement of marks'!CZ52="","",'statement of marks'!CZ52)</f>
        <v/>
      </c>
      <c r="T682" s="337"/>
      <c r="U682" s="337"/>
      <c r="V682" s="469"/>
      <c r="W682" s="503" t="str">
        <f>IF('statement of marks'!CY52="","",'statement of marks'!CY52)</f>
        <v/>
      </c>
      <c r="X682" s="470"/>
    </row>
    <row r="683" spans="1:24" ht="17" customHeight="1">
      <c r="A683" s="376"/>
      <c r="B683" s="912" t="str">
        <f>'statement of marks'!$DG$3</f>
        <v>LokLF; ,oe~ 'kkjhfjd f'k{kk</v>
      </c>
      <c r="C683" s="913"/>
      <c r="D683" s="469" t="str">
        <f>IF('statement of marks'!DG51="","",'statement of marks'!DG51)</f>
        <v/>
      </c>
      <c r="E683" s="469" t="str">
        <f>IF('statement of marks'!DH51="","",'statement of marks'!DH51)</f>
        <v/>
      </c>
      <c r="F683" s="469" t="str">
        <f>IF('statement of marks'!DJ51="","",'statement of marks'!DJ51)</f>
        <v/>
      </c>
      <c r="G683" s="337"/>
      <c r="H683" s="337"/>
      <c r="I683" s="469"/>
      <c r="J683" s="469" t="str">
        <f>IF('statement of marks'!DI51="","",'statement of marks'!DI51)</f>
        <v/>
      </c>
      <c r="K683" s="470"/>
      <c r="L683" s="504"/>
      <c r="M683" s="505"/>
      <c r="N683" s="376"/>
      <c r="O683" s="914" t="str">
        <f>'statement of marks'!$DG$3</f>
        <v>LokLF; ,oe~ 'kkjhfjd f'k{kk</v>
      </c>
      <c r="P683" s="915"/>
      <c r="Q683" s="469" t="str">
        <f>IF('statement of marks'!DG52="","",'statement of marks'!DG52)</f>
        <v/>
      </c>
      <c r="R683" s="469" t="str">
        <f>IF('statement of marks'!DH52="","",'statement of marks'!DH52)</f>
        <v/>
      </c>
      <c r="S683" s="469" t="str">
        <f>IF('statement of marks'!DJ52="","",'statement of marks'!DJ52)</f>
        <v/>
      </c>
      <c r="T683" s="337"/>
      <c r="U683" s="337"/>
      <c r="V683" s="469"/>
      <c r="W683" s="503" t="str">
        <f>IF('statement of marks'!DI52="","",'statement of marks'!DI52)</f>
        <v/>
      </c>
      <c r="X683" s="470"/>
    </row>
    <row r="684" spans="1:24" ht="17" customHeight="1">
      <c r="A684" s="376"/>
      <c r="B684" s="916" t="s">
        <v>642</v>
      </c>
      <c r="C684" s="917"/>
      <c r="D684" s="918" t="str">
        <f>IF(details!$CX$3="","",details!$CX$3)</f>
        <v>;ksx vxLr rd</v>
      </c>
      <c r="E684" s="918"/>
      <c r="F684" s="918" t="str">
        <f>IF(details!$DB$3="","",details!$DB$3)</f>
        <v>;ksx vDVcj rd</v>
      </c>
      <c r="G684" s="918"/>
      <c r="H684" s="918" t="str">
        <f>IF(details!$DF$3="","",details!$DF$3)</f>
        <v>;ksx fnlEcj rd</v>
      </c>
      <c r="I684" s="918"/>
      <c r="J684" s="918" t="str">
        <f>IF(details!$DJ$3="","",details!$DJ$3)</f>
        <v>;ksx Qjojh rd</v>
      </c>
      <c r="K684" s="919"/>
      <c r="L684" s="504"/>
      <c r="M684" s="505"/>
      <c r="N684" s="376"/>
      <c r="O684" s="916" t="s">
        <v>642</v>
      </c>
      <c r="P684" s="917"/>
      <c r="Q684" s="918" t="str">
        <f>IF(details!$CX$3="","",details!$CX$3)</f>
        <v>;ksx vxLr rd</v>
      </c>
      <c r="R684" s="918"/>
      <c r="S684" s="918" t="str">
        <f>IF(details!$DB$3="","",details!$DB$3)</f>
        <v>;ksx vDVcj rd</v>
      </c>
      <c r="T684" s="918"/>
      <c r="U684" s="918" t="str">
        <f>IF(details!$DF$3="","",details!$DF$3)</f>
        <v>;ksx fnlEcj rd</v>
      </c>
      <c r="V684" s="918"/>
      <c r="W684" s="918" t="str">
        <f>IF(details!$DJ$3="","",details!$DJ$3)</f>
        <v>;ksx Qjojh rd</v>
      </c>
      <c r="X684" s="919"/>
    </row>
    <row r="685" spans="1:24" ht="17" customHeight="1">
      <c r="A685" s="376"/>
      <c r="B685" s="916" t="s">
        <v>86</v>
      </c>
      <c r="C685" s="917"/>
      <c r="D685" s="921" t="str">
        <f>IF(details!CY51="","",details!CY51)</f>
        <v/>
      </c>
      <c r="E685" s="921"/>
      <c r="F685" s="921" t="str">
        <f>IF(details!DC51="","",details!DC51)</f>
        <v/>
      </c>
      <c r="G685" s="921"/>
      <c r="H685" s="921" t="str">
        <f>IF(details!DG51="","",details!DG51)</f>
        <v/>
      </c>
      <c r="I685" s="921"/>
      <c r="J685" s="921" t="str">
        <f>IF(details!DK51="","",details!DK51)</f>
        <v/>
      </c>
      <c r="K685" s="922"/>
      <c r="L685" s="504"/>
      <c r="M685" s="505"/>
      <c r="N685" s="376"/>
      <c r="O685" s="916" t="s">
        <v>86</v>
      </c>
      <c r="P685" s="917"/>
      <c r="Q685" s="921" t="str">
        <f>IF(details!CY52="","",details!CY52)</f>
        <v/>
      </c>
      <c r="R685" s="921"/>
      <c r="S685" s="921" t="str">
        <f>IF(details!DC52="","",details!DC52)</f>
        <v/>
      </c>
      <c r="T685" s="921"/>
      <c r="U685" s="921" t="str">
        <f>IF(details!DG52="","",details!DG52)</f>
        <v/>
      </c>
      <c r="V685" s="921"/>
      <c r="W685" s="921" t="str">
        <f>IF(details!DK52="","",details!DK52)</f>
        <v/>
      </c>
      <c r="X685" s="922"/>
    </row>
    <row r="686" spans="1:24" ht="17" customHeight="1">
      <c r="A686" s="376"/>
      <c r="B686" s="902" t="s">
        <v>15</v>
      </c>
      <c r="C686" s="903"/>
      <c r="D686" s="904" t="str">
        <f>IF(details!CX51="","",details!CX51)</f>
        <v/>
      </c>
      <c r="E686" s="904"/>
      <c r="F686" s="904" t="str">
        <f>IF(details!DB51="","",details!DB51)</f>
        <v/>
      </c>
      <c r="G686" s="904"/>
      <c r="H686" s="904" t="str">
        <f>IF(details!DF51="","",details!DF51)</f>
        <v/>
      </c>
      <c r="I686" s="904"/>
      <c r="J686" s="904" t="str">
        <f>IF(details!DJ51="","",details!DJ51)</f>
        <v/>
      </c>
      <c r="K686" s="905"/>
      <c r="L686" s="504"/>
      <c r="M686" s="505"/>
      <c r="N686" s="376"/>
      <c r="O686" s="902" t="s">
        <v>15</v>
      </c>
      <c r="P686" s="903"/>
      <c r="Q686" s="904" t="str">
        <f>IF(details!CX52="","",details!CX52)</f>
        <v/>
      </c>
      <c r="R686" s="904"/>
      <c r="S686" s="904" t="str">
        <f>IF(details!DB52="","",details!DB52)</f>
        <v/>
      </c>
      <c r="T686" s="904"/>
      <c r="U686" s="904" t="str">
        <f>IF(details!DF52="","",details!DF52)</f>
        <v/>
      </c>
      <c r="V686" s="904"/>
      <c r="W686" s="904" t="str">
        <f>IF(details!DJ52="","",details!DJ52)</f>
        <v/>
      </c>
      <c r="X686" s="905"/>
    </row>
    <row r="687" spans="1:24" ht="17" customHeight="1">
      <c r="A687" s="376"/>
      <c r="B687" s="906" t="s">
        <v>87</v>
      </c>
      <c r="C687" s="907"/>
      <c r="D687" s="908"/>
      <c r="E687" s="908"/>
      <c r="F687" s="908"/>
      <c r="G687" s="908"/>
      <c r="H687" s="908"/>
      <c r="I687" s="908"/>
      <c r="J687" s="908"/>
      <c r="K687" s="909"/>
      <c r="L687" s="504"/>
      <c r="M687" s="505"/>
      <c r="N687" s="376"/>
      <c r="O687" s="906" t="s">
        <v>87</v>
      </c>
      <c r="P687" s="907"/>
      <c r="Q687" s="908"/>
      <c r="R687" s="908"/>
      <c r="S687" s="908"/>
      <c r="T687" s="908"/>
      <c r="U687" s="908"/>
      <c r="V687" s="908"/>
      <c r="W687" s="908"/>
      <c r="X687" s="909"/>
    </row>
    <row r="688" spans="1:24" ht="17" customHeight="1">
      <c r="A688" s="376"/>
      <c r="B688" s="953" t="s">
        <v>73</v>
      </c>
      <c r="C688" s="954"/>
      <c r="D688" s="908"/>
      <c r="E688" s="908"/>
      <c r="F688" s="908"/>
      <c r="G688" s="908"/>
      <c r="H688" s="908"/>
      <c r="I688" s="908"/>
      <c r="J688" s="908"/>
      <c r="K688" s="909"/>
      <c r="L688" s="504"/>
      <c r="M688" s="505"/>
      <c r="N688" s="376"/>
      <c r="O688" s="953" t="s">
        <v>73</v>
      </c>
      <c r="P688" s="954"/>
      <c r="Q688" s="908"/>
      <c r="R688" s="908"/>
      <c r="S688" s="908"/>
      <c r="T688" s="908"/>
      <c r="U688" s="908"/>
      <c r="V688" s="908"/>
      <c r="W688" s="908"/>
      <c r="X688" s="909"/>
    </row>
    <row r="689" spans="1:24" ht="17" customHeight="1">
      <c r="A689" s="376"/>
      <c r="B689" s="955" t="s">
        <v>88</v>
      </c>
      <c r="C689" s="956"/>
      <c r="D689" s="908"/>
      <c r="E689" s="908"/>
      <c r="F689" s="908"/>
      <c r="G689" s="908"/>
      <c r="H689" s="908"/>
      <c r="I689" s="908"/>
      <c r="J689" s="908"/>
      <c r="K689" s="909"/>
      <c r="L689" s="504"/>
      <c r="M689" s="505"/>
      <c r="N689" s="376"/>
      <c r="O689" s="955" t="s">
        <v>88</v>
      </c>
      <c r="P689" s="956"/>
      <c r="Q689" s="908"/>
      <c r="R689" s="908"/>
      <c r="S689" s="908"/>
      <c r="T689" s="908"/>
      <c r="U689" s="908"/>
      <c r="V689" s="908"/>
      <c r="W689" s="908"/>
      <c r="X689" s="909"/>
    </row>
    <row r="690" spans="1:24" ht="17" customHeight="1" thickBot="1">
      <c r="A690" s="381"/>
      <c r="B690" s="940" t="s">
        <v>89</v>
      </c>
      <c r="C690" s="941"/>
      <c r="D690" s="942"/>
      <c r="E690" s="942"/>
      <c r="F690" s="942"/>
      <c r="G690" s="942"/>
      <c r="H690" s="942"/>
      <c r="I690" s="942"/>
      <c r="J690" s="942"/>
      <c r="K690" s="943"/>
      <c r="L690" s="504"/>
      <c r="M690" s="505"/>
      <c r="N690" s="381"/>
      <c r="O690" s="940" t="s">
        <v>89</v>
      </c>
      <c r="P690" s="941"/>
      <c r="Q690" s="942"/>
      <c r="R690" s="942"/>
      <c r="S690" s="942"/>
      <c r="T690" s="942"/>
      <c r="U690" s="942"/>
      <c r="V690" s="942"/>
      <c r="W690" s="942"/>
      <c r="X690" s="943"/>
    </row>
    <row r="691" spans="1:24" ht="17" customHeight="1">
      <c r="A691" s="944" t="s">
        <v>44</v>
      </c>
      <c r="B691" s="945"/>
      <c r="C691" s="945"/>
      <c r="D691" s="945"/>
      <c r="E691" s="945"/>
      <c r="F691" s="945"/>
      <c r="G691" s="945"/>
      <c r="H691" s="945"/>
      <c r="I691" s="945"/>
      <c r="J691" s="945"/>
      <c r="K691" s="946"/>
      <c r="L691" s="504"/>
      <c r="M691" s="505"/>
      <c r="N691" s="944" t="s">
        <v>44</v>
      </c>
      <c r="O691" s="945"/>
      <c r="P691" s="945"/>
      <c r="Q691" s="945"/>
      <c r="R691" s="945"/>
      <c r="S691" s="945"/>
      <c r="T691" s="945"/>
      <c r="U691" s="945"/>
      <c r="V691" s="945"/>
      <c r="W691" s="945"/>
      <c r="X691" s="946"/>
    </row>
    <row r="692" spans="1:24" ht="17" customHeight="1">
      <c r="A692" s="947" t="str">
        <f>'statement of marks'!$A$1</f>
        <v>jk- ck- ek/;fed fo|ky; uohu] fuEckgsM+k</v>
      </c>
      <c r="B692" s="948"/>
      <c r="C692" s="948"/>
      <c r="D692" s="948"/>
      <c r="E692" s="948"/>
      <c r="F692" s="948"/>
      <c r="G692" s="948"/>
      <c r="H692" s="948"/>
      <c r="I692" s="948"/>
      <c r="J692" s="948"/>
      <c r="K692" s="949"/>
      <c r="L692" s="504"/>
      <c r="M692" s="505"/>
      <c r="N692" s="947" t="str">
        <f>'statement of marks'!$A$1</f>
        <v>jk- ck- ek/;fed fo|ky; uohu] fuEckgsM+k</v>
      </c>
      <c r="O692" s="948"/>
      <c r="P692" s="948"/>
      <c r="Q692" s="948"/>
      <c r="R692" s="948"/>
      <c r="S692" s="948"/>
      <c r="T692" s="948"/>
      <c r="U692" s="948"/>
      <c r="V692" s="948"/>
      <c r="W692" s="948"/>
      <c r="X692" s="949"/>
    </row>
    <row r="693" spans="1:24" ht="17" customHeight="1">
      <c r="A693" s="947"/>
      <c r="B693" s="948"/>
      <c r="C693" s="948"/>
      <c r="D693" s="948"/>
      <c r="E693" s="948"/>
      <c r="F693" s="948"/>
      <c r="G693" s="948"/>
      <c r="H693" s="948"/>
      <c r="I693" s="948"/>
      <c r="J693" s="948"/>
      <c r="K693" s="949"/>
      <c r="L693" s="504"/>
      <c r="M693" s="505"/>
      <c r="N693" s="947"/>
      <c r="O693" s="948"/>
      <c r="P693" s="948"/>
      <c r="Q693" s="948"/>
      <c r="R693" s="948"/>
      <c r="S693" s="948"/>
      <c r="T693" s="948"/>
      <c r="U693" s="948"/>
      <c r="V693" s="948"/>
      <c r="W693" s="948"/>
      <c r="X693" s="949"/>
    </row>
    <row r="694" spans="1:24" ht="17" customHeight="1">
      <c r="A694" s="376"/>
      <c r="B694" s="927" t="s">
        <v>84</v>
      </c>
      <c r="C694" s="950"/>
      <c r="D694" s="951" t="str">
        <f>'statement of marks'!$F$3</f>
        <v>2015-16</v>
      </c>
      <c r="E694" s="951"/>
      <c r="F694" s="951"/>
      <c r="G694" s="951"/>
      <c r="H694" s="951"/>
      <c r="I694" s="951"/>
      <c r="J694" s="951"/>
      <c r="K694" s="952"/>
      <c r="L694" s="504"/>
      <c r="M694" s="505"/>
      <c r="N694" s="376"/>
      <c r="O694" s="927" t="s">
        <v>84</v>
      </c>
      <c r="P694" s="950"/>
      <c r="Q694" s="951" t="str">
        <f>'statement of marks'!$F$3</f>
        <v>2015-16</v>
      </c>
      <c r="R694" s="951"/>
      <c r="S694" s="951"/>
      <c r="T694" s="951"/>
      <c r="U694" s="951"/>
      <c r="V694" s="951"/>
      <c r="W694" s="951"/>
      <c r="X694" s="952"/>
    </row>
    <row r="695" spans="1:24" ht="17" customHeight="1">
      <c r="A695" s="376"/>
      <c r="B695" s="910" t="s">
        <v>579</v>
      </c>
      <c r="C695" s="911"/>
      <c r="D695" s="911" t="str">
        <f>IF('statement of marks'!H53="","",'statement of marks'!H53)</f>
        <v>v 047</v>
      </c>
      <c r="E695" s="911"/>
      <c r="F695" s="911"/>
      <c r="G695" s="911"/>
      <c r="H695" s="911"/>
      <c r="I695" s="911"/>
      <c r="J695" s="911"/>
      <c r="K695" s="937"/>
      <c r="L695" s="504"/>
      <c r="M695" s="505"/>
      <c r="N695" s="376"/>
      <c r="O695" s="910" t="s">
        <v>579</v>
      </c>
      <c r="P695" s="911"/>
      <c r="Q695" s="911" t="str">
        <f>IF('statement of marks'!H54="","",'statement of marks'!H54)</f>
        <v>v 048</v>
      </c>
      <c r="R695" s="911"/>
      <c r="S695" s="911"/>
      <c r="T695" s="911"/>
      <c r="U695" s="911"/>
      <c r="V695" s="911"/>
      <c r="W695" s="911"/>
      <c r="X695" s="937"/>
    </row>
    <row r="696" spans="1:24" ht="17" customHeight="1">
      <c r="A696" s="376"/>
      <c r="B696" s="910" t="s">
        <v>580</v>
      </c>
      <c r="C696" s="911"/>
      <c r="D696" s="911" t="str">
        <f>IF('statement of marks'!I53="","",'statement of marks'!I53)</f>
        <v>c 047</v>
      </c>
      <c r="E696" s="911"/>
      <c r="F696" s="911"/>
      <c r="G696" s="911"/>
      <c r="H696" s="911"/>
      <c r="I696" s="911"/>
      <c r="J696" s="911"/>
      <c r="K696" s="937"/>
      <c r="L696" s="504"/>
      <c r="M696" s="505"/>
      <c r="N696" s="376"/>
      <c r="O696" s="910" t="s">
        <v>580</v>
      </c>
      <c r="P696" s="911"/>
      <c r="Q696" s="911" t="str">
        <f>IF('statement of marks'!I54="","",'statement of marks'!I54)</f>
        <v>c 048</v>
      </c>
      <c r="R696" s="911"/>
      <c r="S696" s="911"/>
      <c r="T696" s="911"/>
      <c r="U696" s="911"/>
      <c r="V696" s="911"/>
      <c r="W696" s="911"/>
      <c r="X696" s="937"/>
    </row>
    <row r="697" spans="1:24" ht="17" customHeight="1">
      <c r="A697" s="376"/>
      <c r="B697" s="910" t="s">
        <v>581</v>
      </c>
      <c r="C697" s="911"/>
      <c r="D697" s="911" t="str">
        <f>IF('statement of marks'!J53="","",'statement of marks'!J53)</f>
        <v>l 047</v>
      </c>
      <c r="E697" s="911"/>
      <c r="F697" s="911"/>
      <c r="G697" s="911"/>
      <c r="H697" s="911"/>
      <c r="I697" s="911"/>
      <c r="J697" s="911"/>
      <c r="K697" s="937"/>
      <c r="L697" s="504"/>
      <c r="M697" s="505"/>
      <c r="N697" s="376"/>
      <c r="O697" s="910" t="s">
        <v>581</v>
      </c>
      <c r="P697" s="911"/>
      <c r="Q697" s="911" t="str">
        <f>IF('statement of marks'!J54="","",'statement of marks'!J54)</f>
        <v>l 048</v>
      </c>
      <c r="R697" s="911"/>
      <c r="S697" s="911"/>
      <c r="T697" s="911"/>
      <c r="U697" s="911"/>
      <c r="V697" s="911"/>
      <c r="W697" s="911"/>
      <c r="X697" s="937"/>
    </row>
    <row r="698" spans="1:24" ht="17" customHeight="1">
      <c r="A698" s="376"/>
      <c r="B698" s="910" t="s">
        <v>582</v>
      </c>
      <c r="C698" s="911"/>
      <c r="D698" s="370">
        <f>'statement of marks'!$D$3</f>
        <v>3</v>
      </c>
      <c r="E698" s="911" t="s">
        <v>9</v>
      </c>
      <c r="F698" s="911"/>
      <c r="G698" s="938" t="str">
        <f>IF('statement of marks'!D53="","",'statement of marks'!D53)</f>
        <v/>
      </c>
      <c r="H698" s="938"/>
      <c r="I698" s="938"/>
      <c r="J698" s="938"/>
      <c r="K698" s="939"/>
      <c r="L698" s="504"/>
      <c r="M698" s="505"/>
      <c r="N698" s="376"/>
      <c r="O698" s="910" t="s">
        <v>582</v>
      </c>
      <c r="P698" s="911"/>
      <c r="Q698" s="370">
        <f>'statement of marks'!$D$3</f>
        <v>3</v>
      </c>
      <c r="R698" s="911" t="s">
        <v>9</v>
      </c>
      <c r="S698" s="911"/>
      <c r="T698" s="938" t="str">
        <f>IF('statement of marks'!D54="","",'statement of marks'!D54)</f>
        <v/>
      </c>
      <c r="U698" s="938"/>
      <c r="V698" s="938"/>
      <c r="W698" s="938"/>
      <c r="X698" s="939"/>
    </row>
    <row r="699" spans="1:24" ht="17" customHeight="1">
      <c r="A699" s="376"/>
      <c r="B699" s="910" t="s">
        <v>583</v>
      </c>
      <c r="C699" s="911"/>
      <c r="D699" s="370" t="str">
        <f>IF('statement of marks'!E53="","",'statement of marks'!E53)</f>
        <v/>
      </c>
      <c r="E699" s="911" t="s">
        <v>0</v>
      </c>
      <c r="F699" s="911"/>
      <c r="G699" s="930" t="str">
        <f>IF('statement of marks'!F53="","",'statement of marks'!F53)</f>
        <v/>
      </c>
      <c r="H699" s="930"/>
      <c r="I699" s="930"/>
      <c r="J699" s="930"/>
      <c r="K699" s="931"/>
      <c r="L699" s="504"/>
      <c r="M699" s="505"/>
      <c r="N699" s="376"/>
      <c r="O699" s="910" t="s">
        <v>583</v>
      </c>
      <c r="P699" s="911"/>
      <c r="Q699" s="370" t="str">
        <f>IF('statement of marks'!E54="","",'statement of marks'!E54)</f>
        <v/>
      </c>
      <c r="R699" s="911" t="s">
        <v>0</v>
      </c>
      <c r="S699" s="911"/>
      <c r="T699" s="930" t="str">
        <f>IF('statement of marks'!F54="","",'statement of marks'!F54)</f>
        <v/>
      </c>
      <c r="U699" s="930"/>
      <c r="V699" s="930"/>
      <c r="W699" s="930"/>
      <c r="X699" s="931"/>
    </row>
    <row r="700" spans="1:24" ht="17" customHeight="1">
      <c r="A700" s="376"/>
      <c r="B700" s="346" t="s">
        <v>27</v>
      </c>
      <c r="C700" s="336" t="s">
        <v>85</v>
      </c>
      <c r="D700" s="932" t="s">
        <v>1</v>
      </c>
      <c r="E700" s="932" t="s">
        <v>21</v>
      </c>
      <c r="F700" s="932" t="s">
        <v>62</v>
      </c>
      <c r="G700" s="933" t="s">
        <v>2</v>
      </c>
      <c r="H700" s="932" t="s">
        <v>638</v>
      </c>
      <c r="I700" s="932"/>
      <c r="J700" s="932"/>
      <c r="K700" s="934" t="s">
        <v>639</v>
      </c>
      <c r="L700" s="504"/>
      <c r="M700" s="505"/>
      <c r="N700" s="376"/>
      <c r="O700" s="346" t="s">
        <v>27</v>
      </c>
      <c r="P700" s="336" t="s">
        <v>85</v>
      </c>
      <c r="Q700" s="935" t="s">
        <v>1</v>
      </c>
      <c r="R700" s="935" t="s">
        <v>21</v>
      </c>
      <c r="S700" s="935" t="s">
        <v>62</v>
      </c>
      <c r="T700" s="936" t="s">
        <v>2</v>
      </c>
      <c r="U700" s="935" t="s">
        <v>638</v>
      </c>
      <c r="V700" s="935"/>
      <c r="W700" s="935"/>
      <c r="X700" s="934" t="s">
        <v>639</v>
      </c>
    </row>
    <row r="701" spans="1:24" ht="17" customHeight="1">
      <c r="A701" s="376"/>
      <c r="B701" s="346"/>
      <c r="C701" s="336"/>
      <c r="D701" s="932"/>
      <c r="E701" s="932"/>
      <c r="F701" s="932"/>
      <c r="G701" s="933"/>
      <c r="H701" s="367" t="s">
        <v>635</v>
      </c>
      <c r="I701" s="367" t="s">
        <v>636</v>
      </c>
      <c r="J701" s="471" t="s">
        <v>68</v>
      </c>
      <c r="K701" s="934"/>
      <c r="L701" s="504"/>
      <c r="M701" s="505"/>
      <c r="N701" s="376"/>
      <c r="O701" s="346"/>
      <c r="P701" s="336"/>
      <c r="Q701" s="935"/>
      <c r="R701" s="935"/>
      <c r="S701" s="935"/>
      <c r="T701" s="936"/>
      <c r="U701" s="371" t="s">
        <v>635</v>
      </c>
      <c r="V701" s="371" t="s">
        <v>636</v>
      </c>
      <c r="W701" s="506" t="s">
        <v>68</v>
      </c>
      <c r="X701" s="934"/>
    </row>
    <row r="702" spans="1:24" ht="17" customHeight="1">
      <c r="A702" s="376"/>
      <c r="B702" s="923" t="s">
        <v>3</v>
      </c>
      <c r="C702" s="924"/>
      <c r="D702" s="332">
        <f>IF('statement of marks'!K$6="","",'statement of marks'!K$6)</f>
        <v>10</v>
      </c>
      <c r="E702" s="332">
        <f>IF('statement of marks'!L$6="","",'statement of marks'!L$6)</f>
        <v>10</v>
      </c>
      <c r="F702" s="332">
        <f>IF('statement of marks'!M$6="","",'statement of marks'!M$6)</f>
        <v>10</v>
      </c>
      <c r="G702" s="333">
        <f>IF('statement of marks'!N$6="","",'statement of marks'!N$6)</f>
        <v>30</v>
      </c>
      <c r="H702" s="332">
        <f>IF('statement of marks'!O$6="","",'statement of marks'!O$6)</f>
        <v>20</v>
      </c>
      <c r="I702" s="332">
        <f>IF('statement of marks'!P$6="","",'statement of marks'!P$6)</f>
        <v>50</v>
      </c>
      <c r="J702" s="333">
        <f>IF('statement of marks'!Q$6="","",'statement of marks'!Q$6)</f>
        <v>70</v>
      </c>
      <c r="K702" s="377">
        <f>IF('statement of marks'!R$6="","",'statement of marks'!R$6)</f>
        <v>100</v>
      </c>
      <c r="L702" s="504"/>
      <c r="M702" s="505"/>
      <c r="N702" s="376"/>
      <c r="O702" s="923" t="s">
        <v>3</v>
      </c>
      <c r="P702" s="924"/>
      <c r="Q702" s="332">
        <f>IF('statement of marks'!K$6="","",'statement of marks'!K$6)</f>
        <v>10</v>
      </c>
      <c r="R702" s="332">
        <f>IF('statement of marks'!L$6="","",'statement of marks'!L$6)</f>
        <v>10</v>
      </c>
      <c r="S702" s="332">
        <f>IF('statement of marks'!M$6="","",'statement of marks'!M$6)</f>
        <v>10</v>
      </c>
      <c r="T702" s="333">
        <f>IF('statement of marks'!N$6="","",'statement of marks'!N$6)</f>
        <v>30</v>
      </c>
      <c r="U702" s="332">
        <f>IF('statement of marks'!O$6="","",'statement of marks'!O$6)</f>
        <v>20</v>
      </c>
      <c r="V702" s="332">
        <f>IF('statement of marks'!P$6="","",'statement of marks'!P$6)</f>
        <v>50</v>
      </c>
      <c r="W702" s="333">
        <f>IF('statement of marks'!Q$6="","",'statement of marks'!Q$6)</f>
        <v>70</v>
      </c>
      <c r="X702" s="377">
        <f>IF('statement of marks'!R$6="","",'statement of marks'!R$6)</f>
        <v>100</v>
      </c>
    </row>
    <row r="703" spans="1:24" ht="17" customHeight="1">
      <c r="A703" s="376"/>
      <c r="B703" s="910" t="str">
        <f>'statement of marks'!$K$3</f>
        <v>fgUnh</v>
      </c>
      <c r="C703" s="911"/>
      <c r="D703" s="331" t="str">
        <f>IF('statement of marks'!K53="","",'statement of marks'!K53)</f>
        <v/>
      </c>
      <c r="E703" s="331" t="str">
        <f>IF('statement of marks'!L53="","",'statement of marks'!L53)</f>
        <v/>
      </c>
      <c r="F703" s="331" t="str">
        <f>IF('statement of marks'!M53="","",'statement of marks'!M53)</f>
        <v/>
      </c>
      <c r="G703" s="374" t="str">
        <f>IF('statement of marks'!N53="","",'statement of marks'!N53)</f>
        <v/>
      </c>
      <c r="H703" s="331" t="str">
        <f>IF('statement of marks'!O53="","",'statement of marks'!O53)</f>
        <v/>
      </c>
      <c r="I703" s="331" t="str">
        <f>IF('statement of marks'!P53="","",'statement of marks'!P53)</f>
        <v/>
      </c>
      <c r="J703" s="36" t="str">
        <f>IF('statement of marks'!Q53="","",'statement of marks'!Q53)</f>
        <v/>
      </c>
      <c r="K703" s="378" t="str">
        <f>IF('statement of marks'!R53="","",'statement of marks'!R53)</f>
        <v/>
      </c>
      <c r="L703" s="504"/>
      <c r="M703" s="505"/>
      <c r="N703" s="376"/>
      <c r="O703" s="910" t="str">
        <f>'statement of marks'!$K$3</f>
        <v>fgUnh</v>
      </c>
      <c r="P703" s="911"/>
      <c r="Q703" s="331" t="str">
        <f>IF('statement of marks'!K54="","",'statement of marks'!K54)</f>
        <v/>
      </c>
      <c r="R703" s="331" t="str">
        <f>IF('statement of marks'!L54="","",'statement of marks'!L54)</f>
        <v/>
      </c>
      <c r="S703" s="331" t="str">
        <f>IF('statement of marks'!M54="","",'statement of marks'!M54)</f>
        <v/>
      </c>
      <c r="T703" s="374" t="str">
        <f>IF('statement of marks'!N54="","",'statement of marks'!N54)</f>
        <v/>
      </c>
      <c r="U703" s="331" t="str">
        <f>IF('statement of marks'!O54="","",'statement of marks'!O54)</f>
        <v/>
      </c>
      <c r="V703" s="331" t="str">
        <f>IF('statement of marks'!P54="","",'statement of marks'!P54)</f>
        <v/>
      </c>
      <c r="W703" s="36" t="str">
        <f>IF('statement of marks'!Q54="","",'statement of marks'!Q54)</f>
        <v/>
      </c>
      <c r="X703" s="378" t="str">
        <f>IF('statement of marks'!R54="","",'statement of marks'!R54)</f>
        <v/>
      </c>
    </row>
    <row r="704" spans="1:24" ht="17" customHeight="1">
      <c r="A704" s="376"/>
      <c r="B704" s="920" t="str">
        <f>'statement of marks'!$AQ$3</f>
        <v>mnwZ</v>
      </c>
      <c r="C704" s="910"/>
      <c r="D704" s="331">
        <f>IF('statement of marks'!AQ53="","",'statement of marks'!AQ53)</f>
        <v>1</v>
      </c>
      <c r="E704" s="331">
        <f>IF('statement of marks'!AR53="","",'statement of marks'!AR53)</f>
        <v>2</v>
      </c>
      <c r="F704" s="331">
        <f>IF('statement of marks'!AS53="","",'statement of marks'!AS53)</f>
        <v>3</v>
      </c>
      <c r="G704" s="374">
        <f>IF('statement of marks'!AT53="","",'statement of marks'!AT53)</f>
        <v>6</v>
      </c>
      <c r="H704" s="331">
        <f>IF('statement of marks'!AU53="","",'statement of marks'!AU53)</f>
        <v>4</v>
      </c>
      <c r="I704" s="331">
        <f>IF('statement of marks'!AV53="","",'statement of marks'!AV53)</f>
        <v>5</v>
      </c>
      <c r="J704" s="36">
        <f>IF('statement of marks'!AW53="","",'statement of marks'!AW53)</f>
        <v>9</v>
      </c>
      <c r="K704" s="378">
        <f>IF('statement of marks'!AX53="","",'statement of marks'!AX53)</f>
        <v>15</v>
      </c>
      <c r="L704" s="504"/>
      <c r="M704" s="505"/>
      <c r="N704" s="376"/>
      <c r="O704" s="920" t="str">
        <f>'statement of marks'!$AQ$3</f>
        <v>mnwZ</v>
      </c>
      <c r="P704" s="910"/>
      <c r="Q704" s="331">
        <f>IF('statement of marks'!AQ54="","",'statement of marks'!AQ54)</f>
        <v>1</v>
      </c>
      <c r="R704" s="331">
        <f>IF('statement of marks'!AR54="","",'statement of marks'!AR54)</f>
        <v>2</v>
      </c>
      <c r="S704" s="331">
        <f>IF('statement of marks'!AS54="","",'statement of marks'!AS54)</f>
        <v>3</v>
      </c>
      <c r="T704" s="374">
        <f>IF('statement of marks'!AT54="","",'statement of marks'!AT54)</f>
        <v>6</v>
      </c>
      <c r="U704" s="331">
        <f>IF('statement of marks'!AU54="","",'statement of marks'!AU54)</f>
        <v>4</v>
      </c>
      <c r="V704" s="331">
        <f>IF('statement of marks'!AV54="","",'statement of marks'!AV54)</f>
        <v>5</v>
      </c>
      <c r="W704" s="36">
        <f>IF('statement of marks'!AW54="","",'statement of marks'!AW54)</f>
        <v>9</v>
      </c>
      <c r="X704" s="378">
        <f>IF('statement of marks'!AX54="","",'statement of marks'!AX54)</f>
        <v>15</v>
      </c>
    </row>
    <row r="705" spans="1:24" ht="17" customHeight="1">
      <c r="A705" s="376"/>
      <c r="B705" s="910" t="str">
        <f>'statement of marks'!$BG$3</f>
        <v>xf.kr</v>
      </c>
      <c r="C705" s="911"/>
      <c r="D705" s="331" t="str">
        <f>IF('statement of marks'!BG53="","",'statement of marks'!BG53)</f>
        <v/>
      </c>
      <c r="E705" s="331" t="str">
        <f>IF('statement of marks'!BH53="","",'statement of marks'!BH53)</f>
        <v/>
      </c>
      <c r="F705" s="331" t="str">
        <f>IF('statement of marks'!BI53="","",'statement of marks'!BI53)</f>
        <v/>
      </c>
      <c r="G705" s="374" t="str">
        <f>IF('statement of marks'!BJ53="","",'statement of marks'!BJ53)</f>
        <v/>
      </c>
      <c r="H705" s="331" t="str">
        <f>IF('statement of marks'!BK53="","",'statement of marks'!BK53)</f>
        <v/>
      </c>
      <c r="I705" s="331" t="str">
        <f>IF('statement of marks'!BL53="","",'statement of marks'!BL53)</f>
        <v/>
      </c>
      <c r="J705" s="36" t="str">
        <f>IF('statement of marks'!BM53="","",'statement of marks'!BM53)</f>
        <v/>
      </c>
      <c r="K705" s="378" t="str">
        <f>IF('statement of marks'!BN53="","",'statement of marks'!BN53)</f>
        <v/>
      </c>
      <c r="L705" s="504"/>
      <c r="M705" s="505"/>
      <c r="N705" s="376"/>
      <c r="O705" s="910" t="str">
        <f>'statement of marks'!$BG$3</f>
        <v>xf.kr</v>
      </c>
      <c r="P705" s="911"/>
      <c r="Q705" s="331" t="str">
        <f>IF('statement of marks'!BG54="","",'statement of marks'!BG54)</f>
        <v/>
      </c>
      <c r="R705" s="331" t="str">
        <f>IF('statement of marks'!BH54="","",'statement of marks'!BH54)</f>
        <v/>
      </c>
      <c r="S705" s="331" t="str">
        <f>IF('statement of marks'!BI54="","",'statement of marks'!BI54)</f>
        <v/>
      </c>
      <c r="T705" s="374" t="str">
        <f>IF('statement of marks'!BJ54="","",'statement of marks'!BJ54)</f>
        <v/>
      </c>
      <c r="U705" s="331" t="str">
        <f>IF('statement of marks'!BK54="","",'statement of marks'!BK54)</f>
        <v/>
      </c>
      <c r="V705" s="331" t="str">
        <f>IF('statement of marks'!BL54="","",'statement of marks'!BL54)</f>
        <v/>
      </c>
      <c r="W705" s="36" t="str">
        <f>IF('statement of marks'!BM54="","",'statement of marks'!BM54)</f>
        <v/>
      </c>
      <c r="X705" s="378" t="str">
        <f>IF('statement of marks'!BN54="","",'statement of marks'!BN54)</f>
        <v/>
      </c>
    </row>
    <row r="706" spans="1:24" ht="17" customHeight="1">
      <c r="A706" s="376"/>
      <c r="B706" s="910" t="str">
        <f>'statement of marks'!$BW$3</f>
        <v>Ik;kZoj.k v/;;u</v>
      </c>
      <c r="C706" s="911"/>
      <c r="D706" s="331" t="str">
        <f>IF('statement of marks'!BW53="","",'statement of marks'!BW53)</f>
        <v/>
      </c>
      <c r="E706" s="331" t="str">
        <f>IF('statement of marks'!BX53="","",'statement of marks'!BX53)</f>
        <v/>
      </c>
      <c r="F706" s="331" t="str">
        <f>IF('statement of marks'!BY53="","",'statement of marks'!BY53)</f>
        <v/>
      </c>
      <c r="G706" s="374" t="str">
        <f>IF('statement of marks'!BZ53="","",'statement of marks'!BZ53)</f>
        <v/>
      </c>
      <c r="H706" s="331" t="str">
        <f>IF('statement of marks'!CA53="","",'statement of marks'!CA53)</f>
        <v/>
      </c>
      <c r="I706" s="331" t="str">
        <f>IF('statement of marks'!CB53="","",'statement of marks'!CB53)</f>
        <v/>
      </c>
      <c r="J706" s="36" t="str">
        <f>IF('statement of marks'!CC53="","",'statement of marks'!CC53)</f>
        <v/>
      </c>
      <c r="K706" s="378" t="str">
        <f>IF('statement of marks'!CD53="","",'statement of marks'!CD53)</f>
        <v/>
      </c>
      <c r="L706" s="504"/>
      <c r="M706" s="505"/>
      <c r="N706" s="376"/>
      <c r="O706" s="910" t="str">
        <f>'statement of marks'!$BW$3</f>
        <v>Ik;kZoj.k v/;;u</v>
      </c>
      <c r="P706" s="911"/>
      <c r="Q706" s="331" t="str">
        <f>IF('statement of marks'!BW54="","",'statement of marks'!BW54)</f>
        <v/>
      </c>
      <c r="R706" s="331" t="str">
        <f>IF('statement of marks'!BX54="","",'statement of marks'!BX54)</f>
        <v/>
      </c>
      <c r="S706" s="331" t="str">
        <f>IF('statement of marks'!BY54="","",'statement of marks'!BY54)</f>
        <v/>
      </c>
      <c r="T706" s="374" t="str">
        <f>IF('statement of marks'!BZ54="","",'statement of marks'!BZ54)</f>
        <v/>
      </c>
      <c r="U706" s="331" t="str">
        <f>IF('statement of marks'!CA54="","",'statement of marks'!CA54)</f>
        <v/>
      </c>
      <c r="V706" s="331" t="str">
        <f>IF('statement of marks'!CB54="","",'statement of marks'!CB54)</f>
        <v/>
      </c>
      <c r="W706" s="36" t="str">
        <f>IF('statement of marks'!CC54="","",'statement of marks'!CC54)</f>
        <v/>
      </c>
      <c r="X706" s="378" t="str">
        <f>IF('statement of marks'!CD54="","",'statement of marks'!CD54)</f>
        <v/>
      </c>
    </row>
    <row r="707" spans="1:24" ht="17" customHeight="1">
      <c r="A707" s="925"/>
      <c r="B707" s="927" t="str">
        <f>'statement of marks'!$AA$3</f>
        <v>vaxszth</v>
      </c>
      <c r="C707" s="373" t="s">
        <v>3</v>
      </c>
      <c r="D707" s="332">
        <f>IF('statement of marks'!AA$6="","",'statement of marks'!AA$6)</f>
        <v>5</v>
      </c>
      <c r="E707" s="332">
        <f>IF('statement of marks'!AB$6="","",'statement of marks'!AB$6)</f>
        <v>5</v>
      </c>
      <c r="F707" s="332">
        <f>IF('statement of marks'!AC$6="","",'statement of marks'!AC$6)</f>
        <v>5</v>
      </c>
      <c r="G707" s="333">
        <f>IF('statement of marks'!AD$6="","",'statement of marks'!AD$6)</f>
        <v>15</v>
      </c>
      <c r="H707" s="332">
        <f>IF('statement of marks'!AE$6="","",'statement of marks'!AE$6)</f>
        <v>10</v>
      </c>
      <c r="I707" s="332">
        <f>IF('statement of marks'!AF$6="","",'statement of marks'!AF$6)</f>
        <v>25</v>
      </c>
      <c r="J707" s="333">
        <f>IF('statement of marks'!AG$6="","",'statement of marks'!AG$6)</f>
        <v>35</v>
      </c>
      <c r="K707" s="377">
        <f>IF('statement of marks'!AH$6="","",'statement of marks'!AH$6)</f>
        <v>50</v>
      </c>
      <c r="L707" s="504"/>
      <c r="M707" s="505"/>
      <c r="N707" s="925"/>
      <c r="O707" s="927" t="str">
        <f>'statement of marks'!$AA$3</f>
        <v>vaxszth</v>
      </c>
      <c r="P707" s="373" t="s">
        <v>3</v>
      </c>
      <c r="Q707" s="332">
        <f>IF('statement of marks'!AA$6="","",'statement of marks'!AA$6)</f>
        <v>5</v>
      </c>
      <c r="R707" s="332">
        <f>IF('statement of marks'!AB$6="","",'statement of marks'!AB$6)</f>
        <v>5</v>
      </c>
      <c r="S707" s="332">
        <f>IF('statement of marks'!AC$6="","",'statement of marks'!AC$6)</f>
        <v>5</v>
      </c>
      <c r="T707" s="333">
        <f>IF('statement of marks'!AD$6="","",'statement of marks'!AD$6)</f>
        <v>15</v>
      </c>
      <c r="U707" s="332">
        <f>IF('statement of marks'!AE$6="","",'statement of marks'!AE$6)</f>
        <v>10</v>
      </c>
      <c r="V707" s="332">
        <f>IF('statement of marks'!AF$6="","",'statement of marks'!AF$6)</f>
        <v>25</v>
      </c>
      <c r="W707" s="333">
        <f>IF('statement of marks'!AG$6="","",'statement of marks'!AG$6)</f>
        <v>35</v>
      </c>
      <c r="X707" s="377">
        <f>IF('statement of marks'!AH$6="","",'statement of marks'!AH$6)</f>
        <v>50</v>
      </c>
    </row>
    <row r="708" spans="1:24" ht="17" customHeight="1">
      <c r="A708" s="926"/>
      <c r="B708" s="927"/>
      <c r="C708" s="375" t="s">
        <v>644</v>
      </c>
      <c r="D708" s="331" t="str">
        <f>IF('statement of marks'!AA53="","",'statement of marks'!AA53)</f>
        <v/>
      </c>
      <c r="E708" s="331" t="str">
        <f>IF('statement of marks'!AB53="","",'statement of marks'!AB53)</f>
        <v/>
      </c>
      <c r="F708" s="331" t="str">
        <f>IF('statement of marks'!AC53="","",'statement of marks'!AC53)</f>
        <v/>
      </c>
      <c r="G708" s="374" t="str">
        <f>IF('statement of marks'!AD53="","",'statement of marks'!AD53)</f>
        <v/>
      </c>
      <c r="H708" s="331" t="str">
        <f>IF('statement of marks'!AE53="","",'statement of marks'!AE53)</f>
        <v/>
      </c>
      <c r="I708" s="331" t="str">
        <f>IF('statement of marks'!AF53="","",'statement of marks'!AF53)</f>
        <v/>
      </c>
      <c r="J708" s="36" t="str">
        <f>IF('statement of marks'!AG53="","",'statement of marks'!AG53)</f>
        <v/>
      </c>
      <c r="K708" s="378" t="str">
        <f>IF('statement of marks'!AH53="","",'statement of marks'!AH53)</f>
        <v/>
      </c>
      <c r="L708" s="504"/>
      <c r="M708" s="505"/>
      <c r="N708" s="926"/>
      <c r="O708" s="927"/>
      <c r="P708" s="375" t="s">
        <v>644</v>
      </c>
      <c r="Q708" s="331" t="str">
        <f>IF('statement of marks'!AA54="","",'statement of marks'!AA54)</f>
        <v/>
      </c>
      <c r="R708" s="331" t="str">
        <f>IF('statement of marks'!AB54="","",'statement of marks'!AB54)</f>
        <v/>
      </c>
      <c r="S708" s="331" t="str">
        <f>IF('statement of marks'!AC54="","",'statement of marks'!AC54)</f>
        <v/>
      </c>
      <c r="T708" s="374" t="str">
        <f>IF('statement of marks'!AD54="","",'statement of marks'!AD54)</f>
        <v/>
      </c>
      <c r="U708" s="331" t="str">
        <f>IF('statement of marks'!AE54="","",'statement of marks'!AE54)</f>
        <v/>
      </c>
      <c r="V708" s="331" t="str">
        <f>IF('statement of marks'!AF54="","",'statement of marks'!AF54)</f>
        <v/>
      </c>
      <c r="W708" s="36" t="str">
        <f>IF('statement of marks'!AG54="","",'statement of marks'!AG54)</f>
        <v/>
      </c>
      <c r="X708" s="378" t="str">
        <f>IF('statement of marks'!AH54="","",'statement of marks'!AH54)</f>
        <v/>
      </c>
    </row>
    <row r="709" spans="1:24" ht="17" customHeight="1">
      <c r="A709" s="376"/>
      <c r="B709" s="928" t="s">
        <v>640</v>
      </c>
      <c r="C709" s="929"/>
      <c r="D709" s="335" t="s">
        <v>1</v>
      </c>
      <c r="E709" s="335" t="s">
        <v>21</v>
      </c>
      <c r="F709" s="372" t="s">
        <v>641</v>
      </c>
      <c r="G709" s="36"/>
      <c r="H709" s="334"/>
      <c r="I709" s="36"/>
      <c r="J709" s="472" t="s">
        <v>62</v>
      </c>
      <c r="K709" s="379"/>
      <c r="L709" s="504"/>
      <c r="M709" s="505"/>
      <c r="N709" s="376"/>
      <c r="O709" s="928" t="s">
        <v>640</v>
      </c>
      <c r="P709" s="929"/>
      <c r="Q709" s="335" t="s">
        <v>1</v>
      </c>
      <c r="R709" s="335" t="s">
        <v>21</v>
      </c>
      <c r="S709" s="372" t="s">
        <v>641</v>
      </c>
      <c r="T709" s="36"/>
      <c r="U709" s="334"/>
      <c r="V709" s="36"/>
      <c r="W709" s="507" t="s">
        <v>62</v>
      </c>
      <c r="X709" s="379"/>
    </row>
    <row r="710" spans="1:24" ht="17" customHeight="1">
      <c r="A710" s="376"/>
      <c r="B710" s="923" t="s">
        <v>3</v>
      </c>
      <c r="C710" s="924"/>
      <c r="D710" s="332">
        <v>20</v>
      </c>
      <c r="E710" s="332">
        <v>20</v>
      </c>
      <c r="F710" s="332">
        <v>20</v>
      </c>
      <c r="G710" s="333"/>
      <c r="H710" s="332"/>
      <c r="I710" s="332"/>
      <c r="J710" s="333">
        <v>20</v>
      </c>
      <c r="K710" s="377"/>
      <c r="L710" s="504"/>
      <c r="M710" s="505"/>
      <c r="N710" s="376"/>
      <c r="O710" s="923" t="s">
        <v>3</v>
      </c>
      <c r="P710" s="924"/>
      <c r="Q710" s="332">
        <v>20</v>
      </c>
      <c r="R710" s="332">
        <v>20</v>
      </c>
      <c r="S710" s="332">
        <v>20</v>
      </c>
      <c r="T710" s="333"/>
      <c r="U710" s="332"/>
      <c r="V710" s="332"/>
      <c r="W710" s="333">
        <v>20</v>
      </c>
      <c r="X710" s="377"/>
    </row>
    <row r="711" spans="1:24" ht="17" customHeight="1">
      <c r="A711" s="376"/>
      <c r="B711" s="910" t="str">
        <f>'statement of marks'!$CM$3</f>
        <v>dk;kZuqHko</v>
      </c>
      <c r="C711" s="911"/>
      <c r="D711" s="469" t="str">
        <f>IF('statement of marks'!CM53="","",'statement of marks'!CM53)</f>
        <v/>
      </c>
      <c r="E711" s="469" t="str">
        <f>IF('statement of marks'!CN53="","",'statement of marks'!CN53)</f>
        <v/>
      </c>
      <c r="F711" s="469" t="str">
        <f>IF('statement of marks'!CP53="","",'statement of marks'!CP53)</f>
        <v/>
      </c>
      <c r="G711" s="337"/>
      <c r="H711" s="337"/>
      <c r="I711" s="469"/>
      <c r="J711" s="469" t="str">
        <f>IF('statement of marks'!CO53="","",'statement of marks'!CO53)</f>
        <v/>
      </c>
      <c r="K711" s="470"/>
      <c r="L711" s="504"/>
      <c r="M711" s="505"/>
      <c r="N711" s="376"/>
      <c r="O711" s="910" t="str">
        <f>'statement of marks'!$CM$3</f>
        <v>dk;kZuqHko</v>
      </c>
      <c r="P711" s="911"/>
      <c r="Q711" s="469" t="str">
        <f>IF('statement of marks'!CM54="","",'statement of marks'!CM54)</f>
        <v/>
      </c>
      <c r="R711" s="469" t="str">
        <f>IF('statement of marks'!CN54="","",'statement of marks'!CN54)</f>
        <v/>
      </c>
      <c r="S711" s="469" t="str">
        <f>IF('statement of marks'!CP54="","",'statement of marks'!CP54)</f>
        <v/>
      </c>
      <c r="T711" s="337"/>
      <c r="U711" s="337"/>
      <c r="V711" s="469"/>
      <c r="W711" s="503" t="str">
        <f>IF('statement of marks'!CO54="","",'statement of marks'!CO54)</f>
        <v/>
      </c>
      <c r="X711" s="470"/>
    </row>
    <row r="712" spans="1:24" ht="17" customHeight="1">
      <c r="A712" s="376"/>
      <c r="B712" s="910" t="str">
        <f>'statement of marks'!$CW$3</f>
        <v>dyk f'k{kk</v>
      </c>
      <c r="C712" s="911"/>
      <c r="D712" s="469" t="str">
        <f>IF('statement of marks'!CW53="","",'statement of marks'!CW53)</f>
        <v/>
      </c>
      <c r="E712" s="469" t="str">
        <f>IF('statement of marks'!CX53="","",'statement of marks'!CX53)</f>
        <v/>
      </c>
      <c r="F712" s="469" t="str">
        <f>IF('statement of marks'!CZ53="","",'statement of marks'!CZ53)</f>
        <v/>
      </c>
      <c r="G712" s="337"/>
      <c r="H712" s="337"/>
      <c r="I712" s="469"/>
      <c r="J712" s="469" t="str">
        <f>IF('statement of marks'!CY53="","",'statement of marks'!CY53)</f>
        <v/>
      </c>
      <c r="K712" s="470"/>
      <c r="L712" s="504"/>
      <c r="M712" s="505"/>
      <c r="N712" s="376"/>
      <c r="O712" s="910" t="str">
        <f>'statement of marks'!$CW$3</f>
        <v>dyk f'k{kk</v>
      </c>
      <c r="P712" s="911"/>
      <c r="Q712" s="469" t="str">
        <f>IF('statement of marks'!CW54="","",'statement of marks'!CW54)</f>
        <v/>
      </c>
      <c r="R712" s="469" t="str">
        <f>IF('statement of marks'!CX54="","",'statement of marks'!CX54)</f>
        <v/>
      </c>
      <c r="S712" s="469" t="str">
        <f>IF('statement of marks'!CZ54="","",'statement of marks'!CZ54)</f>
        <v/>
      </c>
      <c r="T712" s="337"/>
      <c r="U712" s="337"/>
      <c r="V712" s="469"/>
      <c r="W712" s="503" t="str">
        <f>IF('statement of marks'!CY54="","",'statement of marks'!CY54)</f>
        <v/>
      </c>
      <c r="X712" s="470"/>
    </row>
    <row r="713" spans="1:24" ht="17" customHeight="1">
      <c r="A713" s="376"/>
      <c r="B713" s="912" t="str">
        <f>'statement of marks'!$DG$3</f>
        <v>LokLF; ,oe~ 'kkjhfjd f'k{kk</v>
      </c>
      <c r="C713" s="913"/>
      <c r="D713" s="469" t="str">
        <f>IF('statement of marks'!DG53="","",'statement of marks'!DG53)</f>
        <v/>
      </c>
      <c r="E713" s="469" t="str">
        <f>IF('statement of marks'!DH53="","",'statement of marks'!DH53)</f>
        <v/>
      </c>
      <c r="F713" s="469" t="str">
        <f>IF('statement of marks'!DJ53="","",'statement of marks'!DJ53)</f>
        <v/>
      </c>
      <c r="G713" s="337"/>
      <c r="H713" s="337"/>
      <c r="I713" s="469"/>
      <c r="J713" s="469" t="str">
        <f>IF('statement of marks'!DI53="","",'statement of marks'!DI53)</f>
        <v/>
      </c>
      <c r="K713" s="470"/>
      <c r="L713" s="504"/>
      <c r="M713" s="505"/>
      <c r="N713" s="376"/>
      <c r="O713" s="914" t="str">
        <f>'statement of marks'!$DG$3</f>
        <v>LokLF; ,oe~ 'kkjhfjd f'k{kk</v>
      </c>
      <c r="P713" s="915"/>
      <c r="Q713" s="469" t="str">
        <f>IF('statement of marks'!DG54="","",'statement of marks'!DG54)</f>
        <v/>
      </c>
      <c r="R713" s="469" t="str">
        <f>IF('statement of marks'!DH54="","",'statement of marks'!DH54)</f>
        <v/>
      </c>
      <c r="S713" s="469" t="str">
        <f>IF('statement of marks'!DJ54="","",'statement of marks'!DJ54)</f>
        <v/>
      </c>
      <c r="T713" s="337"/>
      <c r="U713" s="337"/>
      <c r="V713" s="469"/>
      <c r="W713" s="503" t="str">
        <f>IF('statement of marks'!DI54="","",'statement of marks'!DI54)</f>
        <v/>
      </c>
      <c r="X713" s="470"/>
    </row>
    <row r="714" spans="1:24" ht="17" customHeight="1">
      <c r="A714" s="376"/>
      <c r="B714" s="916" t="s">
        <v>642</v>
      </c>
      <c r="C714" s="917"/>
      <c r="D714" s="918" t="str">
        <f>IF(details!$CX$3="","",details!$CX$3)</f>
        <v>;ksx vxLr rd</v>
      </c>
      <c r="E714" s="918"/>
      <c r="F714" s="918" t="str">
        <f>IF(details!$DB$3="","",details!$DB$3)</f>
        <v>;ksx vDVcj rd</v>
      </c>
      <c r="G714" s="918"/>
      <c r="H714" s="918" t="str">
        <f>IF(details!$DF$3="","",details!$DF$3)</f>
        <v>;ksx fnlEcj rd</v>
      </c>
      <c r="I714" s="918"/>
      <c r="J714" s="918" t="str">
        <f>IF(details!$DJ$3="","",details!$DJ$3)</f>
        <v>;ksx Qjojh rd</v>
      </c>
      <c r="K714" s="919"/>
      <c r="L714" s="504"/>
      <c r="M714" s="505"/>
      <c r="N714" s="376"/>
      <c r="O714" s="916" t="s">
        <v>642</v>
      </c>
      <c r="P714" s="917"/>
      <c r="Q714" s="918" t="str">
        <f>IF(details!$CX$3="","",details!$CX$3)</f>
        <v>;ksx vxLr rd</v>
      </c>
      <c r="R714" s="918"/>
      <c r="S714" s="918" t="str">
        <f>IF(details!$DB$3="","",details!$DB$3)</f>
        <v>;ksx vDVcj rd</v>
      </c>
      <c r="T714" s="918"/>
      <c r="U714" s="918" t="str">
        <f>IF(details!$DF$3="","",details!$DF$3)</f>
        <v>;ksx fnlEcj rd</v>
      </c>
      <c r="V714" s="918"/>
      <c r="W714" s="918" t="str">
        <f>IF(details!$DJ$3="","",details!$DJ$3)</f>
        <v>;ksx Qjojh rd</v>
      </c>
      <c r="X714" s="919"/>
    </row>
    <row r="715" spans="1:24" ht="17" customHeight="1">
      <c r="A715" s="376"/>
      <c r="B715" s="916" t="s">
        <v>86</v>
      </c>
      <c r="C715" s="917"/>
      <c r="D715" s="921" t="str">
        <f>IF(details!CY53="","",details!CY53)</f>
        <v/>
      </c>
      <c r="E715" s="921"/>
      <c r="F715" s="921" t="str">
        <f>IF(details!DC53="","",details!DC53)</f>
        <v/>
      </c>
      <c r="G715" s="921"/>
      <c r="H715" s="921" t="str">
        <f>IF(details!DG53="","",details!DG53)</f>
        <v/>
      </c>
      <c r="I715" s="921"/>
      <c r="J715" s="921" t="str">
        <f>IF(details!DK53="","",details!DK53)</f>
        <v/>
      </c>
      <c r="K715" s="922"/>
      <c r="L715" s="504"/>
      <c r="M715" s="505"/>
      <c r="N715" s="376"/>
      <c r="O715" s="916" t="s">
        <v>86</v>
      </c>
      <c r="P715" s="917"/>
      <c r="Q715" s="921" t="str">
        <f>IF(details!CY54="","",details!CY54)</f>
        <v/>
      </c>
      <c r="R715" s="921"/>
      <c r="S715" s="921" t="str">
        <f>IF(details!DC54="","",details!DC54)</f>
        <v/>
      </c>
      <c r="T715" s="921"/>
      <c r="U715" s="921" t="str">
        <f>IF(details!DG54="","",details!DG54)</f>
        <v/>
      </c>
      <c r="V715" s="921"/>
      <c r="W715" s="921" t="str">
        <f>IF(details!DK54="","",details!DK54)</f>
        <v/>
      </c>
      <c r="X715" s="922"/>
    </row>
    <row r="716" spans="1:24" ht="17" customHeight="1">
      <c r="A716" s="376"/>
      <c r="B716" s="902" t="s">
        <v>15</v>
      </c>
      <c r="C716" s="903"/>
      <c r="D716" s="904" t="str">
        <f>IF(details!CX53="","",details!CX53)</f>
        <v/>
      </c>
      <c r="E716" s="904"/>
      <c r="F716" s="904" t="str">
        <f>IF(details!DB53="","",details!DB53)</f>
        <v/>
      </c>
      <c r="G716" s="904"/>
      <c r="H716" s="904" t="str">
        <f>IF(details!DF53="","",details!DF53)</f>
        <v/>
      </c>
      <c r="I716" s="904"/>
      <c r="J716" s="904" t="str">
        <f>IF(details!DJ53="","",details!DJ53)</f>
        <v/>
      </c>
      <c r="K716" s="905"/>
      <c r="L716" s="504"/>
      <c r="M716" s="505"/>
      <c r="N716" s="376"/>
      <c r="O716" s="902" t="s">
        <v>15</v>
      </c>
      <c r="P716" s="903"/>
      <c r="Q716" s="904" t="str">
        <f>IF(details!CX54="","",details!CX54)</f>
        <v/>
      </c>
      <c r="R716" s="904"/>
      <c r="S716" s="904" t="str">
        <f>IF(details!DB54="","",details!DB54)</f>
        <v/>
      </c>
      <c r="T716" s="904"/>
      <c r="U716" s="904" t="str">
        <f>IF(details!DF54="","",details!DF54)</f>
        <v/>
      </c>
      <c r="V716" s="904"/>
      <c r="W716" s="904" t="str">
        <f>IF(details!DJ54="","",details!DJ54)</f>
        <v/>
      </c>
      <c r="X716" s="905"/>
    </row>
    <row r="717" spans="1:24" ht="17" customHeight="1">
      <c r="A717" s="376"/>
      <c r="B717" s="906" t="s">
        <v>87</v>
      </c>
      <c r="C717" s="907"/>
      <c r="D717" s="908"/>
      <c r="E717" s="908"/>
      <c r="F717" s="908"/>
      <c r="G717" s="908"/>
      <c r="H717" s="908"/>
      <c r="I717" s="908"/>
      <c r="J717" s="908"/>
      <c r="K717" s="909"/>
      <c r="L717" s="504"/>
      <c r="M717" s="505"/>
      <c r="N717" s="376"/>
      <c r="O717" s="906" t="s">
        <v>87</v>
      </c>
      <c r="P717" s="907"/>
      <c r="Q717" s="908"/>
      <c r="R717" s="908"/>
      <c r="S717" s="908"/>
      <c r="T717" s="908"/>
      <c r="U717" s="908"/>
      <c r="V717" s="908"/>
      <c r="W717" s="908"/>
      <c r="X717" s="909"/>
    </row>
    <row r="718" spans="1:24" ht="17" customHeight="1">
      <c r="A718" s="376"/>
      <c r="B718" s="953" t="s">
        <v>73</v>
      </c>
      <c r="C718" s="954"/>
      <c r="D718" s="908"/>
      <c r="E718" s="908"/>
      <c r="F718" s="908"/>
      <c r="G718" s="908"/>
      <c r="H718" s="908"/>
      <c r="I718" s="908"/>
      <c r="J718" s="908"/>
      <c r="K718" s="909"/>
      <c r="L718" s="504"/>
      <c r="M718" s="505"/>
      <c r="N718" s="376"/>
      <c r="O718" s="953" t="s">
        <v>73</v>
      </c>
      <c r="P718" s="954"/>
      <c r="Q718" s="908"/>
      <c r="R718" s="908"/>
      <c r="S718" s="908"/>
      <c r="T718" s="908"/>
      <c r="U718" s="908"/>
      <c r="V718" s="908"/>
      <c r="W718" s="908"/>
      <c r="X718" s="909"/>
    </row>
    <row r="719" spans="1:24" ht="17" customHeight="1">
      <c r="A719" s="376"/>
      <c r="B719" s="955" t="s">
        <v>88</v>
      </c>
      <c r="C719" s="956"/>
      <c r="D719" s="908"/>
      <c r="E719" s="908"/>
      <c r="F719" s="908"/>
      <c r="G719" s="908"/>
      <c r="H719" s="908"/>
      <c r="I719" s="908"/>
      <c r="J719" s="908"/>
      <c r="K719" s="909"/>
      <c r="L719" s="504"/>
      <c r="M719" s="505"/>
      <c r="N719" s="376"/>
      <c r="O719" s="955" t="s">
        <v>88</v>
      </c>
      <c r="P719" s="956"/>
      <c r="Q719" s="908"/>
      <c r="R719" s="908"/>
      <c r="S719" s="908"/>
      <c r="T719" s="908"/>
      <c r="U719" s="908"/>
      <c r="V719" s="908"/>
      <c r="W719" s="908"/>
      <c r="X719" s="909"/>
    </row>
    <row r="720" spans="1:24" ht="17" customHeight="1" thickBot="1">
      <c r="A720" s="381"/>
      <c r="B720" s="940" t="s">
        <v>89</v>
      </c>
      <c r="C720" s="941"/>
      <c r="D720" s="942"/>
      <c r="E720" s="942"/>
      <c r="F720" s="942"/>
      <c r="G720" s="942"/>
      <c r="H720" s="942"/>
      <c r="I720" s="942"/>
      <c r="J720" s="942"/>
      <c r="K720" s="943"/>
      <c r="L720" s="504"/>
      <c r="M720" s="505"/>
      <c r="N720" s="381"/>
      <c r="O720" s="940" t="s">
        <v>89</v>
      </c>
      <c r="P720" s="941"/>
      <c r="Q720" s="942"/>
      <c r="R720" s="942"/>
      <c r="S720" s="942"/>
      <c r="T720" s="942"/>
      <c r="U720" s="942"/>
      <c r="V720" s="942"/>
      <c r="W720" s="942"/>
      <c r="X720" s="943"/>
    </row>
    <row r="721" spans="1:24" ht="17" customHeight="1">
      <c r="A721" s="944" t="s">
        <v>44</v>
      </c>
      <c r="B721" s="945"/>
      <c r="C721" s="945"/>
      <c r="D721" s="945"/>
      <c r="E721" s="945"/>
      <c r="F721" s="945"/>
      <c r="G721" s="945"/>
      <c r="H721" s="945"/>
      <c r="I721" s="945"/>
      <c r="J721" s="945"/>
      <c r="K721" s="946"/>
      <c r="L721" s="504"/>
      <c r="M721" s="505"/>
      <c r="N721" s="944" t="s">
        <v>44</v>
      </c>
      <c r="O721" s="945"/>
      <c r="P721" s="945"/>
      <c r="Q721" s="945"/>
      <c r="R721" s="945"/>
      <c r="S721" s="945"/>
      <c r="T721" s="945"/>
      <c r="U721" s="945"/>
      <c r="V721" s="945"/>
      <c r="W721" s="945"/>
      <c r="X721" s="946"/>
    </row>
    <row r="722" spans="1:24" ht="17" customHeight="1">
      <c r="A722" s="947" t="str">
        <f>'statement of marks'!$A$1</f>
        <v>jk- ck- ek/;fed fo|ky; uohu] fuEckgsM+k</v>
      </c>
      <c r="B722" s="948"/>
      <c r="C722" s="948"/>
      <c r="D722" s="948"/>
      <c r="E722" s="948"/>
      <c r="F722" s="948"/>
      <c r="G722" s="948"/>
      <c r="H722" s="948"/>
      <c r="I722" s="948"/>
      <c r="J722" s="948"/>
      <c r="K722" s="949"/>
      <c r="L722" s="504"/>
      <c r="M722" s="505"/>
      <c r="N722" s="947" t="str">
        <f>'statement of marks'!$A$1</f>
        <v>jk- ck- ek/;fed fo|ky; uohu] fuEckgsM+k</v>
      </c>
      <c r="O722" s="948"/>
      <c r="P722" s="948"/>
      <c r="Q722" s="948"/>
      <c r="R722" s="948"/>
      <c r="S722" s="948"/>
      <c r="T722" s="948"/>
      <c r="U722" s="948"/>
      <c r="V722" s="948"/>
      <c r="W722" s="948"/>
      <c r="X722" s="949"/>
    </row>
    <row r="723" spans="1:24" ht="17" customHeight="1">
      <c r="A723" s="947"/>
      <c r="B723" s="948"/>
      <c r="C723" s="948"/>
      <c r="D723" s="948"/>
      <c r="E723" s="948"/>
      <c r="F723" s="948"/>
      <c r="G723" s="948"/>
      <c r="H723" s="948"/>
      <c r="I723" s="948"/>
      <c r="J723" s="948"/>
      <c r="K723" s="949"/>
      <c r="L723" s="504"/>
      <c r="M723" s="505"/>
      <c r="N723" s="947"/>
      <c r="O723" s="948"/>
      <c r="P723" s="948"/>
      <c r="Q723" s="948"/>
      <c r="R723" s="948"/>
      <c r="S723" s="948"/>
      <c r="T723" s="948"/>
      <c r="U723" s="948"/>
      <c r="V723" s="948"/>
      <c r="W723" s="948"/>
      <c r="X723" s="949"/>
    </row>
    <row r="724" spans="1:24" ht="17" customHeight="1">
      <c r="A724" s="376"/>
      <c r="B724" s="927" t="s">
        <v>84</v>
      </c>
      <c r="C724" s="950"/>
      <c r="D724" s="951" t="str">
        <f>'statement of marks'!$F$3</f>
        <v>2015-16</v>
      </c>
      <c r="E724" s="951"/>
      <c r="F724" s="951"/>
      <c r="G724" s="951"/>
      <c r="H724" s="951"/>
      <c r="I724" s="951"/>
      <c r="J724" s="951"/>
      <c r="K724" s="952"/>
      <c r="L724" s="504"/>
      <c r="M724" s="505"/>
      <c r="N724" s="376"/>
      <c r="O724" s="927" t="s">
        <v>84</v>
      </c>
      <c r="P724" s="950"/>
      <c r="Q724" s="951" t="str">
        <f>'statement of marks'!$F$3</f>
        <v>2015-16</v>
      </c>
      <c r="R724" s="951"/>
      <c r="S724" s="951"/>
      <c r="T724" s="951"/>
      <c r="U724" s="951"/>
      <c r="V724" s="951"/>
      <c r="W724" s="951"/>
      <c r="X724" s="952"/>
    </row>
    <row r="725" spans="1:24" ht="17" customHeight="1">
      <c r="A725" s="376"/>
      <c r="B725" s="910" t="s">
        <v>579</v>
      </c>
      <c r="C725" s="911"/>
      <c r="D725" s="911" t="str">
        <f>IF('statement of marks'!H55="","",'statement of marks'!H55)</f>
        <v>v 049</v>
      </c>
      <c r="E725" s="911"/>
      <c r="F725" s="911"/>
      <c r="G725" s="911"/>
      <c r="H725" s="911"/>
      <c r="I725" s="911"/>
      <c r="J725" s="911"/>
      <c r="K725" s="937"/>
      <c r="L725" s="504"/>
      <c r="M725" s="505"/>
      <c r="N725" s="376"/>
      <c r="O725" s="910" t="s">
        <v>579</v>
      </c>
      <c r="P725" s="911"/>
      <c r="Q725" s="911" t="str">
        <f>IF('statement of marks'!H56="","",'statement of marks'!H56)</f>
        <v>v 050</v>
      </c>
      <c r="R725" s="911"/>
      <c r="S725" s="911"/>
      <c r="T725" s="911"/>
      <c r="U725" s="911"/>
      <c r="V725" s="911"/>
      <c r="W725" s="911"/>
      <c r="X725" s="937"/>
    </row>
    <row r="726" spans="1:24" ht="17" customHeight="1">
      <c r="A726" s="376"/>
      <c r="B726" s="910" t="s">
        <v>580</v>
      </c>
      <c r="C726" s="911"/>
      <c r="D726" s="911" t="str">
        <f>IF('statement of marks'!I55="","",'statement of marks'!I55)</f>
        <v>c 049</v>
      </c>
      <c r="E726" s="911"/>
      <c r="F726" s="911"/>
      <c r="G726" s="911"/>
      <c r="H726" s="911"/>
      <c r="I726" s="911"/>
      <c r="J726" s="911"/>
      <c r="K726" s="937"/>
      <c r="L726" s="504"/>
      <c r="M726" s="505"/>
      <c r="N726" s="376"/>
      <c r="O726" s="910" t="s">
        <v>580</v>
      </c>
      <c r="P726" s="911"/>
      <c r="Q726" s="911" t="str">
        <f>IF('statement of marks'!I56="","",'statement of marks'!I56)</f>
        <v>c 050</v>
      </c>
      <c r="R726" s="911"/>
      <c r="S726" s="911"/>
      <c r="T726" s="911"/>
      <c r="U726" s="911"/>
      <c r="V726" s="911"/>
      <c r="W726" s="911"/>
      <c r="X726" s="937"/>
    </row>
    <row r="727" spans="1:24" ht="17" customHeight="1">
      <c r="A727" s="376"/>
      <c r="B727" s="910" t="s">
        <v>581</v>
      </c>
      <c r="C727" s="911"/>
      <c r="D727" s="911" t="str">
        <f>IF('statement of marks'!J55="","",'statement of marks'!J55)</f>
        <v>l 049</v>
      </c>
      <c r="E727" s="911"/>
      <c r="F727" s="911"/>
      <c r="G727" s="911"/>
      <c r="H727" s="911"/>
      <c r="I727" s="911"/>
      <c r="J727" s="911"/>
      <c r="K727" s="937"/>
      <c r="L727" s="504"/>
      <c r="M727" s="505"/>
      <c r="N727" s="376"/>
      <c r="O727" s="910" t="s">
        <v>581</v>
      </c>
      <c r="P727" s="911"/>
      <c r="Q727" s="911" t="str">
        <f>IF('statement of marks'!J56="","",'statement of marks'!J56)</f>
        <v>l 050</v>
      </c>
      <c r="R727" s="911"/>
      <c r="S727" s="911"/>
      <c r="T727" s="911"/>
      <c r="U727" s="911"/>
      <c r="V727" s="911"/>
      <c r="W727" s="911"/>
      <c r="X727" s="937"/>
    </row>
    <row r="728" spans="1:24" ht="17" customHeight="1">
      <c r="A728" s="376"/>
      <c r="B728" s="910" t="s">
        <v>582</v>
      </c>
      <c r="C728" s="911"/>
      <c r="D728" s="370">
        <f>'statement of marks'!$D$3</f>
        <v>3</v>
      </c>
      <c r="E728" s="911" t="s">
        <v>9</v>
      </c>
      <c r="F728" s="911"/>
      <c r="G728" s="938" t="str">
        <f>IF('statement of marks'!D55="","",'statement of marks'!D55)</f>
        <v/>
      </c>
      <c r="H728" s="938"/>
      <c r="I728" s="938"/>
      <c r="J728" s="938"/>
      <c r="K728" s="939"/>
      <c r="L728" s="504"/>
      <c r="M728" s="505"/>
      <c r="N728" s="376"/>
      <c r="O728" s="910" t="s">
        <v>582</v>
      </c>
      <c r="P728" s="911"/>
      <c r="Q728" s="370">
        <f>'statement of marks'!$D$3</f>
        <v>3</v>
      </c>
      <c r="R728" s="911" t="s">
        <v>9</v>
      </c>
      <c r="S728" s="911"/>
      <c r="T728" s="938" t="str">
        <f>IF('statement of marks'!D56="","",'statement of marks'!D56)</f>
        <v/>
      </c>
      <c r="U728" s="938"/>
      <c r="V728" s="938"/>
      <c r="W728" s="938"/>
      <c r="X728" s="939"/>
    </row>
    <row r="729" spans="1:24" ht="17" customHeight="1">
      <c r="A729" s="376"/>
      <c r="B729" s="910" t="s">
        <v>583</v>
      </c>
      <c r="C729" s="911"/>
      <c r="D729" s="370" t="str">
        <f>IF('statement of marks'!E55="","",'statement of marks'!E55)</f>
        <v/>
      </c>
      <c r="E729" s="911" t="s">
        <v>0</v>
      </c>
      <c r="F729" s="911"/>
      <c r="G729" s="930" t="str">
        <f>IF('statement of marks'!F55="","",'statement of marks'!F55)</f>
        <v/>
      </c>
      <c r="H729" s="930"/>
      <c r="I729" s="930"/>
      <c r="J729" s="930"/>
      <c r="K729" s="931"/>
      <c r="L729" s="504"/>
      <c r="M729" s="505"/>
      <c r="N729" s="376"/>
      <c r="O729" s="910" t="s">
        <v>583</v>
      </c>
      <c r="P729" s="911"/>
      <c r="Q729" s="370" t="str">
        <f>IF('statement of marks'!E56="","",'statement of marks'!E56)</f>
        <v/>
      </c>
      <c r="R729" s="911" t="s">
        <v>0</v>
      </c>
      <c r="S729" s="911"/>
      <c r="T729" s="930" t="str">
        <f>IF('statement of marks'!F56="","",'statement of marks'!F56)</f>
        <v/>
      </c>
      <c r="U729" s="930"/>
      <c r="V729" s="930"/>
      <c r="W729" s="930"/>
      <c r="X729" s="931"/>
    </row>
    <row r="730" spans="1:24" ht="17" customHeight="1">
      <c r="A730" s="376"/>
      <c r="B730" s="346" t="s">
        <v>27</v>
      </c>
      <c r="C730" s="336" t="s">
        <v>85</v>
      </c>
      <c r="D730" s="932" t="s">
        <v>1</v>
      </c>
      <c r="E730" s="932" t="s">
        <v>21</v>
      </c>
      <c r="F730" s="932" t="s">
        <v>62</v>
      </c>
      <c r="G730" s="933" t="s">
        <v>2</v>
      </c>
      <c r="H730" s="932" t="s">
        <v>638</v>
      </c>
      <c r="I730" s="932"/>
      <c r="J730" s="932"/>
      <c r="K730" s="934" t="s">
        <v>639</v>
      </c>
      <c r="L730" s="504"/>
      <c r="M730" s="505"/>
      <c r="N730" s="376"/>
      <c r="O730" s="346" t="s">
        <v>27</v>
      </c>
      <c r="P730" s="336" t="s">
        <v>85</v>
      </c>
      <c r="Q730" s="935" t="s">
        <v>1</v>
      </c>
      <c r="R730" s="935" t="s">
        <v>21</v>
      </c>
      <c r="S730" s="935" t="s">
        <v>62</v>
      </c>
      <c r="T730" s="936" t="s">
        <v>2</v>
      </c>
      <c r="U730" s="935" t="s">
        <v>638</v>
      </c>
      <c r="V730" s="935"/>
      <c r="W730" s="935"/>
      <c r="X730" s="934" t="s">
        <v>639</v>
      </c>
    </row>
    <row r="731" spans="1:24" ht="17" customHeight="1">
      <c r="A731" s="376"/>
      <c r="B731" s="346"/>
      <c r="C731" s="336"/>
      <c r="D731" s="932"/>
      <c r="E731" s="932"/>
      <c r="F731" s="932"/>
      <c r="G731" s="933"/>
      <c r="H731" s="367" t="s">
        <v>635</v>
      </c>
      <c r="I731" s="367" t="s">
        <v>636</v>
      </c>
      <c r="J731" s="471" t="s">
        <v>68</v>
      </c>
      <c r="K731" s="934"/>
      <c r="L731" s="504"/>
      <c r="M731" s="505"/>
      <c r="N731" s="376"/>
      <c r="O731" s="346"/>
      <c r="P731" s="336"/>
      <c r="Q731" s="935"/>
      <c r="R731" s="935"/>
      <c r="S731" s="935"/>
      <c r="T731" s="936"/>
      <c r="U731" s="371" t="s">
        <v>635</v>
      </c>
      <c r="V731" s="371" t="s">
        <v>636</v>
      </c>
      <c r="W731" s="506" t="s">
        <v>68</v>
      </c>
      <c r="X731" s="934"/>
    </row>
    <row r="732" spans="1:24" ht="17" customHeight="1">
      <c r="A732" s="376"/>
      <c r="B732" s="923" t="s">
        <v>3</v>
      </c>
      <c r="C732" s="924"/>
      <c r="D732" s="332">
        <f>IF('statement of marks'!K$6="","",'statement of marks'!K$6)</f>
        <v>10</v>
      </c>
      <c r="E732" s="332">
        <f>IF('statement of marks'!L$6="","",'statement of marks'!L$6)</f>
        <v>10</v>
      </c>
      <c r="F732" s="332">
        <f>IF('statement of marks'!M$6="","",'statement of marks'!M$6)</f>
        <v>10</v>
      </c>
      <c r="G732" s="333">
        <f>IF('statement of marks'!N$6="","",'statement of marks'!N$6)</f>
        <v>30</v>
      </c>
      <c r="H732" s="332">
        <f>IF('statement of marks'!O$6="","",'statement of marks'!O$6)</f>
        <v>20</v>
      </c>
      <c r="I732" s="332">
        <f>IF('statement of marks'!P$6="","",'statement of marks'!P$6)</f>
        <v>50</v>
      </c>
      <c r="J732" s="333">
        <f>IF('statement of marks'!Q$6="","",'statement of marks'!Q$6)</f>
        <v>70</v>
      </c>
      <c r="K732" s="377">
        <f>IF('statement of marks'!R$6="","",'statement of marks'!R$6)</f>
        <v>100</v>
      </c>
      <c r="L732" s="504"/>
      <c r="M732" s="505"/>
      <c r="N732" s="376"/>
      <c r="O732" s="923" t="s">
        <v>3</v>
      </c>
      <c r="P732" s="924"/>
      <c r="Q732" s="332">
        <f>IF('statement of marks'!K$6="","",'statement of marks'!K$6)</f>
        <v>10</v>
      </c>
      <c r="R732" s="332">
        <f>IF('statement of marks'!L$6="","",'statement of marks'!L$6)</f>
        <v>10</v>
      </c>
      <c r="S732" s="332">
        <f>IF('statement of marks'!M$6="","",'statement of marks'!M$6)</f>
        <v>10</v>
      </c>
      <c r="T732" s="333">
        <f>IF('statement of marks'!N$6="","",'statement of marks'!N$6)</f>
        <v>30</v>
      </c>
      <c r="U732" s="332">
        <f>IF('statement of marks'!O$6="","",'statement of marks'!O$6)</f>
        <v>20</v>
      </c>
      <c r="V732" s="332">
        <f>IF('statement of marks'!P$6="","",'statement of marks'!P$6)</f>
        <v>50</v>
      </c>
      <c r="W732" s="333">
        <f>IF('statement of marks'!Q$6="","",'statement of marks'!Q$6)</f>
        <v>70</v>
      </c>
      <c r="X732" s="377">
        <f>IF('statement of marks'!R$6="","",'statement of marks'!R$6)</f>
        <v>100</v>
      </c>
    </row>
    <row r="733" spans="1:24" ht="17" customHeight="1">
      <c r="A733" s="376"/>
      <c r="B733" s="910" t="str">
        <f>'statement of marks'!$K$3</f>
        <v>fgUnh</v>
      </c>
      <c r="C733" s="911"/>
      <c r="D733" s="331" t="str">
        <f>IF('statement of marks'!K55="","",'statement of marks'!K55)</f>
        <v/>
      </c>
      <c r="E733" s="331" t="str">
        <f>IF('statement of marks'!L55="","",'statement of marks'!L55)</f>
        <v/>
      </c>
      <c r="F733" s="331" t="str">
        <f>IF('statement of marks'!M55="","",'statement of marks'!M55)</f>
        <v/>
      </c>
      <c r="G733" s="374" t="str">
        <f>IF('statement of marks'!N55="","",'statement of marks'!N55)</f>
        <v/>
      </c>
      <c r="H733" s="331" t="str">
        <f>IF('statement of marks'!O55="","",'statement of marks'!O55)</f>
        <v/>
      </c>
      <c r="I733" s="331" t="str">
        <f>IF('statement of marks'!P55="","",'statement of marks'!P55)</f>
        <v/>
      </c>
      <c r="J733" s="36" t="str">
        <f>IF('statement of marks'!Q55="","",'statement of marks'!Q55)</f>
        <v/>
      </c>
      <c r="K733" s="378" t="str">
        <f>IF('statement of marks'!R55="","",'statement of marks'!R55)</f>
        <v/>
      </c>
      <c r="L733" s="504"/>
      <c r="M733" s="505"/>
      <c r="N733" s="376"/>
      <c r="O733" s="910" t="str">
        <f>'statement of marks'!$K$3</f>
        <v>fgUnh</v>
      </c>
      <c r="P733" s="911"/>
      <c r="Q733" s="331" t="str">
        <f>IF('statement of marks'!K56="","",'statement of marks'!K56)</f>
        <v/>
      </c>
      <c r="R733" s="331" t="str">
        <f>IF('statement of marks'!L56="","",'statement of marks'!L56)</f>
        <v/>
      </c>
      <c r="S733" s="331" t="str">
        <f>IF('statement of marks'!M56="","",'statement of marks'!M56)</f>
        <v/>
      </c>
      <c r="T733" s="374" t="str">
        <f>IF('statement of marks'!N56="","",'statement of marks'!N56)</f>
        <v/>
      </c>
      <c r="U733" s="331" t="str">
        <f>IF('statement of marks'!O56="","",'statement of marks'!O56)</f>
        <v/>
      </c>
      <c r="V733" s="331" t="str">
        <f>IF('statement of marks'!P56="","",'statement of marks'!P56)</f>
        <v/>
      </c>
      <c r="W733" s="36" t="str">
        <f>IF('statement of marks'!Q56="","",'statement of marks'!Q56)</f>
        <v/>
      </c>
      <c r="X733" s="378" t="str">
        <f>IF('statement of marks'!R56="","",'statement of marks'!R56)</f>
        <v/>
      </c>
    </row>
    <row r="734" spans="1:24" ht="17" customHeight="1">
      <c r="A734" s="376"/>
      <c r="B734" s="920" t="str">
        <f>'statement of marks'!$AQ$3</f>
        <v>mnwZ</v>
      </c>
      <c r="C734" s="910"/>
      <c r="D734" s="331">
        <f>IF('statement of marks'!AQ55="","",'statement of marks'!AQ55)</f>
        <v>1</v>
      </c>
      <c r="E734" s="331">
        <f>IF('statement of marks'!AR55="","",'statement of marks'!AR55)</f>
        <v>2</v>
      </c>
      <c r="F734" s="331">
        <f>IF('statement of marks'!AS55="","",'statement of marks'!AS55)</f>
        <v>3</v>
      </c>
      <c r="G734" s="374">
        <f>IF('statement of marks'!AT55="","",'statement of marks'!AT55)</f>
        <v>6</v>
      </c>
      <c r="H734" s="331">
        <f>IF('statement of marks'!AU55="","",'statement of marks'!AU55)</f>
        <v>4</v>
      </c>
      <c r="I734" s="331">
        <f>IF('statement of marks'!AV55="","",'statement of marks'!AV55)</f>
        <v>5</v>
      </c>
      <c r="J734" s="36">
        <f>IF('statement of marks'!AW55="","",'statement of marks'!AW55)</f>
        <v>9</v>
      </c>
      <c r="K734" s="378">
        <f>IF('statement of marks'!AX55="","",'statement of marks'!AX55)</f>
        <v>15</v>
      </c>
      <c r="L734" s="504"/>
      <c r="M734" s="505"/>
      <c r="N734" s="376"/>
      <c r="O734" s="920" t="str">
        <f>'statement of marks'!$AQ$3</f>
        <v>mnwZ</v>
      </c>
      <c r="P734" s="910"/>
      <c r="Q734" s="331">
        <f>IF('statement of marks'!AQ56="","",'statement of marks'!AQ56)</f>
        <v>1</v>
      </c>
      <c r="R734" s="331">
        <f>IF('statement of marks'!AR56="","",'statement of marks'!AR56)</f>
        <v>2</v>
      </c>
      <c r="S734" s="331">
        <f>IF('statement of marks'!AS56="","",'statement of marks'!AS56)</f>
        <v>3</v>
      </c>
      <c r="T734" s="374">
        <f>IF('statement of marks'!AT56="","",'statement of marks'!AT56)</f>
        <v>6</v>
      </c>
      <c r="U734" s="331">
        <f>IF('statement of marks'!AU56="","",'statement of marks'!AU56)</f>
        <v>4</v>
      </c>
      <c r="V734" s="331">
        <f>IF('statement of marks'!AV56="","",'statement of marks'!AV56)</f>
        <v>5</v>
      </c>
      <c r="W734" s="36">
        <f>IF('statement of marks'!AW56="","",'statement of marks'!AW56)</f>
        <v>9</v>
      </c>
      <c r="X734" s="378">
        <f>IF('statement of marks'!AX56="","",'statement of marks'!AX56)</f>
        <v>15</v>
      </c>
    </row>
    <row r="735" spans="1:24" ht="17" customHeight="1">
      <c r="A735" s="376"/>
      <c r="B735" s="910" t="str">
        <f>'statement of marks'!$BG$3</f>
        <v>xf.kr</v>
      </c>
      <c r="C735" s="911"/>
      <c r="D735" s="331" t="str">
        <f>IF('statement of marks'!BG55="","",'statement of marks'!BG55)</f>
        <v/>
      </c>
      <c r="E735" s="331" t="str">
        <f>IF('statement of marks'!BH55="","",'statement of marks'!BH55)</f>
        <v/>
      </c>
      <c r="F735" s="331" t="str">
        <f>IF('statement of marks'!BI55="","",'statement of marks'!BI55)</f>
        <v/>
      </c>
      <c r="G735" s="374" t="str">
        <f>IF('statement of marks'!BJ55="","",'statement of marks'!BJ55)</f>
        <v/>
      </c>
      <c r="H735" s="331" t="str">
        <f>IF('statement of marks'!BK55="","",'statement of marks'!BK55)</f>
        <v/>
      </c>
      <c r="I735" s="331" t="str">
        <f>IF('statement of marks'!BL55="","",'statement of marks'!BL55)</f>
        <v/>
      </c>
      <c r="J735" s="36" t="str">
        <f>IF('statement of marks'!BM55="","",'statement of marks'!BM55)</f>
        <v/>
      </c>
      <c r="K735" s="378" t="str">
        <f>IF('statement of marks'!BN55="","",'statement of marks'!BN55)</f>
        <v/>
      </c>
      <c r="L735" s="504"/>
      <c r="M735" s="505"/>
      <c r="N735" s="376"/>
      <c r="O735" s="910" t="str">
        <f>'statement of marks'!$BG$3</f>
        <v>xf.kr</v>
      </c>
      <c r="P735" s="911"/>
      <c r="Q735" s="331" t="str">
        <f>IF('statement of marks'!BG56="","",'statement of marks'!BG56)</f>
        <v/>
      </c>
      <c r="R735" s="331" t="str">
        <f>IF('statement of marks'!BH56="","",'statement of marks'!BH56)</f>
        <v/>
      </c>
      <c r="S735" s="331" t="str">
        <f>IF('statement of marks'!BI56="","",'statement of marks'!BI56)</f>
        <v/>
      </c>
      <c r="T735" s="374" t="str">
        <f>IF('statement of marks'!BJ56="","",'statement of marks'!BJ56)</f>
        <v/>
      </c>
      <c r="U735" s="331" t="str">
        <f>IF('statement of marks'!BK56="","",'statement of marks'!BK56)</f>
        <v/>
      </c>
      <c r="V735" s="331" t="str">
        <f>IF('statement of marks'!BL56="","",'statement of marks'!BL56)</f>
        <v/>
      </c>
      <c r="W735" s="36" t="str">
        <f>IF('statement of marks'!BM56="","",'statement of marks'!BM56)</f>
        <v/>
      </c>
      <c r="X735" s="378" t="str">
        <f>IF('statement of marks'!BN56="","",'statement of marks'!BN56)</f>
        <v/>
      </c>
    </row>
    <row r="736" spans="1:24" ht="17" customHeight="1">
      <c r="A736" s="376"/>
      <c r="B736" s="910" t="str">
        <f>'statement of marks'!$BW$3</f>
        <v>Ik;kZoj.k v/;;u</v>
      </c>
      <c r="C736" s="911"/>
      <c r="D736" s="331" t="str">
        <f>IF('statement of marks'!BW55="","",'statement of marks'!BW55)</f>
        <v/>
      </c>
      <c r="E736" s="331" t="str">
        <f>IF('statement of marks'!BX55="","",'statement of marks'!BX55)</f>
        <v/>
      </c>
      <c r="F736" s="331" t="str">
        <f>IF('statement of marks'!BY55="","",'statement of marks'!BY55)</f>
        <v/>
      </c>
      <c r="G736" s="374" t="str">
        <f>IF('statement of marks'!BZ55="","",'statement of marks'!BZ55)</f>
        <v/>
      </c>
      <c r="H736" s="331" t="str">
        <f>IF('statement of marks'!CA55="","",'statement of marks'!CA55)</f>
        <v/>
      </c>
      <c r="I736" s="331" t="str">
        <f>IF('statement of marks'!CB55="","",'statement of marks'!CB55)</f>
        <v/>
      </c>
      <c r="J736" s="36" t="str">
        <f>IF('statement of marks'!CC55="","",'statement of marks'!CC55)</f>
        <v/>
      </c>
      <c r="K736" s="378" t="str">
        <f>IF('statement of marks'!CD55="","",'statement of marks'!CD55)</f>
        <v/>
      </c>
      <c r="L736" s="504"/>
      <c r="M736" s="505"/>
      <c r="N736" s="376"/>
      <c r="O736" s="910" t="str">
        <f>'statement of marks'!$BW$3</f>
        <v>Ik;kZoj.k v/;;u</v>
      </c>
      <c r="P736" s="911"/>
      <c r="Q736" s="331" t="str">
        <f>IF('statement of marks'!BW56="","",'statement of marks'!BW56)</f>
        <v/>
      </c>
      <c r="R736" s="331" t="str">
        <f>IF('statement of marks'!BX56="","",'statement of marks'!BX56)</f>
        <v/>
      </c>
      <c r="S736" s="331" t="str">
        <f>IF('statement of marks'!BY56="","",'statement of marks'!BY56)</f>
        <v/>
      </c>
      <c r="T736" s="374" t="str">
        <f>IF('statement of marks'!BZ56="","",'statement of marks'!BZ56)</f>
        <v/>
      </c>
      <c r="U736" s="331" t="str">
        <f>IF('statement of marks'!CA56="","",'statement of marks'!CA56)</f>
        <v/>
      </c>
      <c r="V736" s="331" t="str">
        <f>IF('statement of marks'!CB56="","",'statement of marks'!CB56)</f>
        <v/>
      </c>
      <c r="W736" s="36" t="str">
        <f>IF('statement of marks'!CC56="","",'statement of marks'!CC56)</f>
        <v/>
      </c>
      <c r="X736" s="378" t="str">
        <f>IF('statement of marks'!CD56="","",'statement of marks'!CD56)</f>
        <v/>
      </c>
    </row>
    <row r="737" spans="1:24" ht="17" customHeight="1">
      <c r="A737" s="925"/>
      <c r="B737" s="927" t="str">
        <f>'statement of marks'!$AA$3</f>
        <v>vaxszth</v>
      </c>
      <c r="C737" s="373" t="s">
        <v>3</v>
      </c>
      <c r="D737" s="332">
        <f>IF('statement of marks'!AA$6="","",'statement of marks'!AA$6)</f>
        <v>5</v>
      </c>
      <c r="E737" s="332">
        <f>IF('statement of marks'!AB$6="","",'statement of marks'!AB$6)</f>
        <v>5</v>
      </c>
      <c r="F737" s="332">
        <f>IF('statement of marks'!AC$6="","",'statement of marks'!AC$6)</f>
        <v>5</v>
      </c>
      <c r="G737" s="333">
        <f>IF('statement of marks'!AD$6="","",'statement of marks'!AD$6)</f>
        <v>15</v>
      </c>
      <c r="H737" s="332">
        <f>IF('statement of marks'!AE$6="","",'statement of marks'!AE$6)</f>
        <v>10</v>
      </c>
      <c r="I737" s="332">
        <f>IF('statement of marks'!AF$6="","",'statement of marks'!AF$6)</f>
        <v>25</v>
      </c>
      <c r="J737" s="333">
        <f>IF('statement of marks'!AG$6="","",'statement of marks'!AG$6)</f>
        <v>35</v>
      </c>
      <c r="K737" s="377">
        <f>IF('statement of marks'!AH$6="","",'statement of marks'!AH$6)</f>
        <v>50</v>
      </c>
      <c r="L737" s="504"/>
      <c r="M737" s="505"/>
      <c r="N737" s="925"/>
      <c r="O737" s="927" t="str">
        <f>'statement of marks'!$AA$3</f>
        <v>vaxszth</v>
      </c>
      <c r="P737" s="373" t="s">
        <v>3</v>
      </c>
      <c r="Q737" s="332">
        <f>IF('statement of marks'!AA$6="","",'statement of marks'!AA$6)</f>
        <v>5</v>
      </c>
      <c r="R737" s="332">
        <f>IF('statement of marks'!AB$6="","",'statement of marks'!AB$6)</f>
        <v>5</v>
      </c>
      <c r="S737" s="332">
        <f>IF('statement of marks'!AC$6="","",'statement of marks'!AC$6)</f>
        <v>5</v>
      </c>
      <c r="T737" s="333">
        <f>IF('statement of marks'!AD$6="","",'statement of marks'!AD$6)</f>
        <v>15</v>
      </c>
      <c r="U737" s="332">
        <f>IF('statement of marks'!AE$6="","",'statement of marks'!AE$6)</f>
        <v>10</v>
      </c>
      <c r="V737" s="332">
        <f>IF('statement of marks'!AF$6="","",'statement of marks'!AF$6)</f>
        <v>25</v>
      </c>
      <c r="W737" s="333">
        <f>IF('statement of marks'!AG$6="","",'statement of marks'!AG$6)</f>
        <v>35</v>
      </c>
      <c r="X737" s="377">
        <f>IF('statement of marks'!AH$6="","",'statement of marks'!AH$6)</f>
        <v>50</v>
      </c>
    </row>
    <row r="738" spans="1:24" ht="17" customHeight="1">
      <c r="A738" s="926"/>
      <c r="B738" s="927"/>
      <c r="C738" s="375" t="s">
        <v>644</v>
      </c>
      <c r="D738" s="331" t="str">
        <f>IF('statement of marks'!AA55="","",'statement of marks'!AA55)</f>
        <v/>
      </c>
      <c r="E738" s="331" t="str">
        <f>IF('statement of marks'!AB55="","",'statement of marks'!AB55)</f>
        <v/>
      </c>
      <c r="F738" s="331" t="str">
        <f>IF('statement of marks'!AC55="","",'statement of marks'!AC55)</f>
        <v/>
      </c>
      <c r="G738" s="374" t="str">
        <f>IF('statement of marks'!AD55="","",'statement of marks'!AD55)</f>
        <v/>
      </c>
      <c r="H738" s="331" t="str">
        <f>IF('statement of marks'!AE55="","",'statement of marks'!AE55)</f>
        <v/>
      </c>
      <c r="I738" s="331" t="str">
        <f>IF('statement of marks'!AF55="","",'statement of marks'!AF55)</f>
        <v/>
      </c>
      <c r="J738" s="36" t="str">
        <f>IF('statement of marks'!AG55="","",'statement of marks'!AG55)</f>
        <v/>
      </c>
      <c r="K738" s="378" t="str">
        <f>IF('statement of marks'!AH55="","",'statement of marks'!AH55)</f>
        <v/>
      </c>
      <c r="L738" s="504"/>
      <c r="M738" s="505"/>
      <c r="N738" s="926"/>
      <c r="O738" s="927"/>
      <c r="P738" s="375" t="s">
        <v>644</v>
      </c>
      <c r="Q738" s="331" t="str">
        <f>IF('statement of marks'!AA56="","",'statement of marks'!AA56)</f>
        <v/>
      </c>
      <c r="R738" s="331" t="str">
        <f>IF('statement of marks'!AB56="","",'statement of marks'!AB56)</f>
        <v/>
      </c>
      <c r="S738" s="331" t="str">
        <f>IF('statement of marks'!AC56="","",'statement of marks'!AC56)</f>
        <v/>
      </c>
      <c r="T738" s="374" t="str">
        <f>IF('statement of marks'!AD56="","",'statement of marks'!AD56)</f>
        <v/>
      </c>
      <c r="U738" s="331" t="str">
        <f>IF('statement of marks'!AE56="","",'statement of marks'!AE56)</f>
        <v/>
      </c>
      <c r="V738" s="331" t="str">
        <f>IF('statement of marks'!AF56="","",'statement of marks'!AF56)</f>
        <v/>
      </c>
      <c r="W738" s="36" t="str">
        <f>IF('statement of marks'!AG56="","",'statement of marks'!AG56)</f>
        <v/>
      </c>
      <c r="X738" s="378" t="str">
        <f>IF('statement of marks'!AH56="","",'statement of marks'!AH56)</f>
        <v/>
      </c>
    </row>
    <row r="739" spans="1:24" ht="17" customHeight="1">
      <c r="A739" s="376"/>
      <c r="B739" s="928" t="s">
        <v>640</v>
      </c>
      <c r="C739" s="929"/>
      <c r="D739" s="335" t="s">
        <v>1</v>
      </c>
      <c r="E739" s="335" t="s">
        <v>21</v>
      </c>
      <c r="F739" s="372" t="s">
        <v>641</v>
      </c>
      <c r="G739" s="36"/>
      <c r="H739" s="334"/>
      <c r="I739" s="36"/>
      <c r="J739" s="472" t="s">
        <v>62</v>
      </c>
      <c r="K739" s="379"/>
      <c r="L739" s="504"/>
      <c r="M739" s="505"/>
      <c r="N739" s="376"/>
      <c r="O739" s="928" t="s">
        <v>640</v>
      </c>
      <c r="P739" s="929"/>
      <c r="Q739" s="335" t="s">
        <v>1</v>
      </c>
      <c r="R739" s="335" t="s">
        <v>21</v>
      </c>
      <c r="S739" s="372" t="s">
        <v>641</v>
      </c>
      <c r="T739" s="36"/>
      <c r="U739" s="334"/>
      <c r="V739" s="36"/>
      <c r="W739" s="507" t="s">
        <v>62</v>
      </c>
      <c r="X739" s="379"/>
    </row>
    <row r="740" spans="1:24" ht="17" customHeight="1">
      <c r="A740" s="376"/>
      <c r="B740" s="923" t="s">
        <v>3</v>
      </c>
      <c r="C740" s="924"/>
      <c r="D740" s="332">
        <v>20</v>
      </c>
      <c r="E740" s="332">
        <v>20</v>
      </c>
      <c r="F740" s="332">
        <v>20</v>
      </c>
      <c r="G740" s="333"/>
      <c r="H740" s="332"/>
      <c r="I740" s="332"/>
      <c r="J740" s="333">
        <v>20</v>
      </c>
      <c r="K740" s="377"/>
      <c r="L740" s="504"/>
      <c r="M740" s="505"/>
      <c r="N740" s="376"/>
      <c r="O740" s="923" t="s">
        <v>3</v>
      </c>
      <c r="P740" s="924"/>
      <c r="Q740" s="332">
        <v>20</v>
      </c>
      <c r="R740" s="332">
        <v>20</v>
      </c>
      <c r="S740" s="332">
        <v>20</v>
      </c>
      <c r="T740" s="333"/>
      <c r="U740" s="332"/>
      <c r="V740" s="332"/>
      <c r="W740" s="333">
        <v>20</v>
      </c>
      <c r="X740" s="377"/>
    </row>
    <row r="741" spans="1:24" ht="17" customHeight="1">
      <c r="A741" s="376"/>
      <c r="B741" s="910" t="str">
        <f>'statement of marks'!$CM$3</f>
        <v>dk;kZuqHko</v>
      </c>
      <c r="C741" s="911"/>
      <c r="D741" s="469" t="str">
        <f>IF('statement of marks'!CM55="","",'statement of marks'!CM55)</f>
        <v/>
      </c>
      <c r="E741" s="469" t="str">
        <f>IF('statement of marks'!CN55="","",'statement of marks'!CN55)</f>
        <v/>
      </c>
      <c r="F741" s="469" t="str">
        <f>IF('statement of marks'!CP55="","",'statement of marks'!CP55)</f>
        <v/>
      </c>
      <c r="G741" s="337"/>
      <c r="H741" s="337"/>
      <c r="I741" s="469"/>
      <c r="J741" s="469" t="str">
        <f>IF('statement of marks'!CO55="","",'statement of marks'!CO55)</f>
        <v/>
      </c>
      <c r="K741" s="470"/>
      <c r="L741" s="504"/>
      <c r="M741" s="505"/>
      <c r="N741" s="376"/>
      <c r="O741" s="910" t="str">
        <f>'statement of marks'!$CM$3</f>
        <v>dk;kZuqHko</v>
      </c>
      <c r="P741" s="911"/>
      <c r="Q741" s="469" t="str">
        <f>IF('statement of marks'!CM56="","",'statement of marks'!CM56)</f>
        <v/>
      </c>
      <c r="R741" s="469" t="str">
        <f>IF('statement of marks'!CN56="","",'statement of marks'!CN56)</f>
        <v/>
      </c>
      <c r="S741" s="469" t="str">
        <f>IF('statement of marks'!CP56="","",'statement of marks'!CP56)</f>
        <v/>
      </c>
      <c r="T741" s="337"/>
      <c r="U741" s="337"/>
      <c r="V741" s="469"/>
      <c r="W741" s="503" t="str">
        <f>IF('statement of marks'!CO56="","",'statement of marks'!CO56)</f>
        <v/>
      </c>
      <c r="X741" s="470"/>
    </row>
    <row r="742" spans="1:24" ht="17" customHeight="1">
      <c r="A742" s="376"/>
      <c r="B742" s="910" t="str">
        <f>'statement of marks'!$CW$3</f>
        <v>dyk f'k{kk</v>
      </c>
      <c r="C742" s="911"/>
      <c r="D742" s="469" t="str">
        <f>IF('statement of marks'!CW55="","",'statement of marks'!CW55)</f>
        <v/>
      </c>
      <c r="E742" s="469" t="str">
        <f>IF('statement of marks'!CX55="","",'statement of marks'!CX55)</f>
        <v/>
      </c>
      <c r="F742" s="469" t="str">
        <f>IF('statement of marks'!CZ55="","",'statement of marks'!CZ55)</f>
        <v/>
      </c>
      <c r="G742" s="337"/>
      <c r="H742" s="337"/>
      <c r="I742" s="469"/>
      <c r="J742" s="469" t="str">
        <f>IF('statement of marks'!CY55="","",'statement of marks'!CY55)</f>
        <v/>
      </c>
      <c r="K742" s="470"/>
      <c r="L742" s="504"/>
      <c r="M742" s="505"/>
      <c r="N742" s="376"/>
      <c r="O742" s="910" t="str">
        <f>'statement of marks'!$CW$3</f>
        <v>dyk f'k{kk</v>
      </c>
      <c r="P742" s="911"/>
      <c r="Q742" s="469" t="str">
        <f>IF('statement of marks'!CW56="","",'statement of marks'!CW56)</f>
        <v/>
      </c>
      <c r="R742" s="469" t="str">
        <f>IF('statement of marks'!CX56="","",'statement of marks'!CX56)</f>
        <v/>
      </c>
      <c r="S742" s="469" t="str">
        <f>IF('statement of marks'!CZ56="","",'statement of marks'!CZ56)</f>
        <v/>
      </c>
      <c r="T742" s="337"/>
      <c r="U742" s="337"/>
      <c r="V742" s="469"/>
      <c r="W742" s="503" t="str">
        <f>IF('statement of marks'!CY56="","",'statement of marks'!CY56)</f>
        <v/>
      </c>
      <c r="X742" s="470"/>
    </row>
    <row r="743" spans="1:24" ht="17" customHeight="1">
      <c r="A743" s="376"/>
      <c r="B743" s="912" t="str">
        <f>'statement of marks'!$DG$3</f>
        <v>LokLF; ,oe~ 'kkjhfjd f'k{kk</v>
      </c>
      <c r="C743" s="913"/>
      <c r="D743" s="469" t="str">
        <f>IF('statement of marks'!DG55="","",'statement of marks'!DG55)</f>
        <v/>
      </c>
      <c r="E743" s="469" t="str">
        <f>IF('statement of marks'!DH55="","",'statement of marks'!DH55)</f>
        <v/>
      </c>
      <c r="F743" s="469" t="str">
        <f>IF('statement of marks'!DJ55="","",'statement of marks'!DJ55)</f>
        <v/>
      </c>
      <c r="G743" s="337"/>
      <c r="H743" s="337"/>
      <c r="I743" s="469"/>
      <c r="J743" s="469" t="str">
        <f>IF('statement of marks'!DI55="","",'statement of marks'!DI55)</f>
        <v/>
      </c>
      <c r="K743" s="470"/>
      <c r="L743" s="504"/>
      <c r="M743" s="505"/>
      <c r="N743" s="376"/>
      <c r="O743" s="914" t="str">
        <f>'statement of marks'!$DG$3</f>
        <v>LokLF; ,oe~ 'kkjhfjd f'k{kk</v>
      </c>
      <c r="P743" s="915"/>
      <c r="Q743" s="469" t="str">
        <f>IF('statement of marks'!DG56="","",'statement of marks'!DG56)</f>
        <v/>
      </c>
      <c r="R743" s="469" t="str">
        <f>IF('statement of marks'!DH56="","",'statement of marks'!DH56)</f>
        <v/>
      </c>
      <c r="S743" s="469" t="str">
        <f>IF('statement of marks'!DJ56="","",'statement of marks'!DJ56)</f>
        <v/>
      </c>
      <c r="T743" s="337"/>
      <c r="U743" s="337"/>
      <c r="V743" s="469"/>
      <c r="W743" s="503" t="str">
        <f>IF('statement of marks'!DI56="","",'statement of marks'!DI56)</f>
        <v/>
      </c>
      <c r="X743" s="470"/>
    </row>
    <row r="744" spans="1:24" ht="17" customHeight="1">
      <c r="A744" s="376"/>
      <c r="B744" s="916" t="s">
        <v>642</v>
      </c>
      <c r="C744" s="917"/>
      <c r="D744" s="918" t="str">
        <f>IF(details!$CX$3="","",details!$CX$3)</f>
        <v>;ksx vxLr rd</v>
      </c>
      <c r="E744" s="918"/>
      <c r="F744" s="918" t="str">
        <f>IF(details!$DB$3="","",details!$DB$3)</f>
        <v>;ksx vDVcj rd</v>
      </c>
      <c r="G744" s="918"/>
      <c r="H744" s="918" t="str">
        <f>IF(details!$DF$3="","",details!$DF$3)</f>
        <v>;ksx fnlEcj rd</v>
      </c>
      <c r="I744" s="918"/>
      <c r="J744" s="918" t="str">
        <f>IF(details!$DJ$3="","",details!$DJ$3)</f>
        <v>;ksx Qjojh rd</v>
      </c>
      <c r="K744" s="919"/>
      <c r="L744" s="504"/>
      <c r="M744" s="505"/>
      <c r="N744" s="376"/>
      <c r="O744" s="916" t="s">
        <v>642</v>
      </c>
      <c r="P744" s="917"/>
      <c r="Q744" s="918" t="str">
        <f>IF(details!$CX$3="","",details!$CX$3)</f>
        <v>;ksx vxLr rd</v>
      </c>
      <c r="R744" s="918"/>
      <c r="S744" s="918" t="str">
        <f>IF(details!$DB$3="","",details!$DB$3)</f>
        <v>;ksx vDVcj rd</v>
      </c>
      <c r="T744" s="918"/>
      <c r="U744" s="918" t="str">
        <f>IF(details!$DF$3="","",details!$DF$3)</f>
        <v>;ksx fnlEcj rd</v>
      </c>
      <c r="V744" s="918"/>
      <c r="W744" s="918" t="str">
        <f>IF(details!$DJ$3="","",details!$DJ$3)</f>
        <v>;ksx Qjojh rd</v>
      </c>
      <c r="X744" s="919"/>
    </row>
    <row r="745" spans="1:24" ht="17" customHeight="1">
      <c r="A745" s="376"/>
      <c r="B745" s="916" t="s">
        <v>86</v>
      </c>
      <c r="C745" s="917"/>
      <c r="D745" s="921" t="str">
        <f>IF(details!CY55="","",details!CY55)</f>
        <v/>
      </c>
      <c r="E745" s="921"/>
      <c r="F745" s="921" t="str">
        <f>IF(details!DC55="","",details!DC55)</f>
        <v/>
      </c>
      <c r="G745" s="921"/>
      <c r="H745" s="921" t="str">
        <f>IF(details!DG55="","",details!DG55)</f>
        <v/>
      </c>
      <c r="I745" s="921"/>
      <c r="J745" s="921" t="str">
        <f>IF(details!DK55="","",details!DK55)</f>
        <v/>
      </c>
      <c r="K745" s="922"/>
      <c r="L745" s="504"/>
      <c r="M745" s="505"/>
      <c r="N745" s="376"/>
      <c r="O745" s="916" t="s">
        <v>86</v>
      </c>
      <c r="P745" s="917"/>
      <c r="Q745" s="921" t="str">
        <f>IF(details!CY56="","",details!CY56)</f>
        <v/>
      </c>
      <c r="R745" s="921"/>
      <c r="S745" s="921" t="str">
        <f>IF(details!DC56="","",details!DC56)</f>
        <v/>
      </c>
      <c r="T745" s="921"/>
      <c r="U745" s="921" t="str">
        <f>IF(details!DG56="","",details!DG56)</f>
        <v/>
      </c>
      <c r="V745" s="921"/>
      <c r="W745" s="921" t="str">
        <f>IF(details!DK56="","",details!DK56)</f>
        <v/>
      </c>
      <c r="X745" s="922"/>
    </row>
    <row r="746" spans="1:24" ht="17" customHeight="1">
      <c r="A746" s="376"/>
      <c r="B746" s="902" t="s">
        <v>15</v>
      </c>
      <c r="C746" s="903"/>
      <c r="D746" s="904" t="str">
        <f>IF(details!CX55="","",details!CX55)</f>
        <v/>
      </c>
      <c r="E746" s="904"/>
      <c r="F746" s="904" t="str">
        <f>IF(details!DB55="","",details!DB55)</f>
        <v/>
      </c>
      <c r="G746" s="904"/>
      <c r="H746" s="904" t="str">
        <f>IF(details!DF55="","",details!DF55)</f>
        <v/>
      </c>
      <c r="I746" s="904"/>
      <c r="J746" s="904" t="str">
        <f>IF(details!DJ55="","",details!DJ55)</f>
        <v/>
      </c>
      <c r="K746" s="905"/>
      <c r="L746" s="504"/>
      <c r="M746" s="505"/>
      <c r="N746" s="376"/>
      <c r="O746" s="902" t="s">
        <v>15</v>
      </c>
      <c r="P746" s="903"/>
      <c r="Q746" s="904" t="str">
        <f>IF(details!CX56="","",details!CX56)</f>
        <v/>
      </c>
      <c r="R746" s="904"/>
      <c r="S746" s="904" t="str">
        <f>IF(details!DB56="","",details!DB56)</f>
        <v/>
      </c>
      <c r="T746" s="904"/>
      <c r="U746" s="904" t="str">
        <f>IF(details!DF56="","",details!DF56)</f>
        <v/>
      </c>
      <c r="V746" s="904"/>
      <c r="W746" s="904" t="str">
        <f>IF(details!DJ56="","",details!DJ56)</f>
        <v/>
      </c>
      <c r="X746" s="905"/>
    </row>
    <row r="747" spans="1:24" ht="17" customHeight="1">
      <c r="A747" s="376"/>
      <c r="B747" s="906" t="s">
        <v>87</v>
      </c>
      <c r="C747" s="907"/>
      <c r="D747" s="908"/>
      <c r="E747" s="908"/>
      <c r="F747" s="908"/>
      <c r="G747" s="908"/>
      <c r="H747" s="908"/>
      <c r="I747" s="908"/>
      <c r="J747" s="908"/>
      <c r="K747" s="909"/>
      <c r="L747" s="504"/>
      <c r="M747" s="505"/>
      <c r="N747" s="376"/>
      <c r="O747" s="906" t="s">
        <v>87</v>
      </c>
      <c r="P747" s="907"/>
      <c r="Q747" s="908"/>
      <c r="R747" s="908"/>
      <c r="S747" s="908"/>
      <c r="T747" s="908"/>
      <c r="U747" s="908"/>
      <c r="V747" s="908"/>
      <c r="W747" s="908"/>
      <c r="X747" s="909"/>
    </row>
    <row r="748" spans="1:24" ht="17" customHeight="1">
      <c r="A748" s="376"/>
      <c r="B748" s="953" t="s">
        <v>73</v>
      </c>
      <c r="C748" s="954"/>
      <c r="D748" s="908"/>
      <c r="E748" s="908"/>
      <c r="F748" s="908"/>
      <c r="G748" s="908"/>
      <c r="H748" s="908"/>
      <c r="I748" s="908"/>
      <c r="J748" s="908"/>
      <c r="K748" s="909"/>
      <c r="L748" s="504"/>
      <c r="M748" s="505"/>
      <c r="N748" s="376"/>
      <c r="O748" s="953" t="s">
        <v>73</v>
      </c>
      <c r="P748" s="954"/>
      <c r="Q748" s="908"/>
      <c r="R748" s="908"/>
      <c r="S748" s="908"/>
      <c r="T748" s="908"/>
      <c r="U748" s="908"/>
      <c r="V748" s="908"/>
      <c r="W748" s="908"/>
      <c r="X748" s="909"/>
    </row>
    <row r="749" spans="1:24" ht="17" customHeight="1">
      <c r="A749" s="376"/>
      <c r="B749" s="955" t="s">
        <v>88</v>
      </c>
      <c r="C749" s="956"/>
      <c r="D749" s="908"/>
      <c r="E749" s="908"/>
      <c r="F749" s="908"/>
      <c r="G749" s="908"/>
      <c r="H749" s="908"/>
      <c r="I749" s="908"/>
      <c r="J749" s="908"/>
      <c r="K749" s="909"/>
      <c r="L749" s="504"/>
      <c r="M749" s="505"/>
      <c r="N749" s="376"/>
      <c r="O749" s="955" t="s">
        <v>88</v>
      </c>
      <c r="P749" s="956"/>
      <c r="Q749" s="908"/>
      <c r="R749" s="908"/>
      <c r="S749" s="908"/>
      <c r="T749" s="908"/>
      <c r="U749" s="908"/>
      <c r="V749" s="908"/>
      <c r="W749" s="908"/>
      <c r="X749" s="909"/>
    </row>
    <row r="750" spans="1:24" ht="17" customHeight="1" thickBot="1">
      <c r="A750" s="381"/>
      <c r="B750" s="940" t="s">
        <v>89</v>
      </c>
      <c r="C750" s="941"/>
      <c r="D750" s="942"/>
      <c r="E750" s="942"/>
      <c r="F750" s="942"/>
      <c r="G750" s="942"/>
      <c r="H750" s="942"/>
      <c r="I750" s="942"/>
      <c r="J750" s="942"/>
      <c r="K750" s="943"/>
      <c r="L750" s="504"/>
      <c r="M750" s="505"/>
      <c r="N750" s="381"/>
      <c r="O750" s="940" t="s">
        <v>89</v>
      </c>
      <c r="P750" s="941"/>
      <c r="Q750" s="942"/>
      <c r="R750" s="942"/>
      <c r="S750" s="942"/>
      <c r="T750" s="942"/>
      <c r="U750" s="942"/>
      <c r="V750" s="942"/>
      <c r="W750" s="942"/>
      <c r="X750" s="943"/>
    </row>
    <row r="751" spans="1:24" ht="17" customHeight="1">
      <c r="A751" s="944" t="s">
        <v>44</v>
      </c>
      <c r="B751" s="945"/>
      <c r="C751" s="945"/>
      <c r="D751" s="945"/>
      <c r="E751" s="945"/>
      <c r="F751" s="945"/>
      <c r="G751" s="945"/>
      <c r="H751" s="945"/>
      <c r="I751" s="945"/>
      <c r="J751" s="945"/>
      <c r="K751" s="946"/>
      <c r="L751" s="504"/>
      <c r="M751" s="505"/>
      <c r="N751" s="944" t="s">
        <v>44</v>
      </c>
      <c r="O751" s="945"/>
      <c r="P751" s="945"/>
      <c r="Q751" s="945"/>
      <c r="R751" s="945"/>
      <c r="S751" s="945"/>
      <c r="T751" s="945"/>
      <c r="U751" s="945"/>
      <c r="V751" s="945"/>
      <c r="W751" s="945"/>
      <c r="X751" s="946"/>
    </row>
    <row r="752" spans="1:24" ht="17" customHeight="1">
      <c r="A752" s="947" t="str">
        <f>'statement of marks'!$A$1</f>
        <v>jk- ck- ek/;fed fo|ky; uohu] fuEckgsM+k</v>
      </c>
      <c r="B752" s="948"/>
      <c r="C752" s="948"/>
      <c r="D752" s="948"/>
      <c r="E752" s="948"/>
      <c r="F752" s="948"/>
      <c r="G752" s="948"/>
      <c r="H752" s="948"/>
      <c r="I752" s="948"/>
      <c r="J752" s="948"/>
      <c r="K752" s="949"/>
      <c r="L752" s="504"/>
      <c r="M752" s="505"/>
      <c r="N752" s="947" t="str">
        <f>'statement of marks'!$A$1</f>
        <v>jk- ck- ek/;fed fo|ky; uohu] fuEckgsM+k</v>
      </c>
      <c r="O752" s="948"/>
      <c r="P752" s="948"/>
      <c r="Q752" s="948"/>
      <c r="R752" s="948"/>
      <c r="S752" s="948"/>
      <c r="T752" s="948"/>
      <c r="U752" s="948"/>
      <c r="V752" s="948"/>
      <c r="W752" s="948"/>
      <c r="X752" s="949"/>
    </row>
    <row r="753" spans="1:24" ht="17" customHeight="1">
      <c r="A753" s="947"/>
      <c r="B753" s="948"/>
      <c r="C753" s="948"/>
      <c r="D753" s="948"/>
      <c r="E753" s="948"/>
      <c r="F753" s="948"/>
      <c r="G753" s="948"/>
      <c r="H753" s="948"/>
      <c r="I753" s="948"/>
      <c r="J753" s="948"/>
      <c r="K753" s="949"/>
      <c r="L753" s="504"/>
      <c r="M753" s="505"/>
      <c r="N753" s="947"/>
      <c r="O753" s="948"/>
      <c r="P753" s="948"/>
      <c r="Q753" s="948"/>
      <c r="R753" s="948"/>
      <c r="S753" s="948"/>
      <c r="T753" s="948"/>
      <c r="U753" s="948"/>
      <c r="V753" s="948"/>
      <c r="W753" s="948"/>
      <c r="X753" s="949"/>
    </row>
    <row r="754" spans="1:24" ht="17" customHeight="1">
      <c r="A754" s="376"/>
      <c r="B754" s="927" t="s">
        <v>84</v>
      </c>
      <c r="C754" s="950"/>
      <c r="D754" s="951" t="str">
        <f>'statement of marks'!$F$3</f>
        <v>2015-16</v>
      </c>
      <c r="E754" s="951"/>
      <c r="F754" s="951"/>
      <c r="G754" s="951"/>
      <c r="H754" s="951"/>
      <c r="I754" s="951"/>
      <c r="J754" s="951"/>
      <c r="K754" s="952"/>
      <c r="L754" s="504"/>
      <c r="M754" s="505"/>
      <c r="N754" s="376"/>
      <c r="O754" s="927" t="s">
        <v>84</v>
      </c>
      <c r="P754" s="950"/>
      <c r="Q754" s="951" t="str">
        <f>'statement of marks'!$F$3</f>
        <v>2015-16</v>
      </c>
      <c r="R754" s="951"/>
      <c r="S754" s="951"/>
      <c r="T754" s="951"/>
      <c r="U754" s="951"/>
      <c r="V754" s="951"/>
      <c r="W754" s="951"/>
      <c r="X754" s="952"/>
    </row>
    <row r="755" spans="1:24" ht="17" customHeight="1">
      <c r="A755" s="376"/>
      <c r="B755" s="910" t="s">
        <v>579</v>
      </c>
      <c r="C755" s="911"/>
      <c r="D755" s="911" t="str">
        <f>IF('statement of marks'!H57="","",'statement of marks'!H57)</f>
        <v>v 051</v>
      </c>
      <c r="E755" s="911"/>
      <c r="F755" s="911"/>
      <c r="G755" s="911"/>
      <c r="H755" s="911"/>
      <c r="I755" s="911"/>
      <c r="J755" s="911"/>
      <c r="K755" s="937"/>
      <c r="L755" s="504"/>
      <c r="M755" s="505"/>
      <c r="N755" s="376"/>
      <c r="O755" s="910" t="s">
        <v>579</v>
      </c>
      <c r="P755" s="911"/>
      <c r="Q755" s="911" t="str">
        <f>IF('statement of marks'!H58="","",'statement of marks'!H58)</f>
        <v>v 052</v>
      </c>
      <c r="R755" s="911"/>
      <c r="S755" s="911"/>
      <c r="T755" s="911"/>
      <c r="U755" s="911"/>
      <c r="V755" s="911"/>
      <c r="W755" s="911"/>
      <c r="X755" s="937"/>
    </row>
    <row r="756" spans="1:24" ht="17" customHeight="1">
      <c r="A756" s="376"/>
      <c r="B756" s="910" t="s">
        <v>580</v>
      </c>
      <c r="C756" s="911"/>
      <c r="D756" s="911" t="str">
        <f>IF('statement of marks'!I57="","",'statement of marks'!I57)</f>
        <v>c 051</v>
      </c>
      <c r="E756" s="911"/>
      <c r="F756" s="911"/>
      <c r="G756" s="911"/>
      <c r="H756" s="911"/>
      <c r="I756" s="911"/>
      <c r="J756" s="911"/>
      <c r="K756" s="937"/>
      <c r="L756" s="504"/>
      <c r="M756" s="505"/>
      <c r="N756" s="376"/>
      <c r="O756" s="910" t="s">
        <v>580</v>
      </c>
      <c r="P756" s="911"/>
      <c r="Q756" s="911" t="str">
        <f>IF('statement of marks'!I58="","",'statement of marks'!I58)</f>
        <v>c 052</v>
      </c>
      <c r="R756" s="911"/>
      <c r="S756" s="911"/>
      <c r="T756" s="911"/>
      <c r="U756" s="911"/>
      <c r="V756" s="911"/>
      <c r="W756" s="911"/>
      <c r="X756" s="937"/>
    </row>
    <row r="757" spans="1:24" ht="17" customHeight="1">
      <c r="A757" s="376"/>
      <c r="B757" s="910" t="s">
        <v>581</v>
      </c>
      <c r="C757" s="911"/>
      <c r="D757" s="911" t="str">
        <f>IF('statement of marks'!J57="","",'statement of marks'!J57)</f>
        <v>l 051</v>
      </c>
      <c r="E757" s="911"/>
      <c r="F757" s="911"/>
      <c r="G757" s="911"/>
      <c r="H757" s="911"/>
      <c r="I757" s="911"/>
      <c r="J757" s="911"/>
      <c r="K757" s="937"/>
      <c r="L757" s="504"/>
      <c r="M757" s="505"/>
      <c r="N757" s="376"/>
      <c r="O757" s="910" t="s">
        <v>581</v>
      </c>
      <c r="P757" s="911"/>
      <c r="Q757" s="911" t="str">
        <f>IF('statement of marks'!J58="","",'statement of marks'!J58)</f>
        <v>l 052</v>
      </c>
      <c r="R757" s="911"/>
      <c r="S757" s="911"/>
      <c r="T757" s="911"/>
      <c r="U757" s="911"/>
      <c r="V757" s="911"/>
      <c r="W757" s="911"/>
      <c r="X757" s="937"/>
    </row>
    <row r="758" spans="1:24" ht="17" customHeight="1">
      <c r="A758" s="376"/>
      <c r="B758" s="910" t="s">
        <v>582</v>
      </c>
      <c r="C758" s="911"/>
      <c r="D758" s="370">
        <f>'statement of marks'!$D$3</f>
        <v>3</v>
      </c>
      <c r="E758" s="911" t="s">
        <v>9</v>
      </c>
      <c r="F758" s="911"/>
      <c r="G758" s="938" t="str">
        <f>IF('statement of marks'!D57="","",'statement of marks'!D57)</f>
        <v/>
      </c>
      <c r="H758" s="938"/>
      <c r="I758" s="938"/>
      <c r="J758" s="938"/>
      <c r="K758" s="939"/>
      <c r="L758" s="504"/>
      <c r="M758" s="505"/>
      <c r="N758" s="376"/>
      <c r="O758" s="910" t="s">
        <v>582</v>
      </c>
      <c r="P758" s="911"/>
      <c r="Q758" s="370">
        <f>'statement of marks'!$D$3</f>
        <v>3</v>
      </c>
      <c r="R758" s="911" t="s">
        <v>9</v>
      </c>
      <c r="S758" s="911"/>
      <c r="T758" s="938" t="str">
        <f>IF('statement of marks'!D58="","",'statement of marks'!D58)</f>
        <v/>
      </c>
      <c r="U758" s="938"/>
      <c r="V758" s="938"/>
      <c r="W758" s="938"/>
      <c r="X758" s="939"/>
    </row>
    <row r="759" spans="1:24" ht="17" customHeight="1">
      <c r="A759" s="376"/>
      <c r="B759" s="910" t="s">
        <v>583</v>
      </c>
      <c r="C759" s="911"/>
      <c r="D759" s="370" t="str">
        <f>IF('statement of marks'!E57="","",'statement of marks'!E57)</f>
        <v/>
      </c>
      <c r="E759" s="911" t="s">
        <v>0</v>
      </c>
      <c r="F759" s="911"/>
      <c r="G759" s="930" t="str">
        <f>IF('statement of marks'!F57="","",'statement of marks'!F57)</f>
        <v/>
      </c>
      <c r="H759" s="930"/>
      <c r="I759" s="930"/>
      <c r="J759" s="930"/>
      <c r="K759" s="931"/>
      <c r="L759" s="504"/>
      <c r="M759" s="505"/>
      <c r="N759" s="376"/>
      <c r="O759" s="910" t="s">
        <v>583</v>
      </c>
      <c r="P759" s="911"/>
      <c r="Q759" s="370" t="str">
        <f>IF('statement of marks'!E58="","",'statement of marks'!E58)</f>
        <v/>
      </c>
      <c r="R759" s="911" t="s">
        <v>0</v>
      </c>
      <c r="S759" s="911"/>
      <c r="T759" s="930" t="str">
        <f>IF('statement of marks'!F58="","",'statement of marks'!F58)</f>
        <v/>
      </c>
      <c r="U759" s="930"/>
      <c r="V759" s="930"/>
      <c r="W759" s="930"/>
      <c r="X759" s="931"/>
    </row>
    <row r="760" spans="1:24" ht="17" customHeight="1">
      <c r="A760" s="376"/>
      <c r="B760" s="346" t="s">
        <v>27</v>
      </c>
      <c r="C760" s="336" t="s">
        <v>85</v>
      </c>
      <c r="D760" s="932" t="s">
        <v>1</v>
      </c>
      <c r="E760" s="932" t="s">
        <v>21</v>
      </c>
      <c r="F760" s="932" t="s">
        <v>62</v>
      </c>
      <c r="G760" s="933" t="s">
        <v>2</v>
      </c>
      <c r="H760" s="932" t="s">
        <v>638</v>
      </c>
      <c r="I760" s="932"/>
      <c r="J760" s="932"/>
      <c r="K760" s="934" t="s">
        <v>639</v>
      </c>
      <c r="L760" s="504"/>
      <c r="M760" s="505"/>
      <c r="N760" s="376"/>
      <c r="O760" s="346" t="s">
        <v>27</v>
      </c>
      <c r="P760" s="336" t="s">
        <v>85</v>
      </c>
      <c r="Q760" s="935" t="s">
        <v>1</v>
      </c>
      <c r="R760" s="935" t="s">
        <v>21</v>
      </c>
      <c r="S760" s="935" t="s">
        <v>62</v>
      </c>
      <c r="T760" s="936" t="s">
        <v>2</v>
      </c>
      <c r="U760" s="935" t="s">
        <v>638</v>
      </c>
      <c r="V760" s="935"/>
      <c r="W760" s="935"/>
      <c r="X760" s="934" t="s">
        <v>639</v>
      </c>
    </row>
    <row r="761" spans="1:24" ht="17" customHeight="1">
      <c r="A761" s="376"/>
      <c r="B761" s="346"/>
      <c r="C761" s="336"/>
      <c r="D761" s="932"/>
      <c r="E761" s="932"/>
      <c r="F761" s="932"/>
      <c r="G761" s="933"/>
      <c r="H761" s="367" t="s">
        <v>635</v>
      </c>
      <c r="I761" s="367" t="s">
        <v>636</v>
      </c>
      <c r="J761" s="471" t="s">
        <v>68</v>
      </c>
      <c r="K761" s="934"/>
      <c r="L761" s="504"/>
      <c r="M761" s="505"/>
      <c r="N761" s="376"/>
      <c r="O761" s="346"/>
      <c r="P761" s="336"/>
      <c r="Q761" s="935"/>
      <c r="R761" s="935"/>
      <c r="S761" s="935"/>
      <c r="T761" s="936"/>
      <c r="U761" s="371" t="s">
        <v>635</v>
      </c>
      <c r="V761" s="371" t="s">
        <v>636</v>
      </c>
      <c r="W761" s="506" t="s">
        <v>68</v>
      </c>
      <c r="X761" s="934"/>
    </row>
    <row r="762" spans="1:24" ht="17" customHeight="1">
      <c r="A762" s="376"/>
      <c r="B762" s="923" t="s">
        <v>3</v>
      </c>
      <c r="C762" s="924"/>
      <c r="D762" s="332">
        <f>IF('statement of marks'!K$6="","",'statement of marks'!K$6)</f>
        <v>10</v>
      </c>
      <c r="E762" s="332">
        <f>IF('statement of marks'!L$6="","",'statement of marks'!L$6)</f>
        <v>10</v>
      </c>
      <c r="F762" s="332">
        <f>IF('statement of marks'!M$6="","",'statement of marks'!M$6)</f>
        <v>10</v>
      </c>
      <c r="G762" s="333">
        <f>IF('statement of marks'!N$6="","",'statement of marks'!N$6)</f>
        <v>30</v>
      </c>
      <c r="H762" s="332">
        <f>IF('statement of marks'!O$6="","",'statement of marks'!O$6)</f>
        <v>20</v>
      </c>
      <c r="I762" s="332">
        <f>IF('statement of marks'!P$6="","",'statement of marks'!P$6)</f>
        <v>50</v>
      </c>
      <c r="J762" s="333">
        <f>IF('statement of marks'!Q$6="","",'statement of marks'!Q$6)</f>
        <v>70</v>
      </c>
      <c r="K762" s="377">
        <f>IF('statement of marks'!R$6="","",'statement of marks'!R$6)</f>
        <v>100</v>
      </c>
      <c r="L762" s="504"/>
      <c r="M762" s="505"/>
      <c r="N762" s="376"/>
      <c r="O762" s="923" t="s">
        <v>3</v>
      </c>
      <c r="P762" s="924"/>
      <c r="Q762" s="332">
        <f>IF('statement of marks'!K$6="","",'statement of marks'!K$6)</f>
        <v>10</v>
      </c>
      <c r="R762" s="332">
        <f>IF('statement of marks'!L$6="","",'statement of marks'!L$6)</f>
        <v>10</v>
      </c>
      <c r="S762" s="332">
        <f>IF('statement of marks'!M$6="","",'statement of marks'!M$6)</f>
        <v>10</v>
      </c>
      <c r="T762" s="333">
        <f>IF('statement of marks'!N$6="","",'statement of marks'!N$6)</f>
        <v>30</v>
      </c>
      <c r="U762" s="332">
        <f>IF('statement of marks'!O$6="","",'statement of marks'!O$6)</f>
        <v>20</v>
      </c>
      <c r="V762" s="332">
        <f>IF('statement of marks'!P$6="","",'statement of marks'!P$6)</f>
        <v>50</v>
      </c>
      <c r="W762" s="333">
        <f>IF('statement of marks'!Q$6="","",'statement of marks'!Q$6)</f>
        <v>70</v>
      </c>
      <c r="X762" s="377">
        <f>IF('statement of marks'!R$6="","",'statement of marks'!R$6)</f>
        <v>100</v>
      </c>
    </row>
    <row r="763" spans="1:24" ht="17" customHeight="1">
      <c r="A763" s="376"/>
      <c r="B763" s="910" t="str">
        <f>'statement of marks'!$K$3</f>
        <v>fgUnh</v>
      </c>
      <c r="C763" s="911"/>
      <c r="D763" s="331" t="str">
        <f>IF('statement of marks'!K57="","",'statement of marks'!K57)</f>
        <v/>
      </c>
      <c r="E763" s="331" t="str">
        <f>IF('statement of marks'!L57="","",'statement of marks'!L57)</f>
        <v/>
      </c>
      <c r="F763" s="331" t="str">
        <f>IF('statement of marks'!M57="","",'statement of marks'!M57)</f>
        <v/>
      </c>
      <c r="G763" s="374" t="str">
        <f>IF('statement of marks'!N57="","",'statement of marks'!N57)</f>
        <v/>
      </c>
      <c r="H763" s="331" t="str">
        <f>IF('statement of marks'!O57="","",'statement of marks'!O57)</f>
        <v/>
      </c>
      <c r="I763" s="331" t="str">
        <f>IF('statement of marks'!P57="","",'statement of marks'!P57)</f>
        <v/>
      </c>
      <c r="J763" s="36" t="str">
        <f>IF('statement of marks'!Q57="","",'statement of marks'!Q57)</f>
        <v/>
      </c>
      <c r="K763" s="378" t="str">
        <f>IF('statement of marks'!R57="","",'statement of marks'!R57)</f>
        <v/>
      </c>
      <c r="L763" s="504"/>
      <c r="M763" s="505"/>
      <c r="N763" s="376"/>
      <c r="O763" s="910" t="str">
        <f>'statement of marks'!$K$3</f>
        <v>fgUnh</v>
      </c>
      <c r="P763" s="911"/>
      <c r="Q763" s="331" t="str">
        <f>IF('statement of marks'!K58="","",'statement of marks'!K58)</f>
        <v/>
      </c>
      <c r="R763" s="331" t="str">
        <f>IF('statement of marks'!L58="","",'statement of marks'!L58)</f>
        <v/>
      </c>
      <c r="S763" s="331" t="str">
        <f>IF('statement of marks'!M58="","",'statement of marks'!M58)</f>
        <v/>
      </c>
      <c r="T763" s="374" t="str">
        <f>IF('statement of marks'!N58="","",'statement of marks'!N58)</f>
        <v/>
      </c>
      <c r="U763" s="331" t="str">
        <f>IF('statement of marks'!O58="","",'statement of marks'!O58)</f>
        <v/>
      </c>
      <c r="V763" s="331" t="str">
        <f>IF('statement of marks'!P58="","",'statement of marks'!P58)</f>
        <v/>
      </c>
      <c r="W763" s="36" t="str">
        <f>IF('statement of marks'!Q58="","",'statement of marks'!Q58)</f>
        <v/>
      </c>
      <c r="X763" s="378" t="str">
        <f>IF('statement of marks'!R58="","",'statement of marks'!R58)</f>
        <v/>
      </c>
    </row>
    <row r="764" spans="1:24" ht="17" customHeight="1">
      <c r="A764" s="376"/>
      <c r="B764" s="920" t="str">
        <f>'statement of marks'!$AQ$3</f>
        <v>mnwZ</v>
      </c>
      <c r="C764" s="910"/>
      <c r="D764" s="331">
        <f>IF('statement of marks'!AQ57="","",'statement of marks'!AQ57)</f>
        <v>1</v>
      </c>
      <c r="E764" s="331">
        <f>IF('statement of marks'!AR57="","",'statement of marks'!AR57)</f>
        <v>2</v>
      </c>
      <c r="F764" s="331">
        <f>IF('statement of marks'!AS57="","",'statement of marks'!AS57)</f>
        <v>3</v>
      </c>
      <c r="G764" s="374">
        <f>IF('statement of marks'!AT57="","",'statement of marks'!AT57)</f>
        <v>6</v>
      </c>
      <c r="H764" s="331">
        <f>IF('statement of marks'!AU57="","",'statement of marks'!AU57)</f>
        <v>4</v>
      </c>
      <c r="I764" s="331">
        <f>IF('statement of marks'!AV57="","",'statement of marks'!AV57)</f>
        <v>5</v>
      </c>
      <c r="J764" s="36">
        <f>IF('statement of marks'!AW57="","",'statement of marks'!AW57)</f>
        <v>9</v>
      </c>
      <c r="K764" s="378">
        <f>IF('statement of marks'!AX57="","",'statement of marks'!AX57)</f>
        <v>15</v>
      </c>
      <c r="L764" s="504"/>
      <c r="M764" s="505"/>
      <c r="N764" s="376"/>
      <c r="O764" s="920" t="str">
        <f>'statement of marks'!$AQ$3</f>
        <v>mnwZ</v>
      </c>
      <c r="P764" s="910"/>
      <c r="Q764" s="331">
        <f>IF('statement of marks'!AQ58="","",'statement of marks'!AQ58)</f>
        <v>1</v>
      </c>
      <c r="R764" s="331">
        <f>IF('statement of marks'!AR58="","",'statement of marks'!AR58)</f>
        <v>2</v>
      </c>
      <c r="S764" s="331">
        <f>IF('statement of marks'!AS58="","",'statement of marks'!AS58)</f>
        <v>3</v>
      </c>
      <c r="T764" s="374">
        <f>IF('statement of marks'!AT58="","",'statement of marks'!AT58)</f>
        <v>6</v>
      </c>
      <c r="U764" s="331">
        <f>IF('statement of marks'!AU58="","",'statement of marks'!AU58)</f>
        <v>4</v>
      </c>
      <c r="V764" s="331">
        <f>IF('statement of marks'!AV58="","",'statement of marks'!AV58)</f>
        <v>5</v>
      </c>
      <c r="W764" s="36">
        <f>IF('statement of marks'!AW58="","",'statement of marks'!AW58)</f>
        <v>9</v>
      </c>
      <c r="X764" s="378">
        <f>IF('statement of marks'!AX58="","",'statement of marks'!AX58)</f>
        <v>15</v>
      </c>
    </row>
    <row r="765" spans="1:24" ht="17" customHeight="1">
      <c r="A765" s="376"/>
      <c r="B765" s="910" t="str">
        <f>'statement of marks'!$BG$3</f>
        <v>xf.kr</v>
      </c>
      <c r="C765" s="911"/>
      <c r="D765" s="331" t="str">
        <f>IF('statement of marks'!BG57="","",'statement of marks'!BG57)</f>
        <v/>
      </c>
      <c r="E765" s="331" t="str">
        <f>IF('statement of marks'!BH57="","",'statement of marks'!BH57)</f>
        <v/>
      </c>
      <c r="F765" s="331" t="str">
        <f>IF('statement of marks'!BI57="","",'statement of marks'!BI57)</f>
        <v/>
      </c>
      <c r="G765" s="374" t="str">
        <f>IF('statement of marks'!BJ57="","",'statement of marks'!BJ57)</f>
        <v/>
      </c>
      <c r="H765" s="331" t="str">
        <f>IF('statement of marks'!BK57="","",'statement of marks'!BK57)</f>
        <v/>
      </c>
      <c r="I765" s="331" t="str">
        <f>IF('statement of marks'!BL57="","",'statement of marks'!BL57)</f>
        <v/>
      </c>
      <c r="J765" s="36" t="str">
        <f>IF('statement of marks'!BM57="","",'statement of marks'!BM57)</f>
        <v/>
      </c>
      <c r="K765" s="378" t="str">
        <f>IF('statement of marks'!BN57="","",'statement of marks'!BN57)</f>
        <v/>
      </c>
      <c r="L765" s="504"/>
      <c r="M765" s="505"/>
      <c r="N765" s="376"/>
      <c r="O765" s="910" t="str">
        <f>'statement of marks'!$BG$3</f>
        <v>xf.kr</v>
      </c>
      <c r="P765" s="911"/>
      <c r="Q765" s="331" t="str">
        <f>IF('statement of marks'!BG58="","",'statement of marks'!BG58)</f>
        <v/>
      </c>
      <c r="R765" s="331" t="str">
        <f>IF('statement of marks'!BH58="","",'statement of marks'!BH58)</f>
        <v/>
      </c>
      <c r="S765" s="331" t="str">
        <f>IF('statement of marks'!BI58="","",'statement of marks'!BI58)</f>
        <v/>
      </c>
      <c r="T765" s="374" t="str">
        <f>IF('statement of marks'!BJ58="","",'statement of marks'!BJ58)</f>
        <v/>
      </c>
      <c r="U765" s="331" t="str">
        <f>IF('statement of marks'!BK58="","",'statement of marks'!BK58)</f>
        <v/>
      </c>
      <c r="V765" s="331" t="str">
        <f>IF('statement of marks'!BL58="","",'statement of marks'!BL58)</f>
        <v/>
      </c>
      <c r="W765" s="36" t="str">
        <f>IF('statement of marks'!BM58="","",'statement of marks'!BM58)</f>
        <v/>
      </c>
      <c r="X765" s="378" t="str">
        <f>IF('statement of marks'!BN58="","",'statement of marks'!BN58)</f>
        <v/>
      </c>
    </row>
    <row r="766" spans="1:24" ht="17" customHeight="1">
      <c r="A766" s="376"/>
      <c r="B766" s="910" t="str">
        <f>'statement of marks'!$BW$3</f>
        <v>Ik;kZoj.k v/;;u</v>
      </c>
      <c r="C766" s="911"/>
      <c r="D766" s="331" t="str">
        <f>IF('statement of marks'!BW57="","",'statement of marks'!BW57)</f>
        <v/>
      </c>
      <c r="E766" s="331" t="str">
        <f>IF('statement of marks'!BX57="","",'statement of marks'!BX57)</f>
        <v/>
      </c>
      <c r="F766" s="331" t="str">
        <f>IF('statement of marks'!BY57="","",'statement of marks'!BY57)</f>
        <v/>
      </c>
      <c r="G766" s="374" t="str">
        <f>IF('statement of marks'!BZ57="","",'statement of marks'!BZ57)</f>
        <v/>
      </c>
      <c r="H766" s="331" t="str">
        <f>IF('statement of marks'!CA57="","",'statement of marks'!CA57)</f>
        <v/>
      </c>
      <c r="I766" s="331" t="str">
        <f>IF('statement of marks'!CB57="","",'statement of marks'!CB57)</f>
        <v/>
      </c>
      <c r="J766" s="36" t="str">
        <f>IF('statement of marks'!CC57="","",'statement of marks'!CC57)</f>
        <v/>
      </c>
      <c r="K766" s="378" t="str">
        <f>IF('statement of marks'!CD57="","",'statement of marks'!CD57)</f>
        <v/>
      </c>
      <c r="L766" s="504"/>
      <c r="M766" s="505"/>
      <c r="N766" s="376"/>
      <c r="O766" s="910" t="str">
        <f>'statement of marks'!$BW$3</f>
        <v>Ik;kZoj.k v/;;u</v>
      </c>
      <c r="P766" s="911"/>
      <c r="Q766" s="331" t="str">
        <f>IF('statement of marks'!BW58="","",'statement of marks'!BW58)</f>
        <v/>
      </c>
      <c r="R766" s="331" t="str">
        <f>IF('statement of marks'!BX58="","",'statement of marks'!BX58)</f>
        <v/>
      </c>
      <c r="S766" s="331" t="str">
        <f>IF('statement of marks'!BY58="","",'statement of marks'!BY58)</f>
        <v/>
      </c>
      <c r="T766" s="374" t="str">
        <f>IF('statement of marks'!BZ58="","",'statement of marks'!BZ58)</f>
        <v/>
      </c>
      <c r="U766" s="331" t="str">
        <f>IF('statement of marks'!CA58="","",'statement of marks'!CA58)</f>
        <v/>
      </c>
      <c r="V766" s="331" t="str">
        <f>IF('statement of marks'!CB58="","",'statement of marks'!CB58)</f>
        <v/>
      </c>
      <c r="W766" s="36" t="str">
        <f>IF('statement of marks'!CC58="","",'statement of marks'!CC58)</f>
        <v/>
      </c>
      <c r="X766" s="378" t="str">
        <f>IF('statement of marks'!CD58="","",'statement of marks'!CD58)</f>
        <v/>
      </c>
    </row>
    <row r="767" spans="1:24" ht="17" customHeight="1">
      <c r="A767" s="925"/>
      <c r="B767" s="927" t="str">
        <f>'statement of marks'!$AA$3</f>
        <v>vaxszth</v>
      </c>
      <c r="C767" s="373" t="s">
        <v>3</v>
      </c>
      <c r="D767" s="332">
        <f>IF('statement of marks'!AA$6="","",'statement of marks'!AA$6)</f>
        <v>5</v>
      </c>
      <c r="E767" s="332">
        <f>IF('statement of marks'!AB$6="","",'statement of marks'!AB$6)</f>
        <v>5</v>
      </c>
      <c r="F767" s="332">
        <f>IF('statement of marks'!AC$6="","",'statement of marks'!AC$6)</f>
        <v>5</v>
      </c>
      <c r="G767" s="333">
        <f>IF('statement of marks'!AD$6="","",'statement of marks'!AD$6)</f>
        <v>15</v>
      </c>
      <c r="H767" s="332">
        <f>IF('statement of marks'!AE$6="","",'statement of marks'!AE$6)</f>
        <v>10</v>
      </c>
      <c r="I767" s="332">
        <f>IF('statement of marks'!AF$6="","",'statement of marks'!AF$6)</f>
        <v>25</v>
      </c>
      <c r="J767" s="333">
        <f>IF('statement of marks'!AG$6="","",'statement of marks'!AG$6)</f>
        <v>35</v>
      </c>
      <c r="K767" s="377">
        <f>IF('statement of marks'!AH$6="","",'statement of marks'!AH$6)</f>
        <v>50</v>
      </c>
      <c r="L767" s="504"/>
      <c r="M767" s="505"/>
      <c r="N767" s="925"/>
      <c r="O767" s="927" t="str">
        <f>'statement of marks'!$AA$3</f>
        <v>vaxszth</v>
      </c>
      <c r="P767" s="373" t="s">
        <v>3</v>
      </c>
      <c r="Q767" s="332">
        <f>IF('statement of marks'!AA$6="","",'statement of marks'!AA$6)</f>
        <v>5</v>
      </c>
      <c r="R767" s="332">
        <f>IF('statement of marks'!AB$6="","",'statement of marks'!AB$6)</f>
        <v>5</v>
      </c>
      <c r="S767" s="332">
        <f>IF('statement of marks'!AC$6="","",'statement of marks'!AC$6)</f>
        <v>5</v>
      </c>
      <c r="T767" s="333">
        <f>IF('statement of marks'!AD$6="","",'statement of marks'!AD$6)</f>
        <v>15</v>
      </c>
      <c r="U767" s="332">
        <f>IF('statement of marks'!AE$6="","",'statement of marks'!AE$6)</f>
        <v>10</v>
      </c>
      <c r="V767" s="332">
        <f>IF('statement of marks'!AF$6="","",'statement of marks'!AF$6)</f>
        <v>25</v>
      </c>
      <c r="W767" s="333">
        <f>IF('statement of marks'!AG$6="","",'statement of marks'!AG$6)</f>
        <v>35</v>
      </c>
      <c r="X767" s="377">
        <f>IF('statement of marks'!AH$6="","",'statement of marks'!AH$6)</f>
        <v>50</v>
      </c>
    </row>
    <row r="768" spans="1:24" ht="17" customHeight="1">
      <c r="A768" s="926"/>
      <c r="B768" s="927"/>
      <c r="C768" s="375" t="s">
        <v>644</v>
      </c>
      <c r="D768" s="331" t="str">
        <f>IF('statement of marks'!AA57="","",'statement of marks'!AA57)</f>
        <v/>
      </c>
      <c r="E768" s="331" t="str">
        <f>IF('statement of marks'!AB57="","",'statement of marks'!AB57)</f>
        <v/>
      </c>
      <c r="F768" s="331" t="str">
        <f>IF('statement of marks'!AC57="","",'statement of marks'!AC57)</f>
        <v/>
      </c>
      <c r="G768" s="374" t="str">
        <f>IF('statement of marks'!AD57="","",'statement of marks'!AD57)</f>
        <v/>
      </c>
      <c r="H768" s="331" t="str">
        <f>IF('statement of marks'!AE57="","",'statement of marks'!AE57)</f>
        <v/>
      </c>
      <c r="I768" s="331" t="str">
        <f>IF('statement of marks'!AF57="","",'statement of marks'!AF57)</f>
        <v/>
      </c>
      <c r="J768" s="36" t="str">
        <f>IF('statement of marks'!AG57="","",'statement of marks'!AG57)</f>
        <v/>
      </c>
      <c r="K768" s="378" t="str">
        <f>IF('statement of marks'!AH57="","",'statement of marks'!AH57)</f>
        <v/>
      </c>
      <c r="L768" s="504"/>
      <c r="M768" s="505"/>
      <c r="N768" s="926"/>
      <c r="O768" s="927"/>
      <c r="P768" s="375" t="s">
        <v>644</v>
      </c>
      <c r="Q768" s="331" t="str">
        <f>IF('statement of marks'!AA58="","",'statement of marks'!AA58)</f>
        <v/>
      </c>
      <c r="R768" s="331" t="str">
        <f>IF('statement of marks'!AB58="","",'statement of marks'!AB58)</f>
        <v/>
      </c>
      <c r="S768" s="331" t="str">
        <f>IF('statement of marks'!AC58="","",'statement of marks'!AC58)</f>
        <v/>
      </c>
      <c r="T768" s="374" t="str">
        <f>IF('statement of marks'!AD58="","",'statement of marks'!AD58)</f>
        <v/>
      </c>
      <c r="U768" s="331" t="str">
        <f>IF('statement of marks'!AE58="","",'statement of marks'!AE58)</f>
        <v/>
      </c>
      <c r="V768" s="331" t="str">
        <f>IF('statement of marks'!AF58="","",'statement of marks'!AF58)</f>
        <v/>
      </c>
      <c r="W768" s="36" t="str">
        <f>IF('statement of marks'!AG58="","",'statement of marks'!AG58)</f>
        <v/>
      </c>
      <c r="X768" s="378" t="str">
        <f>IF('statement of marks'!AH58="","",'statement of marks'!AH58)</f>
        <v/>
      </c>
    </row>
    <row r="769" spans="1:24" ht="17" customHeight="1">
      <c r="A769" s="376"/>
      <c r="B769" s="928" t="s">
        <v>640</v>
      </c>
      <c r="C769" s="929"/>
      <c r="D769" s="335" t="s">
        <v>1</v>
      </c>
      <c r="E769" s="335" t="s">
        <v>21</v>
      </c>
      <c r="F769" s="372" t="s">
        <v>641</v>
      </c>
      <c r="G769" s="36"/>
      <c r="H769" s="334"/>
      <c r="I769" s="36"/>
      <c r="J769" s="472" t="s">
        <v>62</v>
      </c>
      <c r="K769" s="379"/>
      <c r="L769" s="504"/>
      <c r="M769" s="505"/>
      <c r="N769" s="376"/>
      <c r="O769" s="928" t="s">
        <v>640</v>
      </c>
      <c r="P769" s="929"/>
      <c r="Q769" s="335" t="s">
        <v>1</v>
      </c>
      <c r="R769" s="335" t="s">
        <v>21</v>
      </c>
      <c r="S769" s="372" t="s">
        <v>641</v>
      </c>
      <c r="T769" s="36"/>
      <c r="U769" s="334"/>
      <c r="V769" s="36"/>
      <c r="W769" s="507" t="s">
        <v>62</v>
      </c>
      <c r="X769" s="379"/>
    </row>
    <row r="770" spans="1:24" ht="17" customHeight="1">
      <c r="A770" s="376"/>
      <c r="B770" s="923" t="s">
        <v>3</v>
      </c>
      <c r="C770" s="924"/>
      <c r="D770" s="332">
        <v>20</v>
      </c>
      <c r="E770" s="332">
        <v>20</v>
      </c>
      <c r="F770" s="332">
        <v>20</v>
      </c>
      <c r="G770" s="333"/>
      <c r="H770" s="332"/>
      <c r="I770" s="332"/>
      <c r="J770" s="333">
        <v>20</v>
      </c>
      <c r="K770" s="377"/>
      <c r="L770" s="504"/>
      <c r="M770" s="505"/>
      <c r="N770" s="376"/>
      <c r="O770" s="923" t="s">
        <v>3</v>
      </c>
      <c r="P770" s="924"/>
      <c r="Q770" s="332">
        <v>20</v>
      </c>
      <c r="R770" s="332">
        <v>20</v>
      </c>
      <c r="S770" s="332">
        <v>20</v>
      </c>
      <c r="T770" s="333"/>
      <c r="U770" s="332"/>
      <c r="V770" s="332"/>
      <c r="W770" s="333">
        <v>20</v>
      </c>
      <c r="X770" s="377"/>
    </row>
    <row r="771" spans="1:24" ht="17" customHeight="1">
      <c r="A771" s="376"/>
      <c r="B771" s="910" t="str">
        <f>'statement of marks'!$CM$3</f>
        <v>dk;kZuqHko</v>
      </c>
      <c r="C771" s="911"/>
      <c r="D771" s="469" t="str">
        <f>IF('statement of marks'!CM57="","",'statement of marks'!CM57)</f>
        <v/>
      </c>
      <c r="E771" s="469" t="str">
        <f>IF('statement of marks'!CN57="","",'statement of marks'!CN57)</f>
        <v/>
      </c>
      <c r="F771" s="469" t="str">
        <f>IF('statement of marks'!CP57="","",'statement of marks'!CP57)</f>
        <v/>
      </c>
      <c r="G771" s="337"/>
      <c r="H771" s="337"/>
      <c r="I771" s="469"/>
      <c r="J771" s="469" t="str">
        <f>IF('statement of marks'!CO57="","",'statement of marks'!CO57)</f>
        <v/>
      </c>
      <c r="K771" s="470"/>
      <c r="L771" s="504"/>
      <c r="M771" s="505"/>
      <c r="N771" s="376"/>
      <c r="O771" s="910" t="str">
        <f>'statement of marks'!$CM$3</f>
        <v>dk;kZuqHko</v>
      </c>
      <c r="P771" s="911"/>
      <c r="Q771" s="469" t="str">
        <f>IF('statement of marks'!CM58="","",'statement of marks'!CM58)</f>
        <v/>
      </c>
      <c r="R771" s="469" t="str">
        <f>IF('statement of marks'!CN58="","",'statement of marks'!CN58)</f>
        <v/>
      </c>
      <c r="S771" s="469" t="str">
        <f>IF('statement of marks'!CP58="","",'statement of marks'!CP58)</f>
        <v/>
      </c>
      <c r="T771" s="337"/>
      <c r="U771" s="337"/>
      <c r="V771" s="469"/>
      <c r="W771" s="503" t="str">
        <f>IF('statement of marks'!CO58="","",'statement of marks'!CO58)</f>
        <v/>
      </c>
      <c r="X771" s="470"/>
    </row>
    <row r="772" spans="1:24" ht="17" customHeight="1">
      <c r="A772" s="376"/>
      <c r="B772" s="910" t="str">
        <f>'statement of marks'!$CW$3</f>
        <v>dyk f'k{kk</v>
      </c>
      <c r="C772" s="911"/>
      <c r="D772" s="469" t="str">
        <f>IF('statement of marks'!CW57="","",'statement of marks'!CW57)</f>
        <v/>
      </c>
      <c r="E772" s="469" t="str">
        <f>IF('statement of marks'!CX57="","",'statement of marks'!CX57)</f>
        <v/>
      </c>
      <c r="F772" s="469" t="str">
        <f>IF('statement of marks'!CZ57="","",'statement of marks'!CZ57)</f>
        <v/>
      </c>
      <c r="G772" s="337"/>
      <c r="H772" s="337"/>
      <c r="I772" s="469"/>
      <c r="J772" s="469" t="str">
        <f>IF('statement of marks'!CY57="","",'statement of marks'!CY57)</f>
        <v/>
      </c>
      <c r="K772" s="470"/>
      <c r="L772" s="504"/>
      <c r="M772" s="505"/>
      <c r="N772" s="376"/>
      <c r="O772" s="910" t="str">
        <f>'statement of marks'!$CW$3</f>
        <v>dyk f'k{kk</v>
      </c>
      <c r="P772" s="911"/>
      <c r="Q772" s="469" t="str">
        <f>IF('statement of marks'!CW58="","",'statement of marks'!CW58)</f>
        <v/>
      </c>
      <c r="R772" s="469" t="str">
        <f>IF('statement of marks'!CX58="","",'statement of marks'!CX58)</f>
        <v/>
      </c>
      <c r="S772" s="469" t="str">
        <f>IF('statement of marks'!CZ58="","",'statement of marks'!CZ58)</f>
        <v/>
      </c>
      <c r="T772" s="337"/>
      <c r="U772" s="337"/>
      <c r="V772" s="469"/>
      <c r="W772" s="503" t="str">
        <f>IF('statement of marks'!CY58="","",'statement of marks'!CY58)</f>
        <v/>
      </c>
      <c r="X772" s="470"/>
    </row>
    <row r="773" spans="1:24" ht="17" customHeight="1">
      <c r="A773" s="376"/>
      <c r="B773" s="912" t="str">
        <f>'statement of marks'!$DG$3</f>
        <v>LokLF; ,oe~ 'kkjhfjd f'k{kk</v>
      </c>
      <c r="C773" s="913"/>
      <c r="D773" s="469" t="str">
        <f>IF('statement of marks'!DG57="","",'statement of marks'!DG57)</f>
        <v/>
      </c>
      <c r="E773" s="469" t="str">
        <f>IF('statement of marks'!DH57="","",'statement of marks'!DH57)</f>
        <v/>
      </c>
      <c r="F773" s="469" t="str">
        <f>IF('statement of marks'!DJ57="","",'statement of marks'!DJ57)</f>
        <v/>
      </c>
      <c r="G773" s="337"/>
      <c r="H773" s="337"/>
      <c r="I773" s="469"/>
      <c r="J773" s="469" t="str">
        <f>IF('statement of marks'!DI57="","",'statement of marks'!DI57)</f>
        <v/>
      </c>
      <c r="K773" s="470"/>
      <c r="L773" s="504"/>
      <c r="M773" s="505"/>
      <c r="N773" s="376"/>
      <c r="O773" s="914" t="str">
        <f>'statement of marks'!$DG$3</f>
        <v>LokLF; ,oe~ 'kkjhfjd f'k{kk</v>
      </c>
      <c r="P773" s="915"/>
      <c r="Q773" s="469" t="str">
        <f>IF('statement of marks'!DG58="","",'statement of marks'!DG58)</f>
        <v/>
      </c>
      <c r="R773" s="469" t="str">
        <f>IF('statement of marks'!DH58="","",'statement of marks'!DH58)</f>
        <v/>
      </c>
      <c r="S773" s="469" t="str">
        <f>IF('statement of marks'!DJ58="","",'statement of marks'!DJ58)</f>
        <v/>
      </c>
      <c r="T773" s="337"/>
      <c r="U773" s="337"/>
      <c r="V773" s="469"/>
      <c r="W773" s="503" t="str">
        <f>IF('statement of marks'!DI58="","",'statement of marks'!DI58)</f>
        <v/>
      </c>
      <c r="X773" s="470"/>
    </row>
    <row r="774" spans="1:24" ht="17" customHeight="1">
      <c r="A774" s="376"/>
      <c r="B774" s="916" t="s">
        <v>642</v>
      </c>
      <c r="C774" s="917"/>
      <c r="D774" s="918" t="str">
        <f>IF(details!$CX$3="","",details!$CX$3)</f>
        <v>;ksx vxLr rd</v>
      </c>
      <c r="E774" s="918"/>
      <c r="F774" s="918" t="str">
        <f>IF(details!$DB$3="","",details!$DB$3)</f>
        <v>;ksx vDVcj rd</v>
      </c>
      <c r="G774" s="918"/>
      <c r="H774" s="918" t="str">
        <f>IF(details!$DF$3="","",details!$DF$3)</f>
        <v>;ksx fnlEcj rd</v>
      </c>
      <c r="I774" s="918"/>
      <c r="J774" s="918" t="str">
        <f>IF(details!$DJ$3="","",details!$DJ$3)</f>
        <v>;ksx Qjojh rd</v>
      </c>
      <c r="K774" s="919"/>
      <c r="L774" s="504"/>
      <c r="M774" s="505"/>
      <c r="N774" s="376"/>
      <c r="O774" s="916" t="s">
        <v>642</v>
      </c>
      <c r="P774" s="917"/>
      <c r="Q774" s="918" t="str">
        <f>IF(details!$CX$3="","",details!$CX$3)</f>
        <v>;ksx vxLr rd</v>
      </c>
      <c r="R774" s="918"/>
      <c r="S774" s="918" t="str">
        <f>IF(details!$DB$3="","",details!$DB$3)</f>
        <v>;ksx vDVcj rd</v>
      </c>
      <c r="T774" s="918"/>
      <c r="U774" s="918" t="str">
        <f>IF(details!$DF$3="","",details!$DF$3)</f>
        <v>;ksx fnlEcj rd</v>
      </c>
      <c r="V774" s="918"/>
      <c r="W774" s="918" t="str">
        <f>IF(details!$DJ$3="","",details!$DJ$3)</f>
        <v>;ksx Qjojh rd</v>
      </c>
      <c r="X774" s="919"/>
    </row>
    <row r="775" spans="1:24" ht="17" customHeight="1">
      <c r="A775" s="376"/>
      <c r="B775" s="916" t="s">
        <v>86</v>
      </c>
      <c r="C775" s="917"/>
      <c r="D775" s="921" t="str">
        <f>IF(details!CY57="","",details!CY57)</f>
        <v/>
      </c>
      <c r="E775" s="921"/>
      <c r="F775" s="921" t="str">
        <f>IF(details!DC57="","",details!DC57)</f>
        <v/>
      </c>
      <c r="G775" s="921"/>
      <c r="H775" s="921" t="str">
        <f>IF(details!DG57="","",details!DG57)</f>
        <v/>
      </c>
      <c r="I775" s="921"/>
      <c r="J775" s="921" t="str">
        <f>IF(details!DK57="","",details!DK57)</f>
        <v/>
      </c>
      <c r="K775" s="922"/>
      <c r="L775" s="504"/>
      <c r="M775" s="505"/>
      <c r="N775" s="376"/>
      <c r="O775" s="916" t="s">
        <v>86</v>
      </c>
      <c r="P775" s="917"/>
      <c r="Q775" s="921" t="str">
        <f>IF(details!CY58="","",details!CY58)</f>
        <v/>
      </c>
      <c r="R775" s="921"/>
      <c r="S775" s="921" t="str">
        <f>IF(details!DC58="","",details!DC58)</f>
        <v/>
      </c>
      <c r="T775" s="921"/>
      <c r="U775" s="921" t="str">
        <f>IF(details!DG58="","",details!DG58)</f>
        <v/>
      </c>
      <c r="V775" s="921"/>
      <c r="W775" s="921" t="str">
        <f>IF(details!DK58="","",details!DK58)</f>
        <v/>
      </c>
      <c r="X775" s="922"/>
    </row>
    <row r="776" spans="1:24" ht="17" customHeight="1">
      <c r="A776" s="376"/>
      <c r="B776" s="902" t="s">
        <v>15</v>
      </c>
      <c r="C776" s="903"/>
      <c r="D776" s="904" t="str">
        <f>IF(details!CX57="","",details!CX57)</f>
        <v/>
      </c>
      <c r="E776" s="904"/>
      <c r="F776" s="904" t="str">
        <f>IF(details!DB57="","",details!DB57)</f>
        <v/>
      </c>
      <c r="G776" s="904"/>
      <c r="H776" s="904" t="str">
        <f>IF(details!DF57="","",details!DF57)</f>
        <v/>
      </c>
      <c r="I776" s="904"/>
      <c r="J776" s="904" t="str">
        <f>IF(details!DJ57="","",details!DJ57)</f>
        <v/>
      </c>
      <c r="K776" s="905"/>
      <c r="L776" s="504"/>
      <c r="M776" s="505"/>
      <c r="N776" s="376"/>
      <c r="O776" s="902" t="s">
        <v>15</v>
      </c>
      <c r="P776" s="903"/>
      <c r="Q776" s="904" t="str">
        <f>IF(details!CX58="","",details!CX58)</f>
        <v/>
      </c>
      <c r="R776" s="904"/>
      <c r="S776" s="904" t="str">
        <f>IF(details!DB58="","",details!DB58)</f>
        <v/>
      </c>
      <c r="T776" s="904"/>
      <c r="U776" s="904" t="str">
        <f>IF(details!DF58="","",details!DF58)</f>
        <v/>
      </c>
      <c r="V776" s="904"/>
      <c r="W776" s="904" t="str">
        <f>IF(details!DJ58="","",details!DJ58)</f>
        <v/>
      </c>
      <c r="X776" s="905"/>
    </row>
    <row r="777" spans="1:24" ht="17" customHeight="1">
      <c r="A777" s="376"/>
      <c r="B777" s="906" t="s">
        <v>87</v>
      </c>
      <c r="C777" s="907"/>
      <c r="D777" s="908"/>
      <c r="E777" s="908"/>
      <c r="F777" s="908"/>
      <c r="G777" s="908"/>
      <c r="H777" s="908"/>
      <c r="I777" s="908"/>
      <c r="J777" s="908"/>
      <c r="K777" s="909"/>
      <c r="L777" s="504"/>
      <c r="M777" s="505"/>
      <c r="N777" s="376"/>
      <c r="O777" s="906" t="s">
        <v>87</v>
      </c>
      <c r="P777" s="907"/>
      <c r="Q777" s="908"/>
      <c r="R777" s="908"/>
      <c r="S777" s="908"/>
      <c r="T777" s="908"/>
      <c r="U777" s="908"/>
      <c r="V777" s="908"/>
      <c r="W777" s="908"/>
      <c r="X777" s="909"/>
    </row>
    <row r="778" spans="1:24" ht="17" customHeight="1">
      <c r="A778" s="376"/>
      <c r="B778" s="953" t="s">
        <v>73</v>
      </c>
      <c r="C778" s="954"/>
      <c r="D778" s="908"/>
      <c r="E778" s="908"/>
      <c r="F778" s="908"/>
      <c r="G778" s="908"/>
      <c r="H778" s="908"/>
      <c r="I778" s="908"/>
      <c r="J778" s="908"/>
      <c r="K778" s="909"/>
      <c r="L778" s="504"/>
      <c r="M778" s="505"/>
      <c r="N778" s="376"/>
      <c r="O778" s="953" t="s">
        <v>73</v>
      </c>
      <c r="P778" s="954"/>
      <c r="Q778" s="908"/>
      <c r="R778" s="908"/>
      <c r="S778" s="908"/>
      <c r="T778" s="908"/>
      <c r="U778" s="908"/>
      <c r="V778" s="908"/>
      <c r="W778" s="908"/>
      <c r="X778" s="909"/>
    </row>
    <row r="779" spans="1:24" ht="17" customHeight="1">
      <c r="A779" s="376"/>
      <c r="B779" s="955" t="s">
        <v>88</v>
      </c>
      <c r="C779" s="956"/>
      <c r="D779" s="908"/>
      <c r="E779" s="908"/>
      <c r="F779" s="908"/>
      <c r="G779" s="908"/>
      <c r="H779" s="908"/>
      <c r="I779" s="908"/>
      <c r="J779" s="908"/>
      <c r="K779" s="909"/>
      <c r="L779" s="504"/>
      <c r="M779" s="505"/>
      <c r="N779" s="376"/>
      <c r="O779" s="955" t="s">
        <v>88</v>
      </c>
      <c r="P779" s="956"/>
      <c r="Q779" s="908"/>
      <c r="R779" s="908"/>
      <c r="S779" s="908"/>
      <c r="T779" s="908"/>
      <c r="U779" s="908"/>
      <c r="V779" s="908"/>
      <c r="W779" s="908"/>
      <c r="X779" s="909"/>
    </row>
    <row r="780" spans="1:24" ht="17" customHeight="1" thickBot="1">
      <c r="A780" s="381"/>
      <c r="B780" s="940" t="s">
        <v>89</v>
      </c>
      <c r="C780" s="941"/>
      <c r="D780" s="942"/>
      <c r="E780" s="942"/>
      <c r="F780" s="942"/>
      <c r="G780" s="942"/>
      <c r="H780" s="942"/>
      <c r="I780" s="942"/>
      <c r="J780" s="942"/>
      <c r="K780" s="943"/>
      <c r="L780" s="504"/>
      <c r="M780" s="505"/>
      <c r="N780" s="381"/>
      <c r="O780" s="940" t="s">
        <v>89</v>
      </c>
      <c r="P780" s="941"/>
      <c r="Q780" s="942"/>
      <c r="R780" s="942"/>
      <c r="S780" s="942"/>
      <c r="T780" s="942"/>
      <c r="U780" s="942"/>
      <c r="V780" s="942"/>
      <c r="W780" s="942"/>
      <c r="X780" s="943"/>
    </row>
    <row r="781" spans="1:24" ht="17" customHeight="1">
      <c r="A781" s="944" t="s">
        <v>44</v>
      </c>
      <c r="B781" s="945"/>
      <c r="C781" s="945"/>
      <c r="D781" s="945"/>
      <c r="E781" s="945"/>
      <c r="F781" s="945"/>
      <c r="G781" s="945"/>
      <c r="H781" s="945"/>
      <c r="I781" s="945"/>
      <c r="J781" s="945"/>
      <c r="K781" s="946"/>
      <c r="L781" s="504"/>
      <c r="M781" s="505"/>
      <c r="N781" s="944" t="s">
        <v>44</v>
      </c>
      <c r="O781" s="945"/>
      <c r="P781" s="945"/>
      <c r="Q781" s="945"/>
      <c r="R781" s="945"/>
      <c r="S781" s="945"/>
      <c r="T781" s="945"/>
      <c r="U781" s="945"/>
      <c r="V781" s="945"/>
      <c r="W781" s="945"/>
      <c r="X781" s="946"/>
    </row>
    <row r="782" spans="1:24" ht="17" customHeight="1">
      <c r="A782" s="947" t="str">
        <f>'statement of marks'!$A$1</f>
        <v>jk- ck- ek/;fed fo|ky; uohu] fuEckgsM+k</v>
      </c>
      <c r="B782" s="948"/>
      <c r="C782" s="948"/>
      <c r="D782" s="948"/>
      <c r="E782" s="948"/>
      <c r="F782" s="948"/>
      <c r="G782" s="948"/>
      <c r="H782" s="948"/>
      <c r="I782" s="948"/>
      <c r="J782" s="948"/>
      <c r="K782" s="949"/>
      <c r="L782" s="504"/>
      <c r="M782" s="505"/>
      <c r="N782" s="947" t="str">
        <f>'statement of marks'!$A$1</f>
        <v>jk- ck- ek/;fed fo|ky; uohu] fuEckgsM+k</v>
      </c>
      <c r="O782" s="948"/>
      <c r="P782" s="948"/>
      <c r="Q782" s="948"/>
      <c r="R782" s="948"/>
      <c r="S782" s="948"/>
      <c r="T782" s="948"/>
      <c r="U782" s="948"/>
      <c r="V782" s="948"/>
      <c r="W782" s="948"/>
      <c r="X782" s="949"/>
    </row>
    <row r="783" spans="1:24" ht="17" customHeight="1">
      <c r="A783" s="947"/>
      <c r="B783" s="948"/>
      <c r="C783" s="948"/>
      <c r="D783" s="948"/>
      <c r="E783" s="948"/>
      <c r="F783" s="948"/>
      <c r="G783" s="948"/>
      <c r="H783" s="948"/>
      <c r="I783" s="948"/>
      <c r="J783" s="948"/>
      <c r="K783" s="949"/>
      <c r="L783" s="504"/>
      <c r="M783" s="505"/>
      <c r="N783" s="947"/>
      <c r="O783" s="948"/>
      <c r="P783" s="948"/>
      <c r="Q783" s="948"/>
      <c r="R783" s="948"/>
      <c r="S783" s="948"/>
      <c r="T783" s="948"/>
      <c r="U783" s="948"/>
      <c r="V783" s="948"/>
      <c r="W783" s="948"/>
      <c r="X783" s="949"/>
    </row>
    <row r="784" spans="1:24" ht="17" customHeight="1">
      <c r="A784" s="376"/>
      <c r="B784" s="927" t="s">
        <v>84</v>
      </c>
      <c r="C784" s="950"/>
      <c r="D784" s="951" t="str">
        <f>'statement of marks'!$F$3</f>
        <v>2015-16</v>
      </c>
      <c r="E784" s="951"/>
      <c r="F784" s="951"/>
      <c r="G784" s="951"/>
      <c r="H784" s="951"/>
      <c r="I784" s="951"/>
      <c r="J784" s="951"/>
      <c r="K784" s="952"/>
      <c r="L784" s="504"/>
      <c r="M784" s="505"/>
      <c r="N784" s="376"/>
      <c r="O784" s="927" t="s">
        <v>84</v>
      </c>
      <c r="P784" s="950"/>
      <c r="Q784" s="951" t="str">
        <f>'statement of marks'!$F$3</f>
        <v>2015-16</v>
      </c>
      <c r="R784" s="951"/>
      <c r="S784" s="951"/>
      <c r="T784" s="951"/>
      <c r="U784" s="951"/>
      <c r="V784" s="951"/>
      <c r="W784" s="951"/>
      <c r="X784" s="952"/>
    </row>
    <row r="785" spans="1:24" ht="17" customHeight="1">
      <c r="A785" s="376"/>
      <c r="B785" s="910" t="s">
        <v>579</v>
      </c>
      <c r="C785" s="911"/>
      <c r="D785" s="911" t="str">
        <f>IF('statement of marks'!H59="","",'statement of marks'!H59)</f>
        <v>v 053</v>
      </c>
      <c r="E785" s="911"/>
      <c r="F785" s="911"/>
      <c r="G785" s="911"/>
      <c r="H785" s="911"/>
      <c r="I785" s="911"/>
      <c r="J785" s="911"/>
      <c r="K785" s="937"/>
      <c r="L785" s="504"/>
      <c r="M785" s="505"/>
      <c r="N785" s="376"/>
      <c r="O785" s="910" t="s">
        <v>579</v>
      </c>
      <c r="P785" s="911"/>
      <c r="Q785" s="911" t="str">
        <f>IF('statement of marks'!H60="","",'statement of marks'!H60)</f>
        <v>v 054</v>
      </c>
      <c r="R785" s="911"/>
      <c r="S785" s="911"/>
      <c r="T785" s="911"/>
      <c r="U785" s="911"/>
      <c r="V785" s="911"/>
      <c r="W785" s="911"/>
      <c r="X785" s="937"/>
    </row>
    <row r="786" spans="1:24" ht="17" customHeight="1">
      <c r="A786" s="376"/>
      <c r="B786" s="910" t="s">
        <v>580</v>
      </c>
      <c r="C786" s="911"/>
      <c r="D786" s="911" t="str">
        <f>IF('statement of marks'!I59="","",'statement of marks'!I59)</f>
        <v>c 053</v>
      </c>
      <c r="E786" s="911"/>
      <c r="F786" s="911"/>
      <c r="G786" s="911"/>
      <c r="H786" s="911"/>
      <c r="I786" s="911"/>
      <c r="J786" s="911"/>
      <c r="K786" s="937"/>
      <c r="L786" s="504"/>
      <c r="M786" s="505"/>
      <c r="N786" s="376"/>
      <c r="O786" s="910" t="s">
        <v>580</v>
      </c>
      <c r="P786" s="911"/>
      <c r="Q786" s="911" t="str">
        <f>IF('statement of marks'!I60="","",'statement of marks'!I60)</f>
        <v>c 054</v>
      </c>
      <c r="R786" s="911"/>
      <c r="S786" s="911"/>
      <c r="T786" s="911"/>
      <c r="U786" s="911"/>
      <c r="V786" s="911"/>
      <c r="W786" s="911"/>
      <c r="X786" s="937"/>
    </row>
    <row r="787" spans="1:24" ht="17" customHeight="1">
      <c r="A787" s="376"/>
      <c r="B787" s="910" t="s">
        <v>581</v>
      </c>
      <c r="C787" s="911"/>
      <c r="D787" s="911" t="str">
        <f>IF('statement of marks'!J59="","",'statement of marks'!J59)</f>
        <v>l 053</v>
      </c>
      <c r="E787" s="911"/>
      <c r="F787" s="911"/>
      <c r="G787" s="911"/>
      <c r="H787" s="911"/>
      <c r="I787" s="911"/>
      <c r="J787" s="911"/>
      <c r="K787" s="937"/>
      <c r="L787" s="504"/>
      <c r="M787" s="505"/>
      <c r="N787" s="376"/>
      <c r="O787" s="910" t="s">
        <v>581</v>
      </c>
      <c r="P787" s="911"/>
      <c r="Q787" s="911" t="str">
        <f>IF('statement of marks'!J60="","",'statement of marks'!J60)</f>
        <v>l 054</v>
      </c>
      <c r="R787" s="911"/>
      <c r="S787" s="911"/>
      <c r="T787" s="911"/>
      <c r="U787" s="911"/>
      <c r="V787" s="911"/>
      <c r="W787" s="911"/>
      <c r="X787" s="937"/>
    </row>
    <row r="788" spans="1:24" ht="17" customHeight="1">
      <c r="A788" s="376"/>
      <c r="B788" s="910" t="s">
        <v>582</v>
      </c>
      <c r="C788" s="911"/>
      <c r="D788" s="370">
        <f>'statement of marks'!$D$3</f>
        <v>3</v>
      </c>
      <c r="E788" s="911" t="s">
        <v>9</v>
      </c>
      <c r="F788" s="911"/>
      <c r="G788" s="938" t="str">
        <f>IF('statement of marks'!D59="","",'statement of marks'!D59)</f>
        <v/>
      </c>
      <c r="H788" s="938"/>
      <c r="I788" s="938"/>
      <c r="J788" s="938"/>
      <c r="K788" s="939"/>
      <c r="L788" s="504"/>
      <c r="M788" s="505"/>
      <c r="N788" s="376"/>
      <c r="O788" s="910" t="s">
        <v>582</v>
      </c>
      <c r="P788" s="911"/>
      <c r="Q788" s="370">
        <f>'statement of marks'!$D$3</f>
        <v>3</v>
      </c>
      <c r="R788" s="911" t="s">
        <v>9</v>
      </c>
      <c r="S788" s="911"/>
      <c r="T788" s="938" t="str">
        <f>IF('statement of marks'!D60="","",'statement of marks'!D60)</f>
        <v/>
      </c>
      <c r="U788" s="938"/>
      <c r="V788" s="938"/>
      <c r="W788" s="938"/>
      <c r="X788" s="939"/>
    </row>
    <row r="789" spans="1:24" ht="17" customHeight="1">
      <c r="A789" s="376"/>
      <c r="B789" s="910" t="s">
        <v>583</v>
      </c>
      <c r="C789" s="911"/>
      <c r="D789" s="370" t="str">
        <f>IF('statement of marks'!E59="","",'statement of marks'!E59)</f>
        <v/>
      </c>
      <c r="E789" s="911" t="s">
        <v>0</v>
      </c>
      <c r="F789" s="911"/>
      <c r="G789" s="930" t="str">
        <f>IF('statement of marks'!F59="","",'statement of marks'!F59)</f>
        <v/>
      </c>
      <c r="H789" s="930"/>
      <c r="I789" s="930"/>
      <c r="J789" s="930"/>
      <c r="K789" s="931"/>
      <c r="L789" s="504"/>
      <c r="M789" s="505"/>
      <c r="N789" s="376"/>
      <c r="O789" s="910" t="s">
        <v>583</v>
      </c>
      <c r="P789" s="911"/>
      <c r="Q789" s="370" t="str">
        <f>IF('statement of marks'!E60="","",'statement of marks'!E60)</f>
        <v/>
      </c>
      <c r="R789" s="911" t="s">
        <v>0</v>
      </c>
      <c r="S789" s="911"/>
      <c r="T789" s="930" t="str">
        <f>IF('statement of marks'!F60="","",'statement of marks'!F60)</f>
        <v/>
      </c>
      <c r="U789" s="930"/>
      <c r="V789" s="930"/>
      <c r="W789" s="930"/>
      <c r="X789" s="931"/>
    </row>
    <row r="790" spans="1:24" ht="17" customHeight="1">
      <c r="A790" s="376"/>
      <c r="B790" s="346" t="s">
        <v>27</v>
      </c>
      <c r="C790" s="336" t="s">
        <v>85</v>
      </c>
      <c r="D790" s="932" t="s">
        <v>1</v>
      </c>
      <c r="E790" s="932" t="s">
        <v>21</v>
      </c>
      <c r="F790" s="932" t="s">
        <v>62</v>
      </c>
      <c r="G790" s="933" t="s">
        <v>2</v>
      </c>
      <c r="H790" s="932" t="s">
        <v>638</v>
      </c>
      <c r="I790" s="932"/>
      <c r="J790" s="932"/>
      <c r="K790" s="934" t="s">
        <v>639</v>
      </c>
      <c r="L790" s="504"/>
      <c r="M790" s="505"/>
      <c r="N790" s="376"/>
      <c r="O790" s="346" t="s">
        <v>27</v>
      </c>
      <c r="P790" s="336" t="s">
        <v>85</v>
      </c>
      <c r="Q790" s="935" t="s">
        <v>1</v>
      </c>
      <c r="R790" s="935" t="s">
        <v>21</v>
      </c>
      <c r="S790" s="935" t="s">
        <v>62</v>
      </c>
      <c r="T790" s="936" t="s">
        <v>2</v>
      </c>
      <c r="U790" s="935" t="s">
        <v>638</v>
      </c>
      <c r="V790" s="935"/>
      <c r="W790" s="935"/>
      <c r="X790" s="934" t="s">
        <v>639</v>
      </c>
    </row>
    <row r="791" spans="1:24" ht="17" customHeight="1">
      <c r="A791" s="376"/>
      <c r="B791" s="346"/>
      <c r="C791" s="336"/>
      <c r="D791" s="932"/>
      <c r="E791" s="932"/>
      <c r="F791" s="932"/>
      <c r="G791" s="933"/>
      <c r="H791" s="367" t="s">
        <v>635</v>
      </c>
      <c r="I791" s="367" t="s">
        <v>636</v>
      </c>
      <c r="J791" s="471" t="s">
        <v>68</v>
      </c>
      <c r="K791" s="934"/>
      <c r="L791" s="504"/>
      <c r="M791" s="505"/>
      <c r="N791" s="376"/>
      <c r="O791" s="346"/>
      <c r="P791" s="336"/>
      <c r="Q791" s="935"/>
      <c r="R791" s="935"/>
      <c r="S791" s="935"/>
      <c r="T791" s="936"/>
      <c r="U791" s="371" t="s">
        <v>635</v>
      </c>
      <c r="V791" s="371" t="s">
        <v>636</v>
      </c>
      <c r="W791" s="506" t="s">
        <v>68</v>
      </c>
      <c r="X791" s="934"/>
    </row>
    <row r="792" spans="1:24" ht="17" customHeight="1">
      <c r="A792" s="376"/>
      <c r="B792" s="923" t="s">
        <v>3</v>
      </c>
      <c r="C792" s="924"/>
      <c r="D792" s="332">
        <f>IF('statement of marks'!K$6="","",'statement of marks'!K$6)</f>
        <v>10</v>
      </c>
      <c r="E792" s="332">
        <f>IF('statement of marks'!L$6="","",'statement of marks'!L$6)</f>
        <v>10</v>
      </c>
      <c r="F792" s="332">
        <f>IF('statement of marks'!M$6="","",'statement of marks'!M$6)</f>
        <v>10</v>
      </c>
      <c r="G792" s="333">
        <f>IF('statement of marks'!N$6="","",'statement of marks'!N$6)</f>
        <v>30</v>
      </c>
      <c r="H792" s="332">
        <f>IF('statement of marks'!O$6="","",'statement of marks'!O$6)</f>
        <v>20</v>
      </c>
      <c r="I792" s="332">
        <f>IF('statement of marks'!P$6="","",'statement of marks'!P$6)</f>
        <v>50</v>
      </c>
      <c r="J792" s="333">
        <f>IF('statement of marks'!Q$6="","",'statement of marks'!Q$6)</f>
        <v>70</v>
      </c>
      <c r="K792" s="377">
        <f>IF('statement of marks'!R$6="","",'statement of marks'!R$6)</f>
        <v>100</v>
      </c>
      <c r="L792" s="504"/>
      <c r="M792" s="505"/>
      <c r="N792" s="376"/>
      <c r="O792" s="923" t="s">
        <v>3</v>
      </c>
      <c r="P792" s="924"/>
      <c r="Q792" s="332">
        <f>IF('statement of marks'!K$6="","",'statement of marks'!K$6)</f>
        <v>10</v>
      </c>
      <c r="R792" s="332">
        <f>IF('statement of marks'!L$6="","",'statement of marks'!L$6)</f>
        <v>10</v>
      </c>
      <c r="S792" s="332">
        <f>IF('statement of marks'!M$6="","",'statement of marks'!M$6)</f>
        <v>10</v>
      </c>
      <c r="T792" s="333">
        <f>IF('statement of marks'!N$6="","",'statement of marks'!N$6)</f>
        <v>30</v>
      </c>
      <c r="U792" s="332">
        <f>IF('statement of marks'!O$6="","",'statement of marks'!O$6)</f>
        <v>20</v>
      </c>
      <c r="V792" s="332">
        <f>IF('statement of marks'!P$6="","",'statement of marks'!P$6)</f>
        <v>50</v>
      </c>
      <c r="W792" s="333">
        <f>IF('statement of marks'!Q$6="","",'statement of marks'!Q$6)</f>
        <v>70</v>
      </c>
      <c r="X792" s="377">
        <f>IF('statement of marks'!R$6="","",'statement of marks'!R$6)</f>
        <v>100</v>
      </c>
    </row>
    <row r="793" spans="1:24" ht="17" customHeight="1">
      <c r="A793" s="376"/>
      <c r="B793" s="910" t="str">
        <f>'statement of marks'!$K$3</f>
        <v>fgUnh</v>
      </c>
      <c r="C793" s="911"/>
      <c r="D793" s="331" t="str">
        <f>IF('statement of marks'!K59="","",'statement of marks'!K59)</f>
        <v/>
      </c>
      <c r="E793" s="331" t="str">
        <f>IF('statement of marks'!L59="","",'statement of marks'!L59)</f>
        <v/>
      </c>
      <c r="F793" s="331" t="str">
        <f>IF('statement of marks'!M59="","",'statement of marks'!M59)</f>
        <v/>
      </c>
      <c r="G793" s="374" t="str">
        <f>IF('statement of marks'!N59="","",'statement of marks'!N59)</f>
        <v/>
      </c>
      <c r="H793" s="331" t="str">
        <f>IF('statement of marks'!O59="","",'statement of marks'!O59)</f>
        <v/>
      </c>
      <c r="I793" s="331" t="str">
        <f>IF('statement of marks'!P59="","",'statement of marks'!P59)</f>
        <v/>
      </c>
      <c r="J793" s="36" t="str">
        <f>IF('statement of marks'!Q59="","",'statement of marks'!Q59)</f>
        <v/>
      </c>
      <c r="K793" s="378" t="str">
        <f>IF('statement of marks'!R59="","",'statement of marks'!R59)</f>
        <v/>
      </c>
      <c r="L793" s="504"/>
      <c r="M793" s="505"/>
      <c r="N793" s="376"/>
      <c r="O793" s="910" t="str">
        <f>'statement of marks'!$K$3</f>
        <v>fgUnh</v>
      </c>
      <c r="P793" s="911"/>
      <c r="Q793" s="331" t="str">
        <f>IF('statement of marks'!K60="","",'statement of marks'!K60)</f>
        <v/>
      </c>
      <c r="R793" s="331" t="str">
        <f>IF('statement of marks'!L60="","",'statement of marks'!L60)</f>
        <v/>
      </c>
      <c r="S793" s="331" t="str">
        <f>IF('statement of marks'!M60="","",'statement of marks'!M60)</f>
        <v/>
      </c>
      <c r="T793" s="374" t="str">
        <f>IF('statement of marks'!N60="","",'statement of marks'!N60)</f>
        <v/>
      </c>
      <c r="U793" s="331" t="str">
        <f>IF('statement of marks'!O60="","",'statement of marks'!O60)</f>
        <v/>
      </c>
      <c r="V793" s="331" t="str">
        <f>IF('statement of marks'!P60="","",'statement of marks'!P60)</f>
        <v/>
      </c>
      <c r="W793" s="36" t="str">
        <f>IF('statement of marks'!Q60="","",'statement of marks'!Q60)</f>
        <v/>
      </c>
      <c r="X793" s="378" t="str">
        <f>IF('statement of marks'!R60="","",'statement of marks'!R60)</f>
        <v/>
      </c>
    </row>
    <row r="794" spans="1:24" ht="17" customHeight="1">
      <c r="A794" s="376"/>
      <c r="B794" s="920" t="str">
        <f>'statement of marks'!$AQ$3</f>
        <v>mnwZ</v>
      </c>
      <c r="C794" s="910"/>
      <c r="D794" s="331">
        <f>IF('statement of marks'!AQ59="","",'statement of marks'!AQ59)</f>
        <v>1</v>
      </c>
      <c r="E794" s="331">
        <f>IF('statement of marks'!AR59="","",'statement of marks'!AR59)</f>
        <v>2</v>
      </c>
      <c r="F794" s="331">
        <f>IF('statement of marks'!AS59="","",'statement of marks'!AS59)</f>
        <v>3</v>
      </c>
      <c r="G794" s="374">
        <f>IF('statement of marks'!AT59="","",'statement of marks'!AT59)</f>
        <v>6</v>
      </c>
      <c r="H794" s="331">
        <f>IF('statement of marks'!AU59="","",'statement of marks'!AU59)</f>
        <v>4</v>
      </c>
      <c r="I794" s="331">
        <f>IF('statement of marks'!AV59="","",'statement of marks'!AV59)</f>
        <v>5</v>
      </c>
      <c r="J794" s="36">
        <f>IF('statement of marks'!AW59="","",'statement of marks'!AW59)</f>
        <v>9</v>
      </c>
      <c r="K794" s="378">
        <f>IF('statement of marks'!AX59="","",'statement of marks'!AX59)</f>
        <v>15</v>
      </c>
      <c r="L794" s="504"/>
      <c r="M794" s="505"/>
      <c r="N794" s="376"/>
      <c r="O794" s="920" t="str">
        <f>'statement of marks'!$AQ$3</f>
        <v>mnwZ</v>
      </c>
      <c r="P794" s="910"/>
      <c r="Q794" s="331">
        <f>IF('statement of marks'!AQ60="","",'statement of marks'!AQ60)</f>
        <v>1</v>
      </c>
      <c r="R794" s="331">
        <f>IF('statement of marks'!AR60="","",'statement of marks'!AR60)</f>
        <v>2</v>
      </c>
      <c r="S794" s="331">
        <f>IF('statement of marks'!AS60="","",'statement of marks'!AS60)</f>
        <v>3</v>
      </c>
      <c r="T794" s="374">
        <f>IF('statement of marks'!AT60="","",'statement of marks'!AT60)</f>
        <v>6</v>
      </c>
      <c r="U794" s="331">
        <f>IF('statement of marks'!AU60="","",'statement of marks'!AU60)</f>
        <v>4</v>
      </c>
      <c r="V794" s="331">
        <f>IF('statement of marks'!AV60="","",'statement of marks'!AV60)</f>
        <v>5</v>
      </c>
      <c r="W794" s="36">
        <f>IF('statement of marks'!AW60="","",'statement of marks'!AW60)</f>
        <v>9</v>
      </c>
      <c r="X794" s="378">
        <f>IF('statement of marks'!AX60="","",'statement of marks'!AX60)</f>
        <v>15</v>
      </c>
    </row>
    <row r="795" spans="1:24" ht="17" customHeight="1">
      <c r="A795" s="376"/>
      <c r="B795" s="910" t="str">
        <f>'statement of marks'!$BG$3</f>
        <v>xf.kr</v>
      </c>
      <c r="C795" s="911"/>
      <c r="D795" s="331" t="str">
        <f>IF('statement of marks'!BG59="","",'statement of marks'!BG59)</f>
        <v/>
      </c>
      <c r="E795" s="331" t="str">
        <f>IF('statement of marks'!BH59="","",'statement of marks'!BH59)</f>
        <v/>
      </c>
      <c r="F795" s="331" t="str">
        <f>IF('statement of marks'!BI59="","",'statement of marks'!BI59)</f>
        <v/>
      </c>
      <c r="G795" s="374" t="str">
        <f>IF('statement of marks'!BJ59="","",'statement of marks'!BJ59)</f>
        <v/>
      </c>
      <c r="H795" s="331" t="str">
        <f>IF('statement of marks'!BK59="","",'statement of marks'!BK59)</f>
        <v/>
      </c>
      <c r="I795" s="331" t="str">
        <f>IF('statement of marks'!BL59="","",'statement of marks'!BL59)</f>
        <v/>
      </c>
      <c r="J795" s="36" t="str">
        <f>IF('statement of marks'!BM59="","",'statement of marks'!BM59)</f>
        <v/>
      </c>
      <c r="K795" s="378" t="str">
        <f>IF('statement of marks'!BN59="","",'statement of marks'!BN59)</f>
        <v/>
      </c>
      <c r="L795" s="504"/>
      <c r="M795" s="505"/>
      <c r="N795" s="376"/>
      <c r="O795" s="910" t="str">
        <f>'statement of marks'!$BG$3</f>
        <v>xf.kr</v>
      </c>
      <c r="P795" s="911"/>
      <c r="Q795" s="331" t="str">
        <f>IF('statement of marks'!BG60="","",'statement of marks'!BG60)</f>
        <v/>
      </c>
      <c r="R795" s="331" t="str">
        <f>IF('statement of marks'!BH60="","",'statement of marks'!BH60)</f>
        <v/>
      </c>
      <c r="S795" s="331" t="str">
        <f>IF('statement of marks'!BI60="","",'statement of marks'!BI60)</f>
        <v/>
      </c>
      <c r="T795" s="374" t="str">
        <f>IF('statement of marks'!BJ60="","",'statement of marks'!BJ60)</f>
        <v/>
      </c>
      <c r="U795" s="331" t="str">
        <f>IF('statement of marks'!BK60="","",'statement of marks'!BK60)</f>
        <v/>
      </c>
      <c r="V795" s="331" t="str">
        <f>IF('statement of marks'!BL60="","",'statement of marks'!BL60)</f>
        <v/>
      </c>
      <c r="W795" s="36" t="str">
        <f>IF('statement of marks'!BM60="","",'statement of marks'!BM60)</f>
        <v/>
      </c>
      <c r="X795" s="378" t="str">
        <f>IF('statement of marks'!BN60="","",'statement of marks'!BN60)</f>
        <v/>
      </c>
    </row>
    <row r="796" spans="1:24" ht="17" customHeight="1">
      <c r="A796" s="376"/>
      <c r="B796" s="910" t="str">
        <f>'statement of marks'!$BW$3</f>
        <v>Ik;kZoj.k v/;;u</v>
      </c>
      <c r="C796" s="911"/>
      <c r="D796" s="331" t="str">
        <f>IF('statement of marks'!BW59="","",'statement of marks'!BW59)</f>
        <v/>
      </c>
      <c r="E796" s="331" t="str">
        <f>IF('statement of marks'!BX59="","",'statement of marks'!BX59)</f>
        <v/>
      </c>
      <c r="F796" s="331" t="str">
        <f>IF('statement of marks'!BY59="","",'statement of marks'!BY59)</f>
        <v/>
      </c>
      <c r="G796" s="374" t="str">
        <f>IF('statement of marks'!BZ59="","",'statement of marks'!BZ59)</f>
        <v/>
      </c>
      <c r="H796" s="331" t="str">
        <f>IF('statement of marks'!CA59="","",'statement of marks'!CA59)</f>
        <v/>
      </c>
      <c r="I796" s="331" t="str">
        <f>IF('statement of marks'!CB59="","",'statement of marks'!CB59)</f>
        <v/>
      </c>
      <c r="J796" s="36" t="str">
        <f>IF('statement of marks'!CC59="","",'statement of marks'!CC59)</f>
        <v/>
      </c>
      <c r="K796" s="378" t="str">
        <f>IF('statement of marks'!CD59="","",'statement of marks'!CD59)</f>
        <v/>
      </c>
      <c r="L796" s="504"/>
      <c r="M796" s="505"/>
      <c r="N796" s="376"/>
      <c r="O796" s="910" t="str">
        <f>'statement of marks'!$BW$3</f>
        <v>Ik;kZoj.k v/;;u</v>
      </c>
      <c r="P796" s="911"/>
      <c r="Q796" s="331" t="str">
        <f>IF('statement of marks'!BW60="","",'statement of marks'!BW60)</f>
        <v/>
      </c>
      <c r="R796" s="331" t="str">
        <f>IF('statement of marks'!BX60="","",'statement of marks'!BX60)</f>
        <v/>
      </c>
      <c r="S796" s="331" t="str">
        <f>IF('statement of marks'!BY60="","",'statement of marks'!BY60)</f>
        <v/>
      </c>
      <c r="T796" s="374" t="str">
        <f>IF('statement of marks'!BZ60="","",'statement of marks'!BZ60)</f>
        <v/>
      </c>
      <c r="U796" s="331" t="str">
        <f>IF('statement of marks'!CA60="","",'statement of marks'!CA60)</f>
        <v/>
      </c>
      <c r="V796" s="331" t="str">
        <f>IF('statement of marks'!CB60="","",'statement of marks'!CB60)</f>
        <v/>
      </c>
      <c r="W796" s="36" t="str">
        <f>IF('statement of marks'!CC60="","",'statement of marks'!CC60)</f>
        <v/>
      </c>
      <c r="X796" s="378" t="str">
        <f>IF('statement of marks'!CD60="","",'statement of marks'!CD60)</f>
        <v/>
      </c>
    </row>
    <row r="797" spans="1:24" ht="17" customHeight="1">
      <c r="A797" s="925"/>
      <c r="B797" s="927" t="str">
        <f>'statement of marks'!$AA$3</f>
        <v>vaxszth</v>
      </c>
      <c r="C797" s="373" t="s">
        <v>3</v>
      </c>
      <c r="D797" s="332">
        <f>IF('statement of marks'!AA$6="","",'statement of marks'!AA$6)</f>
        <v>5</v>
      </c>
      <c r="E797" s="332">
        <f>IF('statement of marks'!AB$6="","",'statement of marks'!AB$6)</f>
        <v>5</v>
      </c>
      <c r="F797" s="332">
        <f>IF('statement of marks'!AC$6="","",'statement of marks'!AC$6)</f>
        <v>5</v>
      </c>
      <c r="G797" s="333">
        <f>IF('statement of marks'!AD$6="","",'statement of marks'!AD$6)</f>
        <v>15</v>
      </c>
      <c r="H797" s="332">
        <f>IF('statement of marks'!AE$6="","",'statement of marks'!AE$6)</f>
        <v>10</v>
      </c>
      <c r="I797" s="332">
        <f>IF('statement of marks'!AF$6="","",'statement of marks'!AF$6)</f>
        <v>25</v>
      </c>
      <c r="J797" s="333">
        <f>IF('statement of marks'!AG$6="","",'statement of marks'!AG$6)</f>
        <v>35</v>
      </c>
      <c r="K797" s="377">
        <f>IF('statement of marks'!AH$6="","",'statement of marks'!AH$6)</f>
        <v>50</v>
      </c>
      <c r="L797" s="504"/>
      <c r="M797" s="505"/>
      <c r="N797" s="925"/>
      <c r="O797" s="927" t="str">
        <f>'statement of marks'!$AA$3</f>
        <v>vaxszth</v>
      </c>
      <c r="P797" s="373" t="s">
        <v>3</v>
      </c>
      <c r="Q797" s="332">
        <f>IF('statement of marks'!AA$6="","",'statement of marks'!AA$6)</f>
        <v>5</v>
      </c>
      <c r="R797" s="332">
        <f>IF('statement of marks'!AB$6="","",'statement of marks'!AB$6)</f>
        <v>5</v>
      </c>
      <c r="S797" s="332">
        <f>IF('statement of marks'!AC$6="","",'statement of marks'!AC$6)</f>
        <v>5</v>
      </c>
      <c r="T797" s="333">
        <f>IF('statement of marks'!AD$6="","",'statement of marks'!AD$6)</f>
        <v>15</v>
      </c>
      <c r="U797" s="332">
        <f>IF('statement of marks'!AE$6="","",'statement of marks'!AE$6)</f>
        <v>10</v>
      </c>
      <c r="V797" s="332">
        <f>IF('statement of marks'!AF$6="","",'statement of marks'!AF$6)</f>
        <v>25</v>
      </c>
      <c r="W797" s="333">
        <f>IF('statement of marks'!AG$6="","",'statement of marks'!AG$6)</f>
        <v>35</v>
      </c>
      <c r="X797" s="377">
        <f>IF('statement of marks'!AH$6="","",'statement of marks'!AH$6)</f>
        <v>50</v>
      </c>
    </row>
    <row r="798" spans="1:24" ht="17" customHeight="1">
      <c r="A798" s="926"/>
      <c r="B798" s="927"/>
      <c r="C798" s="375" t="s">
        <v>644</v>
      </c>
      <c r="D798" s="331" t="str">
        <f>IF('statement of marks'!AA59="","",'statement of marks'!AA59)</f>
        <v/>
      </c>
      <c r="E798" s="331" t="str">
        <f>IF('statement of marks'!AB59="","",'statement of marks'!AB59)</f>
        <v/>
      </c>
      <c r="F798" s="331" t="str">
        <f>IF('statement of marks'!AC59="","",'statement of marks'!AC59)</f>
        <v/>
      </c>
      <c r="G798" s="374" t="str">
        <f>IF('statement of marks'!AD59="","",'statement of marks'!AD59)</f>
        <v/>
      </c>
      <c r="H798" s="331" t="str">
        <f>IF('statement of marks'!AE59="","",'statement of marks'!AE59)</f>
        <v/>
      </c>
      <c r="I798" s="331" t="str">
        <f>IF('statement of marks'!AF59="","",'statement of marks'!AF59)</f>
        <v/>
      </c>
      <c r="J798" s="36" t="str">
        <f>IF('statement of marks'!AG59="","",'statement of marks'!AG59)</f>
        <v/>
      </c>
      <c r="K798" s="378" t="str">
        <f>IF('statement of marks'!AH59="","",'statement of marks'!AH59)</f>
        <v/>
      </c>
      <c r="L798" s="504"/>
      <c r="M798" s="505"/>
      <c r="N798" s="926"/>
      <c r="O798" s="927"/>
      <c r="P798" s="375" t="s">
        <v>644</v>
      </c>
      <c r="Q798" s="331" t="str">
        <f>IF('statement of marks'!AA60="","",'statement of marks'!AA60)</f>
        <v/>
      </c>
      <c r="R798" s="331" t="str">
        <f>IF('statement of marks'!AB60="","",'statement of marks'!AB60)</f>
        <v/>
      </c>
      <c r="S798" s="331" t="str">
        <f>IF('statement of marks'!AC60="","",'statement of marks'!AC60)</f>
        <v/>
      </c>
      <c r="T798" s="374" t="str">
        <f>IF('statement of marks'!AD60="","",'statement of marks'!AD60)</f>
        <v/>
      </c>
      <c r="U798" s="331" t="str">
        <f>IF('statement of marks'!AE60="","",'statement of marks'!AE60)</f>
        <v/>
      </c>
      <c r="V798" s="331" t="str">
        <f>IF('statement of marks'!AF60="","",'statement of marks'!AF60)</f>
        <v/>
      </c>
      <c r="W798" s="36" t="str">
        <f>IF('statement of marks'!AG60="","",'statement of marks'!AG60)</f>
        <v/>
      </c>
      <c r="X798" s="378" t="str">
        <f>IF('statement of marks'!AH60="","",'statement of marks'!AH60)</f>
        <v/>
      </c>
    </row>
    <row r="799" spans="1:24" ht="17" customHeight="1">
      <c r="A799" s="376"/>
      <c r="B799" s="928" t="s">
        <v>640</v>
      </c>
      <c r="C799" s="929"/>
      <c r="D799" s="335" t="s">
        <v>1</v>
      </c>
      <c r="E799" s="335" t="s">
        <v>21</v>
      </c>
      <c r="F799" s="372" t="s">
        <v>641</v>
      </c>
      <c r="G799" s="36"/>
      <c r="H799" s="334"/>
      <c r="I799" s="36"/>
      <c r="J799" s="472" t="s">
        <v>62</v>
      </c>
      <c r="K799" s="379"/>
      <c r="L799" s="504"/>
      <c r="M799" s="505"/>
      <c r="N799" s="376"/>
      <c r="O799" s="928" t="s">
        <v>640</v>
      </c>
      <c r="P799" s="929"/>
      <c r="Q799" s="335" t="s">
        <v>1</v>
      </c>
      <c r="R799" s="335" t="s">
        <v>21</v>
      </c>
      <c r="S799" s="372" t="s">
        <v>641</v>
      </c>
      <c r="T799" s="36"/>
      <c r="U799" s="334"/>
      <c r="V799" s="36"/>
      <c r="W799" s="507" t="s">
        <v>62</v>
      </c>
      <c r="X799" s="379"/>
    </row>
    <row r="800" spans="1:24" ht="17" customHeight="1">
      <c r="A800" s="376"/>
      <c r="B800" s="923" t="s">
        <v>3</v>
      </c>
      <c r="C800" s="924"/>
      <c r="D800" s="332">
        <v>20</v>
      </c>
      <c r="E800" s="332">
        <v>20</v>
      </c>
      <c r="F800" s="332">
        <v>20</v>
      </c>
      <c r="G800" s="333"/>
      <c r="H800" s="332"/>
      <c r="I800" s="332"/>
      <c r="J800" s="333">
        <v>20</v>
      </c>
      <c r="K800" s="377"/>
      <c r="L800" s="504"/>
      <c r="M800" s="505"/>
      <c r="N800" s="376"/>
      <c r="O800" s="923" t="s">
        <v>3</v>
      </c>
      <c r="P800" s="924"/>
      <c r="Q800" s="332">
        <v>20</v>
      </c>
      <c r="R800" s="332">
        <v>20</v>
      </c>
      <c r="S800" s="332">
        <v>20</v>
      </c>
      <c r="T800" s="333"/>
      <c r="U800" s="332"/>
      <c r="V800" s="332"/>
      <c r="W800" s="333">
        <v>20</v>
      </c>
      <c r="X800" s="377"/>
    </row>
    <row r="801" spans="1:24" ht="17" customHeight="1">
      <c r="A801" s="376"/>
      <c r="B801" s="910" t="str">
        <f>'statement of marks'!$CM$3</f>
        <v>dk;kZuqHko</v>
      </c>
      <c r="C801" s="911"/>
      <c r="D801" s="469" t="str">
        <f>IF('statement of marks'!CM59="","",'statement of marks'!CM59)</f>
        <v/>
      </c>
      <c r="E801" s="469" t="str">
        <f>IF('statement of marks'!CN59="","",'statement of marks'!CN59)</f>
        <v/>
      </c>
      <c r="F801" s="469" t="str">
        <f>IF('statement of marks'!CP59="","",'statement of marks'!CP59)</f>
        <v/>
      </c>
      <c r="G801" s="337"/>
      <c r="H801" s="337"/>
      <c r="I801" s="469"/>
      <c r="J801" s="469" t="str">
        <f>IF('statement of marks'!CO59="","",'statement of marks'!CO59)</f>
        <v/>
      </c>
      <c r="K801" s="470"/>
      <c r="L801" s="504"/>
      <c r="M801" s="505"/>
      <c r="N801" s="376"/>
      <c r="O801" s="910" t="str">
        <f>'statement of marks'!$CM$3</f>
        <v>dk;kZuqHko</v>
      </c>
      <c r="P801" s="911"/>
      <c r="Q801" s="469" t="str">
        <f>IF('statement of marks'!CM60="","",'statement of marks'!CM60)</f>
        <v/>
      </c>
      <c r="R801" s="469" t="str">
        <f>IF('statement of marks'!CN60="","",'statement of marks'!CN60)</f>
        <v/>
      </c>
      <c r="S801" s="469" t="str">
        <f>IF('statement of marks'!CP60="","",'statement of marks'!CP60)</f>
        <v/>
      </c>
      <c r="T801" s="337"/>
      <c r="U801" s="337"/>
      <c r="V801" s="469"/>
      <c r="W801" s="503" t="str">
        <f>IF('statement of marks'!CO60="","",'statement of marks'!CO60)</f>
        <v/>
      </c>
      <c r="X801" s="470"/>
    </row>
    <row r="802" spans="1:24" ht="17" customHeight="1">
      <c r="A802" s="376"/>
      <c r="B802" s="910" t="str">
        <f>'statement of marks'!$CW$3</f>
        <v>dyk f'k{kk</v>
      </c>
      <c r="C802" s="911"/>
      <c r="D802" s="469" t="str">
        <f>IF('statement of marks'!CW59="","",'statement of marks'!CW59)</f>
        <v/>
      </c>
      <c r="E802" s="469" t="str">
        <f>IF('statement of marks'!CX59="","",'statement of marks'!CX59)</f>
        <v/>
      </c>
      <c r="F802" s="469" t="str">
        <f>IF('statement of marks'!CZ59="","",'statement of marks'!CZ59)</f>
        <v/>
      </c>
      <c r="G802" s="337"/>
      <c r="H802" s="337"/>
      <c r="I802" s="469"/>
      <c r="J802" s="469" t="str">
        <f>IF('statement of marks'!CY59="","",'statement of marks'!CY59)</f>
        <v/>
      </c>
      <c r="K802" s="470"/>
      <c r="L802" s="504"/>
      <c r="M802" s="505"/>
      <c r="N802" s="376"/>
      <c r="O802" s="910" t="str">
        <f>'statement of marks'!$CW$3</f>
        <v>dyk f'k{kk</v>
      </c>
      <c r="P802" s="911"/>
      <c r="Q802" s="469" t="str">
        <f>IF('statement of marks'!CW60="","",'statement of marks'!CW60)</f>
        <v/>
      </c>
      <c r="R802" s="469" t="str">
        <f>IF('statement of marks'!CX60="","",'statement of marks'!CX60)</f>
        <v/>
      </c>
      <c r="S802" s="469" t="str">
        <f>IF('statement of marks'!CZ60="","",'statement of marks'!CZ60)</f>
        <v/>
      </c>
      <c r="T802" s="337"/>
      <c r="U802" s="337"/>
      <c r="V802" s="469"/>
      <c r="W802" s="503" t="str">
        <f>IF('statement of marks'!CY60="","",'statement of marks'!CY60)</f>
        <v/>
      </c>
      <c r="X802" s="470"/>
    </row>
    <row r="803" spans="1:24" ht="17" customHeight="1">
      <c r="A803" s="376"/>
      <c r="B803" s="912" t="str">
        <f>'statement of marks'!$DG$3</f>
        <v>LokLF; ,oe~ 'kkjhfjd f'k{kk</v>
      </c>
      <c r="C803" s="913"/>
      <c r="D803" s="469" t="str">
        <f>IF('statement of marks'!DG59="","",'statement of marks'!DG59)</f>
        <v/>
      </c>
      <c r="E803" s="469" t="str">
        <f>IF('statement of marks'!DH59="","",'statement of marks'!DH59)</f>
        <v/>
      </c>
      <c r="F803" s="469" t="str">
        <f>IF('statement of marks'!DJ59="","",'statement of marks'!DJ59)</f>
        <v/>
      </c>
      <c r="G803" s="337"/>
      <c r="H803" s="337"/>
      <c r="I803" s="469"/>
      <c r="J803" s="469" t="str">
        <f>IF('statement of marks'!DI59="","",'statement of marks'!DI59)</f>
        <v/>
      </c>
      <c r="K803" s="470"/>
      <c r="L803" s="504"/>
      <c r="M803" s="505"/>
      <c r="N803" s="376"/>
      <c r="O803" s="914" t="str">
        <f>'statement of marks'!$DG$3</f>
        <v>LokLF; ,oe~ 'kkjhfjd f'k{kk</v>
      </c>
      <c r="P803" s="915"/>
      <c r="Q803" s="469" t="str">
        <f>IF('statement of marks'!DG60="","",'statement of marks'!DG60)</f>
        <v/>
      </c>
      <c r="R803" s="469" t="str">
        <f>IF('statement of marks'!DH60="","",'statement of marks'!DH60)</f>
        <v/>
      </c>
      <c r="S803" s="469" t="str">
        <f>IF('statement of marks'!DJ60="","",'statement of marks'!DJ60)</f>
        <v/>
      </c>
      <c r="T803" s="337"/>
      <c r="U803" s="337"/>
      <c r="V803" s="469"/>
      <c r="W803" s="503" t="str">
        <f>IF('statement of marks'!DI60="","",'statement of marks'!DI60)</f>
        <v/>
      </c>
      <c r="X803" s="470"/>
    </row>
    <row r="804" spans="1:24" ht="17" customHeight="1">
      <c r="A804" s="376"/>
      <c r="B804" s="916" t="s">
        <v>642</v>
      </c>
      <c r="C804" s="917"/>
      <c r="D804" s="918" t="str">
        <f>IF(details!$CX$3="","",details!$CX$3)</f>
        <v>;ksx vxLr rd</v>
      </c>
      <c r="E804" s="918"/>
      <c r="F804" s="918" t="str">
        <f>IF(details!$DB$3="","",details!$DB$3)</f>
        <v>;ksx vDVcj rd</v>
      </c>
      <c r="G804" s="918"/>
      <c r="H804" s="918" t="str">
        <f>IF(details!$DF$3="","",details!$DF$3)</f>
        <v>;ksx fnlEcj rd</v>
      </c>
      <c r="I804" s="918"/>
      <c r="J804" s="918" t="str">
        <f>IF(details!$DJ$3="","",details!$DJ$3)</f>
        <v>;ksx Qjojh rd</v>
      </c>
      <c r="K804" s="919"/>
      <c r="L804" s="504"/>
      <c r="M804" s="505"/>
      <c r="N804" s="376"/>
      <c r="O804" s="916" t="s">
        <v>642</v>
      </c>
      <c r="P804" s="917"/>
      <c r="Q804" s="918" t="str">
        <f>IF(details!$CX$3="","",details!$CX$3)</f>
        <v>;ksx vxLr rd</v>
      </c>
      <c r="R804" s="918"/>
      <c r="S804" s="918" t="str">
        <f>IF(details!$DB$3="","",details!$DB$3)</f>
        <v>;ksx vDVcj rd</v>
      </c>
      <c r="T804" s="918"/>
      <c r="U804" s="918" t="str">
        <f>IF(details!$DF$3="","",details!$DF$3)</f>
        <v>;ksx fnlEcj rd</v>
      </c>
      <c r="V804" s="918"/>
      <c r="W804" s="918" t="str">
        <f>IF(details!$DJ$3="","",details!$DJ$3)</f>
        <v>;ksx Qjojh rd</v>
      </c>
      <c r="X804" s="919"/>
    </row>
    <row r="805" spans="1:24" ht="17" customHeight="1">
      <c r="A805" s="376"/>
      <c r="B805" s="916" t="s">
        <v>86</v>
      </c>
      <c r="C805" s="917"/>
      <c r="D805" s="921" t="str">
        <f>IF(details!CY59="","",details!CY59)</f>
        <v/>
      </c>
      <c r="E805" s="921"/>
      <c r="F805" s="921" t="str">
        <f>IF(details!DC59="","",details!DC59)</f>
        <v/>
      </c>
      <c r="G805" s="921"/>
      <c r="H805" s="921" t="str">
        <f>IF(details!DG59="","",details!DG59)</f>
        <v/>
      </c>
      <c r="I805" s="921"/>
      <c r="J805" s="921" t="str">
        <f>IF(details!DK59="","",details!DK59)</f>
        <v/>
      </c>
      <c r="K805" s="922"/>
      <c r="L805" s="504"/>
      <c r="M805" s="505"/>
      <c r="N805" s="376"/>
      <c r="O805" s="916" t="s">
        <v>86</v>
      </c>
      <c r="P805" s="917"/>
      <c r="Q805" s="921" t="str">
        <f>IF(details!CY60="","",details!CY60)</f>
        <v/>
      </c>
      <c r="R805" s="921"/>
      <c r="S805" s="921" t="str">
        <f>IF(details!DC60="","",details!DC60)</f>
        <v/>
      </c>
      <c r="T805" s="921"/>
      <c r="U805" s="921" t="str">
        <f>IF(details!DG60="","",details!DG60)</f>
        <v/>
      </c>
      <c r="V805" s="921"/>
      <c r="W805" s="921" t="str">
        <f>IF(details!DK60="","",details!DK60)</f>
        <v/>
      </c>
      <c r="X805" s="922"/>
    </row>
    <row r="806" spans="1:24" ht="17" customHeight="1">
      <c r="A806" s="376"/>
      <c r="B806" s="902" t="s">
        <v>15</v>
      </c>
      <c r="C806" s="903"/>
      <c r="D806" s="904" t="str">
        <f>IF(details!CX59="","",details!CX59)</f>
        <v/>
      </c>
      <c r="E806" s="904"/>
      <c r="F806" s="904" t="str">
        <f>IF(details!DB59="","",details!DB59)</f>
        <v/>
      </c>
      <c r="G806" s="904"/>
      <c r="H806" s="904" t="str">
        <f>IF(details!DF59="","",details!DF59)</f>
        <v/>
      </c>
      <c r="I806" s="904"/>
      <c r="J806" s="904" t="str">
        <f>IF(details!DJ59="","",details!DJ59)</f>
        <v/>
      </c>
      <c r="K806" s="905"/>
      <c r="L806" s="504"/>
      <c r="M806" s="505"/>
      <c r="N806" s="376"/>
      <c r="O806" s="902" t="s">
        <v>15</v>
      </c>
      <c r="P806" s="903"/>
      <c r="Q806" s="904" t="str">
        <f>IF(details!CX60="","",details!CX60)</f>
        <v/>
      </c>
      <c r="R806" s="904"/>
      <c r="S806" s="904" t="str">
        <f>IF(details!DB60="","",details!DB60)</f>
        <v/>
      </c>
      <c r="T806" s="904"/>
      <c r="U806" s="904" t="str">
        <f>IF(details!DF60="","",details!DF60)</f>
        <v/>
      </c>
      <c r="V806" s="904"/>
      <c r="W806" s="904" t="str">
        <f>IF(details!DJ60="","",details!DJ60)</f>
        <v/>
      </c>
      <c r="X806" s="905"/>
    </row>
    <row r="807" spans="1:24" ht="17" customHeight="1">
      <c r="A807" s="376"/>
      <c r="B807" s="906" t="s">
        <v>87</v>
      </c>
      <c r="C807" s="907"/>
      <c r="D807" s="908"/>
      <c r="E807" s="908"/>
      <c r="F807" s="908"/>
      <c r="G807" s="908"/>
      <c r="H807" s="908"/>
      <c r="I807" s="908"/>
      <c r="J807" s="908"/>
      <c r="K807" s="909"/>
      <c r="L807" s="504"/>
      <c r="M807" s="505"/>
      <c r="N807" s="376"/>
      <c r="O807" s="906" t="s">
        <v>87</v>
      </c>
      <c r="P807" s="907"/>
      <c r="Q807" s="908"/>
      <c r="R807" s="908"/>
      <c r="S807" s="908"/>
      <c r="T807" s="908"/>
      <c r="U807" s="908"/>
      <c r="V807" s="908"/>
      <c r="W807" s="908"/>
      <c r="X807" s="909"/>
    </row>
    <row r="808" spans="1:24" ht="17" customHeight="1">
      <c r="A808" s="376"/>
      <c r="B808" s="953" t="s">
        <v>73</v>
      </c>
      <c r="C808" s="954"/>
      <c r="D808" s="908"/>
      <c r="E808" s="908"/>
      <c r="F808" s="908"/>
      <c r="G808" s="908"/>
      <c r="H808" s="908"/>
      <c r="I808" s="908"/>
      <c r="J808" s="908"/>
      <c r="K808" s="909"/>
      <c r="L808" s="504"/>
      <c r="M808" s="505"/>
      <c r="N808" s="376"/>
      <c r="O808" s="953" t="s">
        <v>73</v>
      </c>
      <c r="P808" s="954"/>
      <c r="Q808" s="908"/>
      <c r="R808" s="908"/>
      <c r="S808" s="908"/>
      <c r="T808" s="908"/>
      <c r="U808" s="908"/>
      <c r="V808" s="908"/>
      <c r="W808" s="908"/>
      <c r="X808" s="909"/>
    </row>
    <row r="809" spans="1:24" ht="17" customHeight="1">
      <c r="A809" s="376"/>
      <c r="B809" s="955" t="s">
        <v>88</v>
      </c>
      <c r="C809" s="956"/>
      <c r="D809" s="908"/>
      <c r="E809" s="908"/>
      <c r="F809" s="908"/>
      <c r="G809" s="908"/>
      <c r="H809" s="908"/>
      <c r="I809" s="908"/>
      <c r="J809" s="908"/>
      <c r="K809" s="909"/>
      <c r="L809" s="504"/>
      <c r="M809" s="505"/>
      <c r="N809" s="376"/>
      <c r="O809" s="955" t="s">
        <v>88</v>
      </c>
      <c r="P809" s="956"/>
      <c r="Q809" s="908"/>
      <c r="R809" s="908"/>
      <c r="S809" s="908"/>
      <c r="T809" s="908"/>
      <c r="U809" s="908"/>
      <c r="V809" s="908"/>
      <c r="W809" s="908"/>
      <c r="X809" s="909"/>
    </row>
    <row r="810" spans="1:24" ht="17" customHeight="1" thickBot="1">
      <c r="A810" s="381"/>
      <c r="B810" s="940" t="s">
        <v>89</v>
      </c>
      <c r="C810" s="941"/>
      <c r="D810" s="942"/>
      <c r="E810" s="942"/>
      <c r="F810" s="942"/>
      <c r="G810" s="942"/>
      <c r="H810" s="942"/>
      <c r="I810" s="942"/>
      <c r="J810" s="942"/>
      <c r="K810" s="943"/>
      <c r="L810" s="504"/>
      <c r="M810" s="505"/>
      <c r="N810" s="381"/>
      <c r="O810" s="940" t="s">
        <v>89</v>
      </c>
      <c r="P810" s="941"/>
      <c r="Q810" s="942"/>
      <c r="R810" s="942"/>
      <c r="S810" s="942"/>
      <c r="T810" s="942"/>
      <c r="U810" s="942"/>
      <c r="V810" s="942"/>
      <c r="W810" s="942"/>
      <c r="X810" s="943"/>
    </row>
    <row r="811" spans="1:24" ht="17" customHeight="1">
      <c r="A811" s="944" t="s">
        <v>44</v>
      </c>
      <c r="B811" s="945"/>
      <c r="C811" s="945"/>
      <c r="D811" s="945"/>
      <c r="E811" s="945"/>
      <c r="F811" s="945"/>
      <c r="G811" s="945"/>
      <c r="H811" s="945"/>
      <c r="I811" s="945"/>
      <c r="J811" s="945"/>
      <c r="K811" s="946"/>
      <c r="L811" s="504"/>
      <c r="M811" s="505"/>
      <c r="N811" s="944" t="s">
        <v>44</v>
      </c>
      <c r="O811" s="945"/>
      <c r="P811" s="945"/>
      <c r="Q811" s="945"/>
      <c r="R811" s="945"/>
      <c r="S811" s="945"/>
      <c r="T811" s="945"/>
      <c r="U811" s="945"/>
      <c r="V811" s="945"/>
      <c r="W811" s="945"/>
      <c r="X811" s="946"/>
    </row>
    <row r="812" spans="1:24" ht="17" customHeight="1">
      <c r="A812" s="947" t="str">
        <f>'statement of marks'!$A$1</f>
        <v>jk- ck- ek/;fed fo|ky; uohu] fuEckgsM+k</v>
      </c>
      <c r="B812" s="948"/>
      <c r="C812" s="948"/>
      <c r="D812" s="948"/>
      <c r="E812" s="948"/>
      <c r="F812" s="948"/>
      <c r="G812" s="948"/>
      <c r="H812" s="948"/>
      <c r="I812" s="948"/>
      <c r="J812" s="948"/>
      <c r="K812" s="949"/>
      <c r="L812" s="504"/>
      <c r="M812" s="505"/>
      <c r="N812" s="947" t="str">
        <f>'statement of marks'!$A$1</f>
        <v>jk- ck- ek/;fed fo|ky; uohu] fuEckgsM+k</v>
      </c>
      <c r="O812" s="948"/>
      <c r="P812" s="948"/>
      <c r="Q812" s="948"/>
      <c r="R812" s="948"/>
      <c r="S812" s="948"/>
      <c r="T812" s="948"/>
      <c r="U812" s="948"/>
      <c r="V812" s="948"/>
      <c r="W812" s="948"/>
      <c r="X812" s="949"/>
    </row>
    <row r="813" spans="1:24" ht="17" customHeight="1">
      <c r="A813" s="947"/>
      <c r="B813" s="948"/>
      <c r="C813" s="948"/>
      <c r="D813" s="948"/>
      <c r="E813" s="948"/>
      <c r="F813" s="948"/>
      <c r="G813" s="948"/>
      <c r="H813" s="948"/>
      <c r="I813" s="948"/>
      <c r="J813" s="948"/>
      <c r="K813" s="949"/>
      <c r="L813" s="504"/>
      <c r="M813" s="505"/>
      <c r="N813" s="947"/>
      <c r="O813" s="948"/>
      <c r="P813" s="948"/>
      <c r="Q813" s="948"/>
      <c r="R813" s="948"/>
      <c r="S813" s="948"/>
      <c r="T813" s="948"/>
      <c r="U813" s="948"/>
      <c r="V813" s="948"/>
      <c r="W813" s="948"/>
      <c r="X813" s="949"/>
    </row>
    <row r="814" spans="1:24" ht="17" customHeight="1">
      <c r="A814" s="376"/>
      <c r="B814" s="927" t="s">
        <v>84</v>
      </c>
      <c r="C814" s="950"/>
      <c r="D814" s="951" t="str">
        <f>'statement of marks'!$F$3</f>
        <v>2015-16</v>
      </c>
      <c r="E814" s="951"/>
      <c r="F814" s="951"/>
      <c r="G814" s="951"/>
      <c r="H814" s="951"/>
      <c r="I814" s="951"/>
      <c r="J814" s="951"/>
      <c r="K814" s="952"/>
      <c r="L814" s="504"/>
      <c r="M814" s="505"/>
      <c r="N814" s="376"/>
      <c r="O814" s="927" t="s">
        <v>84</v>
      </c>
      <c r="P814" s="950"/>
      <c r="Q814" s="951" t="str">
        <f>'statement of marks'!$F$3</f>
        <v>2015-16</v>
      </c>
      <c r="R814" s="951"/>
      <c r="S814" s="951"/>
      <c r="T814" s="951"/>
      <c r="U814" s="951"/>
      <c r="V814" s="951"/>
      <c r="W814" s="951"/>
      <c r="X814" s="952"/>
    </row>
    <row r="815" spans="1:24" ht="17" customHeight="1">
      <c r="A815" s="376"/>
      <c r="B815" s="910" t="s">
        <v>579</v>
      </c>
      <c r="C815" s="911"/>
      <c r="D815" s="911" t="str">
        <f>IF('statement of marks'!H61="","",'statement of marks'!H61)</f>
        <v>v 055</v>
      </c>
      <c r="E815" s="911"/>
      <c r="F815" s="911"/>
      <c r="G815" s="911"/>
      <c r="H815" s="911"/>
      <c r="I815" s="911"/>
      <c r="J815" s="911"/>
      <c r="K815" s="937"/>
      <c r="L815" s="504"/>
      <c r="M815" s="505"/>
      <c r="N815" s="376"/>
      <c r="O815" s="910" t="s">
        <v>579</v>
      </c>
      <c r="P815" s="911"/>
      <c r="Q815" s="911" t="str">
        <f>IF('statement of marks'!H62="","",'statement of marks'!H62)</f>
        <v>v 056</v>
      </c>
      <c r="R815" s="911"/>
      <c r="S815" s="911"/>
      <c r="T815" s="911"/>
      <c r="U815" s="911"/>
      <c r="V815" s="911"/>
      <c r="W815" s="911"/>
      <c r="X815" s="937"/>
    </row>
    <row r="816" spans="1:24" ht="17" customHeight="1">
      <c r="A816" s="376"/>
      <c r="B816" s="910" t="s">
        <v>580</v>
      </c>
      <c r="C816" s="911"/>
      <c r="D816" s="911" t="str">
        <f>IF('statement of marks'!I61="","",'statement of marks'!I61)</f>
        <v>c 055</v>
      </c>
      <c r="E816" s="911"/>
      <c r="F816" s="911"/>
      <c r="G816" s="911"/>
      <c r="H816" s="911"/>
      <c r="I816" s="911"/>
      <c r="J816" s="911"/>
      <c r="K816" s="937"/>
      <c r="L816" s="504"/>
      <c r="M816" s="505"/>
      <c r="N816" s="376"/>
      <c r="O816" s="910" t="s">
        <v>580</v>
      </c>
      <c r="P816" s="911"/>
      <c r="Q816" s="911" t="str">
        <f>IF('statement of marks'!I62="","",'statement of marks'!I62)</f>
        <v>c 056</v>
      </c>
      <c r="R816" s="911"/>
      <c r="S816" s="911"/>
      <c r="T816" s="911"/>
      <c r="U816" s="911"/>
      <c r="V816" s="911"/>
      <c r="W816" s="911"/>
      <c r="X816" s="937"/>
    </row>
    <row r="817" spans="1:24" ht="17" customHeight="1">
      <c r="A817" s="376"/>
      <c r="B817" s="910" t="s">
        <v>581</v>
      </c>
      <c r="C817" s="911"/>
      <c r="D817" s="911" t="str">
        <f>IF('statement of marks'!J61="","",'statement of marks'!J61)</f>
        <v>l 055</v>
      </c>
      <c r="E817" s="911"/>
      <c r="F817" s="911"/>
      <c r="G817" s="911"/>
      <c r="H817" s="911"/>
      <c r="I817" s="911"/>
      <c r="J817" s="911"/>
      <c r="K817" s="937"/>
      <c r="L817" s="504"/>
      <c r="M817" s="505"/>
      <c r="N817" s="376"/>
      <c r="O817" s="910" t="s">
        <v>581</v>
      </c>
      <c r="P817" s="911"/>
      <c r="Q817" s="911" t="str">
        <f>IF('statement of marks'!J62="","",'statement of marks'!J62)</f>
        <v>l 056</v>
      </c>
      <c r="R817" s="911"/>
      <c r="S817" s="911"/>
      <c r="T817" s="911"/>
      <c r="U817" s="911"/>
      <c r="V817" s="911"/>
      <c r="W817" s="911"/>
      <c r="X817" s="937"/>
    </row>
    <row r="818" spans="1:24" ht="17" customHeight="1">
      <c r="A818" s="376"/>
      <c r="B818" s="910" t="s">
        <v>582</v>
      </c>
      <c r="C818" s="911"/>
      <c r="D818" s="370">
        <f>'statement of marks'!$D$3</f>
        <v>3</v>
      </c>
      <c r="E818" s="911" t="s">
        <v>9</v>
      </c>
      <c r="F818" s="911"/>
      <c r="G818" s="938" t="str">
        <f>IF('statement of marks'!D61="","",'statement of marks'!D61)</f>
        <v/>
      </c>
      <c r="H818" s="938"/>
      <c r="I818" s="938"/>
      <c r="J818" s="938"/>
      <c r="K818" s="939"/>
      <c r="L818" s="504"/>
      <c r="M818" s="505"/>
      <c r="N818" s="376"/>
      <c r="O818" s="910" t="s">
        <v>582</v>
      </c>
      <c r="P818" s="911"/>
      <c r="Q818" s="370">
        <f>'statement of marks'!$D$3</f>
        <v>3</v>
      </c>
      <c r="R818" s="911" t="s">
        <v>9</v>
      </c>
      <c r="S818" s="911"/>
      <c r="T818" s="938" t="str">
        <f>IF('statement of marks'!D62="","",'statement of marks'!D62)</f>
        <v/>
      </c>
      <c r="U818" s="938"/>
      <c r="V818" s="938"/>
      <c r="W818" s="938"/>
      <c r="X818" s="939"/>
    </row>
    <row r="819" spans="1:24" ht="17" customHeight="1">
      <c r="A819" s="376"/>
      <c r="B819" s="910" t="s">
        <v>583</v>
      </c>
      <c r="C819" s="911"/>
      <c r="D819" s="370" t="str">
        <f>IF('statement of marks'!E61="","",'statement of marks'!E61)</f>
        <v/>
      </c>
      <c r="E819" s="911" t="s">
        <v>0</v>
      </c>
      <c r="F819" s="911"/>
      <c r="G819" s="930" t="str">
        <f>IF('statement of marks'!F61="","",'statement of marks'!F61)</f>
        <v/>
      </c>
      <c r="H819" s="930"/>
      <c r="I819" s="930"/>
      <c r="J819" s="930"/>
      <c r="K819" s="931"/>
      <c r="L819" s="504"/>
      <c r="M819" s="505"/>
      <c r="N819" s="376"/>
      <c r="O819" s="910" t="s">
        <v>583</v>
      </c>
      <c r="P819" s="911"/>
      <c r="Q819" s="370" t="str">
        <f>IF('statement of marks'!E62="","",'statement of marks'!E62)</f>
        <v/>
      </c>
      <c r="R819" s="911" t="s">
        <v>0</v>
      </c>
      <c r="S819" s="911"/>
      <c r="T819" s="930" t="str">
        <f>IF('statement of marks'!F62="","",'statement of marks'!F62)</f>
        <v/>
      </c>
      <c r="U819" s="930"/>
      <c r="V819" s="930"/>
      <c r="W819" s="930"/>
      <c r="X819" s="931"/>
    </row>
    <row r="820" spans="1:24" ht="17" customHeight="1">
      <c r="A820" s="376"/>
      <c r="B820" s="346" t="s">
        <v>27</v>
      </c>
      <c r="C820" s="336" t="s">
        <v>85</v>
      </c>
      <c r="D820" s="932" t="s">
        <v>1</v>
      </c>
      <c r="E820" s="932" t="s">
        <v>21</v>
      </c>
      <c r="F820" s="932" t="s">
        <v>62</v>
      </c>
      <c r="G820" s="933" t="s">
        <v>2</v>
      </c>
      <c r="H820" s="932" t="s">
        <v>638</v>
      </c>
      <c r="I820" s="932"/>
      <c r="J820" s="932"/>
      <c r="K820" s="934" t="s">
        <v>639</v>
      </c>
      <c r="L820" s="504"/>
      <c r="M820" s="505"/>
      <c r="N820" s="376"/>
      <c r="O820" s="346" t="s">
        <v>27</v>
      </c>
      <c r="P820" s="336" t="s">
        <v>85</v>
      </c>
      <c r="Q820" s="935" t="s">
        <v>1</v>
      </c>
      <c r="R820" s="935" t="s">
        <v>21</v>
      </c>
      <c r="S820" s="935" t="s">
        <v>62</v>
      </c>
      <c r="T820" s="936" t="s">
        <v>2</v>
      </c>
      <c r="U820" s="935" t="s">
        <v>638</v>
      </c>
      <c r="V820" s="935"/>
      <c r="W820" s="935"/>
      <c r="X820" s="934" t="s">
        <v>639</v>
      </c>
    </row>
    <row r="821" spans="1:24" ht="17" customHeight="1">
      <c r="A821" s="376"/>
      <c r="B821" s="346"/>
      <c r="C821" s="336"/>
      <c r="D821" s="932"/>
      <c r="E821" s="932"/>
      <c r="F821" s="932"/>
      <c r="G821" s="933"/>
      <c r="H821" s="367" t="s">
        <v>635</v>
      </c>
      <c r="I821" s="367" t="s">
        <v>636</v>
      </c>
      <c r="J821" s="471" t="s">
        <v>68</v>
      </c>
      <c r="K821" s="934"/>
      <c r="L821" s="504"/>
      <c r="M821" s="505"/>
      <c r="N821" s="376"/>
      <c r="O821" s="346"/>
      <c r="P821" s="336"/>
      <c r="Q821" s="935"/>
      <c r="R821" s="935"/>
      <c r="S821" s="935"/>
      <c r="T821" s="936"/>
      <c r="U821" s="371" t="s">
        <v>635</v>
      </c>
      <c r="V821" s="371" t="s">
        <v>636</v>
      </c>
      <c r="W821" s="506" t="s">
        <v>68</v>
      </c>
      <c r="X821" s="934"/>
    </row>
    <row r="822" spans="1:24" ht="17" customHeight="1">
      <c r="A822" s="376"/>
      <c r="B822" s="923" t="s">
        <v>3</v>
      </c>
      <c r="C822" s="924"/>
      <c r="D822" s="332">
        <f>IF('statement of marks'!K$6="","",'statement of marks'!K$6)</f>
        <v>10</v>
      </c>
      <c r="E822" s="332">
        <f>IF('statement of marks'!L$6="","",'statement of marks'!L$6)</f>
        <v>10</v>
      </c>
      <c r="F822" s="332">
        <f>IF('statement of marks'!M$6="","",'statement of marks'!M$6)</f>
        <v>10</v>
      </c>
      <c r="G822" s="333">
        <f>IF('statement of marks'!N$6="","",'statement of marks'!N$6)</f>
        <v>30</v>
      </c>
      <c r="H822" s="332">
        <f>IF('statement of marks'!O$6="","",'statement of marks'!O$6)</f>
        <v>20</v>
      </c>
      <c r="I822" s="332">
        <f>IF('statement of marks'!P$6="","",'statement of marks'!P$6)</f>
        <v>50</v>
      </c>
      <c r="J822" s="333">
        <f>IF('statement of marks'!Q$6="","",'statement of marks'!Q$6)</f>
        <v>70</v>
      </c>
      <c r="K822" s="377">
        <f>IF('statement of marks'!R$6="","",'statement of marks'!R$6)</f>
        <v>100</v>
      </c>
      <c r="L822" s="504"/>
      <c r="M822" s="505"/>
      <c r="N822" s="376"/>
      <c r="O822" s="923" t="s">
        <v>3</v>
      </c>
      <c r="P822" s="924"/>
      <c r="Q822" s="332">
        <f>IF('statement of marks'!K$6="","",'statement of marks'!K$6)</f>
        <v>10</v>
      </c>
      <c r="R822" s="332">
        <f>IF('statement of marks'!L$6="","",'statement of marks'!L$6)</f>
        <v>10</v>
      </c>
      <c r="S822" s="332">
        <f>IF('statement of marks'!M$6="","",'statement of marks'!M$6)</f>
        <v>10</v>
      </c>
      <c r="T822" s="333">
        <f>IF('statement of marks'!N$6="","",'statement of marks'!N$6)</f>
        <v>30</v>
      </c>
      <c r="U822" s="332">
        <f>IF('statement of marks'!O$6="","",'statement of marks'!O$6)</f>
        <v>20</v>
      </c>
      <c r="V822" s="332">
        <f>IF('statement of marks'!P$6="","",'statement of marks'!P$6)</f>
        <v>50</v>
      </c>
      <c r="W822" s="333">
        <f>IF('statement of marks'!Q$6="","",'statement of marks'!Q$6)</f>
        <v>70</v>
      </c>
      <c r="X822" s="377">
        <f>IF('statement of marks'!R$6="","",'statement of marks'!R$6)</f>
        <v>100</v>
      </c>
    </row>
    <row r="823" spans="1:24" ht="17" customHeight="1">
      <c r="A823" s="376"/>
      <c r="B823" s="910" t="str">
        <f>'statement of marks'!$K$3</f>
        <v>fgUnh</v>
      </c>
      <c r="C823" s="911"/>
      <c r="D823" s="331" t="str">
        <f>IF('statement of marks'!K61="","",'statement of marks'!K61)</f>
        <v/>
      </c>
      <c r="E823" s="331" t="str">
        <f>IF('statement of marks'!L61="","",'statement of marks'!L61)</f>
        <v/>
      </c>
      <c r="F823" s="331" t="str">
        <f>IF('statement of marks'!M61="","",'statement of marks'!M61)</f>
        <v/>
      </c>
      <c r="G823" s="374" t="str">
        <f>IF('statement of marks'!N61="","",'statement of marks'!N61)</f>
        <v/>
      </c>
      <c r="H823" s="331" t="str">
        <f>IF('statement of marks'!O61="","",'statement of marks'!O61)</f>
        <v/>
      </c>
      <c r="I823" s="331" t="str">
        <f>IF('statement of marks'!P61="","",'statement of marks'!P61)</f>
        <v/>
      </c>
      <c r="J823" s="36" t="str">
        <f>IF('statement of marks'!Q61="","",'statement of marks'!Q61)</f>
        <v/>
      </c>
      <c r="K823" s="378" t="str">
        <f>IF('statement of marks'!R61="","",'statement of marks'!R61)</f>
        <v/>
      </c>
      <c r="L823" s="504"/>
      <c r="M823" s="505"/>
      <c r="N823" s="376"/>
      <c r="O823" s="910" t="str">
        <f>'statement of marks'!$K$3</f>
        <v>fgUnh</v>
      </c>
      <c r="P823" s="911"/>
      <c r="Q823" s="331" t="str">
        <f>IF('statement of marks'!K62="","",'statement of marks'!K62)</f>
        <v/>
      </c>
      <c r="R823" s="331" t="str">
        <f>IF('statement of marks'!L62="","",'statement of marks'!L62)</f>
        <v/>
      </c>
      <c r="S823" s="331" t="str">
        <f>IF('statement of marks'!M62="","",'statement of marks'!M62)</f>
        <v/>
      </c>
      <c r="T823" s="374" t="str">
        <f>IF('statement of marks'!N62="","",'statement of marks'!N62)</f>
        <v/>
      </c>
      <c r="U823" s="331" t="str">
        <f>IF('statement of marks'!O62="","",'statement of marks'!O62)</f>
        <v/>
      </c>
      <c r="V823" s="331" t="str">
        <f>IF('statement of marks'!P62="","",'statement of marks'!P62)</f>
        <v/>
      </c>
      <c r="W823" s="36" t="str">
        <f>IF('statement of marks'!Q62="","",'statement of marks'!Q62)</f>
        <v/>
      </c>
      <c r="X823" s="378" t="str">
        <f>IF('statement of marks'!R62="","",'statement of marks'!R62)</f>
        <v/>
      </c>
    </row>
    <row r="824" spans="1:24" ht="17" customHeight="1">
      <c r="A824" s="376"/>
      <c r="B824" s="920" t="str">
        <f>'statement of marks'!$AQ$3</f>
        <v>mnwZ</v>
      </c>
      <c r="C824" s="910"/>
      <c r="D824" s="331">
        <f>IF('statement of marks'!AQ61="","",'statement of marks'!AQ61)</f>
        <v>1</v>
      </c>
      <c r="E824" s="331">
        <f>IF('statement of marks'!AR61="","",'statement of marks'!AR61)</f>
        <v>2</v>
      </c>
      <c r="F824" s="331">
        <f>IF('statement of marks'!AS61="","",'statement of marks'!AS61)</f>
        <v>3</v>
      </c>
      <c r="G824" s="374">
        <f>IF('statement of marks'!AT61="","",'statement of marks'!AT61)</f>
        <v>6</v>
      </c>
      <c r="H824" s="331">
        <f>IF('statement of marks'!AU61="","",'statement of marks'!AU61)</f>
        <v>4</v>
      </c>
      <c r="I824" s="331">
        <f>IF('statement of marks'!AV61="","",'statement of marks'!AV61)</f>
        <v>5</v>
      </c>
      <c r="J824" s="36">
        <f>IF('statement of marks'!AW61="","",'statement of marks'!AW61)</f>
        <v>9</v>
      </c>
      <c r="K824" s="378">
        <f>IF('statement of marks'!AX61="","",'statement of marks'!AX61)</f>
        <v>15</v>
      </c>
      <c r="L824" s="504"/>
      <c r="M824" s="505"/>
      <c r="N824" s="376"/>
      <c r="O824" s="920" t="str">
        <f>'statement of marks'!$AQ$3</f>
        <v>mnwZ</v>
      </c>
      <c r="P824" s="910"/>
      <c r="Q824" s="331">
        <f>IF('statement of marks'!AQ62="","",'statement of marks'!AQ62)</f>
        <v>1</v>
      </c>
      <c r="R824" s="331">
        <f>IF('statement of marks'!AR62="","",'statement of marks'!AR62)</f>
        <v>2</v>
      </c>
      <c r="S824" s="331">
        <f>IF('statement of marks'!AS62="","",'statement of marks'!AS62)</f>
        <v>3</v>
      </c>
      <c r="T824" s="374">
        <f>IF('statement of marks'!AT62="","",'statement of marks'!AT62)</f>
        <v>6</v>
      </c>
      <c r="U824" s="331">
        <f>IF('statement of marks'!AU62="","",'statement of marks'!AU62)</f>
        <v>4</v>
      </c>
      <c r="V824" s="331">
        <f>IF('statement of marks'!AV62="","",'statement of marks'!AV62)</f>
        <v>5</v>
      </c>
      <c r="W824" s="36">
        <f>IF('statement of marks'!AW62="","",'statement of marks'!AW62)</f>
        <v>9</v>
      </c>
      <c r="X824" s="378">
        <f>IF('statement of marks'!AX62="","",'statement of marks'!AX62)</f>
        <v>15</v>
      </c>
    </row>
    <row r="825" spans="1:24" ht="17" customHeight="1">
      <c r="A825" s="376"/>
      <c r="B825" s="910" t="str">
        <f>'statement of marks'!$BG$3</f>
        <v>xf.kr</v>
      </c>
      <c r="C825" s="911"/>
      <c r="D825" s="331" t="str">
        <f>IF('statement of marks'!BG61="","",'statement of marks'!BG61)</f>
        <v/>
      </c>
      <c r="E825" s="331" t="str">
        <f>IF('statement of marks'!BH61="","",'statement of marks'!BH61)</f>
        <v/>
      </c>
      <c r="F825" s="331" t="str">
        <f>IF('statement of marks'!BI61="","",'statement of marks'!BI61)</f>
        <v/>
      </c>
      <c r="G825" s="374" t="str">
        <f>IF('statement of marks'!BJ61="","",'statement of marks'!BJ61)</f>
        <v/>
      </c>
      <c r="H825" s="331" t="str">
        <f>IF('statement of marks'!BK61="","",'statement of marks'!BK61)</f>
        <v/>
      </c>
      <c r="I825" s="331" t="str">
        <f>IF('statement of marks'!BL61="","",'statement of marks'!BL61)</f>
        <v/>
      </c>
      <c r="J825" s="36" t="str">
        <f>IF('statement of marks'!BM61="","",'statement of marks'!BM61)</f>
        <v/>
      </c>
      <c r="K825" s="378" t="str">
        <f>IF('statement of marks'!BN61="","",'statement of marks'!BN61)</f>
        <v/>
      </c>
      <c r="L825" s="504"/>
      <c r="M825" s="505"/>
      <c r="N825" s="376"/>
      <c r="O825" s="910" t="str">
        <f>'statement of marks'!$BG$3</f>
        <v>xf.kr</v>
      </c>
      <c r="P825" s="911"/>
      <c r="Q825" s="331" t="str">
        <f>IF('statement of marks'!BG62="","",'statement of marks'!BG62)</f>
        <v/>
      </c>
      <c r="R825" s="331" t="str">
        <f>IF('statement of marks'!BH62="","",'statement of marks'!BH62)</f>
        <v/>
      </c>
      <c r="S825" s="331" t="str">
        <f>IF('statement of marks'!BI62="","",'statement of marks'!BI62)</f>
        <v/>
      </c>
      <c r="T825" s="374" t="str">
        <f>IF('statement of marks'!BJ62="","",'statement of marks'!BJ62)</f>
        <v/>
      </c>
      <c r="U825" s="331" t="str">
        <f>IF('statement of marks'!BK62="","",'statement of marks'!BK62)</f>
        <v/>
      </c>
      <c r="V825" s="331" t="str">
        <f>IF('statement of marks'!BL62="","",'statement of marks'!BL62)</f>
        <v/>
      </c>
      <c r="W825" s="36" t="str">
        <f>IF('statement of marks'!BM62="","",'statement of marks'!BM62)</f>
        <v/>
      </c>
      <c r="X825" s="378" t="str">
        <f>IF('statement of marks'!BN62="","",'statement of marks'!BN62)</f>
        <v/>
      </c>
    </row>
    <row r="826" spans="1:24" ht="17" customHeight="1">
      <c r="A826" s="376"/>
      <c r="B826" s="910" t="str">
        <f>'statement of marks'!$BW$3</f>
        <v>Ik;kZoj.k v/;;u</v>
      </c>
      <c r="C826" s="911"/>
      <c r="D826" s="331" t="str">
        <f>IF('statement of marks'!BW61="","",'statement of marks'!BW61)</f>
        <v/>
      </c>
      <c r="E826" s="331" t="str">
        <f>IF('statement of marks'!BX61="","",'statement of marks'!BX61)</f>
        <v/>
      </c>
      <c r="F826" s="331" t="str">
        <f>IF('statement of marks'!BY61="","",'statement of marks'!BY61)</f>
        <v/>
      </c>
      <c r="G826" s="374" t="str">
        <f>IF('statement of marks'!BZ61="","",'statement of marks'!BZ61)</f>
        <v/>
      </c>
      <c r="H826" s="331" t="str">
        <f>IF('statement of marks'!CA61="","",'statement of marks'!CA61)</f>
        <v/>
      </c>
      <c r="I826" s="331" t="str">
        <f>IF('statement of marks'!CB61="","",'statement of marks'!CB61)</f>
        <v/>
      </c>
      <c r="J826" s="36" t="str">
        <f>IF('statement of marks'!CC61="","",'statement of marks'!CC61)</f>
        <v/>
      </c>
      <c r="K826" s="378" t="str">
        <f>IF('statement of marks'!CD61="","",'statement of marks'!CD61)</f>
        <v/>
      </c>
      <c r="L826" s="504"/>
      <c r="M826" s="505"/>
      <c r="N826" s="376"/>
      <c r="O826" s="910" t="str">
        <f>'statement of marks'!$BW$3</f>
        <v>Ik;kZoj.k v/;;u</v>
      </c>
      <c r="P826" s="911"/>
      <c r="Q826" s="331" t="str">
        <f>IF('statement of marks'!BW62="","",'statement of marks'!BW62)</f>
        <v/>
      </c>
      <c r="R826" s="331" t="str">
        <f>IF('statement of marks'!BX62="","",'statement of marks'!BX62)</f>
        <v/>
      </c>
      <c r="S826" s="331" t="str">
        <f>IF('statement of marks'!BY62="","",'statement of marks'!BY62)</f>
        <v/>
      </c>
      <c r="T826" s="374" t="str">
        <f>IF('statement of marks'!BZ62="","",'statement of marks'!BZ62)</f>
        <v/>
      </c>
      <c r="U826" s="331" t="str">
        <f>IF('statement of marks'!CA62="","",'statement of marks'!CA62)</f>
        <v/>
      </c>
      <c r="V826" s="331" t="str">
        <f>IF('statement of marks'!CB62="","",'statement of marks'!CB62)</f>
        <v/>
      </c>
      <c r="W826" s="36" t="str">
        <f>IF('statement of marks'!CC62="","",'statement of marks'!CC62)</f>
        <v/>
      </c>
      <c r="X826" s="378" t="str">
        <f>IF('statement of marks'!CD62="","",'statement of marks'!CD62)</f>
        <v/>
      </c>
    </row>
    <row r="827" spans="1:24" ht="17" customHeight="1">
      <c r="A827" s="925"/>
      <c r="B827" s="927" t="str">
        <f>'statement of marks'!$AA$3</f>
        <v>vaxszth</v>
      </c>
      <c r="C827" s="373" t="s">
        <v>3</v>
      </c>
      <c r="D827" s="332">
        <f>IF('statement of marks'!AA$6="","",'statement of marks'!AA$6)</f>
        <v>5</v>
      </c>
      <c r="E827" s="332">
        <f>IF('statement of marks'!AB$6="","",'statement of marks'!AB$6)</f>
        <v>5</v>
      </c>
      <c r="F827" s="332">
        <f>IF('statement of marks'!AC$6="","",'statement of marks'!AC$6)</f>
        <v>5</v>
      </c>
      <c r="G827" s="333">
        <f>IF('statement of marks'!AD$6="","",'statement of marks'!AD$6)</f>
        <v>15</v>
      </c>
      <c r="H827" s="332">
        <f>IF('statement of marks'!AE$6="","",'statement of marks'!AE$6)</f>
        <v>10</v>
      </c>
      <c r="I827" s="332">
        <f>IF('statement of marks'!AF$6="","",'statement of marks'!AF$6)</f>
        <v>25</v>
      </c>
      <c r="J827" s="333">
        <f>IF('statement of marks'!AG$6="","",'statement of marks'!AG$6)</f>
        <v>35</v>
      </c>
      <c r="K827" s="377">
        <f>IF('statement of marks'!AH$6="","",'statement of marks'!AH$6)</f>
        <v>50</v>
      </c>
      <c r="L827" s="504"/>
      <c r="M827" s="505"/>
      <c r="N827" s="925"/>
      <c r="O827" s="927" t="str">
        <f>'statement of marks'!$AA$3</f>
        <v>vaxszth</v>
      </c>
      <c r="P827" s="373" t="s">
        <v>3</v>
      </c>
      <c r="Q827" s="332">
        <f>IF('statement of marks'!AA$6="","",'statement of marks'!AA$6)</f>
        <v>5</v>
      </c>
      <c r="R827" s="332">
        <f>IF('statement of marks'!AB$6="","",'statement of marks'!AB$6)</f>
        <v>5</v>
      </c>
      <c r="S827" s="332">
        <f>IF('statement of marks'!AC$6="","",'statement of marks'!AC$6)</f>
        <v>5</v>
      </c>
      <c r="T827" s="333">
        <f>IF('statement of marks'!AD$6="","",'statement of marks'!AD$6)</f>
        <v>15</v>
      </c>
      <c r="U827" s="332">
        <f>IF('statement of marks'!AE$6="","",'statement of marks'!AE$6)</f>
        <v>10</v>
      </c>
      <c r="V827" s="332">
        <f>IF('statement of marks'!AF$6="","",'statement of marks'!AF$6)</f>
        <v>25</v>
      </c>
      <c r="W827" s="333">
        <f>IF('statement of marks'!AG$6="","",'statement of marks'!AG$6)</f>
        <v>35</v>
      </c>
      <c r="X827" s="377">
        <f>IF('statement of marks'!AH$6="","",'statement of marks'!AH$6)</f>
        <v>50</v>
      </c>
    </row>
    <row r="828" spans="1:24" ht="17" customHeight="1">
      <c r="A828" s="926"/>
      <c r="B828" s="927"/>
      <c r="C828" s="375" t="s">
        <v>644</v>
      </c>
      <c r="D828" s="331" t="str">
        <f>IF('statement of marks'!AA61="","",'statement of marks'!AA61)</f>
        <v/>
      </c>
      <c r="E828" s="331" t="str">
        <f>IF('statement of marks'!AB61="","",'statement of marks'!AB61)</f>
        <v/>
      </c>
      <c r="F828" s="331" t="str">
        <f>IF('statement of marks'!AC61="","",'statement of marks'!AC61)</f>
        <v/>
      </c>
      <c r="G828" s="374" t="str">
        <f>IF('statement of marks'!AD61="","",'statement of marks'!AD61)</f>
        <v/>
      </c>
      <c r="H828" s="331" t="str">
        <f>IF('statement of marks'!AE61="","",'statement of marks'!AE61)</f>
        <v/>
      </c>
      <c r="I828" s="331" t="str">
        <f>IF('statement of marks'!AF61="","",'statement of marks'!AF61)</f>
        <v/>
      </c>
      <c r="J828" s="36" t="str">
        <f>IF('statement of marks'!AG61="","",'statement of marks'!AG61)</f>
        <v/>
      </c>
      <c r="K828" s="378" t="str">
        <f>IF('statement of marks'!AH61="","",'statement of marks'!AH61)</f>
        <v/>
      </c>
      <c r="L828" s="504"/>
      <c r="M828" s="505"/>
      <c r="N828" s="926"/>
      <c r="O828" s="927"/>
      <c r="P828" s="375" t="s">
        <v>644</v>
      </c>
      <c r="Q828" s="331" t="str">
        <f>IF('statement of marks'!AA62="","",'statement of marks'!AA62)</f>
        <v/>
      </c>
      <c r="R828" s="331" t="str">
        <f>IF('statement of marks'!AB62="","",'statement of marks'!AB62)</f>
        <v/>
      </c>
      <c r="S828" s="331" t="str">
        <f>IF('statement of marks'!AC62="","",'statement of marks'!AC62)</f>
        <v/>
      </c>
      <c r="T828" s="374" t="str">
        <f>IF('statement of marks'!AD62="","",'statement of marks'!AD62)</f>
        <v/>
      </c>
      <c r="U828" s="331" t="str">
        <f>IF('statement of marks'!AE62="","",'statement of marks'!AE62)</f>
        <v/>
      </c>
      <c r="V828" s="331" t="str">
        <f>IF('statement of marks'!AF62="","",'statement of marks'!AF62)</f>
        <v/>
      </c>
      <c r="W828" s="36" t="str">
        <f>IF('statement of marks'!AG62="","",'statement of marks'!AG62)</f>
        <v/>
      </c>
      <c r="X828" s="378" t="str">
        <f>IF('statement of marks'!AH62="","",'statement of marks'!AH62)</f>
        <v/>
      </c>
    </row>
    <row r="829" spans="1:24" ht="17" customHeight="1">
      <c r="A829" s="376"/>
      <c r="B829" s="928" t="s">
        <v>640</v>
      </c>
      <c r="C829" s="929"/>
      <c r="D829" s="335" t="s">
        <v>1</v>
      </c>
      <c r="E829" s="335" t="s">
        <v>21</v>
      </c>
      <c r="F829" s="372" t="s">
        <v>641</v>
      </c>
      <c r="G829" s="36"/>
      <c r="H829" s="334"/>
      <c r="I829" s="36"/>
      <c r="J829" s="472" t="s">
        <v>62</v>
      </c>
      <c r="K829" s="379"/>
      <c r="L829" s="504"/>
      <c r="M829" s="505"/>
      <c r="N829" s="376"/>
      <c r="O829" s="928" t="s">
        <v>640</v>
      </c>
      <c r="P829" s="929"/>
      <c r="Q829" s="335" t="s">
        <v>1</v>
      </c>
      <c r="R829" s="335" t="s">
        <v>21</v>
      </c>
      <c r="S829" s="372" t="s">
        <v>641</v>
      </c>
      <c r="T829" s="36"/>
      <c r="U829" s="334"/>
      <c r="V829" s="36"/>
      <c r="W829" s="507" t="s">
        <v>62</v>
      </c>
      <c r="X829" s="379"/>
    </row>
    <row r="830" spans="1:24" ht="17" customHeight="1">
      <c r="A830" s="376"/>
      <c r="B830" s="923" t="s">
        <v>3</v>
      </c>
      <c r="C830" s="924"/>
      <c r="D830" s="332">
        <v>20</v>
      </c>
      <c r="E830" s="332">
        <v>20</v>
      </c>
      <c r="F830" s="332">
        <v>20</v>
      </c>
      <c r="G830" s="333"/>
      <c r="H830" s="332"/>
      <c r="I830" s="332"/>
      <c r="J830" s="333">
        <v>20</v>
      </c>
      <c r="K830" s="377"/>
      <c r="L830" s="504"/>
      <c r="M830" s="505"/>
      <c r="N830" s="376"/>
      <c r="O830" s="923" t="s">
        <v>3</v>
      </c>
      <c r="P830" s="924"/>
      <c r="Q830" s="332">
        <v>20</v>
      </c>
      <c r="R830" s="332">
        <v>20</v>
      </c>
      <c r="S830" s="332">
        <v>20</v>
      </c>
      <c r="T830" s="333"/>
      <c r="U830" s="332"/>
      <c r="V830" s="332"/>
      <c r="W830" s="333">
        <v>20</v>
      </c>
      <c r="X830" s="377"/>
    </row>
    <row r="831" spans="1:24" ht="17" customHeight="1">
      <c r="A831" s="376"/>
      <c r="B831" s="910" t="str">
        <f>'statement of marks'!$CM$3</f>
        <v>dk;kZuqHko</v>
      </c>
      <c r="C831" s="911"/>
      <c r="D831" s="469" t="str">
        <f>IF('statement of marks'!CM61="","",'statement of marks'!CM61)</f>
        <v/>
      </c>
      <c r="E831" s="469" t="str">
        <f>IF('statement of marks'!CN61="","",'statement of marks'!CN61)</f>
        <v/>
      </c>
      <c r="F831" s="469" t="str">
        <f>IF('statement of marks'!CP61="","",'statement of marks'!CP61)</f>
        <v/>
      </c>
      <c r="G831" s="337"/>
      <c r="H831" s="337"/>
      <c r="I831" s="469"/>
      <c r="J831" s="469" t="str">
        <f>IF('statement of marks'!CO61="","",'statement of marks'!CO61)</f>
        <v/>
      </c>
      <c r="K831" s="470"/>
      <c r="L831" s="504"/>
      <c r="M831" s="505"/>
      <c r="N831" s="376"/>
      <c r="O831" s="910" t="str">
        <f>'statement of marks'!$CM$3</f>
        <v>dk;kZuqHko</v>
      </c>
      <c r="P831" s="911"/>
      <c r="Q831" s="469" t="str">
        <f>IF('statement of marks'!CM62="","",'statement of marks'!CM62)</f>
        <v/>
      </c>
      <c r="R831" s="469" t="str">
        <f>IF('statement of marks'!CN62="","",'statement of marks'!CN62)</f>
        <v/>
      </c>
      <c r="S831" s="469" t="str">
        <f>IF('statement of marks'!CP62="","",'statement of marks'!CP62)</f>
        <v/>
      </c>
      <c r="T831" s="337"/>
      <c r="U831" s="337"/>
      <c r="V831" s="469"/>
      <c r="W831" s="503" t="str">
        <f>IF('statement of marks'!CO62="","",'statement of marks'!CO62)</f>
        <v/>
      </c>
      <c r="X831" s="470"/>
    </row>
    <row r="832" spans="1:24" ht="17" customHeight="1">
      <c r="A832" s="376"/>
      <c r="B832" s="910" t="str">
        <f>'statement of marks'!$CW$3</f>
        <v>dyk f'k{kk</v>
      </c>
      <c r="C832" s="911"/>
      <c r="D832" s="469" t="str">
        <f>IF('statement of marks'!CW61="","",'statement of marks'!CW61)</f>
        <v/>
      </c>
      <c r="E832" s="469" t="str">
        <f>IF('statement of marks'!CX61="","",'statement of marks'!CX61)</f>
        <v/>
      </c>
      <c r="F832" s="469" t="str">
        <f>IF('statement of marks'!CZ61="","",'statement of marks'!CZ61)</f>
        <v/>
      </c>
      <c r="G832" s="337"/>
      <c r="H832" s="337"/>
      <c r="I832" s="469"/>
      <c r="J832" s="469" t="str">
        <f>IF('statement of marks'!CY61="","",'statement of marks'!CY61)</f>
        <v/>
      </c>
      <c r="K832" s="470"/>
      <c r="L832" s="504"/>
      <c r="M832" s="505"/>
      <c r="N832" s="376"/>
      <c r="O832" s="910" t="str">
        <f>'statement of marks'!$CW$3</f>
        <v>dyk f'k{kk</v>
      </c>
      <c r="P832" s="911"/>
      <c r="Q832" s="469" t="str">
        <f>IF('statement of marks'!CW62="","",'statement of marks'!CW62)</f>
        <v/>
      </c>
      <c r="R832" s="469" t="str">
        <f>IF('statement of marks'!CX62="","",'statement of marks'!CX62)</f>
        <v/>
      </c>
      <c r="S832" s="469" t="str">
        <f>IF('statement of marks'!CZ62="","",'statement of marks'!CZ62)</f>
        <v/>
      </c>
      <c r="T832" s="337"/>
      <c r="U832" s="337"/>
      <c r="V832" s="469"/>
      <c r="W832" s="503" t="str">
        <f>IF('statement of marks'!CY62="","",'statement of marks'!CY62)</f>
        <v/>
      </c>
      <c r="X832" s="470"/>
    </row>
    <row r="833" spans="1:24" ht="17" customHeight="1">
      <c r="A833" s="376"/>
      <c r="B833" s="912" t="str">
        <f>'statement of marks'!$DG$3</f>
        <v>LokLF; ,oe~ 'kkjhfjd f'k{kk</v>
      </c>
      <c r="C833" s="913"/>
      <c r="D833" s="469" t="str">
        <f>IF('statement of marks'!DG61="","",'statement of marks'!DG61)</f>
        <v/>
      </c>
      <c r="E833" s="469" t="str">
        <f>IF('statement of marks'!DH61="","",'statement of marks'!DH61)</f>
        <v/>
      </c>
      <c r="F833" s="469" t="str">
        <f>IF('statement of marks'!DJ61="","",'statement of marks'!DJ61)</f>
        <v/>
      </c>
      <c r="G833" s="337"/>
      <c r="H833" s="337"/>
      <c r="I833" s="469"/>
      <c r="J833" s="469" t="str">
        <f>IF('statement of marks'!DI61="","",'statement of marks'!DI61)</f>
        <v/>
      </c>
      <c r="K833" s="470"/>
      <c r="L833" s="504"/>
      <c r="M833" s="505"/>
      <c r="N833" s="376"/>
      <c r="O833" s="914" t="str">
        <f>'statement of marks'!$DG$3</f>
        <v>LokLF; ,oe~ 'kkjhfjd f'k{kk</v>
      </c>
      <c r="P833" s="915"/>
      <c r="Q833" s="469" t="str">
        <f>IF('statement of marks'!DG62="","",'statement of marks'!DG62)</f>
        <v/>
      </c>
      <c r="R833" s="469" t="str">
        <f>IF('statement of marks'!DH62="","",'statement of marks'!DH62)</f>
        <v/>
      </c>
      <c r="S833" s="469" t="str">
        <f>IF('statement of marks'!DJ62="","",'statement of marks'!DJ62)</f>
        <v/>
      </c>
      <c r="T833" s="337"/>
      <c r="U833" s="337"/>
      <c r="V833" s="469"/>
      <c r="W833" s="503" t="str">
        <f>IF('statement of marks'!DI62="","",'statement of marks'!DI62)</f>
        <v/>
      </c>
      <c r="X833" s="470"/>
    </row>
    <row r="834" spans="1:24" ht="17" customHeight="1">
      <c r="A834" s="376"/>
      <c r="B834" s="916" t="s">
        <v>642</v>
      </c>
      <c r="C834" s="917"/>
      <c r="D834" s="918" t="str">
        <f>IF(details!$CX$3="","",details!$CX$3)</f>
        <v>;ksx vxLr rd</v>
      </c>
      <c r="E834" s="918"/>
      <c r="F834" s="918" t="str">
        <f>IF(details!$DB$3="","",details!$DB$3)</f>
        <v>;ksx vDVcj rd</v>
      </c>
      <c r="G834" s="918"/>
      <c r="H834" s="918" t="str">
        <f>IF(details!$DF$3="","",details!$DF$3)</f>
        <v>;ksx fnlEcj rd</v>
      </c>
      <c r="I834" s="918"/>
      <c r="J834" s="918" t="str">
        <f>IF(details!$DJ$3="","",details!$DJ$3)</f>
        <v>;ksx Qjojh rd</v>
      </c>
      <c r="K834" s="919"/>
      <c r="L834" s="504"/>
      <c r="M834" s="505"/>
      <c r="N834" s="376"/>
      <c r="O834" s="916" t="s">
        <v>642</v>
      </c>
      <c r="P834" s="917"/>
      <c r="Q834" s="918" t="str">
        <f>IF(details!$CX$3="","",details!$CX$3)</f>
        <v>;ksx vxLr rd</v>
      </c>
      <c r="R834" s="918"/>
      <c r="S834" s="918" t="str">
        <f>IF(details!$DB$3="","",details!$DB$3)</f>
        <v>;ksx vDVcj rd</v>
      </c>
      <c r="T834" s="918"/>
      <c r="U834" s="918" t="str">
        <f>IF(details!$DF$3="","",details!$DF$3)</f>
        <v>;ksx fnlEcj rd</v>
      </c>
      <c r="V834" s="918"/>
      <c r="W834" s="918" t="str">
        <f>IF(details!$DJ$3="","",details!$DJ$3)</f>
        <v>;ksx Qjojh rd</v>
      </c>
      <c r="X834" s="919"/>
    </row>
    <row r="835" spans="1:24" ht="17" customHeight="1">
      <c r="A835" s="376"/>
      <c r="B835" s="916" t="s">
        <v>86</v>
      </c>
      <c r="C835" s="917"/>
      <c r="D835" s="921" t="str">
        <f>IF(details!CY61="","",details!CY61)</f>
        <v/>
      </c>
      <c r="E835" s="921"/>
      <c r="F835" s="921" t="str">
        <f>IF(details!DC61="","",details!DC61)</f>
        <v/>
      </c>
      <c r="G835" s="921"/>
      <c r="H835" s="921" t="str">
        <f>IF(details!DG61="","",details!DG61)</f>
        <v/>
      </c>
      <c r="I835" s="921"/>
      <c r="J835" s="921" t="str">
        <f>IF(details!DK61="","",details!DK61)</f>
        <v/>
      </c>
      <c r="K835" s="922"/>
      <c r="L835" s="504"/>
      <c r="M835" s="505"/>
      <c r="N835" s="376"/>
      <c r="O835" s="916" t="s">
        <v>86</v>
      </c>
      <c r="P835" s="917"/>
      <c r="Q835" s="921" t="str">
        <f>IF(details!CY62="","",details!CY62)</f>
        <v/>
      </c>
      <c r="R835" s="921"/>
      <c r="S835" s="921" t="str">
        <f>IF(details!DC62="","",details!DC62)</f>
        <v/>
      </c>
      <c r="T835" s="921"/>
      <c r="U835" s="921" t="str">
        <f>IF(details!DG62="","",details!DG62)</f>
        <v/>
      </c>
      <c r="V835" s="921"/>
      <c r="W835" s="921" t="str">
        <f>IF(details!DK62="","",details!DK62)</f>
        <v/>
      </c>
      <c r="X835" s="922"/>
    </row>
    <row r="836" spans="1:24" ht="17" customHeight="1">
      <c r="A836" s="376"/>
      <c r="B836" s="902" t="s">
        <v>15</v>
      </c>
      <c r="C836" s="903"/>
      <c r="D836" s="904" t="str">
        <f>IF(details!CX61="","",details!CX61)</f>
        <v/>
      </c>
      <c r="E836" s="904"/>
      <c r="F836" s="904" t="str">
        <f>IF(details!DB61="","",details!DB61)</f>
        <v/>
      </c>
      <c r="G836" s="904"/>
      <c r="H836" s="904" t="str">
        <f>IF(details!DF61="","",details!DF61)</f>
        <v/>
      </c>
      <c r="I836" s="904"/>
      <c r="J836" s="904" t="str">
        <f>IF(details!DJ61="","",details!DJ61)</f>
        <v/>
      </c>
      <c r="K836" s="905"/>
      <c r="L836" s="504"/>
      <c r="M836" s="505"/>
      <c r="N836" s="376"/>
      <c r="O836" s="902" t="s">
        <v>15</v>
      </c>
      <c r="P836" s="903"/>
      <c r="Q836" s="904" t="str">
        <f>IF(details!CX62="","",details!CX62)</f>
        <v/>
      </c>
      <c r="R836" s="904"/>
      <c r="S836" s="904" t="str">
        <f>IF(details!DB62="","",details!DB62)</f>
        <v/>
      </c>
      <c r="T836" s="904"/>
      <c r="U836" s="904" t="str">
        <f>IF(details!DF62="","",details!DF62)</f>
        <v/>
      </c>
      <c r="V836" s="904"/>
      <c r="W836" s="904" t="str">
        <f>IF(details!DJ62="","",details!DJ62)</f>
        <v/>
      </c>
      <c r="X836" s="905"/>
    </row>
    <row r="837" spans="1:24" ht="17" customHeight="1">
      <c r="A837" s="376"/>
      <c r="B837" s="906" t="s">
        <v>87</v>
      </c>
      <c r="C837" s="907"/>
      <c r="D837" s="908"/>
      <c r="E837" s="908"/>
      <c r="F837" s="908"/>
      <c r="G837" s="908"/>
      <c r="H837" s="908"/>
      <c r="I837" s="908"/>
      <c r="J837" s="908"/>
      <c r="K837" s="909"/>
      <c r="L837" s="504"/>
      <c r="M837" s="505"/>
      <c r="N837" s="376"/>
      <c r="O837" s="906" t="s">
        <v>87</v>
      </c>
      <c r="P837" s="907"/>
      <c r="Q837" s="908"/>
      <c r="R837" s="908"/>
      <c r="S837" s="908"/>
      <c r="T837" s="908"/>
      <c r="U837" s="908"/>
      <c r="V837" s="908"/>
      <c r="W837" s="908"/>
      <c r="X837" s="909"/>
    </row>
    <row r="838" spans="1:24" ht="17" customHeight="1">
      <c r="A838" s="376"/>
      <c r="B838" s="953" t="s">
        <v>73</v>
      </c>
      <c r="C838" s="954"/>
      <c r="D838" s="908"/>
      <c r="E838" s="908"/>
      <c r="F838" s="908"/>
      <c r="G838" s="908"/>
      <c r="H838" s="908"/>
      <c r="I838" s="908"/>
      <c r="J838" s="908"/>
      <c r="K838" s="909"/>
      <c r="L838" s="504"/>
      <c r="M838" s="505"/>
      <c r="N838" s="376"/>
      <c r="O838" s="953" t="s">
        <v>73</v>
      </c>
      <c r="P838" s="954"/>
      <c r="Q838" s="908"/>
      <c r="R838" s="908"/>
      <c r="S838" s="908"/>
      <c r="T838" s="908"/>
      <c r="U838" s="908"/>
      <c r="V838" s="908"/>
      <c r="W838" s="908"/>
      <c r="X838" s="909"/>
    </row>
    <row r="839" spans="1:24" ht="17" customHeight="1">
      <c r="A839" s="376"/>
      <c r="B839" s="955" t="s">
        <v>88</v>
      </c>
      <c r="C839" s="956"/>
      <c r="D839" s="908"/>
      <c r="E839" s="908"/>
      <c r="F839" s="908"/>
      <c r="G839" s="908"/>
      <c r="H839" s="908"/>
      <c r="I839" s="908"/>
      <c r="J839" s="908"/>
      <c r="K839" s="909"/>
      <c r="L839" s="504"/>
      <c r="M839" s="505"/>
      <c r="N839" s="376"/>
      <c r="O839" s="955" t="s">
        <v>88</v>
      </c>
      <c r="P839" s="956"/>
      <c r="Q839" s="908"/>
      <c r="R839" s="908"/>
      <c r="S839" s="908"/>
      <c r="T839" s="908"/>
      <c r="U839" s="908"/>
      <c r="V839" s="908"/>
      <c r="W839" s="908"/>
      <c r="X839" s="909"/>
    </row>
    <row r="840" spans="1:24" ht="17" customHeight="1" thickBot="1">
      <c r="A840" s="381"/>
      <c r="B840" s="940" t="s">
        <v>89</v>
      </c>
      <c r="C840" s="941"/>
      <c r="D840" s="942"/>
      <c r="E840" s="942"/>
      <c r="F840" s="942"/>
      <c r="G840" s="942"/>
      <c r="H840" s="942"/>
      <c r="I840" s="942"/>
      <c r="J840" s="942"/>
      <c r="K840" s="943"/>
      <c r="L840" s="504"/>
      <c r="M840" s="505"/>
      <c r="N840" s="381"/>
      <c r="O840" s="940" t="s">
        <v>89</v>
      </c>
      <c r="P840" s="941"/>
      <c r="Q840" s="942"/>
      <c r="R840" s="942"/>
      <c r="S840" s="942"/>
      <c r="T840" s="942"/>
      <c r="U840" s="942"/>
      <c r="V840" s="942"/>
      <c r="W840" s="942"/>
      <c r="X840" s="943"/>
    </row>
    <row r="841" spans="1:24" ht="17" customHeight="1">
      <c r="A841" s="944" t="s">
        <v>44</v>
      </c>
      <c r="B841" s="945"/>
      <c r="C841" s="945"/>
      <c r="D841" s="945"/>
      <c r="E841" s="945"/>
      <c r="F841" s="945"/>
      <c r="G841" s="945"/>
      <c r="H841" s="945"/>
      <c r="I841" s="945"/>
      <c r="J841" s="945"/>
      <c r="K841" s="946"/>
      <c r="L841" s="504"/>
      <c r="M841" s="505"/>
      <c r="N841" s="944" t="s">
        <v>44</v>
      </c>
      <c r="O841" s="945"/>
      <c r="P841" s="945"/>
      <c r="Q841" s="945"/>
      <c r="R841" s="945"/>
      <c r="S841" s="945"/>
      <c r="T841" s="945"/>
      <c r="U841" s="945"/>
      <c r="V841" s="945"/>
      <c r="W841" s="945"/>
      <c r="X841" s="946"/>
    </row>
    <row r="842" spans="1:24" ht="17" customHeight="1">
      <c r="A842" s="947" t="str">
        <f>'statement of marks'!$A$1</f>
        <v>jk- ck- ek/;fed fo|ky; uohu] fuEckgsM+k</v>
      </c>
      <c r="B842" s="948"/>
      <c r="C842" s="948"/>
      <c r="D842" s="948"/>
      <c r="E842" s="948"/>
      <c r="F842" s="948"/>
      <c r="G842" s="948"/>
      <c r="H842" s="948"/>
      <c r="I842" s="948"/>
      <c r="J842" s="948"/>
      <c r="K842" s="949"/>
      <c r="L842" s="504"/>
      <c r="M842" s="505"/>
      <c r="N842" s="947" t="str">
        <f>'statement of marks'!$A$1</f>
        <v>jk- ck- ek/;fed fo|ky; uohu] fuEckgsM+k</v>
      </c>
      <c r="O842" s="948"/>
      <c r="P842" s="948"/>
      <c r="Q842" s="948"/>
      <c r="R842" s="948"/>
      <c r="S842" s="948"/>
      <c r="T842" s="948"/>
      <c r="U842" s="948"/>
      <c r="V842" s="948"/>
      <c r="W842" s="948"/>
      <c r="X842" s="949"/>
    </row>
    <row r="843" spans="1:24" ht="17" customHeight="1">
      <c r="A843" s="947"/>
      <c r="B843" s="948"/>
      <c r="C843" s="948"/>
      <c r="D843" s="948"/>
      <c r="E843" s="948"/>
      <c r="F843" s="948"/>
      <c r="G843" s="948"/>
      <c r="H843" s="948"/>
      <c r="I843" s="948"/>
      <c r="J843" s="948"/>
      <c r="K843" s="949"/>
      <c r="L843" s="504"/>
      <c r="M843" s="505"/>
      <c r="N843" s="947"/>
      <c r="O843" s="948"/>
      <c r="P843" s="948"/>
      <c r="Q843" s="948"/>
      <c r="R843" s="948"/>
      <c r="S843" s="948"/>
      <c r="T843" s="948"/>
      <c r="U843" s="948"/>
      <c r="V843" s="948"/>
      <c r="W843" s="948"/>
      <c r="X843" s="949"/>
    </row>
    <row r="844" spans="1:24" ht="17" customHeight="1">
      <c r="A844" s="376"/>
      <c r="B844" s="927" t="s">
        <v>84</v>
      </c>
      <c r="C844" s="950"/>
      <c r="D844" s="951" t="str">
        <f>'statement of marks'!$F$3</f>
        <v>2015-16</v>
      </c>
      <c r="E844" s="951"/>
      <c r="F844" s="951"/>
      <c r="G844" s="951"/>
      <c r="H844" s="951"/>
      <c r="I844" s="951"/>
      <c r="J844" s="951"/>
      <c r="K844" s="952"/>
      <c r="L844" s="504"/>
      <c r="M844" s="505"/>
      <c r="N844" s="376"/>
      <c r="O844" s="927" t="s">
        <v>84</v>
      </c>
      <c r="P844" s="950"/>
      <c r="Q844" s="951" t="str">
        <f>'statement of marks'!$F$3</f>
        <v>2015-16</v>
      </c>
      <c r="R844" s="951"/>
      <c r="S844" s="951"/>
      <c r="T844" s="951"/>
      <c r="U844" s="951"/>
      <c r="V844" s="951"/>
      <c r="W844" s="951"/>
      <c r="X844" s="952"/>
    </row>
    <row r="845" spans="1:24" ht="17" customHeight="1">
      <c r="A845" s="376"/>
      <c r="B845" s="910" t="s">
        <v>579</v>
      </c>
      <c r="C845" s="911"/>
      <c r="D845" s="911" t="str">
        <f>IF('statement of marks'!H63="","",'statement of marks'!H63)</f>
        <v>v 057</v>
      </c>
      <c r="E845" s="911"/>
      <c r="F845" s="911"/>
      <c r="G845" s="911"/>
      <c r="H845" s="911"/>
      <c r="I845" s="911"/>
      <c r="J845" s="911"/>
      <c r="K845" s="937"/>
      <c r="L845" s="504"/>
      <c r="M845" s="505"/>
      <c r="N845" s="376"/>
      <c r="O845" s="910" t="s">
        <v>579</v>
      </c>
      <c r="P845" s="911"/>
      <c r="Q845" s="911" t="str">
        <f>IF('statement of marks'!H64="","",'statement of marks'!H64)</f>
        <v>v 058</v>
      </c>
      <c r="R845" s="911"/>
      <c r="S845" s="911"/>
      <c r="T845" s="911"/>
      <c r="U845" s="911"/>
      <c r="V845" s="911"/>
      <c r="W845" s="911"/>
      <c r="X845" s="937"/>
    </row>
    <row r="846" spans="1:24" ht="17" customHeight="1">
      <c r="A846" s="376"/>
      <c r="B846" s="910" t="s">
        <v>580</v>
      </c>
      <c r="C846" s="911"/>
      <c r="D846" s="911" t="str">
        <f>IF('statement of marks'!I63="","",'statement of marks'!I63)</f>
        <v>c 057</v>
      </c>
      <c r="E846" s="911"/>
      <c r="F846" s="911"/>
      <c r="G846" s="911"/>
      <c r="H846" s="911"/>
      <c r="I846" s="911"/>
      <c r="J846" s="911"/>
      <c r="K846" s="937"/>
      <c r="L846" s="504"/>
      <c r="M846" s="505"/>
      <c r="N846" s="376"/>
      <c r="O846" s="910" t="s">
        <v>580</v>
      </c>
      <c r="P846" s="911"/>
      <c r="Q846" s="911" t="str">
        <f>IF('statement of marks'!I64="","",'statement of marks'!I64)</f>
        <v>c 058</v>
      </c>
      <c r="R846" s="911"/>
      <c r="S846" s="911"/>
      <c r="T846" s="911"/>
      <c r="U846" s="911"/>
      <c r="V846" s="911"/>
      <c r="W846" s="911"/>
      <c r="X846" s="937"/>
    </row>
    <row r="847" spans="1:24" ht="17" customHeight="1">
      <c r="A847" s="376"/>
      <c r="B847" s="910" t="s">
        <v>581</v>
      </c>
      <c r="C847" s="911"/>
      <c r="D847" s="911" t="str">
        <f>IF('statement of marks'!J63="","",'statement of marks'!J63)</f>
        <v>l 057</v>
      </c>
      <c r="E847" s="911"/>
      <c r="F847" s="911"/>
      <c r="G847" s="911"/>
      <c r="H847" s="911"/>
      <c r="I847" s="911"/>
      <c r="J847" s="911"/>
      <c r="K847" s="937"/>
      <c r="L847" s="504"/>
      <c r="M847" s="505"/>
      <c r="N847" s="376"/>
      <c r="O847" s="910" t="s">
        <v>581</v>
      </c>
      <c r="P847" s="911"/>
      <c r="Q847" s="911" t="str">
        <f>IF('statement of marks'!J64="","",'statement of marks'!J64)</f>
        <v>l 058</v>
      </c>
      <c r="R847" s="911"/>
      <c r="S847" s="911"/>
      <c r="T847" s="911"/>
      <c r="U847" s="911"/>
      <c r="V847" s="911"/>
      <c r="W847" s="911"/>
      <c r="X847" s="937"/>
    </row>
    <row r="848" spans="1:24" ht="17" customHeight="1">
      <c r="A848" s="376"/>
      <c r="B848" s="910" t="s">
        <v>582</v>
      </c>
      <c r="C848" s="911"/>
      <c r="D848" s="370">
        <f>'statement of marks'!$D$3</f>
        <v>3</v>
      </c>
      <c r="E848" s="911" t="s">
        <v>9</v>
      </c>
      <c r="F848" s="911"/>
      <c r="G848" s="938" t="str">
        <f>IF('statement of marks'!D63="","",'statement of marks'!D63)</f>
        <v/>
      </c>
      <c r="H848" s="938"/>
      <c r="I848" s="938"/>
      <c r="J848" s="938"/>
      <c r="K848" s="939"/>
      <c r="L848" s="504"/>
      <c r="M848" s="505"/>
      <c r="N848" s="376"/>
      <c r="O848" s="910" t="s">
        <v>582</v>
      </c>
      <c r="P848" s="911"/>
      <c r="Q848" s="370">
        <f>'statement of marks'!$D$3</f>
        <v>3</v>
      </c>
      <c r="R848" s="911" t="s">
        <v>9</v>
      </c>
      <c r="S848" s="911"/>
      <c r="T848" s="938" t="str">
        <f>IF('statement of marks'!D64="","",'statement of marks'!D64)</f>
        <v/>
      </c>
      <c r="U848" s="938"/>
      <c r="V848" s="938"/>
      <c r="W848" s="938"/>
      <c r="X848" s="939"/>
    </row>
    <row r="849" spans="1:24" ht="17" customHeight="1">
      <c r="A849" s="376"/>
      <c r="B849" s="910" t="s">
        <v>583</v>
      </c>
      <c r="C849" s="911"/>
      <c r="D849" s="370" t="str">
        <f>IF('statement of marks'!E63="","",'statement of marks'!E63)</f>
        <v/>
      </c>
      <c r="E849" s="911" t="s">
        <v>0</v>
      </c>
      <c r="F849" s="911"/>
      <c r="G849" s="930" t="str">
        <f>IF('statement of marks'!F63="","",'statement of marks'!F63)</f>
        <v/>
      </c>
      <c r="H849" s="930"/>
      <c r="I849" s="930"/>
      <c r="J849" s="930"/>
      <c r="K849" s="931"/>
      <c r="L849" s="504"/>
      <c r="M849" s="505"/>
      <c r="N849" s="376"/>
      <c r="O849" s="910" t="s">
        <v>583</v>
      </c>
      <c r="P849" s="911"/>
      <c r="Q849" s="370" t="str">
        <f>IF('statement of marks'!E64="","",'statement of marks'!E64)</f>
        <v/>
      </c>
      <c r="R849" s="911" t="s">
        <v>0</v>
      </c>
      <c r="S849" s="911"/>
      <c r="T849" s="930" t="str">
        <f>IF('statement of marks'!F64="","",'statement of marks'!F64)</f>
        <v/>
      </c>
      <c r="U849" s="930"/>
      <c r="V849" s="930"/>
      <c r="W849" s="930"/>
      <c r="X849" s="931"/>
    </row>
    <row r="850" spans="1:24" ht="17" customHeight="1">
      <c r="A850" s="376"/>
      <c r="B850" s="346" t="s">
        <v>27</v>
      </c>
      <c r="C850" s="336" t="s">
        <v>85</v>
      </c>
      <c r="D850" s="932" t="s">
        <v>1</v>
      </c>
      <c r="E850" s="932" t="s">
        <v>21</v>
      </c>
      <c r="F850" s="932" t="s">
        <v>62</v>
      </c>
      <c r="G850" s="933" t="s">
        <v>2</v>
      </c>
      <c r="H850" s="932" t="s">
        <v>638</v>
      </c>
      <c r="I850" s="932"/>
      <c r="J850" s="932"/>
      <c r="K850" s="934" t="s">
        <v>639</v>
      </c>
      <c r="L850" s="504"/>
      <c r="M850" s="505"/>
      <c r="N850" s="376"/>
      <c r="O850" s="346" t="s">
        <v>27</v>
      </c>
      <c r="P850" s="336" t="s">
        <v>85</v>
      </c>
      <c r="Q850" s="935" t="s">
        <v>1</v>
      </c>
      <c r="R850" s="935" t="s">
        <v>21</v>
      </c>
      <c r="S850" s="935" t="s">
        <v>62</v>
      </c>
      <c r="T850" s="936" t="s">
        <v>2</v>
      </c>
      <c r="U850" s="935" t="s">
        <v>638</v>
      </c>
      <c r="V850" s="935"/>
      <c r="W850" s="935"/>
      <c r="X850" s="934" t="s">
        <v>639</v>
      </c>
    </row>
    <row r="851" spans="1:24" ht="17" customHeight="1">
      <c r="A851" s="376"/>
      <c r="B851" s="346"/>
      <c r="C851" s="336"/>
      <c r="D851" s="932"/>
      <c r="E851" s="932"/>
      <c r="F851" s="932"/>
      <c r="G851" s="933"/>
      <c r="H851" s="367" t="s">
        <v>635</v>
      </c>
      <c r="I851" s="367" t="s">
        <v>636</v>
      </c>
      <c r="J851" s="471" t="s">
        <v>68</v>
      </c>
      <c r="K851" s="934"/>
      <c r="L851" s="504"/>
      <c r="M851" s="505"/>
      <c r="N851" s="376"/>
      <c r="O851" s="346"/>
      <c r="P851" s="336"/>
      <c r="Q851" s="935"/>
      <c r="R851" s="935"/>
      <c r="S851" s="935"/>
      <c r="T851" s="936"/>
      <c r="U851" s="371" t="s">
        <v>635</v>
      </c>
      <c r="V851" s="371" t="s">
        <v>636</v>
      </c>
      <c r="W851" s="506" t="s">
        <v>68</v>
      </c>
      <c r="X851" s="934"/>
    </row>
    <row r="852" spans="1:24" ht="17" customHeight="1">
      <c r="A852" s="376"/>
      <c r="B852" s="923" t="s">
        <v>3</v>
      </c>
      <c r="C852" s="924"/>
      <c r="D852" s="332">
        <f>IF('statement of marks'!K$6="","",'statement of marks'!K$6)</f>
        <v>10</v>
      </c>
      <c r="E852" s="332">
        <f>IF('statement of marks'!L$6="","",'statement of marks'!L$6)</f>
        <v>10</v>
      </c>
      <c r="F852" s="332">
        <f>IF('statement of marks'!M$6="","",'statement of marks'!M$6)</f>
        <v>10</v>
      </c>
      <c r="G852" s="333">
        <f>IF('statement of marks'!N$6="","",'statement of marks'!N$6)</f>
        <v>30</v>
      </c>
      <c r="H852" s="332">
        <f>IF('statement of marks'!O$6="","",'statement of marks'!O$6)</f>
        <v>20</v>
      </c>
      <c r="I852" s="332">
        <f>IF('statement of marks'!P$6="","",'statement of marks'!P$6)</f>
        <v>50</v>
      </c>
      <c r="J852" s="333">
        <f>IF('statement of marks'!Q$6="","",'statement of marks'!Q$6)</f>
        <v>70</v>
      </c>
      <c r="K852" s="377">
        <f>IF('statement of marks'!R$6="","",'statement of marks'!R$6)</f>
        <v>100</v>
      </c>
      <c r="L852" s="504"/>
      <c r="M852" s="505"/>
      <c r="N852" s="376"/>
      <c r="O852" s="923" t="s">
        <v>3</v>
      </c>
      <c r="P852" s="924"/>
      <c r="Q852" s="332">
        <f>IF('statement of marks'!K$6="","",'statement of marks'!K$6)</f>
        <v>10</v>
      </c>
      <c r="R852" s="332">
        <f>IF('statement of marks'!L$6="","",'statement of marks'!L$6)</f>
        <v>10</v>
      </c>
      <c r="S852" s="332">
        <f>IF('statement of marks'!M$6="","",'statement of marks'!M$6)</f>
        <v>10</v>
      </c>
      <c r="T852" s="333">
        <f>IF('statement of marks'!N$6="","",'statement of marks'!N$6)</f>
        <v>30</v>
      </c>
      <c r="U852" s="332">
        <f>IF('statement of marks'!O$6="","",'statement of marks'!O$6)</f>
        <v>20</v>
      </c>
      <c r="V852" s="332">
        <f>IF('statement of marks'!P$6="","",'statement of marks'!P$6)</f>
        <v>50</v>
      </c>
      <c r="W852" s="333">
        <f>IF('statement of marks'!Q$6="","",'statement of marks'!Q$6)</f>
        <v>70</v>
      </c>
      <c r="X852" s="377">
        <f>IF('statement of marks'!R$6="","",'statement of marks'!R$6)</f>
        <v>100</v>
      </c>
    </row>
    <row r="853" spans="1:24" ht="17" customHeight="1">
      <c r="A853" s="376"/>
      <c r="B853" s="910" t="str">
        <f>'statement of marks'!$K$3</f>
        <v>fgUnh</v>
      </c>
      <c r="C853" s="911"/>
      <c r="D853" s="331" t="str">
        <f>IF('statement of marks'!K63="","",'statement of marks'!K63)</f>
        <v/>
      </c>
      <c r="E853" s="331" t="str">
        <f>IF('statement of marks'!L63="","",'statement of marks'!L63)</f>
        <v/>
      </c>
      <c r="F853" s="331" t="str">
        <f>IF('statement of marks'!M63="","",'statement of marks'!M63)</f>
        <v/>
      </c>
      <c r="G853" s="374" t="str">
        <f>IF('statement of marks'!N63="","",'statement of marks'!N63)</f>
        <v/>
      </c>
      <c r="H853" s="331" t="str">
        <f>IF('statement of marks'!O63="","",'statement of marks'!O63)</f>
        <v/>
      </c>
      <c r="I853" s="331" t="str">
        <f>IF('statement of marks'!P63="","",'statement of marks'!P63)</f>
        <v/>
      </c>
      <c r="J853" s="36" t="str">
        <f>IF('statement of marks'!Q63="","",'statement of marks'!Q63)</f>
        <v/>
      </c>
      <c r="K853" s="378" t="str">
        <f>IF('statement of marks'!R63="","",'statement of marks'!R63)</f>
        <v/>
      </c>
      <c r="L853" s="504"/>
      <c r="M853" s="505"/>
      <c r="N853" s="376"/>
      <c r="O853" s="910" t="str">
        <f>'statement of marks'!$K$3</f>
        <v>fgUnh</v>
      </c>
      <c r="P853" s="911"/>
      <c r="Q853" s="331" t="str">
        <f>IF('statement of marks'!K64="","",'statement of marks'!K64)</f>
        <v/>
      </c>
      <c r="R853" s="331" t="str">
        <f>IF('statement of marks'!L64="","",'statement of marks'!L64)</f>
        <v/>
      </c>
      <c r="S853" s="331" t="str">
        <f>IF('statement of marks'!M64="","",'statement of marks'!M64)</f>
        <v/>
      </c>
      <c r="T853" s="374" t="str">
        <f>IF('statement of marks'!N64="","",'statement of marks'!N64)</f>
        <v/>
      </c>
      <c r="U853" s="331" t="str">
        <f>IF('statement of marks'!O64="","",'statement of marks'!O64)</f>
        <v/>
      </c>
      <c r="V853" s="331" t="str">
        <f>IF('statement of marks'!P64="","",'statement of marks'!P64)</f>
        <v/>
      </c>
      <c r="W853" s="36" t="str">
        <f>IF('statement of marks'!Q64="","",'statement of marks'!Q64)</f>
        <v/>
      </c>
      <c r="X853" s="378" t="str">
        <f>IF('statement of marks'!R64="","",'statement of marks'!R64)</f>
        <v/>
      </c>
    </row>
    <row r="854" spans="1:24" ht="17" customHeight="1">
      <c r="A854" s="376"/>
      <c r="B854" s="920" t="str">
        <f>'statement of marks'!$AQ$3</f>
        <v>mnwZ</v>
      </c>
      <c r="C854" s="910"/>
      <c r="D854" s="331">
        <f>IF('statement of marks'!AQ63="","",'statement of marks'!AQ63)</f>
        <v>1</v>
      </c>
      <c r="E854" s="331">
        <f>IF('statement of marks'!AR63="","",'statement of marks'!AR63)</f>
        <v>2</v>
      </c>
      <c r="F854" s="331">
        <f>IF('statement of marks'!AS63="","",'statement of marks'!AS63)</f>
        <v>3</v>
      </c>
      <c r="G854" s="374">
        <f>IF('statement of marks'!AT63="","",'statement of marks'!AT63)</f>
        <v>6</v>
      </c>
      <c r="H854" s="331">
        <f>IF('statement of marks'!AU63="","",'statement of marks'!AU63)</f>
        <v>4</v>
      </c>
      <c r="I854" s="331">
        <f>IF('statement of marks'!AV63="","",'statement of marks'!AV63)</f>
        <v>5</v>
      </c>
      <c r="J854" s="36">
        <f>IF('statement of marks'!AW63="","",'statement of marks'!AW63)</f>
        <v>9</v>
      </c>
      <c r="K854" s="378">
        <f>IF('statement of marks'!AX63="","",'statement of marks'!AX63)</f>
        <v>15</v>
      </c>
      <c r="L854" s="504"/>
      <c r="M854" s="505"/>
      <c r="N854" s="376"/>
      <c r="O854" s="920" t="str">
        <f>'statement of marks'!$AQ$3</f>
        <v>mnwZ</v>
      </c>
      <c r="P854" s="910"/>
      <c r="Q854" s="331">
        <f>IF('statement of marks'!AQ64="","",'statement of marks'!AQ64)</f>
        <v>1</v>
      </c>
      <c r="R854" s="331">
        <f>IF('statement of marks'!AR64="","",'statement of marks'!AR64)</f>
        <v>2</v>
      </c>
      <c r="S854" s="331">
        <f>IF('statement of marks'!AS64="","",'statement of marks'!AS64)</f>
        <v>3</v>
      </c>
      <c r="T854" s="374">
        <f>IF('statement of marks'!AT64="","",'statement of marks'!AT64)</f>
        <v>6</v>
      </c>
      <c r="U854" s="331">
        <f>IF('statement of marks'!AU64="","",'statement of marks'!AU64)</f>
        <v>4</v>
      </c>
      <c r="V854" s="331">
        <f>IF('statement of marks'!AV64="","",'statement of marks'!AV64)</f>
        <v>5</v>
      </c>
      <c r="W854" s="36">
        <f>IF('statement of marks'!AW64="","",'statement of marks'!AW64)</f>
        <v>9</v>
      </c>
      <c r="X854" s="378">
        <f>IF('statement of marks'!AX64="","",'statement of marks'!AX64)</f>
        <v>15</v>
      </c>
    </row>
    <row r="855" spans="1:24" ht="17" customHeight="1">
      <c r="A855" s="376"/>
      <c r="B855" s="910" t="str">
        <f>'statement of marks'!$BG$3</f>
        <v>xf.kr</v>
      </c>
      <c r="C855" s="911"/>
      <c r="D855" s="331" t="str">
        <f>IF('statement of marks'!BG63="","",'statement of marks'!BG63)</f>
        <v/>
      </c>
      <c r="E855" s="331" t="str">
        <f>IF('statement of marks'!BH63="","",'statement of marks'!BH63)</f>
        <v/>
      </c>
      <c r="F855" s="331" t="str">
        <f>IF('statement of marks'!BI63="","",'statement of marks'!BI63)</f>
        <v/>
      </c>
      <c r="G855" s="374" t="str">
        <f>IF('statement of marks'!BJ63="","",'statement of marks'!BJ63)</f>
        <v/>
      </c>
      <c r="H855" s="331" t="str">
        <f>IF('statement of marks'!BK63="","",'statement of marks'!BK63)</f>
        <v/>
      </c>
      <c r="I855" s="331" t="str">
        <f>IF('statement of marks'!BL63="","",'statement of marks'!BL63)</f>
        <v/>
      </c>
      <c r="J855" s="36" t="str">
        <f>IF('statement of marks'!BM63="","",'statement of marks'!BM63)</f>
        <v/>
      </c>
      <c r="K855" s="378" t="str">
        <f>IF('statement of marks'!BN63="","",'statement of marks'!BN63)</f>
        <v/>
      </c>
      <c r="L855" s="504"/>
      <c r="M855" s="505"/>
      <c r="N855" s="376"/>
      <c r="O855" s="910" t="str">
        <f>'statement of marks'!$BG$3</f>
        <v>xf.kr</v>
      </c>
      <c r="P855" s="911"/>
      <c r="Q855" s="331" t="str">
        <f>IF('statement of marks'!BG64="","",'statement of marks'!BG64)</f>
        <v/>
      </c>
      <c r="R855" s="331" t="str">
        <f>IF('statement of marks'!BH64="","",'statement of marks'!BH64)</f>
        <v/>
      </c>
      <c r="S855" s="331" t="str">
        <f>IF('statement of marks'!BI64="","",'statement of marks'!BI64)</f>
        <v/>
      </c>
      <c r="T855" s="374" t="str">
        <f>IF('statement of marks'!BJ64="","",'statement of marks'!BJ64)</f>
        <v/>
      </c>
      <c r="U855" s="331" t="str">
        <f>IF('statement of marks'!BK64="","",'statement of marks'!BK64)</f>
        <v/>
      </c>
      <c r="V855" s="331" t="str">
        <f>IF('statement of marks'!BL64="","",'statement of marks'!BL64)</f>
        <v/>
      </c>
      <c r="W855" s="36" t="str">
        <f>IF('statement of marks'!BM64="","",'statement of marks'!BM64)</f>
        <v/>
      </c>
      <c r="X855" s="378" t="str">
        <f>IF('statement of marks'!BN64="","",'statement of marks'!BN64)</f>
        <v/>
      </c>
    </row>
    <row r="856" spans="1:24" ht="17" customHeight="1">
      <c r="A856" s="376"/>
      <c r="B856" s="910" t="str">
        <f>'statement of marks'!$BW$3</f>
        <v>Ik;kZoj.k v/;;u</v>
      </c>
      <c r="C856" s="911"/>
      <c r="D856" s="331" t="str">
        <f>IF('statement of marks'!BW63="","",'statement of marks'!BW63)</f>
        <v/>
      </c>
      <c r="E856" s="331" t="str">
        <f>IF('statement of marks'!BX63="","",'statement of marks'!BX63)</f>
        <v/>
      </c>
      <c r="F856" s="331" t="str">
        <f>IF('statement of marks'!BY63="","",'statement of marks'!BY63)</f>
        <v/>
      </c>
      <c r="G856" s="374" t="str">
        <f>IF('statement of marks'!BZ63="","",'statement of marks'!BZ63)</f>
        <v/>
      </c>
      <c r="H856" s="331" t="str">
        <f>IF('statement of marks'!CA63="","",'statement of marks'!CA63)</f>
        <v/>
      </c>
      <c r="I856" s="331" t="str">
        <f>IF('statement of marks'!CB63="","",'statement of marks'!CB63)</f>
        <v/>
      </c>
      <c r="J856" s="36" t="str">
        <f>IF('statement of marks'!CC63="","",'statement of marks'!CC63)</f>
        <v/>
      </c>
      <c r="K856" s="378" t="str">
        <f>IF('statement of marks'!CD63="","",'statement of marks'!CD63)</f>
        <v/>
      </c>
      <c r="L856" s="504"/>
      <c r="M856" s="505"/>
      <c r="N856" s="376"/>
      <c r="O856" s="910" t="str">
        <f>'statement of marks'!$BW$3</f>
        <v>Ik;kZoj.k v/;;u</v>
      </c>
      <c r="P856" s="911"/>
      <c r="Q856" s="331" t="str">
        <f>IF('statement of marks'!BW64="","",'statement of marks'!BW64)</f>
        <v/>
      </c>
      <c r="R856" s="331" t="str">
        <f>IF('statement of marks'!BX64="","",'statement of marks'!BX64)</f>
        <v/>
      </c>
      <c r="S856" s="331" t="str">
        <f>IF('statement of marks'!BY64="","",'statement of marks'!BY64)</f>
        <v/>
      </c>
      <c r="T856" s="374" t="str">
        <f>IF('statement of marks'!BZ64="","",'statement of marks'!BZ64)</f>
        <v/>
      </c>
      <c r="U856" s="331" t="str">
        <f>IF('statement of marks'!CA64="","",'statement of marks'!CA64)</f>
        <v/>
      </c>
      <c r="V856" s="331" t="str">
        <f>IF('statement of marks'!CB64="","",'statement of marks'!CB64)</f>
        <v/>
      </c>
      <c r="W856" s="36" t="str">
        <f>IF('statement of marks'!CC64="","",'statement of marks'!CC64)</f>
        <v/>
      </c>
      <c r="X856" s="378" t="str">
        <f>IF('statement of marks'!CD64="","",'statement of marks'!CD64)</f>
        <v/>
      </c>
    </row>
    <row r="857" spans="1:24" ht="17" customHeight="1">
      <c r="A857" s="925"/>
      <c r="B857" s="927" t="str">
        <f>'statement of marks'!$AA$3</f>
        <v>vaxszth</v>
      </c>
      <c r="C857" s="373" t="s">
        <v>3</v>
      </c>
      <c r="D857" s="332">
        <f>IF('statement of marks'!AA$6="","",'statement of marks'!AA$6)</f>
        <v>5</v>
      </c>
      <c r="E857" s="332">
        <f>IF('statement of marks'!AB$6="","",'statement of marks'!AB$6)</f>
        <v>5</v>
      </c>
      <c r="F857" s="332">
        <f>IF('statement of marks'!AC$6="","",'statement of marks'!AC$6)</f>
        <v>5</v>
      </c>
      <c r="G857" s="333">
        <f>IF('statement of marks'!AD$6="","",'statement of marks'!AD$6)</f>
        <v>15</v>
      </c>
      <c r="H857" s="332">
        <f>IF('statement of marks'!AE$6="","",'statement of marks'!AE$6)</f>
        <v>10</v>
      </c>
      <c r="I857" s="332">
        <f>IF('statement of marks'!AF$6="","",'statement of marks'!AF$6)</f>
        <v>25</v>
      </c>
      <c r="J857" s="333">
        <f>IF('statement of marks'!AG$6="","",'statement of marks'!AG$6)</f>
        <v>35</v>
      </c>
      <c r="K857" s="377">
        <f>IF('statement of marks'!AH$6="","",'statement of marks'!AH$6)</f>
        <v>50</v>
      </c>
      <c r="L857" s="504"/>
      <c r="M857" s="505"/>
      <c r="N857" s="925"/>
      <c r="O857" s="927" t="str">
        <f>'statement of marks'!$AA$3</f>
        <v>vaxszth</v>
      </c>
      <c r="P857" s="373" t="s">
        <v>3</v>
      </c>
      <c r="Q857" s="332">
        <f>IF('statement of marks'!AA$6="","",'statement of marks'!AA$6)</f>
        <v>5</v>
      </c>
      <c r="R857" s="332">
        <f>IF('statement of marks'!AB$6="","",'statement of marks'!AB$6)</f>
        <v>5</v>
      </c>
      <c r="S857" s="332">
        <f>IF('statement of marks'!AC$6="","",'statement of marks'!AC$6)</f>
        <v>5</v>
      </c>
      <c r="T857" s="333">
        <f>IF('statement of marks'!AD$6="","",'statement of marks'!AD$6)</f>
        <v>15</v>
      </c>
      <c r="U857" s="332">
        <f>IF('statement of marks'!AE$6="","",'statement of marks'!AE$6)</f>
        <v>10</v>
      </c>
      <c r="V857" s="332">
        <f>IF('statement of marks'!AF$6="","",'statement of marks'!AF$6)</f>
        <v>25</v>
      </c>
      <c r="W857" s="333">
        <f>IF('statement of marks'!AG$6="","",'statement of marks'!AG$6)</f>
        <v>35</v>
      </c>
      <c r="X857" s="377">
        <f>IF('statement of marks'!AH$6="","",'statement of marks'!AH$6)</f>
        <v>50</v>
      </c>
    </row>
    <row r="858" spans="1:24" ht="17" customHeight="1">
      <c r="A858" s="926"/>
      <c r="B858" s="927"/>
      <c r="C858" s="375" t="s">
        <v>644</v>
      </c>
      <c r="D858" s="331" t="str">
        <f>IF('statement of marks'!AA63="","",'statement of marks'!AA63)</f>
        <v/>
      </c>
      <c r="E858" s="331" t="str">
        <f>IF('statement of marks'!AB63="","",'statement of marks'!AB63)</f>
        <v/>
      </c>
      <c r="F858" s="331" t="str">
        <f>IF('statement of marks'!AC63="","",'statement of marks'!AC63)</f>
        <v/>
      </c>
      <c r="G858" s="374" t="str">
        <f>IF('statement of marks'!AD63="","",'statement of marks'!AD63)</f>
        <v/>
      </c>
      <c r="H858" s="331" t="str">
        <f>IF('statement of marks'!AE63="","",'statement of marks'!AE63)</f>
        <v/>
      </c>
      <c r="I858" s="331" t="str">
        <f>IF('statement of marks'!AF63="","",'statement of marks'!AF63)</f>
        <v/>
      </c>
      <c r="J858" s="36" t="str">
        <f>IF('statement of marks'!AG63="","",'statement of marks'!AG63)</f>
        <v/>
      </c>
      <c r="K858" s="378" t="str">
        <f>IF('statement of marks'!AH63="","",'statement of marks'!AH63)</f>
        <v/>
      </c>
      <c r="L858" s="504"/>
      <c r="M858" s="505"/>
      <c r="N858" s="926"/>
      <c r="O858" s="927"/>
      <c r="P858" s="375" t="s">
        <v>644</v>
      </c>
      <c r="Q858" s="331" t="str">
        <f>IF('statement of marks'!AA64="","",'statement of marks'!AA64)</f>
        <v/>
      </c>
      <c r="R858" s="331" t="str">
        <f>IF('statement of marks'!AB64="","",'statement of marks'!AB64)</f>
        <v/>
      </c>
      <c r="S858" s="331" t="str">
        <f>IF('statement of marks'!AC64="","",'statement of marks'!AC64)</f>
        <v/>
      </c>
      <c r="T858" s="374" t="str">
        <f>IF('statement of marks'!AD64="","",'statement of marks'!AD64)</f>
        <v/>
      </c>
      <c r="U858" s="331" t="str">
        <f>IF('statement of marks'!AE64="","",'statement of marks'!AE64)</f>
        <v/>
      </c>
      <c r="V858" s="331" t="str">
        <f>IF('statement of marks'!AF64="","",'statement of marks'!AF64)</f>
        <v/>
      </c>
      <c r="W858" s="36" t="str">
        <f>IF('statement of marks'!AG64="","",'statement of marks'!AG64)</f>
        <v/>
      </c>
      <c r="X858" s="378" t="str">
        <f>IF('statement of marks'!AH64="","",'statement of marks'!AH64)</f>
        <v/>
      </c>
    </row>
    <row r="859" spans="1:24" ht="17" customHeight="1">
      <c r="A859" s="376"/>
      <c r="B859" s="928" t="s">
        <v>640</v>
      </c>
      <c r="C859" s="929"/>
      <c r="D859" s="335" t="s">
        <v>1</v>
      </c>
      <c r="E859" s="335" t="s">
        <v>21</v>
      </c>
      <c r="F859" s="372" t="s">
        <v>641</v>
      </c>
      <c r="G859" s="36"/>
      <c r="H859" s="334"/>
      <c r="I859" s="36"/>
      <c r="J859" s="472" t="s">
        <v>62</v>
      </c>
      <c r="K859" s="379"/>
      <c r="L859" s="504"/>
      <c r="M859" s="505"/>
      <c r="N859" s="376"/>
      <c r="O859" s="928" t="s">
        <v>640</v>
      </c>
      <c r="P859" s="929"/>
      <c r="Q859" s="335" t="s">
        <v>1</v>
      </c>
      <c r="R859" s="335" t="s">
        <v>21</v>
      </c>
      <c r="S859" s="372" t="s">
        <v>641</v>
      </c>
      <c r="T859" s="36"/>
      <c r="U859" s="334"/>
      <c r="V859" s="36"/>
      <c r="W859" s="507" t="s">
        <v>62</v>
      </c>
      <c r="X859" s="379"/>
    </row>
    <row r="860" spans="1:24" ht="17" customHeight="1">
      <c r="A860" s="376"/>
      <c r="B860" s="923" t="s">
        <v>3</v>
      </c>
      <c r="C860" s="924"/>
      <c r="D860" s="332">
        <v>20</v>
      </c>
      <c r="E860" s="332">
        <v>20</v>
      </c>
      <c r="F860" s="332">
        <v>20</v>
      </c>
      <c r="G860" s="333"/>
      <c r="H860" s="332"/>
      <c r="I860" s="332"/>
      <c r="J860" s="333">
        <v>20</v>
      </c>
      <c r="K860" s="377"/>
      <c r="L860" s="504"/>
      <c r="M860" s="505"/>
      <c r="N860" s="376"/>
      <c r="O860" s="923" t="s">
        <v>3</v>
      </c>
      <c r="P860" s="924"/>
      <c r="Q860" s="332">
        <v>20</v>
      </c>
      <c r="R860" s="332">
        <v>20</v>
      </c>
      <c r="S860" s="332">
        <v>20</v>
      </c>
      <c r="T860" s="333"/>
      <c r="U860" s="332"/>
      <c r="V860" s="332"/>
      <c r="W860" s="333">
        <v>20</v>
      </c>
      <c r="X860" s="377"/>
    </row>
    <row r="861" spans="1:24" ht="17" customHeight="1">
      <c r="A861" s="376"/>
      <c r="B861" s="910" t="str">
        <f>'statement of marks'!$CM$3</f>
        <v>dk;kZuqHko</v>
      </c>
      <c r="C861" s="911"/>
      <c r="D861" s="469" t="str">
        <f>IF('statement of marks'!CM63="","",'statement of marks'!CM63)</f>
        <v/>
      </c>
      <c r="E861" s="469" t="str">
        <f>IF('statement of marks'!CN63="","",'statement of marks'!CN63)</f>
        <v/>
      </c>
      <c r="F861" s="469" t="str">
        <f>IF('statement of marks'!CP63="","",'statement of marks'!CP63)</f>
        <v/>
      </c>
      <c r="G861" s="337"/>
      <c r="H861" s="337"/>
      <c r="I861" s="469"/>
      <c r="J861" s="469" t="str">
        <f>IF('statement of marks'!CO63="","",'statement of marks'!CO63)</f>
        <v/>
      </c>
      <c r="K861" s="470"/>
      <c r="L861" s="504"/>
      <c r="M861" s="505"/>
      <c r="N861" s="376"/>
      <c r="O861" s="910" t="str">
        <f>'statement of marks'!$CM$3</f>
        <v>dk;kZuqHko</v>
      </c>
      <c r="P861" s="911"/>
      <c r="Q861" s="469" t="str">
        <f>IF('statement of marks'!CM64="","",'statement of marks'!CM64)</f>
        <v/>
      </c>
      <c r="R861" s="469" t="str">
        <f>IF('statement of marks'!CN64="","",'statement of marks'!CN64)</f>
        <v/>
      </c>
      <c r="S861" s="469" t="str">
        <f>IF('statement of marks'!CP64="","",'statement of marks'!CP64)</f>
        <v/>
      </c>
      <c r="T861" s="337"/>
      <c r="U861" s="337"/>
      <c r="V861" s="469"/>
      <c r="W861" s="503" t="str">
        <f>IF('statement of marks'!CO64="","",'statement of marks'!CO64)</f>
        <v/>
      </c>
      <c r="X861" s="470"/>
    </row>
    <row r="862" spans="1:24" ht="17" customHeight="1">
      <c r="A862" s="376"/>
      <c r="B862" s="910" t="str">
        <f>'statement of marks'!$CW$3</f>
        <v>dyk f'k{kk</v>
      </c>
      <c r="C862" s="911"/>
      <c r="D862" s="469" t="str">
        <f>IF('statement of marks'!CW63="","",'statement of marks'!CW63)</f>
        <v/>
      </c>
      <c r="E862" s="469" t="str">
        <f>IF('statement of marks'!CX63="","",'statement of marks'!CX63)</f>
        <v/>
      </c>
      <c r="F862" s="469" t="str">
        <f>IF('statement of marks'!CZ63="","",'statement of marks'!CZ63)</f>
        <v/>
      </c>
      <c r="G862" s="337"/>
      <c r="H862" s="337"/>
      <c r="I862" s="469"/>
      <c r="J862" s="469" t="str">
        <f>IF('statement of marks'!CY63="","",'statement of marks'!CY63)</f>
        <v/>
      </c>
      <c r="K862" s="470"/>
      <c r="L862" s="504"/>
      <c r="M862" s="505"/>
      <c r="N862" s="376"/>
      <c r="O862" s="910" t="str">
        <f>'statement of marks'!$CW$3</f>
        <v>dyk f'k{kk</v>
      </c>
      <c r="P862" s="911"/>
      <c r="Q862" s="469" t="str">
        <f>IF('statement of marks'!CW64="","",'statement of marks'!CW64)</f>
        <v/>
      </c>
      <c r="R862" s="469" t="str">
        <f>IF('statement of marks'!CX64="","",'statement of marks'!CX64)</f>
        <v/>
      </c>
      <c r="S862" s="469" t="str">
        <f>IF('statement of marks'!CZ64="","",'statement of marks'!CZ64)</f>
        <v/>
      </c>
      <c r="T862" s="337"/>
      <c r="U862" s="337"/>
      <c r="V862" s="469"/>
      <c r="W862" s="503" t="str">
        <f>IF('statement of marks'!CY64="","",'statement of marks'!CY64)</f>
        <v/>
      </c>
      <c r="X862" s="470"/>
    </row>
    <row r="863" spans="1:24" ht="17" customHeight="1">
      <c r="A863" s="376"/>
      <c r="B863" s="912" t="str">
        <f>'statement of marks'!$DG$3</f>
        <v>LokLF; ,oe~ 'kkjhfjd f'k{kk</v>
      </c>
      <c r="C863" s="913"/>
      <c r="D863" s="469" t="str">
        <f>IF('statement of marks'!DG63="","",'statement of marks'!DG63)</f>
        <v/>
      </c>
      <c r="E863" s="469" t="str">
        <f>IF('statement of marks'!DH63="","",'statement of marks'!DH63)</f>
        <v/>
      </c>
      <c r="F863" s="469" t="str">
        <f>IF('statement of marks'!DJ63="","",'statement of marks'!DJ63)</f>
        <v/>
      </c>
      <c r="G863" s="337"/>
      <c r="H863" s="337"/>
      <c r="I863" s="469"/>
      <c r="J863" s="469" t="str">
        <f>IF('statement of marks'!DI63="","",'statement of marks'!DI63)</f>
        <v/>
      </c>
      <c r="K863" s="470"/>
      <c r="L863" s="504"/>
      <c r="M863" s="505"/>
      <c r="N863" s="376"/>
      <c r="O863" s="914" t="str">
        <f>'statement of marks'!$DG$3</f>
        <v>LokLF; ,oe~ 'kkjhfjd f'k{kk</v>
      </c>
      <c r="P863" s="915"/>
      <c r="Q863" s="469" t="str">
        <f>IF('statement of marks'!DG64="","",'statement of marks'!DG64)</f>
        <v/>
      </c>
      <c r="R863" s="469" t="str">
        <f>IF('statement of marks'!DH64="","",'statement of marks'!DH64)</f>
        <v/>
      </c>
      <c r="S863" s="469" t="str">
        <f>IF('statement of marks'!DJ64="","",'statement of marks'!DJ64)</f>
        <v/>
      </c>
      <c r="T863" s="337"/>
      <c r="U863" s="337"/>
      <c r="V863" s="469"/>
      <c r="W863" s="503" t="str">
        <f>IF('statement of marks'!DI64="","",'statement of marks'!DI64)</f>
        <v/>
      </c>
      <c r="X863" s="470"/>
    </row>
    <row r="864" spans="1:24" ht="17" customHeight="1">
      <c r="A864" s="376"/>
      <c r="B864" s="916" t="s">
        <v>642</v>
      </c>
      <c r="C864" s="917"/>
      <c r="D864" s="918" t="str">
        <f>IF(details!$CX$3="","",details!$CX$3)</f>
        <v>;ksx vxLr rd</v>
      </c>
      <c r="E864" s="918"/>
      <c r="F864" s="918" t="str">
        <f>IF(details!$DB$3="","",details!$DB$3)</f>
        <v>;ksx vDVcj rd</v>
      </c>
      <c r="G864" s="918"/>
      <c r="H864" s="918" t="str">
        <f>IF(details!$DF$3="","",details!$DF$3)</f>
        <v>;ksx fnlEcj rd</v>
      </c>
      <c r="I864" s="918"/>
      <c r="J864" s="918" t="str">
        <f>IF(details!$DJ$3="","",details!$DJ$3)</f>
        <v>;ksx Qjojh rd</v>
      </c>
      <c r="K864" s="919"/>
      <c r="L864" s="504"/>
      <c r="M864" s="505"/>
      <c r="N864" s="376"/>
      <c r="O864" s="916" t="s">
        <v>642</v>
      </c>
      <c r="P864" s="917"/>
      <c r="Q864" s="918" t="str">
        <f>IF(details!$CX$3="","",details!$CX$3)</f>
        <v>;ksx vxLr rd</v>
      </c>
      <c r="R864" s="918"/>
      <c r="S864" s="918" t="str">
        <f>IF(details!$DB$3="","",details!$DB$3)</f>
        <v>;ksx vDVcj rd</v>
      </c>
      <c r="T864" s="918"/>
      <c r="U864" s="918" t="str">
        <f>IF(details!$DF$3="","",details!$DF$3)</f>
        <v>;ksx fnlEcj rd</v>
      </c>
      <c r="V864" s="918"/>
      <c r="W864" s="918" t="str">
        <f>IF(details!$DJ$3="","",details!$DJ$3)</f>
        <v>;ksx Qjojh rd</v>
      </c>
      <c r="X864" s="919"/>
    </row>
    <row r="865" spans="1:24" ht="17" customHeight="1">
      <c r="A865" s="376"/>
      <c r="B865" s="916" t="s">
        <v>86</v>
      </c>
      <c r="C865" s="917"/>
      <c r="D865" s="921" t="str">
        <f>IF(details!CY63="","",details!CY63)</f>
        <v/>
      </c>
      <c r="E865" s="921"/>
      <c r="F865" s="921" t="str">
        <f>IF(details!DC63="","",details!DC63)</f>
        <v/>
      </c>
      <c r="G865" s="921"/>
      <c r="H865" s="921" t="str">
        <f>IF(details!DG63="","",details!DG63)</f>
        <v/>
      </c>
      <c r="I865" s="921"/>
      <c r="J865" s="921" t="str">
        <f>IF(details!DK63="","",details!DK63)</f>
        <v/>
      </c>
      <c r="K865" s="922"/>
      <c r="L865" s="504"/>
      <c r="M865" s="505"/>
      <c r="N865" s="376"/>
      <c r="O865" s="916" t="s">
        <v>86</v>
      </c>
      <c r="P865" s="917"/>
      <c r="Q865" s="921" t="str">
        <f>IF(details!CY64="","",details!CY64)</f>
        <v/>
      </c>
      <c r="R865" s="921"/>
      <c r="S865" s="921" t="str">
        <f>IF(details!DC64="","",details!DC64)</f>
        <v/>
      </c>
      <c r="T865" s="921"/>
      <c r="U865" s="921" t="str">
        <f>IF(details!DG64="","",details!DG64)</f>
        <v/>
      </c>
      <c r="V865" s="921"/>
      <c r="W865" s="921" t="str">
        <f>IF(details!DK64="","",details!DK64)</f>
        <v/>
      </c>
      <c r="X865" s="922"/>
    </row>
    <row r="866" spans="1:24" ht="17" customHeight="1">
      <c r="A866" s="376"/>
      <c r="B866" s="902" t="s">
        <v>15</v>
      </c>
      <c r="C866" s="903"/>
      <c r="D866" s="904" t="str">
        <f>IF(details!CX63="","",details!CX63)</f>
        <v/>
      </c>
      <c r="E866" s="904"/>
      <c r="F866" s="904" t="str">
        <f>IF(details!DB63="","",details!DB63)</f>
        <v/>
      </c>
      <c r="G866" s="904"/>
      <c r="H866" s="904" t="str">
        <f>IF(details!DF63="","",details!DF63)</f>
        <v/>
      </c>
      <c r="I866" s="904"/>
      <c r="J866" s="904" t="str">
        <f>IF(details!DJ63="","",details!DJ63)</f>
        <v/>
      </c>
      <c r="K866" s="905"/>
      <c r="L866" s="504"/>
      <c r="M866" s="505"/>
      <c r="N866" s="376"/>
      <c r="O866" s="902" t="s">
        <v>15</v>
      </c>
      <c r="P866" s="903"/>
      <c r="Q866" s="904" t="str">
        <f>IF(details!CX64="","",details!CX64)</f>
        <v/>
      </c>
      <c r="R866" s="904"/>
      <c r="S866" s="904" t="str">
        <f>IF(details!DB64="","",details!DB64)</f>
        <v/>
      </c>
      <c r="T866" s="904"/>
      <c r="U866" s="904" t="str">
        <f>IF(details!DF64="","",details!DF64)</f>
        <v/>
      </c>
      <c r="V866" s="904"/>
      <c r="W866" s="904" t="str">
        <f>IF(details!DJ64="","",details!DJ64)</f>
        <v/>
      </c>
      <c r="X866" s="905"/>
    </row>
    <row r="867" spans="1:24" ht="17" customHeight="1">
      <c r="A867" s="376"/>
      <c r="B867" s="906" t="s">
        <v>87</v>
      </c>
      <c r="C867" s="907"/>
      <c r="D867" s="908"/>
      <c r="E867" s="908"/>
      <c r="F867" s="908"/>
      <c r="G867" s="908"/>
      <c r="H867" s="908"/>
      <c r="I867" s="908"/>
      <c r="J867" s="908"/>
      <c r="K867" s="909"/>
      <c r="L867" s="504"/>
      <c r="M867" s="505"/>
      <c r="N867" s="376"/>
      <c r="O867" s="906" t="s">
        <v>87</v>
      </c>
      <c r="P867" s="907"/>
      <c r="Q867" s="908"/>
      <c r="R867" s="908"/>
      <c r="S867" s="908"/>
      <c r="T867" s="908"/>
      <c r="U867" s="908"/>
      <c r="V867" s="908"/>
      <c r="W867" s="908"/>
      <c r="X867" s="909"/>
    </row>
    <row r="868" spans="1:24" ht="17" customHeight="1">
      <c r="A868" s="376"/>
      <c r="B868" s="953" t="s">
        <v>73</v>
      </c>
      <c r="C868" s="954"/>
      <c r="D868" s="908"/>
      <c r="E868" s="908"/>
      <c r="F868" s="908"/>
      <c r="G868" s="908"/>
      <c r="H868" s="908"/>
      <c r="I868" s="908"/>
      <c r="J868" s="908"/>
      <c r="K868" s="909"/>
      <c r="L868" s="504"/>
      <c r="M868" s="505"/>
      <c r="N868" s="376"/>
      <c r="O868" s="953" t="s">
        <v>73</v>
      </c>
      <c r="P868" s="954"/>
      <c r="Q868" s="908"/>
      <c r="R868" s="908"/>
      <c r="S868" s="908"/>
      <c r="T868" s="908"/>
      <c r="U868" s="908"/>
      <c r="V868" s="908"/>
      <c r="W868" s="908"/>
      <c r="X868" s="909"/>
    </row>
    <row r="869" spans="1:24" ht="17" customHeight="1">
      <c r="A869" s="376"/>
      <c r="B869" s="955" t="s">
        <v>88</v>
      </c>
      <c r="C869" s="956"/>
      <c r="D869" s="908"/>
      <c r="E869" s="908"/>
      <c r="F869" s="908"/>
      <c r="G869" s="908"/>
      <c r="H869" s="908"/>
      <c r="I869" s="908"/>
      <c r="J869" s="908"/>
      <c r="K869" s="909"/>
      <c r="L869" s="504"/>
      <c r="M869" s="505"/>
      <c r="N869" s="376"/>
      <c r="O869" s="955" t="s">
        <v>88</v>
      </c>
      <c r="P869" s="956"/>
      <c r="Q869" s="908"/>
      <c r="R869" s="908"/>
      <c r="S869" s="908"/>
      <c r="T869" s="908"/>
      <c r="U869" s="908"/>
      <c r="V869" s="908"/>
      <c r="W869" s="908"/>
      <c r="X869" s="909"/>
    </row>
    <row r="870" spans="1:24" ht="17" customHeight="1" thickBot="1">
      <c r="A870" s="381"/>
      <c r="B870" s="940" t="s">
        <v>89</v>
      </c>
      <c r="C870" s="941"/>
      <c r="D870" s="942"/>
      <c r="E870" s="942"/>
      <c r="F870" s="942"/>
      <c r="G870" s="942"/>
      <c r="H870" s="942"/>
      <c r="I870" s="942"/>
      <c r="J870" s="942"/>
      <c r="K870" s="943"/>
      <c r="L870" s="504"/>
      <c r="M870" s="505"/>
      <c r="N870" s="381"/>
      <c r="O870" s="940" t="s">
        <v>89</v>
      </c>
      <c r="P870" s="941"/>
      <c r="Q870" s="942"/>
      <c r="R870" s="942"/>
      <c r="S870" s="942"/>
      <c r="T870" s="942"/>
      <c r="U870" s="942"/>
      <c r="V870" s="942"/>
      <c r="W870" s="942"/>
      <c r="X870" s="943"/>
    </row>
    <row r="871" spans="1:24" ht="17" customHeight="1">
      <c r="A871" s="944" t="s">
        <v>44</v>
      </c>
      <c r="B871" s="945"/>
      <c r="C871" s="945"/>
      <c r="D871" s="945"/>
      <c r="E871" s="945"/>
      <c r="F871" s="945"/>
      <c r="G871" s="945"/>
      <c r="H871" s="945"/>
      <c r="I871" s="945"/>
      <c r="J871" s="945"/>
      <c r="K871" s="946"/>
      <c r="L871" s="504"/>
      <c r="M871" s="505"/>
      <c r="N871" s="944" t="s">
        <v>44</v>
      </c>
      <c r="O871" s="945"/>
      <c r="P871" s="945"/>
      <c r="Q871" s="945"/>
      <c r="R871" s="945"/>
      <c r="S871" s="945"/>
      <c r="T871" s="945"/>
      <c r="U871" s="945"/>
      <c r="V871" s="945"/>
      <c r="W871" s="945"/>
      <c r="X871" s="946"/>
    </row>
    <row r="872" spans="1:24" ht="17" customHeight="1">
      <c r="A872" s="947" t="str">
        <f>'statement of marks'!$A$1</f>
        <v>jk- ck- ek/;fed fo|ky; uohu] fuEckgsM+k</v>
      </c>
      <c r="B872" s="948"/>
      <c r="C872" s="948"/>
      <c r="D872" s="948"/>
      <c r="E872" s="948"/>
      <c r="F872" s="948"/>
      <c r="G872" s="948"/>
      <c r="H872" s="948"/>
      <c r="I872" s="948"/>
      <c r="J872" s="948"/>
      <c r="K872" s="949"/>
      <c r="L872" s="504"/>
      <c r="M872" s="505"/>
      <c r="N872" s="947" t="str">
        <f>'statement of marks'!$A$1</f>
        <v>jk- ck- ek/;fed fo|ky; uohu] fuEckgsM+k</v>
      </c>
      <c r="O872" s="948"/>
      <c r="P872" s="948"/>
      <c r="Q872" s="948"/>
      <c r="R872" s="948"/>
      <c r="S872" s="948"/>
      <c r="T872" s="948"/>
      <c r="U872" s="948"/>
      <c r="V872" s="948"/>
      <c r="W872" s="948"/>
      <c r="X872" s="949"/>
    </row>
    <row r="873" spans="1:24" ht="17" customHeight="1">
      <c r="A873" s="947"/>
      <c r="B873" s="948"/>
      <c r="C873" s="948"/>
      <c r="D873" s="948"/>
      <c r="E873" s="948"/>
      <c r="F873" s="948"/>
      <c r="G873" s="948"/>
      <c r="H873" s="948"/>
      <c r="I873" s="948"/>
      <c r="J873" s="948"/>
      <c r="K873" s="949"/>
      <c r="L873" s="504"/>
      <c r="M873" s="505"/>
      <c r="N873" s="947"/>
      <c r="O873" s="948"/>
      <c r="P873" s="948"/>
      <c r="Q873" s="948"/>
      <c r="R873" s="948"/>
      <c r="S873" s="948"/>
      <c r="T873" s="948"/>
      <c r="U873" s="948"/>
      <c r="V873" s="948"/>
      <c r="W873" s="948"/>
      <c r="X873" s="949"/>
    </row>
    <row r="874" spans="1:24" ht="17" customHeight="1">
      <c r="A874" s="376"/>
      <c r="B874" s="927" t="s">
        <v>84</v>
      </c>
      <c r="C874" s="950"/>
      <c r="D874" s="951" t="str">
        <f>'statement of marks'!$F$3</f>
        <v>2015-16</v>
      </c>
      <c r="E874" s="951"/>
      <c r="F874" s="951"/>
      <c r="G874" s="951"/>
      <c r="H874" s="951"/>
      <c r="I874" s="951"/>
      <c r="J874" s="951"/>
      <c r="K874" s="952"/>
      <c r="L874" s="504"/>
      <c r="M874" s="505"/>
      <c r="N874" s="376"/>
      <c r="O874" s="927" t="s">
        <v>84</v>
      </c>
      <c r="P874" s="950"/>
      <c r="Q874" s="951" t="str">
        <f>'statement of marks'!$F$3</f>
        <v>2015-16</v>
      </c>
      <c r="R874" s="951"/>
      <c r="S874" s="951"/>
      <c r="T874" s="951"/>
      <c r="U874" s="951"/>
      <c r="V874" s="951"/>
      <c r="W874" s="951"/>
      <c r="X874" s="952"/>
    </row>
    <row r="875" spans="1:24" ht="17" customHeight="1">
      <c r="A875" s="376"/>
      <c r="B875" s="910" t="s">
        <v>579</v>
      </c>
      <c r="C875" s="911"/>
      <c r="D875" s="911" t="str">
        <f>IF('statement of marks'!H65="","",'statement of marks'!H65)</f>
        <v>v 059</v>
      </c>
      <c r="E875" s="911"/>
      <c r="F875" s="911"/>
      <c r="G875" s="911"/>
      <c r="H875" s="911"/>
      <c r="I875" s="911"/>
      <c r="J875" s="911"/>
      <c r="K875" s="937"/>
      <c r="L875" s="504"/>
      <c r="M875" s="505"/>
      <c r="N875" s="376"/>
      <c r="O875" s="910" t="s">
        <v>579</v>
      </c>
      <c r="P875" s="911"/>
      <c r="Q875" s="911" t="str">
        <f>IF('statement of marks'!H66="","",'statement of marks'!H66)</f>
        <v>v 060</v>
      </c>
      <c r="R875" s="911"/>
      <c r="S875" s="911"/>
      <c r="T875" s="911"/>
      <c r="U875" s="911"/>
      <c r="V875" s="911"/>
      <c r="W875" s="911"/>
      <c r="X875" s="937"/>
    </row>
    <row r="876" spans="1:24" ht="17" customHeight="1">
      <c r="A876" s="376"/>
      <c r="B876" s="910" t="s">
        <v>580</v>
      </c>
      <c r="C876" s="911"/>
      <c r="D876" s="911" t="str">
        <f>IF('statement of marks'!I65="","",'statement of marks'!I65)</f>
        <v>c 059</v>
      </c>
      <c r="E876" s="911"/>
      <c r="F876" s="911"/>
      <c r="G876" s="911"/>
      <c r="H876" s="911"/>
      <c r="I876" s="911"/>
      <c r="J876" s="911"/>
      <c r="K876" s="937"/>
      <c r="L876" s="504"/>
      <c r="M876" s="505"/>
      <c r="N876" s="376"/>
      <c r="O876" s="910" t="s">
        <v>580</v>
      </c>
      <c r="P876" s="911"/>
      <c r="Q876" s="911" t="str">
        <f>IF('statement of marks'!I66="","",'statement of marks'!I66)</f>
        <v>c 060</v>
      </c>
      <c r="R876" s="911"/>
      <c r="S876" s="911"/>
      <c r="T876" s="911"/>
      <c r="U876" s="911"/>
      <c r="V876" s="911"/>
      <c r="W876" s="911"/>
      <c r="X876" s="937"/>
    </row>
    <row r="877" spans="1:24" ht="17" customHeight="1">
      <c r="A877" s="376"/>
      <c r="B877" s="910" t="s">
        <v>581</v>
      </c>
      <c r="C877" s="911"/>
      <c r="D877" s="911" t="str">
        <f>IF('statement of marks'!J65="","",'statement of marks'!J65)</f>
        <v>l 059</v>
      </c>
      <c r="E877" s="911"/>
      <c r="F877" s="911"/>
      <c r="G877" s="911"/>
      <c r="H877" s="911"/>
      <c r="I877" s="911"/>
      <c r="J877" s="911"/>
      <c r="K877" s="937"/>
      <c r="L877" s="504"/>
      <c r="M877" s="505"/>
      <c r="N877" s="376"/>
      <c r="O877" s="910" t="s">
        <v>581</v>
      </c>
      <c r="P877" s="911"/>
      <c r="Q877" s="911" t="str">
        <f>IF('statement of marks'!J66="","",'statement of marks'!J66)</f>
        <v>l 060</v>
      </c>
      <c r="R877" s="911"/>
      <c r="S877" s="911"/>
      <c r="T877" s="911"/>
      <c r="U877" s="911"/>
      <c r="V877" s="911"/>
      <c r="W877" s="911"/>
      <c r="X877" s="937"/>
    </row>
    <row r="878" spans="1:24" ht="17" customHeight="1">
      <c r="A878" s="376"/>
      <c r="B878" s="910" t="s">
        <v>582</v>
      </c>
      <c r="C878" s="911"/>
      <c r="D878" s="370">
        <f>'statement of marks'!$D$3</f>
        <v>3</v>
      </c>
      <c r="E878" s="911" t="s">
        <v>9</v>
      </c>
      <c r="F878" s="911"/>
      <c r="G878" s="938" t="str">
        <f>IF('statement of marks'!D65="","",'statement of marks'!D65)</f>
        <v/>
      </c>
      <c r="H878" s="938"/>
      <c r="I878" s="938"/>
      <c r="J878" s="938"/>
      <c r="K878" s="939"/>
      <c r="L878" s="504"/>
      <c r="M878" s="505"/>
      <c r="N878" s="376"/>
      <c r="O878" s="910" t="s">
        <v>582</v>
      </c>
      <c r="P878" s="911"/>
      <c r="Q878" s="370">
        <f>'statement of marks'!$D$3</f>
        <v>3</v>
      </c>
      <c r="R878" s="911" t="s">
        <v>9</v>
      </c>
      <c r="S878" s="911"/>
      <c r="T878" s="938" t="str">
        <f>IF('statement of marks'!D66="","",'statement of marks'!D66)</f>
        <v/>
      </c>
      <c r="U878" s="938"/>
      <c r="V878" s="938"/>
      <c r="W878" s="938"/>
      <c r="X878" s="939"/>
    </row>
    <row r="879" spans="1:24" ht="17" customHeight="1">
      <c r="A879" s="376"/>
      <c r="B879" s="910" t="s">
        <v>583</v>
      </c>
      <c r="C879" s="911"/>
      <c r="D879" s="370" t="str">
        <f>IF('statement of marks'!E65="","",'statement of marks'!E65)</f>
        <v/>
      </c>
      <c r="E879" s="911" t="s">
        <v>0</v>
      </c>
      <c r="F879" s="911"/>
      <c r="G879" s="930" t="str">
        <f>IF('statement of marks'!F65="","",'statement of marks'!F65)</f>
        <v/>
      </c>
      <c r="H879" s="930"/>
      <c r="I879" s="930"/>
      <c r="J879" s="930"/>
      <c r="K879" s="931"/>
      <c r="L879" s="504"/>
      <c r="M879" s="505"/>
      <c r="N879" s="376"/>
      <c r="O879" s="910" t="s">
        <v>583</v>
      </c>
      <c r="P879" s="911"/>
      <c r="Q879" s="370" t="str">
        <f>IF('statement of marks'!E66="","",'statement of marks'!E66)</f>
        <v/>
      </c>
      <c r="R879" s="911" t="s">
        <v>0</v>
      </c>
      <c r="S879" s="911"/>
      <c r="T879" s="930" t="str">
        <f>IF('statement of marks'!F66="","",'statement of marks'!F66)</f>
        <v/>
      </c>
      <c r="U879" s="930"/>
      <c r="V879" s="930"/>
      <c r="W879" s="930"/>
      <c r="X879" s="931"/>
    </row>
    <row r="880" spans="1:24" ht="17" customHeight="1">
      <c r="A880" s="376"/>
      <c r="B880" s="346" t="s">
        <v>27</v>
      </c>
      <c r="C880" s="336" t="s">
        <v>85</v>
      </c>
      <c r="D880" s="932" t="s">
        <v>1</v>
      </c>
      <c r="E880" s="932" t="s">
        <v>21</v>
      </c>
      <c r="F880" s="932" t="s">
        <v>62</v>
      </c>
      <c r="G880" s="933" t="s">
        <v>2</v>
      </c>
      <c r="H880" s="932" t="s">
        <v>638</v>
      </c>
      <c r="I880" s="932"/>
      <c r="J880" s="932"/>
      <c r="K880" s="934" t="s">
        <v>639</v>
      </c>
      <c r="L880" s="504"/>
      <c r="M880" s="505"/>
      <c r="N880" s="376"/>
      <c r="O880" s="346" t="s">
        <v>27</v>
      </c>
      <c r="P880" s="336" t="s">
        <v>85</v>
      </c>
      <c r="Q880" s="935" t="s">
        <v>1</v>
      </c>
      <c r="R880" s="935" t="s">
        <v>21</v>
      </c>
      <c r="S880" s="935" t="s">
        <v>62</v>
      </c>
      <c r="T880" s="936" t="s">
        <v>2</v>
      </c>
      <c r="U880" s="935" t="s">
        <v>638</v>
      </c>
      <c r="V880" s="935"/>
      <c r="W880" s="935"/>
      <c r="X880" s="934" t="s">
        <v>639</v>
      </c>
    </row>
    <row r="881" spans="1:24" ht="17" customHeight="1">
      <c r="A881" s="376"/>
      <c r="B881" s="346"/>
      <c r="C881" s="336"/>
      <c r="D881" s="932"/>
      <c r="E881" s="932"/>
      <c r="F881" s="932"/>
      <c r="G881" s="933"/>
      <c r="H881" s="367" t="s">
        <v>635</v>
      </c>
      <c r="I881" s="367" t="s">
        <v>636</v>
      </c>
      <c r="J881" s="471" t="s">
        <v>68</v>
      </c>
      <c r="K881" s="934"/>
      <c r="L881" s="504"/>
      <c r="M881" s="505"/>
      <c r="N881" s="376"/>
      <c r="O881" s="346"/>
      <c r="P881" s="336"/>
      <c r="Q881" s="935"/>
      <c r="R881" s="935"/>
      <c r="S881" s="935"/>
      <c r="T881" s="936"/>
      <c r="U881" s="371" t="s">
        <v>635</v>
      </c>
      <c r="V881" s="371" t="s">
        <v>636</v>
      </c>
      <c r="W881" s="506" t="s">
        <v>68</v>
      </c>
      <c r="X881" s="934"/>
    </row>
    <row r="882" spans="1:24" ht="17" customHeight="1">
      <c r="A882" s="376"/>
      <c r="B882" s="923" t="s">
        <v>3</v>
      </c>
      <c r="C882" s="924"/>
      <c r="D882" s="332">
        <f>IF('statement of marks'!K$6="","",'statement of marks'!K$6)</f>
        <v>10</v>
      </c>
      <c r="E882" s="332">
        <f>IF('statement of marks'!L$6="","",'statement of marks'!L$6)</f>
        <v>10</v>
      </c>
      <c r="F882" s="332">
        <f>IF('statement of marks'!M$6="","",'statement of marks'!M$6)</f>
        <v>10</v>
      </c>
      <c r="G882" s="333">
        <f>IF('statement of marks'!N$6="","",'statement of marks'!N$6)</f>
        <v>30</v>
      </c>
      <c r="H882" s="332">
        <f>IF('statement of marks'!O$6="","",'statement of marks'!O$6)</f>
        <v>20</v>
      </c>
      <c r="I882" s="332">
        <f>IF('statement of marks'!P$6="","",'statement of marks'!P$6)</f>
        <v>50</v>
      </c>
      <c r="J882" s="333">
        <f>IF('statement of marks'!Q$6="","",'statement of marks'!Q$6)</f>
        <v>70</v>
      </c>
      <c r="K882" s="377">
        <f>IF('statement of marks'!R$6="","",'statement of marks'!R$6)</f>
        <v>100</v>
      </c>
      <c r="L882" s="504"/>
      <c r="M882" s="505"/>
      <c r="N882" s="376"/>
      <c r="O882" s="923" t="s">
        <v>3</v>
      </c>
      <c r="P882" s="924"/>
      <c r="Q882" s="332">
        <f>IF('statement of marks'!K$6="","",'statement of marks'!K$6)</f>
        <v>10</v>
      </c>
      <c r="R882" s="332">
        <f>IF('statement of marks'!L$6="","",'statement of marks'!L$6)</f>
        <v>10</v>
      </c>
      <c r="S882" s="332">
        <f>IF('statement of marks'!M$6="","",'statement of marks'!M$6)</f>
        <v>10</v>
      </c>
      <c r="T882" s="333">
        <f>IF('statement of marks'!N$6="","",'statement of marks'!N$6)</f>
        <v>30</v>
      </c>
      <c r="U882" s="332">
        <f>IF('statement of marks'!O$6="","",'statement of marks'!O$6)</f>
        <v>20</v>
      </c>
      <c r="V882" s="332">
        <f>IF('statement of marks'!P$6="","",'statement of marks'!P$6)</f>
        <v>50</v>
      </c>
      <c r="W882" s="333">
        <f>IF('statement of marks'!Q$6="","",'statement of marks'!Q$6)</f>
        <v>70</v>
      </c>
      <c r="X882" s="377">
        <f>IF('statement of marks'!R$6="","",'statement of marks'!R$6)</f>
        <v>100</v>
      </c>
    </row>
    <row r="883" spans="1:24" ht="17" customHeight="1">
      <c r="A883" s="376"/>
      <c r="B883" s="910" t="str">
        <f>'statement of marks'!$K$3</f>
        <v>fgUnh</v>
      </c>
      <c r="C883" s="911"/>
      <c r="D883" s="331" t="str">
        <f>IF('statement of marks'!K65="","",'statement of marks'!K65)</f>
        <v/>
      </c>
      <c r="E883" s="331" t="str">
        <f>IF('statement of marks'!L65="","",'statement of marks'!L65)</f>
        <v/>
      </c>
      <c r="F883" s="331" t="str">
        <f>IF('statement of marks'!M65="","",'statement of marks'!M65)</f>
        <v/>
      </c>
      <c r="G883" s="374" t="str">
        <f>IF('statement of marks'!N65="","",'statement of marks'!N65)</f>
        <v/>
      </c>
      <c r="H883" s="331" t="str">
        <f>IF('statement of marks'!O65="","",'statement of marks'!O65)</f>
        <v/>
      </c>
      <c r="I883" s="331" t="str">
        <f>IF('statement of marks'!P65="","",'statement of marks'!P65)</f>
        <v/>
      </c>
      <c r="J883" s="36" t="str">
        <f>IF('statement of marks'!Q65="","",'statement of marks'!Q65)</f>
        <v/>
      </c>
      <c r="K883" s="378" t="str">
        <f>IF('statement of marks'!R65="","",'statement of marks'!R65)</f>
        <v/>
      </c>
      <c r="L883" s="504"/>
      <c r="M883" s="505"/>
      <c r="N883" s="376"/>
      <c r="O883" s="910" t="str">
        <f>'statement of marks'!$K$3</f>
        <v>fgUnh</v>
      </c>
      <c r="P883" s="911"/>
      <c r="Q883" s="331" t="str">
        <f>IF('statement of marks'!K66="","",'statement of marks'!K66)</f>
        <v/>
      </c>
      <c r="R883" s="331" t="str">
        <f>IF('statement of marks'!L66="","",'statement of marks'!L66)</f>
        <v/>
      </c>
      <c r="S883" s="331" t="str">
        <f>IF('statement of marks'!M66="","",'statement of marks'!M66)</f>
        <v/>
      </c>
      <c r="T883" s="374" t="str">
        <f>IF('statement of marks'!N66="","",'statement of marks'!N66)</f>
        <v/>
      </c>
      <c r="U883" s="331" t="str">
        <f>IF('statement of marks'!O66="","",'statement of marks'!O66)</f>
        <v/>
      </c>
      <c r="V883" s="331" t="str">
        <f>IF('statement of marks'!P66="","",'statement of marks'!P66)</f>
        <v/>
      </c>
      <c r="W883" s="36" t="str">
        <f>IF('statement of marks'!Q66="","",'statement of marks'!Q66)</f>
        <v/>
      </c>
      <c r="X883" s="378" t="str">
        <f>IF('statement of marks'!R66="","",'statement of marks'!R66)</f>
        <v/>
      </c>
    </row>
    <row r="884" spans="1:24" ht="17" customHeight="1">
      <c r="A884" s="376"/>
      <c r="B884" s="920" t="str">
        <f>'statement of marks'!$AQ$3</f>
        <v>mnwZ</v>
      </c>
      <c r="C884" s="910"/>
      <c r="D884" s="331">
        <f>IF('statement of marks'!AQ65="","",'statement of marks'!AQ65)</f>
        <v>1</v>
      </c>
      <c r="E884" s="331">
        <f>IF('statement of marks'!AR65="","",'statement of marks'!AR65)</f>
        <v>2</v>
      </c>
      <c r="F884" s="331">
        <f>IF('statement of marks'!AS65="","",'statement of marks'!AS65)</f>
        <v>3</v>
      </c>
      <c r="G884" s="374">
        <f>IF('statement of marks'!AT65="","",'statement of marks'!AT65)</f>
        <v>6</v>
      </c>
      <c r="H884" s="331">
        <f>IF('statement of marks'!AU65="","",'statement of marks'!AU65)</f>
        <v>4</v>
      </c>
      <c r="I884" s="331">
        <f>IF('statement of marks'!AV65="","",'statement of marks'!AV65)</f>
        <v>5</v>
      </c>
      <c r="J884" s="36">
        <f>IF('statement of marks'!AW65="","",'statement of marks'!AW65)</f>
        <v>9</v>
      </c>
      <c r="K884" s="378">
        <f>IF('statement of marks'!AX65="","",'statement of marks'!AX65)</f>
        <v>15</v>
      </c>
      <c r="L884" s="504"/>
      <c r="M884" s="505"/>
      <c r="N884" s="376"/>
      <c r="O884" s="920" t="str">
        <f>'statement of marks'!$AQ$3</f>
        <v>mnwZ</v>
      </c>
      <c r="P884" s="910"/>
      <c r="Q884" s="331">
        <f>IF('statement of marks'!AQ66="","",'statement of marks'!AQ66)</f>
        <v>1</v>
      </c>
      <c r="R884" s="331">
        <f>IF('statement of marks'!AR66="","",'statement of marks'!AR66)</f>
        <v>2</v>
      </c>
      <c r="S884" s="331">
        <f>IF('statement of marks'!AS66="","",'statement of marks'!AS66)</f>
        <v>3</v>
      </c>
      <c r="T884" s="374">
        <f>IF('statement of marks'!AT66="","",'statement of marks'!AT66)</f>
        <v>6</v>
      </c>
      <c r="U884" s="331">
        <f>IF('statement of marks'!AU66="","",'statement of marks'!AU66)</f>
        <v>4</v>
      </c>
      <c r="V884" s="331">
        <f>IF('statement of marks'!AV66="","",'statement of marks'!AV66)</f>
        <v>5</v>
      </c>
      <c r="W884" s="36">
        <f>IF('statement of marks'!AW66="","",'statement of marks'!AW66)</f>
        <v>9</v>
      </c>
      <c r="X884" s="378">
        <f>IF('statement of marks'!AX66="","",'statement of marks'!AX66)</f>
        <v>15</v>
      </c>
    </row>
    <row r="885" spans="1:24" ht="17" customHeight="1">
      <c r="A885" s="376"/>
      <c r="B885" s="910" t="str">
        <f>'statement of marks'!$BG$3</f>
        <v>xf.kr</v>
      </c>
      <c r="C885" s="911"/>
      <c r="D885" s="331" t="str">
        <f>IF('statement of marks'!BG65="","",'statement of marks'!BG65)</f>
        <v/>
      </c>
      <c r="E885" s="331" t="str">
        <f>IF('statement of marks'!BH65="","",'statement of marks'!BH65)</f>
        <v/>
      </c>
      <c r="F885" s="331" t="str">
        <f>IF('statement of marks'!BI65="","",'statement of marks'!BI65)</f>
        <v/>
      </c>
      <c r="G885" s="374" t="str">
        <f>IF('statement of marks'!BJ65="","",'statement of marks'!BJ65)</f>
        <v/>
      </c>
      <c r="H885" s="331" t="str">
        <f>IF('statement of marks'!BK65="","",'statement of marks'!BK65)</f>
        <v/>
      </c>
      <c r="I885" s="331" t="str">
        <f>IF('statement of marks'!BL65="","",'statement of marks'!BL65)</f>
        <v/>
      </c>
      <c r="J885" s="36" t="str">
        <f>IF('statement of marks'!BM65="","",'statement of marks'!BM65)</f>
        <v/>
      </c>
      <c r="K885" s="378" t="str">
        <f>IF('statement of marks'!BN65="","",'statement of marks'!BN65)</f>
        <v/>
      </c>
      <c r="L885" s="504"/>
      <c r="M885" s="505"/>
      <c r="N885" s="376"/>
      <c r="O885" s="910" t="str">
        <f>'statement of marks'!$BG$3</f>
        <v>xf.kr</v>
      </c>
      <c r="P885" s="911"/>
      <c r="Q885" s="331" t="str">
        <f>IF('statement of marks'!BG66="","",'statement of marks'!BG66)</f>
        <v/>
      </c>
      <c r="R885" s="331" t="str">
        <f>IF('statement of marks'!BH66="","",'statement of marks'!BH66)</f>
        <v/>
      </c>
      <c r="S885" s="331" t="str">
        <f>IF('statement of marks'!BI66="","",'statement of marks'!BI66)</f>
        <v/>
      </c>
      <c r="T885" s="374" t="str">
        <f>IF('statement of marks'!BJ66="","",'statement of marks'!BJ66)</f>
        <v/>
      </c>
      <c r="U885" s="331" t="str">
        <f>IF('statement of marks'!BK66="","",'statement of marks'!BK66)</f>
        <v/>
      </c>
      <c r="V885" s="331" t="str">
        <f>IF('statement of marks'!BL66="","",'statement of marks'!BL66)</f>
        <v/>
      </c>
      <c r="W885" s="36" t="str">
        <f>IF('statement of marks'!BM66="","",'statement of marks'!BM66)</f>
        <v/>
      </c>
      <c r="X885" s="378" t="str">
        <f>IF('statement of marks'!BN66="","",'statement of marks'!BN66)</f>
        <v/>
      </c>
    </row>
    <row r="886" spans="1:24" ht="17" customHeight="1">
      <c r="A886" s="376"/>
      <c r="B886" s="910" t="str">
        <f>'statement of marks'!$BW$3</f>
        <v>Ik;kZoj.k v/;;u</v>
      </c>
      <c r="C886" s="911"/>
      <c r="D886" s="331" t="str">
        <f>IF('statement of marks'!BW65="","",'statement of marks'!BW65)</f>
        <v/>
      </c>
      <c r="E886" s="331" t="str">
        <f>IF('statement of marks'!BX65="","",'statement of marks'!BX65)</f>
        <v/>
      </c>
      <c r="F886" s="331" t="str">
        <f>IF('statement of marks'!BY65="","",'statement of marks'!BY65)</f>
        <v/>
      </c>
      <c r="G886" s="374" t="str">
        <f>IF('statement of marks'!BZ65="","",'statement of marks'!BZ65)</f>
        <v/>
      </c>
      <c r="H886" s="331" t="str">
        <f>IF('statement of marks'!CA65="","",'statement of marks'!CA65)</f>
        <v/>
      </c>
      <c r="I886" s="331" t="str">
        <f>IF('statement of marks'!CB65="","",'statement of marks'!CB65)</f>
        <v/>
      </c>
      <c r="J886" s="36" t="str">
        <f>IF('statement of marks'!CC65="","",'statement of marks'!CC65)</f>
        <v/>
      </c>
      <c r="K886" s="378" t="str">
        <f>IF('statement of marks'!CD65="","",'statement of marks'!CD65)</f>
        <v/>
      </c>
      <c r="L886" s="504"/>
      <c r="M886" s="505"/>
      <c r="N886" s="376"/>
      <c r="O886" s="910" t="str">
        <f>'statement of marks'!$BW$3</f>
        <v>Ik;kZoj.k v/;;u</v>
      </c>
      <c r="P886" s="911"/>
      <c r="Q886" s="331" t="str">
        <f>IF('statement of marks'!BW66="","",'statement of marks'!BW66)</f>
        <v/>
      </c>
      <c r="R886" s="331" t="str">
        <f>IF('statement of marks'!BX66="","",'statement of marks'!BX66)</f>
        <v/>
      </c>
      <c r="S886" s="331" t="str">
        <f>IF('statement of marks'!BY66="","",'statement of marks'!BY66)</f>
        <v/>
      </c>
      <c r="T886" s="374" t="str">
        <f>IF('statement of marks'!BZ66="","",'statement of marks'!BZ66)</f>
        <v/>
      </c>
      <c r="U886" s="331" t="str">
        <f>IF('statement of marks'!CA66="","",'statement of marks'!CA66)</f>
        <v/>
      </c>
      <c r="V886" s="331" t="str">
        <f>IF('statement of marks'!CB66="","",'statement of marks'!CB66)</f>
        <v/>
      </c>
      <c r="W886" s="36" t="str">
        <f>IF('statement of marks'!CC66="","",'statement of marks'!CC66)</f>
        <v/>
      </c>
      <c r="X886" s="378" t="str">
        <f>IF('statement of marks'!CD66="","",'statement of marks'!CD66)</f>
        <v/>
      </c>
    </row>
    <row r="887" spans="1:24" ht="17" customHeight="1">
      <c r="A887" s="925"/>
      <c r="B887" s="927" t="str">
        <f>'statement of marks'!$AA$3</f>
        <v>vaxszth</v>
      </c>
      <c r="C887" s="373" t="s">
        <v>3</v>
      </c>
      <c r="D887" s="332">
        <f>IF('statement of marks'!AA$6="","",'statement of marks'!AA$6)</f>
        <v>5</v>
      </c>
      <c r="E887" s="332">
        <f>IF('statement of marks'!AB$6="","",'statement of marks'!AB$6)</f>
        <v>5</v>
      </c>
      <c r="F887" s="332">
        <f>IF('statement of marks'!AC$6="","",'statement of marks'!AC$6)</f>
        <v>5</v>
      </c>
      <c r="G887" s="333">
        <f>IF('statement of marks'!AD$6="","",'statement of marks'!AD$6)</f>
        <v>15</v>
      </c>
      <c r="H887" s="332">
        <f>IF('statement of marks'!AE$6="","",'statement of marks'!AE$6)</f>
        <v>10</v>
      </c>
      <c r="I887" s="332">
        <f>IF('statement of marks'!AF$6="","",'statement of marks'!AF$6)</f>
        <v>25</v>
      </c>
      <c r="J887" s="333">
        <f>IF('statement of marks'!AG$6="","",'statement of marks'!AG$6)</f>
        <v>35</v>
      </c>
      <c r="K887" s="377">
        <f>IF('statement of marks'!AH$6="","",'statement of marks'!AH$6)</f>
        <v>50</v>
      </c>
      <c r="L887" s="504"/>
      <c r="M887" s="505"/>
      <c r="N887" s="925"/>
      <c r="O887" s="927" t="str">
        <f>'statement of marks'!$AA$3</f>
        <v>vaxszth</v>
      </c>
      <c r="P887" s="373" t="s">
        <v>3</v>
      </c>
      <c r="Q887" s="332">
        <f>IF('statement of marks'!AA$6="","",'statement of marks'!AA$6)</f>
        <v>5</v>
      </c>
      <c r="R887" s="332">
        <f>IF('statement of marks'!AB$6="","",'statement of marks'!AB$6)</f>
        <v>5</v>
      </c>
      <c r="S887" s="332">
        <f>IF('statement of marks'!AC$6="","",'statement of marks'!AC$6)</f>
        <v>5</v>
      </c>
      <c r="T887" s="333">
        <f>IF('statement of marks'!AD$6="","",'statement of marks'!AD$6)</f>
        <v>15</v>
      </c>
      <c r="U887" s="332">
        <f>IF('statement of marks'!AE$6="","",'statement of marks'!AE$6)</f>
        <v>10</v>
      </c>
      <c r="V887" s="332">
        <f>IF('statement of marks'!AF$6="","",'statement of marks'!AF$6)</f>
        <v>25</v>
      </c>
      <c r="W887" s="333">
        <f>IF('statement of marks'!AG$6="","",'statement of marks'!AG$6)</f>
        <v>35</v>
      </c>
      <c r="X887" s="377">
        <f>IF('statement of marks'!AH$6="","",'statement of marks'!AH$6)</f>
        <v>50</v>
      </c>
    </row>
    <row r="888" spans="1:24" ht="17" customHeight="1">
      <c r="A888" s="926"/>
      <c r="B888" s="927"/>
      <c r="C888" s="375" t="s">
        <v>644</v>
      </c>
      <c r="D888" s="331" t="str">
        <f>IF('statement of marks'!AA65="","",'statement of marks'!AA65)</f>
        <v/>
      </c>
      <c r="E888" s="331" t="str">
        <f>IF('statement of marks'!AB65="","",'statement of marks'!AB65)</f>
        <v/>
      </c>
      <c r="F888" s="331" t="str">
        <f>IF('statement of marks'!AC65="","",'statement of marks'!AC65)</f>
        <v/>
      </c>
      <c r="G888" s="374" t="str">
        <f>IF('statement of marks'!AD65="","",'statement of marks'!AD65)</f>
        <v/>
      </c>
      <c r="H888" s="331" t="str">
        <f>IF('statement of marks'!AE65="","",'statement of marks'!AE65)</f>
        <v/>
      </c>
      <c r="I888" s="331" t="str">
        <f>IF('statement of marks'!AF65="","",'statement of marks'!AF65)</f>
        <v/>
      </c>
      <c r="J888" s="36" t="str">
        <f>IF('statement of marks'!AG65="","",'statement of marks'!AG65)</f>
        <v/>
      </c>
      <c r="K888" s="378" t="str">
        <f>IF('statement of marks'!AH65="","",'statement of marks'!AH65)</f>
        <v/>
      </c>
      <c r="L888" s="504"/>
      <c r="M888" s="505"/>
      <c r="N888" s="926"/>
      <c r="O888" s="927"/>
      <c r="P888" s="375" t="s">
        <v>644</v>
      </c>
      <c r="Q888" s="331" t="str">
        <f>IF('statement of marks'!AA66="","",'statement of marks'!AA66)</f>
        <v/>
      </c>
      <c r="R888" s="331" t="str">
        <f>IF('statement of marks'!AB66="","",'statement of marks'!AB66)</f>
        <v/>
      </c>
      <c r="S888" s="331" t="str">
        <f>IF('statement of marks'!AC66="","",'statement of marks'!AC66)</f>
        <v/>
      </c>
      <c r="T888" s="374" t="str">
        <f>IF('statement of marks'!AD66="","",'statement of marks'!AD66)</f>
        <v/>
      </c>
      <c r="U888" s="331" t="str">
        <f>IF('statement of marks'!AE66="","",'statement of marks'!AE66)</f>
        <v/>
      </c>
      <c r="V888" s="331" t="str">
        <f>IF('statement of marks'!AF66="","",'statement of marks'!AF66)</f>
        <v/>
      </c>
      <c r="W888" s="36" t="str">
        <f>IF('statement of marks'!AG66="","",'statement of marks'!AG66)</f>
        <v/>
      </c>
      <c r="X888" s="378" t="str">
        <f>IF('statement of marks'!AH66="","",'statement of marks'!AH66)</f>
        <v/>
      </c>
    </row>
    <row r="889" spans="1:24" ht="17" customHeight="1">
      <c r="A889" s="376"/>
      <c r="B889" s="928" t="s">
        <v>640</v>
      </c>
      <c r="C889" s="929"/>
      <c r="D889" s="335" t="s">
        <v>1</v>
      </c>
      <c r="E889" s="335" t="s">
        <v>21</v>
      </c>
      <c r="F889" s="372" t="s">
        <v>641</v>
      </c>
      <c r="G889" s="36"/>
      <c r="H889" s="334"/>
      <c r="I889" s="36"/>
      <c r="J889" s="472" t="s">
        <v>62</v>
      </c>
      <c r="K889" s="379"/>
      <c r="L889" s="504"/>
      <c r="M889" s="505"/>
      <c r="N889" s="376"/>
      <c r="O889" s="928" t="s">
        <v>640</v>
      </c>
      <c r="P889" s="929"/>
      <c r="Q889" s="335" t="s">
        <v>1</v>
      </c>
      <c r="R889" s="335" t="s">
        <v>21</v>
      </c>
      <c r="S889" s="372" t="s">
        <v>641</v>
      </c>
      <c r="T889" s="36"/>
      <c r="U889" s="334"/>
      <c r="V889" s="36"/>
      <c r="W889" s="507" t="s">
        <v>62</v>
      </c>
      <c r="X889" s="379"/>
    </row>
    <row r="890" spans="1:24" ht="17" customHeight="1">
      <c r="A890" s="376"/>
      <c r="B890" s="923" t="s">
        <v>3</v>
      </c>
      <c r="C890" s="924"/>
      <c r="D890" s="332">
        <v>20</v>
      </c>
      <c r="E890" s="332">
        <v>20</v>
      </c>
      <c r="F890" s="332">
        <v>20</v>
      </c>
      <c r="G890" s="333"/>
      <c r="H890" s="332"/>
      <c r="I890" s="332"/>
      <c r="J890" s="333">
        <v>20</v>
      </c>
      <c r="K890" s="377"/>
      <c r="L890" s="504"/>
      <c r="M890" s="505"/>
      <c r="N890" s="376"/>
      <c r="O890" s="923" t="s">
        <v>3</v>
      </c>
      <c r="P890" s="924"/>
      <c r="Q890" s="332">
        <v>20</v>
      </c>
      <c r="R890" s="332">
        <v>20</v>
      </c>
      <c r="S890" s="332">
        <v>20</v>
      </c>
      <c r="T890" s="333"/>
      <c r="U890" s="332"/>
      <c r="V890" s="332"/>
      <c r="W890" s="333">
        <v>20</v>
      </c>
      <c r="X890" s="377"/>
    </row>
    <row r="891" spans="1:24" ht="17" customHeight="1">
      <c r="A891" s="376"/>
      <c r="B891" s="910" t="str">
        <f>'statement of marks'!$CM$3</f>
        <v>dk;kZuqHko</v>
      </c>
      <c r="C891" s="911"/>
      <c r="D891" s="469" t="str">
        <f>IF('statement of marks'!CM65="","",'statement of marks'!CM65)</f>
        <v/>
      </c>
      <c r="E891" s="469" t="str">
        <f>IF('statement of marks'!CN65="","",'statement of marks'!CN65)</f>
        <v/>
      </c>
      <c r="F891" s="469" t="str">
        <f>IF('statement of marks'!CP65="","",'statement of marks'!CP65)</f>
        <v/>
      </c>
      <c r="G891" s="337"/>
      <c r="H891" s="337"/>
      <c r="I891" s="469"/>
      <c r="J891" s="469" t="str">
        <f>IF('statement of marks'!CO65="","",'statement of marks'!CO65)</f>
        <v/>
      </c>
      <c r="K891" s="470"/>
      <c r="L891" s="504"/>
      <c r="M891" s="505"/>
      <c r="N891" s="376"/>
      <c r="O891" s="910" t="str">
        <f>'statement of marks'!$CM$3</f>
        <v>dk;kZuqHko</v>
      </c>
      <c r="P891" s="911"/>
      <c r="Q891" s="469" t="str">
        <f>IF('statement of marks'!CM66="","",'statement of marks'!CM66)</f>
        <v/>
      </c>
      <c r="R891" s="469" t="str">
        <f>IF('statement of marks'!CN66="","",'statement of marks'!CN66)</f>
        <v/>
      </c>
      <c r="S891" s="469" t="str">
        <f>IF('statement of marks'!CP66="","",'statement of marks'!CP66)</f>
        <v/>
      </c>
      <c r="T891" s="337"/>
      <c r="U891" s="337"/>
      <c r="V891" s="469"/>
      <c r="W891" s="503" t="str">
        <f>IF('statement of marks'!CO66="","",'statement of marks'!CO66)</f>
        <v/>
      </c>
      <c r="X891" s="470"/>
    </row>
    <row r="892" spans="1:24" ht="17" customHeight="1">
      <c r="A892" s="376"/>
      <c r="B892" s="910" t="str">
        <f>'statement of marks'!$CW$3</f>
        <v>dyk f'k{kk</v>
      </c>
      <c r="C892" s="911"/>
      <c r="D892" s="469" t="str">
        <f>IF('statement of marks'!CW65="","",'statement of marks'!CW65)</f>
        <v/>
      </c>
      <c r="E892" s="469" t="str">
        <f>IF('statement of marks'!CX65="","",'statement of marks'!CX65)</f>
        <v/>
      </c>
      <c r="F892" s="469" t="str">
        <f>IF('statement of marks'!CZ65="","",'statement of marks'!CZ65)</f>
        <v/>
      </c>
      <c r="G892" s="337"/>
      <c r="H892" s="337"/>
      <c r="I892" s="469"/>
      <c r="J892" s="469" t="str">
        <f>IF('statement of marks'!CY65="","",'statement of marks'!CY65)</f>
        <v/>
      </c>
      <c r="K892" s="470"/>
      <c r="L892" s="504"/>
      <c r="M892" s="505"/>
      <c r="N892" s="376"/>
      <c r="O892" s="910" t="str">
        <f>'statement of marks'!$CW$3</f>
        <v>dyk f'k{kk</v>
      </c>
      <c r="P892" s="911"/>
      <c r="Q892" s="469" t="str">
        <f>IF('statement of marks'!CW66="","",'statement of marks'!CW66)</f>
        <v/>
      </c>
      <c r="R892" s="469" t="str">
        <f>IF('statement of marks'!CX66="","",'statement of marks'!CX66)</f>
        <v/>
      </c>
      <c r="S892" s="469" t="str">
        <f>IF('statement of marks'!CZ66="","",'statement of marks'!CZ66)</f>
        <v/>
      </c>
      <c r="T892" s="337"/>
      <c r="U892" s="337"/>
      <c r="V892" s="469"/>
      <c r="W892" s="503" t="str">
        <f>IF('statement of marks'!CY66="","",'statement of marks'!CY66)</f>
        <v/>
      </c>
      <c r="X892" s="470"/>
    </row>
    <row r="893" spans="1:24" ht="17" customHeight="1">
      <c r="A893" s="376"/>
      <c r="B893" s="912" t="str">
        <f>'statement of marks'!$DG$3</f>
        <v>LokLF; ,oe~ 'kkjhfjd f'k{kk</v>
      </c>
      <c r="C893" s="913"/>
      <c r="D893" s="469" t="str">
        <f>IF('statement of marks'!DG65="","",'statement of marks'!DG65)</f>
        <v/>
      </c>
      <c r="E893" s="469" t="str">
        <f>IF('statement of marks'!DH65="","",'statement of marks'!DH65)</f>
        <v/>
      </c>
      <c r="F893" s="469" t="str">
        <f>IF('statement of marks'!DJ65="","",'statement of marks'!DJ65)</f>
        <v/>
      </c>
      <c r="G893" s="337"/>
      <c r="H893" s="337"/>
      <c r="I893" s="469"/>
      <c r="J893" s="469" t="str">
        <f>IF('statement of marks'!DI65="","",'statement of marks'!DI65)</f>
        <v/>
      </c>
      <c r="K893" s="470"/>
      <c r="L893" s="504"/>
      <c r="M893" s="505"/>
      <c r="N893" s="376"/>
      <c r="O893" s="914" t="str">
        <f>'statement of marks'!$DG$3</f>
        <v>LokLF; ,oe~ 'kkjhfjd f'k{kk</v>
      </c>
      <c r="P893" s="915"/>
      <c r="Q893" s="469" t="str">
        <f>IF('statement of marks'!DG66="","",'statement of marks'!DG66)</f>
        <v/>
      </c>
      <c r="R893" s="469" t="str">
        <f>IF('statement of marks'!DH66="","",'statement of marks'!DH66)</f>
        <v/>
      </c>
      <c r="S893" s="469" t="str">
        <f>IF('statement of marks'!DJ66="","",'statement of marks'!DJ66)</f>
        <v/>
      </c>
      <c r="T893" s="337"/>
      <c r="U893" s="337"/>
      <c r="V893" s="469"/>
      <c r="W893" s="503" t="str">
        <f>IF('statement of marks'!DI66="","",'statement of marks'!DI66)</f>
        <v/>
      </c>
      <c r="X893" s="470"/>
    </row>
    <row r="894" spans="1:24" ht="17" customHeight="1">
      <c r="A894" s="376"/>
      <c r="B894" s="916" t="s">
        <v>642</v>
      </c>
      <c r="C894" s="917"/>
      <c r="D894" s="918" t="str">
        <f>IF(details!$CX$3="","",details!$CX$3)</f>
        <v>;ksx vxLr rd</v>
      </c>
      <c r="E894" s="918"/>
      <c r="F894" s="918" t="str">
        <f>IF(details!$DB$3="","",details!$DB$3)</f>
        <v>;ksx vDVcj rd</v>
      </c>
      <c r="G894" s="918"/>
      <c r="H894" s="918" t="str">
        <f>IF(details!$DF$3="","",details!$DF$3)</f>
        <v>;ksx fnlEcj rd</v>
      </c>
      <c r="I894" s="918"/>
      <c r="J894" s="918" t="str">
        <f>IF(details!$DJ$3="","",details!$DJ$3)</f>
        <v>;ksx Qjojh rd</v>
      </c>
      <c r="K894" s="919"/>
      <c r="L894" s="504"/>
      <c r="M894" s="505"/>
      <c r="N894" s="376"/>
      <c r="O894" s="916" t="s">
        <v>642</v>
      </c>
      <c r="P894" s="917"/>
      <c r="Q894" s="918" t="str">
        <f>IF(details!$CX$3="","",details!$CX$3)</f>
        <v>;ksx vxLr rd</v>
      </c>
      <c r="R894" s="918"/>
      <c r="S894" s="918" t="str">
        <f>IF(details!$DB$3="","",details!$DB$3)</f>
        <v>;ksx vDVcj rd</v>
      </c>
      <c r="T894" s="918"/>
      <c r="U894" s="918" t="str">
        <f>IF(details!$DF$3="","",details!$DF$3)</f>
        <v>;ksx fnlEcj rd</v>
      </c>
      <c r="V894" s="918"/>
      <c r="W894" s="918" t="str">
        <f>IF(details!$DJ$3="","",details!$DJ$3)</f>
        <v>;ksx Qjojh rd</v>
      </c>
      <c r="X894" s="919"/>
    </row>
    <row r="895" spans="1:24" ht="17" customHeight="1">
      <c r="A895" s="376"/>
      <c r="B895" s="916" t="s">
        <v>86</v>
      </c>
      <c r="C895" s="917"/>
      <c r="D895" s="921" t="str">
        <f>IF(details!CY65="","",details!CY65)</f>
        <v/>
      </c>
      <c r="E895" s="921"/>
      <c r="F895" s="921" t="str">
        <f>IF(details!DC65="","",details!DC65)</f>
        <v/>
      </c>
      <c r="G895" s="921"/>
      <c r="H895" s="921" t="str">
        <f>IF(details!DG65="","",details!DG65)</f>
        <v/>
      </c>
      <c r="I895" s="921"/>
      <c r="J895" s="921" t="str">
        <f>IF(details!DK65="","",details!DK65)</f>
        <v/>
      </c>
      <c r="K895" s="922"/>
      <c r="L895" s="504"/>
      <c r="M895" s="505"/>
      <c r="N895" s="376"/>
      <c r="O895" s="916" t="s">
        <v>86</v>
      </c>
      <c r="P895" s="917"/>
      <c r="Q895" s="921" t="str">
        <f>IF(details!CY66="","",details!CY66)</f>
        <v/>
      </c>
      <c r="R895" s="921"/>
      <c r="S895" s="921" t="str">
        <f>IF(details!DC66="","",details!DC66)</f>
        <v/>
      </c>
      <c r="T895" s="921"/>
      <c r="U895" s="921" t="str">
        <f>IF(details!DG66="","",details!DG66)</f>
        <v/>
      </c>
      <c r="V895" s="921"/>
      <c r="W895" s="921" t="str">
        <f>IF(details!DK66="","",details!DK66)</f>
        <v/>
      </c>
      <c r="X895" s="922"/>
    </row>
    <row r="896" spans="1:24" ht="17" customHeight="1">
      <c r="A896" s="376"/>
      <c r="B896" s="902" t="s">
        <v>15</v>
      </c>
      <c r="C896" s="903"/>
      <c r="D896" s="904" t="str">
        <f>IF(details!CX65="","",details!CX65)</f>
        <v/>
      </c>
      <c r="E896" s="904"/>
      <c r="F896" s="904" t="str">
        <f>IF(details!DB65="","",details!DB65)</f>
        <v/>
      </c>
      <c r="G896" s="904"/>
      <c r="H896" s="904" t="str">
        <f>IF(details!DF65="","",details!DF65)</f>
        <v/>
      </c>
      <c r="I896" s="904"/>
      <c r="J896" s="904" t="str">
        <f>IF(details!DJ65="","",details!DJ65)</f>
        <v/>
      </c>
      <c r="K896" s="905"/>
      <c r="L896" s="504"/>
      <c r="M896" s="505"/>
      <c r="N896" s="376"/>
      <c r="O896" s="902" t="s">
        <v>15</v>
      </c>
      <c r="P896" s="903"/>
      <c r="Q896" s="904" t="str">
        <f>IF(details!CX66="","",details!CX66)</f>
        <v/>
      </c>
      <c r="R896" s="904"/>
      <c r="S896" s="904" t="str">
        <f>IF(details!DB66="","",details!DB66)</f>
        <v/>
      </c>
      <c r="T896" s="904"/>
      <c r="U896" s="904" t="str">
        <f>IF(details!DF66="","",details!DF66)</f>
        <v/>
      </c>
      <c r="V896" s="904"/>
      <c r="W896" s="904" t="str">
        <f>IF(details!DJ66="","",details!DJ66)</f>
        <v/>
      </c>
      <c r="X896" s="905"/>
    </row>
    <row r="897" spans="1:24" ht="17" customHeight="1">
      <c r="A897" s="376"/>
      <c r="B897" s="906" t="s">
        <v>87</v>
      </c>
      <c r="C897" s="907"/>
      <c r="D897" s="908"/>
      <c r="E897" s="908"/>
      <c r="F897" s="908"/>
      <c r="G897" s="908"/>
      <c r="H897" s="908"/>
      <c r="I897" s="908"/>
      <c r="J897" s="908"/>
      <c r="K897" s="909"/>
      <c r="L897" s="504"/>
      <c r="M897" s="505"/>
      <c r="N897" s="376"/>
      <c r="O897" s="906" t="s">
        <v>87</v>
      </c>
      <c r="P897" s="907"/>
      <c r="Q897" s="908"/>
      <c r="R897" s="908"/>
      <c r="S897" s="908"/>
      <c r="T897" s="908"/>
      <c r="U897" s="908"/>
      <c r="V897" s="908"/>
      <c r="W897" s="908"/>
      <c r="X897" s="909"/>
    </row>
    <row r="898" spans="1:24" ht="17" customHeight="1">
      <c r="A898" s="376"/>
      <c r="B898" s="953" t="s">
        <v>73</v>
      </c>
      <c r="C898" s="954"/>
      <c r="D898" s="908"/>
      <c r="E898" s="908"/>
      <c r="F898" s="908"/>
      <c r="G898" s="908"/>
      <c r="H898" s="908"/>
      <c r="I898" s="908"/>
      <c r="J898" s="908"/>
      <c r="K898" s="909"/>
      <c r="L898" s="504"/>
      <c r="M898" s="505"/>
      <c r="N898" s="376"/>
      <c r="O898" s="953" t="s">
        <v>73</v>
      </c>
      <c r="P898" s="954"/>
      <c r="Q898" s="908"/>
      <c r="R898" s="908"/>
      <c r="S898" s="908"/>
      <c r="T898" s="908"/>
      <c r="U898" s="908"/>
      <c r="V898" s="908"/>
      <c r="W898" s="908"/>
      <c r="X898" s="909"/>
    </row>
    <row r="899" spans="1:24" ht="17" customHeight="1">
      <c r="A899" s="376"/>
      <c r="B899" s="955" t="s">
        <v>88</v>
      </c>
      <c r="C899" s="956"/>
      <c r="D899" s="908"/>
      <c r="E899" s="908"/>
      <c r="F899" s="908"/>
      <c r="G899" s="908"/>
      <c r="H899" s="908"/>
      <c r="I899" s="908"/>
      <c r="J899" s="908"/>
      <c r="K899" s="909"/>
      <c r="L899" s="504"/>
      <c r="M899" s="505"/>
      <c r="N899" s="376"/>
      <c r="O899" s="955" t="s">
        <v>88</v>
      </c>
      <c r="P899" s="956"/>
      <c r="Q899" s="908"/>
      <c r="R899" s="908"/>
      <c r="S899" s="908"/>
      <c r="T899" s="908"/>
      <c r="U899" s="908"/>
      <c r="V899" s="908"/>
      <c r="W899" s="908"/>
      <c r="X899" s="909"/>
    </row>
    <row r="900" spans="1:24" ht="17" customHeight="1" thickBot="1">
      <c r="A900" s="382"/>
      <c r="B900" s="957" t="s">
        <v>89</v>
      </c>
      <c r="C900" s="958"/>
      <c r="D900" s="959"/>
      <c r="E900" s="959"/>
      <c r="F900" s="959"/>
      <c r="G900" s="959"/>
      <c r="H900" s="959"/>
      <c r="I900" s="959"/>
      <c r="J900" s="959"/>
      <c r="K900" s="960"/>
      <c r="L900" s="504"/>
      <c r="M900" s="505"/>
      <c r="N900" s="382"/>
      <c r="O900" s="957" t="s">
        <v>89</v>
      </c>
      <c r="P900" s="958"/>
      <c r="Q900" s="959"/>
      <c r="R900" s="959"/>
      <c r="S900" s="959"/>
      <c r="T900" s="959"/>
      <c r="U900" s="959"/>
      <c r="V900" s="959"/>
      <c r="W900" s="959"/>
      <c r="X900" s="960"/>
    </row>
    <row r="901" spans="1:24" ht="17" customHeight="1">
      <c r="A901" s="961" t="s">
        <v>44</v>
      </c>
      <c r="B901" s="962"/>
      <c r="C901" s="962"/>
      <c r="D901" s="962"/>
      <c r="E901" s="962"/>
      <c r="F901" s="962"/>
      <c r="G901" s="962"/>
      <c r="H901" s="962"/>
      <c r="I901" s="962"/>
      <c r="J901" s="962"/>
      <c r="K901" s="963"/>
      <c r="L901" s="504"/>
      <c r="M901" s="505"/>
      <c r="N901" s="961" t="s">
        <v>44</v>
      </c>
      <c r="O901" s="962"/>
      <c r="P901" s="962"/>
      <c r="Q901" s="962"/>
      <c r="R901" s="962"/>
      <c r="S901" s="962"/>
      <c r="T901" s="962"/>
      <c r="U901" s="962"/>
      <c r="V901" s="962"/>
      <c r="W901" s="962"/>
      <c r="X901" s="963"/>
    </row>
    <row r="902" spans="1:24" ht="17" customHeight="1">
      <c r="A902" s="947" t="str">
        <f>'statement of marks'!$A$1</f>
        <v>jk- ck- ek/;fed fo|ky; uohu] fuEckgsM+k</v>
      </c>
      <c r="B902" s="948"/>
      <c r="C902" s="948"/>
      <c r="D902" s="948"/>
      <c r="E902" s="948"/>
      <c r="F902" s="948"/>
      <c r="G902" s="948"/>
      <c r="H902" s="948"/>
      <c r="I902" s="948"/>
      <c r="J902" s="948"/>
      <c r="K902" s="949"/>
      <c r="L902" s="504"/>
      <c r="M902" s="505"/>
      <c r="N902" s="947" t="str">
        <f>'statement of marks'!$A$1</f>
        <v>jk- ck- ek/;fed fo|ky; uohu] fuEckgsM+k</v>
      </c>
      <c r="O902" s="948"/>
      <c r="P902" s="948"/>
      <c r="Q902" s="948"/>
      <c r="R902" s="948"/>
      <c r="S902" s="948"/>
      <c r="T902" s="948"/>
      <c r="U902" s="948"/>
      <c r="V902" s="948"/>
      <c r="W902" s="948"/>
      <c r="X902" s="949"/>
    </row>
    <row r="903" spans="1:24" ht="17" customHeight="1">
      <c r="A903" s="947"/>
      <c r="B903" s="948"/>
      <c r="C903" s="948"/>
      <c r="D903" s="948"/>
      <c r="E903" s="948"/>
      <c r="F903" s="948"/>
      <c r="G903" s="948"/>
      <c r="H903" s="948"/>
      <c r="I903" s="948"/>
      <c r="J903" s="948"/>
      <c r="K903" s="949"/>
      <c r="L903" s="504"/>
      <c r="M903" s="505"/>
      <c r="N903" s="947"/>
      <c r="O903" s="948"/>
      <c r="P903" s="948"/>
      <c r="Q903" s="948"/>
      <c r="R903" s="948"/>
      <c r="S903" s="948"/>
      <c r="T903" s="948"/>
      <c r="U903" s="948"/>
      <c r="V903" s="948"/>
      <c r="W903" s="948"/>
      <c r="X903" s="949"/>
    </row>
    <row r="904" spans="1:24" ht="17" customHeight="1">
      <c r="A904" s="376"/>
      <c r="B904" s="927" t="s">
        <v>84</v>
      </c>
      <c r="C904" s="950"/>
      <c r="D904" s="951" t="str">
        <f>'statement of marks'!$F$3</f>
        <v>2015-16</v>
      </c>
      <c r="E904" s="951"/>
      <c r="F904" s="951"/>
      <c r="G904" s="951"/>
      <c r="H904" s="951"/>
      <c r="I904" s="951"/>
      <c r="J904" s="951"/>
      <c r="K904" s="952"/>
      <c r="L904" s="504"/>
      <c r="M904" s="505"/>
      <c r="N904" s="376"/>
      <c r="O904" s="927" t="s">
        <v>84</v>
      </c>
      <c r="P904" s="950"/>
      <c r="Q904" s="951" t="str">
        <f>'statement of marks'!$F$3</f>
        <v>2015-16</v>
      </c>
      <c r="R904" s="951"/>
      <c r="S904" s="951"/>
      <c r="T904" s="951"/>
      <c r="U904" s="951"/>
      <c r="V904" s="951"/>
      <c r="W904" s="951"/>
      <c r="X904" s="952"/>
    </row>
    <row r="905" spans="1:24" ht="17" customHeight="1">
      <c r="A905" s="376"/>
      <c r="B905" s="910" t="s">
        <v>579</v>
      </c>
      <c r="C905" s="911"/>
      <c r="D905" s="911" t="str">
        <f>IF('statement of marks'!H67="","",'statement of marks'!H67)</f>
        <v>v 061</v>
      </c>
      <c r="E905" s="911"/>
      <c r="F905" s="911"/>
      <c r="G905" s="911"/>
      <c r="H905" s="911"/>
      <c r="I905" s="911"/>
      <c r="J905" s="911"/>
      <c r="K905" s="937"/>
      <c r="L905" s="504"/>
      <c r="M905" s="505"/>
      <c r="N905" s="376"/>
      <c r="O905" s="910" t="s">
        <v>579</v>
      </c>
      <c r="P905" s="911"/>
      <c r="Q905" s="911" t="str">
        <f>IF('statement of marks'!H68="","",'statement of marks'!H68)</f>
        <v>v 062</v>
      </c>
      <c r="R905" s="911"/>
      <c r="S905" s="911"/>
      <c r="T905" s="911"/>
      <c r="U905" s="911"/>
      <c r="V905" s="911"/>
      <c r="W905" s="911"/>
      <c r="X905" s="937"/>
    </row>
    <row r="906" spans="1:24" ht="17" customHeight="1">
      <c r="A906" s="376"/>
      <c r="B906" s="910" t="s">
        <v>580</v>
      </c>
      <c r="C906" s="911"/>
      <c r="D906" s="911" t="str">
        <f>IF('statement of marks'!I67="","",'statement of marks'!I67)</f>
        <v>c 061</v>
      </c>
      <c r="E906" s="911"/>
      <c r="F906" s="911"/>
      <c r="G906" s="911"/>
      <c r="H906" s="911"/>
      <c r="I906" s="911"/>
      <c r="J906" s="911"/>
      <c r="K906" s="937"/>
      <c r="L906" s="504"/>
      <c r="M906" s="505"/>
      <c r="N906" s="376"/>
      <c r="O906" s="910" t="s">
        <v>580</v>
      </c>
      <c r="P906" s="911"/>
      <c r="Q906" s="911" t="str">
        <f>IF('statement of marks'!I68="","",'statement of marks'!I68)</f>
        <v>c 062</v>
      </c>
      <c r="R906" s="911"/>
      <c r="S906" s="911"/>
      <c r="T906" s="911"/>
      <c r="U906" s="911"/>
      <c r="V906" s="911"/>
      <c r="W906" s="911"/>
      <c r="X906" s="937"/>
    </row>
    <row r="907" spans="1:24" ht="17" customHeight="1">
      <c r="A907" s="376"/>
      <c r="B907" s="910" t="s">
        <v>581</v>
      </c>
      <c r="C907" s="911"/>
      <c r="D907" s="911" t="str">
        <f>IF('statement of marks'!J67="","",'statement of marks'!J67)</f>
        <v>l 061</v>
      </c>
      <c r="E907" s="911"/>
      <c r="F907" s="911"/>
      <c r="G907" s="911"/>
      <c r="H907" s="911"/>
      <c r="I907" s="911"/>
      <c r="J907" s="911"/>
      <c r="K907" s="937"/>
      <c r="L907" s="504"/>
      <c r="M907" s="505"/>
      <c r="N907" s="376"/>
      <c r="O907" s="910" t="s">
        <v>581</v>
      </c>
      <c r="P907" s="911"/>
      <c r="Q907" s="911" t="str">
        <f>IF('statement of marks'!J68="","",'statement of marks'!J68)</f>
        <v>l 062</v>
      </c>
      <c r="R907" s="911"/>
      <c r="S907" s="911"/>
      <c r="T907" s="911"/>
      <c r="U907" s="911"/>
      <c r="V907" s="911"/>
      <c r="W907" s="911"/>
      <c r="X907" s="937"/>
    </row>
    <row r="908" spans="1:24" ht="17" customHeight="1">
      <c r="A908" s="376"/>
      <c r="B908" s="910" t="s">
        <v>582</v>
      </c>
      <c r="C908" s="911"/>
      <c r="D908" s="370">
        <f>'statement of marks'!$D$3</f>
        <v>3</v>
      </c>
      <c r="E908" s="911" t="s">
        <v>9</v>
      </c>
      <c r="F908" s="911"/>
      <c r="G908" s="938" t="str">
        <f>IF('statement of marks'!D67="","",'statement of marks'!D67)</f>
        <v/>
      </c>
      <c r="H908" s="938"/>
      <c r="I908" s="938"/>
      <c r="J908" s="938"/>
      <c r="K908" s="939"/>
      <c r="L908" s="504"/>
      <c r="M908" s="505"/>
      <c r="N908" s="376"/>
      <c r="O908" s="910" t="s">
        <v>582</v>
      </c>
      <c r="P908" s="911"/>
      <c r="Q908" s="370">
        <f>'statement of marks'!$D$3</f>
        <v>3</v>
      </c>
      <c r="R908" s="911" t="s">
        <v>9</v>
      </c>
      <c r="S908" s="911"/>
      <c r="T908" s="938" t="str">
        <f>IF('statement of marks'!D68="","",'statement of marks'!D68)</f>
        <v/>
      </c>
      <c r="U908" s="938"/>
      <c r="V908" s="938"/>
      <c r="W908" s="938"/>
      <c r="X908" s="939"/>
    </row>
    <row r="909" spans="1:24" ht="17" customHeight="1">
      <c r="A909" s="376"/>
      <c r="B909" s="910" t="s">
        <v>583</v>
      </c>
      <c r="C909" s="911"/>
      <c r="D909" s="370" t="str">
        <f>IF('statement of marks'!E67="","",'statement of marks'!E67)</f>
        <v/>
      </c>
      <c r="E909" s="911" t="s">
        <v>0</v>
      </c>
      <c r="F909" s="911"/>
      <c r="G909" s="930" t="str">
        <f>IF('statement of marks'!F67="","",'statement of marks'!F67)</f>
        <v/>
      </c>
      <c r="H909" s="930"/>
      <c r="I909" s="930"/>
      <c r="J909" s="930"/>
      <c r="K909" s="931"/>
      <c r="L909" s="504"/>
      <c r="M909" s="505"/>
      <c r="N909" s="376"/>
      <c r="O909" s="910" t="s">
        <v>583</v>
      </c>
      <c r="P909" s="911"/>
      <c r="Q909" s="370" t="str">
        <f>IF('statement of marks'!E68="","",'statement of marks'!E68)</f>
        <v/>
      </c>
      <c r="R909" s="911" t="s">
        <v>0</v>
      </c>
      <c r="S909" s="911"/>
      <c r="T909" s="930" t="str">
        <f>IF('statement of marks'!F68="","",'statement of marks'!F68)</f>
        <v/>
      </c>
      <c r="U909" s="930"/>
      <c r="V909" s="930"/>
      <c r="W909" s="930"/>
      <c r="X909" s="931"/>
    </row>
    <row r="910" spans="1:24" ht="17" customHeight="1">
      <c r="A910" s="376"/>
      <c r="B910" s="346" t="s">
        <v>27</v>
      </c>
      <c r="C910" s="336" t="s">
        <v>85</v>
      </c>
      <c r="D910" s="932" t="s">
        <v>1</v>
      </c>
      <c r="E910" s="932" t="s">
        <v>21</v>
      </c>
      <c r="F910" s="932" t="s">
        <v>62</v>
      </c>
      <c r="G910" s="933" t="s">
        <v>2</v>
      </c>
      <c r="H910" s="932" t="s">
        <v>638</v>
      </c>
      <c r="I910" s="932"/>
      <c r="J910" s="932"/>
      <c r="K910" s="934" t="s">
        <v>639</v>
      </c>
      <c r="L910" s="504"/>
      <c r="M910" s="505"/>
      <c r="N910" s="376"/>
      <c r="O910" s="346" t="s">
        <v>27</v>
      </c>
      <c r="P910" s="336" t="s">
        <v>85</v>
      </c>
      <c r="Q910" s="935" t="s">
        <v>1</v>
      </c>
      <c r="R910" s="935" t="s">
        <v>21</v>
      </c>
      <c r="S910" s="935" t="s">
        <v>62</v>
      </c>
      <c r="T910" s="936" t="s">
        <v>2</v>
      </c>
      <c r="U910" s="935" t="s">
        <v>638</v>
      </c>
      <c r="V910" s="935"/>
      <c r="W910" s="935"/>
      <c r="X910" s="934" t="s">
        <v>639</v>
      </c>
    </row>
    <row r="911" spans="1:24" ht="17" customHeight="1">
      <c r="A911" s="376"/>
      <c r="B911" s="346"/>
      <c r="C911" s="336"/>
      <c r="D911" s="932"/>
      <c r="E911" s="932"/>
      <c r="F911" s="932"/>
      <c r="G911" s="933"/>
      <c r="H911" s="367" t="s">
        <v>635</v>
      </c>
      <c r="I911" s="367" t="s">
        <v>636</v>
      </c>
      <c r="J911" s="471" t="s">
        <v>68</v>
      </c>
      <c r="K911" s="934"/>
      <c r="L911" s="504"/>
      <c r="M911" s="505"/>
      <c r="N911" s="376"/>
      <c r="O911" s="346"/>
      <c r="P911" s="336"/>
      <c r="Q911" s="935"/>
      <c r="R911" s="935"/>
      <c r="S911" s="935"/>
      <c r="T911" s="936"/>
      <c r="U911" s="371" t="s">
        <v>635</v>
      </c>
      <c r="V911" s="371" t="s">
        <v>636</v>
      </c>
      <c r="W911" s="506" t="s">
        <v>68</v>
      </c>
      <c r="X911" s="934"/>
    </row>
    <row r="912" spans="1:24" ht="17" customHeight="1">
      <c r="A912" s="376"/>
      <c r="B912" s="923" t="s">
        <v>3</v>
      </c>
      <c r="C912" s="924"/>
      <c r="D912" s="332">
        <f>IF('statement of marks'!K$6="","",'statement of marks'!K$6)</f>
        <v>10</v>
      </c>
      <c r="E912" s="332">
        <f>IF('statement of marks'!L$6="","",'statement of marks'!L$6)</f>
        <v>10</v>
      </c>
      <c r="F912" s="332">
        <f>IF('statement of marks'!M$6="","",'statement of marks'!M$6)</f>
        <v>10</v>
      </c>
      <c r="G912" s="333">
        <f>IF('statement of marks'!N$6="","",'statement of marks'!N$6)</f>
        <v>30</v>
      </c>
      <c r="H912" s="332">
        <f>IF('statement of marks'!O$6="","",'statement of marks'!O$6)</f>
        <v>20</v>
      </c>
      <c r="I912" s="332">
        <f>IF('statement of marks'!P$6="","",'statement of marks'!P$6)</f>
        <v>50</v>
      </c>
      <c r="J912" s="333">
        <f>IF('statement of marks'!Q$6="","",'statement of marks'!Q$6)</f>
        <v>70</v>
      </c>
      <c r="K912" s="377">
        <f>IF('statement of marks'!R$6="","",'statement of marks'!R$6)</f>
        <v>100</v>
      </c>
      <c r="L912" s="504"/>
      <c r="M912" s="505"/>
      <c r="N912" s="376"/>
      <c r="O912" s="923" t="s">
        <v>3</v>
      </c>
      <c r="P912" s="924"/>
      <c r="Q912" s="332">
        <f>IF('statement of marks'!K$6="","",'statement of marks'!K$6)</f>
        <v>10</v>
      </c>
      <c r="R912" s="332">
        <f>IF('statement of marks'!L$6="","",'statement of marks'!L$6)</f>
        <v>10</v>
      </c>
      <c r="S912" s="332">
        <f>IF('statement of marks'!M$6="","",'statement of marks'!M$6)</f>
        <v>10</v>
      </c>
      <c r="T912" s="333">
        <f>IF('statement of marks'!N$6="","",'statement of marks'!N$6)</f>
        <v>30</v>
      </c>
      <c r="U912" s="332">
        <f>IF('statement of marks'!O$6="","",'statement of marks'!O$6)</f>
        <v>20</v>
      </c>
      <c r="V912" s="332">
        <f>IF('statement of marks'!P$6="","",'statement of marks'!P$6)</f>
        <v>50</v>
      </c>
      <c r="W912" s="333">
        <f>IF('statement of marks'!Q$6="","",'statement of marks'!Q$6)</f>
        <v>70</v>
      </c>
      <c r="X912" s="377">
        <f>IF('statement of marks'!R$6="","",'statement of marks'!R$6)</f>
        <v>100</v>
      </c>
    </row>
    <row r="913" spans="1:24" ht="17" customHeight="1">
      <c r="A913" s="376"/>
      <c r="B913" s="910" t="str">
        <f>'statement of marks'!$K$3</f>
        <v>fgUnh</v>
      </c>
      <c r="C913" s="911"/>
      <c r="D913" s="331" t="str">
        <f>IF('statement of marks'!K67="","",'statement of marks'!K67)</f>
        <v/>
      </c>
      <c r="E913" s="331" t="str">
        <f>IF('statement of marks'!L67="","",'statement of marks'!L67)</f>
        <v/>
      </c>
      <c r="F913" s="331" t="str">
        <f>IF('statement of marks'!M67="","",'statement of marks'!M67)</f>
        <v/>
      </c>
      <c r="G913" s="374" t="str">
        <f>IF('statement of marks'!N67="","",'statement of marks'!N67)</f>
        <v/>
      </c>
      <c r="H913" s="331" t="str">
        <f>IF('statement of marks'!O67="","",'statement of marks'!O67)</f>
        <v/>
      </c>
      <c r="I913" s="331" t="str">
        <f>IF('statement of marks'!P67="","",'statement of marks'!P67)</f>
        <v/>
      </c>
      <c r="J913" s="36" t="str">
        <f>IF('statement of marks'!Q67="","",'statement of marks'!Q67)</f>
        <v/>
      </c>
      <c r="K913" s="378" t="str">
        <f>IF('statement of marks'!R67="","",'statement of marks'!R67)</f>
        <v/>
      </c>
      <c r="L913" s="504"/>
      <c r="M913" s="505"/>
      <c r="N913" s="376"/>
      <c r="O913" s="910" t="str">
        <f>'statement of marks'!$K$3</f>
        <v>fgUnh</v>
      </c>
      <c r="P913" s="911"/>
      <c r="Q913" s="331" t="str">
        <f>IF('statement of marks'!K68="","",'statement of marks'!K68)</f>
        <v/>
      </c>
      <c r="R913" s="331" t="str">
        <f>IF('statement of marks'!L68="","",'statement of marks'!L68)</f>
        <v/>
      </c>
      <c r="S913" s="331" t="str">
        <f>IF('statement of marks'!M68="","",'statement of marks'!M68)</f>
        <v/>
      </c>
      <c r="T913" s="374" t="str">
        <f>IF('statement of marks'!N68="","",'statement of marks'!N68)</f>
        <v/>
      </c>
      <c r="U913" s="331" t="str">
        <f>IF('statement of marks'!O68="","",'statement of marks'!O68)</f>
        <v/>
      </c>
      <c r="V913" s="331" t="str">
        <f>IF('statement of marks'!P68="","",'statement of marks'!P68)</f>
        <v/>
      </c>
      <c r="W913" s="36" t="str">
        <f>IF('statement of marks'!Q68="","",'statement of marks'!Q68)</f>
        <v/>
      </c>
      <c r="X913" s="378" t="str">
        <f>IF('statement of marks'!R68="","",'statement of marks'!R68)</f>
        <v/>
      </c>
    </row>
    <row r="914" spans="1:24" ht="17" customHeight="1">
      <c r="A914" s="376"/>
      <c r="B914" s="920" t="str">
        <f>'statement of marks'!$AQ$3</f>
        <v>mnwZ</v>
      </c>
      <c r="C914" s="910"/>
      <c r="D914" s="331">
        <f>IF('statement of marks'!AQ67="","",'statement of marks'!AQ67)</f>
        <v>1</v>
      </c>
      <c r="E914" s="331">
        <f>IF('statement of marks'!AR67="","",'statement of marks'!AR67)</f>
        <v>2</v>
      </c>
      <c r="F914" s="331">
        <f>IF('statement of marks'!AS67="","",'statement of marks'!AS67)</f>
        <v>3</v>
      </c>
      <c r="G914" s="374">
        <f>IF('statement of marks'!AT67="","",'statement of marks'!AT67)</f>
        <v>6</v>
      </c>
      <c r="H914" s="331">
        <f>IF('statement of marks'!AU67="","",'statement of marks'!AU67)</f>
        <v>4</v>
      </c>
      <c r="I914" s="331">
        <f>IF('statement of marks'!AV67="","",'statement of marks'!AV67)</f>
        <v>5</v>
      </c>
      <c r="J914" s="36">
        <f>IF('statement of marks'!AW67="","",'statement of marks'!AW67)</f>
        <v>9</v>
      </c>
      <c r="K914" s="378">
        <f>IF('statement of marks'!AX67="","",'statement of marks'!AX67)</f>
        <v>15</v>
      </c>
      <c r="L914" s="504"/>
      <c r="M914" s="505"/>
      <c r="N914" s="376"/>
      <c r="O914" s="920" t="str">
        <f>'statement of marks'!$AQ$3</f>
        <v>mnwZ</v>
      </c>
      <c r="P914" s="910"/>
      <c r="Q914" s="331">
        <f>IF('statement of marks'!AQ68="","",'statement of marks'!AQ68)</f>
        <v>1</v>
      </c>
      <c r="R914" s="331">
        <f>IF('statement of marks'!AR68="","",'statement of marks'!AR68)</f>
        <v>2</v>
      </c>
      <c r="S914" s="331">
        <f>IF('statement of marks'!AS68="","",'statement of marks'!AS68)</f>
        <v>3</v>
      </c>
      <c r="T914" s="374">
        <f>IF('statement of marks'!AT68="","",'statement of marks'!AT68)</f>
        <v>6</v>
      </c>
      <c r="U914" s="331">
        <f>IF('statement of marks'!AU68="","",'statement of marks'!AU68)</f>
        <v>4</v>
      </c>
      <c r="V914" s="331">
        <f>IF('statement of marks'!AV68="","",'statement of marks'!AV68)</f>
        <v>5</v>
      </c>
      <c r="W914" s="36">
        <f>IF('statement of marks'!AW68="","",'statement of marks'!AW68)</f>
        <v>9</v>
      </c>
      <c r="X914" s="378">
        <f>IF('statement of marks'!AX68="","",'statement of marks'!AX68)</f>
        <v>15</v>
      </c>
    </row>
    <row r="915" spans="1:24" ht="17" customHeight="1">
      <c r="A915" s="376"/>
      <c r="B915" s="910" t="str">
        <f>'statement of marks'!$BG$3</f>
        <v>xf.kr</v>
      </c>
      <c r="C915" s="911"/>
      <c r="D915" s="331" t="str">
        <f>IF('statement of marks'!BG67="","",'statement of marks'!BG67)</f>
        <v/>
      </c>
      <c r="E915" s="331" t="str">
        <f>IF('statement of marks'!BH67="","",'statement of marks'!BH67)</f>
        <v/>
      </c>
      <c r="F915" s="331" t="str">
        <f>IF('statement of marks'!BI67="","",'statement of marks'!BI67)</f>
        <v/>
      </c>
      <c r="G915" s="374" t="str">
        <f>IF('statement of marks'!BJ67="","",'statement of marks'!BJ67)</f>
        <v/>
      </c>
      <c r="H915" s="331" t="str">
        <f>IF('statement of marks'!BK67="","",'statement of marks'!BK67)</f>
        <v/>
      </c>
      <c r="I915" s="331" t="str">
        <f>IF('statement of marks'!BL67="","",'statement of marks'!BL67)</f>
        <v/>
      </c>
      <c r="J915" s="36" t="str">
        <f>IF('statement of marks'!BM67="","",'statement of marks'!BM67)</f>
        <v/>
      </c>
      <c r="K915" s="378" t="str">
        <f>IF('statement of marks'!BN67="","",'statement of marks'!BN67)</f>
        <v/>
      </c>
      <c r="L915" s="504"/>
      <c r="M915" s="505"/>
      <c r="N915" s="376"/>
      <c r="O915" s="910" t="str">
        <f>'statement of marks'!$BG$3</f>
        <v>xf.kr</v>
      </c>
      <c r="P915" s="911"/>
      <c r="Q915" s="331" t="str">
        <f>IF('statement of marks'!BG68="","",'statement of marks'!BG68)</f>
        <v/>
      </c>
      <c r="R915" s="331" t="str">
        <f>IF('statement of marks'!BH68="","",'statement of marks'!BH68)</f>
        <v/>
      </c>
      <c r="S915" s="331" t="str">
        <f>IF('statement of marks'!BI68="","",'statement of marks'!BI68)</f>
        <v/>
      </c>
      <c r="T915" s="374" t="str">
        <f>IF('statement of marks'!BJ68="","",'statement of marks'!BJ68)</f>
        <v/>
      </c>
      <c r="U915" s="331" t="str">
        <f>IF('statement of marks'!BK68="","",'statement of marks'!BK68)</f>
        <v/>
      </c>
      <c r="V915" s="331" t="str">
        <f>IF('statement of marks'!BL68="","",'statement of marks'!BL68)</f>
        <v/>
      </c>
      <c r="W915" s="36" t="str">
        <f>IF('statement of marks'!BM68="","",'statement of marks'!BM68)</f>
        <v/>
      </c>
      <c r="X915" s="378" t="str">
        <f>IF('statement of marks'!BN68="","",'statement of marks'!BN68)</f>
        <v/>
      </c>
    </row>
    <row r="916" spans="1:24" ht="17" customHeight="1">
      <c r="A916" s="376"/>
      <c r="B916" s="910" t="str">
        <f>'statement of marks'!$BW$3</f>
        <v>Ik;kZoj.k v/;;u</v>
      </c>
      <c r="C916" s="911"/>
      <c r="D916" s="331" t="str">
        <f>IF('statement of marks'!BW67="","",'statement of marks'!BW67)</f>
        <v/>
      </c>
      <c r="E916" s="331" t="str">
        <f>IF('statement of marks'!BX67="","",'statement of marks'!BX67)</f>
        <v/>
      </c>
      <c r="F916" s="331" t="str">
        <f>IF('statement of marks'!BY67="","",'statement of marks'!BY67)</f>
        <v/>
      </c>
      <c r="G916" s="374" t="str">
        <f>IF('statement of marks'!BZ67="","",'statement of marks'!BZ67)</f>
        <v/>
      </c>
      <c r="H916" s="331" t="str">
        <f>IF('statement of marks'!CA67="","",'statement of marks'!CA67)</f>
        <v/>
      </c>
      <c r="I916" s="331" t="str">
        <f>IF('statement of marks'!CB67="","",'statement of marks'!CB67)</f>
        <v/>
      </c>
      <c r="J916" s="36" t="str">
        <f>IF('statement of marks'!CC67="","",'statement of marks'!CC67)</f>
        <v/>
      </c>
      <c r="K916" s="378" t="str">
        <f>IF('statement of marks'!CD67="","",'statement of marks'!CD67)</f>
        <v/>
      </c>
      <c r="L916" s="504"/>
      <c r="M916" s="505"/>
      <c r="N916" s="376"/>
      <c r="O916" s="910" t="str">
        <f>'statement of marks'!$BW$3</f>
        <v>Ik;kZoj.k v/;;u</v>
      </c>
      <c r="P916" s="911"/>
      <c r="Q916" s="331" t="str">
        <f>IF('statement of marks'!BW68="","",'statement of marks'!BW68)</f>
        <v/>
      </c>
      <c r="R916" s="331" t="str">
        <f>IF('statement of marks'!BX68="","",'statement of marks'!BX68)</f>
        <v/>
      </c>
      <c r="S916" s="331" t="str">
        <f>IF('statement of marks'!BY68="","",'statement of marks'!BY68)</f>
        <v/>
      </c>
      <c r="T916" s="374" t="str">
        <f>IF('statement of marks'!BZ68="","",'statement of marks'!BZ68)</f>
        <v/>
      </c>
      <c r="U916" s="331" t="str">
        <f>IF('statement of marks'!CA68="","",'statement of marks'!CA68)</f>
        <v/>
      </c>
      <c r="V916" s="331" t="str">
        <f>IF('statement of marks'!CB68="","",'statement of marks'!CB68)</f>
        <v/>
      </c>
      <c r="W916" s="36" t="str">
        <f>IF('statement of marks'!CC68="","",'statement of marks'!CC68)</f>
        <v/>
      </c>
      <c r="X916" s="378" t="str">
        <f>IF('statement of marks'!CD68="","",'statement of marks'!CD68)</f>
        <v/>
      </c>
    </row>
    <row r="917" spans="1:24" ht="17" customHeight="1">
      <c r="A917" s="925"/>
      <c r="B917" s="927" t="str">
        <f>'statement of marks'!$AA$3</f>
        <v>vaxszth</v>
      </c>
      <c r="C917" s="373" t="s">
        <v>3</v>
      </c>
      <c r="D917" s="332">
        <f>IF('statement of marks'!AA$6="","",'statement of marks'!AA$6)</f>
        <v>5</v>
      </c>
      <c r="E917" s="332">
        <f>IF('statement of marks'!AB$6="","",'statement of marks'!AB$6)</f>
        <v>5</v>
      </c>
      <c r="F917" s="332">
        <f>IF('statement of marks'!AC$6="","",'statement of marks'!AC$6)</f>
        <v>5</v>
      </c>
      <c r="G917" s="333">
        <f>IF('statement of marks'!AD$6="","",'statement of marks'!AD$6)</f>
        <v>15</v>
      </c>
      <c r="H917" s="332">
        <f>IF('statement of marks'!AE$6="","",'statement of marks'!AE$6)</f>
        <v>10</v>
      </c>
      <c r="I917" s="332">
        <f>IF('statement of marks'!AF$6="","",'statement of marks'!AF$6)</f>
        <v>25</v>
      </c>
      <c r="J917" s="333">
        <f>IF('statement of marks'!AG$6="","",'statement of marks'!AG$6)</f>
        <v>35</v>
      </c>
      <c r="K917" s="377">
        <f>IF('statement of marks'!AH$6="","",'statement of marks'!AH$6)</f>
        <v>50</v>
      </c>
      <c r="L917" s="504"/>
      <c r="M917" s="505"/>
      <c r="N917" s="925"/>
      <c r="O917" s="927" t="str">
        <f>'statement of marks'!$AA$3</f>
        <v>vaxszth</v>
      </c>
      <c r="P917" s="373" t="s">
        <v>3</v>
      </c>
      <c r="Q917" s="332">
        <f>IF('statement of marks'!AA$6="","",'statement of marks'!AA$6)</f>
        <v>5</v>
      </c>
      <c r="R917" s="332">
        <f>IF('statement of marks'!AB$6="","",'statement of marks'!AB$6)</f>
        <v>5</v>
      </c>
      <c r="S917" s="332">
        <f>IF('statement of marks'!AC$6="","",'statement of marks'!AC$6)</f>
        <v>5</v>
      </c>
      <c r="T917" s="333">
        <f>IF('statement of marks'!AD$6="","",'statement of marks'!AD$6)</f>
        <v>15</v>
      </c>
      <c r="U917" s="332">
        <f>IF('statement of marks'!AE$6="","",'statement of marks'!AE$6)</f>
        <v>10</v>
      </c>
      <c r="V917" s="332">
        <f>IF('statement of marks'!AF$6="","",'statement of marks'!AF$6)</f>
        <v>25</v>
      </c>
      <c r="W917" s="333">
        <f>IF('statement of marks'!AG$6="","",'statement of marks'!AG$6)</f>
        <v>35</v>
      </c>
      <c r="X917" s="377">
        <f>IF('statement of marks'!AH$6="","",'statement of marks'!AH$6)</f>
        <v>50</v>
      </c>
    </row>
    <row r="918" spans="1:24" ht="17" customHeight="1">
      <c r="A918" s="926"/>
      <c r="B918" s="927"/>
      <c r="C918" s="375" t="s">
        <v>644</v>
      </c>
      <c r="D918" s="331" t="str">
        <f>IF('statement of marks'!AA67="","",'statement of marks'!AA67)</f>
        <v/>
      </c>
      <c r="E918" s="331" t="str">
        <f>IF('statement of marks'!AB67="","",'statement of marks'!AB67)</f>
        <v/>
      </c>
      <c r="F918" s="331" t="str">
        <f>IF('statement of marks'!AC67="","",'statement of marks'!AC67)</f>
        <v/>
      </c>
      <c r="G918" s="374" t="str">
        <f>IF('statement of marks'!AD67="","",'statement of marks'!AD67)</f>
        <v/>
      </c>
      <c r="H918" s="331" t="str">
        <f>IF('statement of marks'!AE67="","",'statement of marks'!AE67)</f>
        <v/>
      </c>
      <c r="I918" s="331" t="str">
        <f>IF('statement of marks'!AF67="","",'statement of marks'!AF67)</f>
        <v/>
      </c>
      <c r="J918" s="36" t="str">
        <f>IF('statement of marks'!AG67="","",'statement of marks'!AG67)</f>
        <v/>
      </c>
      <c r="K918" s="378" t="str">
        <f>IF('statement of marks'!AH67="","",'statement of marks'!AH67)</f>
        <v/>
      </c>
      <c r="L918" s="504"/>
      <c r="M918" s="505"/>
      <c r="N918" s="926"/>
      <c r="O918" s="927"/>
      <c r="P918" s="375" t="s">
        <v>644</v>
      </c>
      <c r="Q918" s="331" t="str">
        <f>IF('statement of marks'!AA68="","",'statement of marks'!AA68)</f>
        <v/>
      </c>
      <c r="R918" s="331" t="str">
        <f>IF('statement of marks'!AB68="","",'statement of marks'!AB68)</f>
        <v/>
      </c>
      <c r="S918" s="331" t="str">
        <f>IF('statement of marks'!AC68="","",'statement of marks'!AC68)</f>
        <v/>
      </c>
      <c r="T918" s="374" t="str">
        <f>IF('statement of marks'!AD68="","",'statement of marks'!AD68)</f>
        <v/>
      </c>
      <c r="U918" s="331" t="str">
        <f>IF('statement of marks'!AE68="","",'statement of marks'!AE68)</f>
        <v/>
      </c>
      <c r="V918" s="331" t="str">
        <f>IF('statement of marks'!AF68="","",'statement of marks'!AF68)</f>
        <v/>
      </c>
      <c r="W918" s="36" t="str">
        <f>IF('statement of marks'!AG68="","",'statement of marks'!AG68)</f>
        <v/>
      </c>
      <c r="X918" s="378" t="str">
        <f>IF('statement of marks'!AH68="","",'statement of marks'!AH68)</f>
        <v/>
      </c>
    </row>
    <row r="919" spans="1:24" ht="17" customHeight="1">
      <c r="A919" s="376"/>
      <c r="B919" s="928" t="s">
        <v>640</v>
      </c>
      <c r="C919" s="929"/>
      <c r="D919" s="335" t="s">
        <v>1</v>
      </c>
      <c r="E919" s="335" t="s">
        <v>21</v>
      </c>
      <c r="F919" s="372" t="s">
        <v>641</v>
      </c>
      <c r="G919" s="36"/>
      <c r="H919" s="334"/>
      <c r="I919" s="36"/>
      <c r="J919" s="472" t="s">
        <v>62</v>
      </c>
      <c r="K919" s="379"/>
      <c r="L919" s="504"/>
      <c r="M919" s="505"/>
      <c r="N919" s="376"/>
      <c r="O919" s="928" t="s">
        <v>640</v>
      </c>
      <c r="P919" s="929"/>
      <c r="Q919" s="335" t="s">
        <v>1</v>
      </c>
      <c r="R919" s="335" t="s">
        <v>21</v>
      </c>
      <c r="S919" s="372" t="s">
        <v>641</v>
      </c>
      <c r="T919" s="36"/>
      <c r="U919" s="334"/>
      <c r="V919" s="36"/>
      <c r="W919" s="507" t="s">
        <v>62</v>
      </c>
      <c r="X919" s="379"/>
    </row>
    <row r="920" spans="1:24" ht="17" customHeight="1">
      <c r="A920" s="376"/>
      <c r="B920" s="923" t="s">
        <v>3</v>
      </c>
      <c r="C920" s="924"/>
      <c r="D920" s="332">
        <v>20</v>
      </c>
      <c r="E920" s="332">
        <v>20</v>
      </c>
      <c r="F920" s="332">
        <v>20</v>
      </c>
      <c r="G920" s="333"/>
      <c r="H920" s="332"/>
      <c r="I920" s="332"/>
      <c r="J920" s="333">
        <v>20</v>
      </c>
      <c r="K920" s="377"/>
      <c r="L920" s="504"/>
      <c r="M920" s="505"/>
      <c r="N920" s="376"/>
      <c r="O920" s="923" t="s">
        <v>3</v>
      </c>
      <c r="P920" s="924"/>
      <c r="Q920" s="332">
        <v>20</v>
      </c>
      <c r="R920" s="332">
        <v>20</v>
      </c>
      <c r="S920" s="332">
        <v>20</v>
      </c>
      <c r="T920" s="333"/>
      <c r="U920" s="332"/>
      <c r="V920" s="332"/>
      <c r="W920" s="333">
        <v>20</v>
      </c>
      <c r="X920" s="377"/>
    </row>
    <row r="921" spans="1:24" ht="17" customHeight="1">
      <c r="A921" s="376"/>
      <c r="B921" s="910" t="str">
        <f>'statement of marks'!$CM$3</f>
        <v>dk;kZuqHko</v>
      </c>
      <c r="C921" s="911"/>
      <c r="D921" s="469" t="str">
        <f>IF('statement of marks'!CM67="","",'statement of marks'!CM67)</f>
        <v/>
      </c>
      <c r="E921" s="469" t="str">
        <f>IF('statement of marks'!CN67="","",'statement of marks'!CN67)</f>
        <v/>
      </c>
      <c r="F921" s="469" t="str">
        <f>IF('statement of marks'!CP67="","",'statement of marks'!CP67)</f>
        <v/>
      </c>
      <c r="G921" s="337"/>
      <c r="H921" s="337"/>
      <c r="I921" s="469"/>
      <c r="J921" s="469" t="str">
        <f>IF('statement of marks'!CO67="","",'statement of marks'!CO67)</f>
        <v/>
      </c>
      <c r="K921" s="470"/>
      <c r="L921" s="504"/>
      <c r="M921" s="505"/>
      <c r="N921" s="376"/>
      <c r="O921" s="910" t="str">
        <f>'statement of marks'!$CM$3</f>
        <v>dk;kZuqHko</v>
      </c>
      <c r="P921" s="911"/>
      <c r="Q921" s="469" t="str">
        <f>IF('statement of marks'!CM68="","",'statement of marks'!CM68)</f>
        <v/>
      </c>
      <c r="R921" s="469" t="str">
        <f>IF('statement of marks'!CN68="","",'statement of marks'!CN68)</f>
        <v/>
      </c>
      <c r="S921" s="469" t="str">
        <f>IF('statement of marks'!CP68="","",'statement of marks'!CP68)</f>
        <v/>
      </c>
      <c r="T921" s="337"/>
      <c r="U921" s="337"/>
      <c r="V921" s="469"/>
      <c r="W921" s="503" t="str">
        <f>IF('statement of marks'!CO68="","",'statement of marks'!CO68)</f>
        <v/>
      </c>
      <c r="X921" s="470"/>
    </row>
    <row r="922" spans="1:24" ht="17" customHeight="1">
      <c r="A922" s="376"/>
      <c r="B922" s="910" t="str">
        <f>'statement of marks'!$CW$3</f>
        <v>dyk f'k{kk</v>
      </c>
      <c r="C922" s="911"/>
      <c r="D922" s="469" t="str">
        <f>IF('statement of marks'!CW67="","",'statement of marks'!CW67)</f>
        <v/>
      </c>
      <c r="E922" s="469" t="str">
        <f>IF('statement of marks'!CX67="","",'statement of marks'!CX67)</f>
        <v/>
      </c>
      <c r="F922" s="469" t="str">
        <f>IF('statement of marks'!CZ67="","",'statement of marks'!CZ67)</f>
        <v/>
      </c>
      <c r="G922" s="337"/>
      <c r="H922" s="337"/>
      <c r="I922" s="469"/>
      <c r="J922" s="469" t="str">
        <f>IF('statement of marks'!CY67="","",'statement of marks'!CY67)</f>
        <v/>
      </c>
      <c r="K922" s="470"/>
      <c r="L922" s="504"/>
      <c r="M922" s="505"/>
      <c r="N922" s="376"/>
      <c r="O922" s="910" t="str">
        <f>'statement of marks'!$CW$3</f>
        <v>dyk f'k{kk</v>
      </c>
      <c r="P922" s="911"/>
      <c r="Q922" s="469" t="str">
        <f>IF('statement of marks'!CW68="","",'statement of marks'!CW68)</f>
        <v/>
      </c>
      <c r="R922" s="469" t="str">
        <f>IF('statement of marks'!CX68="","",'statement of marks'!CX68)</f>
        <v/>
      </c>
      <c r="S922" s="469" t="str">
        <f>IF('statement of marks'!CZ68="","",'statement of marks'!CZ68)</f>
        <v/>
      </c>
      <c r="T922" s="337"/>
      <c r="U922" s="337"/>
      <c r="V922" s="469"/>
      <c r="W922" s="503" t="str">
        <f>IF('statement of marks'!CY68="","",'statement of marks'!CY68)</f>
        <v/>
      </c>
      <c r="X922" s="470"/>
    </row>
    <row r="923" spans="1:24" ht="17" customHeight="1">
      <c r="A923" s="376"/>
      <c r="B923" s="912" t="str">
        <f>'statement of marks'!$DG$3</f>
        <v>LokLF; ,oe~ 'kkjhfjd f'k{kk</v>
      </c>
      <c r="C923" s="913"/>
      <c r="D923" s="469" t="str">
        <f>IF('statement of marks'!DG67="","",'statement of marks'!DG67)</f>
        <v/>
      </c>
      <c r="E923" s="469" t="str">
        <f>IF('statement of marks'!DH67="","",'statement of marks'!DH67)</f>
        <v/>
      </c>
      <c r="F923" s="469" t="str">
        <f>IF('statement of marks'!DJ67="","",'statement of marks'!DJ67)</f>
        <v/>
      </c>
      <c r="G923" s="337"/>
      <c r="H923" s="337"/>
      <c r="I923" s="469"/>
      <c r="J923" s="469" t="str">
        <f>IF('statement of marks'!DI67="","",'statement of marks'!DI67)</f>
        <v/>
      </c>
      <c r="K923" s="470"/>
      <c r="L923" s="504"/>
      <c r="M923" s="505"/>
      <c r="N923" s="376"/>
      <c r="O923" s="914" t="str">
        <f>'statement of marks'!$DG$3</f>
        <v>LokLF; ,oe~ 'kkjhfjd f'k{kk</v>
      </c>
      <c r="P923" s="915"/>
      <c r="Q923" s="469" t="str">
        <f>IF('statement of marks'!DG68="","",'statement of marks'!DG68)</f>
        <v/>
      </c>
      <c r="R923" s="469" t="str">
        <f>IF('statement of marks'!DH68="","",'statement of marks'!DH68)</f>
        <v/>
      </c>
      <c r="S923" s="469" t="str">
        <f>IF('statement of marks'!DJ68="","",'statement of marks'!DJ68)</f>
        <v/>
      </c>
      <c r="T923" s="337"/>
      <c r="U923" s="337"/>
      <c r="V923" s="469"/>
      <c r="W923" s="503" t="str">
        <f>IF('statement of marks'!DI68="","",'statement of marks'!DI68)</f>
        <v/>
      </c>
      <c r="X923" s="470"/>
    </row>
    <row r="924" spans="1:24" ht="17" customHeight="1">
      <c r="A924" s="376"/>
      <c r="B924" s="916" t="s">
        <v>642</v>
      </c>
      <c r="C924" s="917"/>
      <c r="D924" s="918" t="str">
        <f>IF(details!$CX$3="","",details!$CX$3)</f>
        <v>;ksx vxLr rd</v>
      </c>
      <c r="E924" s="918"/>
      <c r="F924" s="918" t="str">
        <f>IF(details!$DB$3="","",details!$DB$3)</f>
        <v>;ksx vDVcj rd</v>
      </c>
      <c r="G924" s="918"/>
      <c r="H924" s="918" t="str">
        <f>IF(details!$DF$3="","",details!$DF$3)</f>
        <v>;ksx fnlEcj rd</v>
      </c>
      <c r="I924" s="918"/>
      <c r="J924" s="918" t="str">
        <f>IF(details!$DJ$3="","",details!$DJ$3)</f>
        <v>;ksx Qjojh rd</v>
      </c>
      <c r="K924" s="919"/>
      <c r="L924" s="504"/>
      <c r="M924" s="505"/>
      <c r="N924" s="376"/>
      <c r="O924" s="916" t="s">
        <v>642</v>
      </c>
      <c r="P924" s="917"/>
      <c r="Q924" s="918" t="str">
        <f>IF(details!$CX$3="","",details!$CX$3)</f>
        <v>;ksx vxLr rd</v>
      </c>
      <c r="R924" s="918"/>
      <c r="S924" s="918" t="str">
        <f>IF(details!$DB$3="","",details!$DB$3)</f>
        <v>;ksx vDVcj rd</v>
      </c>
      <c r="T924" s="918"/>
      <c r="U924" s="918" t="str">
        <f>IF(details!$DF$3="","",details!$DF$3)</f>
        <v>;ksx fnlEcj rd</v>
      </c>
      <c r="V924" s="918"/>
      <c r="W924" s="918" t="str">
        <f>IF(details!$DJ$3="","",details!$DJ$3)</f>
        <v>;ksx Qjojh rd</v>
      </c>
      <c r="X924" s="919"/>
    </row>
    <row r="925" spans="1:24" ht="17" customHeight="1">
      <c r="A925" s="376"/>
      <c r="B925" s="916" t="s">
        <v>86</v>
      </c>
      <c r="C925" s="917"/>
      <c r="D925" s="921" t="str">
        <f>IF(details!CY67="","",details!CY67)</f>
        <v/>
      </c>
      <c r="E925" s="921"/>
      <c r="F925" s="921" t="str">
        <f>IF(details!DC67="","",details!DC67)</f>
        <v/>
      </c>
      <c r="G925" s="921"/>
      <c r="H925" s="921" t="str">
        <f>IF(details!DG67="","",details!DG67)</f>
        <v/>
      </c>
      <c r="I925" s="921"/>
      <c r="J925" s="921" t="str">
        <f>IF(details!DK67="","",details!DK67)</f>
        <v/>
      </c>
      <c r="K925" s="922"/>
      <c r="L925" s="504"/>
      <c r="M925" s="505"/>
      <c r="N925" s="376"/>
      <c r="O925" s="916" t="s">
        <v>86</v>
      </c>
      <c r="P925" s="917"/>
      <c r="Q925" s="921" t="str">
        <f>IF(details!CY68="","",details!CY68)</f>
        <v/>
      </c>
      <c r="R925" s="921"/>
      <c r="S925" s="921" t="str">
        <f>IF(details!DC68="","",details!DC68)</f>
        <v/>
      </c>
      <c r="T925" s="921"/>
      <c r="U925" s="921" t="str">
        <f>IF(details!DG68="","",details!DG68)</f>
        <v/>
      </c>
      <c r="V925" s="921"/>
      <c r="W925" s="921" t="str">
        <f>IF(details!DK68="","",details!DK68)</f>
        <v/>
      </c>
      <c r="X925" s="922"/>
    </row>
    <row r="926" spans="1:24" ht="17" customHeight="1">
      <c r="A926" s="376"/>
      <c r="B926" s="902" t="s">
        <v>15</v>
      </c>
      <c r="C926" s="903"/>
      <c r="D926" s="904" t="str">
        <f>IF(details!CX67="","",details!CX67)</f>
        <v/>
      </c>
      <c r="E926" s="904"/>
      <c r="F926" s="904" t="str">
        <f>IF(details!DB67="","",details!DB67)</f>
        <v/>
      </c>
      <c r="G926" s="904"/>
      <c r="H926" s="904" t="str">
        <f>IF(details!DF67="","",details!DF67)</f>
        <v/>
      </c>
      <c r="I926" s="904"/>
      <c r="J926" s="904" t="str">
        <f>IF(details!DJ67="","",details!DJ67)</f>
        <v/>
      </c>
      <c r="K926" s="905"/>
      <c r="L926" s="504"/>
      <c r="M926" s="505"/>
      <c r="N926" s="376"/>
      <c r="O926" s="902" t="s">
        <v>15</v>
      </c>
      <c r="P926" s="903"/>
      <c r="Q926" s="904" t="str">
        <f>IF(details!CX68="","",details!CX68)</f>
        <v/>
      </c>
      <c r="R926" s="904"/>
      <c r="S926" s="904" t="str">
        <f>IF(details!DB68="","",details!DB68)</f>
        <v/>
      </c>
      <c r="T926" s="904"/>
      <c r="U926" s="904" t="str">
        <f>IF(details!DF68="","",details!DF68)</f>
        <v/>
      </c>
      <c r="V926" s="904"/>
      <c r="W926" s="904" t="str">
        <f>IF(details!DJ68="","",details!DJ68)</f>
        <v/>
      </c>
      <c r="X926" s="905"/>
    </row>
    <row r="927" spans="1:24" ht="17" customHeight="1">
      <c r="A927" s="376"/>
      <c r="B927" s="906" t="s">
        <v>87</v>
      </c>
      <c r="C927" s="907"/>
      <c r="D927" s="908"/>
      <c r="E927" s="908"/>
      <c r="F927" s="908"/>
      <c r="G927" s="908"/>
      <c r="H927" s="908"/>
      <c r="I927" s="908"/>
      <c r="J927" s="908"/>
      <c r="K927" s="909"/>
      <c r="L927" s="504"/>
      <c r="M927" s="505"/>
      <c r="N927" s="376"/>
      <c r="O927" s="906" t="s">
        <v>87</v>
      </c>
      <c r="P927" s="907"/>
      <c r="Q927" s="908"/>
      <c r="R927" s="908"/>
      <c r="S927" s="908"/>
      <c r="T927" s="908"/>
      <c r="U927" s="908"/>
      <c r="V927" s="908"/>
      <c r="W927" s="908"/>
      <c r="X927" s="909"/>
    </row>
    <row r="928" spans="1:24" ht="17" customHeight="1">
      <c r="A928" s="376"/>
      <c r="B928" s="953" t="s">
        <v>73</v>
      </c>
      <c r="C928" s="954"/>
      <c r="D928" s="908"/>
      <c r="E928" s="908"/>
      <c r="F928" s="908"/>
      <c r="G928" s="908"/>
      <c r="H928" s="908"/>
      <c r="I928" s="908"/>
      <c r="J928" s="908"/>
      <c r="K928" s="909"/>
      <c r="L928" s="504"/>
      <c r="M928" s="505"/>
      <c r="N928" s="376"/>
      <c r="O928" s="953" t="s">
        <v>73</v>
      </c>
      <c r="P928" s="954"/>
      <c r="Q928" s="908"/>
      <c r="R928" s="908"/>
      <c r="S928" s="908"/>
      <c r="T928" s="908"/>
      <c r="U928" s="908"/>
      <c r="V928" s="908"/>
      <c r="W928" s="908"/>
      <c r="X928" s="909"/>
    </row>
    <row r="929" spans="1:24" ht="17" customHeight="1">
      <c r="A929" s="376"/>
      <c r="B929" s="955" t="s">
        <v>88</v>
      </c>
      <c r="C929" s="956"/>
      <c r="D929" s="908"/>
      <c r="E929" s="908"/>
      <c r="F929" s="908"/>
      <c r="G929" s="908"/>
      <c r="H929" s="908"/>
      <c r="I929" s="908"/>
      <c r="J929" s="908"/>
      <c r="K929" s="909"/>
      <c r="L929" s="504"/>
      <c r="M929" s="505"/>
      <c r="N929" s="376"/>
      <c r="O929" s="955" t="s">
        <v>88</v>
      </c>
      <c r="P929" s="956"/>
      <c r="Q929" s="908"/>
      <c r="R929" s="908"/>
      <c r="S929" s="908"/>
      <c r="T929" s="908"/>
      <c r="U929" s="908"/>
      <c r="V929" s="908"/>
      <c r="W929" s="908"/>
      <c r="X929" s="909"/>
    </row>
    <row r="930" spans="1:24" ht="17" customHeight="1" thickBot="1">
      <c r="A930" s="381"/>
      <c r="B930" s="940" t="s">
        <v>89</v>
      </c>
      <c r="C930" s="941"/>
      <c r="D930" s="942"/>
      <c r="E930" s="942"/>
      <c r="F930" s="942"/>
      <c r="G930" s="942"/>
      <c r="H930" s="942"/>
      <c r="I930" s="942"/>
      <c r="J930" s="942"/>
      <c r="K930" s="943"/>
      <c r="L930" s="504"/>
      <c r="M930" s="505"/>
      <c r="N930" s="381"/>
      <c r="O930" s="940" t="s">
        <v>89</v>
      </c>
      <c r="P930" s="941"/>
      <c r="Q930" s="942"/>
      <c r="R930" s="942"/>
      <c r="S930" s="942"/>
      <c r="T930" s="942"/>
      <c r="U930" s="942"/>
      <c r="V930" s="942"/>
      <c r="W930" s="942"/>
      <c r="X930" s="943"/>
    </row>
    <row r="931" spans="1:24" ht="17" customHeight="1">
      <c r="A931" s="944" t="s">
        <v>44</v>
      </c>
      <c r="B931" s="945"/>
      <c r="C931" s="945"/>
      <c r="D931" s="945"/>
      <c r="E931" s="945"/>
      <c r="F931" s="945"/>
      <c r="G931" s="945"/>
      <c r="H931" s="945"/>
      <c r="I931" s="945"/>
      <c r="J931" s="945"/>
      <c r="K931" s="946"/>
      <c r="L931" s="504"/>
      <c r="M931" s="505"/>
      <c r="N931" s="944" t="s">
        <v>44</v>
      </c>
      <c r="O931" s="945"/>
      <c r="P931" s="945"/>
      <c r="Q931" s="945"/>
      <c r="R931" s="945"/>
      <c r="S931" s="945"/>
      <c r="T931" s="945"/>
      <c r="U931" s="945"/>
      <c r="V931" s="945"/>
      <c r="W931" s="945"/>
      <c r="X931" s="946"/>
    </row>
    <row r="932" spans="1:24" ht="17" customHeight="1">
      <c r="A932" s="947" t="str">
        <f>'statement of marks'!$A$1</f>
        <v>jk- ck- ek/;fed fo|ky; uohu] fuEckgsM+k</v>
      </c>
      <c r="B932" s="948"/>
      <c r="C932" s="948"/>
      <c r="D932" s="948"/>
      <c r="E932" s="948"/>
      <c r="F932" s="948"/>
      <c r="G932" s="948"/>
      <c r="H932" s="948"/>
      <c r="I932" s="948"/>
      <c r="J932" s="948"/>
      <c r="K932" s="949"/>
      <c r="L932" s="504"/>
      <c r="M932" s="505"/>
      <c r="N932" s="947" t="str">
        <f>'statement of marks'!$A$1</f>
        <v>jk- ck- ek/;fed fo|ky; uohu] fuEckgsM+k</v>
      </c>
      <c r="O932" s="948"/>
      <c r="P932" s="948"/>
      <c r="Q932" s="948"/>
      <c r="R932" s="948"/>
      <c r="S932" s="948"/>
      <c r="T932" s="948"/>
      <c r="U932" s="948"/>
      <c r="V932" s="948"/>
      <c r="W932" s="948"/>
      <c r="X932" s="949"/>
    </row>
    <row r="933" spans="1:24" ht="17" customHeight="1">
      <c r="A933" s="947"/>
      <c r="B933" s="948"/>
      <c r="C933" s="948"/>
      <c r="D933" s="948"/>
      <c r="E933" s="948"/>
      <c r="F933" s="948"/>
      <c r="G933" s="948"/>
      <c r="H933" s="948"/>
      <c r="I933" s="948"/>
      <c r="J933" s="948"/>
      <c r="K933" s="949"/>
      <c r="L933" s="504"/>
      <c r="M933" s="505"/>
      <c r="N933" s="947"/>
      <c r="O933" s="948"/>
      <c r="P933" s="948"/>
      <c r="Q933" s="948"/>
      <c r="R933" s="948"/>
      <c r="S933" s="948"/>
      <c r="T933" s="948"/>
      <c r="U933" s="948"/>
      <c r="V933" s="948"/>
      <c r="W933" s="948"/>
      <c r="X933" s="949"/>
    </row>
    <row r="934" spans="1:24" ht="17" customHeight="1">
      <c r="A934" s="376"/>
      <c r="B934" s="927" t="s">
        <v>84</v>
      </c>
      <c r="C934" s="950"/>
      <c r="D934" s="951" t="str">
        <f>'statement of marks'!$F$3</f>
        <v>2015-16</v>
      </c>
      <c r="E934" s="951"/>
      <c r="F934" s="951"/>
      <c r="G934" s="951"/>
      <c r="H934" s="951"/>
      <c r="I934" s="951"/>
      <c r="J934" s="951"/>
      <c r="K934" s="952"/>
      <c r="L934" s="504"/>
      <c r="M934" s="505"/>
      <c r="N934" s="376"/>
      <c r="O934" s="927" t="s">
        <v>84</v>
      </c>
      <c r="P934" s="950"/>
      <c r="Q934" s="951" t="str">
        <f>'statement of marks'!$F$3</f>
        <v>2015-16</v>
      </c>
      <c r="R934" s="951"/>
      <c r="S934" s="951"/>
      <c r="T934" s="951"/>
      <c r="U934" s="951"/>
      <c r="V934" s="951"/>
      <c r="W934" s="951"/>
      <c r="X934" s="952"/>
    </row>
    <row r="935" spans="1:24" ht="17" customHeight="1">
      <c r="A935" s="376"/>
      <c r="B935" s="910" t="s">
        <v>579</v>
      </c>
      <c r="C935" s="911"/>
      <c r="D935" s="911" t="str">
        <f>IF('statement of marks'!H69="","",'statement of marks'!H69)</f>
        <v>v 063</v>
      </c>
      <c r="E935" s="911"/>
      <c r="F935" s="911"/>
      <c r="G935" s="911"/>
      <c r="H935" s="911"/>
      <c r="I935" s="911"/>
      <c r="J935" s="911"/>
      <c r="K935" s="937"/>
      <c r="L935" s="504"/>
      <c r="M935" s="505"/>
      <c r="N935" s="376"/>
      <c r="O935" s="910" t="s">
        <v>579</v>
      </c>
      <c r="P935" s="911"/>
      <c r="Q935" s="911" t="str">
        <f>IF('statement of marks'!H70="","",'statement of marks'!H70)</f>
        <v>v 064</v>
      </c>
      <c r="R935" s="911"/>
      <c r="S935" s="911"/>
      <c r="T935" s="911"/>
      <c r="U935" s="911"/>
      <c r="V935" s="911"/>
      <c r="W935" s="911"/>
      <c r="X935" s="937"/>
    </row>
    <row r="936" spans="1:24" ht="17" customHeight="1">
      <c r="A936" s="376"/>
      <c r="B936" s="910" t="s">
        <v>580</v>
      </c>
      <c r="C936" s="911"/>
      <c r="D936" s="911" t="str">
        <f>IF('statement of marks'!I69="","",'statement of marks'!I69)</f>
        <v>c 063</v>
      </c>
      <c r="E936" s="911"/>
      <c r="F936" s="911"/>
      <c r="G936" s="911"/>
      <c r="H936" s="911"/>
      <c r="I936" s="911"/>
      <c r="J936" s="911"/>
      <c r="K936" s="937"/>
      <c r="L936" s="504"/>
      <c r="M936" s="505"/>
      <c r="N936" s="376"/>
      <c r="O936" s="910" t="s">
        <v>580</v>
      </c>
      <c r="P936" s="911"/>
      <c r="Q936" s="911" t="str">
        <f>IF('statement of marks'!I70="","",'statement of marks'!I70)</f>
        <v>c 064</v>
      </c>
      <c r="R936" s="911"/>
      <c r="S936" s="911"/>
      <c r="T936" s="911"/>
      <c r="U936" s="911"/>
      <c r="V936" s="911"/>
      <c r="W936" s="911"/>
      <c r="X936" s="937"/>
    </row>
    <row r="937" spans="1:24" ht="17" customHeight="1">
      <c r="A937" s="376"/>
      <c r="B937" s="910" t="s">
        <v>581</v>
      </c>
      <c r="C937" s="911"/>
      <c r="D937" s="911" t="str">
        <f>IF('statement of marks'!J69="","",'statement of marks'!J69)</f>
        <v>l 063</v>
      </c>
      <c r="E937" s="911"/>
      <c r="F937" s="911"/>
      <c r="G937" s="911"/>
      <c r="H937" s="911"/>
      <c r="I937" s="911"/>
      <c r="J937" s="911"/>
      <c r="K937" s="937"/>
      <c r="L937" s="504"/>
      <c r="M937" s="505"/>
      <c r="N937" s="376"/>
      <c r="O937" s="910" t="s">
        <v>581</v>
      </c>
      <c r="P937" s="911"/>
      <c r="Q937" s="911" t="str">
        <f>IF('statement of marks'!J70="","",'statement of marks'!J70)</f>
        <v>l 064</v>
      </c>
      <c r="R937" s="911"/>
      <c r="S937" s="911"/>
      <c r="T937" s="911"/>
      <c r="U937" s="911"/>
      <c r="V937" s="911"/>
      <c r="W937" s="911"/>
      <c r="X937" s="937"/>
    </row>
    <row r="938" spans="1:24" ht="17" customHeight="1">
      <c r="A938" s="376"/>
      <c r="B938" s="910" t="s">
        <v>582</v>
      </c>
      <c r="C938" s="911"/>
      <c r="D938" s="370">
        <f>'statement of marks'!$D$3</f>
        <v>3</v>
      </c>
      <c r="E938" s="911" t="s">
        <v>9</v>
      </c>
      <c r="F938" s="911"/>
      <c r="G938" s="938" t="str">
        <f>IF('statement of marks'!D69="","",'statement of marks'!D69)</f>
        <v/>
      </c>
      <c r="H938" s="938"/>
      <c r="I938" s="938"/>
      <c r="J938" s="938"/>
      <c r="K938" s="939"/>
      <c r="L938" s="504"/>
      <c r="M938" s="505"/>
      <c r="N938" s="376"/>
      <c r="O938" s="910" t="s">
        <v>582</v>
      </c>
      <c r="P938" s="911"/>
      <c r="Q938" s="370">
        <f>'statement of marks'!$D$3</f>
        <v>3</v>
      </c>
      <c r="R938" s="911" t="s">
        <v>9</v>
      </c>
      <c r="S938" s="911"/>
      <c r="T938" s="938" t="str">
        <f>IF('statement of marks'!D70="","",'statement of marks'!D70)</f>
        <v/>
      </c>
      <c r="U938" s="938"/>
      <c r="V938" s="938"/>
      <c r="W938" s="938"/>
      <c r="X938" s="939"/>
    </row>
    <row r="939" spans="1:24" ht="17" customHeight="1">
      <c r="A939" s="376"/>
      <c r="B939" s="910" t="s">
        <v>583</v>
      </c>
      <c r="C939" s="911"/>
      <c r="D939" s="370" t="str">
        <f>IF('statement of marks'!E69="","",'statement of marks'!E69)</f>
        <v/>
      </c>
      <c r="E939" s="911" t="s">
        <v>0</v>
      </c>
      <c r="F939" s="911"/>
      <c r="G939" s="930" t="str">
        <f>IF('statement of marks'!F69="","",'statement of marks'!F69)</f>
        <v/>
      </c>
      <c r="H939" s="930"/>
      <c r="I939" s="930"/>
      <c r="J939" s="930"/>
      <c r="K939" s="931"/>
      <c r="L939" s="504"/>
      <c r="M939" s="505"/>
      <c r="N939" s="376"/>
      <c r="O939" s="910" t="s">
        <v>583</v>
      </c>
      <c r="P939" s="911"/>
      <c r="Q939" s="370" t="str">
        <f>IF('statement of marks'!E70="","",'statement of marks'!E70)</f>
        <v/>
      </c>
      <c r="R939" s="911" t="s">
        <v>0</v>
      </c>
      <c r="S939" s="911"/>
      <c r="T939" s="930" t="str">
        <f>IF('statement of marks'!F70="","",'statement of marks'!F70)</f>
        <v/>
      </c>
      <c r="U939" s="930"/>
      <c r="V939" s="930"/>
      <c r="W939" s="930"/>
      <c r="X939" s="931"/>
    </row>
    <row r="940" spans="1:24" ht="17" customHeight="1">
      <c r="A940" s="376"/>
      <c r="B940" s="346" t="s">
        <v>27</v>
      </c>
      <c r="C940" s="336" t="s">
        <v>85</v>
      </c>
      <c r="D940" s="932" t="s">
        <v>1</v>
      </c>
      <c r="E940" s="932" t="s">
        <v>21</v>
      </c>
      <c r="F940" s="932" t="s">
        <v>62</v>
      </c>
      <c r="G940" s="933" t="s">
        <v>2</v>
      </c>
      <c r="H940" s="932" t="s">
        <v>638</v>
      </c>
      <c r="I940" s="932"/>
      <c r="J940" s="932"/>
      <c r="K940" s="934" t="s">
        <v>639</v>
      </c>
      <c r="L940" s="504"/>
      <c r="M940" s="505"/>
      <c r="N940" s="376"/>
      <c r="O940" s="346" t="s">
        <v>27</v>
      </c>
      <c r="P940" s="336" t="s">
        <v>85</v>
      </c>
      <c r="Q940" s="935" t="s">
        <v>1</v>
      </c>
      <c r="R940" s="935" t="s">
        <v>21</v>
      </c>
      <c r="S940" s="935" t="s">
        <v>62</v>
      </c>
      <c r="T940" s="936" t="s">
        <v>2</v>
      </c>
      <c r="U940" s="935" t="s">
        <v>638</v>
      </c>
      <c r="V940" s="935"/>
      <c r="W940" s="935"/>
      <c r="X940" s="934" t="s">
        <v>639</v>
      </c>
    </row>
    <row r="941" spans="1:24" ht="17" customHeight="1">
      <c r="A941" s="376"/>
      <c r="B941" s="346"/>
      <c r="C941" s="336"/>
      <c r="D941" s="932"/>
      <c r="E941" s="932"/>
      <c r="F941" s="932"/>
      <c r="G941" s="933"/>
      <c r="H941" s="367" t="s">
        <v>635</v>
      </c>
      <c r="I941" s="367" t="s">
        <v>636</v>
      </c>
      <c r="J941" s="471" t="s">
        <v>68</v>
      </c>
      <c r="K941" s="934"/>
      <c r="L941" s="504"/>
      <c r="M941" s="505"/>
      <c r="N941" s="376"/>
      <c r="O941" s="346"/>
      <c r="P941" s="336"/>
      <c r="Q941" s="935"/>
      <c r="R941" s="935"/>
      <c r="S941" s="935"/>
      <c r="T941" s="936"/>
      <c r="U941" s="371" t="s">
        <v>635</v>
      </c>
      <c r="V941" s="371" t="s">
        <v>636</v>
      </c>
      <c r="W941" s="506" t="s">
        <v>68</v>
      </c>
      <c r="X941" s="934"/>
    </row>
    <row r="942" spans="1:24" ht="17" customHeight="1">
      <c r="A942" s="376"/>
      <c r="B942" s="923" t="s">
        <v>3</v>
      </c>
      <c r="C942" s="924"/>
      <c r="D942" s="332">
        <f>IF('statement of marks'!K$6="","",'statement of marks'!K$6)</f>
        <v>10</v>
      </c>
      <c r="E942" s="332">
        <f>IF('statement of marks'!L$6="","",'statement of marks'!L$6)</f>
        <v>10</v>
      </c>
      <c r="F942" s="332">
        <f>IF('statement of marks'!M$6="","",'statement of marks'!M$6)</f>
        <v>10</v>
      </c>
      <c r="G942" s="333">
        <f>IF('statement of marks'!N$6="","",'statement of marks'!N$6)</f>
        <v>30</v>
      </c>
      <c r="H942" s="332">
        <f>IF('statement of marks'!O$6="","",'statement of marks'!O$6)</f>
        <v>20</v>
      </c>
      <c r="I942" s="332">
        <f>IF('statement of marks'!P$6="","",'statement of marks'!P$6)</f>
        <v>50</v>
      </c>
      <c r="J942" s="333">
        <f>IF('statement of marks'!Q$6="","",'statement of marks'!Q$6)</f>
        <v>70</v>
      </c>
      <c r="K942" s="377">
        <f>IF('statement of marks'!R$6="","",'statement of marks'!R$6)</f>
        <v>100</v>
      </c>
      <c r="L942" s="504"/>
      <c r="M942" s="505"/>
      <c r="N942" s="376"/>
      <c r="O942" s="923" t="s">
        <v>3</v>
      </c>
      <c r="P942" s="924"/>
      <c r="Q942" s="332">
        <f>IF('statement of marks'!K$6="","",'statement of marks'!K$6)</f>
        <v>10</v>
      </c>
      <c r="R942" s="332">
        <f>IF('statement of marks'!L$6="","",'statement of marks'!L$6)</f>
        <v>10</v>
      </c>
      <c r="S942" s="332">
        <f>IF('statement of marks'!M$6="","",'statement of marks'!M$6)</f>
        <v>10</v>
      </c>
      <c r="T942" s="333">
        <f>IF('statement of marks'!N$6="","",'statement of marks'!N$6)</f>
        <v>30</v>
      </c>
      <c r="U942" s="332">
        <f>IF('statement of marks'!O$6="","",'statement of marks'!O$6)</f>
        <v>20</v>
      </c>
      <c r="V942" s="332">
        <f>IF('statement of marks'!P$6="","",'statement of marks'!P$6)</f>
        <v>50</v>
      </c>
      <c r="W942" s="333">
        <f>IF('statement of marks'!Q$6="","",'statement of marks'!Q$6)</f>
        <v>70</v>
      </c>
      <c r="X942" s="377">
        <f>IF('statement of marks'!R$6="","",'statement of marks'!R$6)</f>
        <v>100</v>
      </c>
    </row>
    <row r="943" spans="1:24" ht="17" customHeight="1">
      <c r="A943" s="376"/>
      <c r="B943" s="910" t="str">
        <f>'statement of marks'!$K$3</f>
        <v>fgUnh</v>
      </c>
      <c r="C943" s="911"/>
      <c r="D943" s="331" t="str">
        <f>IF('statement of marks'!K69="","",'statement of marks'!K69)</f>
        <v/>
      </c>
      <c r="E943" s="331" t="str">
        <f>IF('statement of marks'!L69="","",'statement of marks'!L69)</f>
        <v/>
      </c>
      <c r="F943" s="331" t="str">
        <f>IF('statement of marks'!M69="","",'statement of marks'!M69)</f>
        <v/>
      </c>
      <c r="G943" s="374" t="str">
        <f>IF('statement of marks'!N69="","",'statement of marks'!N69)</f>
        <v/>
      </c>
      <c r="H943" s="331" t="str">
        <f>IF('statement of marks'!O69="","",'statement of marks'!O69)</f>
        <v/>
      </c>
      <c r="I943" s="331" t="str">
        <f>IF('statement of marks'!P69="","",'statement of marks'!P69)</f>
        <v/>
      </c>
      <c r="J943" s="36" t="str">
        <f>IF('statement of marks'!Q69="","",'statement of marks'!Q69)</f>
        <v/>
      </c>
      <c r="K943" s="378" t="str">
        <f>IF('statement of marks'!R69="","",'statement of marks'!R69)</f>
        <v/>
      </c>
      <c r="L943" s="504"/>
      <c r="M943" s="505"/>
      <c r="N943" s="376"/>
      <c r="O943" s="910" t="str">
        <f>'statement of marks'!$K$3</f>
        <v>fgUnh</v>
      </c>
      <c r="P943" s="911"/>
      <c r="Q943" s="331" t="str">
        <f>IF('statement of marks'!K70="","",'statement of marks'!K70)</f>
        <v/>
      </c>
      <c r="R943" s="331" t="str">
        <f>IF('statement of marks'!L70="","",'statement of marks'!L70)</f>
        <v/>
      </c>
      <c r="S943" s="331" t="str">
        <f>IF('statement of marks'!M70="","",'statement of marks'!M70)</f>
        <v/>
      </c>
      <c r="T943" s="374" t="str">
        <f>IF('statement of marks'!N70="","",'statement of marks'!N70)</f>
        <v/>
      </c>
      <c r="U943" s="331" t="str">
        <f>IF('statement of marks'!O70="","",'statement of marks'!O70)</f>
        <v/>
      </c>
      <c r="V943" s="331" t="str">
        <f>IF('statement of marks'!P70="","",'statement of marks'!P70)</f>
        <v/>
      </c>
      <c r="W943" s="36" t="str">
        <f>IF('statement of marks'!Q70="","",'statement of marks'!Q70)</f>
        <v/>
      </c>
      <c r="X943" s="378" t="str">
        <f>IF('statement of marks'!R70="","",'statement of marks'!R70)</f>
        <v/>
      </c>
    </row>
    <row r="944" spans="1:24" ht="17" customHeight="1">
      <c r="A944" s="376"/>
      <c r="B944" s="920" t="str">
        <f>'statement of marks'!$AQ$3</f>
        <v>mnwZ</v>
      </c>
      <c r="C944" s="910"/>
      <c r="D944" s="331">
        <f>IF('statement of marks'!AQ69="","",'statement of marks'!AQ69)</f>
        <v>1</v>
      </c>
      <c r="E944" s="331">
        <f>IF('statement of marks'!AR69="","",'statement of marks'!AR69)</f>
        <v>2</v>
      </c>
      <c r="F944" s="331">
        <f>IF('statement of marks'!AS69="","",'statement of marks'!AS69)</f>
        <v>3</v>
      </c>
      <c r="G944" s="374">
        <f>IF('statement of marks'!AT69="","",'statement of marks'!AT69)</f>
        <v>6</v>
      </c>
      <c r="H944" s="331">
        <f>IF('statement of marks'!AU69="","",'statement of marks'!AU69)</f>
        <v>4</v>
      </c>
      <c r="I944" s="331">
        <f>IF('statement of marks'!AV69="","",'statement of marks'!AV69)</f>
        <v>5</v>
      </c>
      <c r="J944" s="36">
        <f>IF('statement of marks'!AW69="","",'statement of marks'!AW69)</f>
        <v>9</v>
      </c>
      <c r="K944" s="378">
        <f>IF('statement of marks'!AX69="","",'statement of marks'!AX69)</f>
        <v>15</v>
      </c>
      <c r="L944" s="504"/>
      <c r="M944" s="505"/>
      <c r="N944" s="376"/>
      <c r="O944" s="920" t="str">
        <f>'statement of marks'!$AQ$3</f>
        <v>mnwZ</v>
      </c>
      <c r="P944" s="910"/>
      <c r="Q944" s="331">
        <f>IF('statement of marks'!AQ70="","",'statement of marks'!AQ70)</f>
        <v>1</v>
      </c>
      <c r="R944" s="331">
        <f>IF('statement of marks'!AR70="","",'statement of marks'!AR70)</f>
        <v>2</v>
      </c>
      <c r="S944" s="331">
        <f>IF('statement of marks'!AS70="","",'statement of marks'!AS70)</f>
        <v>3</v>
      </c>
      <c r="T944" s="374">
        <f>IF('statement of marks'!AT70="","",'statement of marks'!AT70)</f>
        <v>6</v>
      </c>
      <c r="U944" s="331">
        <f>IF('statement of marks'!AU70="","",'statement of marks'!AU70)</f>
        <v>4</v>
      </c>
      <c r="V944" s="331">
        <f>IF('statement of marks'!AV70="","",'statement of marks'!AV70)</f>
        <v>5</v>
      </c>
      <c r="W944" s="36">
        <f>IF('statement of marks'!AW70="","",'statement of marks'!AW70)</f>
        <v>9</v>
      </c>
      <c r="X944" s="378">
        <f>IF('statement of marks'!AX70="","",'statement of marks'!AX70)</f>
        <v>15</v>
      </c>
    </row>
    <row r="945" spans="1:24" ht="17" customHeight="1">
      <c r="A945" s="376"/>
      <c r="B945" s="910" t="str">
        <f>'statement of marks'!$BG$3</f>
        <v>xf.kr</v>
      </c>
      <c r="C945" s="911"/>
      <c r="D945" s="331" t="str">
        <f>IF('statement of marks'!BG69="","",'statement of marks'!BG69)</f>
        <v/>
      </c>
      <c r="E945" s="331" t="str">
        <f>IF('statement of marks'!BH69="","",'statement of marks'!BH69)</f>
        <v/>
      </c>
      <c r="F945" s="331" t="str">
        <f>IF('statement of marks'!BI69="","",'statement of marks'!BI69)</f>
        <v/>
      </c>
      <c r="G945" s="374" t="str">
        <f>IF('statement of marks'!BJ69="","",'statement of marks'!BJ69)</f>
        <v/>
      </c>
      <c r="H945" s="331" t="str">
        <f>IF('statement of marks'!BK69="","",'statement of marks'!BK69)</f>
        <v/>
      </c>
      <c r="I945" s="331" t="str">
        <f>IF('statement of marks'!BL69="","",'statement of marks'!BL69)</f>
        <v/>
      </c>
      <c r="J945" s="36" t="str">
        <f>IF('statement of marks'!BM69="","",'statement of marks'!BM69)</f>
        <v/>
      </c>
      <c r="K945" s="378" t="str">
        <f>IF('statement of marks'!BN69="","",'statement of marks'!BN69)</f>
        <v/>
      </c>
      <c r="L945" s="504"/>
      <c r="M945" s="505"/>
      <c r="N945" s="376"/>
      <c r="O945" s="910" t="str">
        <f>'statement of marks'!$BG$3</f>
        <v>xf.kr</v>
      </c>
      <c r="P945" s="911"/>
      <c r="Q945" s="331" t="str">
        <f>IF('statement of marks'!BG70="","",'statement of marks'!BG70)</f>
        <v/>
      </c>
      <c r="R945" s="331" t="str">
        <f>IF('statement of marks'!BH70="","",'statement of marks'!BH70)</f>
        <v/>
      </c>
      <c r="S945" s="331" t="str">
        <f>IF('statement of marks'!BI70="","",'statement of marks'!BI70)</f>
        <v/>
      </c>
      <c r="T945" s="374" t="str">
        <f>IF('statement of marks'!BJ70="","",'statement of marks'!BJ70)</f>
        <v/>
      </c>
      <c r="U945" s="331" t="str">
        <f>IF('statement of marks'!BK70="","",'statement of marks'!BK70)</f>
        <v/>
      </c>
      <c r="V945" s="331" t="str">
        <f>IF('statement of marks'!BL70="","",'statement of marks'!BL70)</f>
        <v/>
      </c>
      <c r="W945" s="36" t="str">
        <f>IF('statement of marks'!BM70="","",'statement of marks'!BM70)</f>
        <v/>
      </c>
      <c r="X945" s="378" t="str">
        <f>IF('statement of marks'!BN70="","",'statement of marks'!BN70)</f>
        <v/>
      </c>
    </row>
    <row r="946" spans="1:24" ht="17" customHeight="1">
      <c r="A946" s="376"/>
      <c r="B946" s="910" t="str">
        <f>'statement of marks'!$BW$3</f>
        <v>Ik;kZoj.k v/;;u</v>
      </c>
      <c r="C946" s="911"/>
      <c r="D946" s="331" t="str">
        <f>IF('statement of marks'!BW69="","",'statement of marks'!BW69)</f>
        <v/>
      </c>
      <c r="E946" s="331" t="str">
        <f>IF('statement of marks'!BX69="","",'statement of marks'!BX69)</f>
        <v/>
      </c>
      <c r="F946" s="331" t="str">
        <f>IF('statement of marks'!BY69="","",'statement of marks'!BY69)</f>
        <v/>
      </c>
      <c r="G946" s="374" t="str">
        <f>IF('statement of marks'!BZ69="","",'statement of marks'!BZ69)</f>
        <v/>
      </c>
      <c r="H946" s="331" t="str">
        <f>IF('statement of marks'!CA69="","",'statement of marks'!CA69)</f>
        <v/>
      </c>
      <c r="I946" s="331" t="str">
        <f>IF('statement of marks'!CB69="","",'statement of marks'!CB69)</f>
        <v/>
      </c>
      <c r="J946" s="36" t="str">
        <f>IF('statement of marks'!CC69="","",'statement of marks'!CC69)</f>
        <v/>
      </c>
      <c r="K946" s="378" t="str">
        <f>IF('statement of marks'!CD69="","",'statement of marks'!CD69)</f>
        <v/>
      </c>
      <c r="L946" s="504"/>
      <c r="M946" s="505"/>
      <c r="N946" s="376"/>
      <c r="O946" s="910" t="str">
        <f>'statement of marks'!$BW$3</f>
        <v>Ik;kZoj.k v/;;u</v>
      </c>
      <c r="P946" s="911"/>
      <c r="Q946" s="331" t="str">
        <f>IF('statement of marks'!BW70="","",'statement of marks'!BW70)</f>
        <v/>
      </c>
      <c r="R946" s="331" t="str">
        <f>IF('statement of marks'!BX70="","",'statement of marks'!BX70)</f>
        <v/>
      </c>
      <c r="S946" s="331" t="str">
        <f>IF('statement of marks'!BY70="","",'statement of marks'!BY70)</f>
        <v/>
      </c>
      <c r="T946" s="374" t="str">
        <f>IF('statement of marks'!BZ70="","",'statement of marks'!BZ70)</f>
        <v/>
      </c>
      <c r="U946" s="331" t="str">
        <f>IF('statement of marks'!CA70="","",'statement of marks'!CA70)</f>
        <v/>
      </c>
      <c r="V946" s="331" t="str">
        <f>IF('statement of marks'!CB70="","",'statement of marks'!CB70)</f>
        <v/>
      </c>
      <c r="W946" s="36" t="str">
        <f>IF('statement of marks'!CC70="","",'statement of marks'!CC70)</f>
        <v/>
      </c>
      <c r="X946" s="378" t="str">
        <f>IF('statement of marks'!CD70="","",'statement of marks'!CD70)</f>
        <v/>
      </c>
    </row>
    <row r="947" spans="1:24" ht="17" customHeight="1">
      <c r="A947" s="925"/>
      <c r="B947" s="927" t="str">
        <f>'statement of marks'!$AA$3</f>
        <v>vaxszth</v>
      </c>
      <c r="C947" s="373" t="s">
        <v>3</v>
      </c>
      <c r="D947" s="332">
        <f>IF('statement of marks'!AA$6="","",'statement of marks'!AA$6)</f>
        <v>5</v>
      </c>
      <c r="E947" s="332">
        <f>IF('statement of marks'!AB$6="","",'statement of marks'!AB$6)</f>
        <v>5</v>
      </c>
      <c r="F947" s="332">
        <f>IF('statement of marks'!AC$6="","",'statement of marks'!AC$6)</f>
        <v>5</v>
      </c>
      <c r="G947" s="333">
        <f>IF('statement of marks'!AD$6="","",'statement of marks'!AD$6)</f>
        <v>15</v>
      </c>
      <c r="H947" s="332">
        <f>IF('statement of marks'!AE$6="","",'statement of marks'!AE$6)</f>
        <v>10</v>
      </c>
      <c r="I947" s="332">
        <f>IF('statement of marks'!AF$6="","",'statement of marks'!AF$6)</f>
        <v>25</v>
      </c>
      <c r="J947" s="333">
        <f>IF('statement of marks'!AG$6="","",'statement of marks'!AG$6)</f>
        <v>35</v>
      </c>
      <c r="K947" s="377">
        <f>IF('statement of marks'!AH$6="","",'statement of marks'!AH$6)</f>
        <v>50</v>
      </c>
      <c r="L947" s="504"/>
      <c r="M947" s="505"/>
      <c r="N947" s="925"/>
      <c r="O947" s="927" t="str">
        <f>'statement of marks'!$AA$3</f>
        <v>vaxszth</v>
      </c>
      <c r="P947" s="373" t="s">
        <v>3</v>
      </c>
      <c r="Q947" s="332">
        <f>IF('statement of marks'!AA$6="","",'statement of marks'!AA$6)</f>
        <v>5</v>
      </c>
      <c r="R947" s="332">
        <f>IF('statement of marks'!AB$6="","",'statement of marks'!AB$6)</f>
        <v>5</v>
      </c>
      <c r="S947" s="332">
        <f>IF('statement of marks'!AC$6="","",'statement of marks'!AC$6)</f>
        <v>5</v>
      </c>
      <c r="T947" s="333">
        <f>IF('statement of marks'!AD$6="","",'statement of marks'!AD$6)</f>
        <v>15</v>
      </c>
      <c r="U947" s="332">
        <f>IF('statement of marks'!AE$6="","",'statement of marks'!AE$6)</f>
        <v>10</v>
      </c>
      <c r="V947" s="332">
        <f>IF('statement of marks'!AF$6="","",'statement of marks'!AF$6)</f>
        <v>25</v>
      </c>
      <c r="W947" s="333">
        <f>IF('statement of marks'!AG$6="","",'statement of marks'!AG$6)</f>
        <v>35</v>
      </c>
      <c r="X947" s="377">
        <f>IF('statement of marks'!AH$6="","",'statement of marks'!AH$6)</f>
        <v>50</v>
      </c>
    </row>
    <row r="948" spans="1:24" ht="17" customHeight="1">
      <c r="A948" s="926"/>
      <c r="B948" s="927"/>
      <c r="C948" s="375" t="s">
        <v>644</v>
      </c>
      <c r="D948" s="331" t="str">
        <f>IF('statement of marks'!AA69="","",'statement of marks'!AA69)</f>
        <v/>
      </c>
      <c r="E948" s="331" t="str">
        <f>IF('statement of marks'!AB69="","",'statement of marks'!AB69)</f>
        <v/>
      </c>
      <c r="F948" s="331" t="str">
        <f>IF('statement of marks'!AC69="","",'statement of marks'!AC69)</f>
        <v/>
      </c>
      <c r="G948" s="374" t="str">
        <f>IF('statement of marks'!AD69="","",'statement of marks'!AD69)</f>
        <v/>
      </c>
      <c r="H948" s="331" t="str">
        <f>IF('statement of marks'!AE69="","",'statement of marks'!AE69)</f>
        <v/>
      </c>
      <c r="I948" s="331" t="str">
        <f>IF('statement of marks'!AF69="","",'statement of marks'!AF69)</f>
        <v/>
      </c>
      <c r="J948" s="36" t="str">
        <f>IF('statement of marks'!AG69="","",'statement of marks'!AG69)</f>
        <v/>
      </c>
      <c r="K948" s="378" t="str">
        <f>IF('statement of marks'!AH69="","",'statement of marks'!AH69)</f>
        <v/>
      </c>
      <c r="L948" s="504"/>
      <c r="M948" s="505"/>
      <c r="N948" s="926"/>
      <c r="O948" s="927"/>
      <c r="P948" s="375" t="s">
        <v>644</v>
      </c>
      <c r="Q948" s="331" t="str">
        <f>IF('statement of marks'!AA70="","",'statement of marks'!AA70)</f>
        <v/>
      </c>
      <c r="R948" s="331" t="str">
        <f>IF('statement of marks'!AB70="","",'statement of marks'!AB70)</f>
        <v/>
      </c>
      <c r="S948" s="331" t="str">
        <f>IF('statement of marks'!AC70="","",'statement of marks'!AC70)</f>
        <v/>
      </c>
      <c r="T948" s="374" t="str">
        <f>IF('statement of marks'!AD70="","",'statement of marks'!AD70)</f>
        <v/>
      </c>
      <c r="U948" s="331" t="str">
        <f>IF('statement of marks'!AE70="","",'statement of marks'!AE70)</f>
        <v/>
      </c>
      <c r="V948" s="331" t="str">
        <f>IF('statement of marks'!AF70="","",'statement of marks'!AF70)</f>
        <v/>
      </c>
      <c r="W948" s="36" t="str">
        <f>IF('statement of marks'!AG70="","",'statement of marks'!AG70)</f>
        <v/>
      </c>
      <c r="X948" s="378" t="str">
        <f>IF('statement of marks'!AH70="","",'statement of marks'!AH70)</f>
        <v/>
      </c>
    </row>
    <row r="949" spans="1:24" ht="17" customHeight="1">
      <c r="A949" s="376"/>
      <c r="B949" s="928" t="s">
        <v>640</v>
      </c>
      <c r="C949" s="929"/>
      <c r="D949" s="335" t="s">
        <v>1</v>
      </c>
      <c r="E949" s="335" t="s">
        <v>21</v>
      </c>
      <c r="F949" s="372" t="s">
        <v>641</v>
      </c>
      <c r="G949" s="36"/>
      <c r="H949" s="334"/>
      <c r="I949" s="36"/>
      <c r="J949" s="472" t="s">
        <v>62</v>
      </c>
      <c r="K949" s="379"/>
      <c r="L949" s="504"/>
      <c r="M949" s="505"/>
      <c r="N949" s="376"/>
      <c r="O949" s="928" t="s">
        <v>640</v>
      </c>
      <c r="P949" s="929"/>
      <c r="Q949" s="335" t="s">
        <v>1</v>
      </c>
      <c r="R949" s="335" t="s">
        <v>21</v>
      </c>
      <c r="S949" s="372" t="s">
        <v>641</v>
      </c>
      <c r="T949" s="36"/>
      <c r="U949" s="334"/>
      <c r="V949" s="36"/>
      <c r="W949" s="507" t="s">
        <v>62</v>
      </c>
      <c r="X949" s="379"/>
    </row>
    <row r="950" spans="1:24" ht="17" customHeight="1">
      <c r="A950" s="376"/>
      <c r="B950" s="923" t="s">
        <v>3</v>
      </c>
      <c r="C950" s="924"/>
      <c r="D950" s="332">
        <v>20</v>
      </c>
      <c r="E950" s="332">
        <v>20</v>
      </c>
      <c r="F950" s="332">
        <v>20</v>
      </c>
      <c r="G950" s="333"/>
      <c r="H950" s="332"/>
      <c r="I950" s="332"/>
      <c r="J950" s="333">
        <v>20</v>
      </c>
      <c r="K950" s="377"/>
      <c r="L950" s="504"/>
      <c r="M950" s="505"/>
      <c r="N950" s="376"/>
      <c r="O950" s="923" t="s">
        <v>3</v>
      </c>
      <c r="P950" s="924"/>
      <c r="Q950" s="332">
        <v>20</v>
      </c>
      <c r="R950" s="332">
        <v>20</v>
      </c>
      <c r="S950" s="332">
        <v>20</v>
      </c>
      <c r="T950" s="333"/>
      <c r="U950" s="332"/>
      <c r="V950" s="332"/>
      <c r="W950" s="333">
        <v>20</v>
      </c>
      <c r="X950" s="377"/>
    </row>
    <row r="951" spans="1:24" ht="17" customHeight="1">
      <c r="A951" s="376"/>
      <c r="B951" s="910" t="str">
        <f>'statement of marks'!$CM$3</f>
        <v>dk;kZuqHko</v>
      </c>
      <c r="C951" s="911"/>
      <c r="D951" s="469" t="str">
        <f>IF('statement of marks'!CM69="","",'statement of marks'!CM69)</f>
        <v/>
      </c>
      <c r="E951" s="469" t="str">
        <f>IF('statement of marks'!CN69="","",'statement of marks'!CN69)</f>
        <v/>
      </c>
      <c r="F951" s="469" t="str">
        <f>IF('statement of marks'!CP69="","",'statement of marks'!CP69)</f>
        <v/>
      </c>
      <c r="G951" s="337"/>
      <c r="H951" s="337"/>
      <c r="I951" s="469"/>
      <c r="J951" s="469" t="str">
        <f>IF('statement of marks'!CO69="","",'statement of marks'!CO69)</f>
        <v/>
      </c>
      <c r="K951" s="470"/>
      <c r="L951" s="504"/>
      <c r="M951" s="505"/>
      <c r="N951" s="376"/>
      <c r="O951" s="910" t="str">
        <f>'statement of marks'!$CM$3</f>
        <v>dk;kZuqHko</v>
      </c>
      <c r="P951" s="911"/>
      <c r="Q951" s="469" t="str">
        <f>IF('statement of marks'!CM70="","",'statement of marks'!CM70)</f>
        <v/>
      </c>
      <c r="R951" s="469" t="str">
        <f>IF('statement of marks'!CN70="","",'statement of marks'!CN70)</f>
        <v/>
      </c>
      <c r="S951" s="469" t="str">
        <f>IF('statement of marks'!CP70="","",'statement of marks'!CP70)</f>
        <v/>
      </c>
      <c r="T951" s="337"/>
      <c r="U951" s="337"/>
      <c r="V951" s="469"/>
      <c r="W951" s="503" t="str">
        <f>IF('statement of marks'!CO70="","",'statement of marks'!CO70)</f>
        <v/>
      </c>
      <c r="X951" s="470"/>
    </row>
    <row r="952" spans="1:24" ht="17" customHeight="1">
      <c r="A952" s="376"/>
      <c r="B952" s="910" t="str">
        <f>'statement of marks'!$CW$3</f>
        <v>dyk f'k{kk</v>
      </c>
      <c r="C952" s="911"/>
      <c r="D952" s="469" t="str">
        <f>IF('statement of marks'!CW69="","",'statement of marks'!CW69)</f>
        <v/>
      </c>
      <c r="E952" s="469" t="str">
        <f>IF('statement of marks'!CX69="","",'statement of marks'!CX69)</f>
        <v/>
      </c>
      <c r="F952" s="469" t="str">
        <f>IF('statement of marks'!CZ69="","",'statement of marks'!CZ69)</f>
        <v/>
      </c>
      <c r="G952" s="337"/>
      <c r="H952" s="337"/>
      <c r="I952" s="469"/>
      <c r="J952" s="469" t="str">
        <f>IF('statement of marks'!CY69="","",'statement of marks'!CY69)</f>
        <v/>
      </c>
      <c r="K952" s="470"/>
      <c r="L952" s="504"/>
      <c r="M952" s="505"/>
      <c r="N952" s="376"/>
      <c r="O952" s="910" t="str">
        <f>'statement of marks'!$CW$3</f>
        <v>dyk f'k{kk</v>
      </c>
      <c r="P952" s="911"/>
      <c r="Q952" s="469" t="str">
        <f>IF('statement of marks'!CW70="","",'statement of marks'!CW70)</f>
        <v/>
      </c>
      <c r="R952" s="469" t="str">
        <f>IF('statement of marks'!CX70="","",'statement of marks'!CX70)</f>
        <v/>
      </c>
      <c r="S952" s="469" t="str">
        <f>IF('statement of marks'!CZ70="","",'statement of marks'!CZ70)</f>
        <v/>
      </c>
      <c r="T952" s="337"/>
      <c r="U952" s="337"/>
      <c r="V952" s="469"/>
      <c r="W952" s="503" t="str">
        <f>IF('statement of marks'!CY70="","",'statement of marks'!CY70)</f>
        <v/>
      </c>
      <c r="X952" s="470"/>
    </row>
    <row r="953" spans="1:24" ht="17" customHeight="1">
      <c r="A953" s="376"/>
      <c r="B953" s="912" t="str">
        <f>'statement of marks'!$DG$3</f>
        <v>LokLF; ,oe~ 'kkjhfjd f'k{kk</v>
      </c>
      <c r="C953" s="913"/>
      <c r="D953" s="469" t="str">
        <f>IF('statement of marks'!DG69="","",'statement of marks'!DG69)</f>
        <v/>
      </c>
      <c r="E953" s="469" t="str">
        <f>IF('statement of marks'!DH69="","",'statement of marks'!DH69)</f>
        <v/>
      </c>
      <c r="F953" s="469" t="str">
        <f>IF('statement of marks'!DJ69="","",'statement of marks'!DJ69)</f>
        <v/>
      </c>
      <c r="G953" s="337"/>
      <c r="H953" s="337"/>
      <c r="I953" s="469"/>
      <c r="J953" s="469" t="str">
        <f>IF('statement of marks'!DI69="","",'statement of marks'!DI69)</f>
        <v/>
      </c>
      <c r="K953" s="470"/>
      <c r="L953" s="504"/>
      <c r="M953" s="505"/>
      <c r="N953" s="376"/>
      <c r="O953" s="914" t="str">
        <f>'statement of marks'!$DG$3</f>
        <v>LokLF; ,oe~ 'kkjhfjd f'k{kk</v>
      </c>
      <c r="P953" s="915"/>
      <c r="Q953" s="469" t="str">
        <f>IF('statement of marks'!DG70="","",'statement of marks'!DG70)</f>
        <v/>
      </c>
      <c r="R953" s="469" t="str">
        <f>IF('statement of marks'!DH70="","",'statement of marks'!DH70)</f>
        <v/>
      </c>
      <c r="S953" s="469" t="str">
        <f>IF('statement of marks'!DJ70="","",'statement of marks'!DJ70)</f>
        <v/>
      </c>
      <c r="T953" s="337"/>
      <c r="U953" s="337"/>
      <c r="V953" s="469"/>
      <c r="W953" s="503" t="str">
        <f>IF('statement of marks'!DI70="","",'statement of marks'!DI70)</f>
        <v/>
      </c>
      <c r="X953" s="470"/>
    </row>
    <row r="954" spans="1:24" ht="17" customHeight="1">
      <c r="A954" s="376"/>
      <c r="B954" s="916" t="s">
        <v>642</v>
      </c>
      <c r="C954" s="917"/>
      <c r="D954" s="918" t="str">
        <f>IF(details!$CX$3="","",details!$CX$3)</f>
        <v>;ksx vxLr rd</v>
      </c>
      <c r="E954" s="918"/>
      <c r="F954" s="918" t="str">
        <f>IF(details!$DB$3="","",details!$DB$3)</f>
        <v>;ksx vDVcj rd</v>
      </c>
      <c r="G954" s="918"/>
      <c r="H954" s="918" t="str">
        <f>IF(details!$DF$3="","",details!$DF$3)</f>
        <v>;ksx fnlEcj rd</v>
      </c>
      <c r="I954" s="918"/>
      <c r="J954" s="918" t="str">
        <f>IF(details!$DJ$3="","",details!$DJ$3)</f>
        <v>;ksx Qjojh rd</v>
      </c>
      <c r="K954" s="919"/>
      <c r="L954" s="504"/>
      <c r="M954" s="505"/>
      <c r="N954" s="376"/>
      <c r="O954" s="916" t="s">
        <v>642</v>
      </c>
      <c r="P954" s="917"/>
      <c r="Q954" s="918" t="str">
        <f>IF(details!$CX$3="","",details!$CX$3)</f>
        <v>;ksx vxLr rd</v>
      </c>
      <c r="R954" s="918"/>
      <c r="S954" s="918" t="str">
        <f>IF(details!$DB$3="","",details!$DB$3)</f>
        <v>;ksx vDVcj rd</v>
      </c>
      <c r="T954" s="918"/>
      <c r="U954" s="918" t="str">
        <f>IF(details!$DF$3="","",details!$DF$3)</f>
        <v>;ksx fnlEcj rd</v>
      </c>
      <c r="V954" s="918"/>
      <c r="W954" s="918" t="str">
        <f>IF(details!$DJ$3="","",details!$DJ$3)</f>
        <v>;ksx Qjojh rd</v>
      </c>
      <c r="X954" s="919"/>
    </row>
    <row r="955" spans="1:24" ht="17" customHeight="1">
      <c r="A955" s="376"/>
      <c r="B955" s="916" t="s">
        <v>86</v>
      </c>
      <c r="C955" s="917"/>
      <c r="D955" s="921" t="str">
        <f>IF(details!CY69="","",details!CY69)</f>
        <v/>
      </c>
      <c r="E955" s="921"/>
      <c r="F955" s="921" t="str">
        <f>IF(details!DC69="","",details!DC69)</f>
        <v/>
      </c>
      <c r="G955" s="921"/>
      <c r="H955" s="921" t="str">
        <f>IF(details!DG69="","",details!DG69)</f>
        <v/>
      </c>
      <c r="I955" s="921"/>
      <c r="J955" s="921" t="str">
        <f>IF(details!DK69="","",details!DK69)</f>
        <v/>
      </c>
      <c r="K955" s="922"/>
      <c r="L955" s="504"/>
      <c r="M955" s="505"/>
      <c r="N955" s="376"/>
      <c r="O955" s="916" t="s">
        <v>86</v>
      </c>
      <c r="P955" s="917"/>
      <c r="Q955" s="921" t="str">
        <f>IF(details!CY70="","",details!CY70)</f>
        <v/>
      </c>
      <c r="R955" s="921"/>
      <c r="S955" s="921" t="str">
        <f>IF(details!DC70="","",details!DC70)</f>
        <v/>
      </c>
      <c r="T955" s="921"/>
      <c r="U955" s="921" t="str">
        <f>IF(details!DG70="","",details!DG70)</f>
        <v/>
      </c>
      <c r="V955" s="921"/>
      <c r="W955" s="921" t="str">
        <f>IF(details!DK70="","",details!DK70)</f>
        <v/>
      </c>
      <c r="X955" s="922"/>
    </row>
    <row r="956" spans="1:24" ht="17" customHeight="1">
      <c r="A956" s="376"/>
      <c r="B956" s="902" t="s">
        <v>15</v>
      </c>
      <c r="C956" s="903"/>
      <c r="D956" s="904" t="str">
        <f>IF(details!CX69="","",details!CX69)</f>
        <v/>
      </c>
      <c r="E956" s="904"/>
      <c r="F956" s="904" t="str">
        <f>IF(details!DB69="","",details!DB69)</f>
        <v/>
      </c>
      <c r="G956" s="904"/>
      <c r="H956" s="904" t="str">
        <f>IF(details!DF69="","",details!DF69)</f>
        <v/>
      </c>
      <c r="I956" s="904"/>
      <c r="J956" s="904" t="str">
        <f>IF(details!DJ69="","",details!DJ69)</f>
        <v/>
      </c>
      <c r="K956" s="905"/>
      <c r="L956" s="504"/>
      <c r="M956" s="505"/>
      <c r="N956" s="376"/>
      <c r="O956" s="902" t="s">
        <v>15</v>
      </c>
      <c r="P956" s="903"/>
      <c r="Q956" s="904" t="str">
        <f>IF(details!CX70="","",details!CX70)</f>
        <v/>
      </c>
      <c r="R956" s="904"/>
      <c r="S956" s="904" t="str">
        <f>IF(details!DB70="","",details!DB70)</f>
        <v/>
      </c>
      <c r="T956" s="904"/>
      <c r="U956" s="904" t="str">
        <f>IF(details!DF70="","",details!DF70)</f>
        <v/>
      </c>
      <c r="V956" s="904"/>
      <c r="W956" s="904" t="str">
        <f>IF(details!DJ70="","",details!DJ70)</f>
        <v/>
      </c>
      <c r="X956" s="905"/>
    </row>
    <row r="957" spans="1:24" ht="17" customHeight="1">
      <c r="A957" s="376"/>
      <c r="B957" s="906" t="s">
        <v>87</v>
      </c>
      <c r="C957" s="907"/>
      <c r="D957" s="908"/>
      <c r="E957" s="908"/>
      <c r="F957" s="908"/>
      <c r="G957" s="908"/>
      <c r="H957" s="908"/>
      <c r="I957" s="908"/>
      <c r="J957" s="908"/>
      <c r="K957" s="909"/>
      <c r="L957" s="504"/>
      <c r="M957" s="505"/>
      <c r="N957" s="376"/>
      <c r="O957" s="906" t="s">
        <v>87</v>
      </c>
      <c r="P957" s="907"/>
      <c r="Q957" s="908"/>
      <c r="R957" s="908"/>
      <c r="S957" s="908"/>
      <c r="T957" s="908"/>
      <c r="U957" s="908"/>
      <c r="V957" s="908"/>
      <c r="W957" s="908"/>
      <c r="X957" s="909"/>
    </row>
    <row r="958" spans="1:24" ht="17" customHeight="1">
      <c r="A958" s="376"/>
      <c r="B958" s="953" t="s">
        <v>73</v>
      </c>
      <c r="C958" s="954"/>
      <c r="D958" s="908"/>
      <c r="E958" s="908"/>
      <c r="F958" s="908"/>
      <c r="G958" s="908"/>
      <c r="H958" s="908"/>
      <c r="I958" s="908"/>
      <c r="J958" s="908"/>
      <c r="K958" s="909"/>
      <c r="L958" s="504"/>
      <c r="M958" s="505"/>
      <c r="N958" s="376"/>
      <c r="O958" s="953" t="s">
        <v>73</v>
      </c>
      <c r="P958" s="954"/>
      <c r="Q958" s="908"/>
      <c r="R958" s="908"/>
      <c r="S958" s="908"/>
      <c r="T958" s="908"/>
      <c r="U958" s="908"/>
      <c r="V958" s="908"/>
      <c r="W958" s="908"/>
      <c r="X958" s="909"/>
    </row>
    <row r="959" spans="1:24" ht="17" customHeight="1">
      <c r="A959" s="376"/>
      <c r="B959" s="955" t="s">
        <v>88</v>
      </c>
      <c r="C959" s="956"/>
      <c r="D959" s="908"/>
      <c r="E959" s="908"/>
      <c r="F959" s="908"/>
      <c r="G959" s="908"/>
      <c r="H959" s="908"/>
      <c r="I959" s="908"/>
      <c r="J959" s="908"/>
      <c r="K959" s="909"/>
      <c r="L959" s="504"/>
      <c r="M959" s="505"/>
      <c r="N959" s="376"/>
      <c r="O959" s="955" t="s">
        <v>88</v>
      </c>
      <c r="P959" s="956"/>
      <c r="Q959" s="908"/>
      <c r="R959" s="908"/>
      <c r="S959" s="908"/>
      <c r="T959" s="908"/>
      <c r="U959" s="908"/>
      <c r="V959" s="908"/>
      <c r="W959" s="908"/>
      <c r="X959" s="909"/>
    </row>
    <row r="960" spans="1:24" ht="17" customHeight="1" thickBot="1">
      <c r="A960" s="381"/>
      <c r="B960" s="940" t="s">
        <v>89</v>
      </c>
      <c r="C960" s="941"/>
      <c r="D960" s="942"/>
      <c r="E960" s="942"/>
      <c r="F960" s="942"/>
      <c r="G960" s="942"/>
      <c r="H960" s="942"/>
      <c r="I960" s="942"/>
      <c r="J960" s="942"/>
      <c r="K960" s="943"/>
      <c r="L960" s="504"/>
      <c r="M960" s="505"/>
      <c r="N960" s="381"/>
      <c r="O960" s="940" t="s">
        <v>89</v>
      </c>
      <c r="P960" s="941"/>
      <c r="Q960" s="942"/>
      <c r="R960" s="942"/>
      <c r="S960" s="942"/>
      <c r="T960" s="942"/>
      <c r="U960" s="942"/>
      <c r="V960" s="942"/>
      <c r="W960" s="942"/>
      <c r="X960" s="943"/>
    </row>
    <row r="961" spans="1:24" ht="17" customHeight="1">
      <c r="A961" s="944" t="s">
        <v>44</v>
      </c>
      <c r="B961" s="945"/>
      <c r="C961" s="945"/>
      <c r="D961" s="945"/>
      <c r="E961" s="945"/>
      <c r="F961" s="945"/>
      <c r="G961" s="945"/>
      <c r="H961" s="945"/>
      <c r="I961" s="945"/>
      <c r="J961" s="945"/>
      <c r="K961" s="946"/>
      <c r="L961" s="504"/>
      <c r="M961" s="505"/>
      <c r="N961" s="944" t="s">
        <v>44</v>
      </c>
      <c r="O961" s="945"/>
      <c r="P961" s="945"/>
      <c r="Q961" s="945"/>
      <c r="R961" s="945"/>
      <c r="S961" s="945"/>
      <c r="T961" s="945"/>
      <c r="U961" s="945"/>
      <c r="V961" s="945"/>
      <c r="W961" s="945"/>
      <c r="X961" s="946"/>
    </row>
    <row r="962" spans="1:24" ht="17" customHeight="1">
      <c r="A962" s="947" t="str">
        <f>'statement of marks'!$A$1</f>
        <v>jk- ck- ek/;fed fo|ky; uohu] fuEckgsM+k</v>
      </c>
      <c r="B962" s="948"/>
      <c r="C962" s="948"/>
      <c r="D962" s="948"/>
      <c r="E962" s="948"/>
      <c r="F962" s="948"/>
      <c r="G962" s="948"/>
      <c r="H962" s="948"/>
      <c r="I962" s="948"/>
      <c r="J962" s="948"/>
      <c r="K962" s="949"/>
      <c r="L962" s="504"/>
      <c r="M962" s="505"/>
      <c r="N962" s="947" t="str">
        <f>'statement of marks'!$A$1</f>
        <v>jk- ck- ek/;fed fo|ky; uohu] fuEckgsM+k</v>
      </c>
      <c r="O962" s="948"/>
      <c r="P962" s="948"/>
      <c r="Q962" s="948"/>
      <c r="R962" s="948"/>
      <c r="S962" s="948"/>
      <c r="T962" s="948"/>
      <c r="U962" s="948"/>
      <c r="V962" s="948"/>
      <c r="W962" s="948"/>
      <c r="X962" s="949"/>
    </row>
    <row r="963" spans="1:24" ht="17" customHeight="1">
      <c r="A963" s="947"/>
      <c r="B963" s="948"/>
      <c r="C963" s="948"/>
      <c r="D963" s="948"/>
      <c r="E963" s="948"/>
      <c r="F963" s="948"/>
      <c r="G963" s="948"/>
      <c r="H963" s="948"/>
      <c r="I963" s="948"/>
      <c r="J963" s="948"/>
      <c r="K963" s="949"/>
      <c r="L963" s="504"/>
      <c r="M963" s="505"/>
      <c r="N963" s="947"/>
      <c r="O963" s="948"/>
      <c r="P963" s="948"/>
      <c r="Q963" s="948"/>
      <c r="R963" s="948"/>
      <c r="S963" s="948"/>
      <c r="T963" s="948"/>
      <c r="U963" s="948"/>
      <c r="V963" s="948"/>
      <c r="W963" s="948"/>
      <c r="X963" s="949"/>
    </row>
    <row r="964" spans="1:24" ht="17" customHeight="1">
      <c r="A964" s="376"/>
      <c r="B964" s="927" t="s">
        <v>84</v>
      </c>
      <c r="C964" s="950"/>
      <c r="D964" s="951" t="str">
        <f>'statement of marks'!$F$3</f>
        <v>2015-16</v>
      </c>
      <c r="E964" s="951"/>
      <c r="F964" s="951"/>
      <c r="G964" s="951"/>
      <c r="H964" s="951"/>
      <c r="I964" s="951"/>
      <c r="J964" s="951"/>
      <c r="K964" s="952"/>
      <c r="L964" s="504"/>
      <c r="M964" s="505"/>
      <c r="N964" s="376"/>
      <c r="O964" s="927" t="s">
        <v>84</v>
      </c>
      <c r="P964" s="950"/>
      <c r="Q964" s="951" t="str">
        <f>'statement of marks'!$F$3</f>
        <v>2015-16</v>
      </c>
      <c r="R964" s="951"/>
      <c r="S964" s="951"/>
      <c r="T964" s="951"/>
      <c r="U964" s="951"/>
      <c r="V964" s="951"/>
      <c r="W964" s="951"/>
      <c r="X964" s="952"/>
    </row>
    <row r="965" spans="1:24" ht="17" customHeight="1">
      <c r="A965" s="376"/>
      <c r="B965" s="910" t="s">
        <v>579</v>
      </c>
      <c r="C965" s="911"/>
      <c r="D965" s="911" t="str">
        <f>IF('statement of marks'!H71="","",'statement of marks'!H71)</f>
        <v>v 065</v>
      </c>
      <c r="E965" s="911"/>
      <c r="F965" s="911"/>
      <c r="G965" s="911"/>
      <c r="H965" s="911"/>
      <c r="I965" s="911"/>
      <c r="J965" s="911"/>
      <c r="K965" s="937"/>
      <c r="L965" s="504"/>
      <c r="M965" s="505"/>
      <c r="N965" s="376"/>
      <c r="O965" s="910" t="s">
        <v>579</v>
      </c>
      <c r="P965" s="911"/>
      <c r="Q965" s="911" t="str">
        <f>IF('statement of marks'!H72="","",'statement of marks'!H72)</f>
        <v>v 066</v>
      </c>
      <c r="R965" s="911"/>
      <c r="S965" s="911"/>
      <c r="T965" s="911"/>
      <c r="U965" s="911"/>
      <c r="V965" s="911"/>
      <c r="W965" s="911"/>
      <c r="X965" s="937"/>
    </row>
    <row r="966" spans="1:24" ht="17" customHeight="1">
      <c r="A966" s="376"/>
      <c r="B966" s="910" t="s">
        <v>580</v>
      </c>
      <c r="C966" s="911"/>
      <c r="D966" s="911" t="str">
        <f>IF('statement of marks'!I71="","",'statement of marks'!I71)</f>
        <v>c 065</v>
      </c>
      <c r="E966" s="911"/>
      <c r="F966" s="911"/>
      <c r="G966" s="911"/>
      <c r="H966" s="911"/>
      <c r="I966" s="911"/>
      <c r="J966" s="911"/>
      <c r="K966" s="937"/>
      <c r="L966" s="504"/>
      <c r="M966" s="505"/>
      <c r="N966" s="376"/>
      <c r="O966" s="910" t="s">
        <v>580</v>
      </c>
      <c r="P966" s="911"/>
      <c r="Q966" s="911" t="str">
        <f>IF('statement of marks'!I72="","",'statement of marks'!I72)</f>
        <v>c 066</v>
      </c>
      <c r="R966" s="911"/>
      <c r="S966" s="911"/>
      <c r="T966" s="911"/>
      <c r="U966" s="911"/>
      <c r="V966" s="911"/>
      <c r="W966" s="911"/>
      <c r="X966" s="937"/>
    </row>
    <row r="967" spans="1:24" ht="17" customHeight="1">
      <c r="A967" s="376"/>
      <c r="B967" s="910" t="s">
        <v>581</v>
      </c>
      <c r="C967" s="911"/>
      <c r="D967" s="911" t="str">
        <f>IF('statement of marks'!J71="","",'statement of marks'!J71)</f>
        <v>l 065</v>
      </c>
      <c r="E967" s="911"/>
      <c r="F967" s="911"/>
      <c r="G967" s="911"/>
      <c r="H967" s="911"/>
      <c r="I967" s="911"/>
      <c r="J967" s="911"/>
      <c r="K967" s="937"/>
      <c r="L967" s="504"/>
      <c r="M967" s="505"/>
      <c r="N967" s="376"/>
      <c r="O967" s="910" t="s">
        <v>581</v>
      </c>
      <c r="P967" s="911"/>
      <c r="Q967" s="911" t="str">
        <f>IF('statement of marks'!J72="","",'statement of marks'!J72)</f>
        <v>l 066</v>
      </c>
      <c r="R967" s="911"/>
      <c r="S967" s="911"/>
      <c r="T967" s="911"/>
      <c r="U967" s="911"/>
      <c r="V967" s="911"/>
      <c r="W967" s="911"/>
      <c r="X967" s="937"/>
    </row>
    <row r="968" spans="1:24" ht="17" customHeight="1">
      <c r="A968" s="376"/>
      <c r="B968" s="910" t="s">
        <v>582</v>
      </c>
      <c r="C968" s="911"/>
      <c r="D968" s="370">
        <f>'statement of marks'!$D$3</f>
        <v>3</v>
      </c>
      <c r="E968" s="911" t="s">
        <v>9</v>
      </c>
      <c r="F968" s="911"/>
      <c r="G968" s="938" t="str">
        <f>IF('statement of marks'!D71="","",'statement of marks'!D71)</f>
        <v/>
      </c>
      <c r="H968" s="938"/>
      <c r="I968" s="938"/>
      <c r="J968" s="938"/>
      <c r="K968" s="939"/>
      <c r="L968" s="504"/>
      <c r="M968" s="505"/>
      <c r="N968" s="376"/>
      <c r="O968" s="910" t="s">
        <v>582</v>
      </c>
      <c r="P968" s="911"/>
      <c r="Q968" s="370">
        <f>'statement of marks'!$D$3</f>
        <v>3</v>
      </c>
      <c r="R968" s="911" t="s">
        <v>9</v>
      </c>
      <c r="S968" s="911"/>
      <c r="T968" s="938" t="str">
        <f>IF('statement of marks'!D72="","",'statement of marks'!D72)</f>
        <v/>
      </c>
      <c r="U968" s="938"/>
      <c r="V968" s="938"/>
      <c r="W968" s="938"/>
      <c r="X968" s="939"/>
    </row>
    <row r="969" spans="1:24" ht="17" customHeight="1">
      <c r="A969" s="376"/>
      <c r="B969" s="910" t="s">
        <v>583</v>
      </c>
      <c r="C969" s="911"/>
      <c r="D969" s="370" t="str">
        <f>IF('statement of marks'!E71="","",'statement of marks'!E71)</f>
        <v/>
      </c>
      <c r="E969" s="911" t="s">
        <v>0</v>
      </c>
      <c r="F969" s="911"/>
      <c r="G969" s="930" t="str">
        <f>IF('statement of marks'!F71="","",'statement of marks'!F71)</f>
        <v/>
      </c>
      <c r="H969" s="930"/>
      <c r="I969" s="930"/>
      <c r="J969" s="930"/>
      <c r="K969" s="931"/>
      <c r="L969" s="504"/>
      <c r="M969" s="505"/>
      <c r="N969" s="376"/>
      <c r="O969" s="910" t="s">
        <v>583</v>
      </c>
      <c r="P969" s="911"/>
      <c r="Q969" s="370" t="str">
        <f>IF('statement of marks'!E72="","",'statement of marks'!E72)</f>
        <v/>
      </c>
      <c r="R969" s="911" t="s">
        <v>0</v>
      </c>
      <c r="S969" s="911"/>
      <c r="T969" s="930" t="str">
        <f>IF('statement of marks'!F72="","",'statement of marks'!F72)</f>
        <v/>
      </c>
      <c r="U969" s="930"/>
      <c r="V969" s="930"/>
      <c r="W969" s="930"/>
      <c r="X969" s="931"/>
    </row>
    <row r="970" spans="1:24" ht="17" customHeight="1">
      <c r="A970" s="376"/>
      <c r="B970" s="346" t="s">
        <v>27</v>
      </c>
      <c r="C970" s="336" t="s">
        <v>85</v>
      </c>
      <c r="D970" s="932" t="s">
        <v>1</v>
      </c>
      <c r="E970" s="932" t="s">
        <v>21</v>
      </c>
      <c r="F970" s="932" t="s">
        <v>62</v>
      </c>
      <c r="G970" s="933" t="s">
        <v>2</v>
      </c>
      <c r="H970" s="932" t="s">
        <v>638</v>
      </c>
      <c r="I970" s="932"/>
      <c r="J970" s="932"/>
      <c r="K970" s="934" t="s">
        <v>639</v>
      </c>
      <c r="L970" s="504"/>
      <c r="M970" s="505"/>
      <c r="N970" s="376"/>
      <c r="O970" s="346" t="s">
        <v>27</v>
      </c>
      <c r="P970" s="336" t="s">
        <v>85</v>
      </c>
      <c r="Q970" s="935" t="s">
        <v>1</v>
      </c>
      <c r="R970" s="935" t="s">
        <v>21</v>
      </c>
      <c r="S970" s="935" t="s">
        <v>62</v>
      </c>
      <c r="T970" s="936" t="s">
        <v>2</v>
      </c>
      <c r="U970" s="935" t="s">
        <v>638</v>
      </c>
      <c r="V970" s="935"/>
      <c r="W970" s="935"/>
      <c r="X970" s="934" t="s">
        <v>639</v>
      </c>
    </row>
    <row r="971" spans="1:24" ht="17" customHeight="1">
      <c r="A971" s="376"/>
      <c r="B971" s="346"/>
      <c r="C971" s="336"/>
      <c r="D971" s="932"/>
      <c r="E971" s="932"/>
      <c r="F971" s="932"/>
      <c r="G971" s="933"/>
      <c r="H971" s="367" t="s">
        <v>635</v>
      </c>
      <c r="I971" s="367" t="s">
        <v>636</v>
      </c>
      <c r="J971" s="471" t="s">
        <v>68</v>
      </c>
      <c r="K971" s="934"/>
      <c r="L971" s="504"/>
      <c r="M971" s="505"/>
      <c r="N971" s="376"/>
      <c r="O971" s="346"/>
      <c r="P971" s="336"/>
      <c r="Q971" s="935"/>
      <c r="R971" s="935"/>
      <c r="S971" s="935"/>
      <c r="T971" s="936"/>
      <c r="U971" s="371" t="s">
        <v>635</v>
      </c>
      <c r="V971" s="371" t="s">
        <v>636</v>
      </c>
      <c r="W971" s="506" t="s">
        <v>68</v>
      </c>
      <c r="X971" s="934"/>
    </row>
    <row r="972" spans="1:24" ht="17" customHeight="1">
      <c r="A972" s="376"/>
      <c r="B972" s="923" t="s">
        <v>3</v>
      </c>
      <c r="C972" s="924"/>
      <c r="D972" s="332">
        <f>IF('statement of marks'!K$6="","",'statement of marks'!K$6)</f>
        <v>10</v>
      </c>
      <c r="E972" s="332">
        <f>IF('statement of marks'!L$6="","",'statement of marks'!L$6)</f>
        <v>10</v>
      </c>
      <c r="F972" s="332">
        <f>IF('statement of marks'!M$6="","",'statement of marks'!M$6)</f>
        <v>10</v>
      </c>
      <c r="G972" s="333">
        <f>IF('statement of marks'!N$6="","",'statement of marks'!N$6)</f>
        <v>30</v>
      </c>
      <c r="H972" s="332">
        <f>IF('statement of marks'!O$6="","",'statement of marks'!O$6)</f>
        <v>20</v>
      </c>
      <c r="I972" s="332">
        <f>IF('statement of marks'!P$6="","",'statement of marks'!P$6)</f>
        <v>50</v>
      </c>
      <c r="J972" s="333">
        <f>IF('statement of marks'!Q$6="","",'statement of marks'!Q$6)</f>
        <v>70</v>
      </c>
      <c r="K972" s="377">
        <f>IF('statement of marks'!R$6="","",'statement of marks'!R$6)</f>
        <v>100</v>
      </c>
      <c r="L972" s="504"/>
      <c r="M972" s="505"/>
      <c r="N972" s="376"/>
      <c r="O972" s="923" t="s">
        <v>3</v>
      </c>
      <c r="P972" s="924"/>
      <c r="Q972" s="332">
        <f>IF('statement of marks'!K$6="","",'statement of marks'!K$6)</f>
        <v>10</v>
      </c>
      <c r="R972" s="332">
        <f>IF('statement of marks'!L$6="","",'statement of marks'!L$6)</f>
        <v>10</v>
      </c>
      <c r="S972" s="332">
        <f>IF('statement of marks'!M$6="","",'statement of marks'!M$6)</f>
        <v>10</v>
      </c>
      <c r="T972" s="333">
        <f>IF('statement of marks'!N$6="","",'statement of marks'!N$6)</f>
        <v>30</v>
      </c>
      <c r="U972" s="332">
        <f>IF('statement of marks'!O$6="","",'statement of marks'!O$6)</f>
        <v>20</v>
      </c>
      <c r="V972" s="332">
        <f>IF('statement of marks'!P$6="","",'statement of marks'!P$6)</f>
        <v>50</v>
      </c>
      <c r="W972" s="333">
        <f>IF('statement of marks'!Q$6="","",'statement of marks'!Q$6)</f>
        <v>70</v>
      </c>
      <c r="X972" s="377">
        <f>IF('statement of marks'!R$6="","",'statement of marks'!R$6)</f>
        <v>100</v>
      </c>
    </row>
    <row r="973" spans="1:24" ht="17" customHeight="1">
      <c r="A973" s="376"/>
      <c r="B973" s="910" t="str">
        <f>'statement of marks'!$K$3</f>
        <v>fgUnh</v>
      </c>
      <c r="C973" s="911"/>
      <c r="D973" s="331" t="str">
        <f>IF('statement of marks'!K71="","",'statement of marks'!K71)</f>
        <v/>
      </c>
      <c r="E973" s="331" t="str">
        <f>IF('statement of marks'!L71="","",'statement of marks'!L71)</f>
        <v/>
      </c>
      <c r="F973" s="331" t="str">
        <f>IF('statement of marks'!M71="","",'statement of marks'!M71)</f>
        <v/>
      </c>
      <c r="G973" s="374" t="str">
        <f>IF('statement of marks'!N71="","",'statement of marks'!N71)</f>
        <v/>
      </c>
      <c r="H973" s="331" t="str">
        <f>IF('statement of marks'!O71="","",'statement of marks'!O71)</f>
        <v/>
      </c>
      <c r="I973" s="331" t="str">
        <f>IF('statement of marks'!P71="","",'statement of marks'!P71)</f>
        <v/>
      </c>
      <c r="J973" s="36" t="str">
        <f>IF('statement of marks'!Q71="","",'statement of marks'!Q71)</f>
        <v/>
      </c>
      <c r="K973" s="378" t="str">
        <f>IF('statement of marks'!R71="","",'statement of marks'!R71)</f>
        <v/>
      </c>
      <c r="L973" s="504"/>
      <c r="M973" s="505"/>
      <c r="N973" s="376"/>
      <c r="O973" s="910" t="str">
        <f>'statement of marks'!$K$3</f>
        <v>fgUnh</v>
      </c>
      <c r="P973" s="911"/>
      <c r="Q973" s="331" t="str">
        <f>IF('statement of marks'!K72="","",'statement of marks'!K72)</f>
        <v/>
      </c>
      <c r="R973" s="331" t="str">
        <f>IF('statement of marks'!L72="","",'statement of marks'!L72)</f>
        <v/>
      </c>
      <c r="S973" s="331" t="str">
        <f>IF('statement of marks'!M72="","",'statement of marks'!M72)</f>
        <v/>
      </c>
      <c r="T973" s="374" t="str">
        <f>IF('statement of marks'!N72="","",'statement of marks'!N72)</f>
        <v/>
      </c>
      <c r="U973" s="331" t="str">
        <f>IF('statement of marks'!O72="","",'statement of marks'!O72)</f>
        <v/>
      </c>
      <c r="V973" s="331" t="str">
        <f>IF('statement of marks'!P72="","",'statement of marks'!P72)</f>
        <v/>
      </c>
      <c r="W973" s="36" t="str">
        <f>IF('statement of marks'!Q72="","",'statement of marks'!Q72)</f>
        <v/>
      </c>
      <c r="X973" s="378" t="str">
        <f>IF('statement of marks'!R72="","",'statement of marks'!R72)</f>
        <v/>
      </c>
    </row>
    <row r="974" spans="1:24" ht="17" customHeight="1">
      <c r="A974" s="376"/>
      <c r="B974" s="920" t="str">
        <f>'statement of marks'!$AQ$3</f>
        <v>mnwZ</v>
      </c>
      <c r="C974" s="910"/>
      <c r="D974" s="331">
        <f>IF('statement of marks'!AQ71="","",'statement of marks'!AQ71)</f>
        <v>1</v>
      </c>
      <c r="E974" s="331">
        <f>IF('statement of marks'!AR71="","",'statement of marks'!AR71)</f>
        <v>2</v>
      </c>
      <c r="F974" s="331">
        <f>IF('statement of marks'!AS71="","",'statement of marks'!AS71)</f>
        <v>3</v>
      </c>
      <c r="G974" s="374">
        <f>IF('statement of marks'!AT71="","",'statement of marks'!AT71)</f>
        <v>6</v>
      </c>
      <c r="H974" s="331">
        <f>IF('statement of marks'!AU71="","",'statement of marks'!AU71)</f>
        <v>4</v>
      </c>
      <c r="I974" s="331">
        <f>IF('statement of marks'!AV71="","",'statement of marks'!AV71)</f>
        <v>5</v>
      </c>
      <c r="J974" s="36">
        <f>IF('statement of marks'!AW71="","",'statement of marks'!AW71)</f>
        <v>9</v>
      </c>
      <c r="K974" s="378">
        <f>IF('statement of marks'!AX71="","",'statement of marks'!AX71)</f>
        <v>15</v>
      </c>
      <c r="L974" s="504"/>
      <c r="M974" s="505"/>
      <c r="N974" s="376"/>
      <c r="O974" s="920" t="str">
        <f>'statement of marks'!$AQ$3</f>
        <v>mnwZ</v>
      </c>
      <c r="P974" s="910"/>
      <c r="Q974" s="331">
        <f>IF('statement of marks'!AQ72="","",'statement of marks'!AQ72)</f>
        <v>1</v>
      </c>
      <c r="R974" s="331">
        <f>IF('statement of marks'!AR72="","",'statement of marks'!AR72)</f>
        <v>2</v>
      </c>
      <c r="S974" s="331">
        <f>IF('statement of marks'!AS72="","",'statement of marks'!AS72)</f>
        <v>3</v>
      </c>
      <c r="T974" s="374">
        <f>IF('statement of marks'!AT72="","",'statement of marks'!AT72)</f>
        <v>6</v>
      </c>
      <c r="U974" s="331">
        <f>IF('statement of marks'!AU72="","",'statement of marks'!AU72)</f>
        <v>4</v>
      </c>
      <c r="V974" s="331">
        <f>IF('statement of marks'!AV72="","",'statement of marks'!AV72)</f>
        <v>5</v>
      </c>
      <c r="W974" s="36">
        <f>IF('statement of marks'!AW72="","",'statement of marks'!AW72)</f>
        <v>9</v>
      </c>
      <c r="X974" s="378">
        <f>IF('statement of marks'!AX72="","",'statement of marks'!AX72)</f>
        <v>15</v>
      </c>
    </row>
    <row r="975" spans="1:24" ht="17" customHeight="1">
      <c r="A975" s="376"/>
      <c r="B975" s="910" t="str">
        <f>'statement of marks'!$BG$3</f>
        <v>xf.kr</v>
      </c>
      <c r="C975" s="911"/>
      <c r="D975" s="331" t="str">
        <f>IF('statement of marks'!BG71="","",'statement of marks'!BG71)</f>
        <v/>
      </c>
      <c r="E975" s="331" t="str">
        <f>IF('statement of marks'!BH71="","",'statement of marks'!BH71)</f>
        <v/>
      </c>
      <c r="F975" s="331" t="str">
        <f>IF('statement of marks'!BI71="","",'statement of marks'!BI71)</f>
        <v/>
      </c>
      <c r="G975" s="374" t="str">
        <f>IF('statement of marks'!BJ71="","",'statement of marks'!BJ71)</f>
        <v/>
      </c>
      <c r="H975" s="331" t="str">
        <f>IF('statement of marks'!BK71="","",'statement of marks'!BK71)</f>
        <v/>
      </c>
      <c r="I975" s="331" t="str">
        <f>IF('statement of marks'!BL71="","",'statement of marks'!BL71)</f>
        <v/>
      </c>
      <c r="J975" s="36" t="str">
        <f>IF('statement of marks'!BM71="","",'statement of marks'!BM71)</f>
        <v/>
      </c>
      <c r="K975" s="378" t="str">
        <f>IF('statement of marks'!BN71="","",'statement of marks'!BN71)</f>
        <v/>
      </c>
      <c r="L975" s="504"/>
      <c r="M975" s="505"/>
      <c r="N975" s="376"/>
      <c r="O975" s="910" t="str">
        <f>'statement of marks'!$BG$3</f>
        <v>xf.kr</v>
      </c>
      <c r="P975" s="911"/>
      <c r="Q975" s="331" t="str">
        <f>IF('statement of marks'!BG72="","",'statement of marks'!BG72)</f>
        <v/>
      </c>
      <c r="R975" s="331" t="str">
        <f>IF('statement of marks'!BH72="","",'statement of marks'!BH72)</f>
        <v/>
      </c>
      <c r="S975" s="331" t="str">
        <f>IF('statement of marks'!BI72="","",'statement of marks'!BI72)</f>
        <v/>
      </c>
      <c r="T975" s="374" t="str">
        <f>IF('statement of marks'!BJ72="","",'statement of marks'!BJ72)</f>
        <v/>
      </c>
      <c r="U975" s="331" t="str">
        <f>IF('statement of marks'!BK72="","",'statement of marks'!BK72)</f>
        <v/>
      </c>
      <c r="V975" s="331" t="str">
        <f>IF('statement of marks'!BL72="","",'statement of marks'!BL72)</f>
        <v/>
      </c>
      <c r="W975" s="36" t="str">
        <f>IF('statement of marks'!BM72="","",'statement of marks'!BM72)</f>
        <v/>
      </c>
      <c r="X975" s="378" t="str">
        <f>IF('statement of marks'!BN72="","",'statement of marks'!BN72)</f>
        <v/>
      </c>
    </row>
    <row r="976" spans="1:24" ht="17" customHeight="1">
      <c r="A976" s="376"/>
      <c r="B976" s="910" t="str">
        <f>'statement of marks'!$BW$3</f>
        <v>Ik;kZoj.k v/;;u</v>
      </c>
      <c r="C976" s="911"/>
      <c r="D976" s="331" t="str">
        <f>IF('statement of marks'!BW71="","",'statement of marks'!BW71)</f>
        <v/>
      </c>
      <c r="E976" s="331" t="str">
        <f>IF('statement of marks'!BX71="","",'statement of marks'!BX71)</f>
        <v/>
      </c>
      <c r="F976" s="331" t="str">
        <f>IF('statement of marks'!BY71="","",'statement of marks'!BY71)</f>
        <v/>
      </c>
      <c r="G976" s="374" t="str">
        <f>IF('statement of marks'!BZ71="","",'statement of marks'!BZ71)</f>
        <v/>
      </c>
      <c r="H976" s="331" t="str">
        <f>IF('statement of marks'!CA71="","",'statement of marks'!CA71)</f>
        <v/>
      </c>
      <c r="I976" s="331" t="str">
        <f>IF('statement of marks'!CB71="","",'statement of marks'!CB71)</f>
        <v/>
      </c>
      <c r="J976" s="36" t="str">
        <f>IF('statement of marks'!CC71="","",'statement of marks'!CC71)</f>
        <v/>
      </c>
      <c r="K976" s="378" t="str">
        <f>IF('statement of marks'!CD71="","",'statement of marks'!CD71)</f>
        <v/>
      </c>
      <c r="L976" s="504"/>
      <c r="M976" s="505"/>
      <c r="N976" s="376"/>
      <c r="O976" s="910" t="str">
        <f>'statement of marks'!$BW$3</f>
        <v>Ik;kZoj.k v/;;u</v>
      </c>
      <c r="P976" s="911"/>
      <c r="Q976" s="331" t="str">
        <f>IF('statement of marks'!BW72="","",'statement of marks'!BW72)</f>
        <v/>
      </c>
      <c r="R976" s="331" t="str">
        <f>IF('statement of marks'!BX72="","",'statement of marks'!BX72)</f>
        <v/>
      </c>
      <c r="S976" s="331" t="str">
        <f>IF('statement of marks'!BY72="","",'statement of marks'!BY72)</f>
        <v/>
      </c>
      <c r="T976" s="374" t="str">
        <f>IF('statement of marks'!BZ72="","",'statement of marks'!BZ72)</f>
        <v/>
      </c>
      <c r="U976" s="331" t="str">
        <f>IF('statement of marks'!CA72="","",'statement of marks'!CA72)</f>
        <v/>
      </c>
      <c r="V976" s="331" t="str">
        <f>IF('statement of marks'!CB72="","",'statement of marks'!CB72)</f>
        <v/>
      </c>
      <c r="W976" s="36" t="str">
        <f>IF('statement of marks'!CC72="","",'statement of marks'!CC72)</f>
        <v/>
      </c>
      <c r="X976" s="378" t="str">
        <f>IF('statement of marks'!CD72="","",'statement of marks'!CD72)</f>
        <v/>
      </c>
    </row>
    <row r="977" spans="1:24" ht="17" customHeight="1">
      <c r="A977" s="925"/>
      <c r="B977" s="927" t="str">
        <f>'statement of marks'!$AA$3</f>
        <v>vaxszth</v>
      </c>
      <c r="C977" s="373" t="s">
        <v>3</v>
      </c>
      <c r="D977" s="332">
        <f>IF('statement of marks'!AA$6="","",'statement of marks'!AA$6)</f>
        <v>5</v>
      </c>
      <c r="E977" s="332">
        <f>IF('statement of marks'!AB$6="","",'statement of marks'!AB$6)</f>
        <v>5</v>
      </c>
      <c r="F977" s="332">
        <f>IF('statement of marks'!AC$6="","",'statement of marks'!AC$6)</f>
        <v>5</v>
      </c>
      <c r="G977" s="333">
        <f>IF('statement of marks'!AD$6="","",'statement of marks'!AD$6)</f>
        <v>15</v>
      </c>
      <c r="H977" s="332">
        <f>IF('statement of marks'!AE$6="","",'statement of marks'!AE$6)</f>
        <v>10</v>
      </c>
      <c r="I977" s="332">
        <f>IF('statement of marks'!AF$6="","",'statement of marks'!AF$6)</f>
        <v>25</v>
      </c>
      <c r="J977" s="333">
        <f>IF('statement of marks'!AG$6="","",'statement of marks'!AG$6)</f>
        <v>35</v>
      </c>
      <c r="K977" s="377">
        <f>IF('statement of marks'!AH$6="","",'statement of marks'!AH$6)</f>
        <v>50</v>
      </c>
      <c r="L977" s="504"/>
      <c r="M977" s="505"/>
      <c r="N977" s="925"/>
      <c r="O977" s="927" t="str">
        <f>'statement of marks'!$AA$3</f>
        <v>vaxszth</v>
      </c>
      <c r="P977" s="373" t="s">
        <v>3</v>
      </c>
      <c r="Q977" s="332">
        <f>IF('statement of marks'!AA$6="","",'statement of marks'!AA$6)</f>
        <v>5</v>
      </c>
      <c r="R977" s="332">
        <f>IF('statement of marks'!AB$6="","",'statement of marks'!AB$6)</f>
        <v>5</v>
      </c>
      <c r="S977" s="332">
        <f>IF('statement of marks'!AC$6="","",'statement of marks'!AC$6)</f>
        <v>5</v>
      </c>
      <c r="T977" s="333">
        <f>IF('statement of marks'!AD$6="","",'statement of marks'!AD$6)</f>
        <v>15</v>
      </c>
      <c r="U977" s="332">
        <f>IF('statement of marks'!AE$6="","",'statement of marks'!AE$6)</f>
        <v>10</v>
      </c>
      <c r="V977" s="332">
        <f>IF('statement of marks'!AF$6="","",'statement of marks'!AF$6)</f>
        <v>25</v>
      </c>
      <c r="W977" s="333">
        <f>IF('statement of marks'!AG$6="","",'statement of marks'!AG$6)</f>
        <v>35</v>
      </c>
      <c r="X977" s="377">
        <f>IF('statement of marks'!AH$6="","",'statement of marks'!AH$6)</f>
        <v>50</v>
      </c>
    </row>
    <row r="978" spans="1:24" ht="17" customHeight="1">
      <c r="A978" s="926"/>
      <c r="B978" s="927"/>
      <c r="C978" s="375" t="s">
        <v>644</v>
      </c>
      <c r="D978" s="331" t="str">
        <f>IF('statement of marks'!AA71="","",'statement of marks'!AA71)</f>
        <v/>
      </c>
      <c r="E978" s="331" t="str">
        <f>IF('statement of marks'!AB71="","",'statement of marks'!AB71)</f>
        <v/>
      </c>
      <c r="F978" s="331" t="str">
        <f>IF('statement of marks'!AC71="","",'statement of marks'!AC71)</f>
        <v/>
      </c>
      <c r="G978" s="374" t="str">
        <f>IF('statement of marks'!AD71="","",'statement of marks'!AD71)</f>
        <v/>
      </c>
      <c r="H978" s="331" t="str">
        <f>IF('statement of marks'!AE71="","",'statement of marks'!AE71)</f>
        <v/>
      </c>
      <c r="I978" s="331" t="str">
        <f>IF('statement of marks'!AF71="","",'statement of marks'!AF71)</f>
        <v/>
      </c>
      <c r="J978" s="36" t="str">
        <f>IF('statement of marks'!AG71="","",'statement of marks'!AG71)</f>
        <v/>
      </c>
      <c r="K978" s="378" t="str">
        <f>IF('statement of marks'!AH71="","",'statement of marks'!AH71)</f>
        <v/>
      </c>
      <c r="L978" s="504"/>
      <c r="M978" s="505"/>
      <c r="N978" s="926"/>
      <c r="O978" s="927"/>
      <c r="P978" s="375" t="s">
        <v>644</v>
      </c>
      <c r="Q978" s="331" t="str">
        <f>IF('statement of marks'!AA72="","",'statement of marks'!AA72)</f>
        <v/>
      </c>
      <c r="R978" s="331" t="str">
        <f>IF('statement of marks'!AB72="","",'statement of marks'!AB72)</f>
        <v/>
      </c>
      <c r="S978" s="331" t="str">
        <f>IF('statement of marks'!AC72="","",'statement of marks'!AC72)</f>
        <v/>
      </c>
      <c r="T978" s="374" t="str">
        <f>IF('statement of marks'!AD72="","",'statement of marks'!AD72)</f>
        <v/>
      </c>
      <c r="U978" s="331" t="str">
        <f>IF('statement of marks'!AE72="","",'statement of marks'!AE72)</f>
        <v/>
      </c>
      <c r="V978" s="331" t="str">
        <f>IF('statement of marks'!AF72="","",'statement of marks'!AF72)</f>
        <v/>
      </c>
      <c r="W978" s="36" t="str">
        <f>IF('statement of marks'!AG72="","",'statement of marks'!AG72)</f>
        <v/>
      </c>
      <c r="X978" s="378" t="str">
        <f>IF('statement of marks'!AH72="","",'statement of marks'!AH72)</f>
        <v/>
      </c>
    </row>
    <row r="979" spans="1:24" ht="17" customHeight="1">
      <c r="A979" s="376"/>
      <c r="B979" s="928" t="s">
        <v>640</v>
      </c>
      <c r="C979" s="929"/>
      <c r="D979" s="335" t="s">
        <v>1</v>
      </c>
      <c r="E979" s="335" t="s">
        <v>21</v>
      </c>
      <c r="F979" s="372" t="s">
        <v>641</v>
      </c>
      <c r="G979" s="36"/>
      <c r="H979" s="334"/>
      <c r="I979" s="36"/>
      <c r="J979" s="472" t="s">
        <v>62</v>
      </c>
      <c r="K979" s="379"/>
      <c r="L979" s="504"/>
      <c r="M979" s="505"/>
      <c r="N979" s="376"/>
      <c r="O979" s="928" t="s">
        <v>640</v>
      </c>
      <c r="P979" s="929"/>
      <c r="Q979" s="335" t="s">
        <v>1</v>
      </c>
      <c r="R979" s="335" t="s">
        <v>21</v>
      </c>
      <c r="S979" s="372" t="s">
        <v>641</v>
      </c>
      <c r="T979" s="36"/>
      <c r="U979" s="334"/>
      <c r="V979" s="36"/>
      <c r="W979" s="507" t="s">
        <v>62</v>
      </c>
      <c r="X979" s="379"/>
    </row>
    <row r="980" spans="1:24" ht="17" customHeight="1">
      <c r="A980" s="376"/>
      <c r="B980" s="923" t="s">
        <v>3</v>
      </c>
      <c r="C980" s="924"/>
      <c r="D980" s="332">
        <v>20</v>
      </c>
      <c r="E980" s="332">
        <v>20</v>
      </c>
      <c r="F980" s="332">
        <v>20</v>
      </c>
      <c r="G980" s="333"/>
      <c r="H980" s="332"/>
      <c r="I980" s="332"/>
      <c r="J980" s="333">
        <v>20</v>
      </c>
      <c r="K980" s="377"/>
      <c r="L980" s="504"/>
      <c r="M980" s="505"/>
      <c r="N980" s="376"/>
      <c r="O980" s="923" t="s">
        <v>3</v>
      </c>
      <c r="P980" s="924"/>
      <c r="Q980" s="332">
        <v>20</v>
      </c>
      <c r="R980" s="332">
        <v>20</v>
      </c>
      <c r="S980" s="332">
        <v>20</v>
      </c>
      <c r="T980" s="333"/>
      <c r="U980" s="332"/>
      <c r="V980" s="332"/>
      <c r="W980" s="333">
        <v>20</v>
      </c>
      <c r="X980" s="377"/>
    </row>
    <row r="981" spans="1:24" ht="17" customHeight="1">
      <c r="A981" s="376"/>
      <c r="B981" s="910" t="str">
        <f>'statement of marks'!$CM$3</f>
        <v>dk;kZuqHko</v>
      </c>
      <c r="C981" s="911"/>
      <c r="D981" s="469" t="str">
        <f>IF('statement of marks'!CM71="","",'statement of marks'!CM71)</f>
        <v/>
      </c>
      <c r="E981" s="469" t="str">
        <f>IF('statement of marks'!CN71="","",'statement of marks'!CN71)</f>
        <v/>
      </c>
      <c r="F981" s="469" t="str">
        <f>IF('statement of marks'!CP71="","",'statement of marks'!CP71)</f>
        <v/>
      </c>
      <c r="G981" s="337"/>
      <c r="H981" s="337"/>
      <c r="I981" s="469"/>
      <c r="J981" s="469" t="str">
        <f>IF('statement of marks'!CO71="","",'statement of marks'!CO71)</f>
        <v/>
      </c>
      <c r="K981" s="470"/>
      <c r="L981" s="504"/>
      <c r="M981" s="505"/>
      <c r="N981" s="376"/>
      <c r="O981" s="910" t="str">
        <f>'statement of marks'!$CM$3</f>
        <v>dk;kZuqHko</v>
      </c>
      <c r="P981" s="911"/>
      <c r="Q981" s="469" t="str">
        <f>IF('statement of marks'!CM72="","",'statement of marks'!CM72)</f>
        <v/>
      </c>
      <c r="R981" s="469" t="str">
        <f>IF('statement of marks'!CN72="","",'statement of marks'!CN72)</f>
        <v/>
      </c>
      <c r="S981" s="469" t="str">
        <f>IF('statement of marks'!CP72="","",'statement of marks'!CP72)</f>
        <v/>
      </c>
      <c r="T981" s="337"/>
      <c r="U981" s="337"/>
      <c r="V981" s="469"/>
      <c r="W981" s="503" t="str">
        <f>IF('statement of marks'!CO72="","",'statement of marks'!CO72)</f>
        <v/>
      </c>
      <c r="X981" s="470"/>
    </row>
    <row r="982" spans="1:24" ht="17" customHeight="1">
      <c r="A982" s="376"/>
      <c r="B982" s="910" t="str">
        <f>'statement of marks'!$CW$3</f>
        <v>dyk f'k{kk</v>
      </c>
      <c r="C982" s="911"/>
      <c r="D982" s="469" t="str">
        <f>IF('statement of marks'!CW71="","",'statement of marks'!CW71)</f>
        <v/>
      </c>
      <c r="E982" s="469" t="str">
        <f>IF('statement of marks'!CX71="","",'statement of marks'!CX71)</f>
        <v/>
      </c>
      <c r="F982" s="469" t="str">
        <f>IF('statement of marks'!CZ71="","",'statement of marks'!CZ71)</f>
        <v/>
      </c>
      <c r="G982" s="337"/>
      <c r="H982" s="337"/>
      <c r="I982" s="469"/>
      <c r="J982" s="469" t="str">
        <f>IF('statement of marks'!CY71="","",'statement of marks'!CY71)</f>
        <v/>
      </c>
      <c r="K982" s="470"/>
      <c r="L982" s="504"/>
      <c r="M982" s="505"/>
      <c r="N982" s="376"/>
      <c r="O982" s="910" t="str">
        <f>'statement of marks'!$CW$3</f>
        <v>dyk f'k{kk</v>
      </c>
      <c r="P982" s="911"/>
      <c r="Q982" s="469" t="str">
        <f>IF('statement of marks'!CW72="","",'statement of marks'!CW72)</f>
        <v/>
      </c>
      <c r="R982" s="469" t="str">
        <f>IF('statement of marks'!CX72="","",'statement of marks'!CX72)</f>
        <v/>
      </c>
      <c r="S982" s="469" t="str">
        <f>IF('statement of marks'!CZ72="","",'statement of marks'!CZ72)</f>
        <v/>
      </c>
      <c r="T982" s="337"/>
      <c r="U982" s="337"/>
      <c r="V982" s="469"/>
      <c r="W982" s="503" t="str">
        <f>IF('statement of marks'!CY72="","",'statement of marks'!CY72)</f>
        <v/>
      </c>
      <c r="X982" s="470"/>
    </row>
    <row r="983" spans="1:24" ht="17" customHeight="1">
      <c r="A983" s="376"/>
      <c r="B983" s="912" t="str">
        <f>'statement of marks'!$DG$3</f>
        <v>LokLF; ,oe~ 'kkjhfjd f'k{kk</v>
      </c>
      <c r="C983" s="913"/>
      <c r="D983" s="469" t="str">
        <f>IF('statement of marks'!DG71="","",'statement of marks'!DG71)</f>
        <v/>
      </c>
      <c r="E983" s="469" t="str">
        <f>IF('statement of marks'!DH71="","",'statement of marks'!DH71)</f>
        <v/>
      </c>
      <c r="F983" s="469" t="str">
        <f>IF('statement of marks'!DJ71="","",'statement of marks'!DJ71)</f>
        <v/>
      </c>
      <c r="G983" s="337"/>
      <c r="H983" s="337"/>
      <c r="I983" s="469"/>
      <c r="J983" s="469" t="str">
        <f>IF('statement of marks'!DI71="","",'statement of marks'!DI71)</f>
        <v/>
      </c>
      <c r="K983" s="470"/>
      <c r="L983" s="504"/>
      <c r="M983" s="505"/>
      <c r="N983" s="376"/>
      <c r="O983" s="914" t="str">
        <f>'statement of marks'!$DG$3</f>
        <v>LokLF; ,oe~ 'kkjhfjd f'k{kk</v>
      </c>
      <c r="P983" s="915"/>
      <c r="Q983" s="469" t="str">
        <f>IF('statement of marks'!DG72="","",'statement of marks'!DG72)</f>
        <v/>
      </c>
      <c r="R983" s="469" t="str">
        <f>IF('statement of marks'!DH72="","",'statement of marks'!DH72)</f>
        <v/>
      </c>
      <c r="S983" s="469" t="str">
        <f>IF('statement of marks'!DJ72="","",'statement of marks'!DJ72)</f>
        <v/>
      </c>
      <c r="T983" s="337"/>
      <c r="U983" s="337"/>
      <c r="V983" s="469"/>
      <c r="W983" s="503" t="str">
        <f>IF('statement of marks'!DI72="","",'statement of marks'!DI72)</f>
        <v/>
      </c>
      <c r="X983" s="470"/>
    </row>
    <row r="984" spans="1:24" ht="17" customHeight="1">
      <c r="A984" s="376"/>
      <c r="B984" s="916" t="s">
        <v>642</v>
      </c>
      <c r="C984" s="917"/>
      <c r="D984" s="918" t="str">
        <f>IF(details!$CX$3="","",details!$CX$3)</f>
        <v>;ksx vxLr rd</v>
      </c>
      <c r="E984" s="918"/>
      <c r="F984" s="918" t="str">
        <f>IF(details!$DB$3="","",details!$DB$3)</f>
        <v>;ksx vDVcj rd</v>
      </c>
      <c r="G984" s="918"/>
      <c r="H984" s="918" t="str">
        <f>IF(details!$DF$3="","",details!$DF$3)</f>
        <v>;ksx fnlEcj rd</v>
      </c>
      <c r="I984" s="918"/>
      <c r="J984" s="918" t="str">
        <f>IF(details!$DJ$3="","",details!$DJ$3)</f>
        <v>;ksx Qjojh rd</v>
      </c>
      <c r="K984" s="919"/>
      <c r="L984" s="504"/>
      <c r="M984" s="505"/>
      <c r="N984" s="376"/>
      <c r="O984" s="916" t="s">
        <v>642</v>
      </c>
      <c r="P984" s="917"/>
      <c r="Q984" s="918" t="str">
        <f>IF(details!$CX$3="","",details!$CX$3)</f>
        <v>;ksx vxLr rd</v>
      </c>
      <c r="R984" s="918"/>
      <c r="S984" s="918" t="str">
        <f>IF(details!$DB$3="","",details!$DB$3)</f>
        <v>;ksx vDVcj rd</v>
      </c>
      <c r="T984" s="918"/>
      <c r="U984" s="918" t="str">
        <f>IF(details!$DF$3="","",details!$DF$3)</f>
        <v>;ksx fnlEcj rd</v>
      </c>
      <c r="V984" s="918"/>
      <c r="W984" s="918" t="str">
        <f>IF(details!$DJ$3="","",details!$DJ$3)</f>
        <v>;ksx Qjojh rd</v>
      </c>
      <c r="X984" s="919"/>
    </row>
    <row r="985" spans="1:24" ht="17" customHeight="1">
      <c r="A985" s="376"/>
      <c r="B985" s="916" t="s">
        <v>86</v>
      </c>
      <c r="C985" s="917"/>
      <c r="D985" s="921" t="str">
        <f>IF(details!CY71="","",details!CY71)</f>
        <v/>
      </c>
      <c r="E985" s="921"/>
      <c r="F985" s="921" t="str">
        <f>IF(details!DC71="","",details!DC71)</f>
        <v/>
      </c>
      <c r="G985" s="921"/>
      <c r="H985" s="921" t="str">
        <f>IF(details!DG71="","",details!DG71)</f>
        <v/>
      </c>
      <c r="I985" s="921"/>
      <c r="J985" s="921" t="str">
        <f>IF(details!DK71="","",details!DK71)</f>
        <v/>
      </c>
      <c r="K985" s="922"/>
      <c r="L985" s="504"/>
      <c r="M985" s="505"/>
      <c r="N985" s="376"/>
      <c r="O985" s="916" t="s">
        <v>86</v>
      </c>
      <c r="P985" s="917"/>
      <c r="Q985" s="921" t="str">
        <f>IF(details!CY72="","",details!CY72)</f>
        <v/>
      </c>
      <c r="R985" s="921"/>
      <c r="S985" s="921" t="str">
        <f>IF(details!DC72="","",details!DC72)</f>
        <v/>
      </c>
      <c r="T985" s="921"/>
      <c r="U985" s="921" t="str">
        <f>IF(details!DG72="","",details!DG72)</f>
        <v/>
      </c>
      <c r="V985" s="921"/>
      <c r="W985" s="921" t="str">
        <f>IF(details!DK72="","",details!DK72)</f>
        <v/>
      </c>
      <c r="X985" s="922"/>
    </row>
    <row r="986" spans="1:24" ht="17" customHeight="1">
      <c r="A986" s="376"/>
      <c r="B986" s="902" t="s">
        <v>15</v>
      </c>
      <c r="C986" s="903"/>
      <c r="D986" s="904" t="str">
        <f>IF(details!CX71="","",details!CX71)</f>
        <v/>
      </c>
      <c r="E986" s="904"/>
      <c r="F986" s="904" t="str">
        <f>IF(details!DB71="","",details!DB71)</f>
        <v/>
      </c>
      <c r="G986" s="904"/>
      <c r="H986" s="904" t="str">
        <f>IF(details!DF71="","",details!DF71)</f>
        <v/>
      </c>
      <c r="I986" s="904"/>
      <c r="J986" s="904" t="str">
        <f>IF(details!DJ71="","",details!DJ71)</f>
        <v/>
      </c>
      <c r="K986" s="905"/>
      <c r="L986" s="504"/>
      <c r="M986" s="505"/>
      <c r="N986" s="376"/>
      <c r="O986" s="902" t="s">
        <v>15</v>
      </c>
      <c r="P986" s="903"/>
      <c r="Q986" s="904" t="str">
        <f>IF(details!CX72="","",details!CX72)</f>
        <v/>
      </c>
      <c r="R986" s="904"/>
      <c r="S986" s="904" t="str">
        <f>IF(details!DB72="","",details!DB72)</f>
        <v/>
      </c>
      <c r="T986" s="904"/>
      <c r="U986" s="904" t="str">
        <f>IF(details!DF72="","",details!DF72)</f>
        <v/>
      </c>
      <c r="V986" s="904"/>
      <c r="W986" s="904" t="str">
        <f>IF(details!DJ72="","",details!DJ72)</f>
        <v/>
      </c>
      <c r="X986" s="905"/>
    </row>
    <row r="987" spans="1:24" ht="17" customHeight="1">
      <c r="A987" s="376"/>
      <c r="B987" s="906" t="s">
        <v>87</v>
      </c>
      <c r="C987" s="907"/>
      <c r="D987" s="908"/>
      <c r="E987" s="908"/>
      <c r="F987" s="908"/>
      <c r="G987" s="908"/>
      <c r="H987" s="908"/>
      <c r="I987" s="908"/>
      <c r="J987" s="908"/>
      <c r="K987" s="909"/>
      <c r="L987" s="504"/>
      <c r="M987" s="505"/>
      <c r="N987" s="376"/>
      <c r="O987" s="906" t="s">
        <v>87</v>
      </c>
      <c r="P987" s="907"/>
      <c r="Q987" s="908"/>
      <c r="R987" s="908"/>
      <c r="S987" s="908"/>
      <c r="T987" s="908"/>
      <c r="U987" s="908"/>
      <c r="V987" s="908"/>
      <c r="W987" s="908"/>
      <c r="X987" s="909"/>
    </row>
    <row r="988" spans="1:24" ht="17" customHeight="1">
      <c r="A988" s="376"/>
      <c r="B988" s="953" t="s">
        <v>73</v>
      </c>
      <c r="C988" s="954"/>
      <c r="D988" s="908"/>
      <c r="E988" s="908"/>
      <c r="F988" s="908"/>
      <c r="G988" s="908"/>
      <c r="H988" s="908"/>
      <c r="I988" s="908"/>
      <c r="J988" s="908"/>
      <c r="K988" s="909"/>
      <c r="L988" s="504"/>
      <c r="M988" s="505"/>
      <c r="N988" s="376"/>
      <c r="O988" s="953" t="s">
        <v>73</v>
      </c>
      <c r="P988" s="954"/>
      <c r="Q988" s="908"/>
      <c r="R988" s="908"/>
      <c r="S988" s="908"/>
      <c r="T988" s="908"/>
      <c r="U988" s="908"/>
      <c r="V988" s="908"/>
      <c r="W988" s="908"/>
      <c r="X988" s="909"/>
    </row>
    <row r="989" spans="1:24" ht="17" customHeight="1">
      <c r="A989" s="376"/>
      <c r="B989" s="955" t="s">
        <v>88</v>
      </c>
      <c r="C989" s="956"/>
      <c r="D989" s="908"/>
      <c r="E989" s="908"/>
      <c r="F989" s="908"/>
      <c r="G989" s="908"/>
      <c r="H989" s="908"/>
      <c r="I989" s="908"/>
      <c r="J989" s="908"/>
      <c r="K989" s="909"/>
      <c r="L989" s="504"/>
      <c r="M989" s="505"/>
      <c r="N989" s="376"/>
      <c r="O989" s="955" t="s">
        <v>88</v>
      </c>
      <c r="P989" s="956"/>
      <c r="Q989" s="908"/>
      <c r="R989" s="908"/>
      <c r="S989" s="908"/>
      <c r="T989" s="908"/>
      <c r="U989" s="908"/>
      <c r="V989" s="908"/>
      <c r="W989" s="908"/>
      <c r="X989" s="909"/>
    </row>
    <row r="990" spans="1:24" ht="17" customHeight="1" thickBot="1">
      <c r="A990" s="381"/>
      <c r="B990" s="940" t="s">
        <v>89</v>
      </c>
      <c r="C990" s="941"/>
      <c r="D990" s="942"/>
      <c r="E990" s="942"/>
      <c r="F990" s="942"/>
      <c r="G990" s="942"/>
      <c r="H990" s="942"/>
      <c r="I990" s="942"/>
      <c r="J990" s="942"/>
      <c r="K990" s="943"/>
      <c r="L990" s="504"/>
      <c r="M990" s="505"/>
      <c r="N990" s="381"/>
      <c r="O990" s="940" t="s">
        <v>89</v>
      </c>
      <c r="P990" s="941"/>
      <c r="Q990" s="942"/>
      <c r="R990" s="942"/>
      <c r="S990" s="942"/>
      <c r="T990" s="942"/>
      <c r="U990" s="942"/>
      <c r="V990" s="942"/>
      <c r="W990" s="942"/>
      <c r="X990" s="943"/>
    </row>
    <row r="991" spans="1:24" ht="17" customHeight="1">
      <c r="A991" s="944" t="s">
        <v>44</v>
      </c>
      <c r="B991" s="945"/>
      <c r="C991" s="945"/>
      <c r="D991" s="945"/>
      <c r="E991" s="945"/>
      <c r="F991" s="945"/>
      <c r="G991" s="945"/>
      <c r="H991" s="945"/>
      <c r="I991" s="945"/>
      <c r="J991" s="945"/>
      <c r="K991" s="946"/>
      <c r="L991" s="504"/>
      <c r="M991" s="505"/>
      <c r="N991" s="944" t="s">
        <v>44</v>
      </c>
      <c r="O991" s="945"/>
      <c r="P991" s="945"/>
      <c r="Q991" s="945"/>
      <c r="R991" s="945"/>
      <c r="S991" s="945"/>
      <c r="T991" s="945"/>
      <c r="U991" s="945"/>
      <c r="V991" s="945"/>
      <c r="W991" s="945"/>
      <c r="X991" s="946"/>
    </row>
    <row r="992" spans="1:24" ht="17" customHeight="1">
      <c r="A992" s="947" t="str">
        <f>'statement of marks'!$A$1</f>
        <v>jk- ck- ek/;fed fo|ky; uohu] fuEckgsM+k</v>
      </c>
      <c r="B992" s="948"/>
      <c r="C992" s="948"/>
      <c r="D992" s="948"/>
      <c r="E992" s="948"/>
      <c r="F992" s="948"/>
      <c r="G992" s="948"/>
      <c r="H992" s="948"/>
      <c r="I992" s="948"/>
      <c r="J992" s="948"/>
      <c r="K992" s="949"/>
      <c r="L992" s="504"/>
      <c r="M992" s="505"/>
      <c r="N992" s="947" t="str">
        <f>'statement of marks'!$A$1</f>
        <v>jk- ck- ek/;fed fo|ky; uohu] fuEckgsM+k</v>
      </c>
      <c r="O992" s="948"/>
      <c r="P992" s="948"/>
      <c r="Q992" s="948"/>
      <c r="R992" s="948"/>
      <c r="S992" s="948"/>
      <c r="T992" s="948"/>
      <c r="U992" s="948"/>
      <c r="V992" s="948"/>
      <c r="W992" s="948"/>
      <c r="X992" s="949"/>
    </row>
    <row r="993" spans="1:24" ht="17" customHeight="1">
      <c r="A993" s="947"/>
      <c r="B993" s="948"/>
      <c r="C993" s="948"/>
      <c r="D993" s="948"/>
      <c r="E993" s="948"/>
      <c r="F993" s="948"/>
      <c r="G993" s="948"/>
      <c r="H993" s="948"/>
      <c r="I993" s="948"/>
      <c r="J993" s="948"/>
      <c r="K993" s="949"/>
      <c r="L993" s="504"/>
      <c r="M993" s="505"/>
      <c r="N993" s="947"/>
      <c r="O993" s="948"/>
      <c r="P993" s="948"/>
      <c r="Q993" s="948"/>
      <c r="R993" s="948"/>
      <c r="S993" s="948"/>
      <c r="T993" s="948"/>
      <c r="U993" s="948"/>
      <c r="V993" s="948"/>
      <c r="W993" s="948"/>
      <c r="X993" s="949"/>
    </row>
    <row r="994" spans="1:24" ht="17" customHeight="1">
      <c r="A994" s="376"/>
      <c r="B994" s="927" t="s">
        <v>84</v>
      </c>
      <c r="C994" s="950"/>
      <c r="D994" s="951" t="str">
        <f>'statement of marks'!$F$3</f>
        <v>2015-16</v>
      </c>
      <c r="E994" s="951"/>
      <c r="F994" s="951"/>
      <c r="G994" s="951"/>
      <c r="H994" s="951"/>
      <c r="I994" s="951"/>
      <c r="J994" s="951"/>
      <c r="K994" s="952"/>
      <c r="L994" s="504"/>
      <c r="M994" s="505"/>
      <c r="N994" s="376"/>
      <c r="O994" s="927" t="s">
        <v>84</v>
      </c>
      <c r="P994" s="950"/>
      <c r="Q994" s="951" t="str">
        <f>'statement of marks'!$F$3</f>
        <v>2015-16</v>
      </c>
      <c r="R994" s="951"/>
      <c r="S994" s="951"/>
      <c r="T994" s="951"/>
      <c r="U994" s="951"/>
      <c r="V994" s="951"/>
      <c r="W994" s="951"/>
      <c r="X994" s="952"/>
    </row>
    <row r="995" spans="1:24" ht="17" customHeight="1">
      <c r="A995" s="376"/>
      <c r="B995" s="910" t="s">
        <v>579</v>
      </c>
      <c r="C995" s="911"/>
      <c r="D995" s="911" t="str">
        <f>IF('statement of marks'!H73="","",'statement of marks'!H73)</f>
        <v>v 067</v>
      </c>
      <c r="E995" s="911"/>
      <c r="F995" s="911"/>
      <c r="G995" s="911"/>
      <c r="H995" s="911"/>
      <c r="I995" s="911"/>
      <c r="J995" s="911"/>
      <c r="K995" s="937"/>
      <c r="L995" s="504"/>
      <c r="M995" s="505"/>
      <c r="N995" s="376"/>
      <c r="O995" s="910" t="s">
        <v>579</v>
      </c>
      <c r="P995" s="911"/>
      <c r="Q995" s="911" t="str">
        <f>IF('statement of marks'!H74="","",'statement of marks'!H74)</f>
        <v>v 068</v>
      </c>
      <c r="R995" s="911"/>
      <c r="S995" s="911"/>
      <c r="T995" s="911"/>
      <c r="U995" s="911"/>
      <c r="V995" s="911"/>
      <c r="W995" s="911"/>
      <c r="X995" s="937"/>
    </row>
    <row r="996" spans="1:24" ht="17" customHeight="1">
      <c r="A996" s="376"/>
      <c r="B996" s="910" t="s">
        <v>580</v>
      </c>
      <c r="C996" s="911"/>
      <c r="D996" s="911" t="str">
        <f>IF('statement of marks'!I73="","",'statement of marks'!I73)</f>
        <v>c 067</v>
      </c>
      <c r="E996" s="911"/>
      <c r="F996" s="911"/>
      <c r="G996" s="911"/>
      <c r="H996" s="911"/>
      <c r="I996" s="911"/>
      <c r="J996" s="911"/>
      <c r="K996" s="937"/>
      <c r="L996" s="504"/>
      <c r="M996" s="505"/>
      <c r="N996" s="376"/>
      <c r="O996" s="910" t="s">
        <v>580</v>
      </c>
      <c r="P996" s="911"/>
      <c r="Q996" s="911" t="str">
        <f>IF('statement of marks'!I74="","",'statement of marks'!I74)</f>
        <v>c 068</v>
      </c>
      <c r="R996" s="911"/>
      <c r="S996" s="911"/>
      <c r="T996" s="911"/>
      <c r="U996" s="911"/>
      <c r="V996" s="911"/>
      <c r="W996" s="911"/>
      <c r="X996" s="937"/>
    </row>
    <row r="997" spans="1:24" ht="17" customHeight="1">
      <c r="A997" s="376"/>
      <c r="B997" s="910" t="s">
        <v>581</v>
      </c>
      <c r="C997" s="911"/>
      <c r="D997" s="911" t="str">
        <f>IF('statement of marks'!J73="","",'statement of marks'!J73)</f>
        <v>l 067</v>
      </c>
      <c r="E997" s="911"/>
      <c r="F997" s="911"/>
      <c r="G997" s="911"/>
      <c r="H997" s="911"/>
      <c r="I997" s="911"/>
      <c r="J997" s="911"/>
      <c r="K997" s="937"/>
      <c r="L997" s="504"/>
      <c r="M997" s="505"/>
      <c r="N997" s="376"/>
      <c r="O997" s="910" t="s">
        <v>581</v>
      </c>
      <c r="P997" s="911"/>
      <c r="Q997" s="911" t="str">
        <f>IF('statement of marks'!J74="","",'statement of marks'!J74)</f>
        <v>l 068</v>
      </c>
      <c r="R997" s="911"/>
      <c r="S997" s="911"/>
      <c r="T997" s="911"/>
      <c r="U997" s="911"/>
      <c r="V997" s="911"/>
      <c r="W997" s="911"/>
      <c r="X997" s="937"/>
    </row>
    <row r="998" spans="1:24" ht="17" customHeight="1">
      <c r="A998" s="376"/>
      <c r="B998" s="910" t="s">
        <v>582</v>
      </c>
      <c r="C998" s="911"/>
      <c r="D998" s="370">
        <f>'statement of marks'!$D$3</f>
        <v>3</v>
      </c>
      <c r="E998" s="911" t="s">
        <v>9</v>
      </c>
      <c r="F998" s="911"/>
      <c r="G998" s="938" t="str">
        <f>IF('statement of marks'!D73="","",'statement of marks'!D73)</f>
        <v/>
      </c>
      <c r="H998" s="938"/>
      <c r="I998" s="938"/>
      <c r="J998" s="938"/>
      <c r="K998" s="939"/>
      <c r="L998" s="504"/>
      <c r="M998" s="505"/>
      <c r="N998" s="376"/>
      <c r="O998" s="910" t="s">
        <v>582</v>
      </c>
      <c r="P998" s="911"/>
      <c r="Q998" s="370">
        <f>'statement of marks'!$D$3</f>
        <v>3</v>
      </c>
      <c r="R998" s="911" t="s">
        <v>9</v>
      </c>
      <c r="S998" s="911"/>
      <c r="T998" s="938" t="str">
        <f>IF('statement of marks'!D74="","",'statement of marks'!D74)</f>
        <v/>
      </c>
      <c r="U998" s="938"/>
      <c r="V998" s="938"/>
      <c r="W998" s="938"/>
      <c r="X998" s="939"/>
    </row>
    <row r="999" spans="1:24" ht="17" customHeight="1">
      <c r="A999" s="376"/>
      <c r="B999" s="910" t="s">
        <v>583</v>
      </c>
      <c r="C999" s="911"/>
      <c r="D999" s="370" t="str">
        <f>IF('statement of marks'!E73="","",'statement of marks'!E73)</f>
        <v/>
      </c>
      <c r="E999" s="911" t="s">
        <v>0</v>
      </c>
      <c r="F999" s="911"/>
      <c r="G999" s="930" t="str">
        <f>IF('statement of marks'!F73="","",'statement of marks'!F73)</f>
        <v/>
      </c>
      <c r="H999" s="930"/>
      <c r="I999" s="930"/>
      <c r="J999" s="930"/>
      <c r="K999" s="931"/>
      <c r="L999" s="504"/>
      <c r="M999" s="505"/>
      <c r="N999" s="376"/>
      <c r="O999" s="910" t="s">
        <v>583</v>
      </c>
      <c r="P999" s="911"/>
      <c r="Q999" s="370" t="str">
        <f>IF('statement of marks'!E74="","",'statement of marks'!E74)</f>
        <v/>
      </c>
      <c r="R999" s="911" t="s">
        <v>0</v>
      </c>
      <c r="S999" s="911"/>
      <c r="T999" s="930" t="str">
        <f>IF('statement of marks'!F74="","",'statement of marks'!F74)</f>
        <v/>
      </c>
      <c r="U999" s="930"/>
      <c r="V999" s="930"/>
      <c r="W999" s="930"/>
      <c r="X999" s="931"/>
    </row>
    <row r="1000" spans="1:24" ht="17" customHeight="1">
      <c r="A1000" s="376"/>
      <c r="B1000" s="346" t="s">
        <v>27</v>
      </c>
      <c r="C1000" s="336" t="s">
        <v>85</v>
      </c>
      <c r="D1000" s="932" t="s">
        <v>1</v>
      </c>
      <c r="E1000" s="932" t="s">
        <v>21</v>
      </c>
      <c r="F1000" s="932" t="s">
        <v>62</v>
      </c>
      <c r="G1000" s="933" t="s">
        <v>2</v>
      </c>
      <c r="H1000" s="932" t="s">
        <v>638</v>
      </c>
      <c r="I1000" s="932"/>
      <c r="J1000" s="932"/>
      <c r="K1000" s="934" t="s">
        <v>639</v>
      </c>
      <c r="L1000" s="504"/>
      <c r="M1000" s="505"/>
      <c r="N1000" s="376"/>
      <c r="O1000" s="346" t="s">
        <v>27</v>
      </c>
      <c r="P1000" s="336" t="s">
        <v>85</v>
      </c>
      <c r="Q1000" s="935" t="s">
        <v>1</v>
      </c>
      <c r="R1000" s="935" t="s">
        <v>21</v>
      </c>
      <c r="S1000" s="935" t="s">
        <v>62</v>
      </c>
      <c r="T1000" s="936" t="s">
        <v>2</v>
      </c>
      <c r="U1000" s="935" t="s">
        <v>638</v>
      </c>
      <c r="V1000" s="935"/>
      <c r="W1000" s="935"/>
      <c r="X1000" s="934" t="s">
        <v>639</v>
      </c>
    </row>
    <row r="1001" spans="1:24" ht="17" customHeight="1">
      <c r="A1001" s="376"/>
      <c r="B1001" s="346"/>
      <c r="C1001" s="336"/>
      <c r="D1001" s="932"/>
      <c r="E1001" s="932"/>
      <c r="F1001" s="932"/>
      <c r="G1001" s="933"/>
      <c r="H1001" s="367" t="s">
        <v>635</v>
      </c>
      <c r="I1001" s="367" t="s">
        <v>636</v>
      </c>
      <c r="J1001" s="471" t="s">
        <v>68</v>
      </c>
      <c r="K1001" s="934"/>
      <c r="L1001" s="504"/>
      <c r="M1001" s="505"/>
      <c r="N1001" s="376"/>
      <c r="O1001" s="346"/>
      <c r="P1001" s="336"/>
      <c r="Q1001" s="935"/>
      <c r="R1001" s="935"/>
      <c r="S1001" s="935"/>
      <c r="T1001" s="936"/>
      <c r="U1001" s="371" t="s">
        <v>635</v>
      </c>
      <c r="V1001" s="371" t="s">
        <v>636</v>
      </c>
      <c r="W1001" s="506" t="s">
        <v>68</v>
      </c>
      <c r="X1001" s="934"/>
    </row>
    <row r="1002" spans="1:24" ht="17" customHeight="1">
      <c r="A1002" s="376"/>
      <c r="B1002" s="923" t="s">
        <v>3</v>
      </c>
      <c r="C1002" s="924"/>
      <c r="D1002" s="332">
        <f>IF('statement of marks'!K$6="","",'statement of marks'!K$6)</f>
        <v>10</v>
      </c>
      <c r="E1002" s="332">
        <f>IF('statement of marks'!L$6="","",'statement of marks'!L$6)</f>
        <v>10</v>
      </c>
      <c r="F1002" s="332">
        <f>IF('statement of marks'!M$6="","",'statement of marks'!M$6)</f>
        <v>10</v>
      </c>
      <c r="G1002" s="333">
        <f>IF('statement of marks'!N$6="","",'statement of marks'!N$6)</f>
        <v>30</v>
      </c>
      <c r="H1002" s="332">
        <f>IF('statement of marks'!O$6="","",'statement of marks'!O$6)</f>
        <v>20</v>
      </c>
      <c r="I1002" s="332">
        <f>IF('statement of marks'!P$6="","",'statement of marks'!P$6)</f>
        <v>50</v>
      </c>
      <c r="J1002" s="333">
        <f>IF('statement of marks'!Q$6="","",'statement of marks'!Q$6)</f>
        <v>70</v>
      </c>
      <c r="K1002" s="377">
        <f>IF('statement of marks'!R$6="","",'statement of marks'!R$6)</f>
        <v>100</v>
      </c>
      <c r="L1002" s="504"/>
      <c r="M1002" s="505"/>
      <c r="N1002" s="376"/>
      <c r="O1002" s="923" t="s">
        <v>3</v>
      </c>
      <c r="P1002" s="924"/>
      <c r="Q1002" s="332">
        <f>IF('statement of marks'!K$6="","",'statement of marks'!K$6)</f>
        <v>10</v>
      </c>
      <c r="R1002" s="332">
        <f>IF('statement of marks'!L$6="","",'statement of marks'!L$6)</f>
        <v>10</v>
      </c>
      <c r="S1002" s="332">
        <f>IF('statement of marks'!M$6="","",'statement of marks'!M$6)</f>
        <v>10</v>
      </c>
      <c r="T1002" s="333">
        <f>IF('statement of marks'!N$6="","",'statement of marks'!N$6)</f>
        <v>30</v>
      </c>
      <c r="U1002" s="332">
        <f>IF('statement of marks'!O$6="","",'statement of marks'!O$6)</f>
        <v>20</v>
      </c>
      <c r="V1002" s="332">
        <f>IF('statement of marks'!P$6="","",'statement of marks'!P$6)</f>
        <v>50</v>
      </c>
      <c r="W1002" s="333">
        <f>IF('statement of marks'!Q$6="","",'statement of marks'!Q$6)</f>
        <v>70</v>
      </c>
      <c r="X1002" s="377">
        <f>IF('statement of marks'!R$6="","",'statement of marks'!R$6)</f>
        <v>100</v>
      </c>
    </row>
    <row r="1003" spans="1:24" ht="17" customHeight="1">
      <c r="A1003" s="376"/>
      <c r="B1003" s="910" t="str">
        <f>'statement of marks'!$K$3</f>
        <v>fgUnh</v>
      </c>
      <c r="C1003" s="911"/>
      <c r="D1003" s="331" t="str">
        <f>IF('statement of marks'!K73="","",'statement of marks'!K73)</f>
        <v/>
      </c>
      <c r="E1003" s="331" t="str">
        <f>IF('statement of marks'!L73="","",'statement of marks'!L73)</f>
        <v/>
      </c>
      <c r="F1003" s="331" t="str">
        <f>IF('statement of marks'!M73="","",'statement of marks'!M73)</f>
        <v/>
      </c>
      <c r="G1003" s="374" t="str">
        <f>IF('statement of marks'!N73="","",'statement of marks'!N73)</f>
        <v/>
      </c>
      <c r="H1003" s="331" t="str">
        <f>IF('statement of marks'!O73="","",'statement of marks'!O73)</f>
        <v/>
      </c>
      <c r="I1003" s="331" t="str">
        <f>IF('statement of marks'!P73="","",'statement of marks'!P73)</f>
        <v/>
      </c>
      <c r="J1003" s="36" t="str">
        <f>IF('statement of marks'!Q73="","",'statement of marks'!Q73)</f>
        <v/>
      </c>
      <c r="K1003" s="378" t="str">
        <f>IF('statement of marks'!R73="","",'statement of marks'!R73)</f>
        <v/>
      </c>
      <c r="L1003" s="504"/>
      <c r="M1003" s="505"/>
      <c r="N1003" s="376"/>
      <c r="O1003" s="910" t="str">
        <f>'statement of marks'!$K$3</f>
        <v>fgUnh</v>
      </c>
      <c r="P1003" s="911"/>
      <c r="Q1003" s="331" t="str">
        <f>IF('statement of marks'!K74="","",'statement of marks'!K74)</f>
        <v/>
      </c>
      <c r="R1003" s="331" t="str">
        <f>IF('statement of marks'!L74="","",'statement of marks'!L74)</f>
        <v/>
      </c>
      <c r="S1003" s="331" t="str">
        <f>IF('statement of marks'!M74="","",'statement of marks'!M74)</f>
        <v/>
      </c>
      <c r="T1003" s="374" t="str">
        <f>IF('statement of marks'!N74="","",'statement of marks'!N74)</f>
        <v/>
      </c>
      <c r="U1003" s="331" t="str">
        <f>IF('statement of marks'!O74="","",'statement of marks'!O74)</f>
        <v/>
      </c>
      <c r="V1003" s="331" t="str">
        <f>IF('statement of marks'!P74="","",'statement of marks'!P74)</f>
        <v/>
      </c>
      <c r="W1003" s="36" t="str">
        <f>IF('statement of marks'!Q74="","",'statement of marks'!Q74)</f>
        <v/>
      </c>
      <c r="X1003" s="378" t="str">
        <f>IF('statement of marks'!R74="","",'statement of marks'!R74)</f>
        <v/>
      </c>
    </row>
    <row r="1004" spans="1:24" ht="17" customHeight="1">
      <c r="A1004" s="376"/>
      <c r="B1004" s="920" t="str">
        <f>'statement of marks'!$AQ$3</f>
        <v>mnwZ</v>
      </c>
      <c r="C1004" s="910"/>
      <c r="D1004" s="331">
        <f>IF('statement of marks'!AQ73="","",'statement of marks'!AQ73)</f>
        <v>1</v>
      </c>
      <c r="E1004" s="331">
        <f>IF('statement of marks'!AR73="","",'statement of marks'!AR73)</f>
        <v>2</v>
      </c>
      <c r="F1004" s="331">
        <f>IF('statement of marks'!AS73="","",'statement of marks'!AS73)</f>
        <v>3</v>
      </c>
      <c r="G1004" s="374">
        <f>IF('statement of marks'!AT73="","",'statement of marks'!AT73)</f>
        <v>6</v>
      </c>
      <c r="H1004" s="331">
        <f>IF('statement of marks'!AU73="","",'statement of marks'!AU73)</f>
        <v>4</v>
      </c>
      <c r="I1004" s="331">
        <f>IF('statement of marks'!AV73="","",'statement of marks'!AV73)</f>
        <v>5</v>
      </c>
      <c r="J1004" s="36">
        <f>IF('statement of marks'!AW73="","",'statement of marks'!AW73)</f>
        <v>9</v>
      </c>
      <c r="K1004" s="378">
        <f>IF('statement of marks'!AX73="","",'statement of marks'!AX73)</f>
        <v>15</v>
      </c>
      <c r="L1004" s="504"/>
      <c r="M1004" s="505"/>
      <c r="N1004" s="376"/>
      <c r="O1004" s="920" t="str">
        <f>'statement of marks'!$AQ$3</f>
        <v>mnwZ</v>
      </c>
      <c r="P1004" s="910"/>
      <c r="Q1004" s="331">
        <f>IF('statement of marks'!AQ74="","",'statement of marks'!AQ74)</f>
        <v>1</v>
      </c>
      <c r="R1004" s="331">
        <f>IF('statement of marks'!AR74="","",'statement of marks'!AR74)</f>
        <v>2</v>
      </c>
      <c r="S1004" s="331">
        <f>IF('statement of marks'!AS74="","",'statement of marks'!AS74)</f>
        <v>3</v>
      </c>
      <c r="T1004" s="374">
        <f>IF('statement of marks'!AT74="","",'statement of marks'!AT74)</f>
        <v>6</v>
      </c>
      <c r="U1004" s="331">
        <f>IF('statement of marks'!AU74="","",'statement of marks'!AU74)</f>
        <v>4</v>
      </c>
      <c r="V1004" s="331">
        <f>IF('statement of marks'!AV74="","",'statement of marks'!AV74)</f>
        <v>5</v>
      </c>
      <c r="W1004" s="36">
        <f>IF('statement of marks'!AW74="","",'statement of marks'!AW74)</f>
        <v>9</v>
      </c>
      <c r="X1004" s="378">
        <f>IF('statement of marks'!AX74="","",'statement of marks'!AX74)</f>
        <v>15</v>
      </c>
    </row>
    <row r="1005" spans="1:24" ht="17" customHeight="1">
      <c r="A1005" s="376"/>
      <c r="B1005" s="910" t="str">
        <f>'statement of marks'!$BG$3</f>
        <v>xf.kr</v>
      </c>
      <c r="C1005" s="911"/>
      <c r="D1005" s="331" t="str">
        <f>IF('statement of marks'!BG73="","",'statement of marks'!BG73)</f>
        <v/>
      </c>
      <c r="E1005" s="331" t="str">
        <f>IF('statement of marks'!BH73="","",'statement of marks'!BH73)</f>
        <v/>
      </c>
      <c r="F1005" s="331" t="str">
        <f>IF('statement of marks'!BI73="","",'statement of marks'!BI73)</f>
        <v/>
      </c>
      <c r="G1005" s="374" t="str">
        <f>IF('statement of marks'!BJ73="","",'statement of marks'!BJ73)</f>
        <v/>
      </c>
      <c r="H1005" s="331" t="str">
        <f>IF('statement of marks'!BK73="","",'statement of marks'!BK73)</f>
        <v/>
      </c>
      <c r="I1005" s="331" t="str">
        <f>IF('statement of marks'!BL73="","",'statement of marks'!BL73)</f>
        <v/>
      </c>
      <c r="J1005" s="36" t="str">
        <f>IF('statement of marks'!BM73="","",'statement of marks'!BM73)</f>
        <v/>
      </c>
      <c r="K1005" s="378" t="str">
        <f>IF('statement of marks'!BN73="","",'statement of marks'!BN73)</f>
        <v/>
      </c>
      <c r="L1005" s="504"/>
      <c r="M1005" s="505"/>
      <c r="N1005" s="376"/>
      <c r="O1005" s="910" t="str">
        <f>'statement of marks'!$BG$3</f>
        <v>xf.kr</v>
      </c>
      <c r="P1005" s="911"/>
      <c r="Q1005" s="331" t="str">
        <f>IF('statement of marks'!BG74="","",'statement of marks'!BG74)</f>
        <v/>
      </c>
      <c r="R1005" s="331" t="str">
        <f>IF('statement of marks'!BH74="","",'statement of marks'!BH74)</f>
        <v/>
      </c>
      <c r="S1005" s="331" t="str">
        <f>IF('statement of marks'!BI74="","",'statement of marks'!BI74)</f>
        <v/>
      </c>
      <c r="T1005" s="374" t="str">
        <f>IF('statement of marks'!BJ74="","",'statement of marks'!BJ74)</f>
        <v/>
      </c>
      <c r="U1005" s="331" t="str">
        <f>IF('statement of marks'!BK74="","",'statement of marks'!BK74)</f>
        <v/>
      </c>
      <c r="V1005" s="331" t="str">
        <f>IF('statement of marks'!BL74="","",'statement of marks'!BL74)</f>
        <v/>
      </c>
      <c r="W1005" s="36" t="str">
        <f>IF('statement of marks'!BM74="","",'statement of marks'!BM74)</f>
        <v/>
      </c>
      <c r="X1005" s="378" t="str">
        <f>IF('statement of marks'!BN74="","",'statement of marks'!BN74)</f>
        <v/>
      </c>
    </row>
    <row r="1006" spans="1:24" ht="17" customHeight="1">
      <c r="A1006" s="376"/>
      <c r="B1006" s="910" t="str">
        <f>'statement of marks'!$BW$3</f>
        <v>Ik;kZoj.k v/;;u</v>
      </c>
      <c r="C1006" s="911"/>
      <c r="D1006" s="331" t="str">
        <f>IF('statement of marks'!BW73="","",'statement of marks'!BW73)</f>
        <v/>
      </c>
      <c r="E1006" s="331" t="str">
        <f>IF('statement of marks'!BX73="","",'statement of marks'!BX73)</f>
        <v/>
      </c>
      <c r="F1006" s="331" t="str">
        <f>IF('statement of marks'!BY73="","",'statement of marks'!BY73)</f>
        <v/>
      </c>
      <c r="G1006" s="374" t="str">
        <f>IF('statement of marks'!BZ73="","",'statement of marks'!BZ73)</f>
        <v/>
      </c>
      <c r="H1006" s="331" t="str">
        <f>IF('statement of marks'!CA73="","",'statement of marks'!CA73)</f>
        <v/>
      </c>
      <c r="I1006" s="331" t="str">
        <f>IF('statement of marks'!CB73="","",'statement of marks'!CB73)</f>
        <v/>
      </c>
      <c r="J1006" s="36" t="str">
        <f>IF('statement of marks'!CC73="","",'statement of marks'!CC73)</f>
        <v/>
      </c>
      <c r="K1006" s="378" t="str">
        <f>IF('statement of marks'!CD73="","",'statement of marks'!CD73)</f>
        <v/>
      </c>
      <c r="L1006" s="504"/>
      <c r="M1006" s="505"/>
      <c r="N1006" s="376"/>
      <c r="O1006" s="910" t="str">
        <f>'statement of marks'!$BW$3</f>
        <v>Ik;kZoj.k v/;;u</v>
      </c>
      <c r="P1006" s="911"/>
      <c r="Q1006" s="331" t="str">
        <f>IF('statement of marks'!BW74="","",'statement of marks'!BW74)</f>
        <v/>
      </c>
      <c r="R1006" s="331" t="str">
        <f>IF('statement of marks'!BX74="","",'statement of marks'!BX74)</f>
        <v/>
      </c>
      <c r="S1006" s="331" t="str">
        <f>IF('statement of marks'!BY74="","",'statement of marks'!BY74)</f>
        <v/>
      </c>
      <c r="T1006" s="374" t="str">
        <f>IF('statement of marks'!BZ74="","",'statement of marks'!BZ74)</f>
        <v/>
      </c>
      <c r="U1006" s="331" t="str">
        <f>IF('statement of marks'!CA74="","",'statement of marks'!CA74)</f>
        <v/>
      </c>
      <c r="V1006" s="331" t="str">
        <f>IF('statement of marks'!CB74="","",'statement of marks'!CB74)</f>
        <v/>
      </c>
      <c r="W1006" s="36" t="str">
        <f>IF('statement of marks'!CC74="","",'statement of marks'!CC74)</f>
        <v/>
      </c>
      <c r="X1006" s="378" t="str">
        <f>IF('statement of marks'!CD74="","",'statement of marks'!CD74)</f>
        <v/>
      </c>
    </row>
    <row r="1007" spans="1:24" ht="17" customHeight="1">
      <c r="A1007" s="925"/>
      <c r="B1007" s="927" t="str">
        <f>'statement of marks'!$AA$3</f>
        <v>vaxszth</v>
      </c>
      <c r="C1007" s="373" t="s">
        <v>3</v>
      </c>
      <c r="D1007" s="332">
        <f>IF('statement of marks'!AA$6="","",'statement of marks'!AA$6)</f>
        <v>5</v>
      </c>
      <c r="E1007" s="332">
        <f>IF('statement of marks'!AB$6="","",'statement of marks'!AB$6)</f>
        <v>5</v>
      </c>
      <c r="F1007" s="332">
        <f>IF('statement of marks'!AC$6="","",'statement of marks'!AC$6)</f>
        <v>5</v>
      </c>
      <c r="G1007" s="333">
        <f>IF('statement of marks'!AD$6="","",'statement of marks'!AD$6)</f>
        <v>15</v>
      </c>
      <c r="H1007" s="332">
        <f>IF('statement of marks'!AE$6="","",'statement of marks'!AE$6)</f>
        <v>10</v>
      </c>
      <c r="I1007" s="332">
        <f>IF('statement of marks'!AF$6="","",'statement of marks'!AF$6)</f>
        <v>25</v>
      </c>
      <c r="J1007" s="333">
        <f>IF('statement of marks'!AG$6="","",'statement of marks'!AG$6)</f>
        <v>35</v>
      </c>
      <c r="K1007" s="377">
        <f>IF('statement of marks'!AH$6="","",'statement of marks'!AH$6)</f>
        <v>50</v>
      </c>
      <c r="L1007" s="504"/>
      <c r="M1007" s="505"/>
      <c r="N1007" s="925"/>
      <c r="O1007" s="927" t="str">
        <f>'statement of marks'!$AA$3</f>
        <v>vaxszth</v>
      </c>
      <c r="P1007" s="373" t="s">
        <v>3</v>
      </c>
      <c r="Q1007" s="332">
        <f>IF('statement of marks'!AA$6="","",'statement of marks'!AA$6)</f>
        <v>5</v>
      </c>
      <c r="R1007" s="332">
        <f>IF('statement of marks'!AB$6="","",'statement of marks'!AB$6)</f>
        <v>5</v>
      </c>
      <c r="S1007" s="332">
        <f>IF('statement of marks'!AC$6="","",'statement of marks'!AC$6)</f>
        <v>5</v>
      </c>
      <c r="T1007" s="333">
        <f>IF('statement of marks'!AD$6="","",'statement of marks'!AD$6)</f>
        <v>15</v>
      </c>
      <c r="U1007" s="332">
        <f>IF('statement of marks'!AE$6="","",'statement of marks'!AE$6)</f>
        <v>10</v>
      </c>
      <c r="V1007" s="332">
        <f>IF('statement of marks'!AF$6="","",'statement of marks'!AF$6)</f>
        <v>25</v>
      </c>
      <c r="W1007" s="333">
        <f>IF('statement of marks'!AG$6="","",'statement of marks'!AG$6)</f>
        <v>35</v>
      </c>
      <c r="X1007" s="377">
        <f>IF('statement of marks'!AH$6="","",'statement of marks'!AH$6)</f>
        <v>50</v>
      </c>
    </row>
    <row r="1008" spans="1:24" ht="17" customHeight="1">
      <c r="A1008" s="926"/>
      <c r="B1008" s="927"/>
      <c r="C1008" s="375" t="s">
        <v>644</v>
      </c>
      <c r="D1008" s="331" t="str">
        <f>IF('statement of marks'!AA73="","",'statement of marks'!AA73)</f>
        <v/>
      </c>
      <c r="E1008" s="331" t="str">
        <f>IF('statement of marks'!AB73="","",'statement of marks'!AB73)</f>
        <v/>
      </c>
      <c r="F1008" s="331" t="str">
        <f>IF('statement of marks'!AC73="","",'statement of marks'!AC73)</f>
        <v/>
      </c>
      <c r="G1008" s="374" t="str">
        <f>IF('statement of marks'!AD73="","",'statement of marks'!AD73)</f>
        <v/>
      </c>
      <c r="H1008" s="331" t="str">
        <f>IF('statement of marks'!AE73="","",'statement of marks'!AE73)</f>
        <v/>
      </c>
      <c r="I1008" s="331" t="str">
        <f>IF('statement of marks'!AF73="","",'statement of marks'!AF73)</f>
        <v/>
      </c>
      <c r="J1008" s="36" t="str">
        <f>IF('statement of marks'!AG73="","",'statement of marks'!AG73)</f>
        <v/>
      </c>
      <c r="K1008" s="378" t="str">
        <f>IF('statement of marks'!AH73="","",'statement of marks'!AH73)</f>
        <v/>
      </c>
      <c r="L1008" s="504"/>
      <c r="M1008" s="505"/>
      <c r="N1008" s="926"/>
      <c r="O1008" s="927"/>
      <c r="P1008" s="375" t="s">
        <v>644</v>
      </c>
      <c r="Q1008" s="331" t="str">
        <f>IF('statement of marks'!AA74="","",'statement of marks'!AA74)</f>
        <v/>
      </c>
      <c r="R1008" s="331" t="str">
        <f>IF('statement of marks'!AB74="","",'statement of marks'!AB74)</f>
        <v/>
      </c>
      <c r="S1008" s="331" t="str">
        <f>IF('statement of marks'!AC74="","",'statement of marks'!AC74)</f>
        <v/>
      </c>
      <c r="T1008" s="374" t="str">
        <f>IF('statement of marks'!AD74="","",'statement of marks'!AD74)</f>
        <v/>
      </c>
      <c r="U1008" s="331" t="str">
        <f>IF('statement of marks'!AE74="","",'statement of marks'!AE74)</f>
        <v/>
      </c>
      <c r="V1008" s="331" t="str">
        <f>IF('statement of marks'!AF74="","",'statement of marks'!AF74)</f>
        <v/>
      </c>
      <c r="W1008" s="36" t="str">
        <f>IF('statement of marks'!AG74="","",'statement of marks'!AG74)</f>
        <v/>
      </c>
      <c r="X1008" s="378" t="str">
        <f>IF('statement of marks'!AH74="","",'statement of marks'!AH74)</f>
        <v/>
      </c>
    </row>
    <row r="1009" spans="1:24" ht="17" customHeight="1">
      <c r="A1009" s="376"/>
      <c r="B1009" s="928" t="s">
        <v>640</v>
      </c>
      <c r="C1009" s="929"/>
      <c r="D1009" s="335" t="s">
        <v>1</v>
      </c>
      <c r="E1009" s="335" t="s">
        <v>21</v>
      </c>
      <c r="F1009" s="372" t="s">
        <v>641</v>
      </c>
      <c r="G1009" s="36"/>
      <c r="H1009" s="334"/>
      <c r="I1009" s="36"/>
      <c r="J1009" s="472" t="s">
        <v>62</v>
      </c>
      <c r="K1009" s="379"/>
      <c r="L1009" s="504"/>
      <c r="M1009" s="505"/>
      <c r="N1009" s="376"/>
      <c r="O1009" s="928" t="s">
        <v>640</v>
      </c>
      <c r="P1009" s="929"/>
      <c r="Q1009" s="335" t="s">
        <v>1</v>
      </c>
      <c r="R1009" s="335" t="s">
        <v>21</v>
      </c>
      <c r="S1009" s="372" t="s">
        <v>641</v>
      </c>
      <c r="T1009" s="36"/>
      <c r="U1009" s="334"/>
      <c r="V1009" s="36"/>
      <c r="W1009" s="507" t="s">
        <v>62</v>
      </c>
      <c r="X1009" s="379"/>
    </row>
    <row r="1010" spans="1:24" ht="17" customHeight="1">
      <c r="A1010" s="376"/>
      <c r="B1010" s="923" t="s">
        <v>3</v>
      </c>
      <c r="C1010" s="924"/>
      <c r="D1010" s="332">
        <v>20</v>
      </c>
      <c r="E1010" s="332">
        <v>20</v>
      </c>
      <c r="F1010" s="332">
        <v>20</v>
      </c>
      <c r="G1010" s="333"/>
      <c r="H1010" s="332"/>
      <c r="I1010" s="332"/>
      <c r="J1010" s="333">
        <v>20</v>
      </c>
      <c r="K1010" s="377"/>
      <c r="L1010" s="504"/>
      <c r="M1010" s="505"/>
      <c r="N1010" s="376"/>
      <c r="O1010" s="923" t="s">
        <v>3</v>
      </c>
      <c r="P1010" s="924"/>
      <c r="Q1010" s="332">
        <v>20</v>
      </c>
      <c r="R1010" s="332">
        <v>20</v>
      </c>
      <c r="S1010" s="332">
        <v>20</v>
      </c>
      <c r="T1010" s="333"/>
      <c r="U1010" s="332"/>
      <c r="V1010" s="332"/>
      <c r="W1010" s="333">
        <v>20</v>
      </c>
      <c r="X1010" s="377"/>
    </row>
    <row r="1011" spans="1:24" ht="17" customHeight="1">
      <c r="A1011" s="376"/>
      <c r="B1011" s="910" t="str">
        <f>'statement of marks'!$CM$3</f>
        <v>dk;kZuqHko</v>
      </c>
      <c r="C1011" s="911"/>
      <c r="D1011" s="469" t="str">
        <f>IF('statement of marks'!CM73="","",'statement of marks'!CM73)</f>
        <v/>
      </c>
      <c r="E1011" s="469" t="str">
        <f>IF('statement of marks'!CN73="","",'statement of marks'!CN73)</f>
        <v/>
      </c>
      <c r="F1011" s="469" t="str">
        <f>IF('statement of marks'!CP73="","",'statement of marks'!CP73)</f>
        <v/>
      </c>
      <c r="G1011" s="337"/>
      <c r="H1011" s="337"/>
      <c r="I1011" s="469"/>
      <c r="J1011" s="469" t="str">
        <f>IF('statement of marks'!CO73="","",'statement of marks'!CO73)</f>
        <v/>
      </c>
      <c r="K1011" s="470"/>
      <c r="L1011" s="504"/>
      <c r="M1011" s="505"/>
      <c r="N1011" s="376"/>
      <c r="O1011" s="910" t="str">
        <f>'statement of marks'!$CM$3</f>
        <v>dk;kZuqHko</v>
      </c>
      <c r="P1011" s="911"/>
      <c r="Q1011" s="469" t="str">
        <f>IF('statement of marks'!CM74="","",'statement of marks'!CM74)</f>
        <v/>
      </c>
      <c r="R1011" s="469" t="str">
        <f>IF('statement of marks'!CN74="","",'statement of marks'!CN74)</f>
        <v/>
      </c>
      <c r="S1011" s="469" t="str">
        <f>IF('statement of marks'!CP74="","",'statement of marks'!CP74)</f>
        <v/>
      </c>
      <c r="T1011" s="337"/>
      <c r="U1011" s="337"/>
      <c r="V1011" s="469"/>
      <c r="W1011" s="503" t="str">
        <f>IF('statement of marks'!CO74="","",'statement of marks'!CO74)</f>
        <v/>
      </c>
      <c r="X1011" s="470"/>
    </row>
    <row r="1012" spans="1:24" ht="17" customHeight="1">
      <c r="A1012" s="376"/>
      <c r="B1012" s="910" t="str">
        <f>'statement of marks'!$CW$3</f>
        <v>dyk f'k{kk</v>
      </c>
      <c r="C1012" s="911"/>
      <c r="D1012" s="469" t="str">
        <f>IF('statement of marks'!CW73="","",'statement of marks'!CW73)</f>
        <v/>
      </c>
      <c r="E1012" s="469" t="str">
        <f>IF('statement of marks'!CX73="","",'statement of marks'!CX73)</f>
        <v/>
      </c>
      <c r="F1012" s="469" t="str">
        <f>IF('statement of marks'!CZ73="","",'statement of marks'!CZ73)</f>
        <v/>
      </c>
      <c r="G1012" s="337"/>
      <c r="H1012" s="337"/>
      <c r="I1012" s="469"/>
      <c r="J1012" s="469" t="str">
        <f>IF('statement of marks'!CY73="","",'statement of marks'!CY73)</f>
        <v/>
      </c>
      <c r="K1012" s="470"/>
      <c r="L1012" s="504"/>
      <c r="M1012" s="505"/>
      <c r="N1012" s="376"/>
      <c r="O1012" s="910" t="str">
        <f>'statement of marks'!$CW$3</f>
        <v>dyk f'k{kk</v>
      </c>
      <c r="P1012" s="911"/>
      <c r="Q1012" s="469" t="str">
        <f>IF('statement of marks'!CW74="","",'statement of marks'!CW74)</f>
        <v/>
      </c>
      <c r="R1012" s="469" t="str">
        <f>IF('statement of marks'!CX74="","",'statement of marks'!CX74)</f>
        <v/>
      </c>
      <c r="S1012" s="469" t="str">
        <f>IF('statement of marks'!CZ74="","",'statement of marks'!CZ74)</f>
        <v/>
      </c>
      <c r="T1012" s="337"/>
      <c r="U1012" s="337"/>
      <c r="V1012" s="469"/>
      <c r="W1012" s="503" t="str">
        <f>IF('statement of marks'!CY74="","",'statement of marks'!CY74)</f>
        <v/>
      </c>
      <c r="X1012" s="470"/>
    </row>
    <row r="1013" spans="1:24" ht="17" customHeight="1">
      <c r="A1013" s="376"/>
      <c r="B1013" s="912" t="str">
        <f>'statement of marks'!$DG$3</f>
        <v>LokLF; ,oe~ 'kkjhfjd f'k{kk</v>
      </c>
      <c r="C1013" s="913"/>
      <c r="D1013" s="469" t="str">
        <f>IF('statement of marks'!DG73="","",'statement of marks'!DG73)</f>
        <v/>
      </c>
      <c r="E1013" s="469" t="str">
        <f>IF('statement of marks'!DH73="","",'statement of marks'!DH73)</f>
        <v/>
      </c>
      <c r="F1013" s="469" t="str">
        <f>IF('statement of marks'!DJ73="","",'statement of marks'!DJ73)</f>
        <v/>
      </c>
      <c r="G1013" s="337"/>
      <c r="H1013" s="337"/>
      <c r="I1013" s="469"/>
      <c r="J1013" s="469" t="str">
        <f>IF('statement of marks'!DI73="","",'statement of marks'!DI73)</f>
        <v/>
      </c>
      <c r="K1013" s="470"/>
      <c r="L1013" s="504"/>
      <c r="M1013" s="505"/>
      <c r="N1013" s="376"/>
      <c r="O1013" s="914" t="str">
        <f>'statement of marks'!$DG$3</f>
        <v>LokLF; ,oe~ 'kkjhfjd f'k{kk</v>
      </c>
      <c r="P1013" s="915"/>
      <c r="Q1013" s="469" t="str">
        <f>IF('statement of marks'!DG74="","",'statement of marks'!DG74)</f>
        <v/>
      </c>
      <c r="R1013" s="469" t="str">
        <f>IF('statement of marks'!DH74="","",'statement of marks'!DH74)</f>
        <v/>
      </c>
      <c r="S1013" s="469" t="str">
        <f>IF('statement of marks'!DJ74="","",'statement of marks'!DJ74)</f>
        <v/>
      </c>
      <c r="T1013" s="337"/>
      <c r="U1013" s="337"/>
      <c r="V1013" s="469"/>
      <c r="W1013" s="503" t="str">
        <f>IF('statement of marks'!DI74="","",'statement of marks'!DI74)</f>
        <v/>
      </c>
      <c r="X1013" s="470"/>
    </row>
    <row r="1014" spans="1:24" ht="17" customHeight="1">
      <c r="A1014" s="376"/>
      <c r="B1014" s="916" t="s">
        <v>642</v>
      </c>
      <c r="C1014" s="917"/>
      <c r="D1014" s="918" t="str">
        <f>IF(details!$CX$3="","",details!$CX$3)</f>
        <v>;ksx vxLr rd</v>
      </c>
      <c r="E1014" s="918"/>
      <c r="F1014" s="918" t="str">
        <f>IF(details!$DB$3="","",details!$DB$3)</f>
        <v>;ksx vDVcj rd</v>
      </c>
      <c r="G1014" s="918"/>
      <c r="H1014" s="918" t="str">
        <f>IF(details!$DF$3="","",details!$DF$3)</f>
        <v>;ksx fnlEcj rd</v>
      </c>
      <c r="I1014" s="918"/>
      <c r="J1014" s="918" t="str">
        <f>IF(details!$DJ$3="","",details!$DJ$3)</f>
        <v>;ksx Qjojh rd</v>
      </c>
      <c r="K1014" s="919"/>
      <c r="L1014" s="504"/>
      <c r="M1014" s="505"/>
      <c r="N1014" s="376"/>
      <c r="O1014" s="916" t="s">
        <v>642</v>
      </c>
      <c r="P1014" s="917"/>
      <c r="Q1014" s="918" t="str">
        <f>IF(details!$CX$3="","",details!$CX$3)</f>
        <v>;ksx vxLr rd</v>
      </c>
      <c r="R1014" s="918"/>
      <c r="S1014" s="918" t="str">
        <f>IF(details!$DB$3="","",details!$DB$3)</f>
        <v>;ksx vDVcj rd</v>
      </c>
      <c r="T1014" s="918"/>
      <c r="U1014" s="918" t="str">
        <f>IF(details!$DF$3="","",details!$DF$3)</f>
        <v>;ksx fnlEcj rd</v>
      </c>
      <c r="V1014" s="918"/>
      <c r="W1014" s="918" t="str">
        <f>IF(details!$DJ$3="","",details!$DJ$3)</f>
        <v>;ksx Qjojh rd</v>
      </c>
      <c r="X1014" s="919"/>
    </row>
    <row r="1015" spans="1:24" ht="17" customHeight="1">
      <c r="A1015" s="376"/>
      <c r="B1015" s="916" t="s">
        <v>86</v>
      </c>
      <c r="C1015" s="917"/>
      <c r="D1015" s="921" t="str">
        <f>IF(details!CY73="","",details!CY73)</f>
        <v/>
      </c>
      <c r="E1015" s="921"/>
      <c r="F1015" s="921" t="str">
        <f>IF(details!DC73="","",details!DC73)</f>
        <v/>
      </c>
      <c r="G1015" s="921"/>
      <c r="H1015" s="921" t="str">
        <f>IF(details!DG73="","",details!DG73)</f>
        <v/>
      </c>
      <c r="I1015" s="921"/>
      <c r="J1015" s="921" t="str">
        <f>IF(details!DK73="","",details!DK73)</f>
        <v/>
      </c>
      <c r="K1015" s="922"/>
      <c r="L1015" s="504"/>
      <c r="M1015" s="505"/>
      <c r="N1015" s="376"/>
      <c r="O1015" s="916" t="s">
        <v>86</v>
      </c>
      <c r="P1015" s="917"/>
      <c r="Q1015" s="921" t="str">
        <f>IF(details!CY74="","",details!CY74)</f>
        <v/>
      </c>
      <c r="R1015" s="921"/>
      <c r="S1015" s="921" t="str">
        <f>IF(details!DC74="","",details!DC74)</f>
        <v/>
      </c>
      <c r="T1015" s="921"/>
      <c r="U1015" s="921" t="str">
        <f>IF(details!DG74="","",details!DG74)</f>
        <v/>
      </c>
      <c r="V1015" s="921"/>
      <c r="W1015" s="921" t="str">
        <f>IF(details!DK74="","",details!DK74)</f>
        <v/>
      </c>
      <c r="X1015" s="922"/>
    </row>
    <row r="1016" spans="1:24" ht="17" customHeight="1">
      <c r="A1016" s="376"/>
      <c r="B1016" s="902" t="s">
        <v>15</v>
      </c>
      <c r="C1016" s="903"/>
      <c r="D1016" s="904" t="str">
        <f>IF(details!CX73="","",details!CX73)</f>
        <v/>
      </c>
      <c r="E1016" s="904"/>
      <c r="F1016" s="904" t="str">
        <f>IF(details!DB73="","",details!DB73)</f>
        <v/>
      </c>
      <c r="G1016" s="904"/>
      <c r="H1016" s="904" t="str">
        <f>IF(details!DF73="","",details!DF73)</f>
        <v/>
      </c>
      <c r="I1016" s="904"/>
      <c r="J1016" s="904" t="str">
        <f>IF(details!DJ73="","",details!DJ73)</f>
        <v/>
      </c>
      <c r="K1016" s="905"/>
      <c r="L1016" s="504"/>
      <c r="M1016" s="505"/>
      <c r="N1016" s="376"/>
      <c r="O1016" s="902" t="s">
        <v>15</v>
      </c>
      <c r="P1016" s="903"/>
      <c r="Q1016" s="904" t="str">
        <f>IF(details!CX74="","",details!CX74)</f>
        <v/>
      </c>
      <c r="R1016" s="904"/>
      <c r="S1016" s="904" t="str">
        <f>IF(details!DB74="","",details!DB74)</f>
        <v/>
      </c>
      <c r="T1016" s="904"/>
      <c r="U1016" s="904" t="str">
        <f>IF(details!DF74="","",details!DF74)</f>
        <v/>
      </c>
      <c r="V1016" s="904"/>
      <c r="W1016" s="904" t="str">
        <f>IF(details!DJ74="","",details!DJ74)</f>
        <v/>
      </c>
      <c r="X1016" s="905"/>
    </row>
    <row r="1017" spans="1:24" ht="17" customHeight="1">
      <c r="A1017" s="376"/>
      <c r="B1017" s="906" t="s">
        <v>87</v>
      </c>
      <c r="C1017" s="907"/>
      <c r="D1017" s="908"/>
      <c r="E1017" s="908"/>
      <c r="F1017" s="908"/>
      <c r="G1017" s="908"/>
      <c r="H1017" s="908"/>
      <c r="I1017" s="908"/>
      <c r="J1017" s="908"/>
      <c r="K1017" s="909"/>
      <c r="L1017" s="504"/>
      <c r="M1017" s="505"/>
      <c r="N1017" s="376"/>
      <c r="O1017" s="906" t="s">
        <v>87</v>
      </c>
      <c r="P1017" s="907"/>
      <c r="Q1017" s="908"/>
      <c r="R1017" s="908"/>
      <c r="S1017" s="908"/>
      <c r="T1017" s="908"/>
      <c r="U1017" s="908"/>
      <c r="V1017" s="908"/>
      <c r="W1017" s="908"/>
      <c r="X1017" s="909"/>
    </row>
    <row r="1018" spans="1:24" ht="17" customHeight="1">
      <c r="A1018" s="376"/>
      <c r="B1018" s="953" t="s">
        <v>73</v>
      </c>
      <c r="C1018" s="954"/>
      <c r="D1018" s="908"/>
      <c r="E1018" s="908"/>
      <c r="F1018" s="908"/>
      <c r="G1018" s="908"/>
      <c r="H1018" s="908"/>
      <c r="I1018" s="908"/>
      <c r="J1018" s="908"/>
      <c r="K1018" s="909"/>
      <c r="L1018" s="504"/>
      <c r="M1018" s="505"/>
      <c r="N1018" s="376"/>
      <c r="O1018" s="953" t="s">
        <v>73</v>
      </c>
      <c r="P1018" s="954"/>
      <c r="Q1018" s="908"/>
      <c r="R1018" s="908"/>
      <c r="S1018" s="908"/>
      <c r="T1018" s="908"/>
      <c r="U1018" s="908"/>
      <c r="V1018" s="908"/>
      <c r="W1018" s="908"/>
      <c r="X1018" s="909"/>
    </row>
    <row r="1019" spans="1:24" ht="17" customHeight="1">
      <c r="A1019" s="376"/>
      <c r="B1019" s="955" t="s">
        <v>88</v>
      </c>
      <c r="C1019" s="956"/>
      <c r="D1019" s="908"/>
      <c r="E1019" s="908"/>
      <c r="F1019" s="908"/>
      <c r="G1019" s="908"/>
      <c r="H1019" s="908"/>
      <c r="I1019" s="908"/>
      <c r="J1019" s="908"/>
      <c r="K1019" s="909"/>
      <c r="L1019" s="504"/>
      <c r="M1019" s="505"/>
      <c r="N1019" s="376"/>
      <c r="O1019" s="955" t="s">
        <v>88</v>
      </c>
      <c r="P1019" s="956"/>
      <c r="Q1019" s="908"/>
      <c r="R1019" s="908"/>
      <c r="S1019" s="908"/>
      <c r="T1019" s="908"/>
      <c r="U1019" s="908"/>
      <c r="V1019" s="908"/>
      <c r="W1019" s="908"/>
      <c r="X1019" s="909"/>
    </row>
    <row r="1020" spans="1:24" ht="17" customHeight="1" thickBot="1">
      <c r="A1020" s="381"/>
      <c r="B1020" s="940" t="s">
        <v>89</v>
      </c>
      <c r="C1020" s="941"/>
      <c r="D1020" s="942"/>
      <c r="E1020" s="942"/>
      <c r="F1020" s="942"/>
      <c r="G1020" s="942"/>
      <c r="H1020" s="942"/>
      <c r="I1020" s="942"/>
      <c r="J1020" s="942"/>
      <c r="K1020" s="943"/>
      <c r="L1020" s="504"/>
      <c r="M1020" s="505"/>
      <c r="N1020" s="381"/>
      <c r="O1020" s="940" t="s">
        <v>89</v>
      </c>
      <c r="P1020" s="941"/>
      <c r="Q1020" s="942"/>
      <c r="R1020" s="942"/>
      <c r="S1020" s="942"/>
      <c r="T1020" s="942"/>
      <c r="U1020" s="942"/>
      <c r="V1020" s="942"/>
      <c r="W1020" s="942"/>
      <c r="X1020" s="943"/>
    </row>
    <row r="1021" spans="1:24" ht="17" customHeight="1">
      <c r="A1021" s="944" t="s">
        <v>44</v>
      </c>
      <c r="B1021" s="945"/>
      <c r="C1021" s="945"/>
      <c r="D1021" s="945"/>
      <c r="E1021" s="945"/>
      <c r="F1021" s="945"/>
      <c r="G1021" s="945"/>
      <c r="H1021" s="945"/>
      <c r="I1021" s="945"/>
      <c r="J1021" s="945"/>
      <c r="K1021" s="946"/>
      <c r="L1021" s="504"/>
      <c r="M1021" s="505"/>
      <c r="N1021" s="944" t="s">
        <v>44</v>
      </c>
      <c r="O1021" s="945"/>
      <c r="P1021" s="945"/>
      <c r="Q1021" s="945"/>
      <c r="R1021" s="945"/>
      <c r="S1021" s="945"/>
      <c r="T1021" s="945"/>
      <c r="U1021" s="945"/>
      <c r="V1021" s="945"/>
      <c r="W1021" s="945"/>
      <c r="X1021" s="946"/>
    </row>
    <row r="1022" spans="1:24" ht="17" customHeight="1">
      <c r="A1022" s="947" t="str">
        <f>'statement of marks'!$A$1</f>
        <v>jk- ck- ek/;fed fo|ky; uohu] fuEckgsM+k</v>
      </c>
      <c r="B1022" s="948"/>
      <c r="C1022" s="948"/>
      <c r="D1022" s="948"/>
      <c r="E1022" s="948"/>
      <c r="F1022" s="948"/>
      <c r="G1022" s="948"/>
      <c r="H1022" s="948"/>
      <c r="I1022" s="948"/>
      <c r="J1022" s="948"/>
      <c r="K1022" s="949"/>
      <c r="L1022" s="504"/>
      <c r="M1022" s="505"/>
      <c r="N1022" s="947" t="str">
        <f>'statement of marks'!$A$1</f>
        <v>jk- ck- ek/;fed fo|ky; uohu] fuEckgsM+k</v>
      </c>
      <c r="O1022" s="948"/>
      <c r="P1022" s="948"/>
      <c r="Q1022" s="948"/>
      <c r="R1022" s="948"/>
      <c r="S1022" s="948"/>
      <c r="T1022" s="948"/>
      <c r="U1022" s="948"/>
      <c r="V1022" s="948"/>
      <c r="W1022" s="948"/>
      <c r="X1022" s="949"/>
    </row>
    <row r="1023" spans="1:24" ht="17" customHeight="1">
      <c r="A1023" s="947"/>
      <c r="B1023" s="948"/>
      <c r="C1023" s="948"/>
      <c r="D1023" s="948"/>
      <c r="E1023" s="948"/>
      <c r="F1023" s="948"/>
      <c r="G1023" s="948"/>
      <c r="H1023" s="948"/>
      <c r="I1023" s="948"/>
      <c r="J1023" s="948"/>
      <c r="K1023" s="949"/>
      <c r="L1023" s="504"/>
      <c r="M1023" s="505"/>
      <c r="N1023" s="947"/>
      <c r="O1023" s="948"/>
      <c r="P1023" s="948"/>
      <c r="Q1023" s="948"/>
      <c r="R1023" s="948"/>
      <c r="S1023" s="948"/>
      <c r="T1023" s="948"/>
      <c r="U1023" s="948"/>
      <c r="V1023" s="948"/>
      <c r="W1023" s="948"/>
      <c r="X1023" s="949"/>
    </row>
    <row r="1024" spans="1:24" ht="17" customHeight="1">
      <c r="A1024" s="376"/>
      <c r="B1024" s="927" t="s">
        <v>84</v>
      </c>
      <c r="C1024" s="950"/>
      <c r="D1024" s="951" t="str">
        <f>'statement of marks'!$F$3</f>
        <v>2015-16</v>
      </c>
      <c r="E1024" s="951"/>
      <c r="F1024" s="951"/>
      <c r="G1024" s="951"/>
      <c r="H1024" s="951"/>
      <c r="I1024" s="951"/>
      <c r="J1024" s="951"/>
      <c r="K1024" s="952"/>
      <c r="L1024" s="504"/>
      <c r="M1024" s="505"/>
      <c r="N1024" s="376"/>
      <c r="O1024" s="927" t="s">
        <v>84</v>
      </c>
      <c r="P1024" s="950"/>
      <c r="Q1024" s="951" t="str">
        <f>'statement of marks'!$F$3</f>
        <v>2015-16</v>
      </c>
      <c r="R1024" s="951"/>
      <c r="S1024" s="951"/>
      <c r="T1024" s="951"/>
      <c r="U1024" s="951"/>
      <c r="V1024" s="951"/>
      <c r="W1024" s="951"/>
      <c r="X1024" s="952"/>
    </row>
    <row r="1025" spans="1:24" ht="17" customHeight="1">
      <c r="A1025" s="376"/>
      <c r="B1025" s="910" t="s">
        <v>579</v>
      </c>
      <c r="C1025" s="911"/>
      <c r="D1025" s="911" t="str">
        <f>IF('statement of marks'!H75="","",'statement of marks'!H75)</f>
        <v>v 069</v>
      </c>
      <c r="E1025" s="911"/>
      <c r="F1025" s="911"/>
      <c r="G1025" s="911"/>
      <c r="H1025" s="911"/>
      <c r="I1025" s="911"/>
      <c r="J1025" s="911"/>
      <c r="K1025" s="937"/>
      <c r="L1025" s="504"/>
      <c r="M1025" s="505"/>
      <c r="N1025" s="376"/>
      <c r="O1025" s="910" t="s">
        <v>579</v>
      </c>
      <c r="P1025" s="911"/>
      <c r="Q1025" s="911" t="str">
        <f>IF('statement of marks'!H76="","",'statement of marks'!H76)</f>
        <v>v 070</v>
      </c>
      <c r="R1025" s="911"/>
      <c r="S1025" s="911"/>
      <c r="T1025" s="911"/>
      <c r="U1025" s="911"/>
      <c r="V1025" s="911"/>
      <c r="W1025" s="911"/>
      <c r="X1025" s="937"/>
    </row>
    <row r="1026" spans="1:24" ht="17" customHeight="1">
      <c r="A1026" s="376"/>
      <c r="B1026" s="910" t="s">
        <v>580</v>
      </c>
      <c r="C1026" s="911"/>
      <c r="D1026" s="911" t="str">
        <f>IF('statement of marks'!I75="","",'statement of marks'!I75)</f>
        <v>c 069</v>
      </c>
      <c r="E1026" s="911"/>
      <c r="F1026" s="911"/>
      <c r="G1026" s="911"/>
      <c r="H1026" s="911"/>
      <c r="I1026" s="911"/>
      <c r="J1026" s="911"/>
      <c r="K1026" s="937"/>
      <c r="L1026" s="504"/>
      <c r="M1026" s="505"/>
      <c r="N1026" s="376"/>
      <c r="O1026" s="910" t="s">
        <v>580</v>
      </c>
      <c r="P1026" s="911"/>
      <c r="Q1026" s="911" t="str">
        <f>IF('statement of marks'!I76="","",'statement of marks'!I76)</f>
        <v>c 070</v>
      </c>
      <c r="R1026" s="911"/>
      <c r="S1026" s="911"/>
      <c r="T1026" s="911"/>
      <c r="U1026" s="911"/>
      <c r="V1026" s="911"/>
      <c r="W1026" s="911"/>
      <c r="X1026" s="937"/>
    </row>
    <row r="1027" spans="1:24" ht="17" customHeight="1">
      <c r="A1027" s="376"/>
      <c r="B1027" s="910" t="s">
        <v>581</v>
      </c>
      <c r="C1027" s="911"/>
      <c r="D1027" s="911" t="str">
        <f>IF('statement of marks'!J75="","",'statement of marks'!J75)</f>
        <v>l 069</v>
      </c>
      <c r="E1027" s="911"/>
      <c r="F1027" s="911"/>
      <c r="G1027" s="911"/>
      <c r="H1027" s="911"/>
      <c r="I1027" s="911"/>
      <c r="J1027" s="911"/>
      <c r="K1027" s="937"/>
      <c r="L1027" s="504"/>
      <c r="M1027" s="505"/>
      <c r="N1027" s="376"/>
      <c r="O1027" s="910" t="s">
        <v>581</v>
      </c>
      <c r="P1027" s="911"/>
      <c r="Q1027" s="911" t="str">
        <f>IF('statement of marks'!J76="","",'statement of marks'!J76)</f>
        <v>l 070</v>
      </c>
      <c r="R1027" s="911"/>
      <c r="S1027" s="911"/>
      <c r="T1027" s="911"/>
      <c r="U1027" s="911"/>
      <c r="V1027" s="911"/>
      <c r="W1027" s="911"/>
      <c r="X1027" s="937"/>
    </row>
    <row r="1028" spans="1:24" ht="17" customHeight="1">
      <c r="A1028" s="376"/>
      <c r="B1028" s="910" t="s">
        <v>582</v>
      </c>
      <c r="C1028" s="911"/>
      <c r="D1028" s="370">
        <f>'statement of marks'!$D$3</f>
        <v>3</v>
      </c>
      <c r="E1028" s="911" t="s">
        <v>9</v>
      </c>
      <c r="F1028" s="911"/>
      <c r="G1028" s="938" t="str">
        <f>IF('statement of marks'!D75="","",'statement of marks'!D75)</f>
        <v/>
      </c>
      <c r="H1028" s="938"/>
      <c r="I1028" s="938"/>
      <c r="J1028" s="938"/>
      <c r="K1028" s="939"/>
      <c r="L1028" s="504"/>
      <c r="M1028" s="505"/>
      <c r="N1028" s="376"/>
      <c r="O1028" s="910" t="s">
        <v>582</v>
      </c>
      <c r="P1028" s="911"/>
      <c r="Q1028" s="370">
        <f>'statement of marks'!$D$3</f>
        <v>3</v>
      </c>
      <c r="R1028" s="911" t="s">
        <v>9</v>
      </c>
      <c r="S1028" s="911"/>
      <c r="T1028" s="938" t="str">
        <f>IF('statement of marks'!D76="","",'statement of marks'!D76)</f>
        <v/>
      </c>
      <c r="U1028" s="938"/>
      <c r="V1028" s="938"/>
      <c r="W1028" s="938"/>
      <c r="X1028" s="939"/>
    </row>
    <row r="1029" spans="1:24" ht="17" customHeight="1">
      <c r="A1029" s="376"/>
      <c r="B1029" s="910" t="s">
        <v>583</v>
      </c>
      <c r="C1029" s="911"/>
      <c r="D1029" s="370" t="str">
        <f>IF('statement of marks'!E75="","",'statement of marks'!E75)</f>
        <v/>
      </c>
      <c r="E1029" s="911" t="s">
        <v>0</v>
      </c>
      <c r="F1029" s="911"/>
      <c r="G1029" s="930" t="str">
        <f>IF('statement of marks'!F75="","",'statement of marks'!F75)</f>
        <v/>
      </c>
      <c r="H1029" s="930"/>
      <c r="I1029" s="930"/>
      <c r="J1029" s="930"/>
      <c r="K1029" s="931"/>
      <c r="L1029" s="504"/>
      <c r="M1029" s="505"/>
      <c r="N1029" s="376"/>
      <c r="O1029" s="910" t="s">
        <v>583</v>
      </c>
      <c r="P1029" s="911"/>
      <c r="Q1029" s="370" t="str">
        <f>IF('statement of marks'!E76="","",'statement of marks'!E76)</f>
        <v/>
      </c>
      <c r="R1029" s="911" t="s">
        <v>0</v>
      </c>
      <c r="S1029" s="911"/>
      <c r="T1029" s="930" t="str">
        <f>IF('statement of marks'!F76="","",'statement of marks'!F76)</f>
        <v/>
      </c>
      <c r="U1029" s="930"/>
      <c r="V1029" s="930"/>
      <c r="W1029" s="930"/>
      <c r="X1029" s="931"/>
    </row>
    <row r="1030" spans="1:24" ht="17" customHeight="1">
      <c r="A1030" s="376"/>
      <c r="B1030" s="346" t="s">
        <v>27</v>
      </c>
      <c r="C1030" s="336" t="s">
        <v>85</v>
      </c>
      <c r="D1030" s="932" t="s">
        <v>1</v>
      </c>
      <c r="E1030" s="932" t="s">
        <v>21</v>
      </c>
      <c r="F1030" s="932" t="s">
        <v>62</v>
      </c>
      <c r="G1030" s="933" t="s">
        <v>2</v>
      </c>
      <c r="H1030" s="932" t="s">
        <v>638</v>
      </c>
      <c r="I1030" s="932"/>
      <c r="J1030" s="932"/>
      <c r="K1030" s="934" t="s">
        <v>639</v>
      </c>
      <c r="L1030" s="504"/>
      <c r="M1030" s="505"/>
      <c r="N1030" s="376"/>
      <c r="O1030" s="346" t="s">
        <v>27</v>
      </c>
      <c r="P1030" s="336" t="s">
        <v>85</v>
      </c>
      <c r="Q1030" s="935" t="s">
        <v>1</v>
      </c>
      <c r="R1030" s="935" t="s">
        <v>21</v>
      </c>
      <c r="S1030" s="935" t="s">
        <v>62</v>
      </c>
      <c r="T1030" s="936" t="s">
        <v>2</v>
      </c>
      <c r="U1030" s="935" t="s">
        <v>638</v>
      </c>
      <c r="V1030" s="935"/>
      <c r="W1030" s="935"/>
      <c r="X1030" s="934" t="s">
        <v>639</v>
      </c>
    </row>
    <row r="1031" spans="1:24" ht="17" customHeight="1">
      <c r="A1031" s="376"/>
      <c r="B1031" s="346"/>
      <c r="C1031" s="336"/>
      <c r="D1031" s="932"/>
      <c r="E1031" s="932"/>
      <c r="F1031" s="932"/>
      <c r="G1031" s="933"/>
      <c r="H1031" s="367" t="s">
        <v>635</v>
      </c>
      <c r="I1031" s="367" t="s">
        <v>636</v>
      </c>
      <c r="J1031" s="471" t="s">
        <v>68</v>
      </c>
      <c r="K1031" s="934"/>
      <c r="L1031" s="504"/>
      <c r="M1031" s="505"/>
      <c r="N1031" s="376"/>
      <c r="O1031" s="346"/>
      <c r="P1031" s="336"/>
      <c r="Q1031" s="935"/>
      <c r="R1031" s="935"/>
      <c r="S1031" s="935"/>
      <c r="T1031" s="936"/>
      <c r="U1031" s="371" t="s">
        <v>635</v>
      </c>
      <c r="V1031" s="371" t="s">
        <v>636</v>
      </c>
      <c r="W1031" s="506" t="s">
        <v>68</v>
      </c>
      <c r="X1031" s="934"/>
    </row>
    <row r="1032" spans="1:24" ht="17" customHeight="1">
      <c r="A1032" s="376"/>
      <c r="B1032" s="923" t="s">
        <v>3</v>
      </c>
      <c r="C1032" s="924"/>
      <c r="D1032" s="332">
        <f>IF('statement of marks'!K$6="","",'statement of marks'!K$6)</f>
        <v>10</v>
      </c>
      <c r="E1032" s="332">
        <f>IF('statement of marks'!L$6="","",'statement of marks'!L$6)</f>
        <v>10</v>
      </c>
      <c r="F1032" s="332">
        <f>IF('statement of marks'!M$6="","",'statement of marks'!M$6)</f>
        <v>10</v>
      </c>
      <c r="G1032" s="333">
        <f>IF('statement of marks'!N$6="","",'statement of marks'!N$6)</f>
        <v>30</v>
      </c>
      <c r="H1032" s="332">
        <f>IF('statement of marks'!O$6="","",'statement of marks'!O$6)</f>
        <v>20</v>
      </c>
      <c r="I1032" s="332">
        <f>IF('statement of marks'!P$6="","",'statement of marks'!P$6)</f>
        <v>50</v>
      </c>
      <c r="J1032" s="333">
        <f>IF('statement of marks'!Q$6="","",'statement of marks'!Q$6)</f>
        <v>70</v>
      </c>
      <c r="K1032" s="377">
        <f>IF('statement of marks'!R$6="","",'statement of marks'!R$6)</f>
        <v>100</v>
      </c>
      <c r="L1032" s="504"/>
      <c r="M1032" s="505"/>
      <c r="N1032" s="376"/>
      <c r="O1032" s="923" t="s">
        <v>3</v>
      </c>
      <c r="P1032" s="924"/>
      <c r="Q1032" s="332">
        <f>IF('statement of marks'!K$6="","",'statement of marks'!K$6)</f>
        <v>10</v>
      </c>
      <c r="R1032" s="332">
        <f>IF('statement of marks'!L$6="","",'statement of marks'!L$6)</f>
        <v>10</v>
      </c>
      <c r="S1032" s="332">
        <f>IF('statement of marks'!M$6="","",'statement of marks'!M$6)</f>
        <v>10</v>
      </c>
      <c r="T1032" s="333">
        <f>IF('statement of marks'!N$6="","",'statement of marks'!N$6)</f>
        <v>30</v>
      </c>
      <c r="U1032" s="332">
        <f>IF('statement of marks'!O$6="","",'statement of marks'!O$6)</f>
        <v>20</v>
      </c>
      <c r="V1032" s="332">
        <f>IF('statement of marks'!P$6="","",'statement of marks'!P$6)</f>
        <v>50</v>
      </c>
      <c r="W1032" s="333">
        <f>IF('statement of marks'!Q$6="","",'statement of marks'!Q$6)</f>
        <v>70</v>
      </c>
      <c r="X1032" s="377">
        <f>IF('statement of marks'!R$6="","",'statement of marks'!R$6)</f>
        <v>100</v>
      </c>
    </row>
    <row r="1033" spans="1:24" ht="17" customHeight="1">
      <c r="A1033" s="376"/>
      <c r="B1033" s="910" t="str">
        <f>'statement of marks'!$K$3</f>
        <v>fgUnh</v>
      </c>
      <c r="C1033" s="911"/>
      <c r="D1033" s="331" t="str">
        <f>IF('statement of marks'!K75="","",'statement of marks'!K75)</f>
        <v/>
      </c>
      <c r="E1033" s="331" t="str">
        <f>IF('statement of marks'!L75="","",'statement of marks'!L75)</f>
        <v/>
      </c>
      <c r="F1033" s="331" t="str">
        <f>IF('statement of marks'!M75="","",'statement of marks'!M75)</f>
        <v/>
      </c>
      <c r="G1033" s="374" t="str">
        <f>IF('statement of marks'!N75="","",'statement of marks'!N75)</f>
        <v/>
      </c>
      <c r="H1033" s="331" t="str">
        <f>IF('statement of marks'!O75="","",'statement of marks'!O75)</f>
        <v/>
      </c>
      <c r="I1033" s="331" t="str">
        <f>IF('statement of marks'!P75="","",'statement of marks'!P75)</f>
        <v/>
      </c>
      <c r="J1033" s="36" t="str">
        <f>IF('statement of marks'!Q75="","",'statement of marks'!Q75)</f>
        <v/>
      </c>
      <c r="K1033" s="378" t="str">
        <f>IF('statement of marks'!R75="","",'statement of marks'!R75)</f>
        <v/>
      </c>
      <c r="L1033" s="504"/>
      <c r="M1033" s="505"/>
      <c r="N1033" s="376"/>
      <c r="O1033" s="910" t="str">
        <f>'statement of marks'!$K$3</f>
        <v>fgUnh</v>
      </c>
      <c r="P1033" s="911"/>
      <c r="Q1033" s="331" t="str">
        <f>IF('statement of marks'!K76="","",'statement of marks'!K76)</f>
        <v/>
      </c>
      <c r="R1033" s="331" t="str">
        <f>IF('statement of marks'!L76="","",'statement of marks'!L76)</f>
        <v/>
      </c>
      <c r="S1033" s="331" t="str">
        <f>IF('statement of marks'!M76="","",'statement of marks'!M76)</f>
        <v/>
      </c>
      <c r="T1033" s="374" t="str">
        <f>IF('statement of marks'!N76="","",'statement of marks'!N76)</f>
        <v/>
      </c>
      <c r="U1033" s="331" t="str">
        <f>IF('statement of marks'!O76="","",'statement of marks'!O76)</f>
        <v/>
      </c>
      <c r="V1033" s="331" t="str">
        <f>IF('statement of marks'!P76="","",'statement of marks'!P76)</f>
        <v/>
      </c>
      <c r="W1033" s="36" t="str">
        <f>IF('statement of marks'!Q76="","",'statement of marks'!Q76)</f>
        <v/>
      </c>
      <c r="X1033" s="378" t="str">
        <f>IF('statement of marks'!R76="","",'statement of marks'!R76)</f>
        <v/>
      </c>
    </row>
    <row r="1034" spans="1:24" ht="17" customHeight="1">
      <c r="A1034" s="376"/>
      <c r="B1034" s="920" t="str">
        <f>'statement of marks'!$AQ$3</f>
        <v>mnwZ</v>
      </c>
      <c r="C1034" s="910"/>
      <c r="D1034" s="331">
        <f>IF('statement of marks'!AQ75="","",'statement of marks'!AQ75)</f>
        <v>1</v>
      </c>
      <c r="E1034" s="331">
        <f>IF('statement of marks'!AR75="","",'statement of marks'!AR75)</f>
        <v>2</v>
      </c>
      <c r="F1034" s="331">
        <f>IF('statement of marks'!AS75="","",'statement of marks'!AS75)</f>
        <v>3</v>
      </c>
      <c r="G1034" s="374">
        <f>IF('statement of marks'!AT75="","",'statement of marks'!AT75)</f>
        <v>6</v>
      </c>
      <c r="H1034" s="331">
        <f>IF('statement of marks'!AU75="","",'statement of marks'!AU75)</f>
        <v>4</v>
      </c>
      <c r="I1034" s="331">
        <f>IF('statement of marks'!AV75="","",'statement of marks'!AV75)</f>
        <v>5</v>
      </c>
      <c r="J1034" s="36">
        <f>IF('statement of marks'!AW75="","",'statement of marks'!AW75)</f>
        <v>9</v>
      </c>
      <c r="K1034" s="378">
        <f>IF('statement of marks'!AX75="","",'statement of marks'!AX75)</f>
        <v>15</v>
      </c>
      <c r="L1034" s="504"/>
      <c r="M1034" s="505"/>
      <c r="N1034" s="376"/>
      <c r="O1034" s="920" t="str">
        <f>'statement of marks'!$AQ$3</f>
        <v>mnwZ</v>
      </c>
      <c r="P1034" s="910"/>
      <c r="Q1034" s="331">
        <f>IF('statement of marks'!AQ76="","",'statement of marks'!AQ76)</f>
        <v>1</v>
      </c>
      <c r="R1034" s="331">
        <f>IF('statement of marks'!AR76="","",'statement of marks'!AR76)</f>
        <v>2</v>
      </c>
      <c r="S1034" s="331">
        <f>IF('statement of marks'!AS76="","",'statement of marks'!AS76)</f>
        <v>3</v>
      </c>
      <c r="T1034" s="374">
        <f>IF('statement of marks'!AT76="","",'statement of marks'!AT76)</f>
        <v>6</v>
      </c>
      <c r="U1034" s="331">
        <f>IF('statement of marks'!AU76="","",'statement of marks'!AU76)</f>
        <v>4</v>
      </c>
      <c r="V1034" s="331">
        <f>IF('statement of marks'!AV76="","",'statement of marks'!AV76)</f>
        <v>5</v>
      </c>
      <c r="W1034" s="36">
        <f>IF('statement of marks'!AW76="","",'statement of marks'!AW76)</f>
        <v>9</v>
      </c>
      <c r="X1034" s="378">
        <f>IF('statement of marks'!AX76="","",'statement of marks'!AX76)</f>
        <v>15</v>
      </c>
    </row>
    <row r="1035" spans="1:24" ht="17" customHeight="1">
      <c r="A1035" s="376"/>
      <c r="B1035" s="910" t="str">
        <f>'statement of marks'!$BG$3</f>
        <v>xf.kr</v>
      </c>
      <c r="C1035" s="911"/>
      <c r="D1035" s="331" t="str">
        <f>IF('statement of marks'!BG75="","",'statement of marks'!BG75)</f>
        <v/>
      </c>
      <c r="E1035" s="331" t="str">
        <f>IF('statement of marks'!BH75="","",'statement of marks'!BH75)</f>
        <v/>
      </c>
      <c r="F1035" s="331" t="str">
        <f>IF('statement of marks'!BI75="","",'statement of marks'!BI75)</f>
        <v/>
      </c>
      <c r="G1035" s="374" t="str">
        <f>IF('statement of marks'!BJ75="","",'statement of marks'!BJ75)</f>
        <v/>
      </c>
      <c r="H1035" s="331" t="str">
        <f>IF('statement of marks'!BK75="","",'statement of marks'!BK75)</f>
        <v/>
      </c>
      <c r="I1035" s="331" t="str">
        <f>IF('statement of marks'!BL75="","",'statement of marks'!BL75)</f>
        <v/>
      </c>
      <c r="J1035" s="36" t="str">
        <f>IF('statement of marks'!BM75="","",'statement of marks'!BM75)</f>
        <v/>
      </c>
      <c r="K1035" s="378" t="str">
        <f>IF('statement of marks'!BN75="","",'statement of marks'!BN75)</f>
        <v/>
      </c>
      <c r="L1035" s="504"/>
      <c r="M1035" s="505"/>
      <c r="N1035" s="376"/>
      <c r="O1035" s="910" t="str">
        <f>'statement of marks'!$BG$3</f>
        <v>xf.kr</v>
      </c>
      <c r="P1035" s="911"/>
      <c r="Q1035" s="331" t="str">
        <f>IF('statement of marks'!BG76="","",'statement of marks'!BG76)</f>
        <v/>
      </c>
      <c r="R1035" s="331" t="str">
        <f>IF('statement of marks'!BH76="","",'statement of marks'!BH76)</f>
        <v/>
      </c>
      <c r="S1035" s="331" t="str">
        <f>IF('statement of marks'!BI76="","",'statement of marks'!BI76)</f>
        <v/>
      </c>
      <c r="T1035" s="374" t="str">
        <f>IF('statement of marks'!BJ76="","",'statement of marks'!BJ76)</f>
        <v/>
      </c>
      <c r="U1035" s="331" t="str">
        <f>IF('statement of marks'!BK76="","",'statement of marks'!BK76)</f>
        <v/>
      </c>
      <c r="V1035" s="331" t="str">
        <f>IF('statement of marks'!BL76="","",'statement of marks'!BL76)</f>
        <v/>
      </c>
      <c r="W1035" s="36" t="str">
        <f>IF('statement of marks'!BM76="","",'statement of marks'!BM76)</f>
        <v/>
      </c>
      <c r="X1035" s="378" t="str">
        <f>IF('statement of marks'!BN76="","",'statement of marks'!BN76)</f>
        <v/>
      </c>
    </row>
    <row r="1036" spans="1:24" ht="17" customHeight="1">
      <c r="A1036" s="376"/>
      <c r="B1036" s="910" t="str">
        <f>'statement of marks'!$BW$3</f>
        <v>Ik;kZoj.k v/;;u</v>
      </c>
      <c r="C1036" s="911"/>
      <c r="D1036" s="331" t="str">
        <f>IF('statement of marks'!BW75="","",'statement of marks'!BW75)</f>
        <v/>
      </c>
      <c r="E1036" s="331" t="str">
        <f>IF('statement of marks'!BX75="","",'statement of marks'!BX75)</f>
        <v/>
      </c>
      <c r="F1036" s="331" t="str">
        <f>IF('statement of marks'!BY75="","",'statement of marks'!BY75)</f>
        <v/>
      </c>
      <c r="G1036" s="374" t="str">
        <f>IF('statement of marks'!BZ75="","",'statement of marks'!BZ75)</f>
        <v/>
      </c>
      <c r="H1036" s="331" t="str">
        <f>IF('statement of marks'!CA75="","",'statement of marks'!CA75)</f>
        <v/>
      </c>
      <c r="I1036" s="331" t="str">
        <f>IF('statement of marks'!CB75="","",'statement of marks'!CB75)</f>
        <v/>
      </c>
      <c r="J1036" s="36" t="str">
        <f>IF('statement of marks'!CC75="","",'statement of marks'!CC75)</f>
        <v/>
      </c>
      <c r="K1036" s="378" t="str">
        <f>IF('statement of marks'!CD75="","",'statement of marks'!CD75)</f>
        <v/>
      </c>
      <c r="L1036" s="504"/>
      <c r="M1036" s="505"/>
      <c r="N1036" s="376"/>
      <c r="O1036" s="910" t="str">
        <f>'statement of marks'!$BW$3</f>
        <v>Ik;kZoj.k v/;;u</v>
      </c>
      <c r="P1036" s="911"/>
      <c r="Q1036" s="331" t="str">
        <f>IF('statement of marks'!BW76="","",'statement of marks'!BW76)</f>
        <v/>
      </c>
      <c r="R1036" s="331" t="str">
        <f>IF('statement of marks'!BX76="","",'statement of marks'!BX76)</f>
        <v/>
      </c>
      <c r="S1036" s="331" t="str">
        <f>IF('statement of marks'!BY76="","",'statement of marks'!BY76)</f>
        <v/>
      </c>
      <c r="T1036" s="374" t="str">
        <f>IF('statement of marks'!BZ76="","",'statement of marks'!BZ76)</f>
        <v/>
      </c>
      <c r="U1036" s="331" t="str">
        <f>IF('statement of marks'!CA76="","",'statement of marks'!CA76)</f>
        <v/>
      </c>
      <c r="V1036" s="331" t="str">
        <f>IF('statement of marks'!CB76="","",'statement of marks'!CB76)</f>
        <v/>
      </c>
      <c r="W1036" s="36" t="str">
        <f>IF('statement of marks'!CC76="","",'statement of marks'!CC76)</f>
        <v/>
      </c>
      <c r="X1036" s="378" t="str">
        <f>IF('statement of marks'!CD76="","",'statement of marks'!CD76)</f>
        <v/>
      </c>
    </row>
    <row r="1037" spans="1:24" ht="17" customHeight="1">
      <c r="A1037" s="925"/>
      <c r="B1037" s="927" t="str">
        <f>'statement of marks'!$AA$3</f>
        <v>vaxszth</v>
      </c>
      <c r="C1037" s="373" t="s">
        <v>3</v>
      </c>
      <c r="D1037" s="332">
        <f>IF('statement of marks'!AA$6="","",'statement of marks'!AA$6)</f>
        <v>5</v>
      </c>
      <c r="E1037" s="332">
        <f>IF('statement of marks'!AB$6="","",'statement of marks'!AB$6)</f>
        <v>5</v>
      </c>
      <c r="F1037" s="332">
        <f>IF('statement of marks'!AC$6="","",'statement of marks'!AC$6)</f>
        <v>5</v>
      </c>
      <c r="G1037" s="333">
        <f>IF('statement of marks'!AD$6="","",'statement of marks'!AD$6)</f>
        <v>15</v>
      </c>
      <c r="H1037" s="332">
        <f>IF('statement of marks'!AE$6="","",'statement of marks'!AE$6)</f>
        <v>10</v>
      </c>
      <c r="I1037" s="332">
        <f>IF('statement of marks'!AF$6="","",'statement of marks'!AF$6)</f>
        <v>25</v>
      </c>
      <c r="J1037" s="333">
        <f>IF('statement of marks'!AG$6="","",'statement of marks'!AG$6)</f>
        <v>35</v>
      </c>
      <c r="K1037" s="377">
        <f>IF('statement of marks'!AH$6="","",'statement of marks'!AH$6)</f>
        <v>50</v>
      </c>
      <c r="L1037" s="504"/>
      <c r="M1037" s="505"/>
      <c r="N1037" s="925"/>
      <c r="O1037" s="927" t="str">
        <f>'statement of marks'!$AA$3</f>
        <v>vaxszth</v>
      </c>
      <c r="P1037" s="373" t="s">
        <v>3</v>
      </c>
      <c r="Q1037" s="332">
        <f>IF('statement of marks'!AA$6="","",'statement of marks'!AA$6)</f>
        <v>5</v>
      </c>
      <c r="R1037" s="332">
        <f>IF('statement of marks'!AB$6="","",'statement of marks'!AB$6)</f>
        <v>5</v>
      </c>
      <c r="S1037" s="332">
        <f>IF('statement of marks'!AC$6="","",'statement of marks'!AC$6)</f>
        <v>5</v>
      </c>
      <c r="T1037" s="333">
        <f>IF('statement of marks'!AD$6="","",'statement of marks'!AD$6)</f>
        <v>15</v>
      </c>
      <c r="U1037" s="332">
        <f>IF('statement of marks'!AE$6="","",'statement of marks'!AE$6)</f>
        <v>10</v>
      </c>
      <c r="V1037" s="332">
        <f>IF('statement of marks'!AF$6="","",'statement of marks'!AF$6)</f>
        <v>25</v>
      </c>
      <c r="W1037" s="333">
        <f>IF('statement of marks'!AG$6="","",'statement of marks'!AG$6)</f>
        <v>35</v>
      </c>
      <c r="X1037" s="377">
        <f>IF('statement of marks'!AH$6="","",'statement of marks'!AH$6)</f>
        <v>50</v>
      </c>
    </row>
    <row r="1038" spans="1:24" ht="17" customHeight="1">
      <c r="A1038" s="926"/>
      <c r="B1038" s="927"/>
      <c r="C1038" s="375" t="s">
        <v>644</v>
      </c>
      <c r="D1038" s="331" t="str">
        <f>IF('statement of marks'!AA75="","",'statement of marks'!AA75)</f>
        <v/>
      </c>
      <c r="E1038" s="331" t="str">
        <f>IF('statement of marks'!AB75="","",'statement of marks'!AB75)</f>
        <v/>
      </c>
      <c r="F1038" s="331" t="str">
        <f>IF('statement of marks'!AC75="","",'statement of marks'!AC75)</f>
        <v/>
      </c>
      <c r="G1038" s="374" t="str">
        <f>IF('statement of marks'!AD75="","",'statement of marks'!AD75)</f>
        <v/>
      </c>
      <c r="H1038" s="331" t="str">
        <f>IF('statement of marks'!AE75="","",'statement of marks'!AE75)</f>
        <v/>
      </c>
      <c r="I1038" s="331" t="str">
        <f>IF('statement of marks'!AF75="","",'statement of marks'!AF75)</f>
        <v/>
      </c>
      <c r="J1038" s="36" t="str">
        <f>IF('statement of marks'!AG75="","",'statement of marks'!AG75)</f>
        <v/>
      </c>
      <c r="K1038" s="378" t="str">
        <f>IF('statement of marks'!AH75="","",'statement of marks'!AH75)</f>
        <v/>
      </c>
      <c r="L1038" s="504"/>
      <c r="M1038" s="505"/>
      <c r="N1038" s="926"/>
      <c r="O1038" s="927"/>
      <c r="P1038" s="375" t="s">
        <v>644</v>
      </c>
      <c r="Q1038" s="331" t="str">
        <f>IF('statement of marks'!AA76="","",'statement of marks'!AA76)</f>
        <v/>
      </c>
      <c r="R1038" s="331" t="str">
        <f>IF('statement of marks'!AB76="","",'statement of marks'!AB76)</f>
        <v/>
      </c>
      <c r="S1038" s="331" t="str">
        <f>IF('statement of marks'!AC76="","",'statement of marks'!AC76)</f>
        <v/>
      </c>
      <c r="T1038" s="374" t="str">
        <f>IF('statement of marks'!AD76="","",'statement of marks'!AD76)</f>
        <v/>
      </c>
      <c r="U1038" s="331" t="str">
        <f>IF('statement of marks'!AE76="","",'statement of marks'!AE76)</f>
        <v/>
      </c>
      <c r="V1038" s="331" t="str">
        <f>IF('statement of marks'!AF76="","",'statement of marks'!AF76)</f>
        <v/>
      </c>
      <c r="W1038" s="36" t="str">
        <f>IF('statement of marks'!AG76="","",'statement of marks'!AG76)</f>
        <v/>
      </c>
      <c r="X1038" s="378" t="str">
        <f>IF('statement of marks'!AH76="","",'statement of marks'!AH76)</f>
        <v/>
      </c>
    </row>
    <row r="1039" spans="1:24" ht="17" customHeight="1">
      <c r="A1039" s="376"/>
      <c r="B1039" s="928" t="s">
        <v>640</v>
      </c>
      <c r="C1039" s="929"/>
      <c r="D1039" s="335" t="s">
        <v>1</v>
      </c>
      <c r="E1039" s="335" t="s">
        <v>21</v>
      </c>
      <c r="F1039" s="372" t="s">
        <v>641</v>
      </c>
      <c r="G1039" s="36"/>
      <c r="H1039" s="334"/>
      <c r="I1039" s="36"/>
      <c r="J1039" s="472" t="s">
        <v>62</v>
      </c>
      <c r="K1039" s="379"/>
      <c r="L1039" s="504"/>
      <c r="M1039" s="505"/>
      <c r="N1039" s="376"/>
      <c r="O1039" s="928" t="s">
        <v>640</v>
      </c>
      <c r="P1039" s="929"/>
      <c r="Q1039" s="335" t="s">
        <v>1</v>
      </c>
      <c r="R1039" s="335" t="s">
        <v>21</v>
      </c>
      <c r="S1039" s="372" t="s">
        <v>641</v>
      </c>
      <c r="T1039" s="36"/>
      <c r="U1039" s="334"/>
      <c r="V1039" s="36"/>
      <c r="W1039" s="507" t="s">
        <v>62</v>
      </c>
      <c r="X1039" s="379"/>
    </row>
    <row r="1040" spans="1:24" ht="17" customHeight="1">
      <c r="A1040" s="376"/>
      <c r="B1040" s="923" t="s">
        <v>3</v>
      </c>
      <c r="C1040" s="924"/>
      <c r="D1040" s="332">
        <v>20</v>
      </c>
      <c r="E1040" s="332">
        <v>20</v>
      </c>
      <c r="F1040" s="332">
        <v>20</v>
      </c>
      <c r="G1040" s="333"/>
      <c r="H1040" s="332"/>
      <c r="I1040" s="332"/>
      <c r="J1040" s="333">
        <v>20</v>
      </c>
      <c r="K1040" s="377"/>
      <c r="L1040" s="504"/>
      <c r="M1040" s="505"/>
      <c r="N1040" s="376"/>
      <c r="O1040" s="923" t="s">
        <v>3</v>
      </c>
      <c r="P1040" s="924"/>
      <c r="Q1040" s="332">
        <v>20</v>
      </c>
      <c r="R1040" s="332">
        <v>20</v>
      </c>
      <c r="S1040" s="332">
        <v>20</v>
      </c>
      <c r="T1040" s="333"/>
      <c r="U1040" s="332"/>
      <c r="V1040" s="332"/>
      <c r="W1040" s="333">
        <v>20</v>
      </c>
      <c r="X1040" s="377"/>
    </row>
    <row r="1041" spans="1:24" ht="17" customHeight="1">
      <c r="A1041" s="376"/>
      <c r="B1041" s="910" t="str">
        <f>'statement of marks'!$CM$3</f>
        <v>dk;kZuqHko</v>
      </c>
      <c r="C1041" s="911"/>
      <c r="D1041" s="469" t="str">
        <f>IF('statement of marks'!CM75="","",'statement of marks'!CM75)</f>
        <v/>
      </c>
      <c r="E1041" s="469" t="str">
        <f>IF('statement of marks'!CN75="","",'statement of marks'!CN75)</f>
        <v/>
      </c>
      <c r="F1041" s="469" t="str">
        <f>IF('statement of marks'!CP75="","",'statement of marks'!CP75)</f>
        <v/>
      </c>
      <c r="G1041" s="337"/>
      <c r="H1041" s="337"/>
      <c r="I1041" s="469"/>
      <c r="J1041" s="469" t="str">
        <f>IF('statement of marks'!CO75="","",'statement of marks'!CO75)</f>
        <v/>
      </c>
      <c r="K1041" s="470"/>
      <c r="L1041" s="504"/>
      <c r="M1041" s="505"/>
      <c r="N1041" s="376"/>
      <c r="O1041" s="910" t="str">
        <f>'statement of marks'!$CM$3</f>
        <v>dk;kZuqHko</v>
      </c>
      <c r="P1041" s="911"/>
      <c r="Q1041" s="469" t="str">
        <f>IF('statement of marks'!CM76="","",'statement of marks'!CM76)</f>
        <v/>
      </c>
      <c r="R1041" s="469" t="str">
        <f>IF('statement of marks'!CN76="","",'statement of marks'!CN76)</f>
        <v/>
      </c>
      <c r="S1041" s="469" t="str">
        <f>IF('statement of marks'!CP76="","",'statement of marks'!CP76)</f>
        <v/>
      </c>
      <c r="T1041" s="337"/>
      <c r="U1041" s="337"/>
      <c r="V1041" s="469"/>
      <c r="W1041" s="503" t="str">
        <f>IF('statement of marks'!CO76="","",'statement of marks'!CO76)</f>
        <v/>
      </c>
      <c r="X1041" s="470"/>
    </row>
    <row r="1042" spans="1:24" ht="17" customHeight="1">
      <c r="A1042" s="376"/>
      <c r="B1042" s="910" t="str">
        <f>'statement of marks'!$CW$3</f>
        <v>dyk f'k{kk</v>
      </c>
      <c r="C1042" s="911"/>
      <c r="D1042" s="469" t="str">
        <f>IF('statement of marks'!CW75="","",'statement of marks'!CW75)</f>
        <v/>
      </c>
      <c r="E1042" s="469" t="str">
        <f>IF('statement of marks'!CX75="","",'statement of marks'!CX75)</f>
        <v/>
      </c>
      <c r="F1042" s="469" t="str">
        <f>IF('statement of marks'!CZ75="","",'statement of marks'!CZ75)</f>
        <v/>
      </c>
      <c r="G1042" s="337"/>
      <c r="H1042" s="337"/>
      <c r="I1042" s="469"/>
      <c r="J1042" s="469" t="str">
        <f>IF('statement of marks'!CY75="","",'statement of marks'!CY75)</f>
        <v/>
      </c>
      <c r="K1042" s="470"/>
      <c r="L1042" s="504"/>
      <c r="M1042" s="505"/>
      <c r="N1042" s="376"/>
      <c r="O1042" s="910" t="str">
        <f>'statement of marks'!$CW$3</f>
        <v>dyk f'k{kk</v>
      </c>
      <c r="P1042" s="911"/>
      <c r="Q1042" s="469" t="str">
        <f>IF('statement of marks'!CW76="","",'statement of marks'!CW76)</f>
        <v/>
      </c>
      <c r="R1042" s="469" t="str">
        <f>IF('statement of marks'!CX76="","",'statement of marks'!CX76)</f>
        <v/>
      </c>
      <c r="S1042" s="469" t="str">
        <f>IF('statement of marks'!CZ76="","",'statement of marks'!CZ76)</f>
        <v/>
      </c>
      <c r="T1042" s="337"/>
      <c r="U1042" s="337"/>
      <c r="V1042" s="469"/>
      <c r="W1042" s="503" t="str">
        <f>IF('statement of marks'!CY76="","",'statement of marks'!CY76)</f>
        <v/>
      </c>
      <c r="X1042" s="470"/>
    </row>
    <row r="1043" spans="1:24" ht="17" customHeight="1">
      <c r="A1043" s="376"/>
      <c r="B1043" s="912" t="str">
        <f>'statement of marks'!$DG$3</f>
        <v>LokLF; ,oe~ 'kkjhfjd f'k{kk</v>
      </c>
      <c r="C1043" s="913"/>
      <c r="D1043" s="469" t="str">
        <f>IF('statement of marks'!DG75="","",'statement of marks'!DG75)</f>
        <v/>
      </c>
      <c r="E1043" s="469" t="str">
        <f>IF('statement of marks'!DH75="","",'statement of marks'!DH75)</f>
        <v/>
      </c>
      <c r="F1043" s="469" t="str">
        <f>IF('statement of marks'!DJ75="","",'statement of marks'!DJ75)</f>
        <v/>
      </c>
      <c r="G1043" s="337"/>
      <c r="H1043" s="337"/>
      <c r="I1043" s="469"/>
      <c r="J1043" s="469" t="str">
        <f>IF('statement of marks'!DI75="","",'statement of marks'!DI75)</f>
        <v/>
      </c>
      <c r="K1043" s="470"/>
      <c r="L1043" s="504"/>
      <c r="M1043" s="505"/>
      <c r="N1043" s="376"/>
      <c r="O1043" s="914" t="str">
        <f>'statement of marks'!$DG$3</f>
        <v>LokLF; ,oe~ 'kkjhfjd f'k{kk</v>
      </c>
      <c r="P1043" s="915"/>
      <c r="Q1043" s="469" t="str">
        <f>IF('statement of marks'!DG76="","",'statement of marks'!DG76)</f>
        <v/>
      </c>
      <c r="R1043" s="469" t="str">
        <f>IF('statement of marks'!DH76="","",'statement of marks'!DH76)</f>
        <v/>
      </c>
      <c r="S1043" s="469" t="str">
        <f>IF('statement of marks'!DJ76="","",'statement of marks'!DJ76)</f>
        <v/>
      </c>
      <c r="T1043" s="337"/>
      <c r="U1043" s="337"/>
      <c r="V1043" s="469"/>
      <c r="W1043" s="503" t="str">
        <f>IF('statement of marks'!DI76="","",'statement of marks'!DI76)</f>
        <v/>
      </c>
      <c r="X1043" s="470"/>
    </row>
    <row r="1044" spans="1:24" ht="17" customHeight="1">
      <c r="A1044" s="376"/>
      <c r="B1044" s="916" t="s">
        <v>642</v>
      </c>
      <c r="C1044" s="917"/>
      <c r="D1044" s="918" t="str">
        <f>IF(details!$CX$3="","",details!$CX$3)</f>
        <v>;ksx vxLr rd</v>
      </c>
      <c r="E1044" s="918"/>
      <c r="F1044" s="918" t="str">
        <f>IF(details!$DB$3="","",details!$DB$3)</f>
        <v>;ksx vDVcj rd</v>
      </c>
      <c r="G1044" s="918"/>
      <c r="H1044" s="918" t="str">
        <f>IF(details!$DF$3="","",details!$DF$3)</f>
        <v>;ksx fnlEcj rd</v>
      </c>
      <c r="I1044" s="918"/>
      <c r="J1044" s="918" t="str">
        <f>IF(details!$DJ$3="","",details!$DJ$3)</f>
        <v>;ksx Qjojh rd</v>
      </c>
      <c r="K1044" s="919"/>
      <c r="L1044" s="504"/>
      <c r="M1044" s="505"/>
      <c r="N1044" s="376"/>
      <c r="O1044" s="916" t="s">
        <v>642</v>
      </c>
      <c r="P1044" s="917"/>
      <c r="Q1044" s="918" t="str">
        <f>IF(details!$CX$3="","",details!$CX$3)</f>
        <v>;ksx vxLr rd</v>
      </c>
      <c r="R1044" s="918"/>
      <c r="S1044" s="918" t="str">
        <f>IF(details!$DB$3="","",details!$DB$3)</f>
        <v>;ksx vDVcj rd</v>
      </c>
      <c r="T1044" s="918"/>
      <c r="U1044" s="918" t="str">
        <f>IF(details!$DF$3="","",details!$DF$3)</f>
        <v>;ksx fnlEcj rd</v>
      </c>
      <c r="V1044" s="918"/>
      <c r="W1044" s="918" t="str">
        <f>IF(details!$DJ$3="","",details!$DJ$3)</f>
        <v>;ksx Qjojh rd</v>
      </c>
      <c r="X1044" s="919"/>
    </row>
    <row r="1045" spans="1:24" ht="17" customHeight="1">
      <c r="A1045" s="376"/>
      <c r="B1045" s="916" t="s">
        <v>86</v>
      </c>
      <c r="C1045" s="917"/>
      <c r="D1045" s="921" t="str">
        <f>IF(details!CY75="","",details!CY75)</f>
        <v/>
      </c>
      <c r="E1045" s="921"/>
      <c r="F1045" s="921" t="str">
        <f>IF(details!DC75="","",details!DC75)</f>
        <v/>
      </c>
      <c r="G1045" s="921"/>
      <c r="H1045" s="921" t="str">
        <f>IF(details!DG75="","",details!DG75)</f>
        <v/>
      </c>
      <c r="I1045" s="921"/>
      <c r="J1045" s="921" t="str">
        <f>IF(details!DK75="","",details!DK75)</f>
        <v/>
      </c>
      <c r="K1045" s="922"/>
      <c r="L1045" s="504"/>
      <c r="M1045" s="505"/>
      <c r="N1045" s="376"/>
      <c r="O1045" s="916" t="s">
        <v>86</v>
      </c>
      <c r="P1045" s="917"/>
      <c r="Q1045" s="921" t="str">
        <f>IF(details!CY76="","",details!CY76)</f>
        <v/>
      </c>
      <c r="R1045" s="921"/>
      <c r="S1045" s="921" t="str">
        <f>IF(details!DC76="","",details!DC76)</f>
        <v/>
      </c>
      <c r="T1045" s="921"/>
      <c r="U1045" s="921" t="str">
        <f>IF(details!DG76="","",details!DG76)</f>
        <v/>
      </c>
      <c r="V1045" s="921"/>
      <c r="W1045" s="921" t="str">
        <f>IF(details!DK76="","",details!DK76)</f>
        <v/>
      </c>
      <c r="X1045" s="922"/>
    </row>
    <row r="1046" spans="1:24" ht="17" customHeight="1">
      <c r="A1046" s="376"/>
      <c r="B1046" s="902" t="s">
        <v>15</v>
      </c>
      <c r="C1046" s="903"/>
      <c r="D1046" s="904" t="str">
        <f>IF(details!CX75="","",details!CX75)</f>
        <v/>
      </c>
      <c r="E1046" s="904"/>
      <c r="F1046" s="904" t="str">
        <f>IF(details!DB75="","",details!DB75)</f>
        <v/>
      </c>
      <c r="G1046" s="904"/>
      <c r="H1046" s="904" t="str">
        <f>IF(details!DF75="","",details!DF75)</f>
        <v/>
      </c>
      <c r="I1046" s="904"/>
      <c r="J1046" s="904" t="str">
        <f>IF(details!DJ75="","",details!DJ75)</f>
        <v/>
      </c>
      <c r="K1046" s="905"/>
      <c r="L1046" s="504"/>
      <c r="M1046" s="505"/>
      <c r="N1046" s="376"/>
      <c r="O1046" s="902" t="s">
        <v>15</v>
      </c>
      <c r="P1046" s="903"/>
      <c r="Q1046" s="904" t="str">
        <f>IF(details!CX76="","",details!CX76)</f>
        <v/>
      </c>
      <c r="R1046" s="904"/>
      <c r="S1046" s="904" t="str">
        <f>IF(details!DB76="","",details!DB76)</f>
        <v/>
      </c>
      <c r="T1046" s="904"/>
      <c r="U1046" s="904" t="str">
        <f>IF(details!DF76="","",details!DF76)</f>
        <v/>
      </c>
      <c r="V1046" s="904"/>
      <c r="W1046" s="904" t="str">
        <f>IF(details!DJ76="","",details!DJ76)</f>
        <v/>
      </c>
      <c r="X1046" s="905"/>
    </row>
    <row r="1047" spans="1:24" ht="17" customHeight="1">
      <c r="A1047" s="376"/>
      <c r="B1047" s="906" t="s">
        <v>87</v>
      </c>
      <c r="C1047" s="907"/>
      <c r="D1047" s="908"/>
      <c r="E1047" s="908"/>
      <c r="F1047" s="908"/>
      <c r="G1047" s="908"/>
      <c r="H1047" s="908"/>
      <c r="I1047" s="908"/>
      <c r="J1047" s="908"/>
      <c r="K1047" s="909"/>
      <c r="L1047" s="504"/>
      <c r="M1047" s="505"/>
      <c r="N1047" s="376"/>
      <c r="O1047" s="906" t="s">
        <v>87</v>
      </c>
      <c r="P1047" s="907"/>
      <c r="Q1047" s="908"/>
      <c r="R1047" s="908"/>
      <c r="S1047" s="908"/>
      <c r="T1047" s="908"/>
      <c r="U1047" s="908"/>
      <c r="V1047" s="908"/>
      <c r="W1047" s="908"/>
      <c r="X1047" s="909"/>
    </row>
    <row r="1048" spans="1:24" ht="17" customHeight="1">
      <c r="A1048" s="376"/>
      <c r="B1048" s="953" t="s">
        <v>73</v>
      </c>
      <c r="C1048" s="954"/>
      <c r="D1048" s="908"/>
      <c r="E1048" s="908"/>
      <c r="F1048" s="908"/>
      <c r="G1048" s="908"/>
      <c r="H1048" s="908"/>
      <c r="I1048" s="908"/>
      <c r="J1048" s="908"/>
      <c r="K1048" s="909"/>
      <c r="L1048" s="504"/>
      <c r="M1048" s="505"/>
      <c r="N1048" s="376"/>
      <c r="O1048" s="953" t="s">
        <v>73</v>
      </c>
      <c r="P1048" s="954"/>
      <c r="Q1048" s="908"/>
      <c r="R1048" s="908"/>
      <c r="S1048" s="908"/>
      <c r="T1048" s="908"/>
      <c r="U1048" s="908"/>
      <c r="V1048" s="908"/>
      <c r="W1048" s="908"/>
      <c r="X1048" s="909"/>
    </row>
    <row r="1049" spans="1:24" ht="17" customHeight="1">
      <c r="A1049" s="376"/>
      <c r="B1049" s="955" t="s">
        <v>88</v>
      </c>
      <c r="C1049" s="956"/>
      <c r="D1049" s="908"/>
      <c r="E1049" s="908"/>
      <c r="F1049" s="908"/>
      <c r="G1049" s="908"/>
      <c r="H1049" s="908"/>
      <c r="I1049" s="908"/>
      <c r="J1049" s="908"/>
      <c r="K1049" s="909"/>
      <c r="L1049" s="504"/>
      <c r="M1049" s="505"/>
      <c r="N1049" s="376"/>
      <c r="O1049" s="955" t="s">
        <v>88</v>
      </c>
      <c r="P1049" s="956"/>
      <c r="Q1049" s="908"/>
      <c r="R1049" s="908"/>
      <c r="S1049" s="908"/>
      <c r="T1049" s="908"/>
      <c r="U1049" s="908"/>
      <c r="V1049" s="908"/>
      <c r="W1049" s="908"/>
      <c r="X1049" s="909"/>
    </row>
    <row r="1050" spans="1:24" ht="17" customHeight="1" thickBot="1">
      <c r="A1050" s="381"/>
      <c r="B1050" s="940" t="s">
        <v>89</v>
      </c>
      <c r="C1050" s="941"/>
      <c r="D1050" s="942"/>
      <c r="E1050" s="942"/>
      <c r="F1050" s="942"/>
      <c r="G1050" s="942"/>
      <c r="H1050" s="942"/>
      <c r="I1050" s="942"/>
      <c r="J1050" s="942"/>
      <c r="K1050" s="943"/>
      <c r="L1050" s="504"/>
      <c r="M1050" s="505"/>
      <c r="N1050" s="381"/>
      <c r="O1050" s="940" t="s">
        <v>89</v>
      </c>
      <c r="P1050" s="941"/>
      <c r="Q1050" s="942"/>
      <c r="R1050" s="942"/>
      <c r="S1050" s="942"/>
      <c r="T1050" s="942"/>
      <c r="U1050" s="942"/>
      <c r="V1050" s="942"/>
      <c r="W1050" s="942"/>
      <c r="X1050" s="943"/>
    </row>
    <row r="1051" spans="1:24" ht="17" customHeight="1">
      <c r="A1051" s="944" t="s">
        <v>44</v>
      </c>
      <c r="B1051" s="945"/>
      <c r="C1051" s="945"/>
      <c r="D1051" s="945"/>
      <c r="E1051" s="945"/>
      <c r="F1051" s="945"/>
      <c r="G1051" s="945"/>
      <c r="H1051" s="945"/>
      <c r="I1051" s="945"/>
      <c r="J1051" s="945"/>
      <c r="K1051" s="946"/>
      <c r="L1051" s="504"/>
      <c r="M1051" s="505"/>
      <c r="N1051" s="944" t="s">
        <v>44</v>
      </c>
      <c r="O1051" s="945"/>
      <c r="P1051" s="945"/>
      <c r="Q1051" s="945"/>
      <c r="R1051" s="945"/>
      <c r="S1051" s="945"/>
      <c r="T1051" s="945"/>
      <c r="U1051" s="945"/>
      <c r="V1051" s="945"/>
      <c r="W1051" s="945"/>
      <c r="X1051" s="946"/>
    </row>
    <row r="1052" spans="1:24" ht="17" customHeight="1">
      <c r="A1052" s="947" t="str">
        <f>'statement of marks'!$A$1</f>
        <v>jk- ck- ek/;fed fo|ky; uohu] fuEckgsM+k</v>
      </c>
      <c r="B1052" s="948"/>
      <c r="C1052" s="948"/>
      <c r="D1052" s="948"/>
      <c r="E1052" s="948"/>
      <c r="F1052" s="948"/>
      <c r="G1052" s="948"/>
      <c r="H1052" s="948"/>
      <c r="I1052" s="948"/>
      <c r="J1052" s="948"/>
      <c r="K1052" s="949"/>
      <c r="L1052" s="504"/>
      <c r="M1052" s="505"/>
      <c r="N1052" s="947" t="str">
        <f>'statement of marks'!$A$1</f>
        <v>jk- ck- ek/;fed fo|ky; uohu] fuEckgsM+k</v>
      </c>
      <c r="O1052" s="948"/>
      <c r="P1052" s="948"/>
      <c r="Q1052" s="948"/>
      <c r="R1052" s="948"/>
      <c r="S1052" s="948"/>
      <c r="T1052" s="948"/>
      <c r="U1052" s="948"/>
      <c r="V1052" s="948"/>
      <c r="W1052" s="948"/>
      <c r="X1052" s="949"/>
    </row>
    <row r="1053" spans="1:24" ht="17" customHeight="1">
      <c r="A1053" s="947"/>
      <c r="B1053" s="948"/>
      <c r="C1053" s="948"/>
      <c r="D1053" s="948"/>
      <c r="E1053" s="948"/>
      <c r="F1053" s="948"/>
      <c r="G1053" s="948"/>
      <c r="H1053" s="948"/>
      <c r="I1053" s="948"/>
      <c r="J1053" s="948"/>
      <c r="K1053" s="949"/>
      <c r="L1053" s="504"/>
      <c r="M1053" s="505"/>
      <c r="N1053" s="947"/>
      <c r="O1053" s="948"/>
      <c r="P1053" s="948"/>
      <c r="Q1053" s="948"/>
      <c r="R1053" s="948"/>
      <c r="S1053" s="948"/>
      <c r="T1053" s="948"/>
      <c r="U1053" s="948"/>
      <c r="V1053" s="948"/>
      <c r="W1053" s="948"/>
      <c r="X1053" s="949"/>
    </row>
    <row r="1054" spans="1:24" ht="17" customHeight="1">
      <c r="A1054" s="376"/>
      <c r="B1054" s="927" t="s">
        <v>84</v>
      </c>
      <c r="C1054" s="950"/>
      <c r="D1054" s="951" t="str">
        <f>'statement of marks'!$F$3</f>
        <v>2015-16</v>
      </c>
      <c r="E1054" s="951"/>
      <c r="F1054" s="951"/>
      <c r="G1054" s="951"/>
      <c r="H1054" s="951"/>
      <c r="I1054" s="951"/>
      <c r="J1054" s="951"/>
      <c r="K1054" s="952"/>
      <c r="L1054" s="504"/>
      <c r="M1054" s="505"/>
      <c r="N1054" s="376"/>
      <c r="O1054" s="927" t="s">
        <v>84</v>
      </c>
      <c r="P1054" s="950"/>
      <c r="Q1054" s="951" t="str">
        <f>'statement of marks'!$F$3</f>
        <v>2015-16</v>
      </c>
      <c r="R1054" s="951"/>
      <c r="S1054" s="951"/>
      <c r="T1054" s="951"/>
      <c r="U1054" s="951"/>
      <c r="V1054" s="951"/>
      <c r="W1054" s="951"/>
      <c r="X1054" s="952"/>
    </row>
    <row r="1055" spans="1:24" ht="17" customHeight="1">
      <c r="A1055" s="376"/>
      <c r="B1055" s="910" t="s">
        <v>579</v>
      </c>
      <c r="C1055" s="911"/>
      <c r="D1055" s="911" t="str">
        <f>IF('statement of marks'!H77="","",'statement of marks'!H77)</f>
        <v>v 071</v>
      </c>
      <c r="E1055" s="911"/>
      <c r="F1055" s="911"/>
      <c r="G1055" s="911"/>
      <c r="H1055" s="911"/>
      <c r="I1055" s="911"/>
      <c r="J1055" s="911"/>
      <c r="K1055" s="937"/>
      <c r="L1055" s="504"/>
      <c r="M1055" s="505"/>
      <c r="N1055" s="376"/>
      <c r="O1055" s="910" t="s">
        <v>579</v>
      </c>
      <c r="P1055" s="911"/>
      <c r="Q1055" s="911" t="str">
        <f>IF('statement of marks'!H78="","",'statement of marks'!H78)</f>
        <v>v 072</v>
      </c>
      <c r="R1055" s="911"/>
      <c r="S1055" s="911"/>
      <c r="T1055" s="911"/>
      <c r="U1055" s="911"/>
      <c r="V1055" s="911"/>
      <c r="W1055" s="911"/>
      <c r="X1055" s="937"/>
    </row>
    <row r="1056" spans="1:24" ht="17" customHeight="1">
      <c r="A1056" s="376"/>
      <c r="B1056" s="910" t="s">
        <v>580</v>
      </c>
      <c r="C1056" s="911"/>
      <c r="D1056" s="911" t="str">
        <f>IF('statement of marks'!I77="","",'statement of marks'!I77)</f>
        <v>c 071</v>
      </c>
      <c r="E1056" s="911"/>
      <c r="F1056" s="911"/>
      <c r="G1056" s="911"/>
      <c r="H1056" s="911"/>
      <c r="I1056" s="911"/>
      <c r="J1056" s="911"/>
      <c r="K1056" s="937"/>
      <c r="L1056" s="504"/>
      <c r="M1056" s="505"/>
      <c r="N1056" s="376"/>
      <c r="O1056" s="910" t="s">
        <v>580</v>
      </c>
      <c r="P1056" s="911"/>
      <c r="Q1056" s="911" t="str">
        <f>IF('statement of marks'!I78="","",'statement of marks'!I78)</f>
        <v>c 072</v>
      </c>
      <c r="R1056" s="911"/>
      <c r="S1056" s="911"/>
      <c r="T1056" s="911"/>
      <c r="U1056" s="911"/>
      <c r="V1056" s="911"/>
      <c r="W1056" s="911"/>
      <c r="X1056" s="937"/>
    </row>
    <row r="1057" spans="1:24" ht="17" customHeight="1">
      <c r="A1057" s="376"/>
      <c r="B1057" s="910" t="s">
        <v>581</v>
      </c>
      <c r="C1057" s="911"/>
      <c r="D1057" s="911" t="str">
        <f>IF('statement of marks'!J77="","",'statement of marks'!J77)</f>
        <v>l 071</v>
      </c>
      <c r="E1057" s="911"/>
      <c r="F1057" s="911"/>
      <c r="G1057" s="911"/>
      <c r="H1057" s="911"/>
      <c r="I1057" s="911"/>
      <c r="J1057" s="911"/>
      <c r="K1057" s="937"/>
      <c r="L1057" s="504"/>
      <c r="M1057" s="505"/>
      <c r="N1057" s="376"/>
      <c r="O1057" s="910" t="s">
        <v>581</v>
      </c>
      <c r="P1057" s="911"/>
      <c r="Q1057" s="911" t="str">
        <f>IF('statement of marks'!J78="","",'statement of marks'!J78)</f>
        <v>l 072</v>
      </c>
      <c r="R1057" s="911"/>
      <c r="S1057" s="911"/>
      <c r="T1057" s="911"/>
      <c r="U1057" s="911"/>
      <c r="V1057" s="911"/>
      <c r="W1057" s="911"/>
      <c r="X1057" s="937"/>
    </row>
    <row r="1058" spans="1:24" ht="17" customHeight="1">
      <c r="A1058" s="376"/>
      <c r="B1058" s="910" t="s">
        <v>582</v>
      </c>
      <c r="C1058" s="911"/>
      <c r="D1058" s="370">
        <f>'statement of marks'!$D$3</f>
        <v>3</v>
      </c>
      <c r="E1058" s="911" t="s">
        <v>9</v>
      </c>
      <c r="F1058" s="911"/>
      <c r="G1058" s="938" t="str">
        <f>IF('statement of marks'!D77="","",'statement of marks'!D77)</f>
        <v/>
      </c>
      <c r="H1058" s="938"/>
      <c r="I1058" s="938"/>
      <c r="J1058" s="938"/>
      <c r="K1058" s="939"/>
      <c r="L1058" s="504"/>
      <c r="M1058" s="505"/>
      <c r="N1058" s="376"/>
      <c r="O1058" s="910" t="s">
        <v>582</v>
      </c>
      <c r="P1058" s="911"/>
      <c r="Q1058" s="370">
        <f>'statement of marks'!$D$3</f>
        <v>3</v>
      </c>
      <c r="R1058" s="911" t="s">
        <v>9</v>
      </c>
      <c r="S1058" s="911"/>
      <c r="T1058" s="938" t="str">
        <f>IF('statement of marks'!D78="","",'statement of marks'!D78)</f>
        <v/>
      </c>
      <c r="U1058" s="938"/>
      <c r="V1058" s="938"/>
      <c r="W1058" s="938"/>
      <c r="X1058" s="939"/>
    </row>
    <row r="1059" spans="1:24" ht="17" customHeight="1">
      <c r="A1059" s="376"/>
      <c r="B1059" s="910" t="s">
        <v>583</v>
      </c>
      <c r="C1059" s="911"/>
      <c r="D1059" s="370" t="str">
        <f>IF('statement of marks'!E77="","",'statement of marks'!E77)</f>
        <v/>
      </c>
      <c r="E1059" s="911" t="s">
        <v>0</v>
      </c>
      <c r="F1059" s="911"/>
      <c r="G1059" s="930" t="str">
        <f>IF('statement of marks'!F77="","",'statement of marks'!F77)</f>
        <v/>
      </c>
      <c r="H1059" s="930"/>
      <c r="I1059" s="930"/>
      <c r="J1059" s="930"/>
      <c r="K1059" s="931"/>
      <c r="L1059" s="504"/>
      <c r="M1059" s="505"/>
      <c r="N1059" s="376"/>
      <c r="O1059" s="910" t="s">
        <v>583</v>
      </c>
      <c r="P1059" s="911"/>
      <c r="Q1059" s="370" t="str">
        <f>IF('statement of marks'!E78="","",'statement of marks'!E78)</f>
        <v/>
      </c>
      <c r="R1059" s="911" t="s">
        <v>0</v>
      </c>
      <c r="S1059" s="911"/>
      <c r="T1059" s="930" t="str">
        <f>IF('statement of marks'!F78="","",'statement of marks'!F78)</f>
        <v/>
      </c>
      <c r="U1059" s="930"/>
      <c r="V1059" s="930"/>
      <c r="W1059" s="930"/>
      <c r="X1059" s="931"/>
    </row>
    <row r="1060" spans="1:24" ht="17" customHeight="1">
      <c r="A1060" s="376"/>
      <c r="B1060" s="346" t="s">
        <v>27</v>
      </c>
      <c r="C1060" s="336" t="s">
        <v>85</v>
      </c>
      <c r="D1060" s="932" t="s">
        <v>1</v>
      </c>
      <c r="E1060" s="932" t="s">
        <v>21</v>
      </c>
      <c r="F1060" s="932" t="s">
        <v>62</v>
      </c>
      <c r="G1060" s="933" t="s">
        <v>2</v>
      </c>
      <c r="H1060" s="932" t="s">
        <v>638</v>
      </c>
      <c r="I1060" s="932"/>
      <c r="J1060" s="932"/>
      <c r="K1060" s="934" t="s">
        <v>639</v>
      </c>
      <c r="L1060" s="504"/>
      <c r="M1060" s="505"/>
      <c r="N1060" s="376"/>
      <c r="O1060" s="346" t="s">
        <v>27</v>
      </c>
      <c r="P1060" s="336" t="s">
        <v>85</v>
      </c>
      <c r="Q1060" s="935" t="s">
        <v>1</v>
      </c>
      <c r="R1060" s="935" t="s">
        <v>21</v>
      </c>
      <c r="S1060" s="935" t="s">
        <v>62</v>
      </c>
      <c r="T1060" s="936" t="s">
        <v>2</v>
      </c>
      <c r="U1060" s="935" t="s">
        <v>638</v>
      </c>
      <c r="V1060" s="935"/>
      <c r="W1060" s="935"/>
      <c r="X1060" s="934" t="s">
        <v>639</v>
      </c>
    </row>
    <row r="1061" spans="1:24" ht="17" customHeight="1">
      <c r="A1061" s="376"/>
      <c r="B1061" s="346"/>
      <c r="C1061" s="336"/>
      <c r="D1061" s="932"/>
      <c r="E1061" s="932"/>
      <c r="F1061" s="932"/>
      <c r="G1061" s="933"/>
      <c r="H1061" s="367" t="s">
        <v>635</v>
      </c>
      <c r="I1061" s="367" t="s">
        <v>636</v>
      </c>
      <c r="J1061" s="471" t="s">
        <v>68</v>
      </c>
      <c r="K1061" s="934"/>
      <c r="L1061" s="504"/>
      <c r="M1061" s="505"/>
      <c r="N1061" s="376"/>
      <c r="O1061" s="346"/>
      <c r="P1061" s="336"/>
      <c r="Q1061" s="935"/>
      <c r="R1061" s="935"/>
      <c r="S1061" s="935"/>
      <c r="T1061" s="936"/>
      <c r="U1061" s="371" t="s">
        <v>635</v>
      </c>
      <c r="V1061" s="371" t="s">
        <v>636</v>
      </c>
      <c r="W1061" s="506" t="s">
        <v>68</v>
      </c>
      <c r="X1061" s="934"/>
    </row>
    <row r="1062" spans="1:24" ht="17" customHeight="1">
      <c r="A1062" s="376"/>
      <c r="B1062" s="923" t="s">
        <v>3</v>
      </c>
      <c r="C1062" s="924"/>
      <c r="D1062" s="332">
        <f>IF('statement of marks'!K$6="","",'statement of marks'!K$6)</f>
        <v>10</v>
      </c>
      <c r="E1062" s="332">
        <f>IF('statement of marks'!L$6="","",'statement of marks'!L$6)</f>
        <v>10</v>
      </c>
      <c r="F1062" s="332">
        <f>IF('statement of marks'!M$6="","",'statement of marks'!M$6)</f>
        <v>10</v>
      </c>
      <c r="G1062" s="333">
        <f>IF('statement of marks'!N$6="","",'statement of marks'!N$6)</f>
        <v>30</v>
      </c>
      <c r="H1062" s="332">
        <f>IF('statement of marks'!O$6="","",'statement of marks'!O$6)</f>
        <v>20</v>
      </c>
      <c r="I1062" s="332">
        <f>IF('statement of marks'!P$6="","",'statement of marks'!P$6)</f>
        <v>50</v>
      </c>
      <c r="J1062" s="333">
        <f>IF('statement of marks'!Q$6="","",'statement of marks'!Q$6)</f>
        <v>70</v>
      </c>
      <c r="K1062" s="377">
        <f>IF('statement of marks'!R$6="","",'statement of marks'!R$6)</f>
        <v>100</v>
      </c>
      <c r="L1062" s="504"/>
      <c r="M1062" s="505"/>
      <c r="N1062" s="376"/>
      <c r="O1062" s="923" t="s">
        <v>3</v>
      </c>
      <c r="P1062" s="924"/>
      <c r="Q1062" s="332">
        <f>IF('statement of marks'!K$6="","",'statement of marks'!K$6)</f>
        <v>10</v>
      </c>
      <c r="R1062" s="332">
        <f>IF('statement of marks'!L$6="","",'statement of marks'!L$6)</f>
        <v>10</v>
      </c>
      <c r="S1062" s="332">
        <f>IF('statement of marks'!M$6="","",'statement of marks'!M$6)</f>
        <v>10</v>
      </c>
      <c r="T1062" s="333">
        <f>IF('statement of marks'!N$6="","",'statement of marks'!N$6)</f>
        <v>30</v>
      </c>
      <c r="U1062" s="332">
        <f>IF('statement of marks'!O$6="","",'statement of marks'!O$6)</f>
        <v>20</v>
      </c>
      <c r="V1062" s="332">
        <f>IF('statement of marks'!P$6="","",'statement of marks'!P$6)</f>
        <v>50</v>
      </c>
      <c r="W1062" s="333">
        <f>IF('statement of marks'!Q$6="","",'statement of marks'!Q$6)</f>
        <v>70</v>
      </c>
      <c r="X1062" s="377">
        <f>IF('statement of marks'!R$6="","",'statement of marks'!R$6)</f>
        <v>100</v>
      </c>
    </row>
    <row r="1063" spans="1:24" ht="17" customHeight="1">
      <c r="A1063" s="376"/>
      <c r="B1063" s="910" t="str">
        <f>'statement of marks'!$K$3</f>
        <v>fgUnh</v>
      </c>
      <c r="C1063" s="911"/>
      <c r="D1063" s="331" t="str">
        <f>IF('statement of marks'!K77="","",'statement of marks'!K77)</f>
        <v/>
      </c>
      <c r="E1063" s="331" t="str">
        <f>IF('statement of marks'!L77="","",'statement of marks'!L77)</f>
        <v/>
      </c>
      <c r="F1063" s="331" t="str">
        <f>IF('statement of marks'!M77="","",'statement of marks'!M77)</f>
        <v/>
      </c>
      <c r="G1063" s="374" t="str">
        <f>IF('statement of marks'!N77="","",'statement of marks'!N77)</f>
        <v/>
      </c>
      <c r="H1063" s="331" t="str">
        <f>IF('statement of marks'!O77="","",'statement of marks'!O77)</f>
        <v/>
      </c>
      <c r="I1063" s="331" t="str">
        <f>IF('statement of marks'!P77="","",'statement of marks'!P77)</f>
        <v/>
      </c>
      <c r="J1063" s="36" t="str">
        <f>IF('statement of marks'!Q77="","",'statement of marks'!Q77)</f>
        <v/>
      </c>
      <c r="K1063" s="378" t="str">
        <f>IF('statement of marks'!R77="","",'statement of marks'!R77)</f>
        <v/>
      </c>
      <c r="L1063" s="504"/>
      <c r="M1063" s="505"/>
      <c r="N1063" s="376"/>
      <c r="O1063" s="910" t="str">
        <f>'statement of marks'!$K$3</f>
        <v>fgUnh</v>
      </c>
      <c r="P1063" s="911"/>
      <c r="Q1063" s="331" t="str">
        <f>IF('statement of marks'!K78="","",'statement of marks'!K78)</f>
        <v/>
      </c>
      <c r="R1063" s="331" t="str">
        <f>IF('statement of marks'!L78="","",'statement of marks'!L78)</f>
        <v/>
      </c>
      <c r="S1063" s="331" t="str">
        <f>IF('statement of marks'!M78="","",'statement of marks'!M78)</f>
        <v/>
      </c>
      <c r="T1063" s="374" t="str">
        <f>IF('statement of marks'!N78="","",'statement of marks'!N78)</f>
        <v/>
      </c>
      <c r="U1063" s="331" t="str">
        <f>IF('statement of marks'!O78="","",'statement of marks'!O78)</f>
        <v/>
      </c>
      <c r="V1063" s="331" t="str">
        <f>IF('statement of marks'!P78="","",'statement of marks'!P78)</f>
        <v/>
      </c>
      <c r="W1063" s="36" t="str">
        <f>IF('statement of marks'!Q78="","",'statement of marks'!Q78)</f>
        <v/>
      </c>
      <c r="X1063" s="378" t="str">
        <f>IF('statement of marks'!R78="","",'statement of marks'!R78)</f>
        <v/>
      </c>
    </row>
    <row r="1064" spans="1:24" ht="17" customHeight="1">
      <c r="A1064" s="376"/>
      <c r="B1064" s="920" t="str">
        <f>'statement of marks'!$AQ$3</f>
        <v>mnwZ</v>
      </c>
      <c r="C1064" s="910"/>
      <c r="D1064" s="331">
        <f>IF('statement of marks'!AQ77="","",'statement of marks'!AQ77)</f>
        <v>1</v>
      </c>
      <c r="E1064" s="331">
        <f>IF('statement of marks'!AR77="","",'statement of marks'!AR77)</f>
        <v>2</v>
      </c>
      <c r="F1064" s="331">
        <f>IF('statement of marks'!AS77="","",'statement of marks'!AS77)</f>
        <v>3</v>
      </c>
      <c r="G1064" s="374">
        <f>IF('statement of marks'!AT77="","",'statement of marks'!AT77)</f>
        <v>6</v>
      </c>
      <c r="H1064" s="331">
        <f>IF('statement of marks'!AU77="","",'statement of marks'!AU77)</f>
        <v>4</v>
      </c>
      <c r="I1064" s="331">
        <f>IF('statement of marks'!AV77="","",'statement of marks'!AV77)</f>
        <v>5</v>
      </c>
      <c r="J1064" s="36">
        <f>IF('statement of marks'!AW77="","",'statement of marks'!AW77)</f>
        <v>9</v>
      </c>
      <c r="K1064" s="378">
        <f>IF('statement of marks'!AX77="","",'statement of marks'!AX77)</f>
        <v>15</v>
      </c>
      <c r="L1064" s="504"/>
      <c r="M1064" s="505"/>
      <c r="N1064" s="376"/>
      <c r="O1064" s="920" t="str">
        <f>'statement of marks'!$AQ$3</f>
        <v>mnwZ</v>
      </c>
      <c r="P1064" s="910"/>
      <c r="Q1064" s="331">
        <f>IF('statement of marks'!AQ78="","",'statement of marks'!AQ78)</f>
        <v>1</v>
      </c>
      <c r="R1064" s="331">
        <f>IF('statement of marks'!AR78="","",'statement of marks'!AR78)</f>
        <v>2</v>
      </c>
      <c r="S1064" s="331">
        <f>IF('statement of marks'!AS78="","",'statement of marks'!AS78)</f>
        <v>3</v>
      </c>
      <c r="T1064" s="374">
        <f>IF('statement of marks'!AT78="","",'statement of marks'!AT78)</f>
        <v>6</v>
      </c>
      <c r="U1064" s="331">
        <f>IF('statement of marks'!AU78="","",'statement of marks'!AU78)</f>
        <v>4</v>
      </c>
      <c r="V1064" s="331">
        <f>IF('statement of marks'!AV78="","",'statement of marks'!AV78)</f>
        <v>5</v>
      </c>
      <c r="W1064" s="36">
        <f>IF('statement of marks'!AW78="","",'statement of marks'!AW78)</f>
        <v>9</v>
      </c>
      <c r="X1064" s="378">
        <f>IF('statement of marks'!AX78="","",'statement of marks'!AX78)</f>
        <v>15</v>
      </c>
    </row>
    <row r="1065" spans="1:24" ht="17" customHeight="1">
      <c r="A1065" s="376"/>
      <c r="B1065" s="910" t="str">
        <f>'statement of marks'!$BG$3</f>
        <v>xf.kr</v>
      </c>
      <c r="C1065" s="911"/>
      <c r="D1065" s="331" t="str">
        <f>IF('statement of marks'!BG77="","",'statement of marks'!BG77)</f>
        <v/>
      </c>
      <c r="E1065" s="331" t="str">
        <f>IF('statement of marks'!BH77="","",'statement of marks'!BH77)</f>
        <v/>
      </c>
      <c r="F1065" s="331" t="str">
        <f>IF('statement of marks'!BI77="","",'statement of marks'!BI77)</f>
        <v/>
      </c>
      <c r="G1065" s="374" t="str">
        <f>IF('statement of marks'!BJ77="","",'statement of marks'!BJ77)</f>
        <v/>
      </c>
      <c r="H1065" s="331" t="str">
        <f>IF('statement of marks'!BK77="","",'statement of marks'!BK77)</f>
        <v/>
      </c>
      <c r="I1065" s="331" t="str">
        <f>IF('statement of marks'!BL77="","",'statement of marks'!BL77)</f>
        <v/>
      </c>
      <c r="J1065" s="36" t="str">
        <f>IF('statement of marks'!BM77="","",'statement of marks'!BM77)</f>
        <v/>
      </c>
      <c r="K1065" s="378" t="str">
        <f>IF('statement of marks'!BN77="","",'statement of marks'!BN77)</f>
        <v/>
      </c>
      <c r="L1065" s="504"/>
      <c r="M1065" s="505"/>
      <c r="N1065" s="376"/>
      <c r="O1065" s="910" t="str">
        <f>'statement of marks'!$BG$3</f>
        <v>xf.kr</v>
      </c>
      <c r="P1065" s="911"/>
      <c r="Q1065" s="331" t="str">
        <f>IF('statement of marks'!BG78="","",'statement of marks'!BG78)</f>
        <v/>
      </c>
      <c r="R1065" s="331" t="str">
        <f>IF('statement of marks'!BH78="","",'statement of marks'!BH78)</f>
        <v/>
      </c>
      <c r="S1065" s="331" t="str">
        <f>IF('statement of marks'!BI78="","",'statement of marks'!BI78)</f>
        <v/>
      </c>
      <c r="T1065" s="374" t="str">
        <f>IF('statement of marks'!BJ78="","",'statement of marks'!BJ78)</f>
        <v/>
      </c>
      <c r="U1065" s="331" t="str">
        <f>IF('statement of marks'!BK78="","",'statement of marks'!BK78)</f>
        <v/>
      </c>
      <c r="V1065" s="331" t="str">
        <f>IF('statement of marks'!BL78="","",'statement of marks'!BL78)</f>
        <v/>
      </c>
      <c r="W1065" s="36" t="str">
        <f>IF('statement of marks'!BM78="","",'statement of marks'!BM78)</f>
        <v/>
      </c>
      <c r="X1065" s="378" t="str">
        <f>IF('statement of marks'!BN78="","",'statement of marks'!BN78)</f>
        <v/>
      </c>
    </row>
    <row r="1066" spans="1:24" ht="17" customHeight="1">
      <c r="A1066" s="376"/>
      <c r="B1066" s="910" t="str">
        <f>'statement of marks'!$BW$3</f>
        <v>Ik;kZoj.k v/;;u</v>
      </c>
      <c r="C1066" s="911"/>
      <c r="D1066" s="331" t="str">
        <f>IF('statement of marks'!BW77="","",'statement of marks'!BW77)</f>
        <v/>
      </c>
      <c r="E1066" s="331" t="str">
        <f>IF('statement of marks'!BX77="","",'statement of marks'!BX77)</f>
        <v/>
      </c>
      <c r="F1066" s="331" t="str">
        <f>IF('statement of marks'!BY77="","",'statement of marks'!BY77)</f>
        <v/>
      </c>
      <c r="G1066" s="374" t="str">
        <f>IF('statement of marks'!BZ77="","",'statement of marks'!BZ77)</f>
        <v/>
      </c>
      <c r="H1066" s="331" t="str">
        <f>IF('statement of marks'!CA77="","",'statement of marks'!CA77)</f>
        <v/>
      </c>
      <c r="I1066" s="331" t="str">
        <f>IF('statement of marks'!CB77="","",'statement of marks'!CB77)</f>
        <v/>
      </c>
      <c r="J1066" s="36" t="str">
        <f>IF('statement of marks'!CC77="","",'statement of marks'!CC77)</f>
        <v/>
      </c>
      <c r="K1066" s="378" t="str">
        <f>IF('statement of marks'!CD77="","",'statement of marks'!CD77)</f>
        <v/>
      </c>
      <c r="L1066" s="504"/>
      <c r="M1066" s="505"/>
      <c r="N1066" s="376"/>
      <c r="O1066" s="910" t="str">
        <f>'statement of marks'!$BW$3</f>
        <v>Ik;kZoj.k v/;;u</v>
      </c>
      <c r="P1066" s="911"/>
      <c r="Q1066" s="331" t="str">
        <f>IF('statement of marks'!BW78="","",'statement of marks'!BW78)</f>
        <v/>
      </c>
      <c r="R1066" s="331" t="str">
        <f>IF('statement of marks'!BX78="","",'statement of marks'!BX78)</f>
        <v/>
      </c>
      <c r="S1066" s="331" t="str">
        <f>IF('statement of marks'!BY78="","",'statement of marks'!BY78)</f>
        <v/>
      </c>
      <c r="T1066" s="374" t="str">
        <f>IF('statement of marks'!BZ78="","",'statement of marks'!BZ78)</f>
        <v/>
      </c>
      <c r="U1066" s="331" t="str">
        <f>IF('statement of marks'!CA78="","",'statement of marks'!CA78)</f>
        <v/>
      </c>
      <c r="V1066" s="331" t="str">
        <f>IF('statement of marks'!CB78="","",'statement of marks'!CB78)</f>
        <v/>
      </c>
      <c r="W1066" s="36" t="str">
        <f>IF('statement of marks'!CC78="","",'statement of marks'!CC78)</f>
        <v/>
      </c>
      <c r="X1066" s="378" t="str">
        <f>IF('statement of marks'!CD78="","",'statement of marks'!CD78)</f>
        <v/>
      </c>
    </row>
    <row r="1067" spans="1:24" ht="17" customHeight="1">
      <c r="A1067" s="925"/>
      <c r="B1067" s="927" t="str">
        <f>'statement of marks'!$AA$3</f>
        <v>vaxszth</v>
      </c>
      <c r="C1067" s="373" t="s">
        <v>3</v>
      </c>
      <c r="D1067" s="332">
        <f>IF('statement of marks'!AA$6="","",'statement of marks'!AA$6)</f>
        <v>5</v>
      </c>
      <c r="E1067" s="332">
        <f>IF('statement of marks'!AB$6="","",'statement of marks'!AB$6)</f>
        <v>5</v>
      </c>
      <c r="F1067" s="332">
        <f>IF('statement of marks'!AC$6="","",'statement of marks'!AC$6)</f>
        <v>5</v>
      </c>
      <c r="G1067" s="333">
        <f>IF('statement of marks'!AD$6="","",'statement of marks'!AD$6)</f>
        <v>15</v>
      </c>
      <c r="H1067" s="332">
        <f>IF('statement of marks'!AE$6="","",'statement of marks'!AE$6)</f>
        <v>10</v>
      </c>
      <c r="I1067" s="332">
        <f>IF('statement of marks'!AF$6="","",'statement of marks'!AF$6)</f>
        <v>25</v>
      </c>
      <c r="J1067" s="333">
        <f>IF('statement of marks'!AG$6="","",'statement of marks'!AG$6)</f>
        <v>35</v>
      </c>
      <c r="K1067" s="377">
        <f>IF('statement of marks'!AH$6="","",'statement of marks'!AH$6)</f>
        <v>50</v>
      </c>
      <c r="L1067" s="504"/>
      <c r="M1067" s="505"/>
      <c r="N1067" s="925"/>
      <c r="O1067" s="927" t="str">
        <f>'statement of marks'!$AA$3</f>
        <v>vaxszth</v>
      </c>
      <c r="P1067" s="373" t="s">
        <v>3</v>
      </c>
      <c r="Q1067" s="332">
        <f>IF('statement of marks'!AA$6="","",'statement of marks'!AA$6)</f>
        <v>5</v>
      </c>
      <c r="R1067" s="332">
        <f>IF('statement of marks'!AB$6="","",'statement of marks'!AB$6)</f>
        <v>5</v>
      </c>
      <c r="S1067" s="332">
        <f>IF('statement of marks'!AC$6="","",'statement of marks'!AC$6)</f>
        <v>5</v>
      </c>
      <c r="T1067" s="333">
        <f>IF('statement of marks'!AD$6="","",'statement of marks'!AD$6)</f>
        <v>15</v>
      </c>
      <c r="U1067" s="332">
        <f>IF('statement of marks'!AE$6="","",'statement of marks'!AE$6)</f>
        <v>10</v>
      </c>
      <c r="V1067" s="332">
        <f>IF('statement of marks'!AF$6="","",'statement of marks'!AF$6)</f>
        <v>25</v>
      </c>
      <c r="W1067" s="333">
        <f>IF('statement of marks'!AG$6="","",'statement of marks'!AG$6)</f>
        <v>35</v>
      </c>
      <c r="X1067" s="377">
        <f>IF('statement of marks'!AH$6="","",'statement of marks'!AH$6)</f>
        <v>50</v>
      </c>
    </row>
    <row r="1068" spans="1:24" ht="17" customHeight="1">
      <c r="A1068" s="926"/>
      <c r="B1068" s="927"/>
      <c r="C1068" s="375" t="s">
        <v>644</v>
      </c>
      <c r="D1068" s="331" t="str">
        <f>IF('statement of marks'!AA77="","",'statement of marks'!AA77)</f>
        <v/>
      </c>
      <c r="E1068" s="331" t="str">
        <f>IF('statement of marks'!AB77="","",'statement of marks'!AB77)</f>
        <v/>
      </c>
      <c r="F1068" s="331" t="str">
        <f>IF('statement of marks'!AC77="","",'statement of marks'!AC77)</f>
        <v/>
      </c>
      <c r="G1068" s="374" t="str">
        <f>IF('statement of marks'!AD77="","",'statement of marks'!AD77)</f>
        <v/>
      </c>
      <c r="H1068" s="331" t="str">
        <f>IF('statement of marks'!AE77="","",'statement of marks'!AE77)</f>
        <v/>
      </c>
      <c r="I1068" s="331" t="str">
        <f>IF('statement of marks'!AF77="","",'statement of marks'!AF77)</f>
        <v/>
      </c>
      <c r="J1068" s="36" t="str">
        <f>IF('statement of marks'!AG77="","",'statement of marks'!AG77)</f>
        <v/>
      </c>
      <c r="K1068" s="378" t="str">
        <f>IF('statement of marks'!AH77="","",'statement of marks'!AH77)</f>
        <v/>
      </c>
      <c r="L1068" s="504"/>
      <c r="M1068" s="505"/>
      <c r="N1068" s="926"/>
      <c r="O1068" s="927"/>
      <c r="P1068" s="375" t="s">
        <v>644</v>
      </c>
      <c r="Q1068" s="331" t="str">
        <f>IF('statement of marks'!AA78="","",'statement of marks'!AA78)</f>
        <v/>
      </c>
      <c r="R1068" s="331" t="str">
        <f>IF('statement of marks'!AB78="","",'statement of marks'!AB78)</f>
        <v/>
      </c>
      <c r="S1068" s="331" t="str">
        <f>IF('statement of marks'!AC78="","",'statement of marks'!AC78)</f>
        <v/>
      </c>
      <c r="T1068" s="374" t="str">
        <f>IF('statement of marks'!AD78="","",'statement of marks'!AD78)</f>
        <v/>
      </c>
      <c r="U1068" s="331" t="str">
        <f>IF('statement of marks'!AE78="","",'statement of marks'!AE78)</f>
        <v/>
      </c>
      <c r="V1068" s="331" t="str">
        <f>IF('statement of marks'!AF78="","",'statement of marks'!AF78)</f>
        <v/>
      </c>
      <c r="W1068" s="36" t="str">
        <f>IF('statement of marks'!AG78="","",'statement of marks'!AG78)</f>
        <v/>
      </c>
      <c r="X1068" s="378" t="str">
        <f>IF('statement of marks'!AH78="","",'statement of marks'!AH78)</f>
        <v/>
      </c>
    </row>
    <row r="1069" spans="1:24" ht="17" customHeight="1">
      <c r="A1069" s="376"/>
      <c r="B1069" s="928" t="s">
        <v>640</v>
      </c>
      <c r="C1069" s="929"/>
      <c r="D1069" s="335" t="s">
        <v>1</v>
      </c>
      <c r="E1069" s="335" t="s">
        <v>21</v>
      </c>
      <c r="F1069" s="372" t="s">
        <v>641</v>
      </c>
      <c r="G1069" s="36"/>
      <c r="H1069" s="334"/>
      <c r="I1069" s="36"/>
      <c r="J1069" s="472" t="s">
        <v>62</v>
      </c>
      <c r="K1069" s="379"/>
      <c r="L1069" s="504"/>
      <c r="M1069" s="505"/>
      <c r="N1069" s="376"/>
      <c r="O1069" s="928" t="s">
        <v>640</v>
      </c>
      <c r="P1069" s="929"/>
      <c r="Q1069" s="335" t="s">
        <v>1</v>
      </c>
      <c r="R1069" s="335" t="s">
        <v>21</v>
      </c>
      <c r="S1069" s="372" t="s">
        <v>641</v>
      </c>
      <c r="T1069" s="36"/>
      <c r="U1069" s="334"/>
      <c r="V1069" s="36"/>
      <c r="W1069" s="507" t="s">
        <v>62</v>
      </c>
      <c r="X1069" s="379"/>
    </row>
    <row r="1070" spans="1:24" ht="17" customHeight="1">
      <c r="A1070" s="376"/>
      <c r="B1070" s="923" t="s">
        <v>3</v>
      </c>
      <c r="C1070" s="924"/>
      <c r="D1070" s="332">
        <v>20</v>
      </c>
      <c r="E1070" s="332">
        <v>20</v>
      </c>
      <c r="F1070" s="332">
        <v>20</v>
      </c>
      <c r="G1070" s="333"/>
      <c r="H1070" s="332"/>
      <c r="I1070" s="332"/>
      <c r="J1070" s="333">
        <v>20</v>
      </c>
      <c r="K1070" s="377"/>
      <c r="L1070" s="504"/>
      <c r="M1070" s="505"/>
      <c r="N1070" s="376"/>
      <c r="O1070" s="923" t="s">
        <v>3</v>
      </c>
      <c r="P1070" s="924"/>
      <c r="Q1070" s="332">
        <v>20</v>
      </c>
      <c r="R1070" s="332">
        <v>20</v>
      </c>
      <c r="S1070" s="332">
        <v>20</v>
      </c>
      <c r="T1070" s="333"/>
      <c r="U1070" s="332"/>
      <c r="V1070" s="332"/>
      <c r="W1070" s="333">
        <v>20</v>
      </c>
      <c r="X1070" s="377"/>
    </row>
    <row r="1071" spans="1:24" ht="17" customHeight="1">
      <c r="A1071" s="376"/>
      <c r="B1071" s="910" t="str">
        <f>'statement of marks'!$CM$3</f>
        <v>dk;kZuqHko</v>
      </c>
      <c r="C1071" s="911"/>
      <c r="D1071" s="469" t="str">
        <f>IF('statement of marks'!CM77="","",'statement of marks'!CM77)</f>
        <v/>
      </c>
      <c r="E1071" s="469" t="str">
        <f>IF('statement of marks'!CN77="","",'statement of marks'!CN77)</f>
        <v/>
      </c>
      <c r="F1071" s="469" t="str">
        <f>IF('statement of marks'!CP77="","",'statement of marks'!CP77)</f>
        <v/>
      </c>
      <c r="G1071" s="337"/>
      <c r="H1071" s="337"/>
      <c r="I1071" s="469"/>
      <c r="J1071" s="469" t="str">
        <f>IF('statement of marks'!CO77="","",'statement of marks'!CO77)</f>
        <v/>
      </c>
      <c r="K1071" s="470"/>
      <c r="L1071" s="504"/>
      <c r="M1071" s="505"/>
      <c r="N1071" s="376"/>
      <c r="O1071" s="910" t="str">
        <f>'statement of marks'!$CM$3</f>
        <v>dk;kZuqHko</v>
      </c>
      <c r="P1071" s="911"/>
      <c r="Q1071" s="469" t="str">
        <f>IF('statement of marks'!CM78="","",'statement of marks'!CM78)</f>
        <v/>
      </c>
      <c r="R1071" s="469" t="str">
        <f>IF('statement of marks'!CN78="","",'statement of marks'!CN78)</f>
        <v/>
      </c>
      <c r="S1071" s="469" t="str">
        <f>IF('statement of marks'!CP78="","",'statement of marks'!CP78)</f>
        <v/>
      </c>
      <c r="T1071" s="337"/>
      <c r="U1071" s="337"/>
      <c r="V1071" s="469"/>
      <c r="W1071" s="503" t="str">
        <f>IF('statement of marks'!CO78="","",'statement of marks'!CO78)</f>
        <v/>
      </c>
      <c r="X1071" s="470"/>
    </row>
    <row r="1072" spans="1:24" ht="17" customHeight="1">
      <c r="A1072" s="376"/>
      <c r="B1072" s="910" t="str">
        <f>'statement of marks'!$CW$3</f>
        <v>dyk f'k{kk</v>
      </c>
      <c r="C1072" s="911"/>
      <c r="D1072" s="469" t="str">
        <f>IF('statement of marks'!CW77="","",'statement of marks'!CW77)</f>
        <v/>
      </c>
      <c r="E1072" s="469" t="str">
        <f>IF('statement of marks'!CX77="","",'statement of marks'!CX77)</f>
        <v/>
      </c>
      <c r="F1072" s="469" t="str">
        <f>IF('statement of marks'!CZ77="","",'statement of marks'!CZ77)</f>
        <v/>
      </c>
      <c r="G1072" s="337"/>
      <c r="H1072" s="337"/>
      <c r="I1072" s="469"/>
      <c r="J1072" s="469" t="str">
        <f>IF('statement of marks'!CY77="","",'statement of marks'!CY77)</f>
        <v/>
      </c>
      <c r="K1072" s="470"/>
      <c r="L1072" s="504"/>
      <c r="M1072" s="505"/>
      <c r="N1072" s="376"/>
      <c r="O1072" s="910" t="str">
        <f>'statement of marks'!$CW$3</f>
        <v>dyk f'k{kk</v>
      </c>
      <c r="P1072" s="911"/>
      <c r="Q1072" s="469" t="str">
        <f>IF('statement of marks'!CW78="","",'statement of marks'!CW78)</f>
        <v/>
      </c>
      <c r="R1072" s="469" t="str">
        <f>IF('statement of marks'!CX78="","",'statement of marks'!CX78)</f>
        <v/>
      </c>
      <c r="S1072" s="469" t="str">
        <f>IF('statement of marks'!CZ78="","",'statement of marks'!CZ78)</f>
        <v/>
      </c>
      <c r="T1072" s="337"/>
      <c r="U1072" s="337"/>
      <c r="V1072" s="469"/>
      <c r="W1072" s="503" t="str">
        <f>IF('statement of marks'!CY78="","",'statement of marks'!CY78)</f>
        <v/>
      </c>
      <c r="X1072" s="470"/>
    </row>
    <row r="1073" spans="1:24" ht="17" customHeight="1">
      <c r="A1073" s="376"/>
      <c r="B1073" s="912" t="str">
        <f>'statement of marks'!$DG$3</f>
        <v>LokLF; ,oe~ 'kkjhfjd f'k{kk</v>
      </c>
      <c r="C1073" s="913"/>
      <c r="D1073" s="469" t="str">
        <f>IF('statement of marks'!DG77="","",'statement of marks'!DG77)</f>
        <v/>
      </c>
      <c r="E1073" s="469" t="str">
        <f>IF('statement of marks'!DH77="","",'statement of marks'!DH77)</f>
        <v/>
      </c>
      <c r="F1073" s="469" t="str">
        <f>IF('statement of marks'!DJ77="","",'statement of marks'!DJ77)</f>
        <v/>
      </c>
      <c r="G1073" s="337"/>
      <c r="H1073" s="337"/>
      <c r="I1073" s="469"/>
      <c r="J1073" s="469" t="str">
        <f>IF('statement of marks'!DI77="","",'statement of marks'!DI77)</f>
        <v/>
      </c>
      <c r="K1073" s="470"/>
      <c r="L1073" s="504"/>
      <c r="M1073" s="505"/>
      <c r="N1073" s="376"/>
      <c r="O1073" s="914" t="str">
        <f>'statement of marks'!$DG$3</f>
        <v>LokLF; ,oe~ 'kkjhfjd f'k{kk</v>
      </c>
      <c r="P1073" s="915"/>
      <c r="Q1073" s="469" t="str">
        <f>IF('statement of marks'!DG78="","",'statement of marks'!DG78)</f>
        <v/>
      </c>
      <c r="R1073" s="469" t="str">
        <f>IF('statement of marks'!DH78="","",'statement of marks'!DH78)</f>
        <v/>
      </c>
      <c r="S1073" s="469" t="str">
        <f>IF('statement of marks'!DJ78="","",'statement of marks'!DJ78)</f>
        <v/>
      </c>
      <c r="T1073" s="337"/>
      <c r="U1073" s="337"/>
      <c r="V1073" s="469"/>
      <c r="W1073" s="503" t="str">
        <f>IF('statement of marks'!DI78="","",'statement of marks'!DI78)</f>
        <v/>
      </c>
      <c r="X1073" s="470"/>
    </row>
    <row r="1074" spans="1:24" ht="17" customHeight="1">
      <c r="A1074" s="376"/>
      <c r="B1074" s="916" t="s">
        <v>642</v>
      </c>
      <c r="C1074" s="917"/>
      <c r="D1074" s="918" t="str">
        <f>IF(details!$CX$3="","",details!$CX$3)</f>
        <v>;ksx vxLr rd</v>
      </c>
      <c r="E1074" s="918"/>
      <c r="F1074" s="918" t="str">
        <f>IF(details!$DB$3="","",details!$DB$3)</f>
        <v>;ksx vDVcj rd</v>
      </c>
      <c r="G1074" s="918"/>
      <c r="H1074" s="918" t="str">
        <f>IF(details!$DF$3="","",details!$DF$3)</f>
        <v>;ksx fnlEcj rd</v>
      </c>
      <c r="I1074" s="918"/>
      <c r="J1074" s="918" t="str">
        <f>IF(details!$DJ$3="","",details!$DJ$3)</f>
        <v>;ksx Qjojh rd</v>
      </c>
      <c r="K1074" s="919"/>
      <c r="L1074" s="504"/>
      <c r="M1074" s="505"/>
      <c r="N1074" s="376"/>
      <c r="O1074" s="916" t="s">
        <v>642</v>
      </c>
      <c r="P1074" s="917"/>
      <c r="Q1074" s="918" t="str">
        <f>IF(details!$CX$3="","",details!$CX$3)</f>
        <v>;ksx vxLr rd</v>
      </c>
      <c r="R1074" s="918"/>
      <c r="S1074" s="918" t="str">
        <f>IF(details!$DB$3="","",details!$DB$3)</f>
        <v>;ksx vDVcj rd</v>
      </c>
      <c r="T1074" s="918"/>
      <c r="U1074" s="918" t="str">
        <f>IF(details!$DF$3="","",details!$DF$3)</f>
        <v>;ksx fnlEcj rd</v>
      </c>
      <c r="V1074" s="918"/>
      <c r="W1074" s="918" t="str">
        <f>IF(details!$DJ$3="","",details!$DJ$3)</f>
        <v>;ksx Qjojh rd</v>
      </c>
      <c r="X1074" s="919"/>
    </row>
    <row r="1075" spans="1:24" ht="17" customHeight="1">
      <c r="A1075" s="376"/>
      <c r="B1075" s="916" t="s">
        <v>86</v>
      </c>
      <c r="C1075" s="917"/>
      <c r="D1075" s="921" t="str">
        <f>IF(details!CY77="","",details!CY77)</f>
        <v/>
      </c>
      <c r="E1075" s="921"/>
      <c r="F1075" s="921" t="str">
        <f>IF(details!DC77="","",details!DC77)</f>
        <v/>
      </c>
      <c r="G1075" s="921"/>
      <c r="H1075" s="921" t="str">
        <f>IF(details!DG77="","",details!DG77)</f>
        <v/>
      </c>
      <c r="I1075" s="921"/>
      <c r="J1075" s="921" t="str">
        <f>IF(details!DK77="","",details!DK77)</f>
        <v/>
      </c>
      <c r="K1075" s="922"/>
      <c r="L1075" s="504"/>
      <c r="M1075" s="505"/>
      <c r="N1075" s="376"/>
      <c r="O1075" s="916" t="s">
        <v>86</v>
      </c>
      <c r="P1075" s="917"/>
      <c r="Q1075" s="921" t="str">
        <f>IF(details!CY78="","",details!CY78)</f>
        <v/>
      </c>
      <c r="R1075" s="921"/>
      <c r="S1075" s="921" t="str">
        <f>IF(details!DC78="","",details!DC78)</f>
        <v/>
      </c>
      <c r="T1075" s="921"/>
      <c r="U1075" s="921" t="str">
        <f>IF(details!DG78="","",details!DG78)</f>
        <v/>
      </c>
      <c r="V1075" s="921"/>
      <c r="W1075" s="921" t="str">
        <f>IF(details!DK78="","",details!DK78)</f>
        <v/>
      </c>
      <c r="X1075" s="922"/>
    </row>
    <row r="1076" spans="1:24" ht="17" customHeight="1">
      <c r="A1076" s="376"/>
      <c r="B1076" s="902" t="s">
        <v>15</v>
      </c>
      <c r="C1076" s="903"/>
      <c r="D1076" s="904" t="str">
        <f>IF(details!CX77="","",details!CX77)</f>
        <v/>
      </c>
      <c r="E1076" s="904"/>
      <c r="F1076" s="904" t="str">
        <f>IF(details!DB77="","",details!DB77)</f>
        <v/>
      </c>
      <c r="G1076" s="904"/>
      <c r="H1076" s="904" t="str">
        <f>IF(details!DF77="","",details!DF77)</f>
        <v/>
      </c>
      <c r="I1076" s="904"/>
      <c r="J1076" s="904" t="str">
        <f>IF(details!DJ77="","",details!DJ77)</f>
        <v/>
      </c>
      <c r="K1076" s="905"/>
      <c r="L1076" s="504"/>
      <c r="M1076" s="505"/>
      <c r="N1076" s="376"/>
      <c r="O1076" s="902" t="s">
        <v>15</v>
      </c>
      <c r="P1076" s="903"/>
      <c r="Q1076" s="904" t="str">
        <f>IF(details!CX78="","",details!CX78)</f>
        <v/>
      </c>
      <c r="R1076" s="904"/>
      <c r="S1076" s="904" t="str">
        <f>IF(details!DB78="","",details!DB78)</f>
        <v/>
      </c>
      <c r="T1076" s="904"/>
      <c r="U1076" s="904" t="str">
        <f>IF(details!DF78="","",details!DF78)</f>
        <v/>
      </c>
      <c r="V1076" s="904"/>
      <c r="W1076" s="904" t="str">
        <f>IF(details!DJ78="","",details!DJ78)</f>
        <v/>
      </c>
      <c r="X1076" s="905"/>
    </row>
    <row r="1077" spans="1:24" ht="17" customHeight="1">
      <c r="A1077" s="376"/>
      <c r="B1077" s="906" t="s">
        <v>87</v>
      </c>
      <c r="C1077" s="907"/>
      <c r="D1077" s="908"/>
      <c r="E1077" s="908"/>
      <c r="F1077" s="908"/>
      <c r="G1077" s="908"/>
      <c r="H1077" s="908"/>
      <c r="I1077" s="908"/>
      <c r="J1077" s="908"/>
      <c r="K1077" s="909"/>
      <c r="L1077" s="504"/>
      <c r="M1077" s="505"/>
      <c r="N1077" s="376"/>
      <c r="O1077" s="906" t="s">
        <v>87</v>
      </c>
      <c r="P1077" s="907"/>
      <c r="Q1077" s="908"/>
      <c r="R1077" s="908"/>
      <c r="S1077" s="908"/>
      <c r="T1077" s="908"/>
      <c r="U1077" s="908"/>
      <c r="V1077" s="908"/>
      <c r="W1077" s="908"/>
      <c r="X1077" s="909"/>
    </row>
    <row r="1078" spans="1:24" ht="17" customHeight="1">
      <c r="A1078" s="376"/>
      <c r="B1078" s="953" t="s">
        <v>73</v>
      </c>
      <c r="C1078" s="954"/>
      <c r="D1078" s="908"/>
      <c r="E1078" s="908"/>
      <c r="F1078" s="908"/>
      <c r="G1078" s="908"/>
      <c r="H1078" s="908"/>
      <c r="I1078" s="908"/>
      <c r="J1078" s="908"/>
      <c r="K1078" s="909"/>
      <c r="L1078" s="504"/>
      <c r="M1078" s="505"/>
      <c r="N1078" s="376"/>
      <c r="O1078" s="953" t="s">
        <v>73</v>
      </c>
      <c r="P1078" s="954"/>
      <c r="Q1078" s="908"/>
      <c r="R1078" s="908"/>
      <c r="S1078" s="908"/>
      <c r="T1078" s="908"/>
      <c r="U1078" s="908"/>
      <c r="V1078" s="908"/>
      <c r="W1078" s="908"/>
      <c r="X1078" s="909"/>
    </row>
    <row r="1079" spans="1:24" ht="17" customHeight="1">
      <c r="A1079" s="376"/>
      <c r="B1079" s="955" t="s">
        <v>88</v>
      </c>
      <c r="C1079" s="956"/>
      <c r="D1079" s="908"/>
      <c r="E1079" s="908"/>
      <c r="F1079" s="908"/>
      <c r="G1079" s="908"/>
      <c r="H1079" s="908"/>
      <c r="I1079" s="908"/>
      <c r="J1079" s="908"/>
      <c r="K1079" s="909"/>
      <c r="L1079" s="504"/>
      <c r="M1079" s="505"/>
      <c r="N1079" s="376"/>
      <c r="O1079" s="955" t="s">
        <v>88</v>
      </c>
      <c r="P1079" s="956"/>
      <c r="Q1079" s="908"/>
      <c r="R1079" s="908"/>
      <c r="S1079" s="908"/>
      <c r="T1079" s="908"/>
      <c r="U1079" s="908"/>
      <c r="V1079" s="908"/>
      <c r="W1079" s="908"/>
      <c r="X1079" s="909"/>
    </row>
    <row r="1080" spans="1:24" ht="17" customHeight="1" thickBot="1">
      <c r="A1080" s="381"/>
      <c r="B1080" s="940" t="s">
        <v>89</v>
      </c>
      <c r="C1080" s="941"/>
      <c r="D1080" s="942"/>
      <c r="E1080" s="942"/>
      <c r="F1080" s="942"/>
      <c r="G1080" s="942"/>
      <c r="H1080" s="942"/>
      <c r="I1080" s="942"/>
      <c r="J1080" s="942"/>
      <c r="K1080" s="943"/>
      <c r="L1080" s="504"/>
      <c r="M1080" s="505"/>
      <c r="N1080" s="381"/>
      <c r="O1080" s="940" t="s">
        <v>89</v>
      </c>
      <c r="P1080" s="941"/>
      <c r="Q1080" s="942"/>
      <c r="R1080" s="942"/>
      <c r="S1080" s="942"/>
      <c r="T1080" s="942"/>
      <c r="U1080" s="942"/>
      <c r="V1080" s="942"/>
      <c r="W1080" s="942"/>
      <c r="X1080" s="943"/>
    </row>
    <row r="1081" spans="1:24" ht="17" customHeight="1">
      <c r="A1081" s="944" t="s">
        <v>44</v>
      </c>
      <c r="B1081" s="945"/>
      <c r="C1081" s="945"/>
      <c r="D1081" s="945"/>
      <c r="E1081" s="945"/>
      <c r="F1081" s="945"/>
      <c r="G1081" s="945"/>
      <c r="H1081" s="945"/>
      <c r="I1081" s="945"/>
      <c r="J1081" s="945"/>
      <c r="K1081" s="946"/>
      <c r="L1081" s="504"/>
      <c r="M1081" s="505"/>
      <c r="N1081" s="944" t="s">
        <v>44</v>
      </c>
      <c r="O1081" s="945"/>
      <c r="P1081" s="945"/>
      <c r="Q1081" s="945"/>
      <c r="R1081" s="945"/>
      <c r="S1081" s="945"/>
      <c r="T1081" s="945"/>
      <c r="U1081" s="945"/>
      <c r="V1081" s="945"/>
      <c r="W1081" s="945"/>
      <c r="X1081" s="946"/>
    </row>
    <row r="1082" spans="1:24" ht="17" customHeight="1">
      <c r="A1082" s="947" t="str">
        <f>'statement of marks'!$A$1</f>
        <v>jk- ck- ek/;fed fo|ky; uohu] fuEckgsM+k</v>
      </c>
      <c r="B1082" s="948"/>
      <c r="C1082" s="948"/>
      <c r="D1082" s="948"/>
      <c r="E1082" s="948"/>
      <c r="F1082" s="948"/>
      <c r="G1082" s="948"/>
      <c r="H1082" s="948"/>
      <c r="I1082" s="948"/>
      <c r="J1082" s="948"/>
      <c r="K1082" s="949"/>
      <c r="L1082" s="504"/>
      <c r="M1082" s="505"/>
      <c r="N1082" s="947" t="str">
        <f>'statement of marks'!$A$1</f>
        <v>jk- ck- ek/;fed fo|ky; uohu] fuEckgsM+k</v>
      </c>
      <c r="O1082" s="948"/>
      <c r="P1082" s="948"/>
      <c r="Q1082" s="948"/>
      <c r="R1082" s="948"/>
      <c r="S1082" s="948"/>
      <c r="T1082" s="948"/>
      <c r="U1082" s="948"/>
      <c r="V1082" s="948"/>
      <c r="W1082" s="948"/>
      <c r="X1082" s="949"/>
    </row>
    <row r="1083" spans="1:24" ht="17" customHeight="1">
      <c r="A1083" s="947"/>
      <c r="B1083" s="948"/>
      <c r="C1083" s="948"/>
      <c r="D1083" s="948"/>
      <c r="E1083" s="948"/>
      <c r="F1083" s="948"/>
      <c r="G1083" s="948"/>
      <c r="H1083" s="948"/>
      <c r="I1083" s="948"/>
      <c r="J1083" s="948"/>
      <c r="K1083" s="949"/>
      <c r="L1083" s="504"/>
      <c r="M1083" s="505"/>
      <c r="N1083" s="947"/>
      <c r="O1083" s="948"/>
      <c r="P1083" s="948"/>
      <c r="Q1083" s="948"/>
      <c r="R1083" s="948"/>
      <c r="S1083" s="948"/>
      <c r="T1083" s="948"/>
      <c r="U1083" s="948"/>
      <c r="V1083" s="948"/>
      <c r="W1083" s="948"/>
      <c r="X1083" s="949"/>
    </row>
    <row r="1084" spans="1:24" ht="17" customHeight="1">
      <c r="A1084" s="376"/>
      <c r="B1084" s="927" t="s">
        <v>84</v>
      </c>
      <c r="C1084" s="950"/>
      <c r="D1084" s="951" t="str">
        <f>'statement of marks'!$F$3</f>
        <v>2015-16</v>
      </c>
      <c r="E1084" s="951"/>
      <c r="F1084" s="951"/>
      <c r="G1084" s="951"/>
      <c r="H1084" s="951"/>
      <c r="I1084" s="951"/>
      <c r="J1084" s="951"/>
      <c r="K1084" s="952"/>
      <c r="L1084" s="504"/>
      <c r="M1084" s="505"/>
      <c r="N1084" s="376"/>
      <c r="O1084" s="927" t="s">
        <v>84</v>
      </c>
      <c r="P1084" s="950"/>
      <c r="Q1084" s="951" t="str">
        <f>'statement of marks'!$F$3</f>
        <v>2015-16</v>
      </c>
      <c r="R1084" s="951"/>
      <c r="S1084" s="951"/>
      <c r="T1084" s="951"/>
      <c r="U1084" s="951"/>
      <c r="V1084" s="951"/>
      <c r="W1084" s="951"/>
      <c r="X1084" s="952"/>
    </row>
    <row r="1085" spans="1:24" ht="17" customHeight="1">
      <c r="A1085" s="376"/>
      <c r="B1085" s="910" t="s">
        <v>579</v>
      </c>
      <c r="C1085" s="911"/>
      <c r="D1085" s="911" t="str">
        <f>IF('statement of marks'!H79="","",'statement of marks'!H79)</f>
        <v>v 073</v>
      </c>
      <c r="E1085" s="911"/>
      <c r="F1085" s="911"/>
      <c r="G1085" s="911"/>
      <c r="H1085" s="911"/>
      <c r="I1085" s="911"/>
      <c r="J1085" s="911"/>
      <c r="K1085" s="937"/>
      <c r="L1085" s="504"/>
      <c r="M1085" s="505"/>
      <c r="N1085" s="376"/>
      <c r="O1085" s="910" t="s">
        <v>579</v>
      </c>
      <c r="P1085" s="911"/>
      <c r="Q1085" s="911" t="str">
        <f>IF('statement of marks'!H80="","",'statement of marks'!H80)</f>
        <v>v 074</v>
      </c>
      <c r="R1085" s="911"/>
      <c r="S1085" s="911"/>
      <c r="T1085" s="911"/>
      <c r="U1085" s="911"/>
      <c r="V1085" s="911"/>
      <c r="W1085" s="911"/>
      <c r="X1085" s="937"/>
    </row>
    <row r="1086" spans="1:24" ht="17" customHeight="1">
      <c r="A1086" s="376"/>
      <c r="B1086" s="910" t="s">
        <v>580</v>
      </c>
      <c r="C1086" s="911"/>
      <c r="D1086" s="911" t="str">
        <f>IF('statement of marks'!I79="","",'statement of marks'!I79)</f>
        <v>c 073</v>
      </c>
      <c r="E1086" s="911"/>
      <c r="F1086" s="911"/>
      <c r="G1086" s="911"/>
      <c r="H1086" s="911"/>
      <c r="I1086" s="911"/>
      <c r="J1086" s="911"/>
      <c r="K1086" s="937"/>
      <c r="L1086" s="504"/>
      <c r="M1086" s="505"/>
      <c r="N1086" s="376"/>
      <c r="O1086" s="910" t="s">
        <v>580</v>
      </c>
      <c r="P1086" s="911"/>
      <c r="Q1086" s="911" t="str">
        <f>IF('statement of marks'!I80="","",'statement of marks'!I80)</f>
        <v>c 074</v>
      </c>
      <c r="R1086" s="911"/>
      <c r="S1086" s="911"/>
      <c r="T1086" s="911"/>
      <c r="U1086" s="911"/>
      <c r="V1086" s="911"/>
      <c r="W1086" s="911"/>
      <c r="X1086" s="937"/>
    </row>
    <row r="1087" spans="1:24" ht="17" customHeight="1">
      <c r="A1087" s="376"/>
      <c r="B1087" s="910" t="s">
        <v>581</v>
      </c>
      <c r="C1087" s="911"/>
      <c r="D1087" s="911" t="str">
        <f>IF('statement of marks'!J79="","",'statement of marks'!J79)</f>
        <v>l 073</v>
      </c>
      <c r="E1087" s="911"/>
      <c r="F1087" s="911"/>
      <c r="G1087" s="911"/>
      <c r="H1087" s="911"/>
      <c r="I1087" s="911"/>
      <c r="J1087" s="911"/>
      <c r="K1087" s="937"/>
      <c r="L1087" s="504"/>
      <c r="M1087" s="505"/>
      <c r="N1087" s="376"/>
      <c r="O1087" s="910" t="s">
        <v>581</v>
      </c>
      <c r="P1087" s="911"/>
      <c r="Q1087" s="911" t="str">
        <f>IF('statement of marks'!J80="","",'statement of marks'!J80)</f>
        <v>l 074</v>
      </c>
      <c r="R1087" s="911"/>
      <c r="S1087" s="911"/>
      <c r="T1087" s="911"/>
      <c r="U1087" s="911"/>
      <c r="V1087" s="911"/>
      <c r="W1087" s="911"/>
      <c r="X1087" s="937"/>
    </row>
    <row r="1088" spans="1:24" ht="17" customHeight="1">
      <c r="A1088" s="376"/>
      <c r="B1088" s="910" t="s">
        <v>582</v>
      </c>
      <c r="C1088" s="911"/>
      <c r="D1088" s="370">
        <f>'statement of marks'!$D$3</f>
        <v>3</v>
      </c>
      <c r="E1088" s="911" t="s">
        <v>9</v>
      </c>
      <c r="F1088" s="911"/>
      <c r="G1088" s="938" t="str">
        <f>IF('statement of marks'!D79="","",'statement of marks'!D79)</f>
        <v/>
      </c>
      <c r="H1088" s="938"/>
      <c r="I1088" s="938"/>
      <c r="J1088" s="938"/>
      <c r="K1088" s="939"/>
      <c r="L1088" s="504"/>
      <c r="M1088" s="505"/>
      <c r="N1088" s="376"/>
      <c r="O1088" s="910" t="s">
        <v>582</v>
      </c>
      <c r="P1088" s="911"/>
      <c r="Q1088" s="370">
        <f>'statement of marks'!$D$3</f>
        <v>3</v>
      </c>
      <c r="R1088" s="911" t="s">
        <v>9</v>
      </c>
      <c r="S1088" s="911"/>
      <c r="T1088" s="938" t="str">
        <f>IF('statement of marks'!D80="","",'statement of marks'!D80)</f>
        <v/>
      </c>
      <c r="U1088" s="938"/>
      <c r="V1088" s="938"/>
      <c r="W1088" s="938"/>
      <c r="X1088" s="939"/>
    </row>
    <row r="1089" spans="1:24" ht="17" customHeight="1">
      <c r="A1089" s="376"/>
      <c r="B1089" s="910" t="s">
        <v>583</v>
      </c>
      <c r="C1089" s="911"/>
      <c r="D1089" s="370" t="str">
        <f>IF('statement of marks'!E79="","",'statement of marks'!E79)</f>
        <v/>
      </c>
      <c r="E1089" s="911" t="s">
        <v>0</v>
      </c>
      <c r="F1089" s="911"/>
      <c r="G1089" s="930" t="str">
        <f>IF('statement of marks'!F79="","",'statement of marks'!F79)</f>
        <v/>
      </c>
      <c r="H1089" s="930"/>
      <c r="I1089" s="930"/>
      <c r="J1089" s="930"/>
      <c r="K1089" s="931"/>
      <c r="L1089" s="504"/>
      <c r="M1089" s="505"/>
      <c r="N1089" s="376"/>
      <c r="O1089" s="910" t="s">
        <v>583</v>
      </c>
      <c r="P1089" s="911"/>
      <c r="Q1089" s="370" t="str">
        <f>IF('statement of marks'!E80="","",'statement of marks'!E80)</f>
        <v/>
      </c>
      <c r="R1089" s="911" t="s">
        <v>0</v>
      </c>
      <c r="S1089" s="911"/>
      <c r="T1089" s="930" t="str">
        <f>IF('statement of marks'!F80="","",'statement of marks'!F80)</f>
        <v/>
      </c>
      <c r="U1089" s="930"/>
      <c r="V1089" s="930"/>
      <c r="W1089" s="930"/>
      <c r="X1089" s="931"/>
    </row>
    <row r="1090" spans="1:24" ht="17" customHeight="1">
      <c r="A1090" s="376"/>
      <c r="B1090" s="346" t="s">
        <v>27</v>
      </c>
      <c r="C1090" s="336" t="s">
        <v>85</v>
      </c>
      <c r="D1090" s="932" t="s">
        <v>1</v>
      </c>
      <c r="E1090" s="932" t="s">
        <v>21</v>
      </c>
      <c r="F1090" s="932" t="s">
        <v>62</v>
      </c>
      <c r="G1090" s="933" t="s">
        <v>2</v>
      </c>
      <c r="H1090" s="932" t="s">
        <v>638</v>
      </c>
      <c r="I1090" s="932"/>
      <c r="J1090" s="932"/>
      <c r="K1090" s="934" t="s">
        <v>639</v>
      </c>
      <c r="L1090" s="504"/>
      <c r="M1090" s="505"/>
      <c r="N1090" s="376"/>
      <c r="O1090" s="346" t="s">
        <v>27</v>
      </c>
      <c r="P1090" s="336" t="s">
        <v>85</v>
      </c>
      <c r="Q1090" s="935" t="s">
        <v>1</v>
      </c>
      <c r="R1090" s="935" t="s">
        <v>21</v>
      </c>
      <c r="S1090" s="935" t="s">
        <v>62</v>
      </c>
      <c r="T1090" s="936" t="s">
        <v>2</v>
      </c>
      <c r="U1090" s="935" t="s">
        <v>638</v>
      </c>
      <c r="V1090" s="935"/>
      <c r="W1090" s="935"/>
      <c r="X1090" s="934" t="s">
        <v>639</v>
      </c>
    </row>
    <row r="1091" spans="1:24" ht="17" customHeight="1">
      <c r="A1091" s="376"/>
      <c r="B1091" s="346"/>
      <c r="C1091" s="336"/>
      <c r="D1091" s="932"/>
      <c r="E1091" s="932"/>
      <c r="F1091" s="932"/>
      <c r="G1091" s="933"/>
      <c r="H1091" s="367" t="s">
        <v>635</v>
      </c>
      <c r="I1091" s="367" t="s">
        <v>636</v>
      </c>
      <c r="J1091" s="471" t="s">
        <v>68</v>
      </c>
      <c r="K1091" s="934"/>
      <c r="L1091" s="504"/>
      <c r="M1091" s="505"/>
      <c r="N1091" s="376"/>
      <c r="O1091" s="346"/>
      <c r="P1091" s="336"/>
      <c r="Q1091" s="935"/>
      <c r="R1091" s="935"/>
      <c r="S1091" s="935"/>
      <c r="T1091" s="936"/>
      <c r="U1091" s="371" t="s">
        <v>635</v>
      </c>
      <c r="V1091" s="371" t="s">
        <v>636</v>
      </c>
      <c r="W1091" s="506" t="s">
        <v>68</v>
      </c>
      <c r="X1091" s="934"/>
    </row>
    <row r="1092" spans="1:24" ht="17" customHeight="1">
      <c r="A1092" s="376"/>
      <c r="B1092" s="923" t="s">
        <v>3</v>
      </c>
      <c r="C1092" s="924"/>
      <c r="D1092" s="332">
        <f>IF('statement of marks'!K$6="","",'statement of marks'!K$6)</f>
        <v>10</v>
      </c>
      <c r="E1092" s="332">
        <f>IF('statement of marks'!L$6="","",'statement of marks'!L$6)</f>
        <v>10</v>
      </c>
      <c r="F1092" s="332">
        <f>IF('statement of marks'!M$6="","",'statement of marks'!M$6)</f>
        <v>10</v>
      </c>
      <c r="G1092" s="333">
        <f>IF('statement of marks'!N$6="","",'statement of marks'!N$6)</f>
        <v>30</v>
      </c>
      <c r="H1092" s="332">
        <f>IF('statement of marks'!O$6="","",'statement of marks'!O$6)</f>
        <v>20</v>
      </c>
      <c r="I1092" s="332">
        <f>IF('statement of marks'!P$6="","",'statement of marks'!P$6)</f>
        <v>50</v>
      </c>
      <c r="J1092" s="333">
        <f>IF('statement of marks'!Q$6="","",'statement of marks'!Q$6)</f>
        <v>70</v>
      </c>
      <c r="K1092" s="377">
        <f>IF('statement of marks'!R$6="","",'statement of marks'!R$6)</f>
        <v>100</v>
      </c>
      <c r="L1092" s="504"/>
      <c r="M1092" s="505"/>
      <c r="N1092" s="376"/>
      <c r="O1092" s="923" t="s">
        <v>3</v>
      </c>
      <c r="P1092" s="924"/>
      <c r="Q1092" s="332">
        <f>IF('statement of marks'!K$6="","",'statement of marks'!K$6)</f>
        <v>10</v>
      </c>
      <c r="R1092" s="332">
        <f>IF('statement of marks'!L$6="","",'statement of marks'!L$6)</f>
        <v>10</v>
      </c>
      <c r="S1092" s="332">
        <f>IF('statement of marks'!M$6="","",'statement of marks'!M$6)</f>
        <v>10</v>
      </c>
      <c r="T1092" s="333">
        <f>IF('statement of marks'!N$6="","",'statement of marks'!N$6)</f>
        <v>30</v>
      </c>
      <c r="U1092" s="332">
        <f>IF('statement of marks'!O$6="","",'statement of marks'!O$6)</f>
        <v>20</v>
      </c>
      <c r="V1092" s="332">
        <f>IF('statement of marks'!P$6="","",'statement of marks'!P$6)</f>
        <v>50</v>
      </c>
      <c r="W1092" s="333">
        <f>IF('statement of marks'!Q$6="","",'statement of marks'!Q$6)</f>
        <v>70</v>
      </c>
      <c r="X1092" s="377">
        <f>IF('statement of marks'!R$6="","",'statement of marks'!R$6)</f>
        <v>100</v>
      </c>
    </row>
    <row r="1093" spans="1:24" ht="17" customHeight="1">
      <c r="A1093" s="376"/>
      <c r="B1093" s="910" t="str">
        <f>'statement of marks'!$K$3</f>
        <v>fgUnh</v>
      </c>
      <c r="C1093" s="911"/>
      <c r="D1093" s="331" t="str">
        <f>IF('statement of marks'!K79="","",'statement of marks'!K79)</f>
        <v/>
      </c>
      <c r="E1093" s="331" t="str">
        <f>IF('statement of marks'!L79="","",'statement of marks'!L79)</f>
        <v/>
      </c>
      <c r="F1093" s="331" t="str">
        <f>IF('statement of marks'!M79="","",'statement of marks'!M79)</f>
        <v/>
      </c>
      <c r="G1093" s="374" t="str">
        <f>IF('statement of marks'!N79="","",'statement of marks'!N79)</f>
        <v/>
      </c>
      <c r="H1093" s="331" t="str">
        <f>IF('statement of marks'!O79="","",'statement of marks'!O79)</f>
        <v/>
      </c>
      <c r="I1093" s="331" t="str">
        <f>IF('statement of marks'!P79="","",'statement of marks'!P79)</f>
        <v/>
      </c>
      <c r="J1093" s="36" t="str">
        <f>IF('statement of marks'!Q79="","",'statement of marks'!Q79)</f>
        <v/>
      </c>
      <c r="K1093" s="378" t="str">
        <f>IF('statement of marks'!R79="","",'statement of marks'!R79)</f>
        <v/>
      </c>
      <c r="L1093" s="504"/>
      <c r="M1093" s="505"/>
      <c r="N1093" s="376"/>
      <c r="O1093" s="910" t="str">
        <f>'statement of marks'!$K$3</f>
        <v>fgUnh</v>
      </c>
      <c r="P1093" s="911"/>
      <c r="Q1093" s="331" t="str">
        <f>IF('statement of marks'!K80="","",'statement of marks'!K80)</f>
        <v/>
      </c>
      <c r="R1093" s="331" t="str">
        <f>IF('statement of marks'!L80="","",'statement of marks'!L80)</f>
        <v/>
      </c>
      <c r="S1093" s="331" t="str">
        <f>IF('statement of marks'!M80="","",'statement of marks'!M80)</f>
        <v/>
      </c>
      <c r="T1093" s="374" t="str">
        <f>IF('statement of marks'!N80="","",'statement of marks'!N80)</f>
        <v/>
      </c>
      <c r="U1093" s="331" t="str">
        <f>IF('statement of marks'!O80="","",'statement of marks'!O80)</f>
        <v/>
      </c>
      <c r="V1093" s="331" t="str">
        <f>IF('statement of marks'!P80="","",'statement of marks'!P80)</f>
        <v/>
      </c>
      <c r="W1093" s="36" t="str">
        <f>IF('statement of marks'!Q80="","",'statement of marks'!Q80)</f>
        <v/>
      </c>
      <c r="X1093" s="378" t="str">
        <f>IF('statement of marks'!R80="","",'statement of marks'!R80)</f>
        <v/>
      </c>
    </row>
    <row r="1094" spans="1:24" ht="17" customHeight="1">
      <c r="A1094" s="376"/>
      <c r="B1094" s="920" t="str">
        <f>'statement of marks'!$AQ$3</f>
        <v>mnwZ</v>
      </c>
      <c r="C1094" s="910"/>
      <c r="D1094" s="331">
        <f>IF('statement of marks'!AQ79="","",'statement of marks'!AQ79)</f>
        <v>1</v>
      </c>
      <c r="E1094" s="331">
        <f>IF('statement of marks'!AR79="","",'statement of marks'!AR79)</f>
        <v>2</v>
      </c>
      <c r="F1094" s="331">
        <f>IF('statement of marks'!AS79="","",'statement of marks'!AS79)</f>
        <v>3</v>
      </c>
      <c r="G1094" s="374">
        <f>IF('statement of marks'!AT79="","",'statement of marks'!AT79)</f>
        <v>6</v>
      </c>
      <c r="H1094" s="331">
        <f>IF('statement of marks'!AU79="","",'statement of marks'!AU79)</f>
        <v>4</v>
      </c>
      <c r="I1094" s="331">
        <f>IF('statement of marks'!AV79="","",'statement of marks'!AV79)</f>
        <v>5</v>
      </c>
      <c r="J1094" s="36">
        <f>IF('statement of marks'!AW79="","",'statement of marks'!AW79)</f>
        <v>9</v>
      </c>
      <c r="K1094" s="378">
        <f>IF('statement of marks'!AX79="","",'statement of marks'!AX79)</f>
        <v>15</v>
      </c>
      <c r="L1094" s="504"/>
      <c r="M1094" s="505"/>
      <c r="N1094" s="376"/>
      <c r="O1094" s="920" t="str">
        <f>'statement of marks'!$AQ$3</f>
        <v>mnwZ</v>
      </c>
      <c r="P1094" s="910"/>
      <c r="Q1094" s="331">
        <f>IF('statement of marks'!AQ80="","",'statement of marks'!AQ80)</f>
        <v>1</v>
      </c>
      <c r="R1094" s="331">
        <f>IF('statement of marks'!AR80="","",'statement of marks'!AR80)</f>
        <v>2</v>
      </c>
      <c r="S1094" s="331">
        <f>IF('statement of marks'!AS80="","",'statement of marks'!AS80)</f>
        <v>3</v>
      </c>
      <c r="T1094" s="374">
        <f>IF('statement of marks'!AT80="","",'statement of marks'!AT80)</f>
        <v>6</v>
      </c>
      <c r="U1094" s="331">
        <f>IF('statement of marks'!AU80="","",'statement of marks'!AU80)</f>
        <v>4</v>
      </c>
      <c r="V1094" s="331">
        <f>IF('statement of marks'!AV80="","",'statement of marks'!AV80)</f>
        <v>5</v>
      </c>
      <c r="W1094" s="36">
        <f>IF('statement of marks'!AW80="","",'statement of marks'!AW80)</f>
        <v>9</v>
      </c>
      <c r="X1094" s="378">
        <f>IF('statement of marks'!AX80="","",'statement of marks'!AX80)</f>
        <v>15</v>
      </c>
    </row>
    <row r="1095" spans="1:24" ht="17" customHeight="1">
      <c r="A1095" s="376"/>
      <c r="B1095" s="910" t="str">
        <f>'statement of marks'!$BG$3</f>
        <v>xf.kr</v>
      </c>
      <c r="C1095" s="911"/>
      <c r="D1095" s="331" t="str">
        <f>IF('statement of marks'!BG79="","",'statement of marks'!BG79)</f>
        <v/>
      </c>
      <c r="E1095" s="331" t="str">
        <f>IF('statement of marks'!BH79="","",'statement of marks'!BH79)</f>
        <v/>
      </c>
      <c r="F1095" s="331" t="str">
        <f>IF('statement of marks'!BI79="","",'statement of marks'!BI79)</f>
        <v/>
      </c>
      <c r="G1095" s="374" t="str">
        <f>IF('statement of marks'!BJ79="","",'statement of marks'!BJ79)</f>
        <v/>
      </c>
      <c r="H1095" s="331" t="str">
        <f>IF('statement of marks'!BK79="","",'statement of marks'!BK79)</f>
        <v/>
      </c>
      <c r="I1095" s="331" t="str">
        <f>IF('statement of marks'!BL79="","",'statement of marks'!BL79)</f>
        <v/>
      </c>
      <c r="J1095" s="36" t="str">
        <f>IF('statement of marks'!BM79="","",'statement of marks'!BM79)</f>
        <v/>
      </c>
      <c r="K1095" s="378" t="str">
        <f>IF('statement of marks'!BN79="","",'statement of marks'!BN79)</f>
        <v/>
      </c>
      <c r="L1095" s="504"/>
      <c r="M1095" s="505"/>
      <c r="N1095" s="376"/>
      <c r="O1095" s="910" t="str">
        <f>'statement of marks'!$BG$3</f>
        <v>xf.kr</v>
      </c>
      <c r="P1095" s="911"/>
      <c r="Q1095" s="331" t="str">
        <f>IF('statement of marks'!BG80="","",'statement of marks'!BG80)</f>
        <v/>
      </c>
      <c r="R1095" s="331" t="str">
        <f>IF('statement of marks'!BH80="","",'statement of marks'!BH80)</f>
        <v/>
      </c>
      <c r="S1095" s="331" t="str">
        <f>IF('statement of marks'!BI80="","",'statement of marks'!BI80)</f>
        <v/>
      </c>
      <c r="T1095" s="374" t="str">
        <f>IF('statement of marks'!BJ80="","",'statement of marks'!BJ80)</f>
        <v/>
      </c>
      <c r="U1095" s="331" t="str">
        <f>IF('statement of marks'!BK80="","",'statement of marks'!BK80)</f>
        <v/>
      </c>
      <c r="V1095" s="331" t="str">
        <f>IF('statement of marks'!BL80="","",'statement of marks'!BL80)</f>
        <v/>
      </c>
      <c r="W1095" s="36" t="str">
        <f>IF('statement of marks'!BM80="","",'statement of marks'!BM80)</f>
        <v/>
      </c>
      <c r="X1095" s="378" t="str">
        <f>IF('statement of marks'!BN80="","",'statement of marks'!BN80)</f>
        <v/>
      </c>
    </row>
    <row r="1096" spans="1:24" ht="17" customHeight="1">
      <c r="A1096" s="376"/>
      <c r="B1096" s="910" t="str">
        <f>'statement of marks'!$BW$3</f>
        <v>Ik;kZoj.k v/;;u</v>
      </c>
      <c r="C1096" s="911"/>
      <c r="D1096" s="331" t="str">
        <f>IF('statement of marks'!BW79="","",'statement of marks'!BW79)</f>
        <v/>
      </c>
      <c r="E1096" s="331" t="str">
        <f>IF('statement of marks'!BX79="","",'statement of marks'!BX79)</f>
        <v/>
      </c>
      <c r="F1096" s="331" t="str">
        <f>IF('statement of marks'!BY79="","",'statement of marks'!BY79)</f>
        <v/>
      </c>
      <c r="G1096" s="374" t="str">
        <f>IF('statement of marks'!BZ79="","",'statement of marks'!BZ79)</f>
        <v/>
      </c>
      <c r="H1096" s="331" t="str">
        <f>IF('statement of marks'!CA79="","",'statement of marks'!CA79)</f>
        <v/>
      </c>
      <c r="I1096" s="331" t="str">
        <f>IF('statement of marks'!CB79="","",'statement of marks'!CB79)</f>
        <v/>
      </c>
      <c r="J1096" s="36" t="str">
        <f>IF('statement of marks'!CC79="","",'statement of marks'!CC79)</f>
        <v/>
      </c>
      <c r="K1096" s="378" t="str">
        <f>IF('statement of marks'!CD79="","",'statement of marks'!CD79)</f>
        <v/>
      </c>
      <c r="L1096" s="504"/>
      <c r="M1096" s="505"/>
      <c r="N1096" s="376"/>
      <c r="O1096" s="910" t="str">
        <f>'statement of marks'!$BW$3</f>
        <v>Ik;kZoj.k v/;;u</v>
      </c>
      <c r="P1096" s="911"/>
      <c r="Q1096" s="331" t="str">
        <f>IF('statement of marks'!BW80="","",'statement of marks'!BW80)</f>
        <v/>
      </c>
      <c r="R1096" s="331" t="str">
        <f>IF('statement of marks'!BX80="","",'statement of marks'!BX80)</f>
        <v/>
      </c>
      <c r="S1096" s="331" t="str">
        <f>IF('statement of marks'!BY80="","",'statement of marks'!BY80)</f>
        <v/>
      </c>
      <c r="T1096" s="374" t="str">
        <f>IF('statement of marks'!BZ80="","",'statement of marks'!BZ80)</f>
        <v/>
      </c>
      <c r="U1096" s="331" t="str">
        <f>IF('statement of marks'!CA80="","",'statement of marks'!CA80)</f>
        <v/>
      </c>
      <c r="V1096" s="331" t="str">
        <f>IF('statement of marks'!CB80="","",'statement of marks'!CB80)</f>
        <v/>
      </c>
      <c r="W1096" s="36" t="str">
        <f>IF('statement of marks'!CC80="","",'statement of marks'!CC80)</f>
        <v/>
      </c>
      <c r="X1096" s="378" t="str">
        <f>IF('statement of marks'!CD80="","",'statement of marks'!CD80)</f>
        <v/>
      </c>
    </row>
    <row r="1097" spans="1:24" ht="17" customHeight="1">
      <c r="A1097" s="925"/>
      <c r="B1097" s="927" t="str">
        <f>'statement of marks'!$AA$3</f>
        <v>vaxszth</v>
      </c>
      <c r="C1097" s="373" t="s">
        <v>3</v>
      </c>
      <c r="D1097" s="332">
        <f>IF('statement of marks'!AA$6="","",'statement of marks'!AA$6)</f>
        <v>5</v>
      </c>
      <c r="E1097" s="332">
        <f>IF('statement of marks'!AB$6="","",'statement of marks'!AB$6)</f>
        <v>5</v>
      </c>
      <c r="F1097" s="332">
        <f>IF('statement of marks'!AC$6="","",'statement of marks'!AC$6)</f>
        <v>5</v>
      </c>
      <c r="G1097" s="333">
        <f>IF('statement of marks'!AD$6="","",'statement of marks'!AD$6)</f>
        <v>15</v>
      </c>
      <c r="H1097" s="332">
        <f>IF('statement of marks'!AE$6="","",'statement of marks'!AE$6)</f>
        <v>10</v>
      </c>
      <c r="I1097" s="332">
        <f>IF('statement of marks'!AF$6="","",'statement of marks'!AF$6)</f>
        <v>25</v>
      </c>
      <c r="J1097" s="333">
        <f>IF('statement of marks'!AG$6="","",'statement of marks'!AG$6)</f>
        <v>35</v>
      </c>
      <c r="K1097" s="377">
        <f>IF('statement of marks'!AH$6="","",'statement of marks'!AH$6)</f>
        <v>50</v>
      </c>
      <c r="L1097" s="504"/>
      <c r="M1097" s="505"/>
      <c r="N1097" s="925"/>
      <c r="O1097" s="927" t="str">
        <f>'statement of marks'!$AA$3</f>
        <v>vaxszth</v>
      </c>
      <c r="P1097" s="373" t="s">
        <v>3</v>
      </c>
      <c r="Q1097" s="332">
        <f>IF('statement of marks'!AA$6="","",'statement of marks'!AA$6)</f>
        <v>5</v>
      </c>
      <c r="R1097" s="332">
        <f>IF('statement of marks'!AB$6="","",'statement of marks'!AB$6)</f>
        <v>5</v>
      </c>
      <c r="S1097" s="332">
        <f>IF('statement of marks'!AC$6="","",'statement of marks'!AC$6)</f>
        <v>5</v>
      </c>
      <c r="T1097" s="333">
        <f>IF('statement of marks'!AD$6="","",'statement of marks'!AD$6)</f>
        <v>15</v>
      </c>
      <c r="U1097" s="332">
        <f>IF('statement of marks'!AE$6="","",'statement of marks'!AE$6)</f>
        <v>10</v>
      </c>
      <c r="V1097" s="332">
        <f>IF('statement of marks'!AF$6="","",'statement of marks'!AF$6)</f>
        <v>25</v>
      </c>
      <c r="W1097" s="333">
        <f>IF('statement of marks'!AG$6="","",'statement of marks'!AG$6)</f>
        <v>35</v>
      </c>
      <c r="X1097" s="377">
        <f>IF('statement of marks'!AH$6="","",'statement of marks'!AH$6)</f>
        <v>50</v>
      </c>
    </row>
    <row r="1098" spans="1:24" ht="17" customHeight="1">
      <c r="A1098" s="926"/>
      <c r="B1098" s="927"/>
      <c r="C1098" s="375" t="s">
        <v>644</v>
      </c>
      <c r="D1098" s="331" t="str">
        <f>IF('statement of marks'!AA79="","",'statement of marks'!AA79)</f>
        <v/>
      </c>
      <c r="E1098" s="331" t="str">
        <f>IF('statement of marks'!AB79="","",'statement of marks'!AB79)</f>
        <v/>
      </c>
      <c r="F1098" s="331" t="str">
        <f>IF('statement of marks'!AC79="","",'statement of marks'!AC79)</f>
        <v/>
      </c>
      <c r="G1098" s="374" t="str">
        <f>IF('statement of marks'!AD79="","",'statement of marks'!AD79)</f>
        <v/>
      </c>
      <c r="H1098" s="331" t="str">
        <f>IF('statement of marks'!AE79="","",'statement of marks'!AE79)</f>
        <v/>
      </c>
      <c r="I1098" s="331" t="str">
        <f>IF('statement of marks'!AF79="","",'statement of marks'!AF79)</f>
        <v/>
      </c>
      <c r="J1098" s="36" t="str">
        <f>IF('statement of marks'!AG79="","",'statement of marks'!AG79)</f>
        <v/>
      </c>
      <c r="K1098" s="378" t="str">
        <f>IF('statement of marks'!AH79="","",'statement of marks'!AH79)</f>
        <v/>
      </c>
      <c r="L1098" s="504"/>
      <c r="M1098" s="505"/>
      <c r="N1098" s="926"/>
      <c r="O1098" s="927"/>
      <c r="P1098" s="375" t="s">
        <v>644</v>
      </c>
      <c r="Q1098" s="331" t="str">
        <f>IF('statement of marks'!AA80="","",'statement of marks'!AA80)</f>
        <v/>
      </c>
      <c r="R1098" s="331" t="str">
        <f>IF('statement of marks'!AB80="","",'statement of marks'!AB80)</f>
        <v/>
      </c>
      <c r="S1098" s="331" t="str">
        <f>IF('statement of marks'!AC80="","",'statement of marks'!AC80)</f>
        <v/>
      </c>
      <c r="T1098" s="374" t="str">
        <f>IF('statement of marks'!AD80="","",'statement of marks'!AD80)</f>
        <v/>
      </c>
      <c r="U1098" s="331" t="str">
        <f>IF('statement of marks'!AE80="","",'statement of marks'!AE80)</f>
        <v/>
      </c>
      <c r="V1098" s="331" t="str">
        <f>IF('statement of marks'!AF80="","",'statement of marks'!AF80)</f>
        <v/>
      </c>
      <c r="W1098" s="36" t="str">
        <f>IF('statement of marks'!AG80="","",'statement of marks'!AG80)</f>
        <v/>
      </c>
      <c r="X1098" s="378" t="str">
        <f>IF('statement of marks'!AH80="","",'statement of marks'!AH80)</f>
        <v/>
      </c>
    </row>
    <row r="1099" spans="1:24" ht="17" customHeight="1">
      <c r="A1099" s="376"/>
      <c r="B1099" s="928" t="s">
        <v>640</v>
      </c>
      <c r="C1099" s="929"/>
      <c r="D1099" s="335" t="s">
        <v>1</v>
      </c>
      <c r="E1099" s="335" t="s">
        <v>21</v>
      </c>
      <c r="F1099" s="372" t="s">
        <v>641</v>
      </c>
      <c r="G1099" s="36"/>
      <c r="H1099" s="334"/>
      <c r="I1099" s="36"/>
      <c r="J1099" s="472" t="s">
        <v>62</v>
      </c>
      <c r="K1099" s="379"/>
      <c r="L1099" s="504"/>
      <c r="M1099" s="505"/>
      <c r="N1099" s="376"/>
      <c r="O1099" s="928" t="s">
        <v>640</v>
      </c>
      <c r="P1099" s="929"/>
      <c r="Q1099" s="335" t="s">
        <v>1</v>
      </c>
      <c r="R1099" s="335" t="s">
        <v>21</v>
      </c>
      <c r="S1099" s="372" t="s">
        <v>641</v>
      </c>
      <c r="T1099" s="36"/>
      <c r="U1099" s="334"/>
      <c r="V1099" s="36"/>
      <c r="W1099" s="507" t="s">
        <v>62</v>
      </c>
      <c r="X1099" s="379"/>
    </row>
    <row r="1100" spans="1:24" ht="17" customHeight="1">
      <c r="A1100" s="376"/>
      <c r="B1100" s="923" t="s">
        <v>3</v>
      </c>
      <c r="C1100" s="924"/>
      <c r="D1100" s="332">
        <v>20</v>
      </c>
      <c r="E1100" s="332">
        <v>20</v>
      </c>
      <c r="F1100" s="332">
        <v>20</v>
      </c>
      <c r="G1100" s="333"/>
      <c r="H1100" s="332"/>
      <c r="I1100" s="332"/>
      <c r="J1100" s="333">
        <v>20</v>
      </c>
      <c r="K1100" s="377"/>
      <c r="L1100" s="504"/>
      <c r="M1100" s="505"/>
      <c r="N1100" s="376"/>
      <c r="O1100" s="923" t="s">
        <v>3</v>
      </c>
      <c r="P1100" s="924"/>
      <c r="Q1100" s="332">
        <v>20</v>
      </c>
      <c r="R1100" s="332">
        <v>20</v>
      </c>
      <c r="S1100" s="332">
        <v>20</v>
      </c>
      <c r="T1100" s="333"/>
      <c r="U1100" s="332"/>
      <c r="V1100" s="332"/>
      <c r="W1100" s="333">
        <v>20</v>
      </c>
      <c r="X1100" s="377"/>
    </row>
    <row r="1101" spans="1:24" ht="17" customHeight="1">
      <c r="A1101" s="376"/>
      <c r="B1101" s="910" t="str">
        <f>'statement of marks'!$CM$3</f>
        <v>dk;kZuqHko</v>
      </c>
      <c r="C1101" s="911"/>
      <c r="D1101" s="469" t="str">
        <f>IF('statement of marks'!CM79="","",'statement of marks'!CM79)</f>
        <v/>
      </c>
      <c r="E1101" s="469" t="str">
        <f>IF('statement of marks'!CN79="","",'statement of marks'!CN79)</f>
        <v/>
      </c>
      <c r="F1101" s="469" t="str">
        <f>IF('statement of marks'!CP79="","",'statement of marks'!CP79)</f>
        <v/>
      </c>
      <c r="G1101" s="337"/>
      <c r="H1101" s="337"/>
      <c r="I1101" s="469"/>
      <c r="J1101" s="469" t="str">
        <f>IF('statement of marks'!CO79="","",'statement of marks'!CO79)</f>
        <v/>
      </c>
      <c r="K1101" s="470"/>
      <c r="L1101" s="504"/>
      <c r="M1101" s="505"/>
      <c r="N1101" s="376"/>
      <c r="O1101" s="910" t="str">
        <f>'statement of marks'!$CM$3</f>
        <v>dk;kZuqHko</v>
      </c>
      <c r="P1101" s="911"/>
      <c r="Q1101" s="469" t="str">
        <f>IF('statement of marks'!CM80="","",'statement of marks'!CM80)</f>
        <v/>
      </c>
      <c r="R1101" s="469" t="str">
        <f>IF('statement of marks'!CN80="","",'statement of marks'!CN80)</f>
        <v/>
      </c>
      <c r="S1101" s="469" t="str">
        <f>IF('statement of marks'!CP80="","",'statement of marks'!CP80)</f>
        <v/>
      </c>
      <c r="T1101" s="337"/>
      <c r="U1101" s="337"/>
      <c r="V1101" s="469"/>
      <c r="W1101" s="503" t="str">
        <f>IF('statement of marks'!CO80="","",'statement of marks'!CO80)</f>
        <v/>
      </c>
      <c r="X1101" s="470"/>
    </row>
    <row r="1102" spans="1:24" ht="17" customHeight="1">
      <c r="A1102" s="376"/>
      <c r="B1102" s="910" t="str">
        <f>'statement of marks'!$CW$3</f>
        <v>dyk f'k{kk</v>
      </c>
      <c r="C1102" s="911"/>
      <c r="D1102" s="469" t="str">
        <f>IF('statement of marks'!CW79="","",'statement of marks'!CW79)</f>
        <v/>
      </c>
      <c r="E1102" s="469" t="str">
        <f>IF('statement of marks'!CX79="","",'statement of marks'!CX79)</f>
        <v/>
      </c>
      <c r="F1102" s="469" t="str">
        <f>IF('statement of marks'!CZ79="","",'statement of marks'!CZ79)</f>
        <v/>
      </c>
      <c r="G1102" s="337"/>
      <c r="H1102" s="337"/>
      <c r="I1102" s="469"/>
      <c r="J1102" s="469" t="str">
        <f>IF('statement of marks'!CY79="","",'statement of marks'!CY79)</f>
        <v/>
      </c>
      <c r="K1102" s="470"/>
      <c r="L1102" s="504"/>
      <c r="M1102" s="505"/>
      <c r="N1102" s="376"/>
      <c r="O1102" s="910" t="str">
        <f>'statement of marks'!$CW$3</f>
        <v>dyk f'k{kk</v>
      </c>
      <c r="P1102" s="911"/>
      <c r="Q1102" s="469" t="str">
        <f>IF('statement of marks'!CW80="","",'statement of marks'!CW80)</f>
        <v/>
      </c>
      <c r="R1102" s="469" t="str">
        <f>IF('statement of marks'!CX80="","",'statement of marks'!CX80)</f>
        <v/>
      </c>
      <c r="S1102" s="469" t="str">
        <f>IF('statement of marks'!CZ80="","",'statement of marks'!CZ80)</f>
        <v/>
      </c>
      <c r="T1102" s="337"/>
      <c r="U1102" s="337"/>
      <c r="V1102" s="469"/>
      <c r="W1102" s="503" t="str">
        <f>IF('statement of marks'!CY80="","",'statement of marks'!CY80)</f>
        <v/>
      </c>
      <c r="X1102" s="470"/>
    </row>
    <row r="1103" spans="1:24" ht="17" customHeight="1">
      <c r="A1103" s="376"/>
      <c r="B1103" s="912" t="str">
        <f>'statement of marks'!$DG$3</f>
        <v>LokLF; ,oe~ 'kkjhfjd f'k{kk</v>
      </c>
      <c r="C1103" s="913"/>
      <c r="D1103" s="469" t="str">
        <f>IF('statement of marks'!DG79="","",'statement of marks'!DG79)</f>
        <v/>
      </c>
      <c r="E1103" s="469" t="str">
        <f>IF('statement of marks'!DH79="","",'statement of marks'!DH79)</f>
        <v/>
      </c>
      <c r="F1103" s="469" t="str">
        <f>IF('statement of marks'!DJ79="","",'statement of marks'!DJ79)</f>
        <v/>
      </c>
      <c r="G1103" s="337"/>
      <c r="H1103" s="337"/>
      <c r="I1103" s="469"/>
      <c r="J1103" s="469" t="str">
        <f>IF('statement of marks'!DI79="","",'statement of marks'!DI79)</f>
        <v/>
      </c>
      <c r="K1103" s="470"/>
      <c r="L1103" s="504"/>
      <c r="M1103" s="505"/>
      <c r="N1103" s="376"/>
      <c r="O1103" s="914" t="str">
        <f>'statement of marks'!$DG$3</f>
        <v>LokLF; ,oe~ 'kkjhfjd f'k{kk</v>
      </c>
      <c r="P1103" s="915"/>
      <c r="Q1103" s="469" t="str">
        <f>IF('statement of marks'!DG80="","",'statement of marks'!DG80)</f>
        <v/>
      </c>
      <c r="R1103" s="469" t="str">
        <f>IF('statement of marks'!DH80="","",'statement of marks'!DH80)</f>
        <v/>
      </c>
      <c r="S1103" s="469" t="str">
        <f>IF('statement of marks'!DJ80="","",'statement of marks'!DJ80)</f>
        <v/>
      </c>
      <c r="T1103" s="337"/>
      <c r="U1103" s="337"/>
      <c r="V1103" s="469"/>
      <c r="W1103" s="503" t="str">
        <f>IF('statement of marks'!DI80="","",'statement of marks'!DI80)</f>
        <v/>
      </c>
      <c r="X1103" s="470"/>
    </row>
    <row r="1104" spans="1:24" ht="17" customHeight="1">
      <c r="A1104" s="376"/>
      <c r="B1104" s="916" t="s">
        <v>642</v>
      </c>
      <c r="C1104" s="917"/>
      <c r="D1104" s="918" t="str">
        <f>IF(details!$CX$3="","",details!$CX$3)</f>
        <v>;ksx vxLr rd</v>
      </c>
      <c r="E1104" s="918"/>
      <c r="F1104" s="918" t="str">
        <f>IF(details!$DB$3="","",details!$DB$3)</f>
        <v>;ksx vDVcj rd</v>
      </c>
      <c r="G1104" s="918"/>
      <c r="H1104" s="918" t="str">
        <f>IF(details!$DF$3="","",details!$DF$3)</f>
        <v>;ksx fnlEcj rd</v>
      </c>
      <c r="I1104" s="918"/>
      <c r="J1104" s="918" t="str">
        <f>IF(details!$DJ$3="","",details!$DJ$3)</f>
        <v>;ksx Qjojh rd</v>
      </c>
      <c r="K1104" s="919"/>
      <c r="L1104" s="504"/>
      <c r="M1104" s="505"/>
      <c r="N1104" s="376"/>
      <c r="O1104" s="916" t="s">
        <v>642</v>
      </c>
      <c r="P1104" s="917"/>
      <c r="Q1104" s="918" t="str">
        <f>IF(details!$CX$3="","",details!$CX$3)</f>
        <v>;ksx vxLr rd</v>
      </c>
      <c r="R1104" s="918"/>
      <c r="S1104" s="918" t="str">
        <f>IF(details!$DB$3="","",details!$DB$3)</f>
        <v>;ksx vDVcj rd</v>
      </c>
      <c r="T1104" s="918"/>
      <c r="U1104" s="918" t="str">
        <f>IF(details!$DF$3="","",details!$DF$3)</f>
        <v>;ksx fnlEcj rd</v>
      </c>
      <c r="V1104" s="918"/>
      <c r="W1104" s="918" t="str">
        <f>IF(details!$DJ$3="","",details!$DJ$3)</f>
        <v>;ksx Qjojh rd</v>
      </c>
      <c r="X1104" s="919"/>
    </row>
    <row r="1105" spans="1:24" ht="17" customHeight="1">
      <c r="A1105" s="376"/>
      <c r="B1105" s="916" t="s">
        <v>86</v>
      </c>
      <c r="C1105" s="917"/>
      <c r="D1105" s="921" t="str">
        <f>IF(details!CY79="","",details!CY79)</f>
        <v/>
      </c>
      <c r="E1105" s="921"/>
      <c r="F1105" s="921" t="str">
        <f>IF(details!DC79="","",details!DC79)</f>
        <v/>
      </c>
      <c r="G1105" s="921"/>
      <c r="H1105" s="921" t="str">
        <f>IF(details!DG79="","",details!DG79)</f>
        <v/>
      </c>
      <c r="I1105" s="921"/>
      <c r="J1105" s="921" t="str">
        <f>IF(details!DK79="","",details!DK79)</f>
        <v/>
      </c>
      <c r="K1105" s="922"/>
      <c r="L1105" s="504"/>
      <c r="M1105" s="505"/>
      <c r="N1105" s="376"/>
      <c r="O1105" s="916" t="s">
        <v>86</v>
      </c>
      <c r="P1105" s="917"/>
      <c r="Q1105" s="921" t="str">
        <f>IF(details!CY80="","",details!CY80)</f>
        <v/>
      </c>
      <c r="R1105" s="921"/>
      <c r="S1105" s="921" t="str">
        <f>IF(details!DC80="","",details!DC80)</f>
        <v/>
      </c>
      <c r="T1105" s="921"/>
      <c r="U1105" s="921" t="str">
        <f>IF(details!DG80="","",details!DG80)</f>
        <v/>
      </c>
      <c r="V1105" s="921"/>
      <c r="W1105" s="921" t="str">
        <f>IF(details!DK80="","",details!DK80)</f>
        <v/>
      </c>
      <c r="X1105" s="922"/>
    </row>
    <row r="1106" spans="1:24" ht="17" customHeight="1">
      <c r="A1106" s="376"/>
      <c r="B1106" s="902" t="s">
        <v>15</v>
      </c>
      <c r="C1106" s="903"/>
      <c r="D1106" s="904" t="str">
        <f>IF(details!CX79="","",details!CX79)</f>
        <v/>
      </c>
      <c r="E1106" s="904"/>
      <c r="F1106" s="904" t="str">
        <f>IF(details!DB79="","",details!DB79)</f>
        <v/>
      </c>
      <c r="G1106" s="904"/>
      <c r="H1106" s="904" t="str">
        <f>IF(details!DF79="","",details!DF79)</f>
        <v/>
      </c>
      <c r="I1106" s="904"/>
      <c r="J1106" s="904" t="str">
        <f>IF(details!DJ79="","",details!DJ79)</f>
        <v/>
      </c>
      <c r="K1106" s="905"/>
      <c r="L1106" s="504"/>
      <c r="M1106" s="505"/>
      <c r="N1106" s="376"/>
      <c r="O1106" s="902" t="s">
        <v>15</v>
      </c>
      <c r="P1106" s="903"/>
      <c r="Q1106" s="904" t="str">
        <f>IF(details!CX80="","",details!CX80)</f>
        <v/>
      </c>
      <c r="R1106" s="904"/>
      <c r="S1106" s="904" t="str">
        <f>IF(details!DB80="","",details!DB80)</f>
        <v/>
      </c>
      <c r="T1106" s="904"/>
      <c r="U1106" s="904" t="str">
        <f>IF(details!DF80="","",details!DF80)</f>
        <v/>
      </c>
      <c r="V1106" s="904"/>
      <c r="W1106" s="904" t="str">
        <f>IF(details!DJ80="","",details!DJ80)</f>
        <v/>
      </c>
      <c r="X1106" s="905"/>
    </row>
    <row r="1107" spans="1:24" ht="17" customHeight="1">
      <c r="A1107" s="376"/>
      <c r="B1107" s="906" t="s">
        <v>87</v>
      </c>
      <c r="C1107" s="907"/>
      <c r="D1107" s="908"/>
      <c r="E1107" s="908"/>
      <c r="F1107" s="908"/>
      <c r="G1107" s="908"/>
      <c r="H1107" s="908"/>
      <c r="I1107" s="908"/>
      <c r="J1107" s="908"/>
      <c r="K1107" s="909"/>
      <c r="L1107" s="504"/>
      <c r="M1107" s="505"/>
      <c r="N1107" s="376"/>
      <c r="O1107" s="906" t="s">
        <v>87</v>
      </c>
      <c r="P1107" s="907"/>
      <c r="Q1107" s="908"/>
      <c r="R1107" s="908"/>
      <c r="S1107" s="908"/>
      <c r="T1107" s="908"/>
      <c r="U1107" s="908"/>
      <c r="V1107" s="908"/>
      <c r="W1107" s="908"/>
      <c r="X1107" s="909"/>
    </row>
    <row r="1108" spans="1:24" ht="17" customHeight="1">
      <c r="A1108" s="376"/>
      <c r="B1108" s="953" t="s">
        <v>73</v>
      </c>
      <c r="C1108" s="954"/>
      <c r="D1108" s="908"/>
      <c r="E1108" s="908"/>
      <c r="F1108" s="908"/>
      <c r="G1108" s="908"/>
      <c r="H1108" s="908"/>
      <c r="I1108" s="908"/>
      <c r="J1108" s="908"/>
      <c r="K1108" s="909"/>
      <c r="L1108" s="504"/>
      <c r="M1108" s="505"/>
      <c r="N1108" s="376"/>
      <c r="O1108" s="953" t="s">
        <v>73</v>
      </c>
      <c r="P1108" s="954"/>
      <c r="Q1108" s="908"/>
      <c r="R1108" s="908"/>
      <c r="S1108" s="908"/>
      <c r="T1108" s="908"/>
      <c r="U1108" s="908"/>
      <c r="V1108" s="908"/>
      <c r="W1108" s="908"/>
      <c r="X1108" s="909"/>
    </row>
    <row r="1109" spans="1:24" ht="17" customHeight="1">
      <c r="A1109" s="376"/>
      <c r="B1109" s="955" t="s">
        <v>88</v>
      </c>
      <c r="C1109" s="956"/>
      <c r="D1109" s="908"/>
      <c r="E1109" s="908"/>
      <c r="F1109" s="908"/>
      <c r="G1109" s="908"/>
      <c r="H1109" s="908"/>
      <c r="I1109" s="908"/>
      <c r="J1109" s="908"/>
      <c r="K1109" s="909"/>
      <c r="L1109" s="504"/>
      <c r="M1109" s="505"/>
      <c r="N1109" s="376"/>
      <c r="O1109" s="955" t="s">
        <v>88</v>
      </c>
      <c r="P1109" s="956"/>
      <c r="Q1109" s="908"/>
      <c r="R1109" s="908"/>
      <c r="S1109" s="908"/>
      <c r="T1109" s="908"/>
      <c r="U1109" s="908"/>
      <c r="V1109" s="908"/>
      <c r="W1109" s="908"/>
      <c r="X1109" s="909"/>
    </row>
    <row r="1110" spans="1:24" ht="17" customHeight="1" thickBot="1">
      <c r="A1110" s="381"/>
      <c r="B1110" s="940" t="s">
        <v>89</v>
      </c>
      <c r="C1110" s="941"/>
      <c r="D1110" s="942"/>
      <c r="E1110" s="942"/>
      <c r="F1110" s="942"/>
      <c r="G1110" s="942"/>
      <c r="H1110" s="942"/>
      <c r="I1110" s="942"/>
      <c r="J1110" s="942"/>
      <c r="K1110" s="943"/>
      <c r="L1110" s="504"/>
      <c r="M1110" s="505"/>
      <c r="N1110" s="381"/>
      <c r="O1110" s="940" t="s">
        <v>89</v>
      </c>
      <c r="P1110" s="941"/>
      <c r="Q1110" s="942"/>
      <c r="R1110" s="942"/>
      <c r="S1110" s="942"/>
      <c r="T1110" s="942"/>
      <c r="U1110" s="942"/>
      <c r="V1110" s="942"/>
      <c r="W1110" s="942"/>
      <c r="X1110" s="943"/>
    </row>
    <row r="1111" spans="1:24" ht="17" customHeight="1">
      <c r="A1111" s="944" t="s">
        <v>44</v>
      </c>
      <c r="B1111" s="945"/>
      <c r="C1111" s="945"/>
      <c r="D1111" s="945"/>
      <c r="E1111" s="945"/>
      <c r="F1111" s="945"/>
      <c r="G1111" s="945"/>
      <c r="H1111" s="945"/>
      <c r="I1111" s="945"/>
      <c r="J1111" s="945"/>
      <c r="K1111" s="946"/>
      <c r="L1111" s="504"/>
      <c r="M1111" s="505"/>
      <c r="N1111" s="944" t="s">
        <v>44</v>
      </c>
      <c r="O1111" s="945"/>
      <c r="P1111" s="945"/>
      <c r="Q1111" s="945"/>
      <c r="R1111" s="945"/>
      <c r="S1111" s="945"/>
      <c r="T1111" s="945"/>
      <c r="U1111" s="945"/>
      <c r="V1111" s="945"/>
      <c r="W1111" s="945"/>
      <c r="X1111" s="946"/>
    </row>
    <row r="1112" spans="1:24" ht="17" customHeight="1">
      <c r="A1112" s="947" t="str">
        <f>'statement of marks'!$A$1</f>
        <v>jk- ck- ek/;fed fo|ky; uohu] fuEckgsM+k</v>
      </c>
      <c r="B1112" s="948"/>
      <c r="C1112" s="948"/>
      <c r="D1112" s="948"/>
      <c r="E1112" s="948"/>
      <c r="F1112" s="948"/>
      <c r="G1112" s="948"/>
      <c r="H1112" s="948"/>
      <c r="I1112" s="948"/>
      <c r="J1112" s="948"/>
      <c r="K1112" s="949"/>
      <c r="L1112" s="504"/>
      <c r="M1112" s="505"/>
      <c r="N1112" s="947" t="str">
        <f>'statement of marks'!$A$1</f>
        <v>jk- ck- ek/;fed fo|ky; uohu] fuEckgsM+k</v>
      </c>
      <c r="O1112" s="948"/>
      <c r="P1112" s="948"/>
      <c r="Q1112" s="948"/>
      <c r="R1112" s="948"/>
      <c r="S1112" s="948"/>
      <c r="T1112" s="948"/>
      <c r="U1112" s="948"/>
      <c r="V1112" s="948"/>
      <c r="W1112" s="948"/>
      <c r="X1112" s="949"/>
    </row>
    <row r="1113" spans="1:24" ht="17" customHeight="1">
      <c r="A1113" s="947"/>
      <c r="B1113" s="948"/>
      <c r="C1113" s="948"/>
      <c r="D1113" s="948"/>
      <c r="E1113" s="948"/>
      <c r="F1113" s="948"/>
      <c r="G1113" s="948"/>
      <c r="H1113" s="948"/>
      <c r="I1113" s="948"/>
      <c r="J1113" s="948"/>
      <c r="K1113" s="949"/>
      <c r="L1113" s="504"/>
      <c r="M1113" s="505"/>
      <c r="N1113" s="947"/>
      <c r="O1113" s="948"/>
      <c r="P1113" s="948"/>
      <c r="Q1113" s="948"/>
      <c r="R1113" s="948"/>
      <c r="S1113" s="948"/>
      <c r="T1113" s="948"/>
      <c r="U1113" s="948"/>
      <c r="V1113" s="948"/>
      <c r="W1113" s="948"/>
      <c r="X1113" s="949"/>
    </row>
    <row r="1114" spans="1:24" ht="17" customHeight="1">
      <c r="A1114" s="376"/>
      <c r="B1114" s="927" t="s">
        <v>84</v>
      </c>
      <c r="C1114" s="950"/>
      <c r="D1114" s="951" t="str">
        <f>'statement of marks'!$F$3</f>
        <v>2015-16</v>
      </c>
      <c r="E1114" s="951"/>
      <c r="F1114" s="951"/>
      <c r="G1114" s="951"/>
      <c r="H1114" s="951"/>
      <c r="I1114" s="951"/>
      <c r="J1114" s="951"/>
      <c r="K1114" s="952"/>
      <c r="L1114" s="504"/>
      <c r="M1114" s="505"/>
      <c r="N1114" s="376"/>
      <c r="O1114" s="927" t="s">
        <v>84</v>
      </c>
      <c r="P1114" s="950"/>
      <c r="Q1114" s="951" t="str">
        <f>'statement of marks'!$F$3</f>
        <v>2015-16</v>
      </c>
      <c r="R1114" s="951"/>
      <c r="S1114" s="951"/>
      <c r="T1114" s="951"/>
      <c r="U1114" s="951"/>
      <c r="V1114" s="951"/>
      <c r="W1114" s="951"/>
      <c r="X1114" s="952"/>
    </row>
    <row r="1115" spans="1:24" ht="17" customHeight="1">
      <c r="A1115" s="376"/>
      <c r="B1115" s="910" t="s">
        <v>579</v>
      </c>
      <c r="C1115" s="911"/>
      <c r="D1115" s="911" t="str">
        <f>IF('statement of marks'!H81="","",'statement of marks'!H81)</f>
        <v>v 075</v>
      </c>
      <c r="E1115" s="911"/>
      <c r="F1115" s="911"/>
      <c r="G1115" s="911"/>
      <c r="H1115" s="911"/>
      <c r="I1115" s="911"/>
      <c r="J1115" s="911"/>
      <c r="K1115" s="937"/>
      <c r="L1115" s="504"/>
      <c r="M1115" s="505"/>
      <c r="N1115" s="376"/>
      <c r="O1115" s="910" t="s">
        <v>579</v>
      </c>
      <c r="P1115" s="911"/>
      <c r="Q1115" s="911" t="str">
        <f>IF('statement of marks'!H82="","",'statement of marks'!H82)</f>
        <v>v 076</v>
      </c>
      <c r="R1115" s="911"/>
      <c r="S1115" s="911"/>
      <c r="T1115" s="911"/>
      <c r="U1115" s="911"/>
      <c r="V1115" s="911"/>
      <c r="W1115" s="911"/>
      <c r="X1115" s="937"/>
    </row>
    <row r="1116" spans="1:24" ht="17" customHeight="1">
      <c r="A1116" s="376"/>
      <c r="B1116" s="910" t="s">
        <v>580</v>
      </c>
      <c r="C1116" s="911"/>
      <c r="D1116" s="911" t="str">
        <f>IF('statement of marks'!I81="","",'statement of marks'!I81)</f>
        <v>c 075</v>
      </c>
      <c r="E1116" s="911"/>
      <c r="F1116" s="911"/>
      <c r="G1116" s="911"/>
      <c r="H1116" s="911"/>
      <c r="I1116" s="911"/>
      <c r="J1116" s="911"/>
      <c r="K1116" s="937"/>
      <c r="L1116" s="504"/>
      <c r="M1116" s="505"/>
      <c r="N1116" s="376"/>
      <c r="O1116" s="910" t="s">
        <v>580</v>
      </c>
      <c r="P1116" s="911"/>
      <c r="Q1116" s="911" t="str">
        <f>IF('statement of marks'!I82="","",'statement of marks'!I82)</f>
        <v>c 076</v>
      </c>
      <c r="R1116" s="911"/>
      <c r="S1116" s="911"/>
      <c r="T1116" s="911"/>
      <c r="U1116" s="911"/>
      <c r="V1116" s="911"/>
      <c r="W1116" s="911"/>
      <c r="X1116" s="937"/>
    </row>
    <row r="1117" spans="1:24" ht="17" customHeight="1">
      <c r="A1117" s="376"/>
      <c r="B1117" s="910" t="s">
        <v>581</v>
      </c>
      <c r="C1117" s="911"/>
      <c r="D1117" s="911" t="str">
        <f>IF('statement of marks'!J81="","",'statement of marks'!J81)</f>
        <v>l 075</v>
      </c>
      <c r="E1117" s="911"/>
      <c r="F1117" s="911"/>
      <c r="G1117" s="911"/>
      <c r="H1117" s="911"/>
      <c r="I1117" s="911"/>
      <c r="J1117" s="911"/>
      <c r="K1117" s="937"/>
      <c r="L1117" s="504"/>
      <c r="M1117" s="505"/>
      <c r="N1117" s="376"/>
      <c r="O1117" s="910" t="s">
        <v>581</v>
      </c>
      <c r="P1117" s="911"/>
      <c r="Q1117" s="911" t="str">
        <f>IF('statement of marks'!J82="","",'statement of marks'!J82)</f>
        <v>l 076</v>
      </c>
      <c r="R1117" s="911"/>
      <c r="S1117" s="911"/>
      <c r="T1117" s="911"/>
      <c r="U1117" s="911"/>
      <c r="V1117" s="911"/>
      <c r="W1117" s="911"/>
      <c r="X1117" s="937"/>
    </row>
    <row r="1118" spans="1:24" ht="17" customHeight="1">
      <c r="A1118" s="376"/>
      <c r="B1118" s="910" t="s">
        <v>582</v>
      </c>
      <c r="C1118" s="911"/>
      <c r="D1118" s="370">
        <f>'statement of marks'!$D$3</f>
        <v>3</v>
      </c>
      <c r="E1118" s="911" t="s">
        <v>9</v>
      </c>
      <c r="F1118" s="911"/>
      <c r="G1118" s="938" t="str">
        <f>IF('statement of marks'!D81="","",'statement of marks'!D81)</f>
        <v/>
      </c>
      <c r="H1118" s="938"/>
      <c r="I1118" s="938"/>
      <c r="J1118" s="938"/>
      <c r="K1118" s="939"/>
      <c r="L1118" s="504"/>
      <c r="M1118" s="505"/>
      <c r="N1118" s="376"/>
      <c r="O1118" s="910" t="s">
        <v>582</v>
      </c>
      <c r="P1118" s="911"/>
      <c r="Q1118" s="370">
        <f>'statement of marks'!$D$3</f>
        <v>3</v>
      </c>
      <c r="R1118" s="911" t="s">
        <v>9</v>
      </c>
      <c r="S1118" s="911"/>
      <c r="T1118" s="938" t="str">
        <f>IF('statement of marks'!D82="","",'statement of marks'!D82)</f>
        <v/>
      </c>
      <c r="U1118" s="938"/>
      <c r="V1118" s="938"/>
      <c r="W1118" s="938"/>
      <c r="X1118" s="939"/>
    </row>
    <row r="1119" spans="1:24" ht="17" customHeight="1">
      <c r="A1119" s="376"/>
      <c r="B1119" s="910" t="s">
        <v>583</v>
      </c>
      <c r="C1119" s="911"/>
      <c r="D1119" s="370" t="str">
        <f>IF('statement of marks'!E81="","",'statement of marks'!E81)</f>
        <v/>
      </c>
      <c r="E1119" s="911" t="s">
        <v>0</v>
      </c>
      <c r="F1119" s="911"/>
      <c r="G1119" s="930" t="str">
        <f>IF('statement of marks'!F81="","",'statement of marks'!F81)</f>
        <v/>
      </c>
      <c r="H1119" s="930"/>
      <c r="I1119" s="930"/>
      <c r="J1119" s="930"/>
      <c r="K1119" s="931"/>
      <c r="L1119" s="504"/>
      <c r="M1119" s="505"/>
      <c r="N1119" s="376"/>
      <c r="O1119" s="910" t="s">
        <v>583</v>
      </c>
      <c r="P1119" s="911"/>
      <c r="Q1119" s="370" t="str">
        <f>IF('statement of marks'!E82="","",'statement of marks'!E82)</f>
        <v/>
      </c>
      <c r="R1119" s="911" t="s">
        <v>0</v>
      </c>
      <c r="S1119" s="911"/>
      <c r="T1119" s="930" t="str">
        <f>IF('statement of marks'!F82="","",'statement of marks'!F82)</f>
        <v/>
      </c>
      <c r="U1119" s="930"/>
      <c r="V1119" s="930"/>
      <c r="W1119" s="930"/>
      <c r="X1119" s="931"/>
    </row>
    <row r="1120" spans="1:24" ht="17" customHeight="1">
      <c r="A1120" s="376"/>
      <c r="B1120" s="346" t="s">
        <v>27</v>
      </c>
      <c r="C1120" s="336" t="s">
        <v>85</v>
      </c>
      <c r="D1120" s="932" t="s">
        <v>1</v>
      </c>
      <c r="E1120" s="932" t="s">
        <v>21</v>
      </c>
      <c r="F1120" s="932" t="s">
        <v>62</v>
      </c>
      <c r="G1120" s="933" t="s">
        <v>2</v>
      </c>
      <c r="H1120" s="932" t="s">
        <v>638</v>
      </c>
      <c r="I1120" s="932"/>
      <c r="J1120" s="932"/>
      <c r="K1120" s="934" t="s">
        <v>639</v>
      </c>
      <c r="L1120" s="504"/>
      <c r="M1120" s="505"/>
      <c r="N1120" s="376"/>
      <c r="O1120" s="346" t="s">
        <v>27</v>
      </c>
      <c r="P1120" s="336" t="s">
        <v>85</v>
      </c>
      <c r="Q1120" s="935" t="s">
        <v>1</v>
      </c>
      <c r="R1120" s="935" t="s">
        <v>21</v>
      </c>
      <c r="S1120" s="935" t="s">
        <v>62</v>
      </c>
      <c r="T1120" s="936" t="s">
        <v>2</v>
      </c>
      <c r="U1120" s="935" t="s">
        <v>638</v>
      </c>
      <c r="V1120" s="935"/>
      <c r="W1120" s="935"/>
      <c r="X1120" s="934" t="s">
        <v>639</v>
      </c>
    </row>
    <row r="1121" spans="1:24" ht="17" customHeight="1">
      <c r="A1121" s="376"/>
      <c r="B1121" s="346"/>
      <c r="C1121" s="336"/>
      <c r="D1121" s="932"/>
      <c r="E1121" s="932"/>
      <c r="F1121" s="932"/>
      <c r="G1121" s="933"/>
      <c r="H1121" s="367" t="s">
        <v>635</v>
      </c>
      <c r="I1121" s="367" t="s">
        <v>636</v>
      </c>
      <c r="J1121" s="471" t="s">
        <v>68</v>
      </c>
      <c r="K1121" s="934"/>
      <c r="L1121" s="504"/>
      <c r="M1121" s="505"/>
      <c r="N1121" s="376"/>
      <c r="O1121" s="346"/>
      <c r="P1121" s="336"/>
      <c r="Q1121" s="935"/>
      <c r="R1121" s="935"/>
      <c r="S1121" s="935"/>
      <c r="T1121" s="936"/>
      <c r="U1121" s="371" t="s">
        <v>635</v>
      </c>
      <c r="V1121" s="371" t="s">
        <v>636</v>
      </c>
      <c r="W1121" s="506" t="s">
        <v>68</v>
      </c>
      <c r="X1121" s="934"/>
    </row>
    <row r="1122" spans="1:24" ht="17" customHeight="1">
      <c r="A1122" s="376"/>
      <c r="B1122" s="923" t="s">
        <v>3</v>
      </c>
      <c r="C1122" s="924"/>
      <c r="D1122" s="332">
        <f>IF('statement of marks'!K$6="","",'statement of marks'!K$6)</f>
        <v>10</v>
      </c>
      <c r="E1122" s="332">
        <f>IF('statement of marks'!L$6="","",'statement of marks'!L$6)</f>
        <v>10</v>
      </c>
      <c r="F1122" s="332">
        <f>IF('statement of marks'!M$6="","",'statement of marks'!M$6)</f>
        <v>10</v>
      </c>
      <c r="G1122" s="333">
        <f>IF('statement of marks'!N$6="","",'statement of marks'!N$6)</f>
        <v>30</v>
      </c>
      <c r="H1122" s="332">
        <f>IF('statement of marks'!O$6="","",'statement of marks'!O$6)</f>
        <v>20</v>
      </c>
      <c r="I1122" s="332">
        <f>IF('statement of marks'!P$6="","",'statement of marks'!P$6)</f>
        <v>50</v>
      </c>
      <c r="J1122" s="333">
        <f>IF('statement of marks'!Q$6="","",'statement of marks'!Q$6)</f>
        <v>70</v>
      </c>
      <c r="K1122" s="377">
        <f>IF('statement of marks'!R$6="","",'statement of marks'!R$6)</f>
        <v>100</v>
      </c>
      <c r="L1122" s="504"/>
      <c r="M1122" s="505"/>
      <c r="N1122" s="376"/>
      <c r="O1122" s="923" t="s">
        <v>3</v>
      </c>
      <c r="P1122" s="924"/>
      <c r="Q1122" s="332">
        <f>IF('statement of marks'!K$6="","",'statement of marks'!K$6)</f>
        <v>10</v>
      </c>
      <c r="R1122" s="332">
        <f>IF('statement of marks'!L$6="","",'statement of marks'!L$6)</f>
        <v>10</v>
      </c>
      <c r="S1122" s="332">
        <f>IF('statement of marks'!M$6="","",'statement of marks'!M$6)</f>
        <v>10</v>
      </c>
      <c r="T1122" s="333">
        <f>IF('statement of marks'!N$6="","",'statement of marks'!N$6)</f>
        <v>30</v>
      </c>
      <c r="U1122" s="332">
        <f>IF('statement of marks'!O$6="","",'statement of marks'!O$6)</f>
        <v>20</v>
      </c>
      <c r="V1122" s="332">
        <f>IF('statement of marks'!P$6="","",'statement of marks'!P$6)</f>
        <v>50</v>
      </c>
      <c r="W1122" s="333">
        <f>IF('statement of marks'!Q$6="","",'statement of marks'!Q$6)</f>
        <v>70</v>
      </c>
      <c r="X1122" s="377">
        <f>IF('statement of marks'!R$6="","",'statement of marks'!R$6)</f>
        <v>100</v>
      </c>
    </row>
    <row r="1123" spans="1:24" ht="17" customHeight="1">
      <c r="A1123" s="376"/>
      <c r="B1123" s="910" t="str">
        <f>'statement of marks'!$K$3</f>
        <v>fgUnh</v>
      </c>
      <c r="C1123" s="911"/>
      <c r="D1123" s="331" t="str">
        <f>IF('statement of marks'!K81="","",'statement of marks'!K81)</f>
        <v/>
      </c>
      <c r="E1123" s="331" t="str">
        <f>IF('statement of marks'!L81="","",'statement of marks'!L81)</f>
        <v/>
      </c>
      <c r="F1123" s="331" t="str">
        <f>IF('statement of marks'!M81="","",'statement of marks'!M81)</f>
        <v/>
      </c>
      <c r="G1123" s="374" t="str">
        <f>IF('statement of marks'!N81="","",'statement of marks'!N81)</f>
        <v/>
      </c>
      <c r="H1123" s="331" t="str">
        <f>IF('statement of marks'!O81="","",'statement of marks'!O81)</f>
        <v/>
      </c>
      <c r="I1123" s="331" t="str">
        <f>IF('statement of marks'!P81="","",'statement of marks'!P81)</f>
        <v/>
      </c>
      <c r="J1123" s="36" t="str">
        <f>IF('statement of marks'!Q81="","",'statement of marks'!Q81)</f>
        <v/>
      </c>
      <c r="K1123" s="378" t="str">
        <f>IF('statement of marks'!R81="","",'statement of marks'!R81)</f>
        <v/>
      </c>
      <c r="L1123" s="504"/>
      <c r="M1123" s="505"/>
      <c r="N1123" s="376"/>
      <c r="O1123" s="910" t="str">
        <f>'statement of marks'!$K$3</f>
        <v>fgUnh</v>
      </c>
      <c r="P1123" s="911"/>
      <c r="Q1123" s="331" t="str">
        <f>IF('statement of marks'!K82="","",'statement of marks'!K82)</f>
        <v/>
      </c>
      <c r="R1123" s="331" t="str">
        <f>IF('statement of marks'!L82="","",'statement of marks'!L82)</f>
        <v/>
      </c>
      <c r="S1123" s="331" t="str">
        <f>IF('statement of marks'!M82="","",'statement of marks'!M82)</f>
        <v/>
      </c>
      <c r="T1123" s="374" t="str">
        <f>IF('statement of marks'!N82="","",'statement of marks'!N82)</f>
        <v/>
      </c>
      <c r="U1123" s="331" t="str">
        <f>IF('statement of marks'!O82="","",'statement of marks'!O82)</f>
        <v/>
      </c>
      <c r="V1123" s="331" t="str">
        <f>IF('statement of marks'!P82="","",'statement of marks'!P82)</f>
        <v/>
      </c>
      <c r="W1123" s="36" t="str">
        <f>IF('statement of marks'!Q82="","",'statement of marks'!Q82)</f>
        <v/>
      </c>
      <c r="X1123" s="378" t="str">
        <f>IF('statement of marks'!R82="","",'statement of marks'!R82)</f>
        <v/>
      </c>
    </row>
    <row r="1124" spans="1:24" ht="17" customHeight="1">
      <c r="A1124" s="376"/>
      <c r="B1124" s="920" t="str">
        <f>'statement of marks'!$AQ$3</f>
        <v>mnwZ</v>
      </c>
      <c r="C1124" s="910"/>
      <c r="D1124" s="331">
        <f>IF('statement of marks'!AQ81="","",'statement of marks'!AQ81)</f>
        <v>1</v>
      </c>
      <c r="E1124" s="331">
        <f>IF('statement of marks'!AR81="","",'statement of marks'!AR81)</f>
        <v>2</v>
      </c>
      <c r="F1124" s="331">
        <f>IF('statement of marks'!AS81="","",'statement of marks'!AS81)</f>
        <v>3</v>
      </c>
      <c r="G1124" s="374">
        <f>IF('statement of marks'!AT81="","",'statement of marks'!AT81)</f>
        <v>6</v>
      </c>
      <c r="H1124" s="331">
        <f>IF('statement of marks'!AU81="","",'statement of marks'!AU81)</f>
        <v>4</v>
      </c>
      <c r="I1124" s="331">
        <f>IF('statement of marks'!AV81="","",'statement of marks'!AV81)</f>
        <v>5</v>
      </c>
      <c r="J1124" s="36">
        <f>IF('statement of marks'!AW81="","",'statement of marks'!AW81)</f>
        <v>9</v>
      </c>
      <c r="K1124" s="378">
        <f>IF('statement of marks'!AX81="","",'statement of marks'!AX81)</f>
        <v>15</v>
      </c>
      <c r="L1124" s="504"/>
      <c r="M1124" s="505"/>
      <c r="N1124" s="376"/>
      <c r="O1124" s="920" t="str">
        <f>'statement of marks'!$AQ$3</f>
        <v>mnwZ</v>
      </c>
      <c r="P1124" s="910"/>
      <c r="Q1124" s="331">
        <f>IF('statement of marks'!AQ82="","",'statement of marks'!AQ82)</f>
        <v>1</v>
      </c>
      <c r="R1124" s="331">
        <f>IF('statement of marks'!AR82="","",'statement of marks'!AR82)</f>
        <v>2</v>
      </c>
      <c r="S1124" s="331">
        <f>IF('statement of marks'!AS82="","",'statement of marks'!AS82)</f>
        <v>3</v>
      </c>
      <c r="T1124" s="374">
        <f>IF('statement of marks'!AT82="","",'statement of marks'!AT82)</f>
        <v>6</v>
      </c>
      <c r="U1124" s="331">
        <f>IF('statement of marks'!AU82="","",'statement of marks'!AU82)</f>
        <v>4</v>
      </c>
      <c r="V1124" s="331">
        <f>IF('statement of marks'!AV82="","",'statement of marks'!AV82)</f>
        <v>5</v>
      </c>
      <c r="W1124" s="36">
        <f>IF('statement of marks'!AW82="","",'statement of marks'!AW82)</f>
        <v>9</v>
      </c>
      <c r="X1124" s="378">
        <f>IF('statement of marks'!AX82="","",'statement of marks'!AX82)</f>
        <v>15</v>
      </c>
    </row>
    <row r="1125" spans="1:24" ht="17" customHeight="1">
      <c r="A1125" s="376"/>
      <c r="B1125" s="910" t="str">
        <f>'statement of marks'!$BG$3</f>
        <v>xf.kr</v>
      </c>
      <c r="C1125" s="911"/>
      <c r="D1125" s="331" t="str">
        <f>IF('statement of marks'!BG81="","",'statement of marks'!BG81)</f>
        <v/>
      </c>
      <c r="E1125" s="331" t="str">
        <f>IF('statement of marks'!BH81="","",'statement of marks'!BH81)</f>
        <v/>
      </c>
      <c r="F1125" s="331" t="str">
        <f>IF('statement of marks'!BI81="","",'statement of marks'!BI81)</f>
        <v/>
      </c>
      <c r="G1125" s="374" t="str">
        <f>IF('statement of marks'!BJ81="","",'statement of marks'!BJ81)</f>
        <v/>
      </c>
      <c r="H1125" s="331" t="str">
        <f>IF('statement of marks'!BK81="","",'statement of marks'!BK81)</f>
        <v/>
      </c>
      <c r="I1125" s="331" t="str">
        <f>IF('statement of marks'!BL81="","",'statement of marks'!BL81)</f>
        <v/>
      </c>
      <c r="J1125" s="36" t="str">
        <f>IF('statement of marks'!BM81="","",'statement of marks'!BM81)</f>
        <v/>
      </c>
      <c r="K1125" s="378" t="str">
        <f>IF('statement of marks'!BN81="","",'statement of marks'!BN81)</f>
        <v/>
      </c>
      <c r="L1125" s="504"/>
      <c r="M1125" s="505"/>
      <c r="N1125" s="376"/>
      <c r="O1125" s="910" t="str">
        <f>'statement of marks'!$BG$3</f>
        <v>xf.kr</v>
      </c>
      <c r="P1125" s="911"/>
      <c r="Q1125" s="331" t="str">
        <f>IF('statement of marks'!BG82="","",'statement of marks'!BG82)</f>
        <v/>
      </c>
      <c r="R1125" s="331" t="str">
        <f>IF('statement of marks'!BH82="","",'statement of marks'!BH82)</f>
        <v/>
      </c>
      <c r="S1125" s="331" t="str">
        <f>IF('statement of marks'!BI82="","",'statement of marks'!BI82)</f>
        <v/>
      </c>
      <c r="T1125" s="374" t="str">
        <f>IF('statement of marks'!BJ82="","",'statement of marks'!BJ82)</f>
        <v/>
      </c>
      <c r="U1125" s="331" t="str">
        <f>IF('statement of marks'!BK82="","",'statement of marks'!BK82)</f>
        <v/>
      </c>
      <c r="V1125" s="331" t="str">
        <f>IF('statement of marks'!BL82="","",'statement of marks'!BL82)</f>
        <v/>
      </c>
      <c r="W1125" s="36" t="str">
        <f>IF('statement of marks'!BM82="","",'statement of marks'!BM82)</f>
        <v/>
      </c>
      <c r="X1125" s="378" t="str">
        <f>IF('statement of marks'!BN82="","",'statement of marks'!BN82)</f>
        <v/>
      </c>
    </row>
    <row r="1126" spans="1:24" ht="17" customHeight="1">
      <c r="A1126" s="376"/>
      <c r="B1126" s="910" t="str">
        <f>'statement of marks'!$BW$3</f>
        <v>Ik;kZoj.k v/;;u</v>
      </c>
      <c r="C1126" s="911"/>
      <c r="D1126" s="331" t="str">
        <f>IF('statement of marks'!BW81="","",'statement of marks'!BW81)</f>
        <v/>
      </c>
      <c r="E1126" s="331" t="str">
        <f>IF('statement of marks'!BX81="","",'statement of marks'!BX81)</f>
        <v/>
      </c>
      <c r="F1126" s="331" t="str">
        <f>IF('statement of marks'!BY81="","",'statement of marks'!BY81)</f>
        <v/>
      </c>
      <c r="G1126" s="374" t="str">
        <f>IF('statement of marks'!BZ81="","",'statement of marks'!BZ81)</f>
        <v/>
      </c>
      <c r="H1126" s="331" t="str">
        <f>IF('statement of marks'!CA81="","",'statement of marks'!CA81)</f>
        <v/>
      </c>
      <c r="I1126" s="331" t="str">
        <f>IF('statement of marks'!CB81="","",'statement of marks'!CB81)</f>
        <v/>
      </c>
      <c r="J1126" s="36" t="str">
        <f>IF('statement of marks'!CC81="","",'statement of marks'!CC81)</f>
        <v/>
      </c>
      <c r="K1126" s="378" t="str">
        <f>IF('statement of marks'!CD81="","",'statement of marks'!CD81)</f>
        <v/>
      </c>
      <c r="L1126" s="504"/>
      <c r="M1126" s="505"/>
      <c r="N1126" s="376"/>
      <c r="O1126" s="910" t="str">
        <f>'statement of marks'!$BW$3</f>
        <v>Ik;kZoj.k v/;;u</v>
      </c>
      <c r="P1126" s="911"/>
      <c r="Q1126" s="331" t="str">
        <f>IF('statement of marks'!BW82="","",'statement of marks'!BW82)</f>
        <v/>
      </c>
      <c r="R1126" s="331" t="str">
        <f>IF('statement of marks'!BX82="","",'statement of marks'!BX82)</f>
        <v/>
      </c>
      <c r="S1126" s="331" t="str">
        <f>IF('statement of marks'!BY82="","",'statement of marks'!BY82)</f>
        <v/>
      </c>
      <c r="T1126" s="374" t="str">
        <f>IF('statement of marks'!BZ82="","",'statement of marks'!BZ82)</f>
        <v/>
      </c>
      <c r="U1126" s="331" t="str">
        <f>IF('statement of marks'!CA82="","",'statement of marks'!CA82)</f>
        <v/>
      </c>
      <c r="V1126" s="331" t="str">
        <f>IF('statement of marks'!CB82="","",'statement of marks'!CB82)</f>
        <v/>
      </c>
      <c r="W1126" s="36" t="str">
        <f>IF('statement of marks'!CC82="","",'statement of marks'!CC82)</f>
        <v/>
      </c>
      <c r="X1126" s="378" t="str">
        <f>IF('statement of marks'!CD82="","",'statement of marks'!CD82)</f>
        <v/>
      </c>
    </row>
    <row r="1127" spans="1:24" ht="17" customHeight="1">
      <c r="A1127" s="925"/>
      <c r="B1127" s="927" t="str">
        <f>'statement of marks'!$AA$3</f>
        <v>vaxszth</v>
      </c>
      <c r="C1127" s="373" t="s">
        <v>3</v>
      </c>
      <c r="D1127" s="332">
        <f>IF('statement of marks'!AA$6="","",'statement of marks'!AA$6)</f>
        <v>5</v>
      </c>
      <c r="E1127" s="332">
        <f>IF('statement of marks'!AB$6="","",'statement of marks'!AB$6)</f>
        <v>5</v>
      </c>
      <c r="F1127" s="332">
        <f>IF('statement of marks'!AC$6="","",'statement of marks'!AC$6)</f>
        <v>5</v>
      </c>
      <c r="G1127" s="333">
        <f>IF('statement of marks'!AD$6="","",'statement of marks'!AD$6)</f>
        <v>15</v>
      </c>
      <c r="H1127" s="332">
        <f>IF('statement of marks'!AE$6="","",'statement of marks'!AE$6)</f>
        <v>10</v>
      </c>
      <c r="I1127" s="332">
        <f>IF('statement of marks'!AF$6="","",'statement of marks'!AF$6)</f>
        <v>25</v>
      </c>
      <c r="J1127" s="333">
        <f>IF('statement of marks'!AG$6="","",'statement of marks'!AG$6)</f>
        <v>35</v>
      </c>
      <c r="K1127" s="377">
        <f>IF('statement of marks'!AH$6="","",'statement of marks'!AH$6)</f>
        <v>50</v>
      </c>
      <c r="L1127" s="504"/>
      <c r="M1127" s="505"/>
      <c r="N1127" s="925"/>
      <c r="O1127" s="927" t="str">
        <f>'statement of marks'!$AA$3</f>
        <v>vaxszth</v>
      </c>
      <c r="P1127" s="373" t="s">
        <v>3</v>
      </c>
      <c r="Q1127" s="332">
        <f>IF('statement of marks'!AA$6="","",'statement of marks'!AA$6)</f>
        <v>5</v>
      </c>
      <c r="R1127" s="332">
        <f>IF('statement of marks'!AB$6="","",'statement of marks'!AB$6)</f>
        <v>5</v>
      </c>
      <c r="S1127" s="332">
        <f>IF('statement of marks'!AC$6="","",'statement of marks'!AC$6)</f>
        <v>5</v>
      </c>
      <c r="T1127" s="333">
        <f>IF('statement of marks'!AD$6="","",'statement of marks'!AD$6)</f>
        <v>15</v>
      </c>
      <c r="U1127" s="332">
        <f>IF('statement of marks'!AE$6="","",'statement of marks'!AE$6)</f>
        <v>10</v>
      </c>
      <c r="V1127" s="332">
        <f>IF('statement of marks'!AF$6="","",'statement of marks'!AF$6)</f>
        <v>25</v>
      </c>
      <c r="W1127" s="333">
        <f>IF('statement of marks'!AG$6="","",'statement of marks'!AG$6)</f>
        <v>35</v>
      </c>
      <c r="X1127" s="377">
        <f>IF('statement of marks'!AH$6="","",'statement of marks'!AH$6)</f>
        <v>50</v>
      </c>
    </row>
    <row r="1128" spans="1:24" ht="17" customHeight="1">
      <c r="A1128" s="926"/>
      <c r="B1128" s="927"/>
      <c r="C1128" s="375" t="s">
        <v>644</v>
      </c>
      <c r="D1128" s="331" t="str">
        <f>IF('statement of marks'!AA81="","",'statement of marks'!AA81)</f>
        <v/>
      </c>
      <c r="E1128" s="331" t="str">
        <f>IF('statement of marks'!AB81="","",'statement of marks'!AB81)</f>
        <v/>
      </c>
      <c r="F1128" s="331" t="str">
        <f>IF('statement of marks'!AC81="","",'statement of marks'!AC81)</f>
        <v/>
      </c>
      <c r="G1128" s="374" t="str">
        <f>IF('statement of marks'!AD81="","",'statement of marks'!AD81)</f>
        <v/>
      </c>
      <c r="H1128" s="331" t="str">
        <f>IF('statement of marks'!AE81="","",'statement of marks'!AE81)</f>
        <v/>
      </c>
      <c r="I1128" s="331" t="str">
        <f>IF('statement of marks'!AF81="","",'statement of marks'!AF81)</f>
        <v/>
      </c>
      <c r="J1128" s="36" t="str">
        <f>IF('statement of marks'!AG81="","",'statement of marks'!AG81)</f>
        <v/>
      </c>
      <c r="K1128" s="378" t="str">
        <f>IF('statement of marks'!AH81="","",'statement of marks'!AH81)</f>
        <v/>
      </c>
      <c r="L1128" s="504"/>
      <c r="M1128" s="505"/>
      <c r="N1128" s="926"/>
      <c r="O1128" s="927"/>
      <c r="P1128" s="375" t="s">
        <v>644</v>
      </c>
      <c r="Q1128" s="331" t="str">
        <f>IF('statement of marks'!AA82="","",'statement of marks'!AA82)</f>
        <v/>
      </c>
      <c r="R1128" s="331" t="str">
        <f>IF('statement of marks'!AB82="","",'statement of marks'!AB82)</f>
        <v/>
      </c>
      <c r="S1128" s="331" t="str">
        <f>IF('statement of marks'!AC82="","",'statement of marks'!AC82)</f>
        <v/>
      </c>
      <c r="T1128" s="374" t="str">
        <f>IF('statement of marks'!AD82="","",'statement of marks'!AD82)</f>
        <v/>
      </c>
      <c r="U1128" s="331" t="str">
        <f>IF('statement of marks'!AE82="","",'statement of marks'!AE82)</f>
        <v/>
      </c>
      <c r="V1128" s="331" t="str">
        <f>IF('statement of marks'!AF82="","",'statement of marks'!AF82)</f>
        <v/>
      </c>
      <c r="W1128" s="36" t="str">
        <f>IF('statement of marks'!AG82="","",'statement of marks'!AG82)</f>
        <v/>
      </c>
      <c r="X1128" s="378" t="str">
        <f>IF('statement of marks'!AH82="","",'statement of marks'!AH82)</f>
        <v/>
      </c>
    </row>
    <row r="1129" spans="1:24" ht="17" customHeight="1">
      <c r="A1129" s="376"/>
      <c r="B1129" s="928" t="s">
        <v>640</v>
      </c>
      <c r="C1129" s="929"/>
      <c r="D1129" s="335" t="s">
        <v>1</v>
      </c>
      <c r="E1129" s="335" t="s">
        <v>21</v>
      </c>
      <c r="F1129" s="372" t="s">
        <v>641</v>
      </c>
      <c r="G1129" s="36"/>
      <c r="H1129" s="334"/>
      <c r="I1129" s="36"/>
      <c r="J1129" s="472" t="s">
        <v>62</v>
      </c>
      <c r="K1129" s="379"/>
      <c r="L1129" s="504"/>
      <c r="M1129" s="505"/>
      <c r="N1129" s="376"/>
      <c r="O1129" s="928" t="s">
        <v>640</v>
      </c>
      <c r="P1129" s="929"/>
      <c r="Q1129" s="335" t="s">
        <v>1</v>
      </c>
      <c r="R1129" s="335" t="s">
        <v>21</v>
      </c>
      <c r="S1129" s="372" t="s">
        <v>641</v>
      </c>
      <c r="T1129" s="36"/>
      <c r="U1129" s="334"/>
      <c r="V1129" s="36"/>
      <c r="W1129" s="507" t="s">
        <v>62</v>
      </c>
      <c r="X1129" s="379"/>
    </row>
    <row r="1130" spans="1:24" ht="17" customHeight="1">
      <c r="A1130" s="376"/>
      <c r="B1130" s="923" t="s">
        <v>3</v>
      </c>
      <c r="C1130" s="924"/>
      <c r="D1130" s="332">
        <v>20</v>
      </c>
      <c r="E1130" s="332">
        <v>20</v>
      </c>
      <c r="F1130" s="332">
        <v>20</v>
      </c>
      <c r="G1130" s="333"/>
      <c r="H1130" s="332"/>
      <c r="I1130" s="332"/>
      <c r="J1130" s="333">
        <v>20</v>
      </c>
      <c r="K1130" s="377"/>
      <c r="L1130" s="504"/>
      <c r="M1130" s="505"/>
      <c r="N1130" s="376"/>
      <c r="O1130" s="923" t="s">
        <v>3</v>
      </c>
      <c r="P1130" s="924"/>
      <c r="Q1130" s="332">
        <v>20</v>
      </c>
      <c r="R1130" s="332">
        <v>20</v>
      </c>
      <c r="S1130" s="332">
        <v>20</v>
      </c>
      <c r="T1130" s="333"/>
      <c r="U1130" s="332"/>
      <c r="V1130" s="332"/>
      <c r="W1130" s="333">
        <v>20</v>
      </c>
      <c r="X1130" s="377"/>
    </row>
    <row r="1131" spans="1:24" ht="17" customHeight="1">
      <c r="A1131" s="376"/>
      <c r="B1131" s="910" t="str">
        <f>'statement of marks'!$CM$3</f>
        <v>dk;kZuqHko</v>
      </c>
      <c r="C1131" s="911"/>
      <c r="D1131" s="469" t="str">
        <f>IF('statement of marks'!CM81="","",'statement of marks'!CM81)</f>
        <v/>
      </c>
      <c r="E1131" s="469" t="str">
        <f>IF('statement of marks'!CN81="","",'statement of marks'!CN81)</f>
        <v/>
      </c>
      <c r="F1131" s="469" t="str">
        <f>IF('statement of marks'!CP81="","",'statement of marks'!CP81)</f>
        <v/>
      </c>
      <c r="G1131" s="337"/>
      <c r="H1131" s="337"/>
      <c r="I1131" s="469"/>
      <c r="J1131" s="469" t="str">
        <f>IF('statement of marks'!CO81="","",'statement of marks'!CO81)</f>
        <v/>
      </c>
      <c r="K1131" s="470"/>
      <c r="L1131" s="504"/>
      <c r="M1131" s="505"/>
      <c r="N1131" s="376"/>
      <c r="O1131" s="910" t="str">
        <f>'statement of marks'!$CM$3</f>
        <v>dk;kZuqHko</v>
      </c>
      <c r="P1131" s="911"/>
      <c r="Q1131" s="469" t="str">
        <f>IF('statement of marks'!CM82="","",'statement of marks'!CM82)</f>
        <v/>
      </c>
      <c r="R1131" s="469" t="str">
        <f>IF('statement of marks'!CN82="","",'statement of marks'!CN82)</f>
        <v/>
      </c>
      <c r="S1131" s="469" t="str">
        <f>IF('statement of marks'!CP82="","",'statement of marks'!CP82)</f>
        <v/>
      </c>
      <c r="T1131" s="337"/>
      <c r="U1131" s="337"/>
      <c r="V1131" s="469"/>
      <c r="W1131" s="503" t="str">
        <f>IF('statement of marks'!CO82="","",'statement of marks'!CO82)</f>
        <v/>
      </c>
      <c r="X1131" s="470"/>
    </row>
    <row r="1132" spans="1:24" ht="17" customHeight="1">
      <c r="A1132" s="376"/>
      <c r="B1132" s="910" t="str">
        <f>'statement of marks'!$CW$3</f>
        <v>dyk f'k{kk</v>
      </c>
      <c r="C1132" s="911"/>
      <c r="D1132" s="469" t="str">
        <f>IF('statement of marks'!CW81="","",'statement of marks'!CW81)</f>
        <v/>
      </c>
      <c r="E1132" s="469" t="str">
        <f>IF('statement of marks'!CX81="","",'statement of marks'!CX81)</f>
        <v/>
      </c>
      <c r="F1132" s="469" t="str">
        <f>IF('statement of marks'!CZ81="","",'statement of marks'!CZ81)</f>
        <v/>
      </c>
      <c r="G1132" s="337"/>
      <c r="H1132" s="337"/>
      <c r="I1132" s="469"/>
      <c r="J1132" s="469" t="str">
        <f>IF('statement of marks'!CY81="","",'statement of marks'!CY81)</f>
        <v/>
      </c>
      <c r="K1132" s="470"/>
      <c r="L1132" s="504"/>
      <c r="M1132" s="505"/>
      <c r="N1132" s="376"/>
      <c r="O1132" s="910" t="str">
        <f>'statement of marks'!$CW$3</f>
        <v>dyk f'k{kk</v>
      </c>
      <c r="P1132" s="911"/>
      <c r="Q1132" s="469" t="str">
        <f>IF('statement of marks'!CW82="","",'statement of marks'!CW82)</f>
        <v/>
      </c>
      <c r="R1132" s="469" t="str">
        <f>IF('statement of marks'!CX82="","",'statement of marks'!CX82)</f>
        <v/>
      </c>
      <c r="S1132" s="469" t="str">
        <f>IF('statement of marks'!CZ82="","",'statement of marks'!CZ82)</f>
        <v/>
      </c>
      <c r="T1132" s="337"/>
      <c r="U1132" s="337"/>
      <c r="V1132" s="469"/>
      <c r="W1132" s="503" t="str">
        <f>IF('statement of marks'!CY82="","",'statement of marks'!CY82)</f>
        <v/>
      </c>
      <c r="X1132" s="470"/>
    </row>
    <row r="1133" spans="1:24" ht="17" customHeight="1">
      <c r="A1133" s="376"/>
      <c r="B1133" s="912" t="str">
        <f>'statement of marks'!$DG$3</f>
        <v>LokLF; ,oe~ 'kkjhfjd f'k{kk</v>
      </c>
      <c r="C1133" s="913"/>
      <c r="D1133" s="469" t="str">
        <f>IF('statement of marks'!DG81="","",'statement of marks'!DG81)</f>
        <v/>
      </c>
      <c r="E1133" s="469" t="str">
        <f>IF('statement of marks'!DH81="","",'statement of marks'!DH81)</f>
        <v/>
      </c>
      <c r="F1133" s="469" t="str">
        <f>IF('statement of marks'!DJ81="","",'statement of marks'!DJ81)</f>
        <v/>
      </c>
      <c r="G1133" s="337"/>
      <c r="H1133" s="337"/>
      <c r="I1133" s="469"/>
      <c r="J1133" s="469" t="str">
        <f>IF('statement of marks'!DI81="","",'statement of marks'!DI81)</f>
        <v/>
      </c>
      <c r="K1133" s="470"/>
      <c r="L1133" s="504"/>
      <c r="M1133" s="505"/>
      <c r="N1133" s="376"/>
      <c r="O1133" s="914" t="str">
        <f>'statement of marks'!$DG$3</f>
        <v>LokLF; ,oe~ 'kkjhfjd f'k{kk</v>
      </c>
      <c r="P1133" s="915"/>
      <c r="Q1133" s="469" t="str">
        <f>IF('statement of marks'!DG82="","",'statement of marks'!DG82)</f>
        <v/>
      </c>
      <c r="R1133" s="469" t="str">
        <f>IF('statement of marks'!DH82="","",'statement of marks'!DH82)</f>
        <v/>
      </c>
      <c r="S1133" s="469" t="str">
        <f>IF('statement of marks'!DJ82="","",'statement of marks'!DJ82)</f>
        <v/>
      </c>
      <c r="T1133" s="337"/>
      <c r="U1133" s="337"/>
      <c r="V1133" s="469"/>
      <c r="W1133" s="503" t="str">
        <f>IF('statement of marks'!DI82="","",'statement of marks'!DI82)</f>
        <v/>
      </c>
      <c r="X1133" s="470"/>
    </row>
    <row r="1134" spans="1:24" ht="17" customHeight="1">
      <c r="A1134" s="376"/>
      <c r="B1134" s="916" t="s">
        <v>642</v>
      </c>
      <c r="C1134" s="917"/>
      <c r="D1134" s="918" t="str">
        <f>IF(details!$CX$3="","",details!$CX$3)</f>
        <v>;ksx vxLr rd</v>
      </c>
      <c r="E1134" s="918"/>
      <c r="F1134" s="918" t="str">
        <f>IF(details!$DB$3="","",details!$DB$3)</f>
        <v>;ksx vDVcj rd</v>
      </c>
      <c r="G1134" s="918"/>
      <c r="H1134" s="918" t="str">
        <f>IF(details!$DF$3="","",details!$DF$3)</f>
        <v>;ksx fnlEcj rd</v>
      </c>
      <c r="I1134" s="918"/>
      <c r="J1134" s="918" t="str">
        <f>IF(details!$DJ$3="","",details!$DJ$3)</f>
        <v>;ksx Qjojh rd</v>
      </c>
      <c r="K1134" s="919"/>
      <c r="L1134" s="504"/>
      <c r="M1134" s="505"/>
      <c r="N1134" s="376"/>
      <c r="O1134" s="916" t="s">
        <v>642</v>
      </c>
      <c r="P1134" s="917"/>
      <c r="Q1134" s="918" t="str">
        <f>IF(details!$CX$3="","",details!$CX$3)</f>
        <v>;ksx vxLr rd</v>
      </c>
      <c r="R1134" s="918"/>
      <c r="S1134" s="918" t="str">
        <f>IF(details!$DB$3="","",details!$DB$3)</f>
        <v>;ksx vDVcj rd</v>
      </c>
      <c r="T1134" s="918"/>
      <c r="U1134" s="918" t="str">
        <f>IF(details!$DF$3="","",details!$DF$3)</f>
        <v>;ksx fnlEcj rd</v>
      </c>
      <c r="V1134" s="918"/>
      <c r="W1134" s="918" t="str">
        <f>IF(details!$DJ$3="","",details!$DJ$3)</f>
        <v>;ksx Qjojh rd</v>
      </c>
      <c r="X1134" s="919"/>
    </row>
    <row r="1135" spans="1:24" ht="17" customHeight="1">
      <c r="A1135" s="376"/>
      <c r="B1135" s="916" t="s">
        <v>86</v>
      </c>
      <c r="C1135" s="917"/>
      <c r="D1135" s="921" t="str">
        <f>IF(details!CY81="","",details!CY81)</f>
        <v/>
      </c>
      <c r="E1135" s="921"/>
      <c r="F1135" s="921" t="str">
        <f>IF(details!DC81="","",details!DC81)</f>
        <v/>
      </c>
      <c r="G1135" s="921"/>
      <c r="H1135" s="921" t="str">
        <f>IF(details!DG81="","",details!DG81)</f>
        <v/>
      </c>
      <c r="I1135" s="921"/>
      <c r="J1135" s="921" t="str">
        <f>IF(details!DK81="","",details!DK81)</f>
        <v/>
      </c>
      <c r="K1135" s="922"/>
      <c r="L1135" s="504"/>
      <c r="M1135" s="505"/>
      <c r="N1135" s="376"/>
      <c r="O1135" s="916" t="s">
        <v>86</v>
      </c>
      <c r="P1135" s="917"/>
      <c r="Q1135" s="921" t="str">
        <f>IF(details!CY82="","",details!CY82)</f>
        <v/>
      </c>
      <c r="R1135" s="921"/>
      <c r="S1135" s="921" t="str">
        <f>IF(details!DC82="","",details!DC82)</f>
        <v/>
      </c>
      <c r="T1135" s="921"/>
      <c r="U1135" s="921" t="str">
        <f>IF(details!DG82="","",details!DG82)</f>
        <v/>
      </c>
      <c r="V1135" s="921"/>
      <c r="W1135" s="921" t="str">
        <f>IF(details!DK82="","",details!DK82)</f>
        <v/>
      </c>
      <c r="X1135" s="922"/>
    </row>
    <row r="1136" spans="1:24" ht="17" customHeight="1">
      <c r="A1136" s="376"/>
      <c r="B1136" s="902" t="s">
        <v>15</v>
      </c>
      <c r="C1136" s="903"/>
      <c r="D1136" s="904" t="str">
        <f>IF(details!CX81="","",details!CX81)</f>
        <v/>
      </c>
      <c r="E1136" s="904"/>
      <c r="F1136" s="904" t="str">
        <f>IF(details!DB81="","",details!DB81)</f>
        <v/>
      </c>
      <c r="G1136" s="904"/>
      <c r="H1136" s="904" t="str">
        <f>IF(details!DF81="","",details!DF81)</f>
        <v/>
      </c>
      <c r="I1136" s="904"/>
      <c r="J1136" s="904" t="str">
        <f>IF(details!DJ81="","",details!DJ81)</f>
        <v/>
      </c>
      <c r="K1136" s="905"/>
      <c r="L1136" s="504"/>
      <c r="M1136" s="505"/>
      <c r="N1136" s="376"/>
      <c r="O1136" s="902" t="s">
        <v>15</v>
      </c>
      <c r="P1136" s="903"/>
      <c r="Q1136" s="904" t="str">
        <f>IF(details!CX82="","",details!CX82)</f>
        <v/>
      </c>
      <c r="R1136" s="904"/>
      <c r="S1136" s="904" t="str">
        <f>IF(details!DB82="","",details!DB82)</f>
        <v/>
      </c>
      <c r="T1136" s="904"/>
      <c r="U1136" s="904" t="str">
        <f>IF(details!DF82="","",details!DF82)</f>
        <v/>
      </c>
      <c r="V1136" s="904"/>
      <c r="W1136" s="904" t="str">
        <f>IF(details!DJ82="","",details!DJ82)</f>
        <v/>
      </c>
      <c r="X1136" s="905"/>
    </row>
    <row r="1137" spans="1:24" ht="17" customHeight="1">
      <c r="A1137" s="376"/>
      <c r="B1137" s="906" t="s">
        <v>87</v>
      </c>
      <c r="C1137" s="907"/>
      <c r="D1137" s="908"/>
      <c r="E1137" s="908"/>
      <c r="F1137" s="908"/>
      <c r="G1137" s="908"/>
      <c r="H1137" s="908"/>
      <c r="I1137" s="908"/>
      <c r="J1137" s="908"/>
      <c r="K1137" s="909"/>
      <c r="L1137" s="504"/>
      <c r="M1137" s="505"/>
      <c r="N1137" s="376"/>
      <c r="O1137" s="906" t="s">
        <v>87</v>
      </c>
      <c r="P1137" s="907"/>
      <c r="Q1137" s="908"/>
      <c r="R1137" s="908"/>
      <c r="S1137" s="908"/>
      <c r="T1137" s="908"/>
      <c r="U1137" s="908"/>
      <c r="V1137" s="908"/>
      <c r="W1137" s="908"/>
      <c r="X1137" s="909"/>
    </row>
    <row r="1138" spans="1:24" ht="17" customHeight="1">
      <c r="A1138" s="376"/>
      <c r="B1138" s="953" t="s">
        <v>73</v>
      </c>
      <c r="C1138" s="954"/>
      <c r="D1138" s="908"/>
      <c r="E1138" s="908"/>
      <c r="F1138" s="908"/>
      <c r="G1138" s="908"/>
      <c r="H1138" s="908"/>
      <c r="I1138" s="908"/>
      <c r="J1138" s="908"/>
      <c r="K1138" s="909"/>
      <c r="L1138" s="504"/>
      <c r="M1138" s="505"/>
      <c r="N1138" s="376"/>
      <c r="O1138" s="953" t="s">
        <v>73</v>
      </c>
      <c r="P1138" s="954"/>
      <c r="Q1138" s="908"/>
      <c r="R1138" s="908"/>
      <c r="S1138" s="908"/>
      <c r="T1138" s="908"/>
      <c r="U1138" s="908"/>
      <c r="V1138" s="908"/>
      <c r="W1138" s="908"/>
      <c r="X1138" s="909"/>
    </row>
    <row r="1139" spans="1:24" ht="17" customHeight="1">
      <c r="A1139" s="376"/>
      <c r="B1139" s="955" t="s">
        <v>88</v>
      </c>
      <c r="C1139" s="956"/>
      <c r="D1139" s="908"/>
      <c r="E1139" s="908"/>
      <c r="F1139" s="908"/>
      <c r="G1139" s="908"/>
      <c r="H1139" s="908"/>
      <c r="I1139" s="908"/>
      <c r="J1139" s="908"/>
      <c r="K1139" s="909"/>
      <c r="L1139" s="504"/>
      <c r="M1139" s="505"/>
      <c r="N1139" s="376"/>
      <c r="O1139" s="955" t="s">
        <v>88</v>
      </c>
      <c r="P1139" s="956"/>
      <c r="Q1139" s="908"/>
      <c r="R1139" s="908"/>
      <c r="S1139" s="908"/>
      <c r="T1139" s="908"/>
      <c r="U1139" s="908"/>
      <c r="V1139" s="908"/>
      <c r="W1139" s="908"/>
      <c r="X1139" s="909"/>
    </row>
    <row r="1140" spans="1:24" ht="17" customHeight="1" thickBot="1">
      <c r="A1140" s="381"/>
      <c r="B1140" s="940" t="s">
        <v>89</v>
      </c>
      <c r="C1140" s="941"/>
      <c r="D1140" s="942"/>
      <c r="E1140" s="942"/>
      <c r="F1140" s="942"/>
      <c r="G1140" s="942"/>
      <c r="H1140" s="942"/>
      <c r="I1140" s="942"/>
      <c r="J1140" s="942"/>
      <c r="K1140" s="943"/>
      <c r="L1140" s="504"/>
      <c r="M1140" s="505"/>
      <c r="N1140" s="381"/>
      <c r="O1140" s="940" t="s">
        <v>89</v>
      </c>
      <c r="P1140" s="941"/>
      <c r="Q1140" s="942"/>
      <c r="R1140" s="942"/>
      <c r="S1140" s="942"/>
      <c r="T1140" s="942"/>
      <c r="U1140" s="942"/>
      <c r="V1140" s="942"/>
      <c r="W1140" s="942"/>
      <c r="X1140" s="943"/>
    </row>
    <row r="1141" spans="1:24" ht="17" customHeight="1">
      <c r="A1141" s="944" t="s">
        <v>44</v>
      </c>
      <c r="B1141" s="945"/>
      <c r="C1141" s="945"/>
      <c r="D1141" s="945"/>
      <c r="E1141" s="945"/>
      <c r="F1141" s="945"/>
      <c r="G1141" s="945"/>
      <c r="H1141" s="945"/>
      <c r="I1141" s="945"/>
      <c r="J1141" s="945"/>
      <c r="K1141" s="946"/>
      <c r="L1141" s="504"/>
      <c r="M1141" s="505"/>
      <c r="N1141" s="944" t="s">
        <v>44</v>
      </c>
      <c r="O1141" s="945"/>
      <c r="P1141" s="945"/>
      <c r="Q1141" s="945"/>
      <c r="R1141" s="945"/>
      <c r="S1141" s="945"/>
      <c r="T1141" s="945"/>
      <c r="U1141" s="945"/>
      <c r="V1141" s="945"/>
      <c r="W1141" s="945"/>
      <c r="X1141" s="946"/>
    </row>
    <row r="1142" spans="1:24" ht="17" customHeight="1">
      <c r="A1142" s="947" t="str">
        <f>'statement of marks'!$A$1</f>
        <v>jk- ck- ek/;fed fo|ky; uohu] fuEckgsM+k</v>
      </c>
      <c r="B1142" s="948"/>
      <c r="C1142" s="948"/>
      <c r="D1142" s="948"/>
      <c r="E1142" s="948"/>
      <c r="F1142" s="948"/>
      <c r="G1142" s="948"/>
      <c r="H1142" s="948"/>
      <c r="I1142" s="948"/>
      <c r="J1142" s="948"/>
      <c r="K1142" s="949"/>
      <c r="L1142" s="504"/>
      <c r="M1142" s="505"/>
      <c r="N1142" s="947" t="str">
        <f>'statement of marks'!$A$1</f>
        <v>jk- ck- ek/;fed fo|ky; uohu] fuEckgsM+k</v>
      </c>
      <c r="O1142" s="948"/>
      <c r="P1142" s="948"/>
      <c r="Q1142" s="948"/>
      <c r="R1142" s="948"/>
      <c r="S1142" s="948"/>
      <c r="T1142" s="948"/>
      <c r="U1142" s="948"/>
      <c r="V1142" s="948"/>
      <c r="W1142" s="948"/>
      <c r="X1142" s="949"/>
    </row>
    <row r="1143" spans="1:24" ht="17" customHeight="1">
      <c r="A1143" s="947"/>
      <c r="B1143" s="948"/>
      <c r="C1143" s="948"/>
      <c r="D1143" s="948"/>
      <c r="E1143" s="948"/>
      <c r="F1143" s="948"/>
      <c r="G1143" s="948"/>
      <c r="H1143" s="948"/>
      <c r="I1143" s="948"/>
      <c r="J1143" s="948"/>
      <c r="K1143" s="949"/>
      <c r="L1143" s="504"/>
      <c r="M1143" s="505"/>
      <c r="N1143" s="947"/>
      <c r="O1143" s="948"/>
      <c r="P1143" s="948"/>
      <c r="Q1143" s="948"/>
      <c r="R1143" s="948"/>
      <c r="S1143" s="948"/>
      <c r="T1143" s="948"/>
      <c r="U1143" s="948"/>
      <c r="V1143" s="948"/>
      <c r="W1143" s="948"/>
      <c r="X1143" s="949"/>
    </row>
    <row r="1144" spans="1:24" ht="17" customHeight="1">
      <c r="A1144" s="376"/>
      <c r="B1144" s="927" t="s">
        <v>84</v>
      </c>
      <c r="C1144" s="950"/>
      <c r="D1144" s="951" t="str">
        <f>'statement of marks'!$F$3</f>
        <v>2015-16</v>
      </c>
      <c r="E1144" s="951"/>
      <c r="F1144" s="951"/>
      <c r="G1144" s="951"/>
      <c r="H1144" s="951"/>
      <c r="I1144" s="951"/>
      <c r="J1144" s="951"/>
      <c r="K1144" s="952"/>
      <c r="L1144" s="504"/>
      <c r="M1144" s="505"/>
      <c r="N1144" s="376"/>
      <c r="O1144" s="927" t="s">
        <v>84</v>
      </c>
      <c r="P1144" s="950"/>
      <c r="Q1144" s="951" t="str">
        <f>'statement of marks'!$F$3</f>
        <v>2015-16</v>
      </c>
      <c r="R1144" s="951"/>
      <c r="S1144" s="951"/>
      <c r="T1144" s="951"/>
      <c r="U1144" s="951"/>
      <c r="V1144" s="951"/>
      <c r="W1144" s="951"/>
      <c r="X1144" s="952"/>
    </row>
    <row r="1145" spans="1:24" ht="17" customHeight="1">
      <c r="A1145" s="376"/>
      <c r="B1145" s="910" t="s">
        <v>579</v>
      </c>
      <c r="C1145" s="911"/>
      <c r="D1145" s="911" t="str">
        <f>IF('statement of marks'!H83="","",'statement of marks'!H83)</f>
        <v>v 077</v>
      </c>
      <c r="E1145" s="911"/>
      <c r="F1145" s="911"/>
      <c r="G1145" s="911"/>
      <c r="H1145" s="911"/>
      <c r="I1145" s="911"/>
      <c r="J1145" s="911"/>
      <c r="K1145" s="937"/>
      <c r="L1145" s="504"/>
      <c r="M1145" s="505"/>
      <c r="N1145" s="376"/>
      <c r="O1145" s="910" t="s">
        <v>579</v>
      </c>
      <c r="P1145" s="911"/>
      <c r="Q1145" s="911" t="str">
        <f>IF('statement of marks'!H84="","",'statement of marks'!H84)</f>
        <v>v 078</v>
      </c>
      <c r="R1145" s="911"/>
      <c r="S1145" s="911"/>
      <c r="T1145" s="911"/>
      <c r="U1145" s="911"/>
      <c r="V1145" s="911"/>
      <c r="W1145" s="911"/>
      <c r="X1145" s="937"/>
    </row>
    <row r="1146" spans="1:24" ht="17" customHeight="1">
      <c r="A1146" s="376"/>
      <c r="B1146" s="910" t="s">
        <v>580</v>
      </c>
      <c r="C1146" s="911"/>
      <c r="D1146" s="911" t="str">
        <f>IF('statement of marks'!I83="","",'statement of marks'!I83)</f>
        <v>c 077</v>
      </c>
      <c r="E1146" s="911"/>
      <c r="F1146" s="911"/>
      <c r="G1146" s="911"/>
      <c r="H1146" s="911"/>
      <c r="I1146" s="911"/>
      <c r="J1146" s="911"/>
      <c r="K1146" s="937"/>
      <c r="L1146" s="504"/>
      <c r="M1146" s="505"/>
      <c r="N1146" s="376"/>
      <c r="O1146" s="910" t="s">
        <v>580</v>
      </c>
      <c r="P1146" s="911"/>
      <c r="Q1146" s="911" t="str">
        <f>IF('statement of marks'!I84="","",'statement of marks'!I84)</f>
        <v>c 078</v>
      </c>
      <c r="R1146" s="911"/>
      <c r="S1146" s="911"/>
      <c r="T1146" s="911"/>
      <c r="U1146" s="911"/>
      <c r="V1146" s="911"/>
      <c r="W1146" s="911"/>
      <c r="X1146" s="937"/>
    </row>
    <row r="1147" spans="1:24" ht="17" customHeight="1">
      <c r="A1147" s="376"/>
      <c r="B1147" s="910" t="s">
        <v>581</v>
      </c>
      <c r="C1147" s="911"/>
      <c r="D1147" s="911" t="str">
        <f>IF('statement of marks'!J83="","",'statement of marks'!J83)</f>
        <v>l 077</v>
      </c>
      <c r="E1147" s="911"/>
      <c r="F1147" s="911"/>
      <c r="G1147" s="911"/>
      <c r="H1147" s="911"/>
      <c r="I1147" s="911"/>
      <c r="J1147" s="911"/>
      <c r="K1147" s="937"/>
      <c r="L1147" s="504"/>
      <c r="M1147" s="505"/>
      <c r="N1147" s="376"/>
      <c r="O1147" s="910" t="s">
        <v>581</v>
      </c>
      <c r="P1147" s="911"/>
      <c r="Q1147" s="911" t="str">
        <f>IF('statement of marks'!J84="","",'statement of marks'!J84)</f>
        <v>l 078</v>
      </c>
      <c r="R1147" s="911"/>
      <c r="S1147" s="911"/>
      <c r="T1147" s="911"/>
      <c r="U1147" s="911"/>
      <c r="V1147" s="911"/>
      <c r="W1147" s="911"/>
      <c r="X1147" s="937"/>
    </row>
    <row r="1148" spans="1:24" ht="17" customHeight="1">
      <c r="A1148" s="376"/>
      <c r="B1148" s="910" t="s">
        <v>582</v>
      </c>
      <c r="C1148" s="911"/>
      <c r="D1148" s="370">
        <f>'statement of marks'!$D$3</f>
        <v>3</v>
      </c>
      <c r="E1148" s="911" t="s">
        <v>9</v>
      </c>
      <c r="F1148" s="911"/>
      <c r="G1148" s="938" t="str">
        <f>IF('statement of marks'!D83="","",'statement of marks'!D83)</f>
        <v/>
      </c>
      <c r="H1148" s="938"/>
      <c r="I1148" s="938"/>
      <c r="J1148" s="938"/>
      <c r="K1148" s="939"/>
      <c r="L1148" s="504"/>
      <c r="M1148" s="505"/>
      <c r="N1148" s="376"/>
      <c r="O1148" s="910" t="s">
        <v>582</v>
      </c>
      <c r="P1148" s="911"/>
      <c r="Q1148" s="370">
        <f>'statement of marks'!$D$3</f>
        <v>3</v>
      </c>
      <c r="R1148" s="911" t="s">
        <v>9</v>
      </c>
      <c r="S1148" s="911"/>
      <c r="T1148" s="938" t="str">
        <f>IF('statement of marks'!D84="","",'statement of marks'!D84)</f>
        <v/>
      </c>
      <c r="U1148" s="938"/>
      <c r="V1148" s="938"/>
      <c r="W1148" s="938"/>
      <c r="X1148" s="939"/>
    </row>
    <row r="1149" spans="1:24" ht="17" customHeight="1">
      <c r="A1149" s="376"/>
      <c r="B1149" s="910" t="s">
        <v>583</v>
      </c>
      <c r="C1149" s="911"/>
      <c r="D1149" s="370" t="str">
        <f>IF('statement of marks'!E83="","",'statement of marks'!E83)</f>
        <v/>
      </c>
      <c r="E1149" s="911" t="s">
        <v>0</v>
      </c>
      <c r="F1149" s="911"/>
      <c r="G1149" s="930" t="str">
        <f>IF('statement of marks'!F83="","",'statement of marks'!F83)</f>
        <v/>
      </c>
      <c r="H1149" s="930"/>
      <c r="I1149" s="930"/>
      <c r="J1149" s="930"/>
      <c r="K1149" s="931"/>
      <c r="L1149" s="504"/>
      <c r="M1149" s="505"/>
      <c r="N1149" s="376"/>
      <c r="O1149" s="910" t="s">
        <v>583</v>
      </c>
      <c r="P1149" s="911"/>
      <c r="Q1149" s="370" t="str">
        <f>IF('statement of marks'!E84="","",'statement of marks'!E84)</f>
        <v/>
      </c>
      <c r="R1149" s="911" t="s">
        <v>0</v>
      </c>
      <c r="S1149" s="911"/>
      <c r="T1149" s="930" t="str">
        <f>IF('statement of marks'!F84="","",'statement of marks'!F84)</f>
        <v/>
      </c>
      <c r="U1149" s="930"/>
      <c r="V1149" s="930"/>
      <c r="W1149" s="930"/>
      <c r="X1149" s="931"/>
    </row>
    <row r="1150" spans="1:24" ht="17" customHeight="1">
      <c r="A1150" s="376"/>
      <c r="B1150" s="346" t="s">
        <v>27</v>
      </c>
      <c r="C1150" s="336" t="s">
        <v>85</v>
      </c>
      <c r="D1150" s="932" t="s">
        <v>1</v>
      </c>
      <c r="E1150" s="932" t="s">
        <v>21</v>
      </c>
      <c r="F1150" s="932" t="s">
        <v>62</v>
      </c>
      <c r="G1150" s="933" t="s">
        <v>2</v>
      </c>
      <c r="H1150" s="932" t="s">
        <v>638</v>
      </c>
      <c r="I1150" s="932"/>
      <c r="J1150" s="932"/>
      <c r="K1150" s="934" t="s">
        <v>639</v>
      </c>
      <c r="L1150" s="504"/>
      <c r="M1150" s="505"/>
      <c r="N1150" s="376"/>
      <c r="O1150" s="346" t="s">
        <v>27</v>
      </c>
      <c r="P1150" s="336" t="s">
        <v>85</v>
      </c>
      <c r="Q1150" s="935" t="s">
        <v>1</v>
      </c>
      <c r="R1150" s="935" t="s">
        <v>21</v>
      </c>
      <c r="S1150" s="935" t="s">
        <v>62</v>
      </c>
      <c r="T1150" s="936" t="s">
        <v>2</v>
      </c>
      <c r="U1150" s="935" t="s">
        <v>638</v>
      </c>
      <c r="V1150" s="935"/>
      <c r="W1150" s="935"/>
      <c r="X1150" s="934" t="s">
        <v>639</v>
      </c>
    </row>
    <row r="1151" spans="1:24" ht="17" customHeight="1">
      <c r="A1151" s="376"/>
      <c r="B1151" s="346"/>
      <c r="C1151" s="336"/>
      <c r="D1151" s="932"/>
      <c r="E1151" s="932"/>
      <c r="F1151" s="932"/>
      <c r="G1151" s="933"/>
      <c r="H1151" s="367" t="s">
        <v>635</v>
      </c>
      <c r="I1151" s="367" t="s">
        <v>636</v>
      </c>
      <c r="J1151" s="471" t="s">
        <v>68</v>
      </c>
      <c r="K1151" s="934"/>
      <c r="L1151" s="504"/>
      <c r="M1151" s="505"/>
      <c r="N1151" s="376"/>
      <c r="O1151" s="346"/>
      <c r="P1151" s="336"/>
      <c r="Q1151" s="935"/>
      <c r="R1151" s="935"/>
      <c r="S1151" s="935"/>
      <c r="T1151" s="936"/>
      <c r="U1151" s="371" t="s">
        <v>635</v>
      </c>
      <c r="V1151" s="371" t="s">
        <v>636</v>
      </c>
      <c r="W1151" s="506" t="s">
        <v>68</v>
      </c>
      <c r="X1151" s="934"/>
    </row>
    <row r="1152" spans="1:24" ht="17" customHeight="1">
      <c r="A1152" s="376"/>
      <c r="B1152" s="923" t="s">
        <v>3</v>
      </c>
      <c r="C1152" s="924"/>
      <c r="D1152" s="332">
        <f>IF('statement of marks'!K$6="","",'statement of marks'!K$6)</f>
        <v>10</v>
      </c>
      <c r="E1152" s="332">
        <f>IF('statement of marks'!L$6="","",'statement of marks'!L$6)</f>
        <v>10</v>
      </c>
      <c r="F1152" s="332">
        <f>IF('statement of marks'!M$6="","",'statement of marks'!M$6)</f>
        <v>10</v>
      </c>
      <c r="G1152" s="333">
        <f>IF('statement of marks'!N$6="","",'statement of marks'!N$6)</f>
        <v>30</v>
      </c>
      <c r="H1152" s="332">
        <f>IF('statement of marks'!O$6="","",'statement of marks'!O$6)</f>
        <v>20</v>
      </c>
      <c r="I1152" s="332">
        <f>IF('statement of marks'!P$6="","",'statement of marks'!P$6)</f>
        <v>50</v>
      </c>
      <c r="J1152" s="333">
        <f>IF('statement of marks'!Q$6="","",'statement of marks'!Q$6)</f>
        <v>70</v>
      </c>
      <c r="K1152" s="377">
        <f>IF('statement of marks'!R$6="","",'statement of marks'!R$6)</f>
        <v>100</v>
      </c>
      <c r="L1152" s="504"/>
      <c r="M1152" s="505"/>
      <c r="N1152" s="376"/>
      <c r="O1152" s="923" t="s">
        <v>3</v>
      </c>
      <c r="P1152" s="924"/>
      <c r="Q1152" s="332">
        <f>IF('statement of marks'!K$6="","",'statement of marks'!K$6)</f>
        <v>10</v>
      </c>
      <c r="R1152" s="332">
        <f>IF('statement of marks'!L$6="","",'statement of marks'!L$6)</f>
        <v>10</v>
      </c>
      <c r="S1152" s="332">
        <f>IF('statement of marks'!M$6="","",'statement of marks'!M$6)</f>
        <v>10</v>
      </c>
      <c r="T1152" s="333">
        <f>IF('statement of marks'!N$6="","",'statement of marks'!N$6)</f>
        <v>30</v>
      </c>
      <c r="U1152" s="332">
        <f>IF('statement of marks'!O$6="","",'statement of marks'!O$6)</f>
        <v>20</v>
      </c>
      <c r="V1152" s="332">
        <f>IF('statement of marks'!P$6="","",'statement of marks'!P$6)</f>
        <v>50</v>
      </c>
      <c r="W1152" s="333">
        <f>IF('statement of marks'!Q$6="","",'statement of marks'!Q$6)</f>
        <v>70</v>
      </c>
      <c r="X1152" s="377">
        <f>IF('statement of marks'!R$6="","",'statement of marks'!R$6)</f>
        <v>100</v>
      </c>
    </row>
    <row r="1153" spans="1:24" ht="17" customHeight="1">
      <c r="A1153" s="376"/>
      <c r="B1153" s="910" t="str">
        <f>'statement of marks'!$K$3</f>
        <v>fgUnh</v>
      </c>
      <c r="C1153" s="911"/>
      <c r="D1153" s="331" t="str">
        <f>IF('statement of marks'!K83="","",'statement of marks'!K83)</f>
        <v/>
      </c>
      <c r="E1153" s="331" t="str">
        <f>IF('statement of marks'!L83="","",'statement of marks'!L83)</f>
        <v/>
      </c>
      <c r="F1153" s="331" t="str">
        <f>IF('statement of marks'!M83="","",'statement of marks'!M83)</f>
        <v/>
      </c>
      <c r="G1153" s="374" t="str">
        <f>IF('statement of marks'!N83="","",'statement of marks'!N83)</f>
        <v/>
      </c>
      <c r="H1153" s="331" t="str">
        <f>IF('statement of marks'!O83="","",'statement of marks'!O83)</f>
        <v/>
      </c>
      <c r="I1153" s="331" t="str">
        <f>IF('statement of marks'!P83="","",'statement of marks'!P83)</f>
        <v/>
      </c>
      <c r="J1153" s="36" t="str">
        <f>IF('statement of marks'!Q83="","",'statement of marks'!Q83)</f>
        <v/>
      </c>
      <c r="K1153" s="378" t="str">
        <f>IF('statement of marks'!R83="","",'statement of marks'!R83)</f>
        <v/>
      </c>
      <c r="L1153" s="504"/>
      <c r="M1153" s="505"/>
      <c r="N1153" s="376"/>
      <c r="O1153" s="910" t="str">
        <f>'statement of marks'!$K$3</f>
        <v>fgUnh</v>
      </c>
      <c r="P1153" s="911"/>
      <c r="Q1153" s="331" t="str">
        <f>IF('statement of marks'!K84="","",'statement of marks'!K84)</f>
        <v/>
      </c>
      <c r="R1153" s="331" t="str">
        <f>IF('statement of marks'!L84="","",'statement of marks'!L84)</f>
        <v/>
      </c>
      <c r="S1153" s="331" t="str">
        <f>IF('statement of marks'!M84="","",'statement of marks'!M84)</f>
        <v/>
      </c>
      <c r="T1153" s="374" t="str">
        <f>IF('statement of marks'!N84="","",'statement of marks'!N84)</f>
        <v/>
      </c>
      <c r="U1153" s="331" t="str">
        <f>IF('statement of marks'!O84="","",'statement of marks'!O84)</f>
        <v/>
      </c>
      <c r="V1153" s="331" t="str">
        <f>IF('statement of marks'!P84="","",'statement of marks'!P84)</f>
        <v/>
      </c>
      <c r="W1153" s="36" t="str">
        <f>IF('statement of marks'!Q84="","",'statement of marks'!Q84)</f>
        <v/>
      </c>
      <c r="X1153" s="378" t="str">
        <f>IF('statement of marks'!R84="","",'statement of marks'!R84)</f>
        <v/>
      </c>
    </row>
    <row r="1154" spans="1:24" ht="17" customHeight="1">
      <c r="A1154" s="376"/>
      <c r="B1154" s="920" t="str">
        <f>'statement of marks'!$AQ$3</f>
        <v>mnwZ</v>
      </c>
      <c r="C1154" s="910"/>
      <c r="D1154" s="331">
        <f>IF('statement of marks'!AQ83="","",'statement of marks'!AQ83)</f>
        <v>1</v>
      </c>
      <c r="E1154" s="331">
        <f>IF('statement of marks'!AR83="","",'statement of marks'!AR83)</f>
        <v>2</v>
      </c>
      <c r="F1154" s="331">
        <f>IF('statement of marks'!AS83="","",'statement of marks'!AS83)</f>
        <v>3</v>
      </c>
      <c r="G1154" s="374">
        <f>IF('statement of marks'!AT83="","",'statement of marks'!AT83)</f>
        <v>6</v>
      </c>
      <c r="H1154" s="331">
        <f>IF('statement of marks'!AU83="","",'statement of marks'!AU83)</f>
        <v>4</v>
      </c>
      <c r="I1154" s="331">
        <f>IF('statement of marks'!AV83="","",'statement of marks'!AV83)</f>
        <v>5</v>
      </c>
      <c r="J1154" s="36">
        <f>IF('statement of marks'!AW83="","",'statement of marks'!AW83)</f>
        <v>9</v>
      </c>
      <c r="K1154" s="378">
        <f>IF('statement of marks'!AX83="","",'statement of marks'!AX83)</f>
        <v>15</v>
      </c>
      <c r="L1154" s="504"/>
      <c r="M1154" s="505"/>
      <c r="N1154" s="376"/>
      <c r="O1154" s="920" t="str">
        <f>'statement of marks'!$AQ$3</f>
        <v>mnwZ</v>
      </c>
      <c r="P1154" s="910"/>
      <c r="Q1154" s="331">
        <f>IF('statement of marks'!AQ84="","",'statement of marks'!AQ84)</f>
        <v>1</v>
      </c>
      <c r="R1154" s="331">
        <f>IF('statement of marks'!AR84="","",'statement of marks'!AR84)</f>
        <v>2</v>
      </c>
      <c r="S1154" s="331">
        <f>IF('statement of marks'!AS84="","",'statement of marks'!AS84)</f>
        <v>3</v>
      </c>
      <c r="T1154" s="374">
        <f>IF('statement of marks'!AT84="","",'statement of marks'!AT84)</f>
        <v>6</v>
      </c>
      <c r="U1154" s="331">
        <f>IF('statement of marks'!AU84="","",'statement of marks'!AU84)</f>
        <v>4</v>
      </c>
      <c r="V1154" s="331">
        <f>IF('statement of marks'!AV84="","",'statement of marks'!AV84)</f>
        <v>5</v>
      </c>
      <c r="W1154" s="36">
        <f>IF('statement of marks'!AW84="","",'statement of marks'!AW84)</f>
        <v>9</v>
      </c>
      <c r="X1154" s="378">
        <f>IF('statement of marks'!AX84="","",'statement of marks'!AX84)</f>
        <v>15</v>
      </c>
    </row>
    <row r="1155" spans="1:24" ht="17" customHeight="1">
      <c r="A1155" s="376"/>
      <c r="B1155" s="910" t="str">
        <f>'statement of marks'!$BG$3</f>
        <v>xf.kr</v>
      </c>
      <c r="C1155" s="911"/>
      <c r="D1155" s="331" t="str">
        <f>IF('statement of marks'!BG83="","",'statement of marks'!BG83)</f>
        <v/>
      </c>
      <c r="E1155" s="331" t="str">
        <f>IF('statement of marks'!BH83="","",'statement of marks'!BH83)</f>
        <v/>
      </c>
      <c r="F1155" s="331" t="str">
        <f>IF('statement of marks'!BI83="","",'statement of marks'!BI83)</f>
        <v/>
      </c>
      <c r="G1155" s="374" t="str">
        <f>IF('statement of marks'!BJ83="","",'statement of marks'!BJ83)</f>
        <v/>
      </c>
      <c r="H1155" s="331" t="str">
        <f>IF('statement of marks'!BK83="","",'statement of marks'!BK83)</f>
        <v/>
      </c>
      <c r="I1155" s="331" t="str">
        <f>IF('statement of marks'!BL83="","",'statement of marks'!BL83)</f>
        <v/>
      </c>
      <c r="J1155" s="36" t="str">
        <f>IF('statement of marks'!BM83="","",'statement of marks'!BM83)</f>
        <v/>
      </c>
      <c r="K1155" s="378" t="str">
        <f>IF('statement of marks'!BN83="","",'statement of marks'!BN83)</f>
        <v/>
      </c>
      <c r="L1155" s="504"/>
      <c r="M1155" s="505"/>
      <c r="N1155" s="376"/>
      <c r="O1155" s="910" t="str">
        <f>'statement of marks'!$BG$3</f>
        <v>xf.kr</v>
      </c>
      <c r="P1155" s="911"/>
      <c r="Q1155" s="331" t="str">
        <f>IF('statement of marks'!BG84="","",'statement of marks'!BG84)</f>
        <v/>
      </c>
      <c r="R1155" s="331" t="str">
        <f>IF('statement of marks'!BH84="","",'statement of marks'!BH84)</f>
        <v/>
      </c>
      <c r="S1155" s="331" t="str">
        <f>IF('statement of marks'!BI84="","",'statement of marks'!BI84)</f>
        <v/>
      </c>
      <c r="T1155" s="374" t="str">
        <f>IF('statement of marks'!BJ84="","",'statement of marks'!BJ84)</f>
        <v/>
      </c>
      <c r="U1155" s="331" t="str">
        <f>IF('statement of marks'!BK84="","",'statement of marks'!BK84)</f>
        <v/>
      </c>
      <c r="V1155" s="331" t="str">
        <f>IF('statement of marks'!BL84="","",'statement of marks'!BL84)</f>
        <v/>
      </c>
      <c r="W1155" s="36" t="str">
        <f>IF('statement of marks'!BM84="","",'statement of marks'!BM84)</f>
        <v/>
      </c>
      <c r="X1155" s="378" t="str">
        <f>IF('statement of marks'!BN84="","",'statement of marks'!BN84)</f>
        <v/>
      </c>
    </row>
    <row r="1156" spans="1:24" ht="17" customHeight="1">
      <c r="A1156" s="376"/>
      <c r="B1156" s="910" t="str">
        <f>'statement of marks'!$BW$3</f>
        <v>Ik;kZoj.k v/;;u</v>
      </c>
      <c r="C1156" s="911"/>
      <c r="D1156" s="331" t="str">
        <f>IF('statement of marks'!BW83="","",'statement of marks'!BW83)</f>
        <v/>
      </c>
      <c r="E1156" s="331" t="str">
        <f>IF('statement of marks'!BX83="","",'statement of marks'!BX83)</f>
        <v/>
      </c>
      <c r="F1156" s="331" t="str">
        <f>IF('statement of marks'!BY83="","",'statement of marks'!BY83)</f>
        <v/>
      </c>
      <c r="G1156" s="374" t="str">
        <f>IF('statement of marks'!BZ83="","",'statement of marks'!BZ83)</f>
        <v/>
      </c>
      <c r="H1156" s="331" t="str">
        <f>IF('statement of marks'!CA83="","",'statement of marks'!CA83)</f>
        <v/>
      </c>
      <c r="I1156" s="331" t="str">
        <f>IF('statement of marks'!CB83="","",'statement of marks'!CB83)</f>
        <v/>
      </c>
      <c r="J1156" s="36" t="str">
        <f>IF('statement of marks'!CC83="","",'statement of marks'!CC83)</f>
        <v/>
      </c>
      <c r="K1156" s="378" t="str">
        <f>IF('statement of marks'!CD83="","",'statement of marks'!CD83)</f>
        <v/>
      </c>
      <c r="L1156" s="504"/>
      <c r="M1156" s="505"/>
      <c r="N1156" s="376"/>
      <c r="O1156" s="910" t="str">
        <f>'statement of marks'!$BW$3</f>
        <v>Ik;kZoj.k v/;;u</v>
      </c>
      <c r="P1156" s="911"/>
      <c r="Q1156" s="331" t="str">
        <f>IF('statement of marks'!BW84="","",'statement of marks'!BW84)</f>
        <v/>
      </c>
      <c r="R1156" s="331" t="str">
        <f>IF('statement of marks'!BX84="","",'statement of marks'!BX84)</f>
        <v/>
      </c>
      <c r="S1156" s="331" t="str">
        <f>IF('statement of marks'!BY84="","",'statement of marks'!BY84)</f>
        <v/>
      </c>
      <c r="T1156" s="374" t="str">
        <f>IF('statement of marks'!BZ84="","",'statement of marks'!BZ84)</f>
        <v/>
      </c>
      <c r="U1156" s="331" t="str">
        <f>IF('statement of marks'!CA84="","",'statement of marks'!CA84)</f>
        <v/>
      </c>
      <c r="V1156" s="331" t="str">
        <f>IF('statement of marks'!CB84="","",'statement of marks'!CB84)</f>
        <v/>
      </c>
      <c r="W1156" s="36" t="str">
        <f>IF('statement of marks'!CC84="","",'statement of marks'!CC84)</f>
        <v/>
      </c>
      <c r="X1156" s="378" t="str">
        <f>IF('statement of marks'!CD84="","",'statement of marks'!CD84)</f>
        <v/>
      </c>
    </row>
    <row r="1157" spans="1:24" ht="17" customHeight="1">
      <c r="A1157" s="925"/>
      <c r="B1157" s="927" t="str">
        <f>'statement of marks'!$AA$3</f>
        <v>vaxszth</v>
      </c>
      <c r="C1157" s="373" t="s">
        <v>3</v>
      </c>
      <c r="D1157" s="332">
        <f>IF('statement of marks'!AA$6="","",'statement of marks'!AA$6)</f>
        <v>5</v>
      </c>
      <c r="E1157" s="332">
        <f>IF('statement of marks'!AB$6="","",'statement of marks'!AB$6)</f>
        <v>5</v>
      </c>
      <c r="F1157" s="332">
        <f>IF('statement of marks'!AC$6="","",'statement of marks'!AC$6)</f>
        <v>5</v>
      </c>
      <c r="G1157" s="333">
        <f>IF('statement of marks'!AD$6="","",'statement of marks'!AD$6)</f>
        <v>15</v>
      </c>
      <c r="H1157" s="332">
        <f>IF('statement of marks'!AE$6="","",'statement of marks'!AE$6)</f>
        <v>10</v>
      </c>
      <c r="I1157" s="332">
        <f>IF('statement of marks'!AF$6="","",'statement of marks'!AF$6)</f>
        <v>25</v>
      </c>
      <c r="J1157" s="333">
        <f>IF('statement of marks'!AG$6="","",'statement of marks'!AG$6)</f>
        <v>35</v>
      </c>
      <c r="K1157" s="377">
        <f>IF('statement of marks'!AH$6="","",'statement of marks'!AH$6)</f>
        <v>50</v>
      </c>
      <c r="L1157" s="504"/>
      <c r="M1157" s="505"/>
      <c r="N1157" s="925"/>
      <c r="O1157" s="927" t="str">
        <f>'statement of marks'!$AA$3</f>
        <v>vaxszth</v>
      </c>
      <c r="P1157" s="373" t="s">
        <v>3</v>
      </c>
      <c r="Q1157" s="332">
        <f>IF('statement of marks'!AA$6="","",'statement of marks'!AA$6)</f>
        <v>5</v>
      </c>
      <c r="R1157" s="332">
        <f>IF('statement of marks'!AB$6="","",'statement of marks'!AB$6)</f>
        <v>5</v>
      </c>
      <c r="S1157" s="332">
        <f>IF('statement of marks'!AC$6="","",'statement of marks'!AC$6)</f>
        <v>5</v>
      </c>
      <c r="T1157" s="333">
        <f>IF('statement of marks'!AD$6="","",'statement of marks'!AD$6)</f>
        <v>15</v>
      </c>
      <c r="U1157" s="332">
        <f>IF('statement of marks'!AE$6="","",'statement of marks'!AE$6)</f>
        <v>10</v>
      </c>
      <c r="V1157" s="332">
        <f>IF('statement of marks'!AF$6="","",'statement of marks'!AF$6)</f>
        <v>25</v>
      </c>
      <c r="W1157" s="333">
        <f>IF('statement of marks'!AG$6="","",'statement of marks'!AG$6)</f>
        <v>35</v>
      </c>
      <c r="X1157" s="377">
        <f>IF('statement of marks'!AH$6="","",'statement of marks'!AH$6)</f>
        <v>50</v>
      </c>
    </row>
    <row r="1158" spans="1:24" ht="17" customHeight="1">
      <c r="A1158" s="926"/>
      <c r="B1158" s="927"/>
      <c r="C1158" s="375" t="s">
        <v>644</v>
      </c>
      <c r="D1158" s="331" t="str">
        <f>IF('statement of marks'!AA83="","",'statement of marks'!AA83)</f>
        <v/>
      </c>
      <c r="E1158" s="331" t="str">
        <f>IF('statement of marks'!AB83="","",'statement of marks'!AB83)</f>
        <v/>
      </c>
      <c r="F1158" s="331" t="str">
        <f>IF('statement of marks'!AC83="","",'statement of marks'!AC83)</f>
        <v/>
      </c>
      <c r="G1158" s="374" t="str">
        <f>IF('statement of marks'!AD83="","",'statement of marks'!AD83)</f>
        <v/>
      </c>
      <c r="H1158" s="331" t="str">
        <f>IF('statement of marks'!AE83="","",'statement of marks'!AE83)</f>
        <v/>
      </c>
      <c r="I1158" s="331" t="str">
        <f>IF('statement of marks'!AF83="","",'statement of marks'!AF83)</f>
        <v/>
      </c>
      <c r="J1158" s="36" t="str">
        <f>IF('statement of marks'!AG83="","",'statement of marks'!AG83)</f>
        <v/>
      </c>
      <c r="K1158" s="378" t="str">
        <f>IF('statement of marks'!AH83="","",'statement of marks'!AH83)</f>
        <v/>
      </c>
      <c r="L1158" s="504"/>
      <c r="M1158" s="505"/>
      <c r="N1158" s="926"/>
      <c r="O1158" s="927"/>
      <c r="P1158" s="375" t="s">
        <v>644</v>
      </c>
      <c r="Q1158" s="331" t="str">
        <f>IF('statement of marks'!AA84="","",'statement of marks'!AA84)</f>
        <v/>
      </c>
      <c r="R1158" s="331" t="str">
        <f>IF('statement of marks'!AB84="","",'statement of marks'!AB84)</f>
        <v/>
      </c>
      <c r="S1158" s="331" t="str">
        <f>IF('statement of marks'!AC84="","",'statement of marks'!AC84)</f>
        <v/>
      </c>
      <c r="T1158" s="374" t="str">
        <f>IF('statement of marks'!AD84="","",'statement of marks'!AD84)</f>
        <v/>
      </c>
      <c r="U1158" s="331" t="str">
        <f>IF('statement of marks'!AE84="","",'statement of marks'!AE84)</f>
        <v/>
      </c>
      <c r="V1158" s="331" t="str">
        <f>IF('statement of marks'!AF84="","",'statement of marks'!AF84)</f>
        <v/>
      </c>
      <c r="W1158" s="36" t="str">
        <f>IF('statement of marks'!AG84="","",'statement of marks'!AG84)</f>
        <v/>
      </c>
      <c r="X1158" s="378" t="str">
        <f>IF('statement of marks'!AH84="","",'statement of marks'!AH84)</f>
        <v/>
      </c>
    </row>
    <row r="1159" spans="1:24" ht="17" customHeight="1">
      <c r="A1159" s="376"/>
      <c r="B1159" s="928" t="s">
        <v>640</v>
      </c>
      <c r="C1159" s="929"/>
      <c r="D1159" s="335" t="s">
        <v>1</v>
      </c>
      <c r="E1159" s="335" t="s">
        <v>21</v>
      </c>
      <c r="F1159" s="372" t="s">
        <v>641</v>
      </c>
      <c r="G1159" s="36"/>
      <c r="H1159" s="334"/>
      <c r="I1159" s="36"/>
      <c r="J1159" s="472" t="s">
        <v>62</v>
      </c>
      <c r="K1159" s="379"/>
      <c r="L1159" s="504"/>
      <c r="M1159" s="505"/>
      <c r="N1159" s="376"/>
      <c r="O1159" s="928" t="s">
        <v>640</v>
      </c>
      <c r="P1159" s="929"/>
      <c r="Q1159" s="335" t="s">
        <v>1</v>
      </c>
      <c r="R1159" s="335" t="s">
        <v>21</v>
      </c>
      <c r="S1159" s="372" t="s">
        <v>641</v>
      </c>
      <c r="T1159" s="36"/>
      <c r="U1159" s="334"/>
      <c r="V1159" s="36"/>
      <c r="W1159" s="507" t="s">
        <v>62</v>
      </c>
      <c r="X1159" s="379"/>
    </row>
    <row r="1160" spans="1:24" ht="17" customHeight="1">
      <c r="A1160" s="376"/>
      <c r="B1160" s="923" t="s">
        <v>3</v>
      </c>
      <c r="C1160" s="924"/>
      <c r="D1160" s="332">
        <v>20</v>
      </c>
      <c r="E1160" s="332">
        <v>20</v>
      </c>
      <c r="F1160" s="332">
        <v>20</v>
      </c>
      <c r="G1160" s="333"/>
      <c r="H1160" s="332"/>
      <c r="I1160" s="332"/>
      <c r="J1160" s="333">
        <v>20</v>
      </c>
      <c r="K1160" s="377"/>
      <c r="L1160" s="504"/>
      <c r="M1160" s="505"/>
      <c r="N1160" s="376"/>
      <c r="O1160" s="923" t="s">
        <v>3</v>
      </c>
      <c r="P1160" s="924"/>
      <c r="Q1160" s="332">
        <v>20</v>
      </c>
      <c r="R1160" s="332">
        <v>20</v>
      </c>
      <c r="S1160" s="332">
        <v>20</v>
      </c>
      <c r="T1160" s="333"/>
      <c r="U1160" s="332"/>
      <c r="V1160" s="332"/>
      <c r="W1160" s="333">
        <v>20</v>
      </c>
      <c r="X1160" s="377"/>
    </row>
    <row r="1161" spans="1:24" ht="17" customHeight="1">
      <c r="A1161" s="376"/>
      <c r="B1161" s="910" t="str">
        <f>'statement of marks'!$CM$3</f>
        <v>dk;kZuqHko</v>
      </c>
      <c r="C1161" s="911"/>
      <c r="D1161" s="469" t="str">
        <f>IF('statement of marks'!CM83="","",'statement of marks'!CM83)</f>
        <v/>
      </c>
      <c r="E1161" s="469" t="str">
        <f>IF('statement of marks'!CN83="","",'statement of marks'!CN83)</f>
        <v/>
      </c>
      <c r="F1161" s="469" t="str">
        <f>IF('statement of marks'!CP83="","",'statement of marks'!CP83)</f>
        <v/>
      </c>
      <c r="G1161" s="337"/>
      <c r="H1161" s="337"/>
      <c r="I1161" s="469"/>
      <c r="J1161" s="469" t="str">
        <f>IF('statement of marks'!CO83="","",'statement of marks'!CO83)</f>
        <v/>
      </c>
      <c r="K1161" s="470"/>
      <c r="L1161" s="504"/>
      <c r="M1161" s="505"/>
      <c r="N1161" s="376"/>
      <c r="O1161" s="910" t="str">
        <f>'statement of marks'!$CM$3</f>
        <v>dk;kZuqHko</v>
      </c>
      <c r="P1161" s="911"/>
      <c r="Q1161" s="469" t="str">
        <f>IF('statement of marks'!CM84="","",'statement of marks'!CM84)</f>
        <v/>
      </c>
      <c r="R1161" s="469" t="str">
        <f>IF('statement of marks'!CN84="","",'statement of marks'!CN84)</f>
        <v/>
      </c>
      <c r="S1161" s="469" t="str">
        <f>IF('statement of marks'!CP84="","",'statement of marks'!CP84)</f>
        <v/>
      </c>
      <c r="T1161" s="337"/>
      <c r="U1161" s="337"/>
      <c r="V1161" s="469"/>
      <c r="W1161" s="503" t="str">
        <f>IF('statement of marks'!CO84="","",'statement of marks'!CO84)</f>
        <v/>
      </c>
      <c r="X1161" s="470"/>
    </row>
    <row r="1162" spans="1:24" ht="17" customHeight="1">
      <c r="A1162" s="376"/>
      <c r="B1162" s="910" t="str">
        <f>'statement of marks'!$CW$3</f>
        <v>dyk f'k{kk</v>
      </c>
      <c r="C1162" s="911"/>
      <c r="D1162" s="469" t="str">
        <f>IF('statement of marks'!CW83="","",'statement of marks'!CW83)</f>
        <v/>
      </c>
      <c r="E1162" s="469" t="str">
        <f>IF('statement of marks'!CX83="","",'statement of marks'!CX83)</f>
        <v/>
      </c>
      <c r="F1162" s="469" t="str">
        <f>IF('statement of marks'!CZ83="","",'statement of marks'!CZ83)</f>
        <v/>
      </c>
      <c r="G1162" s="337"/>
      <c r="H1162" s="337"/>
      <c r="I1162" s="469"/>
      <c r="J1162" s="469" t="str">
        <f>IF('statement of marks'!CY83="","",'statement of marks'!CY83)</f>
        <v/>
      </c>
      <c r="K1162" s="470"/>
      <c r="L1162" s="504"/>
      <c r="M1162" s="505"/>
      <c r="N1162" s="376"/>
      <c r="O1162" s="910" t="str">
        <f>'statement of marks'!$CW$3</f>
        <v>dyk f'k{kk</v>
      </c>
      <c r="P1162" s="911"/>
      <c r="Q1162" s="469" t="str">
        <f>IF('statement of marks'!CW84="","",'statement of marks'!CW84)</f>
        <v/>
      </c>
      <c r="R1162" s="469" t="str">
        <f>IF('statement of marks'!CX84="","",'statement of marks'!CX84)</f>
        <v/>
      </c>
      <c r="S1162" s="469" t="str">
        <f>IF('statement of marks'!CZ84="","",'statement of marks'!CZ84)</f>
        <v/>
      </c>
      <c r="T1162" s="337"/>
      <c r="U1162" s="337"/>
      <c r="V1162" s="469"/>
      <c r="W1162" s="503" t="str">
        <f>IF('statement of marks'!CY84="","",'statement of marks'!CY84)</f>
        <v/>
      </c>
      <c r="X1162" s="470"/>
    </row>
    <row r="1163" spans="1:24" ht="17" customHeight="1">
      <c r="A1163" s="376"/>
      <c r="B1163" s="912" t="str">
        <f>'statement of marks'!$DG$3</f>
        <v>LokLF; ,oe~ 'kkjhfjd f'k{kk</v>
      </c>
      <c r="C1163" s="913"/>
      <c r="D1163" s="469" t="str">
        <f>IF('statement of marks'!DG83="","",'statement of marks'!DG83)</f>
        <v/>
      </c>
      <c r="E1163" s="469" t="str">
        <f>IF('statement of marks'!DH83="","",'statement of marks'!DH83)</f>
        <v/>
      </c>
      <c r="F1163" s="469" t="str">
        <f>IF('statement of marks'!DJ83="","",'statement of marks'!DJ83)</f>
        <v/>
      </c>
      <c r="G1163" s="337"/>
      <c r="H1163" s="337"/>
      <c r="I1163" s="469"/>
      <c r="J1163" s="469" t="str">
        <f>IF('statement of marks'!DI83="","",'statement of marks'!DI83)</f>
        <v/>
      </c>
      <c r="K1163" s="470"/>
      <c r="L1163" s="504"/>
      <c r="M1163" s="505"/>
      <c r="N1163" s="376"/>
      <c r="O1163" s="914" t="str">
        <f>'statement of marks'!$DG$3</f>
        <v>LokLF; ,oe~ 'kkjhfjd f'k{kk</v>
      </c>
      <c r="P1163" s="915"/>
      <c r="Q1163" s="469" t="str">
        <f>IF('statement of marks'!DG84="","",'statement of marks'!DG84)</f>
        <v/>
      </c>
      <c r="R1163" s="469" t="str">
        <f>IF('statement of marks'!DH84="","",'statement of marks'!DH84)</f>
        <v/>
      </c>
      <c r="S1163" s="469" t="str">
        <f>IF('statement of marks'!DJ84="","",'statement of marks'!DJ84)</f>
        <v/>
      </c>
      <c r="T1163" s="337"/>
      <c r="U1163" s="337"/>
      <c r="V1163" s="469"/>
      <c r="W1163" s="503" t="str">
        <f>IF('statement of marks'!DI84="","",'statement of marks'!DI84)</f>
        <v/>
      </c>
      <c r="X1163" s="470"/>
    </row>
    <row r="1164" spans="1:24" ht="17" customHeight="1">
      <c r="A1164" s="376"/>
      <c r="B1164" s="916" t="s">
        <v>642</v>
      </c>
      <c r="C1164" s="917"/>
      <c r="D1164" s="918" t="str">
        <f>IF(details!$CX$3="","",details!$CX$3)</f>
        <v>;ksx vxLr rd</v>
      </c>
      <c r="E1164" s="918"/>
      <c r="F1164" s="918" t="str">
        <f>IF(details!$DB$3="","",details!$DB$3)</f>
        <v>;ksx vDVcj rd</v>
      </c>
      <c r="G1164" s="918"/>
      <c r="H1164" s="918" t="str">
        <f>IF(details!$DF$3="","",details!$DF$3)</f>
        <v>;ksx fnlEcj rd</v>
      </c>
      <c r="I1164" s="918"/>
      <c r="J1164" s="918" t="str">
        <f>IF(details!$DJ$3="","",details!$DJ$3)</f>
        <v>;ksx Qjojh rd</v>
      </c>
      <c r="K1164" s="919"/>
      <c r="L1164" s="504"/>
      <c r="M1164" s="505"/>
      <c r="N1164" s="376"/>
      <c r="O1164" s="916" t="s">
        <v>642</v>
      </c>
      <c r="P1164" s="917"/>
      <c r="Q1164" s="918" t="str">
        <f>IF(details!$CX$3="","",details!$CX$3)</f>
        <v>;ksx vxLr rd</v>
      </c>
      <c r="R1164" s="918"/>
      <c r="S1164" s="918" t="str">
        <f>IF(details!$DB$3="","",details!$DB$3)</f>
        <v>;ksx vDVcj rd</v>
      </c>
      <c r="T1164" s="918"/>
      <c r="U1164" s="918" t="str">
        <f>IF(details!$DF$3="","",details!$DF$3)</f>
        <v>;ksx fnlEcj rd</v>
      </c>
      <c r="V1164" s="918"/>
      <c r="W1164" s="918" t="str">
        <f>IF(details!$DJ$3="","",details!$DJ$3)</f>
        <v>;ksx Qjojh rd</v>
      </c>
      <c r="X1164" s="919"/>
    </row>
    <row r="1165" spans="1:24" ht="17" customHeight="1">
      <c r="A1165" s="376"/>
      <c r="B1165" s="916" t="s">
        <v>86</v>
      </c>
      <c r="C1165" s="917"/>
      <c r="D1165" s="921" t="str">
        <f>IF(details!CY83="","",details!CY83)</f>
        <v/>
      </c>
      <c r="E1165" s="921"/>
      <c r="F1165" s="921" t="str">
        <f>IF(details!DC83="","",details!DC83)</f>
        <v/>
      </c>
      <c r="G1165" s="921"/>
      <c r="H1165" s="921" t="str">
        <f>IF(details!DG83="","",details!DG83)</f>
        <v/>
      </c>
      <c r="I1165" s="921"/>
      <c r="J1165" s="921" t="str">
        <f>IF(details!DK83="","",details!DK83)</f>
        <v/>
      </c>
      <c r="K1165" s="922"/>
      <c r="L1165" s="504"/>
      <c r="M1165" s="505"/>
      <c r="N1165" s="376"/>
      <c r="O1165" s="916" t="s">
        <v>86</v>
      </c>
      <c r="P1165" s="917"/>
      <c r="Q1165" s="921" t="str">
        <f>IF(details!CY84="","",details!CY84)</f>
        <v/>
      </c>
      <c r="R1165" s="921"/>
      <c r="S1165" s="921" t="str">
        <f>IF(details!DC84="","",details!DC84)</f>
        <v/>
      </c>
      <c r="T1165" s="921"/>
      <c r="U1165" s="921" t="str">
        <f>IF(details!DG84="","",details!DG84)</f>
        <v/>
      </c>
      <c r="V1165" s="921"/>
      <c r="W1165" s="921" t="str">
        <f>IF(details!DK84="","",details!DK84)</f>
        <v/>
      </c>
      <c r="X1165" s="922"/>
    </row>
    <row r="1166" spans="1:24" ht="17" customHeight="1">
      <c r="A1166" s="376"/>
      <c r="B1166" s="902" t="s">
        <v>15</v>
      </c>
      <c r="C1166" s="903"/>
      <c r="D1166" s="904" t="str">
        <f>IF(details!CX83="","",details!CX83)</f>
        <v/>
      </c>
      <c r="E1166" s="904"/>
      <c r="F1166" s="904" t="str">
        <f>IF(details!DB83="","",details!DB83)</f>
        <v/>
      </c>
      <c r="G1166" s="904"/>
      <c r="H1166" s="904" t="str">
        <f>IF(details!DF83="","",details!DF83)</f>
        <v/>
      </c>
      <c r="I1166" s="904"/>
      <c r="J1166" s="904" t="str">
        <f>IF(details!DJ83="","",details!DJ83)</f>
        <v/>
      </c>
      <c r="K1166" s="905"/>
      <c r="L1166" s="504"/>
      <c r="M1166" s="505"/>
      <c r="N1166" s="376"/>
      <c r="O1166" s="902" t="s">
        <v>15</v>
      </c>
      <c r="P1166" s="903"/>
      <c r="Q1166" s="904" t="str">
        <f>IF(details!CX84="","",details!CX84)</f>
        <v/>
      </c>
      <c r="R1166" s="904"/>
      <c r="S1166" s="904" t="str">
        <f>IF(details!DB84="","",details!DB84)</f>
        <v/>
      </c>
      <c r="T1166" s="904"/>
      <c r="U1166" s="904" t="str">
        <f>IF(details!DF84="","",details!DF84)</f>
        <v/>
      </c>
      <c r="V1166" s="904"/>
      <c r="W1166" s="904" t="str">
        <f>IF(details!DJ84="","",details!DJ84)</f>
        <v/>
      </c>
      <c r="X1166" s="905"/>
    </row>
    <row r="1167" spans="1:24" ht="17" customHeight="1">
      <c r="A1167" s="376"/>
      <c r="B1167" s="906" t="s">
        <v>87</v>
      </c>
      <c r="C1167" s="907"/>
      <c r="D1167" s="908"/>
      <c r="E1167" s="908"/>
      <c r="F1167" s="908"/>
      <c r="G1167" s="908"/>
      <c r="H1167" s="908"/>
      <c r="I1167" s="908"/>
      <c r="J1167" s="908"/>
      <c r="K1167" s="909"/>
      <c r="L1167" s="504"/>
      <c r="M1167" s="505"/>
      <c r="N1167" s="376"/>
      <c r="O1167" s="906" t="s">
        <v>87</v>
      </c>
      <c r="P1167" s="907"/>
      <c r="Q1167" s="908"/>
      <c r="R1167" s="908"/>
      <c r="S1167" s="908"/>
      <c r="T1167" s="908"/>
      <c r="U1167" s="908"/>
      <c r="V1167" s="908"/>
      <c r="W1167" s="908"/>
      <c r="X1167" s="909"/>
    </row>
    <row r="1168" spans="1:24" ht="17" customHeight="1">
      <c r="A1168" s="376"/>
      <c r="B1168" s="953" t="s">
        <v>73</v>
      </c>
      <c r="C1168" s="954"/>
      <c r="D1168" s="908"/>
      <c r="E1168" s="908"/>
      <c r="F1168" s="908"/>
      <c r="G1168" s="908"/>
      <c r="H1168" s="908"/>
      <c r="I1168" s="908"/>
      <c r="J1168" s="908"/>
      <c r="K1168" s="909"/>
      <c r="L1168" s="504"/>
      <c r="M1168" s="505"/>
      <c r="N1168" s="376"/>
      <c r="O1168" s="953" t="s">
        <v>73</v>
      </c>
      <c r="P1168" s="954"/>
      <c r="Q1168" s="908"/>
      <c r="R1168" s="908"/>
      <c r="S1168" s="908"/>
      <c r="T1168" s="908"/>
      <c r="U1168" s="908"/>
      <c r="V1168" s="908"/>
      <c r="W1168" s="908"/>
      <c r="X1168" s="909"/>
    </row>
    <row r="1169" spans="1:24" ht="17" customHeight="1">
      <c r="A1169" s="376"/>
      <c r="B1169" s="955" t="s">
        <v>88</v>
      </c>
      <c r="C1169" s="956"/>
      <c r="D1169" s="908"/>
      <c r="E1169" s="908"/>
      <c r="F1169" s="908"/>
      <c r="G1169" s="908"/>
      <c r="H1169" s="908"/>
      <c r="I1169" s="908"/>
      <c r="J1169" s="908"/>
      <c r="K1169" s="909"/>
      <c r="L1169" s="504"/>
      <c r="M1169" s="505"/>
      <c r="N1169" s="376"/>
      <c r="O1169" s="955" t="s">
        <v>88</v>
      </c>
      <c r="P1169" s="956"/>
      <c r="Q1169" s="908"/>
      <c r="R1169" s="908"/>
      <c r="S1169" s="908"/>
      <c r="T1169" s="908"/>
      <c r="U1169" s="908"/>
      <c r="V1169" s="908"/>
      <c r="W1169" s="908"/>
      <c r="X1169" s="909"/>
    </row>
    <row r="1170" spans="1:24" ht="17" customHeight="1" thickBot="1">
      <c r="A1170" s="381"/>
      <c r="B1170" s="940" t="s">
        <v>89</v>
      </c>
      <c r="C1170" s="941"/>
      <c r="D1170" s="942"/>
      <c r="E1170" s="942"/>
      <c r="F1170" s="942"/>
      <c r="G1170" s="942"/>
      <c r="H1170" s="942"/>
      <c r="I1170" s="942"/>
      <c r="J1170" s="942"/>
      <c r="K1170" s="943"/>
      <c r="L1170" s="504"/>
      <c r="M1170" s="505"/>
      <c r="N1170" s="381"/>
      <c r="O1170" s="940" t="s">
        <v>89</v>
      </c>
      <c r="P1170" s="941"/>
      <c r="Q1170" s="942"/>
      <c r="R1170" s="942"/>
      <c r="S1170" s="942"/>
      <c r="T1170" s="942"/>
      <c r="U1170" s="942"/>
      <c r="V1170" s="942"/>
      <c r="W1170" s="942"/>
      <c r="X1170" s="943"/>
    </row>
    <row r="1171" spans="1:24" ht="17" customHeight="1">
      <c r="A1171" s="944" t="s">
        <v>44</v>
      </c>
      <c r="B1171" s="945"/>
      <c r="C1171" s="945"/>
      <c r="D1171" s="945"/>
      <c r="E1171" s="945"/>
      <c r="F1171" s="945"/>
      <c r="G1171" s="945"/>
      <c r="H1171" s="945"/>
      <c r="I1171" s="945"/>
      <c r="J1171" s="945"/>
      <c r="K1171" s="946"/>
      <c r="L1171" s="504"/>
      <c r="M1171" s="505"/>
      <c r="N1171" s="944" t="s">
        <v>44</v>
      </c>
      <c r="O1171" s="945"/>
      <c r="P1171" s="945"/>
      <c r="Q1171" s="945"/>
      <c r="R1171" s="945"/>
      <c r="S1171" s="945"/>
      <c r="T1171" s="945"/>
      <c r="U1171" s="945"/>
      <c r="V1171" s="945"/>
      <c r="W1171" s="945"/>
      <c r="X1171" s="946"/>
    </row>
    <row r="1172" spans="1:24" ht="17" customHeight="1">
      <c r="A1172" s="947" t="str">
        <f>'statement of marks'!$A$1</f>
        <v>jk- ck- ek/;fed fo|ky; uohu] fuEckgsM+k</v>
      </c>
      <c r="B1172" s="948"/>
      <c r="C1172" s="948"/>
      <c r="D1172" s="948"/>
      <c r="E1172" s="948"/>
      <c r="F1172" s="948"/>
      <c r="G1172" s="948"/>
      <c r="H1172" s="948"/>
      <c r="I1172" s="948"/>
      <c r="J1172" s="948"/>
      <c r="K1172" s="949"/>
      <c r="L1172" s="504"/>
      <c r="M1172" s="505"/>
      <c r="N1172" s="947" t="str">
        <f>'statement of marks'!$A$1</f>
        <v>jk- ck- ek/;fed fo|ky; uohu] fuEckgsM+k</v>
      </c>
      <c r="O1172" s="948"/>
      <c r="P1172" s="948"/>
      <c r="Q1172" s="948"/>
      <c r="R1172" s="948"/>
      <c r="S1172" s="948"/>
      <c r="T1172" s="948"/>
      <c r="U1172" s="948"/>
      <c r="V1172" s="948"/>
      <c r="W1172" s="948"/>
      <c r="X1172" s="949"/>
    </row>
    <row r="1173" spans="1:24" ht="17" customHeight="1">
      <c r="A1173" s="947"/>
      <c r="B1173" s="948"/>
      <c r="C1173" s="948"/>
      <c r="D1173" s="948"/>
      <c r="E1173" s="948"/>
      <c r="F1173" s="948"/>
      <c r="G1173" s="948"/>
      <c r="H1173" s="948"/>
      <c r="I1173" s="948"/>
      <c r="J1173" s="948"/>
      <c r="K1173" s="949"/>
      <c r="L1173" s="504"/>
      <c r="M1173" s="505"/>
      <c r="N1173" s="947"/>
      <c r="O1173" s="948"/>
      <c r="P1173" s="948"/>
      <c r="Q1173" s="948"/>
      <c r="R1173" s="948"/>
      <c r="S1173" s="948"/>
      <c r="T1173" s="948"/>
      <c r="U1173" s="948"/>
      <c r="V1173" s="948"/>
      <c r="W1173" s="948"/>
      <c r="X1173" s="949"/>
    </row>
    <row r="1174" spans="1:24" ht="17" customHeight="1">
      <c r="A1174" s="376"/>
      <c r="B1174" s="927" t="s">
        <v>84</v>
      </c>
      <c r="C1174" s="950"/>
      <c r="D1174" s="951" t="str">
        <f>'statement of marks'!$F$3</f>
        <v>2015-16</v>
      </c>
      <c r="E1174" s="951"/>
      <c r="F1174" s="951"/>
      <c r="G1174" s="951"/>
      <c r="H1174" s="951"/>
      <c r="I1174" s="951"/>
      <c r="J1174" s="951"/>
      <c r="K1174" s="952"/>
      <c r="L1174" s="504"/>
      <c r="M1174" s="505"/>
      <c r="N1174" s="376"/>
      <c r="O1174" s="927" t="s">
        <v>84</v>
      </c>
      <c r="P1174" s="950"/>
      <c r="Q1174" s="951" t="str">
        <f>'statement of marks'!$F$3</f>
        <v>2015-16</v>
      </c>
      <c r="R1174" s="951"/>
      <c r="S1174" s="951"/>
      <c r="T1174" s="951"/>
      <c r="U1174" s="951"/>
      <c r="V1174" s="951"/>
      <c r="W1174" s="951"/>
      <c r="X1174" s="952"/>
    </row>
    <row r="1175" spans="1:24" ht="17" customHeight="1">
      <c r="A1175" s="376"/>
      <c r="B1175" s="910" t="s">
        <v>579</v>
      </c>
      <c r="C1175" s="911"/>
      <c r="D1175" s="911" t="str">
        <f>IF('statement of marks'!H85="","",'statement of marks'!H85)</f>
        <v>v 079</v>
      </c>
      <c r="E1175" s="911"/>
      <c r="F1175" s="911"/>
      <c r="G1175" s="911"/>
      <c r="H1175" s="911"/>
      <c r="I1175" s="911"/>
      <c r="J1175" s="911"/>
      <c r="K1175" s="937"/>
      <c r="L1175" s="504"/>
      <c r="M1175" s="505"/>
      <c r="N1175" s="376"/>
      <c r="O1175" s="910" t="s">
        <v>579</v>
      </c>
      <c r="P1175" s="911"/>
      <c r="Q1175" s="911" t="str">
        <f>IF('statement of marks'!H86="","",'statement of marks'!H86)</f>
        <v>v 080</v>
      </c>
      <c r="R1175" s="911"/>
      <c r="S1175" s="911"/>
      <c r="T1175" s="911"/>
      <c r="U1175" s="911"/>
      <c r="V1175" s="911"/>
      <c r="W1175" s="911"/>
      <c r="X1175" s="937"/>
    </row>
    <row r="1176" spans="1:24" ht="17" customHeight="1">
      <c r="A1176" s="376"/>
      <c r="B1176" s="910" t="s">
        <v>580</v>
      </c>
      <c r="C1176" s="911"/>
      <c r="D1176" s="911" t="str">
        <f>IF('statement of marks'!I85="","",'statement of marks'!I85)</f>
        <v>c 079</v>
      </c>
      <c r="E1176" s="911"/>
      <c r="F1176" s="911"/>
      <c r="G1176" s="911"/>
      <c r="H1176" s="911"/>
      <c r="I1176" s="911"/>
      <c r="J1176" s="911"/>
      <c r="K1176" s="937"/>
      <c r="L1176" s="504"/>
      <c r="M1176" s="505"/>
      <c r="N1176" s="376"/>
      <c r="O1176" s="910" t="s">
        <v>580</v>
      </c>
      <c r="P1176" s="911"/>
      <c r="Q1176" s="911" t="str">
        <f>IF('statement of marks'!I86="","",'statement of marks'!I86)</f>
        <v>c 080</v>
      </c>
      <c r="R1176" s="911"/>
      <c r="S1176" s="911"/>
      <c r="T1176" s="911"/>
      <c r="U1176" s="911"/>
      <c r="V1176" s="911"/>
      <c r="W1176" s="911"/>
      <c r="X1176" s="937"/>
    </row>
    <row r="1177" spans="1:24" ht="17" customHeight="1">
      <c r="A1177" s="376"/>
      <c r="B1177" s="910" t="s">
        <v>581</v>
      </c>
      <c r="C1177" s="911"/>
      <c r="D1177" s="911" t="str">
        <f>IF('statement of marks'!J85="","",'statement of marks'!J85)</f>
        <v>l 079</v>
      </c>
      <c r="E1177" s="911"/>
      <c r="F1177" s="911"/>
      <c r="G1177" s="911"/>
      <c r="H1177" s="911"/>
      <c r="I1177" s="911"/>
      <c r="J1177" s="911"/>
      <c r="K1177" s="937"/>
      <c r="L1177" s="504"/>
      <c r="M1177" s="505"/>
      <c r="N1177" s="376"/>
      <c r="O1177" s="910" t="s">
        <v>581</v>
      </c>
      <c r="P1177" s="911"/>
      <c r="Q1177" s="911" t="str">
        <f>IF('statement of marks'!J86="","",'statement of marks'!J86)</f>
        <v>l 080</v>
      </c>
      <c r="R1177" s="911"/>
      <c r="S1177" s="911"/>
      <c r="T1177" s="911"/>
      <c r="U1177" s="911"/>
      <c r="V1177" s="911"/>
      <c r="W1177" s="911"/>
      <c r="X1177" s="937"/>
    </row>
    <row r="1178" spans="1:24" ht="17" customHeight="1">
      <c r="A1178" s="376"/>
      <c r="B1178" s="910" t="s">
        <v>582</v>
      </c>
      <c r="C1178" s="911"/>
      <c r="D1178" s="370">
        <f>'statement of marks'!$D$3</f>
        <v>3</v>
      </c>
      <c r="E1178" s="911" t="s">
        <v>9</v>
      </c>
      <c r="F1178" s="911"/>
      <c r="G1178" s="938" t="str">
        <f>IF('statement of marks'!D85="","",'statement of marks'!D85)</f>
        <v/>
      </c>
      <c r="H1178" s="938"/>
      <c r="I1178" s="938"/>
      <c r="J1178" s="938"/>
      <c r="K1178" s="939"/>
      <c r="L1178" s="504"/>
      <c r="M1178" s="505"/>
      <c r="N1178" s="376"/>
      <c r="O1178" s="910" t="s">
        <v>582</v>
      </c>
      <c r="P1178" s="911"/>
      <c r="Q1178" s="370">
        <f>'statement of marks'!$D$3</f>
        <v>3</v>
      </c>
      <c r="R1178" s="911" t="s">
        <v>9</v>
      </c>
      <c r="S1178" s="911"/>
      <c r="T1178" s="938" t="str">
        <f>IF('statement of marks'!D86="","",'statement of marks'!D86)</f>
        <v/>
      </c>
      <c r="U1178" s="938"/>
      <c r="V1178" s="938"/>
      <c r="W1178" s="938"/>
      <c r="X1178" s="939"/>
    </row>
    <row r="1179" spans="1:24" ht="17" customHeight="1">
      <c r="A1179" s="376"/>
      <c r="B1179" s="910" t="s">
        <v>583</v>
      </c>
      <c r="C1179" s="911"/>
      <c r="D1179" s="370" t="str">
        <f>IF('statement of marks'!E85="","",'statement of marks'!E85)</f>
        <v/>
      </c>
      <c r="E1179" s="911" t="s">
        <v>0</v>
      </c>
      <c r="F1179" s="911"/>
      <c r="G1179" s="930" t="str">
        <f>IF('statement of marks'!F85="","",'statement of marks'!F85)</f>
        <v/>
      </c>
      <c r="H1179" s="930"/>
      <c r="I1179" s="930"/>
      <c r="J1179" s="930"/>
      <c r="K1179" s="931"/>
      <c r="L1179" s="504"/>
      <c r="M1179" s="505"/>
      <c r="N1179" s="376"/>
      <c r="O1179" s="910" t="s">
        <v>583</v>
      </c>
      <c r="P1179" s="911"/>
      <c r="Q1179" s="370" t="str">
        <f>IF('statement of marks'!E86="","",'statement of marks'!E86)</f>
        <v/>
      </c>
      <c r="R1179" s="911" t="s">
        <v>0</v>
      </c>
      <c r="S1179" s="911"/>
      <c r="T1179" s="930" t="str">
        <f>IF('statement of marks'!F86="","",'statement of marks'!F86)</f>
        <v/>
      </c>
      <c r="U1179" s="930"/>
      <c r="V1179" s="930"/>
      <c r="W1179" s="930"/>
      <c r="X1179" s="931"/>
    </row>
    <row r="1180" spans="1:24" ht="17" customHeight="1">
      <c r="A1180" s="376"/>
      <c r="B1180" s="346" t="s">
        <v>27</v>
      </c>
      <c r="C1180" s="336" t="s">
        <v>85</v>
      </c>
      <c r="D1180" s="932" t="s">
        <v>1</v>
      </c>
      <c r="E1180" s="932" t="s">
        <v>21</v>
      </c>
      <c r="F1180" s="932" t="s">
        <v>62</v>
      </c>
      <c r="G1180" s="933" t="s">
        <v>2</v>
      </c>
      <c r="H1180" s="932" t="s">
        <v>638</v>
      </c>
      <c r="I1180" s="932"/>
      <c r="J1180" s="932"/>
      <c r="K1180" s="934" t="s">
        <v>639</v>
      </c>
      <c r="L1180" s="504"/>
      <c r="M1180" s="505"/>
      <c r="N1180" s="376"/>
      <c r="O1180" s="346" t="s">
        <v>27</v>
      </c>
      <c r="P1180" s="336" t="s">
        <v>85</v>
      </c>
      <c r="Q1180" s="935" t="s">
        <v>1</v>
      </c>
      <c r="R1180" s="935" t="s">
        <v>21</v>
      </c>
      <c r="S1180" s="935" t="s">
        <v>62</v>
      </c>
      <c r="T1180" s="936" t="s">
        <v>2</v>
      </c>
      <c r="U1180" s="935" t="s">
        <v>638</v>
      </c>
      <c r="V1180" s="935"/>
      <c r="W1180" s="935"/>
      <c r="X1180" s="934" t="s">
        <v>639</v>
      </c>
    </row>
    <row r="1181" spans="1:24" ht="17" customHeight="1">
      <c r="A1181" s="376"/>
      <c r="B1181" s="346"/>
      <c r="C1181" s="336"/>
      <c r="D1181" s="932"/>
      <c r="E1181" s="932"/>
      <c r="F1181" s="932"/>
      <c r="G1181" s="933"/>
      <c r="H1181" s="367" t="s">
        <v>635</v>
      </c>
      <c r="I1181" s="367" t="s">
        <v>636</v>
      </c>
      <c r="J1181" s="471" t="s">
        <v>68</v>
      </c>
      <c r="K1181" s="934"/>
      <c r="L1181" s="504"/>
      <c r="M1181" s="505"/>
      <c r="N1181" s="376"/>
      <c r="O1181" s="346"/>
      <c r="P1181" s="336"/>
      <c r="Q1181" s="935"/>
      <c r="R1181" s="935"/>
      <c r="S1181" s="935"/>
      <c r="T1181" s="936"/>
      <c r="U1181" s="371" t="s">
        <v>635</v>
      </c>
      <c r="V1181" s="371" t="s">
        <v>636</v>
      </c>
      <c r="W1181" s="506" t="s">
        <v>68</v>
      </c>
      <c r="X1181" s="934"/>
    </row>
    <row r="1182" spans="1:24" ht="17" customHeight="1">
      <c r="A1182" s="376"/>
      <c r="B1182" s="923" t="s">
        <v>3</v>
      </c>
      <c r="C1182" s="924"/>
      <c r="D1182" s="332">
        <f>IF('statement of marks'!K$6="","",'statement of marks'!K$6)</f>
        <v>10</v>
      </c>
      <c r="E1182" s="332">
        <f>IF('statement of marks'!L$6="","",'statement of marks'!L$6)</f>
        <v>10</v>
      </c>
      <c r="F1182" s="332">
        <f>IF('statement of marks'!M$6="","",'statement of marks'!M$6)</f>
        <v>10</v>
      </c>
      <c r="G1182" s="333">
        <f>IF('statement of marks'!N$6="","",'statement of marks'!N$6)</f>
        <v>30</v>
      </c>
      <c r="H1182" s="332">
        <f>IF('statement of marks'!O$6="","",'statement of marks'!O$6)</f>
        <v>20</v>
      </c>
      <c r="I1182" s="332">
        <f>IF('statement of marks'!P$6="","",'statement of marks'!P$6)</f>
        <v>50</v>
      </c>
      <c r="J1182" s="333">
        <f>IF('statement of marks'!Q$6="","",'statement of marks'!Q$6)</f>
        <v>70</v>
      </c>
      <c r="K1182" s="377">
        <f>IF('statement of marks'!R$6="","",'statement of marks'!R$6)</f>
        <v>100</v>
      </c>
      <c r="L1182" s="504"/>
      <c r="M1182" s="505"/>
      <c r="N1182" s="376"/>
      <c r="O1182" s="923" t="s">
        <v>3</v>
      </c>
      <c r="P1182" s="924"/>
      <c r="Q1182" s="332">
        <f>IF('statement of marks'!K$6="","",'statement of marks'!K$6)</f>
        <v>10</v>
      </c>
      <c r="R1182" s="332">
        <f>IF('statement of marks'!L$6="","",'statement of marks'!L$6)</f>
        <v>10</v>
      </c>
      <c r="S1182" s="332">
        <f>IF('statement of marks'!M$6="","",'statement of marks'!M$6)</f>
        <v>10</v>
      </c>
      <c r="T1182" s="333">
        <f>IF('statement of marks'!N$6="","",'statement of marks'!N$6)</f>
        <v>30</v>
      </c>
      <c r="U1182" s="332">
        <f>IF('statement of marks'!O$6="","",'statement of marks'!O$6)</f>
        <v>20</v>
      </c>
      <c r="V1182" s="332">
        <f>IF('statement of marks'!P$6="","",'statement of marks'!P$6)</f>
        <v>50</v>
      </c>
      <c r="W1182" s="333">
        <f>IF('statement of marks'!Q$6="","",'statement of marks'!Q$6)</f>
        <v>70</v>
      </c>
      <c r="X1182" s="377">
        <f>IF('statement of marks'!R$6="","",'statement of marks'!R$6)</f>
        <v>100</v>
      </c>
    </row>
    <row r="1183" spans="1:24" ht="17" customHeight="1">
      <c r="A1183" s="376"/>
      <c r="B1183" s="910" t="str">
        <f>'statement of marks'!$K$3</f>
        <v>fgUnh</v>
      </c>
      <c r="C1183" s="911"/>
      <c r="D1183" s="331" t="str">
        <f>IF('statement of marks'!K85="","",'statement of marks'!K85)</f>
        <v/>
      </c>
      <c r="E1183" s="331" t="str">
        <f>IF('statement of marks'!L85="","",'statement of marks'!L85)</f>
        <v/>
      </c>
      <c r="F1183" s="331" t="str">
        <f>IF('statement of marks'!M85="","",'statement of marks'!M85)</f>
        <v/>
      </c>
      <c r="G1183" s="374" t="str">
        <f>IF('statement of marks'!N85="","",'statement of marks'!N85)</f>
        <v/>
      </c>
      <c r="H1183" s="331" t="str">
        <f>IF('statement of marks'!O85="","",'statement of marks'!O85)</f>
        <v/>
      </c>
      <c r="I1183" s="331" t="str">
        <f>IF('statement of marks'!P85="","",'statement of marks'!P85)</f>
        <v/>
      </c>
      <c r="J1183" s="36" t="str">
        <f>IF('statement of marks'!Q85="","",'statement of marks'!Q85)</f>
        <v/>
      </c>
      <c r="K1183" s="378" t="str">
        <f>IF('statement of marks'!R85="","",'statement of marks'!R85)</f>
        <v/>
      </c>
      <c r="L1183" s="504"/>
      <c r="M1183" s="505"/>
      <c r="N1183" s="376"/>
      <c r="O1183" s="910" t="str">
        <f>'statement of marks'!$K$3</f>
        <v>fgUnh</v>
      </c>
      <c r="P1183" s="911"/>
      <c r="Q1183" s="331" t="str">
        <f>IF('statement of marks'!K86="","",'statement of marks'!K86)</f>
        <v/>
      </c>
      <c r="R1183" s="331" t="str">
        <f>IF('statement of marks'!L86="","",'statement of marks'!L86)</f>
        <v/>
      </c>
      <c r="S1183" s="331" t="str">
        <f>IF('statement of marks'!M86="","",'statement of marks'!M86)</f>
        <v/>
      </c>
      <c r="T1183" s="374" t="str">
        <f>IF('statement of marks'!N86="","",'statement of marks'!N86)</f>
        <v/>
      </c>
      <c r="U1183" s="331" t="str">
        <f>IF('statement of marks'!O86="","",'statement of marks'!O86)</f>
        <v/>
      </c>
      <c r="V1183" s="331" t="str">
        <f>IF('statement of marks'!P86="","",'statement of marks'!P86)</f>
        <v/>
      </c>
      <c r="W1183" s="36" t="str">
        <f>IF('statement of marks'!Q86="","",'statement of marks'!Q86)</f>
        <v/>
      </c>
      <c r="X1183" s="378" t="str">
        <f>IF('statement of marks'!R86="","",'statement of marks'!R86)</f>
        <v/>
      </c>
    </row>
    <row r="1184" spans="1:24" ht="17" customHeight="1">
      <c r="A1184" s="376"/>
      <c r="B1184" s="920" t="str">
        <f>'statement of marks'!$AQ$3</f>
        <v>mnwZ</v>
      </c>
      <c r="C1184" s="910"/>
      <c r="D1184" s="331">
        <f>IF('statement of marks'!AQ85="","",'statement of marks'!AQ85)</f>
        <v>1</v>
      </c>
      <c r="E1184" s="331">
        <f>IF('statement of marks'!AR85="","",'statement of marks'!AR85)</f>
        <v>2</v>
      </c>
      <c r="F1184" s="331">
        <f>IF('statement of marks'!AS85="","",'statement of marks'!AS85)</f>
        <v>3</v>
      </c>
      <c r="G1184" s="374">
        <f>IF('statement of marks'!AT85="","",'statement of marks'!AT85)</f>
        <v>6</v>
      </c>
      <c r="H1184" s="331">
        <f>IF('statement of marks'!AU85="","",'statement of marks'!AU85)</f>
        <v>4</v>
      </c>
      <c r="I1184" s="331">
        <f>IF('statement of marks'!AV85="","",'statement of marks'!AV85)</f>
        <v>5</v>
      </c>
      <c r="J1184" s="36">
        <f>IF('statement of marks'!AW85="","",'statement of marks'!AW85)</f>
        <v>9</v>
      </c>
      <c r="K1184" s="378">
        <f>IF('statement of marks'!AX85="","",'statement of marks'!AX85)</f>
        <v>15</v>
      </c>
      <c r="L1184" s="504"/>
      <c r="M1184" s="505"/>
      <c r="N1184" s="376"/>
      <c r="O1184" s="920" t="str">
        <f>'statement of marks'!$AQ$3</f>
        <v>mnwZ</v>
      </c>
      <c r="P1184" s="910"/>
      <c r="Q1184" s="331">
        <f>IF('statement of marks'!AQ86="","",'statement of marks'!AQ86)</f>
        <v>1</v>
      </c>
      <c r="R1184" s="331">
        <f>IF('statement of marks'!AR86="","",'statement of marks'!AR86)</f>
        <v>2</v>
      </c>
      <c r="S1184" s="331">
        <f>IF('statement of marks'!AS86="","",'statement of marks'!AS86)</f>
        <v>3</v>
      </c>
      <c r="T1184" s="374">
        <f>IF('statement of marks'!AT86="","",'statement of marks'!AT86)</f>
        <v>6</v>
      </c>
      <c r="U1184" s="331">
        <f>IF('statement of marks'!AU86="","",'statement of marks'!AU86)</f>
        <v>4</v>
      </c>
      <c r="V1184" s="331">
        <f>IF('statement of marks'!AV86="","",'statement of marks'!AV86)</f>
        <v>5</v>
      </c>
      <c r="W1184" s="36">
        <f>IF('statement of marks'!AW86="","",'statement of marks'!AW86)</f>
        <v>9</v>
      </c>
      <c r="X1184" s="378">
        <f>IF('statement of marks'!AX86="","",'statement of marks'!AX86)</f>
        <v>15</v>
      </c>
    </row>
    <row r="1185" spans="1:24" ht="17" customHeight="1">
      <c r="A1185" s="376"/>
      <c r="B1185" s="910" t="str">
        <f>'statement of marks'!$BG$3</f>
        <v>xf.kr</v>
      </c>
      <c r="C1185" s="911"/>
      <c r="D1185" s="331" t="str">
        <f>IF('statement of marks'!BG85="","",'statement of marks'!BG85)</f>
        <v/>
      </c>
      <c r="E1185" s="331" t="str">
        <f>IF('statement of marks'!BH85="","",'statement of marks'!BH85)</f>
        <v/>
      </c>
      <c r="F1185" s="331" t="str">
        <f>IF('statement of marks'!BI85="","",'statement of marks'!BI85)</f>
        <v/>
      </c>
      <c r="G1185" s="374" t="str">
        <f>IF('statement of marks'!BJ85="","",'statement of marks'!BJ85)</f>
        <v/>
      </c>
      <c r="H1185" s="331" t="str">
        <f>IF('statement of marks'!BK85="","",'statement of marks'!BK85)</f>
        <v/>
      </c>
      <c r="I1185" s="331" t="str">
        <f>IF('statement of marks'!BL85="","",'statement of marks'!BL85)</f>
        <v/>
      </c>
      <c r="J1185" s="36" t="str">
        <f>IF('statement of marks'!BM85="","",'statement of marks'!BM85)</f>
        <v/>
      </c>
      <c r="K1185" s="378" t="str">
        <f>IF('statement of marks'!BN85="","",'statement of marks'!BN85)</f>
        <v/>
      </c>
      <c r="L1185" s="504"/>
      <c r="M1185" s="505"/>
      <c r="N1185" s="376"/>
      <c r="O1185" s="910" t="str">
        <f>'statement of marks'!$BG$3</f>
        <v>xf.kr</v>
      </c>
      <c r="P1185" s="911"/>
      <c r="Q1185" s="331" t="str">
        <f>IF('statement of marks'!BG86="","",'statement of marks'!BG86)</f>
        <v/>
      </c>
      <c r="R1185" s="331" t="str">
        <f>IF('statement of marks'!BH86="","",'statement of marks'!BH86)</f>
        <v/>
      </c>
      <c r="S1185" s="331" t="str">
        <f>IF('statement of marks'!BI86="","",'statement of marks'!BI86)</f>
        <v/>
      </c>
      <c r="T1185" s="374" t="str">
        <f>IF('statement of marks'!BJ86="","",'statement of marks'!BJ86)</f>
        <v/>
      </c>
      <c r="U1185" s="331" t="str">
        <f>IF('statement of marks'!BK86="","",'statement of marks'!BK86)</f>
        <v/>
      </c>
      <c r="V1185" s="331" t="str">
        <f>IF('statement of marks'!BL86="","",'statement of marks'!BL86)</f>
        <v/>
      </c>
      <c r="W1185" s="36" t="str">
        <f>IF('statement of marks'!BM86="","",'statement of marks'!BM86)</f>
        <v/>
      </c>
      <c r="X1185" s="378" t="str">
        <f>IF('statement of marks'!BN86="","",'statement of marks'!BN86)</f>
        <v/>
      </c>
    </row>
    <row r="1186" spans="1:24" ht="17" customHeight="1">
      <c r="A1186" s="376"/>
      <c r="B1186" s="910" t="str">
        <f>'statement of marks'!$BW$3</f>
        <v>Ik;kZoj.k v/;;u</v>
      </c>
      <c r="C1186" s="911"/>
      <c r="D1186" s="331" t="str">
        <f>IF('statement of marks'!BW85="","",'statement of marks'!BW85)</f>
        <v/>
      </c>
      <c r="E1186" s="331" t="str">
        <f>IF('statement of marks'!BX85="","",'statement of marks'!BX85)</f>
        <v/>
      </c>
      <c r="F1186" s="331" t="str">
        <f>IF('statement of marks'!BY85="","",'statement of marks'!BY85)</f>
        <v/>
      </c>
      <c r="G1186" s="374" t="str">
        <f>IF('statement of marks'!BZ85="","",'statement of marks'!BZ85)</f>
        <v/>
      </c>
      <c r="H1186" s="331" t="str">
        <f>IF('statement of marks'!CA85="","",'statement of marks'!CA85)</f>
        <v/>
      </c>
      <c r="I1186" s="331" t="str">
        <f>IF('statement of marks'!CB85="","",'statement of marks'!CB85)</f>
        <v/>
      </c>
      <c r="J1186" s="36" t="str">
        <f>IF('statement of marks'!CC85="","",'statement of marks'!CC85)</f>
        <v/>
      </c>
      <c r="K1186" s="378" t="str">
        <f>IF('statement of marks'!CD85="","",'statement of marks'!CD85)</f>
        <v/>
      </c>
      <c r="L1186" s="504"/>
      <c r="M1186" s="505"/>
      <c r="N1186" s="376"/>
      <c r="O1186" s="910" t="str">
        <f>'statement of marks'!$BW$3</f>
        <v>Ik;kZoj.k v/;;u</v>
      </c>
      <c r="P1186" s="911"/>
      <c r="Q1186" s="331" t="str">
        <f>IF('statement of marks'!BW86="","",'statement of marks'!BW86)</f>
        <v/>
      </c>
      <c r="R1186" s="331" t="str">
        <f>IF('statement of marks'!BX86="","",'statement of marks'!BX86)</f>
        <v/>
      </c>
      <c r="S1186" s="331" t="str">
        <f>IF('statement of marks'!BY86="","",'statement of marks'!BY86)</f>
        <v/>
      </c>
      <c r="T1186" s="374" t="str">
        <f>IF('statement of marks'!BZ86="","",'statement of marks'!BZ86)</f>
        <v/>
      </c>
      <c r="U1186" s="331" t="str">
        <f>IF('statement of marks'!CA86="","",'statement of marks'!CA86)</f>
        <v/>
      </c>
      <c r="V1186" s="331" t="str">
        <f>IF('statement of marks'!CB86="","",'statement of marks'!CB86)</f>
        <v/>
      </c>
      <c r="W1186" s="36" t="str">
        <f>IF('statement of marks'!CC86="","",'statement of marks'!CC86)</f>
        <v/>
      </c>
      <c r="X1186" s="378" t="str">
        <f>IF('statement of marks'!CD86="","",'statement of marks'!CD86)</f>
        <v/>
      </c>
    </row>
    <row r="1187" spans="1:24" ht="17" customHeight="1">
      <c r="A1187" s="925"/>
      <c r="B1187" s="927" t="str">
        <f>'statement of marks'!$AA$3</f>
        <v>vaxszth</v>
      </c>
      <c r="C1187" s="373" t="s">
        <v>3</v>
      </c>
      <c r="D1187" s="332">
        <f>IF('statement of marks'!AA$6="","",'statement of marks'!AA$6)</f>
        <v>5</v>
      </c>
      <c r="E1187" s="332">
        <f>IF('statement of marks'!AB$6="","",'statement of marks'!AB$6)</f>
        <v>5</v>
      </c>
      <c r="F1187" s="332">
        <f>IF('statement of marks'!AC$6="","",'statement of marks'!AC$6)</f>
        <v>5</v>
      </c>
      <c r="G1187" s="333">
        <f>IF('statement of marks'!AD$6="","",'statement of marks'!AD$6)</f>
        <v>15</v>
      </c>
      <c r="H1187" s="332">
        <f>IF('statement of marks'!AE$6="","",'statement of marks'!AE$6)</f>
        <v>10</v>
      </c>
      <c r="I1187" s="332">
        <f>IF('statement of marks'!AF$6="","",'statement of marks'!AF$6)</f>
        <v>25</v>
      </c>
      <c r="J1187" s="333">
        <f>IF('statement of marks'!AG$6="","",'statement of marks'!AG$6)</f>
        <v>35</v>
      </c>
      <c r="K1187" s="377">
        <f>IF('statement of marks'!AH$6="","",'statement of marks'!AH$6)</f>
        <v>50</v>
      </c>
      <c r="L1187" s="504"/>
      <c r="M1187" s="505"/>
      <c r="N1187" s="925"/>
      <c r="O1187" s="927" t="str">
        <f>'statement of marks'!$AA$3</f>
        <v>vaxszth</v>
      </c>
      <c r="P1187" s="373" t="s">
        <v>3</v>
      </c>
      <c r="Q1187" s="332">
        <f>IF('statement of marks'!AA$6="","",'statement of marks'!AA$6)</f>
        <v>5</v>
      </c>
      <c r="R1187" s="332">
        <f>IF('statement of marks'!AB$6="","",'statement of marks'!AB$6)</f>
        <v>5</v>
      </c>
      <c r="S1187" s="332">
        <f>IF('statement of marks'!AC$6="","",'statement of marks'!AC$6)</f>
        <v>5</v>
      </c>
      <c r="T1187" s="333">
        <f>IF('statement of marks'!AD$6="","",'statement of marks'!AD$6)</f>
        <v>15</v>
      </c>
      <c r="U1187" s="332">
        <f>IF('statement of marks'!AE$6="","",'statement of marks'!AE$6)</f>
        <v>10</v>
      </c>
      <c r="V1187" s="332">
        <f>IF('statement of marks'!AF$6="","",'statement of marks'!AF$6)</f>
        <v>25</v>
      </c>
      <c r="W1187" s="333">
        <f>IF('statement of marks'!AG$6="","",'statement of marks'!AG$6)</f>
        <v>35</v>
      </c>
      <c r="X1187" s="377">
        <f>IF('statement of marks'!AH$6="","",'statement of marks'!AH$6)</f>
        <v>50</v>
      </c>
    </row>
    <row r="1188" spans="1:24" ht="17" customHeight="1">
      <c r="A1188" s="926"/>
      <c r="B1188" s="927"/>
      <c r="C1188" s="375" t="s">
        <v>644</v>
      </c>
      <c r="D1188" s="331" t="str">
        <f>IF('statement of marks'!AA85="","",'statement of marks'!AA85)</f>
        <v/>
      </c>
      <c r="E1188" s="331" t="str">
        <f>IF('statement of marks'!AB85="","",'statement of marks'!AB85)</f>
        <v/>
      </c>
      <c r="F1188" s="331" t="str">
        <f>IF('statement of marks'!AC85="","",'statement of marks'!AC85)</f>
        <v/>
      </c>
      <c r="G1188" s="374" t="str">
        <f>IF('statement of marks'!AD85="","",'statement of marks'!AD85)</f>
        <v/>
      </c>
      <c r="H1188" s="331" t="str">
        <f>IF('statement of marks'!AE85="","",'statement of marks'!AE85)</f>
        <v/>
      </c>
      <c r="I1188" s="331" t="str">
        <f>IF('statement of marks'!AF85="","",'statement of marks'!AF85)</f>
        <v/>
      </c>
      <c r="J1188" s="36" t="str">
        <f>IF('statement of marks'!AG85="","",'statement of marks'!AG85)</f>
        <v/>
      </c>
      <c r="K1188" s="378" t="str">
        <f>IF('statement of marks'!AH85="","",'statement of marks'!AH85)</f>
        <v/>
      </c>
      <c r="L1188" s="504"/>
      <c r="M1188" s="505"/>
      <c r="N1188" s="926"/>
      <c r="O1188" s="927"/>
      <c r="P1188" s="375" t="s">
        <v>644</v>
      </c>
      <c r="Q1188" s="331" t="str">
        <f>IF('statement of marks'!AA86="","",'statement of marks'!AA86)</f>
        <v/>
      </c>
      <c r="R1188" s="331" t="str">
        <f>IF('statement of marks'!AB86="","",'statement of marks'!AB86)</f>
        <v/>
      </c>
      <c r="S1188" s="331" t="str">
        <f>IF('statement of marks'!AC86="","",'statement of marks'!AC86)</f>
        <v/>
      </c>
      <c r="T1188" s="374" t="str">
        <f>IF('statement of marks'!AD86="","",'statement of marks'!AD86)</f>
        <v/>
      </c>
      <c r="U1188" s="331" t="str">
        <f>IF('statement of marks'!AE86="","",'statement of marks'!AE86)</f>
        <v/>
      </c>
      <c r="V1188" s="331" t="str">
        <f>IF('statement of marks'!AF86="","",'statement of marks'!AF86)</f>
        <v/>
      </c>
      <c r="W1188" s="36" t="str">
        <f>IF('statement of marks'!AG86="","",'statement of marks'!AG86)</f>
        <v/>
      </c>
      <c r="X1188" s="378" t="str">
        <f>IF('statement of marks'!AH86="","",'statement of marks'!AH86)</f>
        <v/>
      </c>
    </row>
    <row r="1189" spans="1:24" ht="17" customHeight="1">
      <c r="A1189" s="376"/>
      <c r="B1189" s="928" t="s">
        <v>640</v>
      </c>
      <c r="C1189" s="929"/>
      <c r="D1189" s="335" t="s">
        <v>1</v>
      </c>
      <c r="E1189" s="335" t="s">
        <v>21</v>
      </c>
      <c r="F1189" s="372" t="s">
        <v>641</v>
      </c>
      <c r="G1189" s="36"/>
      <c r="H1189" s="334"/>
      <c r="I1189" s="36"/>
      <c r="J1189" s="472" t="s">
        <v>62</v>
      </c>
      <c r="K1189" s="379"/>
      <c r="L1189" s="504"/>
      <c r="M1189" s="505"/>
      <c r="N1189" s="376"/>
      <c r="O1189" s="928" t="s">
        <v>640</v>
      </c>
      <c r="P1189" s="929"/>
      <c r="Q1189" s="335" t="s">
        <v>1</v>
      </c>
      <c r="R1189" s="335" t="s">
        <v>21</v>
      </c>
      <c r="S1189" s="372" t="s">
        <v>641</v>
      </c>
      <c r="T1189" s="36"/>
      <c r="U1189" s="334"/>
      <c r="V1189" s="36"/>
      <c r="W1189" s="507" t="s">
        <v>62</v>
      </c>
      <c r="X1189" s="379"/>
    </row>
    <row r="1190" spans="1:24" ht="17" customHeight="1">
      <c r="A1190" s="376"/>
      <c r="B1190" s="923" t="s">
        <v>3</v>
      </c>
      <c r="C1190" s="924"/>
      <c r="D1190" s="332">
        <v>20</v>
      </c>
      <c r="E1190" s="332">
        <v>20</v>
      </c>
      <c r="F1190" s="332">
        <v>20</v>
      </c>
      <c r="G1190" s="333"/>
      <c r="H1190" s="332"/>
      <c r="I1190" s="332"/>
      <c r="J1190" s="333">
        <v>20</v>
      </c>
      <c r="K1190" s="377"/>
      <c r="L1190" s="504"/>
      <c r="M1190" s="505"/>
      <c r="N1190" s="376"/>
      <c r="O1190" s="923" t="s">
        <v>3</v>
      </c>
      <c r="P1190" s="924"/>
      <c r="Q1190" s="332">
        <v>20</v>
      </c>
      <c r="R1190" s="332">
        <v>20</v>
      </c>
      <c r="S1190" s="332">
        <v>20</v>
      </c>
      <c r="T1190" s="333"/>
      <c r="U1190" s="332"/>
      <c r="V1190" s="332"/>
      <c r="W1190" s="333">
        <v>20</v>
      </c>
      <c r="X1190" s="377"/>
    </row>
    <row r="1191" spans="1:24" ht="17" customHeight="1">
      <c r="A1191" s="376"/>
      <c r="B1191" s="910" t="str">
        <f>'statement of marks'!$CM$3</f>
        <v>dk;kZuqHko</v>
      </c>
      <c r="C1191" s="911"/>
      <c r="D1191" s="469" t="str">
        <f>IF('statement of marks'!CM85="","",'statement of marks'!CM85)</f>
        <v/>
      </c>
      <c r="E1191" s="469" t="str">
        <f>IF('statement of marks'!CN85="","",'statement of marks'!CN85)</f>
        <v/>
      </c>
      <c r="F1191" s="469" t="str">
        <f>IF('statement of marks'!CP85="","",'statement of marks'!CP85)</f>
        <v/>
      </c>
      <c r="G1191" s="337"/>
      <c r="H1191" s="337"/>
      <c r="I1191" s="469"/>
      <c r="J1191" s="469" t="str">
        <f>IF('statement of marks'!CO85="","",'statement of marks'!CO85)</f>
        <v/>
      </c>
      <c r="K1191" s="470"/>
      <c r="L1191" s="504"/>
      <c r="M1191" s="505"/>
      <c r="N1191" s="376"/>
      <c r="O1191" s="910" t="str">
        <f>'statement of marks'!$CM$3</f>
        <v>dk;kZuqHko</v>
      </c>
      <c r="P1191" s="911"/>
      <c r="Q1191" s="469" t="str">
        <f>IF('statement of marks'!CM86="","",'statement of marks'!CM86)</f>
        <v/>
      </c>
      <c r="R1191" s="469" t="str">
        <f>IF('statement of marks'!CN86="","",'statement of marks'!CN86)</f>
        <v/>
      </c>
      <c r="S1191" s="469" t="str">
        <f>IF('statement of marks'!CP86="","",'statement of marks'!CP86)</f>
        <v/>
      </c>
      <c r="T1191" s="337"/>
      <c r="U1191" s="337"/>
      <c r="V1191" s="469"/>
      <c r="W1191" s="503" t="str">
        <f>IF('statement of marks'!CO86="","",'statement of marks'!CO86)</f>
        <v/>
      </c>
      <c r="X1191" s="470"/>
    </row>
    <row r="1192" spans="1:24" ht="17" customHeight="1">
      <c r="A1192" s="376"/>
      <c r="B1192" s="910" t="str">
        <f>'statement of marks'!$CW$3</f>
        <v>dyk f'k{kk</v>
      </c>
      <c r="C1192" s="911"/>
      <c r="D1192" s="469" t="str">
        <f>IF('statement of marks'!CW85="","",'statement of marks'!CW85)</f>
        <v/>
      </c>
      <c r="E1192" s="469" t="str">
        <f>IF('statement of marks'!CX85="","",'statement of marks'!CX85)</f>
        <v/>
      </c>
      <c r="F1192" s="469" t="str">
        <f>IF('statement of marks'!CZ85="","",'statement of marks'!CZ85)</f>
        <v/>
      </c>
      <c r="G1192" s="337"/>
      <c r="H1192" s="337"/>
      <c r="I1192" s="469"/>
      <c r="J1192" s="469" t="str">
        <f>IF('statement of marks'!CY85="","",'statement of marks'!CY85)</f>
        <v/>
      </c>
      <c r="K1192" s="470"/>
      <c r="L1192" s="504"/>
      <c r="M1192" s="505"/>
      <c r="N1192" s="376"/>
      <c r="O1192" s="910" t="str">
        <f>'statement of marks'!$CW$3</f>
        <v>dyk f'k{kk</v>
      </c>
      <c r="P1192" s="911"/>
      <c r="Q1192" s="469" t="str">
        <f>IF('statement of marks'!CW86="","",'statement of marks'!CW86)</f>
        <v/>
      </c>
      <c r="R1192" s="469" t="str">
        <f>IF('statement of marks'!CX86="","",'statement of marks'!CX86)</f>
        <v/>
      </c>
      <c r="S1192" s="469" t="str">
        <f>IF('statement of marks'!CZ86="","",'statement of marks'!CZ86)</f>
        <v/>
      </c>
      <c r="T1192" s="337"/>
      <c r="U1192" s="337"/>
      <c r="V1192" s="469"/>
      <c r="W1192" s="503" t="str">
        <f>IF('statement of marks'!CY86="","",'statement of marks'!CY86)</f>
        <v/>
      </c>
      <c r="X1192" s="470"/>
    </row>
    <row r="1193" spans="1:24" ht="17" customHeight="1">
      <c r="A1193" s="376"/>
      <c r="B1193" s="912" t="str">
        <f>'statement of marks'!$DG$3</f>
        <v>LokLF; ,oe~ 'kkjhfjd f'k{kk</v>
      </c>
      <c r="C1193" s="913"/>
      <c r="D1193" s="469" t="str">
        <f>IF('statement of marks'!DG85="","",'statement of marks'!DG85)</f>
        <v/>
      </c>
      <c r="E1193" s="469" t="str">
        <f>IF('statement of marks'!DH85="","",'statement of marks'!DH85)</f>
        <v/>
      </c>
      <c r="F1193" s="469" t="str">
        <f>IF('statement of marks'!DJ85="","",'statement of marks'!DJ85)</f>
        <v/>
      </c>
      <c r="G1193" s="337"/>
      <c r="H1193" s="337"/>
      <c r="I1193" s="469"/>
      <c r="J1193" s="469" t="str">
        <f>IF('statement of marks'!DI85="","",'statement of marks'!DI85)</f>
        <v/>
      </c>
      <c r="K1193" s="470"/>
      <c r="L1193" s="504"/>
      <c r="M1193" s="505"/>
      <c r="N1193" s="376"/>
      <c r="O1193" s="914" t="str">
        <f>'statement of marks'!$DG$3</f>
        <v>LokLF; ,oe~ 'kkjhfjd f'k{kk</v>
      </c>
      <c r="P1193" s="915"/>
      <c r="Q1193" s="469" t="str">
        <f>IF('statement of marks'!DG86="","",'statement of marks'!DG86)</f>
        <v/>
      </c>
      <c r="R1193" s="469" t="str">
        <f>IF('statement of marks'!DH86="","",'statement of marks'!DH86)</f>
        <v/>
      </c>
      <c r="S1193" s="469" t="str">
        <f>IF('statement of marks'!DJ86="","",'statement of marks'!DJ86)</f>
        <v/>
      </c>
      <c r="T1193" s="337"/>
      <c r="U1193" s="337"/>
      <c r="V1193" s="469"/>
      <c r="W1193" s="503" t="str">
        <f>IF('statement of marks'!DI86="","",'statement of marks'!DI86)</f>
        <v/>
      </c>
      <c r="X1193" s="470"/>
    </row>
    <row r="1194" spans="1:24" ht="17" customHeight="1">
      <c r="A1194" s="376"/>
      <c r="B1194" s="916" t="s">
        <v>642</v>
      </c>
      <c r="C1194" s="917"/>
      <c r="D1194" s="918" t="str">
        <f>IF(details!$CX$3="","",details!$CX$3)</f>
        <v>;ksx vxLr rd</v>
      </c>
      <c r="E1194" s="918"/>
      <c r="F1194" s="918" t="str">
        <f>IF(details!$DB$3="","",details!$DB$3)</f>
        <v>;ksx vDVcj rd</v>
      </c>
      <c r="G1194" s="918"/>
      <c r="H1194" s="918" t="str">
        <f>IF(details!$DF$3="","",details!$DF$3)</f>
        <v>;ksx fnlEcj rd</v>
      </c>
      <c r="I1194" s="918"/>
      <c r="J1194" s="918" t="str">
        <f>IF(details!$DJ$3="","",details!$DJ$3)</f>
        <v>;ksx Qjojh rd</v>
      </c>
      <c r="K1194" s="919"/>
      <c r="L1194" s="504"/>
      <c r="M1194" s="505"/>
      <c r="N1194" s="376"/>
      <c r="O1194" s="916" t="s">
        <v>642</v>
      </c>
      <c r="P1194" s="917"/>
      <c r="Q1194" s="918" t="str">
        <f>IF(details!$CX$3="","",details!$CX$3)</f>
        <v>;ksx vxLr rd</v>
      </c>
      <c r="R1194" s="918"/>
      <c r="S1194" s="918" t="str">
        <f>IF(details!$DB$3="","",details!$DB$3)</f>
        <v>;ksx vDVcj rd</v>
      </c>
      <c r="T1194" s="918"/>
      <c r="U1194" s="918" t="str">
        <f>IF(details!$DF$3="","",details!$DF$3)</f>
        <v>;ksx fnlEcj rd</v>
      </c>
      <c r="V1194" s="918"/>
      <c r="W1194" s="918" t="str">
        <f>IF(details!$DJ$3="","",details!$DJ$3)</f>
        <v>;ksx Qjojh rd</v>
      </c>
      <c r="X1194" s="919"/>
    </row>
    <row r="1195" spans="1:24" ht="17" customHeight="1">
      <c r="A1195" s="376"/>
      <c r="B1195" s="916" t="s">
        <v>86</v>
      </c>
      <c r="C1195" s="917"/>
      <c r="D1195" s="921" t="str">
        <f>IF(details!CY85="","",details!CY85)</f>
        <v/>
      </c>
      <c r="E1195" s="921"/>
      <c r="F1195" s="921" t="str">
        <f>IF(details!DC85="","",details!DC85)</f>
        <v/>
      </c>
      <c r="G1195" s="921"/>
      <c r="H1195" s="921" t="str">
        <f>IF(details!DG85="","",details!DG85)</f>
        <v/>
      </c>
      <c r="I1195" s="921"/>
      <c r="J1195" s="921" t="str">
        <f>IF(details!DK85="","",details!DK85)</f>
        <v/>
      </c>
      <c r="K1195" s="922"/>
      <c r="L1195" s="504"/>
      <c r="M1195" s="505"/>
      <c r="N1195" s="376"/>
      <c r="O1195" s="916" t="s">
        <v>86</v>
      </c>
      <c r="P1195" s="917"/>
      <c r="Q1195" s="921" t="str">
        <f>IF(details!CY86="","",details!CY86)</f>
        <v/>
      </c>
      <c r="R1195" s="921"/>
      <c r="S1195" s="921" t="str">
        <f>IF(details!DC86="","",details!DC86)</f>
        <v/>
      </c>
      <c r="T1195" s="921"/>
      <c r="U1195" s="921" t="str">
        <f>IF(details!DG86="","",details!DG86)</f>
        <v/>
      </c>
      <c r="V1195" s="921"/>
      <c r="W1195" s="921" t="str">
        <f>IF(details!DK86="","",details!DK86)</f>
        <v/>
      </c>
      <c r="X1195" s="922"/>
    </row>
    <row r="1196" spans="1:24" ht="17" customHeight="1">
      <c r="A1196" s="376"/>
      <c r="B1196" s="902" t="s">
        <v>15</v>
      </c>
      <c r="C1196" s="903"/>
      <c r="D1196" s="904" t="str">
        <f>IF(details!CX85="","",details!CX85)</f>
        <v/>
      </c>
      <c r="E1196" s="904"/>
      <c r="F1196" s="904" t="str">
        <f>IF(details!DB85="","",details!DB85)</f>
        <v/>
      </c>
      <c r="G1196" s="904"/>
      <c r="H1196" s="904" t="str">
        <f>IF(details!DF85="","",details!DF85)</f>
        <v/>
      </c>
      <c r="I1196" s="904"/>
      <c r="J1196" s="904" t="str">
        <f>IF(details!DJ85="","",details!DJ85)</f>
        <v/>
      </c>
      <c r="K1196" s="905"/>
      <c r="L1196" s="504"/>
      <c r="M1196" s="505"/>
      <c r="N1196" s="376"/>
      <c r="O1196" s="902" t="s">
        <v>15</v>
      </c>
      <c r="P1196" s="903"/>
      <c r="Q1196" s="904" t="str">
        <f>IF(details!CX86="","",details!CX86)</f>
        <v/>
      </c>
      <c r="R1196" s="904"/>
      <c r="S1196" s="904" t="str">
        <f>IF(details!DB86="","",details!DB86)</f>
        <v/>
      </c>
      <c r="T1196" s="904"/>
      <c r="U1196" s="904" t="str">
        <f>IF(details!DF86="","",details!DF86)</f>
        <v/>
      </c>
      <c r="V1196" s="904"/>
      <c r="W1196" s="904" t="str">
        <f>IF(details!DJ86="","",details!DJ86)</f>
        <v/>
      </c>
      <c r="X1196" s="905"/>
    </row>
    <row r="1197" spans="1:24" ht="17" customHeight="1">
      <c r="A1197" s="376"/>
      <c r="B1197" s="906" t="s">
        <v>87</v>
      </c>
      <c r="C1197" s="907"/>
      <c r="D1197" s="908"/>
      <c r="E1197" s="908"/>
      <c r="F1197" s="908"/>
      <c r="G1197" s="908"/>
      <c r="H1197" s="908"/>
      <c r="I1197" s="908"/>
      <c r="J1197" s="908"/>
      <c r="K1197" s="909"/>
      <c r="L1197" s="504"/>
      <c r="M1197" s="505"/>
      <c r="N1197" s="376"/>
      <c r="O1197" s="906" t="s">
        <v>87</v>
      </c>
      <c r="P1197" s="907"/>
      <c r="Q1197" s="908"/>
      <c r="R1197" s="908"/>
      <c r="S1197" s="908"/>
      <c r="T1197" s="908"/>
      <c r="U1197" s="908"/>
      <c r="V1197" s="908"/>
      <c r="W1197" s="908"/>
      <c r="X1197" s="909"/>
    </row>
    <row r="1198" spans="1:24" ht="17" customHeight="1">
      <c r="A1198" s="376"/>
      <c r="B1198" s="953" t="s">
        <v>73</v>
      </c>
      <c r="C1198" s="954"/>
      <c r="D1198" s="908"/>
      <c r="E1198" s="908"/>
      <c r="F1198" s="908"/>
      <c r="G1198" s="908"/>
      <c r="H1198" s="908"/>
      <c r="I1198" s="908"/>
      <c r="J1198" s="908"/>
      <c r="K1198" s="909"/>
      <c r="L1198" s="504"/>
      <c r="M1198" s="505"/>
      <c r="N1198" s="376"/>
      <c r="O1198" s="953" t="s">
        <v>73</v>
      </c>
      <c r="P1198" s="954"/>
      <c r="Q1198" s="908"/>
      <c r="R1198" s="908"/>
      <c r="S1198" s="908"/>
      <c r="T1198" s="908"/>
      <c r="U1198" s="908"/>
      <c r="V1198" s="908"/>
      <c r="W1198" s="908"/>
      <c r="X1198" s="909"/>
    </row>
    <row r="1199" spans="1:24" ht="17" customHeight="1">
      <c r="A1199" s="376"/>
      <c r="B1199" s="955" t="s">
        <v>88</v>
      </c>
      <c r="C1199" s="956"/>
      <c r="D1199" s="908"/>
      <c r="E1199" s="908"/>
      <c r="F1199" s="908"/>
      <c r="G1199" s="908"/>
      <c r="H1199" s="908"/>
      <c r="I1199" s="908"/>
      <c r="J1199" s="908"/>
      <c r="K1199" s="909"/>
      <c r="L1199" s="504"/>
      <c r="M1199" s="505"/>
      <c r="N1199" s="376"/>
      <c r="O1199" s="955" t="s">
        <v>88</v>
      </c>
      <c r="P1199" s="956"/>
      <c r="Q1199" s="908"/>
      <c r="R1199" s="908"/>
      <c r="S1199" s="908"/>
      <c r="T1199" s="908"/>
      <c r="U1199" s="908"/>
      <c r="V1199" s="908"/>
      <c r="W1199" s="908"/>
      <c r="X1199" s="909"/>
    </row>
    <row r="1200" spans="1:24" ht="17" customHeight="1" thickBot="1">
      <c r="A1200" s="382"/>
      <c r="B1200" s="957" t="s">
        <v>89</v>
      </c>
      <c r="C1200" s="958"/>
      <c r="D1200" s="959"/>
      <c r="E1200" s="959"/>
      <c r="F1200" s="959"/>
      <c r="G1200" s="959"/>
      <c r="H1200" s="959"/>
      <c r="I1200" s="959"/>
      <c r="J1200" s="959"/>
      <c r="K1200" s="960"/>
      <c r="L1200" s="504"/>
      <c r="M1200" s="505"/>
      <c r="N1200" s="382"/>
      <c r="O1200" s="957" t="s">
        <v>89</v>
      </c>
      <c r="P1200" s="958"/>
      <c r="Q1200" s="959"/>
      <c r="R1200" s="959"/>
      <c r="S1200" s="959"/>
      <c r="T1200" s="959"/>
      <c r="U1200" s="959"/>
      <c r="V1200" s="959"/>
      <c r="W1200" s="959"/>
      <c r="X1200" s="960"/>
    </row>
    <row r="1201" spans="1:24" ht="17" customHeight="1">
      <c r="A1201" s="961" t="s">
        <v>44</v>
      </c>
      <c r="B1201" s="962"/>
      <c r="C1201" s="962"/>
      <c r="D1201" s="962"/>
      <c r="E1201" s="962"/>
      <c r="F1201" s="962"/>
      <c r="G1201" s="962"/>
      <c r="H1201" s="962"/>
      <c r="I1201" s="962"/>
      <c r="J1201" s="962"/>
      <c r="K1201" s="963"/>
      <c r="L1201" s="504"/>
      <c r="M1201" s="505"/>
      <c r="N1201" s="961" t="s">
        <v>44</v>
      </c>
      <c r="O1201" s="962"/>
      <c r="P1201" s="962"/>
      <c r="Q1201" s="962"/>
      <c r="R1201" s="962"/>
      <c r="S1201" s="962"/>
      <c r="T1201" s="962"/>
      <c r="U1201" s="962"/>
      <c r="V1201" s="962"/>
      <c r="W1201" s="962"/>
      <c r="X1201" s="963"/>
    </row>
    <row r="1202" spans="1:24" ht="17" customHeight="1">
      <c r="A1202" s="947" t="str">
        <f>'statement of marks'!$A$1</f>
        <v>jk- ck- ek/;fed fo|ky; uohu] fuEckgsM+k</v>
      </c>
      <c r="B1202" s="948"/>
      <c r="C1202" s="948"/>
      <c r="D1202" s="948"/>
      <c r="E1202" s="948"/>
      <c r="F1202" s="948"/>
      <c r="G1202" s="948"/>
      <c r="H1202" s="948"/>
      <c r="I1202" s="948"/>
      <c r="J1202" s="948"/>
      <c r="K1202" s="949"/>
      <c r="L1202" s="504"/>
      <c r="M1202" s="505"/>
      <c r="N1202" s="947" t="str">
        <f>'statement of marks'!$A$1</f>
        <v>jk- ck- ek/;fed fo|ky; uohu] fuEckgsM+k</v>
      </c>
      <c r="O1202" s="948"/>
      <c r="P1202" s="948"/>
      <c r="Q1202" s="948"/>
      <c r="R1202" s="948"/>
      <c r="S1202" s="948"/>
      <c r="T1202" s="948"/>
      <c r="U1202" s="948"/>
      <c r="V1202" s="948"/>
      <c r="W1202" s="948"/>
      <c r="X1202" s="949"/>
    </row>
    <row r="1203" spans="1:24" ht="17" customHeight="1">
      <c r="A1203" s="947"/>
      <c r="B1203" s="948"/>
      <c r="C1203" s="948"/>
      <c r="D1203" s="948"/>
      <c r="E1203" s="948"/>
      <c r="F1203" s="948"/>
      <c r="G1203" s="948"/>
      <c r="H1203" s="948"/>
      <c r="I1203" s="948"/>
      <c r="J1203" s="948"/>
      <c r="K1203" s="949"/>
      <c r="L1203" s="504"/>
      <c r="M1203" s="505"/>
      <c r="N1203" s="947"/>
      <c r="O1203" s="948"/>
      <c r="P1203" s="948"/>
      <c r="Q1203" s="948"/>
      <c r="R1203" s="948"/>
      <c r="S1203" s="948"/>
      <c r="T1203" s="948"/>
      <c r="U1203" s="948"/>
      <c r="V1203" s="948"/>
      <c r="W1203" s="948"/>
      <c r="X1203" s="949"/>
    </row>
    <row r="1204" spans="1:24" ht="17" customHeight="1">
      <c r="A1204" s="376"/>
      <c r="B1204" s="927" t="s">
        <v>84</v>
      </c>
      <c r="C1204" s="950"/>
      <c r="D1204" s="951" t="str">
        <f>'statement of marks'!$F$3</f>
        <v>2015-16</v>
      </c>
      <c r="E1204" s="951"/>
      <c r="F1204" s="951"/>
      <c r="G1204" s="951"/>
      <c r="H1204" s="951"/>
      <c r="I1204" s="951"/>
      <c r="J1204" s="951"/>
      <c r="K1204" s="952"/>
      <c r="L1204" s="504"/>
      <c r="M1204" s="505"/>
      <c r="N1204" s="376"/>
      <c r="O1204" s="927" t="s">
        <v>84</v>
      </c>
      <c r="P1204" s="950"/>
      <c r="Q1204" s="951" t="str">
        <f>'statement of marks'!$F$3</f>
        <v>2015-16</v>
      </c>
      <c r="R1204" s="951"/>
      <c r="S1204" s="951"/>
      <c r="T1204" s="951"/>
      <c r="U1204" s="951"/>
      <c r="V1204" s="951"/>
      <c r="W1204" s="951"/>
      <c r="X1204" s="952"/>
    </row>
    <row r="1205" spans="1:24" ht="17" customHeight="1">
      <c r="A1205" s="376"/>
      <c r="B1205" s="910" t="s">
        <v>579</v>
      </c>
      <c r="C1205" s="911"/>
      <c r="D1205" s="911" t="str">
        <f>IF('statement of marks'!H87="","",'statement of marks'!H87)</f>
        <v>v 081</v>
      </c>
      <c r="E1205" s="911"/>
      <c r="F1205" s="911"/>
      <c r="G1205" s="911"/>
      <c r="H1205" s="911"/>
      <c r="I1205" s="911"/>
      <c r="J1205" s="911"/>
      <c r="K1205" s="937"/>
      <c r="L1205" s="504"/>
      <c r="M1205" s="505"/>
      <c r="N1205" s="376"/>
      <c r="O1205" s="910" t="s">
        <v>579</v>
      </c>
      <c r="P1205" s="911"/>
      <c r="Q1205" s="911" t="str">
        <f>IF('statement of marks'!H88="","",'statement of marks'!H88)</f>
        <v>v 082</v>
      </c>
      <c r="R1205" s="911"/>
      <c r="S1205" s="911"/>
      <c r="T1205" s="911"/>
      <c r="U1205" s="911"/>
      <c r="V1205" s="911"/>
      <c r="W1205" s="911"/>
      <c r="X1205" s="937"/>
    </row>
    <row r="1206" spans="1:24" ht="17" customHeight="1">
      <c r="A1206" s="376"/>
      <c r="B1206" s="910" t="s">
        <v>580</v>
      </c>
      <c r="C1206" s="911"/>
      <c r="D1206" s="911" t="str">
        <f>IF('statement of marks'!I87="","",'statement of marks'!I87)</f>
        <v>c 081</v>
      </c>
      <c r="E1206" s="911"/>
      <c r="F1206" s="911"/>
      <c r="G1206" s="911"/>
      <c r="H1206" s="911"/>
      <c r="I1206" s="911"/>
      <c r="J1206" s="911"/>
      <c r="K1206" s="937"/>
      <c r="L1206" s="504"/>
      <c r="M1206" s="505"/>
      <c r="N1206" s="376"/>
      <c r="O1206" s="910" t="s">
        <v>580</v>
      </c>
      <c r="P1206" s="911"/>
      <c r="Q1206" s="911" t="str">
        <f>IF('statement of marks'!I88="","",'statement of marks'!I88)</f>
        <v>c 082</v>
      </c>
      <c r="R1206" s="911"/>
      <c r="S1206" s="911"/>
      <c r="T1206" s="911"/>
      <c r="U1206" s="911"/>
      <c r="V1206" s="911"/>
      <c r="W1206" s="911"/>
      <c r="X1206" s="937"/>
    </row>
    <row r="1207" spans="1:24" ht="17" customHeight="1">
      <c r="A1207" s="376"/>
      <c r="B1207" s="910" t="s">
        <v>581</v>
      </c>
      <c r="C1207" s="911"/>
      <c r="D1207" s="911" t="str">
        <f>IF('statement of marks'!J87="","",'statement of marks'!J87)</f>
        <v>l 081</v>
      </c>
      <c r="E1207" s="911"/>
      <c r="F1207" s="911"/>
      <c r="G1207" s="911"/>
      <c r="H1207" s="911"/>
      <c r="I1207" s="911"/>
      <c r="J1207" s="911"/>
      <c r="K1207" s="937"/>
      <c r="L1207" s="504"/>
      <c r="M1207" s="505"/>
      <c r="N1207" s="376"/>
      <c r="O1207" s="910" t="s">
        <v>581</v>
      </c>
      <c r="P1207" s="911"/>
      <c r="Q1207" s="911" t="str">
        <f>IF('statement of marks'!J88="","",'statement of marks'!J88)</f>
        <v>l 082</v>
      </c>
      <c r="R1207" s="911"/>
      <c r="S1207" s="911"/>
      <c r="T1207" s="911"/>
      <c r="U1207" s="911"/>
      <c r="V1207" s="911"/>
      <c r="W1207" s="911"/>
      <c r="X1207" s="937"/>
    </row>
    <row r="1208" spans="1:24" ht="17" customHeight="1">
      <c r="A1208" s="376"/>
      <c r="B1208" s="910" t="s">
        <v>582</v>
      </c>
      <c r="C1208" s="911"/>
      <c r="D1208" s="370">
        <f>'statement of marks'!$D$3</f>
        <v>3</v>
      </c>
      <c r="E1208" s="911" t="s">
        <v>9</v>
      </c>
      <c r="F1208" s="911"/>
      <c r="G1208" s="938" t="str">
        <f>IF('statement of marks'!D87="","",'statement of marks'!D87)</f>
        <v/>
      </c>
      <c r="H1208" s="938"/>
      <c r="I1208" s="938"/>
      <c r="J1208" s="938"/>
      <c r="K1208" s="939"/>
      <c r="L1208" s="504"/>
      <c r="M1208" s="505"/>
      <c r="N1208" s="376"/>
      <c r="O1208" s="910" t="s">
        <v>582</v>
      </c>
      <c r="P1208" s="911"/>
      <c r="Q1208" s="370">
        <f>'statement of marks'!$D$3</f>
        <v>3</v>
      </c>
      <c r="R1208" s="911" t="s">
        <v>9</v>
      </c>
      <c r="S1208" s="911"/>
      <c r="T1208" s="938" t="str">
        <f>IF('statement of marks'!D88="","",'statement of marks'!D88)</f>
        <v/>
      </c>
      <c r="U1208" s="938"/>
      <c r="V1208" s="938"/>
      <c r="W1208" s="938"/>
      <c r="X1208" s="939"/>
    </row>
    <row r="1209" spans="1:24" ht="17" customHeight="1">
      <c r="A1209" s="376"/>
      <c r="B1209" s="910" t="s">
        <v>583</v>
      </c>
      <c r="C1209" s="911"/>
      <c r="D1209" s="370" t="str">
        <f>IF('statement of marks'!E87="","",'statement of marks'!E87)</f>
        <v/>
      </c>
      <c r="E1209" s="911" t="s">
        <v>0</v>
      </c>
      <c r="F1209" s="911"/>
      <c r="G1209" s="930" t="str">
        <f>IF('statement of marks'!F87="","",'statement of marks'!F87)</f>
        <v/>
      </c>
      <c r="H1209" s="930"/>
      <c r="I1209" s="930"/>
      <c r="J1209" s="930"/>
      <c r="K1209" s="931"/>
      <c r="L1209" s="504"/>
      <c r="M1209" s="505"/>
      <c r="N1209" s="376"/>
      <c r="O1209" s="910" t="s">
        <v>583</v>
      </c>
      <c r="P1209" s="911"/>
      <c r="Q1209" s="370" t="str">
        <f>IF('statement of marks'!E88="","",'statement of marks'!E88)</f>
        <v/>
      </c>
      <c r="R1209" s="911" t="s">
        <v>0</v>
      </c>
      <c r="S1209" s="911"/>
      <c r="T1209" s="930" t="str">
        <f>IF('statement of marks'!F88="","",'statement of marks'!F88)</f>
        <v/>
      </c>
      <c r="U1209" s="930"/>
      <c r="V1209" s="930"/>
      <c r="W1209" s="930"/>
      <c r="X1209" s="931"/>
    </row>
    <row r="1210" spans="1:24" ht="17" customHeight="1">
      <c r="A1210" s="376"/>
      <c r="B1210" s="346" t="s">
        <v>27</v>
      </c>
      <c r="C1210" s="336" t="s">
        <v>85</v>
      </c>
      <c r="D1210" s="932" t="s">
        <v>1</v>
      </c>
      <c r="E1210" s="932" t="s">
        <v>21</v>
      </c>
      <c r="F1210" s="932" t="s">
        <v>62</v>
      </c>
      <c r="G1210" s="933" t="s">
        <v>2</v>
      </c>
      <c r="H1210" s="932" t="s">
        <v>638</v>
      </c>
      <c r="I1210" s="932"/>
      <c r="J1210" s="932"/>
      <c r="K1210" s="934" t="s">
        <v>639</v>
      </c>
      <c r="L1210" s="504"/>
      <c r="M1210" s="505"/>
      <c r="N1210" s="376"/>
      <c r="O1210" s="346" t="s">
        <v>27</v>
      </c>
      <c r="P1210" s="336" t="s">
        <v>85</v>
      </c>
      <c r="Q1210" s="935" t="s">
        <v>1</v>
      </c>
      <c r="R1210" s="935" t="s">
        <v>21</v>
      </c>
      <c r="S1210" s="935" t="s">
        <v>62</v>
      </c>
      <c r="T1210" s="936" t="s">
        <v>2</v>
      </c>
      <c r="U1210" s="935" t="s">
        <v>638</v>
      </c>
      <c r="V1210" s="935"/>
      <c r="W1210" s="935"/>
      <c r="X1210" s="934" t="s">
        <v>639</v>
      </c>
    </row>
    <row r="1211" spans="1:24" ht="17" customHeight="1">
      <c r="A1211" s="376"/>
      <c r="B1211" s="346"/>
      <c r="C1211" s="336"/>
      <c r="D1211" s="932"/>
      <c r="E1211" s="932"/>
      <c r="F1211" s="932"/>
      <c r="G1211" s="933"/>
      <c r="H1211" s="367" t="s">
        <v>635</v>
      </c>
      <c r="I1211" s="367" t="s">
        <v>636</v>
      </c>
      <c r="J1211" s="471" t="s">
        <v>68</v>
      </c>
      <c r="K1211" s="934"/>
      <c r="L1211" s="504"/>
      <c r="M1211" s="505"/>
      <c r="N1211" s="376"/>
      <c r="O1211" s="346"/>
      <c r="P1211" s="336"/>
      <c r="Q1211" s="935"/>
      <c r="R1211" s="935"/>
      <c r="S1211" s="935"/>
      <c r="T1211" s="936"/>
      <c r="U1211" s="371" t="s">
        <v>635</v>
      </c>
      <c r="V1211" s="371" t="s">
        <v>636</v>
      </c>
      <c r="W1211" s="506" t="s">
        <v>68</v>
      </c>
      <c r="X1211" s="934"/>
    </row>
    <row r="1212" spans="1:24" ht="17" customHeight="1">
      <c r="A1212" s="376"/>
      <c r="B1212" s="923" t="s">
        <v>3</v>
      </c>
      <c r="C1212" s="924"/>
      <c r="D1212" s="332">
        <f>IF('statement of marks'!K$6="","",'statement of marks'!K$6)</f>
        <v>10</v>
      </c>
      <c r="E1212" s="332">
        <f>IF('statement of marks'!L$6="","",'statement of marks'!L$6)</f>
        <v>10</v>
      </c>
      <c r="F1212" s="332">
        <f>IF('statement of marks'!M$6="","",'statement of marks'!M$6)</f>
        <v>10</v>
      </c>
      <c r="G1212" s="333">
        <f>IF('statement of marks'!N$6="","",'statement of marks'!N$6)</f>
        <v>30</v>
      </c>
      <c r="H1212" s="332">
        <f>IF('statement of marks'!O$6="","",'statement of marks'!O$6)</f>
        <v>20</v>
      </c>
      <c r="I1212" s="332">
        <f>IF('statement of marks'!P$6="","",'statement of marks'!P$6)</f>
        <v>50</v>
      </c>
      <c r="J1212" s="333">
        <f>IF('statement of marks'!Q$6="","",'statement of marks'!Q$6)</f>
        <v>70</v>
      </c>
      <c r="K1212" s="377">
        <f>IF('statement of marks'!R$6="","",'statement of marks'!R$6)</f>
        <v>100</v>
      </c>
      <c r="L1212" s="504"/>
      <c r="M1212" s="505"/>
      <c r="N1212" s="376"/>
      <c r="O1212" s="923" t="s">
        <v>3</v>
      </c>
      <c r="P1212" s="924"/>
      <c r="Q1212" s="332">
        <f>IF('statement of marks'!K$6="","",'statement of marks'!K$6)</f>
        <v>10</v>
      </c>
      <c r="R1212" s="332">
        <f>IF('statement of marks'!L$6="","",'statement of marks'!L$6)</f>
        <v>10</v>
      </c>
      <c r="S1212" s="332">
        <f>IF('statement of marks'!M$6="","",'statement of marks'!M$6)</f>
        <v>10</v>
      </c>
      <c r="T1212" s="333">
        <f>IF('statement of marks'!N$6="","",'statement of marks'!N$6)</f>
        <v>30</v>
      </c>
      <c r="U1212" s="332">
        <f>IF('statement of marks'!O$6="","",'statement of marks'!O$6)</f>
        <v>20</v>
      </c>
      <c r="V1212" s="332">
        <f>IF('statement of marks'!P$6="","",'statement of marks'!P$6)</f>
        <v>50</v>
      </c>
      <c r="W1212" s="333">
        <f>IF('statement of marks'!Q$6="","",'statement of marks'!Q$6)</f>
        <v>70</v>
      </c>
      <c r="X1212" s="377">
        <f>IF('statement of marks'!R$6="","",'statement of marks'!R$6)</f>
        <v>100</v>
      </c>
    </row>
    <row r="1213" spans="1:24" ht="17" customHeight="1">
      <c r="A1213" s="376"/>
      <c r="B1213" s="910" t="str">
        <f>'statement of marks'!$K$3</f>
        <v>fgUnh</v>
      </c>
      <c r="C1213" s="911"/>
      <c r="D1213" s="331" t="str">
        <f>IF('statement of marks'!K87="","",'statement of marks'!K87)</f>
        <v/>
      </c>
      <c r="E1213" s="331" t="str">
        <f>IF('statement of marks'!L87="","",'statement of marks'!L87)</f>
        <v/>
      </c>
      <c r="F1213" s="331" t="str">
        <f>IF('statement of marks'!M87="","",'statement of marks'!M87)</f>
        <v/>
      </c>
      <c r="G1213" s="374" t="str">
        <f>IF('statement of marks'!N87="","",'statement of marks'!N87)</f>
        <v/>
      </c>
      <c r="H1213" s="331" t="str">
        <f>IF('statement of marks'!O87="","",'statement of marks'!O87)</f>
        <v/>
      </c>
      <c r="I1213" s="331" t="str">
        <f>IF('statement of marks'!P87="","",'statement of marks'!P87)</f>
        <v/>
      </c>
      <c r="J1213" s="36" t="str">
        <f>IF('statement of marks'!Q87="","",'statement of marks'!Q87)</f>
        <v/>
      </c>
      <c r="K1213" s="378" t="str">
        <f>IF('statement of marks'!R87="","",'statement of marks'!R87)</f>
        <v/>
      </c>
      <c r="L1213" s="504"/>
      <c r="M1213" s="505"/>
      <c r="N1213" s="376"/>
      <c r="O1213" s="910" t="str">
        <f>'statement of marks'!$K$3</f>
        <v>fgUnh</v>
      </c>
      <c r="P1213" s="911"/>
      <c r="Q1213" s="331" t="str">
        <f>IF('statement of marks'!K88="","",'statement of marks'!K88)</f>
        <v/>
      </c>
      <c r="R1213" s="331" t="str">
        <f>IF('statement of marks'!L88="","",'statement of marks'!L88)</f>
        <v/>
      </c>
      <c r="S1213" s="331" t="str">
        <f>IF('statement of marks'!M88="","",'statement of marks'!M88)</f>
        <v/>
      </c>
      <c r="T1213" s="374" t="str">
        <f>IF('statement of marks'!N88="","",'statement of marks'!N88)</f>
        <v/>
      </c>
      <c r="U1213" s="331" t="str">
        <f>IF('statement of marks'!O88="","",'statement of marks'!O88)</f>
        <v/>
      </c>
      <c r="V1213" s="331" t="str">
        <f>IF('statement of marks'!P88="","",'statement of marks'!P88)</f>
        <v/>
      </c>
      <c r="W1213" s="36" t="str">
        <f>IF('statement of marks'!Q88="","",'statement of marks'!Q88)</f>
        <v/>
      </c>
      <c r="X1213" s="378" t="str">
        <f>IF('statement of marks'!R88="","",'statement of marks'!R88)</f>
        <v/>
      </c>
    </row>
    <row r="1214" spans="1:24" ht="17" customHeight="1">
      <c r="A1214" s="376"/>
      <c r="B1214" s="920" t="str">
        <f>'statement of marks'!$AQ$3</f>
        <v>mnwZ</v>
      </c>
      <c r="C1214" s="910"/>
      <c r="D1214" s="331">
        <f>IF('statement of marks'!AQ87="","",'statement of marks'!AQ87)</f>
        <v>1</v>
      </c>
      <c r="E1214" s="331">
        <f>IF('statement of marks'!AR87="","",'statement of marks'!AR87)</f>
        <v>2</v>
      </c>
      <c r="F1214" s="331">
        <f>IF('statement of marks'!AS87="","",'statement of marks'!AS87)</f>
        <v>3</v>
      </c>
      <c r="G1214" s="374">
        <f>IF('statement of marks'!AT87="","",'statement of marks'!AT87)</f>
        <v>6</v>
      </c>
      <c r="H1214" s="331">
        <f>IF('statement of marks'!AU87="","",'statement of marks'!AU87)</f>
        <v>4</v>
      </c>
      <c r="I1214" s="331">
        <f>IF('statement of marks'!AV87="","",'statement of marks'!AV87)</f>
        <v>5</v>
      </c>
      <c r="J1214" s="36">
        <f>IF('statement of marks'!AW87="","",'statement of marks'!AW87)</f>
        <v>9</v>
      </c>
      <c r="K1214" s="378">
        <f>IF('statement of marks'!AX87="","",'statement of marks'!AX87)</f>
        <v>15</v>
      </c>
      <c r="L1214" s="504"/>
      <c r="M1214" s="505"/>
      <c r="N1214" s="376"/>
      <c r="O1214" s="920" t="str">
        <f>'statement of marks'!$AQ$3</f>
        <v>mnwZ</v>
      </c>
      <c r="P1214" s="910"/>
      <c r="Q1214" s="331">
        <f>IF('statement of marks'!AQ88="","",'statement of marks'!AQ88)</f>
        <v>1</v>
      </c>
      <c r="R1214" s="331">
        <f>IF('statement of marks'!AR88="","",'statement of marks'!AR88)</f>
        <v>2</v>
      </c>
      <c r="S1214" s="331">
        <f>IF('statement of marks'!AS88="","",'statement of marks'!AS88)</f>
        <v>3</v>
      </c>
      <c r="T1214" s="374">
        <f>IF('statement of marks'!AT88="","",'statement of marks'!AT88)</f>
        <v>6</v>
      </c>
      <c r="U1214" s="331">
        <f>IF('statement of marks'!AU88="","",'statement of marks'!AU88)</f>
        <v>4</v>
      </c>
      <c r="V1214" s="331">
        <f>IF('statement of marks'!AV88="","",'statement of marks'!AV88)</f>
        <v>5</v>
      </c>
      <c r="W1214" s="36">
        <f>IF('statement of marks'!AW88="","",'statement of marks'!AW88)</f>
        <v>9</v>
      </c>
      <c r="X1214" s="378">
        <f>IF('statement of marks'!AX88="","",'statement of marks'!AX88)</f>
        <v>15</v>
      </c>
    </row>
    <row r="1215" spans="1:24" ht="17" customHeight="1">
      <c r="A1215" s="376"/>
      <c r="B1215" s="910" t="str">
        <f>'statement of marks'!$BG$3</f>
        <v>xf.kr</v>
      </c>
      <c r="C1215" s="911"/>
      <c r="D1215" s="331" t="str">
        <f>IF('statement of marks'!BG87="","",'statement of marks'!BG87)</f>
        <v/>
      </c>
      <c r="E1215" s="331" t="str">
        <f>IF('statement of marks'!BH87="","",'statement of marks'!BH87)</f>
        <v/>
      </c>
      <c r="F1215" s="331" t="str">
        <f>IF('statement of marks'!BI87="","",'statement of marks'!BI87)</f>
        <v/>
      </c>
      <c r="G1215" s="374" t="str">
        <f>IF('statement of marks'!BJ87="","",'statement of marks'!BJ87)</f>
        <v/>
      </c>
      <c r="H1215" s="331" t="str">
        <f>IF('statement of marks'!BK87="","",'statement of marks'!BK87)</f>
        <v/>
      </c>
      <c r="I1215" s="331" t="str">
        <f>IF('statement of marks'!BL87="","",'statement of marks'!BL87)</f>
        <v/>
      </c>
      <c r="J1215" s="36" t="str">
        <f>IF('statement of marks'!BM87="","",'statement of marks'!BM87)</f>
        <v/>
      </c>
      <c r="K1215" s="378" t="str">
        <f>IF('statement of marks'!BN87="","",'statement of marks'!BN87)</f>
        <v/>
      </c>
      <c r="L1215" s="504"/>
      <c r="M1215" s="505"/>
      <c r="N1215" s="376"/>
      <c r="O1215" s="910" t="str">
        <f>'statement of marks'!$BG$3</f>
        <v>xf.kr</v>
      </c>
      <c r="P1215" s="911"/>
      <c r="Q1215" s="331" t="str">
        <f>IF('statement of marks'!BG88="","",'statement of marks'!BG88)</f>
        <v/>
      </c>
      <c r="R1215" s="331" t="str">
        <f>IF('statement of marks'!BH88="","",'statement of marks'!BH88)</f>
        <v/>
      </c>
      <c r="S1215" s="331" t="str">
        <f>IF('statement of marks'!BI88="","",'statement of marks'!BI88)</f>
        <v/>
      </c>
      <c r="T1215" s="374" t="str">
        <f>IF('statement of marks'!BJ88="","",'statement of marks'!BJ88)</f>
        <v/>
      </c>
      <c r="U1215" s="331" t="str">
        <f>IF('statement of marks'!BK88="","",'statement of marks'!BK88)</f>
        <v/>
      </c>
      <c r="V1215" s="331" t="str">
        <f>IF('statement of marks'!BL88="","",'statement of marks'!BL88)</f>
        <v/>
      </c>
      <c r="W1215" s="36" t="str">
        <f>IF('statement of marks'!BM88="","",'statement of marks'!BM88)</f>
        <v/>
      </c>
      <c r="X1215" s="378" t="str">
        <f>IF('statement of marks'!BN88="","",'statement of marks'!BN88)</f>
        <v/>
      </c>
    </row>
    <row r="1216" spans="1:24" ht="17" customHeight="1">
      <c r="A1216" s="376"/>
      <c r="B1216" s="910" t="str">
        <f>'statement of marks'!$BW$3</f>
        <v>Ik;kZoj.k v/;;u</v>
      </c>
      <c r="C1216" s="911"/>
      <c r="D1216" s="331" t="str">
        <f>IF('statement of marks'!BW87="","",'statement of marks'!BW87)</f>
        <v/>
      </c>
      <c r="E1216" s="331" t="str">
        <f>IF('statement of marks'!BX87="","",'statement of marks'!BX87)</f>
        <v/>
      </c>
      <c r="F1216" s="331" t="str">
        <f>IF('statement of marks'!BY87="","",'statement of marks'!BY87)</f>
        <v/>
      </c>
      <c r="G1216" s="374" t="str">
        <f>IF('statement of marks'!BZ87="","",'statement of marks'!BZ87)</f>
        <v/>
      </c>
      <c r="H1216" s="331" t="str">
        <f>IF('statement of marks'!CA87="","",'statement of marks'!CA87)</f>
        <v/>
      </c>
      <c r="I1216" s="331" t="str">
        <f>IF('statement of marks'!CB87="","",'statement of marks'!CB87)</f>
        <v/>
      </c>
      <c r="J1216" s="36" t="str">
        <f>IF('statement of marks'!CC87="","",'statement of marks'!CC87)</f>
        <v/>
      </c>
      <c r="K1216" s="378" t="str">
        <f>IF('statement of marks'!CD87="","",'statement of marks'!CD87)</f>
        <v/>
      </c>
      <c r="L1216" s="504"/>
      <c r="M1216" s="505"/>
      <c r="N1216" s="376"/>
      <c r="O1216" s="910" t="str">
        <f>'statement of marks'!$BW$3</f>
        <v>Ik;kZoj.k v/;;u</v>
      </c>
      <c r="P1216" s="911"/>
      <c r="Q1216" s="331" t="str">
        <f>IF('statement of marks'!BW88="","",'statement of marks'!BW88)</f>
        <v/>
      </c>
      <c r="R1216" s="331" t="str">
        <f>IF('statement of marks'!BX88="","",'statement of marks'!BX88)</f>
        <v/>
      </c>
      <c r="S1216" s="331" t="str">
        <f>IF('statement of marks'!BY88="","",'statement of marks'!BY88)</f>
        <v/>
      </c>
      <c r="T1216" s="374" t="str">
        <f>IF('statement of marks'!BZ88="","",'statement of marks'!BZ88)</f>
        <v/>
      </c>
      <c r="U1216" s="331" t="str">
        <f>IF('statement of marks'!CA88="","",'statement of marks'!CA88)</f>
        <v/>
      </c>
      <c r="V1216" s="331" t="str">
        <f>IF('statement of marks'!CB88="","",'statement of marks'!CB88)</f>
        <v/>
      </c>
      <c r="W1216" s="36" t="str">
        <f>IF('statement of marks'!CC88="","",'statement of marks'!CC88)</f>
        <v/>
      </c>
      <c r="X1216" s="378" t="str">
        <f>IF('statement of marks'!CD88="","",'statement of marks'!CD88)</f>
        <v/>
      </c>
    </row>
    <row r="1217" spans="1:24" ht="17" customHeight="1">
      <c r="A1217" s="925"/>
      <c r="B1217" s="927" t="str">
        <f>'statement of marks'!$AA$3</f>
        <v>vaxszth</v>
      </c>
      <c r="C1217" s="373" t="s">
        <v>3</v>
      </c>
      <c r="D1217" s="332">
        <f>IF('statement of marks'!AA$6="","",'statement of marks'!AA$6)</f>
        <v>5</v>
      </c>
      <c r="E1217" s="332">
        <f>IF('statement of marks'!AB$6="","",'statement of marks'!AB$6)</f>
        <v>5</v>
      </c>
      <c r="F1217" s="332">
        <f>IF('statement of marks'!AC$6="","",'statement of marks'!AC$6)</f>
        <v>5</v>
      </c>
      <c r="G1217" s="333">
        <f>IF('statement of marks'!AD$6="","",'statement of marks'!AD$6)</f>
        <v>15</v>
      </c>
      <c r="H1217" s="332">
        <f>IF('statement of marks'!AE$6="","",'statement of marks'!AE$6)</f>
        <v>10</v>
      </c>
      <c r="I1217" s="332">
        <f>IF('statement of marks'!AF$6="","",'statement of marks'!AF$6)</f>
        <v>25</v>
      </c>
      <c r="J1217" s="333">
        <f>IF('statement of marks'!AG$6="","",'statement of marks'!AG$6)</f>
        <v>35</v>
      </c>
      <c r="K1217" s="377">
        <f>IF('statement of marks'!AH$6="","",'statement of marks'!AH$6)</f>
        <v>50</v>
      </c>
      <c r="L1217" s="504"/>
      <c r="M1217" s="505"/>
      <c r="N1217" s="925"/>
      <c r="O1217" s="927" t="str">
        <f>'statement of marks'!$AA$3</f>
        <v>vaxszth</v>
      </c>
      <c r="P1217" s="373" t="s">
        <v>3</v>
      </c>
      <c r="Q1217" s="332">
        <f>IF('statement of marks'!AA$6="","",'statement of marks'!AA$6)</f>
        <v>5</v>
      </c>
      <c r="R1217" s="332">
        <f>IF('statement of marks'!AB$6="","",'statement of marks'!AB$6)</f>
        <v>5</v>
      </c>
      <c r="S1217" s="332">
        <f>IF('statement of marks'!AC$6="","",'statement of marks'!AC$6)</f>
        <v>5</v>
      </c>
      <c r="T1217" s="333">
        <f>IF('statement of marks'!AD$6="","",'statement of marks'!AD$6)</f>
        <v>15</v>
      </c>
      <c r="U1217" s="332">
        <f>IF('statement of marks'!AE$6="","",'statement of marks'!AE$6)</f>
        <v>10</v>
      </c>
      <c r="V1217" s="332">
        <f>IF('statement of marks'!AF$6="","",'statement of marks'!AF$6)</f>
        <v>25</v>
      </c>
      <c r="W1217" s="333">
        <f>IF('statement of marks'!AG$6="","",'statement of marks'!AG$6)</f>
        <v>35</v>
      </c>
      <c r="X1217" s="377">
        <f>IF('statement of marks'!AH$6="","",'statement of marks'!AH$6)</f>
        <v>50</v>
      </c>
    </row>
    <row r="1218" spans="1:24" ht="17" customHeight="1">
      <c r="A1218" s="926"/>
      <c r="B1218" s="927"/>
      <c r="C1218" s="375" t="s">
        <v>644</v>
      </c>
      <c r="D1218" s="331" t="str">
        <f>IF('statement of marks'!AA87="","",'statement of marks'!AA87)</f>
        <v/>
      </c>
      <c r="E1218" s="331" t="str">
        <f>IF('statement of marks'!AB87="","",'statement of marks'!AB87)</f>
        <v/>
      </c>
      <c r="F1218" s="331" t="str">
        <f>IF('statement of marks'!AC87="","",'statement of marks'!AC87)</f>
        <v/>
      </c>
      <c r="G1218" s="374" t="str">
        <f>IF('statement of marks'!AD87="","",'statement of marks'!AD87)</f>
        <v/>
      </c>
      <c r="H1218" s="331" t="str">
        <f>IF('statement of marks'!AE87="","",'statement of marks'!AE87)</f>
        <v/>
      </c>
      <c r="I1218" s="331" t="str">
        <f>IF('statement of marks'!AF87="","",'statement of marks'!AF87)</f>
        <v/>
      </c>
      <c r="J1218" s="36" t="str">
        <f>IF('statement of marks'!AG87="","",'statement of marks'!AG87)</f>
        <v/>
      </c>
      <c r="K1218" s="378" t="str">
        <f>IF('statement of marks'!AH87="","",'statement of marks'!AH87)</f>
        <v/>
      </c>
      <c r="L1218" s="504"/>
      <c r="M1218" s="505"/>
      <c r="N1218" s="926"/>
      <c r="O1218" s="927"/>
      <c r="P1218" s="375" t="s">
        <v>644</v>
      </c>
      <c r="Q1218" s="331" t="str">
        <f>IF('statement of marks'!AA88="","",'statement of marks'!AA88)</f>
        <v/>
      </c>
      <c r="R1218" s="331" t="str">
        <f>IF('statement of marks'!AB88="","",'statement of marks'!AB88)</f>
        <v/>
      </c>
      <c r="S1218" s="331" t="str">
        <f>IF('statement of marks'!AC88="","",'statement of marks'!AC88)</f>
        <v/>
      </c>
      <c r="T1218" s="374" t="str">
        <f>IF('statement of marks'!AD88="","",'statement of marks'!AD88)</f>
        <v/>
      </c>
      <c r="U1218" s="331" t="str">
        <f>IF('statement of marks'!AE88="","",'statement of marks'!AE88)</f>
        <v/>
      </c>
      <c r="V1218" s="331" t="str">
        <f>IF('statement of marks'!AF88="","",'statement of marks'!AF88)</f>
        <v/>
      </c>
      <c r="W1218" s="36" t="str">
        <f>IF('statement of marks'!AG88="","",'statement of marks'!AG88)</f>
        <v/>
      </c>
      <c r="X1218" s="378" t="str">
        <f>IF('statement of marks'!AH88="","",'statement of marks'!AH88)</f>
        <v/>
      </c>
    </row>
    <row r="1219" spans="1:24" ht="17" customHeight="1">
      <c r="A1219" s="376"/>
      <c r="B1219" s="928" t="s">
        <v>640</v>
      </c>
      <c r="C1219" s="929"/>
      <c r="D1219" s="335" t="s">
        <v>1</v>
      </c>
      <c r="E1219" s="335" t="s">
        <v>21</v>
      </c>
      <c r="F1219" s="372" t="s">
        <v>641</v>
      </c>
      <c r="G1219" s="36"/>
      <c r="H1219" s="334"/>
      <c r="I1219" s="36"/>
      <c r="J1219" s="472" t="s">
        <v>62</v>
      </c>
      <c r="K1219" s="379"/>
      <c r="L1219" s="504"/>
      <c r="M1219" s="505"/>
      <c r="N1219" s="376"/>
      <c r="O1219" s="928" t="s">
        <v>640</v>
      </c>
      <c r="P1219" s="929"/>
      <c r="Q1219" s="335" t="s">
        <v>1</v>
      </c>
      <c r="R1219" s="335" t="s">
        <v>21</v>
      </c>
      <c r="S1219" s="372" t="s">
        <v>641</v>
      </c>
      <c r="T1219" s="36"/>
      <c r="U1219" s="334"/>
      <c r="V1219" s="36"/>
      <c r="W1219" s="507" t="s">
        <v>62</v>
      </c>
      <c r="X1219" s="379"/>
    </row>
    <row r="1220" spans="1:24" ht="17" customHeight="1">
      <c r="A1220" s="376"/>
      <c r="B1220" s="923" t="s">
        <v>3</v>
      </c>
      <c r="C1220" s="924"/>
      <c r="D1220" s="332">
        <v>20</v>
      </c>
      <c r="E1220" s="332">
        <v>20</v>
      </c>
      <c r="F1220" s="332">
        <v>20</v>
      </c>
      <c r="G1220" s="333"/>
      <c r="H1220" s="332"/>
      <c r="I1220" s="332"/>
      <c r="J1220" s="333">
        <v>20</v>
      </c>
      <c r="K1220" s="377"/>
      <c r="L1220" s="504"/>
      <c r="M1220" s="505"/>
      <c r="N1220" s="376"/>
      <c r="O1220" s="923" t="s">
        <v>3</v>
      </c>
      <c r="P1220" s="924"/>
      <c r="Q1220" s="332">
        <v>20</v>
      </c>
      <c r="R1220" s="332">
        <v>20</v>
      </c>
      <c r="S1220" s="332">
        <v>20</v>
      </c>
      <c r="T1220" s="333"/>
      <c r="U1220" s="332"/>
      <c r="V1220" s="332"/>
      <c r="W1220" s="333">
        <v>20</v>
      </c>
      <c r="X1220" s="377"/>
    </row>
    <row r="1221" spans="1:24" ht="17" customHeight="1">
      <c r="A1221" s="376"/>
      <c r="B1221" s="910" t="str">
        <f>'statement of marks'!$CM$3</f>
        <v>dk;kZuqHko</v>
      </c>
      <c r="C1221" s="911"/>
      <c r="D1221" s="469" t="str">
        <f>IF('statement of marks'!CM87="","",'statement of marks'!CM87)</f>
        <v/>
      </c>
      <c r="E1221" s="469" t="str">
        <f>IF('statement of marks'!CN87="","",'statement of marks'!CN87)</f>
        <v/>
      </c>
      <c r="F1221" s="469" t="str">
        <f>IF('statement of marks'!CP87="","",'statement of marks'!CP87)</f>
        <v/>
      </c>
      <c r="G1221" s="337"/>
      <c r="H1221" s="337"/>
      <c r="I1221" s="469"/>
      <c r="J1221" s="469" t="str">
        <f>IF('statement of marks'!CO87="","",'statement of marks'!CO87)</f>
        <v/>
      </c>
      <c r="K1221" s="470"/>
      <c r="L1221" s="504"/>
      <c r="M1221" s="505"/>
      <c r="N1221" s="376"/>
      <c r="O1221" s="910" t="str">
        <f>'statement of marks'!$CM$3</f>
        <v>dk;kZuqHko</v>
      </c>
      <c r="P1221" s="911"/>
      <c r="Q1221" s="469" t="str">
        <f>IF('statement of marks'!CM88="","",'statement of marks'!CM88)</f>
        <v/>
      </c>
      <c r="R1221" s="469" t="str">
        <f>IF('statement of marks'!CN88="","",'statement of marks'!CN88)</f>
        <v/>
      </c>
      <c r="S1221" s="469" t="str">
        <f>IF('statement of marks'!CP88="","",'statement of marks'!CP88)</f>
        <v/>
      </c>
      <c r="T1221" s="337"/>
      <c r="U1221" s="337"/>
      <c r="V1221" s="469"/>
      <c r="W1221" s="503" t="str">
        <f>IF('statement of marks'!CO88="","",'statement of marks'!CO88)</f>
        <v/>
      </c>
      <c r="X1221" s="470"/>
    </row>
    <row r="1222" spans="1:24" ht="17" customHeight="1">
      <c r="A1222" s="376"/>
      <c r="B1222" s="910" t="str">
        <f>'statement of marks'!$CW$3</f>
        <v>dyk f'k{kk</v>
      </c>
      <c r="C1222" s="911"/>
      <c r="D1222" s="469" t="str">
        <f>IF('statement of marks'!CW87="","",'statement of marks'!CW87)</f>
        <v/>
      </c>
      <c r="E1222" s="469" t="str">
        <f>IF('statement of marks'!CX87="","",'statement of marks'!CX87)</f>
        <v/>
      </c>
      <c r="F1222" s="469" t="str">
        <f>IF('statement of marks'!CZ87="","",'statement of marks'!CZ87)</f>
        <v/>
      </c>
      <c r="G1222" s="337"/>
      <c r="H1222" s="337"/>
      <c r="I1222" s="469"/>
      <c r="J1222" s="469" t="str">
        <f>IF('statement of marks'!CY87="","",'statement of marks'!CY87)</f>
        <v/>
      </c>
      <c r="K1222" s="470"/>
      <c r="L1222" s="504"/>
      <c r="M1222" s="505"/>
      <c r="N1222" s="376"/>
      <c r="O1222" s="910" t="str">
        <f>'statement of marks'!$CW$3</f>
        <v>dyk f'k{kk</v>
      </c>
      <c r="P1222" s="911"/>
      <c r="Q1222" s="469" t="str">
        <f>IF('statement of marks'!CW88="","",'statement of marks'!CW88)</f>
        <v/>
      </c>
      <c r="R1222" s="469" t="str">
        <f>IF('statement of marks'!CX88="","",'statement of marks'!CX88)</f>
        <v/>
      </c>
      <c r="S1222" s="469" t="str">
        <f>IF('statement of marks'!CZ88="","",'statement of marks'!CZ88)</f>
        <v/>
      </c>
      <c r="T1222" s="337"/>
      <c r="U1222" s="337"/>
      <c r="V1222" s="469"/>
      <c r="W1222" s="503" t="str">
        <f>IF('statement of marks'!CY88="","",'statement of marks'!CY88)</f>
        <v/>
      </c>
      <c r="X1222" s="470"/>
    </row>
    <row r="1223" spans="1:24" ht="17" customHeight="1">
      <c r="A1223" s="376"/>
      <c r="B1223" s="912" t="str">
        <f>'statement of marks'!$DG$3</f>
        <v>LokLF; ,oe~ 'kkjhfjd f'k{kk</v>
      </c>
      <c r="C1223" s="913"/>
      <c r="D1223" s="469" t="str">
        <f>IF('statement of marks'!DG87="","",'statement of marks'!DG87)</f>
        <v/>
      </c>
      <c r="E1223" s="469" t="str">
        <f>IF('statement of marks'!DH87="","",'statement of marks'!DH87)</f>
        <v/>
      </c>
      <c r="F1223" s="469" t="str">
        <f>IF('statement of marks'!DJ87="","",'statement of marks'!DJ87)</f>
        <v/>
      </c>
      <c r="G1223" s="337"/>
      <c r="H1223" s="337"/>
      <c r="I1223" s="469"/>
      <c r="J1223" s="469" t="str">
        <f>IF('statement of marks'!DI87="","",'statement of marks'!DI87)</f>
        <v/>
      </c>
      <c r="K1223" s="470"/>
      <c r="L1223" s="504"/>
      <c r="M1223" s="505"/>
      <c r="N1223" s="376"/>
      <c r="O1223" s="914" t="str">
        <f>'statement of marks'!$DG$3</f>
        <v>LokLF; ,oe~ 'kkjhfjd f'k{kk</v>
      </c>
      <c r="P1223" s="915"/>
      <c r="Q1223" s="469" t="str">
        <f>IF('statement of marks'!DG88="","",'statement of marks'!DG88)</f>
        <v/>
      </c>
      <c r="R1223" s="469" t="str">
        <f>IF('statement of marks'!DH88="","",'statement of marks'!DH88)</f>
        <v/>
      </c>
      <c r="S1223" s="469" t="str">
        <f>IF('statement of marks'!DJ88="","",'statement of marks'!DJ88)</f>
        <v/>
      </c>
      <c r="T1223" s="337"/>
      <c r="U1223" s="337"/>
      <c r="V1223" s="469"/>
      <c r="W1223" s="503" t="str">
        <f>IF('statement of marks'!DI88="","",'statement of marks'!DI88)</f>
        <v/>
      </c>
      <c r="X1223" s="470"/>
    </row>
    <row r="1224" spans="1:24" ht="17" customHeight="1">
      <c r="A1224" s="376"/>
      <c r="B1224" s="916" t="s">
        <v>642</v>
      </c>
      <c r="C1224" s="917"/>
      <c r="D1224" s="918" t="str">
        <f>IF(details!$CX$3="","",details!$CX$3)</f>
        <v>;ksx vxLr rd</v>
      </c>
      <c r="E1224" s="918"/>
      <c r="F1224" s="918" t="str">
        <f>IF(details!$DB$3="","",details!$DB$3)</f>
        <v>;ksx vDVcj rd</v>
      </c>
      <c r="G1224" s="918"/>
      <c r="H1224" s="918" t="str">
        <f>IF(details!$DF$3="","",details!$DF$3)</f>
        <v>;ksx fnlEcj rd</v>
      </c>
      <c r="I1224" s="918"/>
      <c r="J1224" s="918" t="str">
        <f>IF(details!$DJ$3="","",details!$DJ$3)</f>
        <v>;ksx Qjojh rd</v>
      </c>
      <c r="K1224" s="919"/>
      <c r="L1224" s="504"/>
      <c r="M1224" s="505"/>
      <c r="N1224" s="376"/>
      <c r="O1224" s="916" t="s">
        <v>642</v>
      </c>
      <c r="P1224" s="917"/>
      <c r="Q1224" s="918" t="str">
        <f>IF(details!$CX$3="","",details!$CX$3)</f>
        <v>;ksx vxLr rd</v>
      </c>
      <c r="R1224" s="918"/>
      <c r="S1224" s="918" t="str">
        <f>IF(details!$DB$3="","",details!$DB$3)</f>
        <v>;ksx vDVcj rd</v>
      </c>
      <c r="T1224" s="918"/>
      <c r="U1224" s="918" t="str">
        <f>IF(details!$DF$3="","",details!$DF$3)</f>
        <v>;ksx fnlEcj rd</v>
      </c>
      <c r="V1224" s="918"/>
      <c r="W1224" s="918" t="str">
        <f>IF(details!$DJ$3="","",details!$DJ$3)</f>
        <v>;ksx Qjojh rd</v>
      </c>
      <c r="X1224" s="919"/>
    </row>
    <row r="1225" spans="1:24" ht="17" customHeight="1">
      <c r="A1225" s="376"/>
      <c r="B1225" s="916" t="s">
        <v>86</v>
      </c>
      <c r="C1225" s="917"/>
      <c r="D1225" s="921" t="str">
        <f>IF(details!CY87="","",details!CY87)</f>
        <v/>
      </c>
      <c r="E1225" s="921"/>
      <c r="F1225" s="921" t="str">
        <f>IF(details!DC87="","",details!DC87)</f>
        <v/>
      </c>
      <c r="G1225" s="921"/>
      <c r="H1225" s="921" t="str">
        <f>IF(details!DG87="","",details!DG87)</f>
        <v/>
      </c>
      <c r="I1225" s="921"/>
      <c r="J1225" s="921" t="str">
        <f>IF(details!DK87="","",details!DK87)</f>
        <v/>
      </c>
      <c r="K1225" s="922"/>
      <c r="L1225" s="504"/>
      <c r="M1225" s="505"/>
      <c r="N1225" s="376"/>
      <c r="O1225" s="916" t="s">
        <v>86</v>
      </c>
      <c r="P1225" s="917"/>
      <c r="Q1225" s="921" t="str">
        <f>IF(details!CY88="","",details!CY88)</f>
        <v/>
      </c>
      <c r="R1225" s="921"/>
      <c r="S1225" s="921" t="str">
        <f>IF(details!DC88="","",details!DC88)</f>
        <v/>
      </c>
      <c r="T1225" s="921"/>
      <c r="U1225" s="921" t="str">
        <f>IF(details!DG88="","",details!DG88)</f>
        <v/>
      </c>
      <c r="V1225" s="921"/>
      <c r="W1225" s="921" t="str">
        <f>IF(details!DK88="","",details!DK88)</f>
        <v/>
      </c>
      <c r="X1225" s="922"/>
    </row>
    <row r="1226" spans="1:24" ht="17" customHeight="1">
      <c r="A1226" s="376"/>
      <c r="B1226" s="902" t="s">
        <v>15</v>
      </c>
      <c r="C1226" s="903"/>
      <c r="D1226" s="904" t="str">
        <f>IF(details!CX87="","",details!CX87)</f>
        <v/>
      </c>
      <c r="E1226" s="904"/>
      <c r="F1226" s="904" t="str">
        <f>IF(details!DB87="","",details!DB87)</f>
        <v/>
      </c>
      <c r="G1226" s="904"/>
      <c r="H1226" s="904" t="str">
        <f>IF(details!DF87="","",details!DF87)</f>
        <v/>
      </c>
      <c r="I1226" s="904"/>
      <c r="J1226" s="904" t="str">
        <f>IF(details!DJ87="","",details!DJ87)</f>
        <v/>
      </c>
      <c r="K1226" s="905"/>
      <c r="L1226" s="504"/>
      <c r="M1226" s="505"/>
      <c r="N1226" s="376"/>
      <c r="O1226" s="902" t="s">
        <v>15</v>
      </c>
      <c r="P1226" s="903"/>
      <c r="Q1226" s="904" t="str">
        <f>IF(details!CX88="","",details!CX88)</f>
        <v/>
      </c>
      <c r="R1226" s="904"/>
      <c r="S1226" s="904" t="str">
        <f>IF(details!DB88="","",details!DB88)</f>
        <v/>
      </c>
      <c r="T1226" s="904"/>
      <c r="U1226" s="904" t="str">
        <f>IF(details!DF88="","",details!DF88)</f>
        <v/>
      </c>
      <c r="V1226" s="904"/>
      <c r="W1226" s="904" t="str">
        <f>IF(details!DJ88="","",details!DJ88)</f>
        <v/>
      </c>
      <c r="X1226" s="905"/>
    </row>
    <row r="1227" spans="1:24" ht="17" customHeight="1">
      <c r="A1227" s="376"/>
      <c r="B1227" s="906" t="s">
        <v>87</v>
      </c>
      <c r="C1227" s="907"/>
      <c r="D1227" s="908"/>
      <c r="E1227" s="908"/>
      <c r="F1227" s="908"/>
      <c r="G1227" s="908"/>
      <c r="H1227" s="908"/>
      <c r="I1227" s="908"/>
      <c r="J1227" s="908"/>
      <c r="K1227" s="909"/>
      <c r="L1227" s="504"/>
      <c r="M1227" s="505"/>
      <c r="N1227" s="376"/>
      <c r="O1227" s="906" t="s">
        <v>87</v>
      </c>
      <c r="P1227" s="907"/>
      <c r="Q1227" s="908"/>
      <c r="R1227" s="908"/>
      <c r="S1227" s="908"/>
      <c r="T1227" s="908"/>
      <c r="U1227" s="908"/>
      <c r="V1227" s="908"/>
      <c r="W1227" s="908"/>
      <c r="X1227" s="909"/>
    </row>
    <row r="1228" spans="1:24" ht="17" customHeight="1">
      <c r="A1228" s="376"/>
      <c r="B1228" s="953" t="s">
        <v>73</v>
      </c>
      <c r="C1228" s="954"/>
      <c r="D1228" s="908"/>
      <c r="E1228" s="908"/>
      <c r="F1228" s="908"/>
      <c r="G1228" s="908"/>
      <c r="H1228" s="908"/>
      <c r="I1228" s="908"/>
      <c r="J1228" s="908"/>
      <c r="K1228" s="909"/>
      <c r="L1228" s="504"/>
      <c r="M1228" s="505"/>
      <c r="N1228" s="376"/>
      <c r="O1228" s="953" t="s">
        <v>73</v>
      </c>
      <c r="P1228" s="954"/>
      <c r="Q1228" s="908"/>
      <c r="R1228" s="908"/>
      <c r="S1228" s="908"/>
      <c r="T1228" s="908"/>
      <c r="U1228" s="908"/>
      <c r="V1228" s="908"/>
      <c r="W1228" s="908"/>
      <c r="X1228" s="909"/>
    </row>
    <row r="1229" spans="1:24" ht="17" customHeight="1">
      <c r="A1229" s="376"/>
      <c r="B1229" s="955" t="s">
        <v>88</v>
      </c>
      <c r="C1229" s="956"/>
      <c r="D1229" s="908"/>
      <c r="E1229" s="908"/>
      <c r="F1229" s="908"/>
      <c r="G1229" s="908"/>
      <c r="H1229" s="908"/>
      <c r="I1229" s="908"/>
      <c r="J1229" s="908"/>
      <c r="K1229" s="909"/>
      <c r="L1229" s="504"/>
      <c r="M1229" s="505"/>
      <c r="N1229" s="376"/>
      <c r="O1229" s="955" t="s">
        <v>88</v>
      </c>
      <c r="P1229" s="956"/>
      <c r="Q1229" s="908"/>
      <c r="R1229" s="908"/>
      <c r="S1229" s="908"/>
      <c r="T1229" s="908"/>
      <c r="U1229" s="908"/>
      <c r="V1229" s="908"/>
      <c r="W1229" s="908"/>
      <c r="X1229" s="909"/>
    </row>
    <row r="1230" spans="1:24" ht="17" customHeight="1" thickBot="1">
      <c r="A1230" s="381"/>
      <c r="B1230" s="940" t="s">
        <v>89</v>
      </c>
      <c r="C1230" s="941"/>
      <c r="D1230" s="942"/>
      <c r="E1230" s="942"/>
      <c r="F1230" s="942"/>
      <c r="G1230" s="942"/>
      <c r="H1230" s="942"/>
      <c r="I1230" s="942"/>
      <c r="J1230" s="942"/>
      <c r="K1230" s="943"/>
      <c r="L1230" s="504"/>
      <c r="M1230" s="505"/>
      <c r="N1230" s="381"/>
      <c r="O1230" s="940" t="s">
        <v>89</v>
      </c>
      <c r="P1230" s="941"/>
      <c r="Q1230" s="942"/>
      <c r="R1230" s="942"/>
      <c r="S1230" s="942"/>
      <c r="T1230" s="942"/>
      <c r="U1230" s="942"/>
      <c r="V1230" s="942"/>
      <c r="W1230" s="942"/>
      <c r="X1230" s="943"/>
    </row>
    <row r="1231" spans="1:24" ht="17" customHeight="1">
      <c r="A1231" s="944" t="s">
        <v>44</v>
      </c>
      <c r="B1231" s="945"/>
      <c r="C1231" s="945"/>
      <c r="D1231" s="945"/>
      <c r="E1231" s="945"/>
      <c r="F1231" s="945"/>
      <c r="G1231" s="945"/>
      <c r="H1231" s="945"/>
      <c r="I1231" s="945"/>
      <c r="J1231" s="945"/>
      <c r="K1231" s="946"/>
      <c r="L1231" s="504"/>
      <c r="M1231" s="505"/>
      <c r="N1231" s="944" t="s">
        <v>44</v>
      </c>
      <c r="O1231" s="945"/>
      <c r="P1231" s="945"/>
      <c r="Q1231" s="945"/>
      <c r="R1231" s="945"/>
      <c r="S1231" s="945"/>
      <c r="T1231" s="945"/>
      <c r="U1231" s="945"/>
      <c r="V1231" s="945"/>
      <c r="W1231" s="945"/>
      <c r="X1231" s="946"/>
    </row>
    <row r="1232" spans="1:24" ht="17" customHeight="1">
      <c r="A1232" s="947" t="str">
        <f>'statement of marks'!$A$1</f>
        <v>jk- ck- ek/;fed fo|ky; uohu] fuEckgsM+k</v>
      </c>
      <c r="B1232" s="948"/>
      <c r="C1232" s="948"/>
      <c r="D1232" s="948"/>
      <c r="E1232" s="948"/>
      <c r="F1232" s="948"/>
      <c r="G1232" s="948"/>
      <c r="H1232" s="948"/>
      <c r="I1232" s="948"/>
      <c r="J1232" s="948"/>
      <c r="K1232" s="949"/>
      <c r="L1232" s="504"/>
      <c r="M1232" s="505"/>
      <c r="N1232" s="947" t="str">
        <f>'statement of marks'!$A$1</f>
        <v>jk- ck- ek/;fed fo|ky; uohu] fuEckgsM+k</v>
      </c>
      <c r="O1232" s="948"/>
      <c r="P1232" s="948"/>
      <c r="Q1232" s="948"/>
      <c r="R1232" s="948"/>
      <c r="S1232" s="948"/>
      <c r="T1232" s="948"/>
      <c r="U1232" s="948"/>
      <c r="V1232" s="948"/>
      <c r="W1232" s="948"/>
      <c r="X1232" s="949"/>
    </row>
    <row r="1233" spans="1:24" ht="17" customHeight="1">
      <c r="A1233" s="947"/>
      <c r="B1233" s="948"/>
      <c r="C1233" s="948"/>
      <c r="D1233" s="948"/>
      <c r="E1233" s="948"/>
      <c r="F1233" s="948"/>
      <c r="G1233" s="948"/>
      <c r="H1233" s="948"/>
      <c r="I1233" s="948"/>
      <c r="J1233" s="948"/>
      <c r="K1233" s="949"/>
      <c r="L1233" s="504"/>
      <c r="M1233" s="505"/>
      <c r="N1233" s="947"/>
      <c r="O1233" s="948"/>
      <c r="P1233" s="948"/>
      <c r="Q1233" s="948"/>
      <c r="R1233" s="948"/>
      <c r="S1233" s="948"/>
      <c r="T1233" s="948"/>
      <c r="U1233" s="948"/>
      <c r="V1233" s="948"/>
      <c r="W1233" s="948"/>
      <c r="X1233" s="949"/>
    </row>
    <row r="1234" spans="1:24" ht="17" customHeight="1">
      <c r="A1234" s="376"/>
      <c r="B1234" s="927" t="s">
        <v>84</v>
      </c>
      <c r="C1234" s="950"/>
      <c r="D1234" s="951" t="str">
        <f>'statement of marks'!$F$3</f>
        <v>2015-16</v>
      </c>
      <c r="E1234" s="951"/>
      <c r="F1234" s="951"/>
      <c r="G1234" s="951"/>
      <c r="H1234" s="951"/>
      <c r="I1234" s="951"/>
      <c r="J1234" s="951"/>
      <c r="K1234" s="952"/>
      <c r="L1234" s="504"/>
      <c r="M1234" s="505"/>
      <c r="N1234" s="376"/>
      <c r="O1234" s="927" t="s">
        <v>84</v>
      </c>
      <c r="P1234" s="950"/>
      <c r="Q1234" s="951" t="str">
        <f>'statement of marks'!$F$3</f>
        <v>2015-16</v>
      </c>
      <c r="R1234" s="951"/>
      <c r="S1234" s="951"/>
      <c r="T1234" s="951"/>
      <c r="U1234" s="951"/>
      <c r="V1234" s="951"/>
      <c r="W1234" s="951"/>
      <c r="X1234" s="952"/>
    </row>
    <row r="1235" spans="1:24" ht="17" customHeight="1">
      <c r="A1235" s="376"/>
      <c r="B1235" s="910" t="s">
        <v>579</v>
      </c>
      <c r="C1235" s="911"/>
      <c r="D1235" s="911" t="str">
        <f>IF('statement of marks'!H89="","",'statement of marks'!H89)</f>
        <v>v 083</v>
      </c>
      <c r="E1235" s="911"/>
      <c r="F1235" s="911"/>
      <c r="G1235" s="911"/>
      <c r="H1235" s="911"/>
      <c r="I1235" s="911"/>
      <c r="J1235" s="911"/>
      <c r="K1235" s="937"/>
      <c r="L1235" s="504"/>
      <c r="M1235" s="505"/>
      <c r="N1235" s="376"/>
      <c r="O1235" s="910" t="s">
        <v>579</v>
      </c>
      <c r="P1235" s="911"/>
      <c r="Q1235" s="911" t="str">
        <f>IF('statement of marks'!H90="","",'statement of marks'!H90)</f>
        <v>v 084</v>
      </c>
      <c r="R1235" s="911"/>
      <c r="S1235" s="911"/>
      <c r="T1235" s="911"/>
      <c r="U1235" s="911"/>
      <c r="V1235" s="911"/>
      <c r="W1235" s="911"/>
      <c r="X1235" s="937"/>
    </row>
    <row r="1236" spans="1:24" ht="17" customHeight="1">
      <c r="A1236" s="376"/>
      <c r="B1236" s="910" t="s">
        <v>580</v>
      </c>
      <c r="C1236" s="911"/>
      <c r="D1236" s="911" t="str">
        <f>IF('statement of marks'!I89="","",'statement of marks'!I89)</f>
        <v>c 083</v>
      </c>
      <c r="E1236" s="911"/>
      <c r="F1236" s="911"/>
      <c r="G1236" s="911"/>
      <c r="H1236" s="911"/>
      <c r="I1236" s="911"/>
      <c r="J1236" s="911"/>
      <c r="K1236" s="937"/>
      <c r="L1236" s="504"/>
      <c r="M1236" s="505"/>
      <c r="N1236" s="376"/>
      <c r="O1236" s="910" t="s">
        <v>580</v>
      </c>
      <c r="P1236" s="911"/>
      <c r="Q1236" s="911" t="str">
        <f>IF('statement of marks'!I90="","",'statement of marks'!I90)</f>
        <v>c 084</v>
      </c>
      <c r="R1236" s="911"/>
      <c r="S1236" s="911"/>
      <c r="T1236" s="911"/>
      <c r="U1236" s="911"/>
      <c r="V1236" s="911"/>
      <c r="W1236" s="911"/>
      <c r="X1236" s="937"/>
    </row>
    <row r="1237" spans="1:24" ht="17" customHeight="1">
      <c r="A1237" s="376"/>
      <c r="B1237" s="910" t="s">
        <v>581</v>
      </c>
      <c r="C1237" s="911"/>
      <c r="D1237" s="911" t="str">
        <f>IF('statement of marks'!J89="","",'statement of marks'!J89)</f>
        <v>l 083</v>
      </c>
      <c r="E1237" s="911"/>
      <c r="F1237" s="911"/>
      <c r="G1237" s="911"/>
      <c r="H1237" s="911"/>
      <c r="I1237" s="911"/>
      <c r="J1237" s="911"/>
      <c r="K1237" s="937"/>
      <c r="L1237" s="504"/>
      <c r="M1237" s="505"/>
      <c r="N1237" s="376"/>
      <c r="O1237" s="910" t="s">
        <v>581</v>
      </c>
      <c r="P1237" s="911"/>
      <c r="Q1237" s="911" t="str">
        <f>IF('statement of marks'!J90="","",'statement of marks'!J90)</f>
        <v>l 084</v>
      </c>
      <c r="R1237" s="911"/>
      <c r="S1237" s="911"/>
      <c r="T1237" s="911"/>
      <c r="U1237" s="911"/>
      <c r="V1237" s="911"/>
      <c r="W1237" s="911"/>
      <c r="X1237" s="937"/>
    </row>
    <row r="1238" spans="1:24" ht="17" customHeight="1">
      <c r="A1238" s="376"/>
      <c r="B1238" s="910" t="s">
        <v>582</v>
      </c>
      <c r="C1238" s="911"/>
      <c r="D1238" s="370">
        <f>'statement of marks'!$D$3</f>
        <v>3</v>
      </c>
      <c r="E1238" s="911" t="s">
        <v>9</v>
      </c>
      <c r="F1238" s="911"/>
      <c r="G1238" s="938" t="str">
        <f>IF('statement of marks'!D89="","",'statement of marks'!D89)</f>
        <v/>
      </c>
      <c r="H1238" s="938"/>
      <c r="I1238" s="938"/>
      <c r="J1238" s="938"/>
      <c r="K1238" s="939"/>
      <c r="L1238" s="504"/>
      <c r="M1238" s="505"/>
      <c r="N1238" s="376"/>
      <c r="O1238" s="910" t="s">
        <v>582</v>
      </c>
      <c r="P1238" s="911"/>
      <c r="Q1238" s="370">
        <f>'statement of marks'!$D$3</f>
        <v>3</v>
      </c>
      <c r="R1238" s="911" t="s">
        <v>9</v>
      </c>
      <c r="S1238" s="911"/>
      <c r="T1238" s="938" t="str">
        <f>IF('statement of marks'!D90="","",'statement of marks'!D90)</f>
        <v/>
      </c>
      <c r="U1238" s="938"/>
      <c r="V1238" s="938"/>
      <c r="W1238" s="938"/>
      <c r="X1238" s="939"/>
    </row>
    <row r="1239" spans="1:24" ht="17" customHeight="1">
      <c r="A1239" s="376"/>
      <c r="B1239" s="910" t="s">
        <v>583</v>
      </c>
      <c r="C1239" s="911"/>
      <c r="D1239" s="370" t="str">
        <f>IF('statement of marks'!E89="","",'statement of marks'!E89)</f>
        <v/>
      </c>
      <c r="E1239" s="911" t="s">
        <v>0</v>
      </c>
      <c r="F1239" s="911"/>
      <c r="G1239" s="930" t="str">
        <f>IF('statement of marks'!F89="","",'statement of marks'!F89)</f>
        <v/>
      </c>
      <c r="H1239" s="930"/>
      <c r="I1239" s="930"/>
      <c r="J1239" s="930"/>
      <c r="K1239" s="931"/>
      <c r="L1239" s="504"/>
      <c r="M1239" s="505"/>
      <c r="N1239" s="376"/>
      <c r="O1239" s="910" t="s">
        <v>583</v>
      </c>
      <c r="P1239" s="911"/>
      <c r="Q1239" s="370" t="str">
        <f>IF('statement of marks'!E90="","",'statement of marks'!E90)</f>
        <v/>
      </c>
      <c r="R1239" s="911" t="s">
        <v>0</v>
      </c>
      <c r="S1239" s="911"/>
      <c r="T1239" s="930" t="str">
        <f>IF('statement of marks'!F90="","",'statement of marks'!F90)</f>
        <v/>
      </c>
      <c r="U1239" s="930"/>
      <c r="V1239" s="930"/>
      <c r="W1239" s="930"/>
      <c r="X1239" s="931"/>
    </row>
    <row r="1240" spans="1:24" ht="17" customHeight="1">
      <c r="A1240" s="376"/>
      <c r="B1240" s="346" t="s">
        <v>27</v>
      </c>
      <c r="C1240" s="336" t="s">
        <v>85</v>
      </c>
      <c r="D1240" s="932" t="s">
        <v>1</v>
      </c>
      <c r="E1240" s="932" t="s">
        <v>21</v>
      </c>
      <c r="F1240" s="932" t="s">
        <v>62</v>
      </c>
      <c r="G1240" s="933" t="s">
        <v>2</v>
      </c>
      <c r="H1240" s="932" t="s">
        <v>638</v>
      </c>
      <c r="I1240" s="932"/>
      <c r="J1240" s="932"/>
      <c r="K1240" s="934" t="s">
        <v>639</v>
      </c>
      <c r="L1240" s="504"/>
      <c r="M1240" s="505"/>
      <c r="N1240" s="376"/>
      <c r="O1240" s="346" t="s">
        <v>27</v>
      </c>
      <c r="P1240" s="336" t="s">
        <v>85</v>
      </c>
      <c r="Q1240" s="935" t="s">
        <v>1</v>
      </c>
      <c r="R1240" s="935" t="s">
        <v>21</v>
      </c>
      <c r="S1240" s="935" t="s">
        <v>62</v>
      </c>
      <c r="T1240" s="936" t="s">
        <v>2</v>
      </c>
      <c r="U1240" s="935" t="s">
        <v>638</v>
      </c>
      <c r="V1240" s="935"/>
      <c r="W1240" s="935"/>
      <c r="X1240" s="934" t="s">
        <v>639</v>
      </c>
    </row>
    <row r="1241" spans="1:24" ht="17" customHeight="1">
      <c r="A1241" s="376"/>
      <c r="B1241" s="346"/>
      <c r="C1241" s="336"/>
      <c r="D1241" s="932"/>
      <c r="E1241" s="932"/>
      <c r="F1241" s="932"/>
      <c r="G1241" s="933"/>
      <c r="H1241" s="367" t="s">
        <v>635</v>
      </c>
      <c r="I1241" s="367" t="s">
        <v>636</v>
      </c>
      <c r="J1241" s="471" t="s">
        <v>68</v>
      </c>
      <c r="K1241" s="934"/>
      <c r="L1241" s="504"/>
      <c r="M1241" s="505"/>
      <c r="N1241" s="376"/>
      <c r="O1241" s="346"/>
      <c r="P1241" s="336"/>
      <c r="Q1241" s="935"/>
      <c r="R1241" s="935"/>
      <c r="S1241" s="935"/>
      <c r="T1241" s="936"/>
      <c r="U1241" s="371" t="s">
        <v>635</v>
      </c>
      <c r="V1241" s="371" t="s">
        <v>636</v>
      </c>
      <c r="W1241" s="506" t="s">
        <v>68</v>
      </c>
      <c r="X1241" s="934"/>
    </row>
    <row r="1242" spans="1:24" ht="17" customHeight="1">
      <c r="A1242" s="376"/>
      <c r="B1242" s="923" t="s">
        <v>3</v>
      </c>
      <c r="C1242" s="924"/>
      <c r="D1242" s="332">
        <f>IF('statement of marks'!K$6="","",'statement of marks'!K$6)</f>
        <v>10</v>
      </c>
      <c r="E1242" s="332">
        <f>IF('statement of marks'!L$6="","",'statement of marks'!L$6)</f>
        <v>10</v>
      </c>
      <c r="F1242" s="332">
        <f>IF('statement of marks'!M$6="","",'statement of marks'!M$6)</f>
        <v>10</v>
      </c>
      <c r="G1242" s="333">
        <f>IF('statement of marks'!N$6="","",'statement of marks'!N$6)</f>
        <v>30</v>
      </c>
      <c r="H1242" s="332">
        <f>IF('statement of marks'!O$6="","",'statement of marks'!O$6)</f>
        <v>20</v>
      </c>
      <c r="I1242" s="332">
        <f>IF('statement of marks'!P$6="","",'statement of marks'!P$6)</f>
        <v>50</v>
      </c>
      <c r="J1242" s="333">
        <f>IF('statement of marks'!Q$6="","",'statement of marks'!Q$6)</f>
        <v>70</v>
      </c>
      <c r="K1242" s="377">
        <f>IF('statement of marks'!R$6="","",'statement of marks'!R$6)</f>
        <v>100</v>
      </c>
      <c r="L1242" s="504"/>
      <c r="M1242" s="505"/>
      <c r="N1242" s="376"/>
      <c r="O1242" s="923" t="s">
        <v>3</v>
      </c>
      <c r="P1242" s="924"/>
      <c r="Q1242" s="332">
        <f>IF('statement of marks'!K$6="","",'statement of marks'!K$6)</f>
        <v>10</v>
      </c>
      <c r="R1242" s="332">
        <f>IF('statement of marks'!L$6="","",'statement of marks'!L$6)</f>
        <v>10</v>
      </c>
      <c r="S1242" s="332">
        <f>IF('statement of marks'!M$6="","",'statement of marks'!M$6)</f>
        <v>10</v>
      </c>
      <c r="T1242" s="333">
        <f>IF('statement of marks'!N$6="","",'statement of marks'!N$6)</f>
        <v>30</v>
      </c>
      <c r="U1242" s="332">
        <f>IF('statement of marks'!O$6="","",'statement of marks'!O$6)</f>
        <v>20</v>
      </c>
      <c r="V1242" s="332">
        <f>IF('statement of marks'!P$6="","",'statement of marks'!P$6)</f>
        <v>50</v>
      </c>
      <c r="W1242" s="333">
        <f>IF('statement of marks'!Q$6="","",'statement of marks'!Q$6)</f>
        <v>70</v>
      </c>
      <c r="X1242" s="377">
        <f>IF('statement of marks'!R$6="","",'statement of marks'!R$6)</f>
        <v>100</v>
      </c>
    </row>
    <row r="1243" spans="1:24" ht="17" customHeight="1">
      <c r="A1243" s="376"/>
      <c r="B1243" s="910" t="str">
        <f>'statement of marks'!$K$3</f>
        <v>fgUnh</v>
      </c>
      <c r="C1243" s="911"/>
      <c r="D1243" s="331" t="str">
        <f>IF('statement of marks'!K89="","",'statement of marks'!K89)</f>
        <v/>
      </c>
      <c r="E1243" s="331" t="str">
        <f>IF('statement of marks'!L89="","",'statement of marks'!L89)</f>
        <v/>
      </c>
      <c r="F1243" s="331" t="str">
        <f>IF('statement of marks'!M89="","",'statement of marks'!M89)</f>
        <v/>
      </c>
      <c r="G1243" s="374" t="str">
        <f>IF('statement of marks'!N89="","",'statement of marks'!N89)</f>
        <v/>
      </c>
      <c r="H1243" s="331" t="str">
        <f>IF('statement of marks'!O89="","",'statement of marks'!O89)</f>
        <v/>
      </c>
      <c r="I1243" s="331" t="str">
        <f>IF('statement of marks'!P89="","",'statement of marks'!P89)</f>
        <v/>
      </c>
      <c r="J1243" s="36" t="str">
        <f>IF('statement of marks'!Q89="","",'statement of marks'!Q89)</f>
        <v/>
      </c>
      <c r="K1243" s="378" t="str">
        <f>IF('statement of marks'!R89="","",'statement of marks'!R89)</f>
        <v/>
      </c>
      <c r="L1243" s="504"/>
      <c r="M1243" s="505"/>
      <c r="N1243" s="376"/>
      <c r="O1243" s="910" t="str">
        <f>'statement of marks'!$K$3</f>
        <v>fgUnh</v>
      </c>
      <c r="P1243" s="911"/>
      <c r="Q1243" s="331" t="str">
        <f>IF('statement of marks'!K90="","",'statement of marks'!K90)</f>
        <v/>
      </c>
      <c r="R1243" s="331" t="str">
        <f>IF('statement of marks'!L90="","",'statement of marks'!L90)</f>
        <v/>
      </c>
      <c r="S1243" s="331" t="str">
        <f>IF('statement of marks'!M90="","",'statement of marks'!M90)</f>
        <v/>
      </c>
      <c r="T1243" s="374" t="str">
        <f>IF('statement of marks'!N90="","",'statement of marks'!N90)</f>
        <v/>
      </c>
      <c r="U1243" s="331" t="str">
        <f>IF('statement of marks'!O90="","",'statement of marks'!O90)</f>
        <v/>
      </c>
      <c r="V1243" s="331" t="str">
        <f>IF('statement of marks'!P90="","",'statement of marks'!P90)</f>
        <v/>
      </c>
      <c r="W1243" s="36" t="str">
        <f>IF('statement of marks'!Q90="","",'statement of marks'!Q90)</f>
        <v/>
      </c>
      <c r="X1243" s="378" t="str">
        <f>IF('statement of marks'!R90="","",'statement of marks'!R90)</f>
        <v/>
      </c>
    </row>
    <row r="1244" spans="1:24" ht="17" customHeight="1">
      <c r="A1244" s="376"/>
      <c r="B1244" s="920" t="str">
        <f>'statement of marks'!$AQ$3</f>
        <v>mnwZ</v>
      </c>
      <c r="C1244" s="910"/>
      <c r="D1244" s="331">
        <f>IF('statement of marks'!AQ89="","",'statement of marks'!AQ89)</f>
        <v>1</v>
      </c>
      <c r="E1244" s="331">
        <f>IF('statement of marks'!AR89="","",'statement of marks'!AR89)</f>
        <v>2</v>
      </c>
      <c r="F1244" s="331">
        <f>IF('statement of marks'!AS89="","",'statement of marks'!AS89)</f>
        <v>3</v>
      </c>
      <c r="G1244" s="374">
        <f>IF('statement of marks'!AT89="","",'statement of marks'!AT89)</f>
        <v>6</v>
      </c>
      <c r="H1244" s="331">
        <f>IF('statement of marks'!AU89="","",'statement of marks'!AU89)</f>
        <v>4</v>
      </c>
      <c r="I1244" s="331">
        <f>IF('statement of marks'!AV89="","",'statement of marks'!AV89)</f>
        <v>5</v>
      </c>
      <c r="J1244" s="36">
        <f>IF('statement of marks'!AW89="","",'statement of marks'!AW89)</f>
        <v>9</v>
      </c>
      <c r="K1244" s="378">
        <f>IF('statement of marks'!AX89="","",'statement of marks'!AX89)</f>
        <v>15</v>
      </c>
      <c r="L1244" s="504"/>
      <c r="M1244" s="505"/>
      <c r="N1244" s="376"/>
      <c r="O1244" s="920" t="str">
        <f>'statement of marks'!$AQ$3</f>
        <v>mnwZ</v>
      </c>
      <c r="P1244" s="910"/>
      <c r="Q1244" s="331">
        <f>IF('statement of marks'!AQ90="","",'statement of marks'!AQ90)</f>
        <v>1</v>
      </c>
      <c r="R1244" s="331">
        <f>IF('statement of marks'!AR90="","",'statement of marks'!AR90)</f>
        <v>2</v>
      </c>
      <c r="S1244" s="331">
        <f>IF('statement of marks'!AS90="","",'statement of marks'!AS90)</f>
        <v>3</v>
      </c>
      <c r="T1244" s="374">
        <f>IF('statement of marks'!AT90="","",'statement of marks'!AT90)</f>
        <v>6</v>
      </c>
      <c r="U1244" s="331">
        <f>IF('statement of marks'!AU90="","",'statement of marks'!AU90)</f>
        <v>4</v>
      </c>
      <c r="V1244" s="331">
        <f>IF('statement of marks'!AV90="","",'statement of marks'!AV90)</f>
        <v>5</v>
      </c>
      <c r="W1244" s="36">
        <f>IF('statement of marks'!AW90="","",'statement of marks'!AW90)</f>
        <v>9</v>
      </c>
      <c r="X1244" s="378">
        <f>IF('statement of marks'!AX90="","",'statement of marks'!AX90)</f>
        <v>15</v>
      </c>
    </row>
    <row r="1245" spans="1:24" ht="17" customHeight="1">
      <c r="A1245" s="376"/>
      <c r="B1245" s="910" t="str">
        <f>'statement of marks'!$BG$3</f>
        <v>xf.kr</v>
      </c>
      <c r="C1245" s="911"/>
      <c r="D1245" s="331" t="str">
        <f>IF('statement of marks'!BG89="","",'statement of marks'!BG89)</f>
        <v/>
      </c>
      <c r="E1245" s="331" t="str">
        <f>IF('statement of marks'!BH89="","",'statement of marks'!BH89)</f>
        <v/>
      </c>
      <c r="F1245" s="331" t="str">
        <f>IF('statement of marks'!BI89="","",'statement of marks'!BI89)</f>
        <v/>
      </c>
      <c r="G1245" s="374" t="str">
        <f>IF('statement of marks'!BJ89="","",'statement of marks'!BJ89)</f>
        <v/>
      </c>
      <c r="H1245" s="331" t="str">
        <f>IF('statement of marks'!BK89="","",'statement of marks'!BK89)</f>
        <v/>
      </c>
      <c r="I1245" s="331" t="str">
        <f>IF('statement of marks'!BL89="","",'statement of marks'!BL89)</f>
        <v/>
      </c>
      <c r="J1245" s="36" t="str">
        <f>IF('statement of marks'!BM89="","",'statement of marks'!BM89)</f>
        <v/>
      </c>
      <c r="K1245" s="378" t="str">
        <f>IF('statement of marks'!BN89="","",'statement of marks'!BN89)</f>
        <v/>
      </c>
      <c r="L1245" s="504"/>
      <c r="M1245" s="505"/>
      <c r="N1245" s="376"/>
      <c r="O1245" s="910" t="str">
        <f>'statement of marks'!$BG$3</f>
        <v>xf.kr</v>
      </c>
      <c r="P1245" s="911"/>
      <c r="Q1245" s="331" t="str">
        <f>IF('statement of marks'!BG90="","",'statement of marks'!BG90)</f>
        <v/>
      </c>
      <c r="R1245" s="331" t="str">
        <f>IF('statement of marks'!BH90="","",'statement of marks'!BH90)</f>
        <v/>
      </c>
      <c r="S1245" s="331" t="str">
        <f>IF('statement of marks'!BI90="","",'statement of marks'!BI90)</f>
        <v/>
      </c>
      <c r="T1245" s="374" t="str">
        <f>IF('statement of marks'!BJ90="","",'statement of marks'!BJ90)</f>
        <v/>
      </c>
      <c r="U1245" s="331" t="str">
        <f>IF('statement of marks'!BK90="","",'statement of marks'!BK90)</f>
        <v/>
      </c>
      <c r="V1245" s="331" t="str">
        <f>IF('statement of marks'!BL90="","",'statement of marks'!BL90)</f>
        <v/>
      </c>
      <c r="W1245" s="36" t="str">
        <f>IF('statement of marks'!BM90="","",'statement of marks'!BM90)</f>
        <v/>
      </c>
      <c r="X1245" s="378" t="str">
        <f>IF('statement of marks'!BN90="","",'statement of marks'!BN90)</f>
        <v/>
      </c>
    </row>
    <row r="1246" spans="1:24" ht="17" customHeight="1">
      <c r="A1246" s="376"/>
      <c r="B1246" s="910" t="str">
        <f>'statement of marks'!$BW$3</f>
        <v>Ik;kZoj.k v/;;u</v>
      </c>
      <c r="C1246" s="911"/>
      <c r="D1246" s="331" t="str">
        <f>IF('statement of marks'!BW89="","",'statement of marks'!BW89)</f>
        <v/>
      </c>
      <c r="E1246" s="331" t="str">
        <f>IF('statement of marks'!BX89="","",'statement of marks'!BX89)</f>
        <v/>
      </c>
      <c r="F1246" s="331" t="str">
        <f>IF('statement of marks'!BY89="","",'statement of marks'!BY89)</f>
        <v/>
      </c>
      <c r="G1246" s="374" t="str">
        <f>IF('statement of marks'!BZ89="","",'statement of marks'!BZ89)</f>
        <v/>
      </c>
      <c r="H1246" s="331" t="str">
        <f>IF('statement of marks'!CA89="","",'statement of marks'!CA89)</f>
        <v/>
      </c>
      <c r="I1246" s="331" t="str">
        <f>IF('statement of marks'!CB89="","",'statement of marks'!CB89)</f>
        <v/>
      </c>
      <c r="J1246" s="36" t="str">
        <f>IF('statement of marks'!CC89="","",'statement of marks'!CC89)</f>
        <v/>
      </c>
      <c r="K1246" s="378" t="str">
        <f>IF('statement of marks'!CD89="","",'statement of marks'!CD89)</f>
        <v/>
      </c>
      <c r="L1246" s="504"/>
      <c r="M1246" s="505"/>
      <c r="N1246" s="376"/>
      <c r="O1246" s="910" t="str">
        <f>'statement of marks'!$BW$3</f>
        <v>Ik;kZoj.k v/;;u</v>
      </c>
      <c r="P1246" s="911"/>
      <c r="Q1246" s="331" t="str">
        <f>IF('statement of marks'!BW90="","",'statement of marks'!BW90)</f>
        <v/>
      </c>
      <c r="R1246" s="331" t="str">
        <f>IF('statement of marks'!BX90="","",'statement of marks'!BX90)</f>
        <v/>
      </c>
      <c r="S1246" s="331" t="str">
        <f>IF('statement of marks'!BY90="","",'statement of marks'!BY90)</f>
        <v/>
      </c>
      <c r="T1246" s="374" t="str">
        <f>IF('statement of marks'!BZ90="","",'statement of marks'!BZ90)</f>
        <v/>
      </c>
      <c r="U1246" s="331" t="str">
        <f>IF('statement of marks'!CA90="","",'statement of marks'!CA90)</f>
        <v/>
      </c>
      <c r="V1246" s="331" t="str">
        <f>IF('statement of marks'!CB90="","",'statement of marks'!CB90)</f>
        <v/>
      </c>
      <c r="W1246" s="36" t="str">
        <f>IF('statement of marks'!CC90="","",'statement of marks'!CC90)</f>
        <v/>
      </c>
      <c r="X1246" s="378" t="str">
        <f>IF('statement of marks'!CD90="","",'statement of marks'!CD90)</f>
        <v/>
      </c>
    </row>
    <row r="1247" spans="1:24" ht="17" customHeight="1">
      <c r="A1247" s="925"/>
      <c r="B1247" s="927" t="str">
        <f>'statement of marks'!$AA$3</f>
        <v>vaxszth</v>
      </c>
      <c r="C1247" s="373" t="s">
        <v>3</v>
      </c>
      <c r="D1247" s="332">
        <f>IF('statement of marks'!AA$6="","",'statement of marks'!AA$6)</f>
        <v>5</v>
      </c>
      <c r="E1247" s="332">
        <f>IF('statement of marks'!AB$6="","",'statement of marks'!AB$6)</f>
        <v>5</v>
      </c>
      <c r="F1247" s="332">
        <f>IF('statement of marks'!AC$6="","",'statement of marks'!AC$6)</f>
        <v>5</v>
      </c>
      <c r="G1247" s="333">
        <f>IF('statement of marks'!AD$6="","",'statement of marks'!AD$6)</f>
        <v>15</v>
      </c>
      <c r="H1247" s="332">
        <f>IF('statement of marks'!AE$6="","",'statement of marks'!AE$6)</f>
        <v>10</v>
      </c>
      <c r="I1247" s="332">
        <f>IF('statement of marks'!AF$6="","",'statement of marks'!AF$6)</f>
        <v>25</v>
      </c>
      <c r="J1247" s="333">
        <f>IF('statement of marks'!AG$6="","",'statement of marks'!AG$6)</f>
        <v>35</v>
      </c>
      <c r="K1247" s="377">
        <f>IF('statement of marks'!AH$6="","",'statement of marks'!AH$6)</f>
        <v>50</v>
      </c>
      <c r="L1247" s="504"/>
      <c r="M1247" s="505"/>
      <c r="N1247" s="925"/>
      <c r="O1247" s="927" t="str">
        <f>'statement of marks'!$AA$3</f>
        <v>vaxszth</v>
      </c>
      <c r="P1247" s="373" t="s">
        <v>3</v>
      </c>
      <c r="Q1247" s="332">
        <f>IF('statement of marks'!AA$6="","",'statement of marks'!AA$6)</f>
        <v>5</v>
      </c>
      <c r="R1247" s="332">
        <f>IF('statement of marks'!AB$6="","",'statement of marks'!AB$6)</f>
        <v>5</v>
      </c>
      <c r="S1247" s="332">
        <f>IF('statement of marks'!AC$6="","",'statement of marks'!AC$6)</f>
        <v>5</v>
      </c>
      <c r="T1247" s="333">
        <f>IF('statement of marks'!AD$6="","",'statement of marks'!AD$6)</f>
        <v>15</v>
      </c>
      <c r="U1247" s="332">
        <f>IF('statement of marks'!AE$6="","",'statement of marks'!AE$6)</f>
        <v>10</v>
      </c>
      <c r="V1247" s="332">
        <f>IF('statement of marks'!AF$6="","",'statement of marks'!AF$6)</f>
        <v>25</v>
      </c>
      <c r="W1247" s="333">
        <f>IF('statement of marks'!AG$6="","",'statement of marks'!AG$6)</f>
        <v>35</v>
      </c>
      <c r="X1247" s="377">
        <f>IF('statement of marks'!AH$6="","",'statement of marks'!AH$6)</f>
        <v>50</v>
      </c>
    </row>
    <row r="1248" spans="1:24" ht="17" customHeight="1">
      <c r="A1248" s="926"/>
      <c r="B1248" s="927"/>
      <c r="C1248" s="375" t="s">
        <v>644</v>
      </c>
      <c r="D1248" s="331" t="str">
        <f>IF('statement of marks'!AA89="","",'statement of marks'!AA89)</f>
        <v/>
      </c>
      <c r="E1248" s="331" t="str">
        <f>IF('statement of marks'!AB89="","",'statement of marks'!AB89)</f>
        <v/>
      </c>
      <c r="F1248" s="331" t="str">
        <f>IF('statement of marks'!AC89="","",'statement of marks'!AC89)</f>
        <v/>
      </c>
      <c r="G1248" s="374" t="str">
        <f>IF('statement of marks'!AD89="","",'statement of marks'!AD89)</f>
        <v/>
      </c>
      <c r="H1248" s="331" t="str">
        <f>IF('statement of marks'!AE89="","",'statement of marks'!AE89)</f>
        <v/>
      </c>
      <c r="I1248" s="331" t="str">
        <f>IF('statement of marks'!AF89="","",'statement of marks'!AF89)</f>
        <v/>
      </c>
      <c r="J1248" s="36" t="str">
        <f>IF('statement of marks'!AG89="","",'statement of marks'!AG89)</f>
        <v/>
      </c>
      <c r="K1248" s="378" t="str">
        <f>IF('statement of marks'!AH89="","",'statement of marks'!AH89)</f>
        <v/>
      </c>
      <c r="L1248" s="504"/>
      <c r="M1248" s="505"/>
      <c r="N1248" s="926"/>
      <c r="O1248" s="927"/>
      <c r="P1248" s="375" t="s">
        <v>644</v>
      </c>
      <c r="Q1248" s="331" t="str">
        <f>IF('statement of marks'!AA90="","",'statement of marks'!AA90)</f>
        <v/>
      </c>
      <c r="R1248" s="331" t="str">
        <f>IF('statement of marks'!AB90="","",'statement of marks'!AB90)</f>
        <v/>
      </c>
      <c r="S1248" s="331" t="str">
        <f>IF('statement of marks'!AC90="","",'statement of marks'!AC90)</f>
        <v/>
      </c>
      <c r="T1248" s="374" t="str">
        <f>IF('statement of marks'!AD90="","",'statement of marks'!AD90)</f>
        <v/>
      </c>
      <c r="U1248" s="331" t="str">
        <f>IF('statement of marks'!AE90="","",'statement of marks'!AE90)</f>
        <v/>
      </c>
      <c r="V1248" s="331" t="str">
        <f>IF('statement of marks'!AF90="","",'statement of marks'!AF90)</f>
        <v/>
      </c>
      <c r="W1248" s="36" t="str">
        <f>IF('statement of marks'!AG90="","",'statement of marks'!AG90)</f>
        <v/>
      </c>
      <c r="X1248" s="378" t="str">
        <f>IF('statement of marks'!AH90="","",'statement of marks'!AH90)</f>
        <v/>
      </c>
    </row>
    <row r="1249" spans="1:24" ht="17" customHeight="1">
      <c r="A1249" s="376"/>
      <c r="B1249" s="928" t="s">
        <v>640</v>
      </c>
      <c r="C1249" s="929"/>
      <c r="D1249" s="335" t="s">
        <v>1</v>
      </c>
      <c r="E1249" s="335" t="s">
        <v>21</v>
      </c>
      <c r="F1249" s="372" t="s">
        <v>641</v>
      </c>
      <c r="G1249" s="36"/>
      <c r="H1249" s="334"/>
      <c r="I1249" s="36"/>
      <c r="J1249" s="472" t="s">
        <v>62</v>
      </c>
      <c r="K1249" s="379"/>
      <c r="L1249" s="504"/>
      <c r="M1249" s="505"/>
      <c r="N1249" s="376"/>
      <c r="O1249" s="928" t="s">
        <v>640</v>
      </c>
      <c r="P1249" s="929"/>
      <c r="Q1249" s="335" t="s">
        <v>1</v>
      </c>
      <c r="R1249" s="335" t="s">
        <v>21</v>
      </c>
      <c r="S1249" s="372" t="s">
        <v>641</v>
      </c>
      <c r="T1249" s="36"/>
      <c r="U1249" s="334"/>
      <c r="V1249" s="36"/>
      <c r="W1249" s="507" t="s">
        <v>62</v>
      </c>
      <c r="X1249" s="379"/>
    </row>
    <row r="1250" spans="1:24" ht="17" customHeight="1">
      <c r="A1250" s="376"/>
      <c r="B1250" s="923" t="s">
        <v>3</v>
      </c>
      <c r="C1250" s="924"/>
      <c r="D1250" s="332">
        <v>20</v>
      </c>
      <c r="E1250" s="332">
        <v>20</v>
      </c>
      <c r="F1250" s="332">
        <v>20</v>
      </c>
      <c r="G1250" s="333"/>
      <c r="H1250" s="332"/>
      <c r="I1250" s="332"/>
      <c r="J1250" s="333">
        <v>20</v>
      </c>
      <c r="K1250" s="377"/>
      <c r="L1250" s="504"/>
      <c r="M1250" s="505"/>
      <c r="N1250" s="376"/>
      <c r="O1250" s="923" t="s">
        <v>3</v>
      </c>
      <c r="P1250" s="924"/>
      <c r="Q1250" s="332">
        <v>20</v>
      </c>
      <c r="R1250" s="332">
        <v>20</v>
      </c>
      <c r="S1250" s="332">
        <v>20</v>
      </c>
      <c r="T1250" s="333"/>
      <c r="U1250" s="332"/>
      <c r="V1250" s="332"/>
      <c r="W1250" s="333">
        <v>20</v>
      </c>
      <c r="X1250" s="377"/>
    </row>
    <row r="1251" spans="1:24" ht="17" customHeight="1">
      <c r="A1251" s="376"/>
      <c r="B1251" s="910" t="str">
        <f>'statement of marks'!$CM$3</f>
        <v>dk;kZuqHko</v>
      </c>
      <c r="C1251" s="911"/>
      <c r="D1251" s="469" t="str">
        <f>IF('statement of marks'!CM89="","",'statement of marks'!CM89)</f>
        <v/>
      </c>
      <c r="E1251" s="469" t="str">
        <f>IF('statement of marks'!CN89="","",'statement of marks'!CN89)</f>
        <v/>
      </c>
      <c r="F1251" s="469" t="str">
        <f>IF('statement of marks'!CP89="","",'statement of marks'!CP89)</f>
        <v/>
      </c>
      <c r="G1251" s="337"/>
      <c r="H1251" s="337"/>
      <c r="I1251" s="469"/>
      <c r="J1251" s="469" t="str">
        <f>IF('statement of marks'!CO89="","",'statement of marks'!CO89)</f>
        <v/>
      </c>
      <c r="K1251" s="470"/>
      <c r="L1251" s="504"/>
      <c r="M1251" s="505"/>
      <c r="N1251" s="376"/>
      <c r="O1251" s="910" t="str">
        <f>'statement of marks'!$CM$3</f>
        <v>dk;kZuqHko</v>
      </c>
      <c r="P1251" s="911"/>
      <c r="Q1251" s="469" t="str">
        <f>IF('statement of marks'!CM90="","",'statement of marks'!CM90)</f>
        <v/>
      </c>
      <c r="R1251" s="469" t="str">
        <f>IF('statement of marks'!CN90="","",'statement of marks'!CN90)</f>
        <v/>
      </c>
      <c r="S1251" s="469" t="str">
        <f>IF('statement of marks'!CP90="","",'statement of marks'!CP90)</f>
        <v/>
      </c>
      <c r="T1251" s="337"/>
      <c r="U1251" s="337"/>
      <c r="V1251" s="469"/>
      <c r="W1251" s="503" t="str">
        <f>IF('statement of marks'!CO90="","",'statement of marks'!CO90)</f>
        <v/>
      </c>
      <c r="X1251" s="470"/>
    </row>
    <row r="1252" spans="1:24" ht="17" customHeight="1">
      <c r="A1252" s="376"/>
      <c r="B1252" s="910" t="str">
        <f>'statement of marks'!$CW$3</f>
        <v>dyk f'k{kk</v>
      </c>
      <c r="C1252" s="911"/>
      <c r="D1252" s="469" t="str">
        <f>IF('statement of marks'!CW89="","",'statement of marks'!CW89)</f>
        <v/>
      </c>
      <c r="E1252" s="469" t="str">
        <f>IF('statement of marks'!CX89="","",'statement of marks'!CX89)</f>
        <v/>
      </c>
      <c r="F1252" s="469" t="str">
        <f>IF('statement of marks'!CZ89="","",'statement of marks'!CZ89)</f>
        <v/>
      </c>
      <c r="G1252" s="337"/>
      <c r="H1252" s="337"/>
      <c r="I1252" s="469"/>
      <c r="J1252" s="469" t="str">
        <f>IF('statement of marks'!CY89="","",'statement of marks'!CY89)</f>
        <v/>
      </c>
      <c r="K1252" s="470"/>
      <c r="L1252" s="504"/>
      <c r="M1252" s="505"/>
      <c r="N1252" s="376"/>
      <c r="O1252" s="910" t="str">
        <f>'statement of marks'!$CW$3</f>
        <v>dyk f'k{kk</v>
      </c>
      <c r="P1252" s="911"/>
      <c r="Q1252" s="469" t="str">
        <f>IF('statement of marks'!CW90="","",'statement of marks'!CW90)</f>
        <v/>
      </c>
      <c r="R1252" s="469" t="str">
        <f>IF('statement of marks'!CX90="","",'statement of marks'!CX90)</f>
        <v/>
      </c>
      <c r="S1252" s="469" t="str">
        <f>IF('statement of marks'!CZ90="","",'statement of marks'!CZ90)</f>
        <v/>
      </c>
      <c r="T1252" s="337"/>
      <c r="U1252" s="337"/>
      <c r="V1252" s="469"/>
      <c r="W1252" s="503" t="str">
        <f>IF('statement of marks'!CY90="","",'statement of marks'!CY90)</f>
        <v/>
      </c>
      <c r="X1252" s="470"/>
    </row>
    <row r="1253" spans="1:24" ht="17" customHeight="1">
      <c r="A1253" s="376"/>
      <c r="B1253" s="912" t="str">
        <f>'statement of marks'!$DG$3</f>
        <v>LokLF; ,oe~ 'kkjhfjd f'k{kk</v>
      </c>
      <c r="C1253" s="913"/>
      <c r="D1253" s="469" t="str">
        <f>IF('statement of marks'!DG89="","",'statement of marks'!DG89)</f>
        <v/>
      </c>
      <c r="E1253" s="469" t="str">
        <f>IF('statement of marks'!DH89="","",'statement of marks'!DH89)</f>
        <v/>
      </c>
      <c r="F1253" s="469" t="str">
        <f>IF('statement of marks'!DJ89="","",'statement of marks'!DJ89)</f>
        <v/>
      </c>
      <c r="G1253" s="337"/>
      <c r="H1253" s="337"/>
      <c r="I1253" s="469"/>
      <c r="J1253" s="469" t="str">
        <f>IF('statement of marks'!DI89="","",'statement of marks'!DI89)</f>
        <v/>
      </c>
      <c r="K1253" s="470"/>
      <c r="L1253" s="504"/>
      <c r="M1253" s="505"/>
      <c r="N1253" s="376"/>
      <c r="O1253" s="914" t="str">
        <f>'statement of marks'!$DG$3</f>
        <v>LokLF; ,oe~ 'kkjhfjd f'k{kk</v>
      </c>
      <c r="P1253" s="915"/>
      <c r="Q1253" s="469" t="str">
        <f>IF('statement of marks'!DG90="","",'statement of marks'!DG90)</f>
        <v/>
      </c>
      <c r="R1253" s="469" t="str">
        <f>IF('statement of marks'!DH90="","",'statement of marks'!DH90)</f>
        <v/>
      </c>
      <c r="S1253" s="469" t="str">
        <f>IF('statement of marks'!DJ90="","",'statement of marks'!DJ90)</f>
        <v/>
      </c>
      <c r="T1253" s="337"/>
      <c r="U1253" s="337"/>
      <c r="V1253" s="469"/>
      <c r="W1253" s="503" t="str">
        <f>IF('statement of marks'!DI90="","",'statement of marks'!DI90)</f>
        <v/>
      </c>
      <c r="X1253" s="470"/>
    </row>
    <row r="1254" spans="1:24" ht="17" customHeight="1">
      <c r="A1254" s="376"/>
      <c r="B1254" s="916" t="s">
        <v>642</v>
      </c>
      <c r="C1254" s="917"/>
      <c r="D1254" s="918" t="str">
        <f>IF(details!$CX$3="","",details!$CX$3)</f>
        <v>;ksx vxLr rd</v>
      </c>
      <c r="E1254" s="918"/>
      <c r="F1254" s="918" t="str">
        <f>IF(details!$DB$3="","",details!$DB$3)</f>
        <v>;ksx vDVcj rd</v>
      </c>
      <c r="G1254" s="918"/>
      <c r="H1254" s="918" t="str">
        <f>IF(details!$DF$3="","",details!$DF$3)</f>
        <v>;ksx fnlEcj rd</v>
      </c>
      <c r="I1254" s="918"/>
      <c r="J1254" s="918" t="str">
        <f>IF(details!$DJ$3="","",details!$DJ$3)</f>
        <v>;ksx Qjojh rd</v>
      </c>
      <c r="K1254" s="919"/>
      <c r="L1254" s="504"/>
      <c r="M1254" s="505"/>
      <c r="N1254" s="376"/>
      <c r="O1254" s="916" t="s">
        <v>642</v>
      </c>
      <c r="P1254" s="917"/>
      <c r="Q1254" s="918" t="str">
        <f>IF(details!$CX$3="","",details!$CX$3)</f>
        <v>;ksx vxLr rd</v>
      </c>
      <c r="R1254" s="918"/>
      <c r="S1254" s="918" t="str">
        <f>IF(details!$DB$3="","",details!$DB$3)</f>
        <v>;ksx vDVcj rd</v>
      </c>
      <c r="T1254" s="918"/>
      <c r="U1254" s="918" t="str">
        <f>IF(details!$DF$3="","",details!$DF$3)</f>
        <v>;ksx fnlEcj rd</v>
      </c>
      <c r="V1254" s="918"/>
      <c r="W1254" s="918" t="str">
        <f>IF(details!$DJ$3="","",details!$DJ$3)</f>
        <v>;ksx Qjojh rd</v>
      </c>
      <c r="X1254" s="919"/>
    </row>
    <row r="1255" spans="1:24" ht="17" customHeight="1">
      <c r="A1255" s="376"/>
      <c r="B1255" s="916" t="s">
        <v>86</v>
      </c>
      <c r="C1255" s="917"/>
      <c r="D1255" s="921" t="str">
        <f>IF(details!CY89="","",details!CY89)</f>
        <v/>
      </c>
      <c r="E1255" s="921"/>
      <c r="F1255" s="921" t="str">
        <f>IF(details!DC89="","",details!DC89)</f>
        <v/>
      </c>
      <c r="G1255" s="921"/>
      <c r="H1255" s="921" t="str">
        <f>IF(details!DG89="","",details!DG89)</f>
        <v/>
      </c>
      <c r="I1255" s="921"/>
      <c r="J1255" s="921" t="str">
        <f>IF(details!DK89="","",details!DK89)</f>
        <v/>
      </c>
      <c r="K1255" s="922"/>
      <c r="L1255" s="504"/>
      <c r="M1255" s="505"/>
      <c r="N1255" s="376"/>
      <c r="O1255" s="916" t="s">
        <v>86</v>
      </c>
      <c r="P1255" s="917"/>
      <c r="Q1255" s="921" t="str">
        <f>IF(details!CY90="","",details!CY90)</f>
        <v/>
      </c>
      <c r="R1255" s="921"/>
      <c r="S1255" s="921" t="str">
        <f>IF(details!DC90="","",details!DC90)</f>
        <v/>
      </c>
      <c r="T1255" s="921"/>
      <c r="U1255" s="921" t="str">
        <f>IF(details!DG90="","",details!DG90)</f>
        <v/>
      </c>
      <c r="V1255" s="921"/>
      <c r="W1255" s="921" t="str">
        <f>IF(details!DK90="","",details!DK90)</f>
        <v/>
      </c>
      <c r="X1255" s="922"/>
    </row>
    <row r="1256" spans="1:24" ht="17" customHeight="1">
      <c r="A1256" s="376"/>
      <c r="B1256" s="902" t="s">
        <v>15</v>
      </c>
      <c r="C1256" s="903"/>
      <c r="D1256" s="904" t="str">
        <f>IF(details!CX89="","",details!CX89)</f>
        <v/>
      </c>
      <c r="E1256" s="904"/>
      <c r="F1256" s="904" t="str">
        <f>IF(details!DB89="","",details!DB89)</f>
        <v/>
      </c>
      <c r="G1256" s="904"/>
      <c r="H1256" s="904" t="str">
        <f>IF(details!DF89="","",details!DF89)</f>
        <v/>
      </c>
      <c r="I1256" s="904"/>
      <c r="J1256" s="904" t="str">
        <f>IF(details!DJ89="","",details!DJ89)</f>
        <v/>
      </c>
      <c r="K1256" s="905"/>
      <c r="L1256" s="504"/>
      <c r="M1256" s="505"/>
      <c r="N1256" s="376"/>
      <c r="O1256" s="902" t="s">
        <v>15</v>
      </c>
      <c r="P1256" s="903"/>
      <c r="Q1256" s="904" t="str">
        <f>IF(details!CX90="","",details!CX90)</f>
        <v/>
      </c>
      <c r="R1256" s="904"/>
      <c r="S1256" s="904" t="str">
        <f>IF(details!DB90="","",details!DB90)</f>
        <v/>
      </c>
      <c r="T1256" s="904"/>
      <c r="U1256" s="904" t="str">
        <f>IF(details!DF90="","",details!DF90)</f>
        <v/>
      </c>
      <c r="V1256" s="904"/>
      <c r="W1256" s="904" t="str">
        <f>IF(details!DJ90="","",details!DJ90)</f>
        <v/>
      </c>
      <c r="X1256" s="905"/>
    </row>
    <row r="1257" spans="1:24" ht="17" customHeight="1">
      <c r="A1257" s="376"/>
      <c r="B1257" s="906" t="s">
        <v>87</v>
      </c>
      <c r="C1257" s="907"/>
      <c r="D1257" s="908"/>
      <c r="E1257" s="908"/>
      <c r="F1257" s="908"/>
      <c r="G1257" s="908"/>
      <c r="H1257" s="908"/>
      <c r="I1257" s="908"/>
      <c r="J1257" s="908"/>
      <c r="K1257" s="909"/>
      <c r="L1257" s="504"/>
      <c r="M1257" s="505"/>
      <c r="N1257" s="376"/>
      <c r="O1257" s="906" t="s">
        <v>87</v>
      </c>
      <c r="P1257" s="907"/>
      <c r="Q1257" s="908"/>
      <c r="R1257" s="908"/>
      <c r="S1257" s="908"/>
      <c r="T1257" s="908"/>
      <c r="U1257" s="908"/>
      <c r="V1257" s="908"/>
      <c r="W1257" s="908"/>
      <c r="X1257" s="909"/>
    </row>
    <row r="1258" spans="1:24" ht="17" customHeight="1">
      <c r="A1258" s="376"/>
      <c r="B1258" s="953" t="s">
        <v>73</v>
      </c>
      <c r="C1258" s="954"/>
      <c r="D1258" s="908"/>
      <c r="E1258" s="908"/>
      <c r="F1258" s="908"/>
      <c r="G1258" s="908"/>
      <c r="H1258" s="908"/>
      <c r="I1258" s="908"/>
      <c r="J1258" s="908"/>
      <c r="K1258" s="909"/>
      <c r="L1258" s="504"/>
      <c r="M1258" s="505"/>
      <c r="N1258" s="376"/>
      <c r="O1258" s="953" t="s">
        <v>73</v>
      </c>
      <c r="P1258" s="954"/>
      <c r="Q1258" s="908"/>
      <c r="R1258" s="908"/>
      <c r="S1258" s="908"/>
      <c r="T1258" s="908"/>
      <c r="U1258" s="908"/>
      <c r="V1258" s="908"/>
      <c r="W1258" s="908"/>
      <c r="X1258" s="909"/>
    </row>
    <row r="1259" spans="1:24" ht="17" customHeight="1">
      <c r="A1259" s="376"/>
      <c r="B1259" s="955" t="s">
        <v>88</v>
      </c>
      <c r="C1259" s="956"/>
      <c r="D1259" s="908"/>
      <c r="E1259" s="908"/>
      <c r="F1259" s="908"/>
      <c r="G1259" s="908"/>
      <c r="H1259" s="908"/>
      <c r="I1259" s="908"/>
      <c r="J1259" s="908"/>
      <c r="K1259" s="909"/>
      <c r="L1259" s="504"/>
      <c r="M1259" s="505"/>
      <c r="N1259" s="376"/>
      <c r="O1259" s="955" t="s">
        <v>88</v>
      </c>
      <c r="P1259" s="956"/>
      <c r="Q1259" s="908"/>
      <c r="R1259" s="908"/>
      <c r="S1259" s="908"/>
      <c r="T1259" s="908"/>
      <c r="U1259" s="908"/>
      <c r="V1259" s="908"/>
      <c r="W1259" s="908"/>
      <c r="X1259" s="909"/>
    </row>
    <row r="1260" spans="1:24" ht="17" customHeight="1" thickBot="1">
      <c r="A1260" s="381"/>
      <c r="B1260" s="940" t="s">
        <v>89</v>
      </c>
      <c r="C1260" s="941"/>
      <c r="D1260" s="942"/>
      <c r="E1260" s="942"/>
      <c r="F1260" s="942"/>
      <c r="G1260" s="942"/>
      <c r="H1260" s="942"/>
      <c r="I1260" s="942"/>
      <c r="J1260" s="942"/>
      <c r="K1260" s="943"/>
      <c r="L1260" s="504"/>
      <c r="M1260" s="505"/>
      <c r="N1260" s="381"/>
      <c r="O1260" s="940" t="s">
        <v>89</v>
      </c>
      <c r="P1260" s="941"/>
      <c r="Q1260" s="942"/>
      <c r="R1260" s="942"/>
      <c r="S1260" s="942"/>
      <c r="T1260" s="942"/>
      <c r="U1260" s="942"/>
      <c r="V1260" s="942"/>
      <c r="W1260" s="942"/>
      <c r="X1260" s="943"/>
    </row>
    <row r="1261" spans="1:24" ht="17" customHeight="1">
      <c r="A1261" s="944" t="s">
        <v>44</v>
      </c>
      <c r="B1261" s="945"/>
      <c r="C1261" s="945"/>
      <c r="D1261" s="945"/>
      <c r="E1261" s="945"/>
      <c r="F1261" s="945"/>
      <c r="G1261" s="945"/>
      <c r="H1261" s="945"/>
      <c r="I1261" s="945"/>
      <c r="J1261" s="945"/>
      <c r="K1261" s="946"/>
      <c r="L1261" s="504"/>
      <c r="M1261" s="505"/>
      <c r="N1261" s="944" t="s">
        <v>44</v>
      </c>
      <c r="O1261" s="945"/>
      <c r="P1261" s="945"/>
      <c r="Q1261" s="945"/>
      <c r="R1261" s="945"/>
      <c r="S1261" s="945"/>
      <c r="T1261" s="945"/>
      <c r="U1261" s="945"/>
      <c r="V1261" s="945"/>
      <c r="W1261" s="945"/>
      <c r="X1261" s="946"/>
    </row>
    <row r="1262" spans="1:24" ht="17" customHeight="1">
      <c r="A1262" s="947" t="str">
        <f>'statement of marks'!$A$1</f>
        <v>jk- ck- ek/;fed fo|ky; uohu] fuEckgsM+k</v>
      </c>
      <c r="B1262" s="948"/>
      <c r="C1262" s="948"/>
      <c r="D1262" s="948"/>
      <c r="E1262" s="948"/>
      <c r="F1262" s="948"/>
      <c r="G1262" s="948"/>
      <c r="H1262" s="948"/>
      <c r="I1262" s="948"/>
      <c r="J1262" s="948"/>
      <c r="K1262" s="949"/>
      <c r="L1262" s="504"/>
      <c r="M1262" s="505"/>
      <c r="N1262" s="947" t="str">
        <f>'statement of marks'!$A$1</f>
        <v>jk- ck- ek/;fed fo|ky; uohu] fuEckgsM+k</v>
      </c>
      <c r="O1262" s="948"/>
      <c r="P1262" s="948"/>
      <c r="Q1262" s="948"/>
      <c r="R1262" s="948"/>
      <c r="S1262" s="948"/>
      <c r="T1262" s="948"/>
      <c r="U1262" s="948"/>
      <c r="V1262" s="948"/>
      <c r="W1262" s="948"/>
      <c r="X1262" s="949"/>
    </row>
    <row r="1263" spans="1:24" ht="17" customHeight="1">
      <c r="A1263" s="947"/>
      <c r="B1263" s="948"/>
      <c r="C1263" s="948"/>
      <c r="D1263" s="948"/>
      <c r="E1263" s="948"/>
      <c r="F1263" s="948"/>
      <c r="G1263" s="948"/>
      <c r="H1263" s="948"/>
      <c r="I1263" s="948"/>
      <c r="J1263" s="948"/>
      <c r="K1263" s="949"/>
      <c r="L1263" s="504"/>
      <c r="M1263" s="505"/>
      <c r="N1263" s="947"/>
      <c r="O1263" s="948"/>
      <c r="P1263" s="948"/>
      <c r="Q1263" s="948"/>
      <c r="R1263" s="948"/>
      <c r="S1263" s="948"/>
      <c r="T1263" s="948"/>
      <c r="U1263" s="948"/>
      <c r="V1263" s="948"/>
      <c r="W1263" s="948"/>
      <c r="X1263" s="949"/>
    </row>
    <row r="1264" spans="1:24" ht="17" customHeight="1">
      <c r="A1264" s="376"/>
      <c r="B1264" s="927" t="s">
        <v>84</v>
      </c>
      <c r="C1264" s="950"/>
      <c r="D1264" s="951" t="str">
        <f>'statement of marks'!$F$3</f>
        <v>2015-16</v>
      </c>
      <c r="E1264" s="951"/>
      <c r="F1264" s="951"/>
      <c r="G1264" s="951"/>
      <c r="H1264" s="951"/>
      <c r="I1264" s="951"/>
      <c r="J1264" s="951"/>
      <c r="K1264" s="952"/>
      <c r="L1264" s="504"/>
      <c r="M1264" s="505"/>
      <c r="N1264" s="376"/>
      <c r="O1264" s="927" t="s">
        <v>84</v>
      </c>
      <c r="P1264" s="950"/>
      <c r="Q1264" s="951" t="str">
        <f>'statement of marks'!$F$3</f>
        <v>2015-16</v>
      </c>
      <c r="R1264" s="951"/>
      <c r="S1264" s="951"/>
      <c r="T1264" s="951"/>
      <c r="U1264" s="951"/>
      <c r="V1264" s="951"/>
      <c r="W1264" s="951"/>
      <c r="X1264" s="952"/>
    </row>
    <row r="1265" spans="1:24" ht="17" customHeight="1">
      <c r="A1265" s="376"/>
      <c r="B1265" s="910" t="s">
        <v>579</v>
      </c>
      <c r="C1265" s="911"/>
      <c r="D1265" s="911" t="str">
        <f>IF('statement of marks'!H91="","",'statement of marks'!H91)</f>
        <v>v 085</v>
      </c>
      <c r="E1265" s="911"/>
      <c r="F1265" s="911"/>
      <c r="G1265" s="911"/>
      <c r="H1265" s="911"/>
      <c r="I1265" s="911"/>
      <c r="J1265" s="911"/>
      <c r="K1265" s="937"/>
      <c r="L1265" s="504"/>
      <c r="M1265" s="505"/>
      <c r="N1265" s="376"/>
      <c r="O1265" s="910" t="s">
        <v>579</v>
      </c>
      <c r="P1265" s="911"/>
      <c r="Q1265" s="911" t="str">
        <f>IF('statement of marks'!H92="","",'statement of marks'!H92)</f>
        <v>v 086</v>
      </c>
      <c r="R1265" s="911"/>
      <c r="S1265" s="911"/>
      <c r="T1265" s="911"/>
      <c r="U1265" s="911"/>
      <c r="V1265" s="911"/>
      <c r="W1265" s="911"/>
      <c r="X1265" s="937"/>
    </row>
    <row r="1266" spans="1:24" ht="17" customHeight="1">
      <c r="A1266" s="376"/>
      <c r="B1266" s="910" t="s">
        <v>580</v>
      </c>
      <c r="C1266" s="911"/>
      <c r="D1266" s="911" t="str">
        <f>IF('statement of marks'!I91="","",'statement of marks'!I91)</f>
        <v>c 085</v>
      </c>
      <c r="E1266" s="911"/>
      <c r="F1266" s="911"/>
      <c r="G1266" s="911"/>
      <c r="H1266" s="911"/>
      <c r="I1266" s="911"/>
      <c r="J1266" s="911"/>
      <c r="K1266" s="937"/>
      <c r="L1266" s="504"/>
      <c r="M1266" s="505"/>
      <c r="N1266" s="376"/>
      <c r="O1266" s="910" t="s">
        <v>580</v>
      </c>
      <c r="P1266" s="911"/>
      <c r="Q1266" s="911" t="str">
        <f>IF('statement of marks'!I92="","",'statement of marks'!I92)</f>
        <v>c 086</v>
      </c>
      <c r="R1266" s="911"/>
      <c r="S1266" s="911"/>
      <c r="T1266" s="911"/>
      <c r="U1266" s="911"/>
      <c r="V1266" s="911"/>
      <c r="W1266" s="911"/>
      <c r="X1266" s="937"/>
    </row>
    <row r="1267" spans="1:24" ht="17" customHeight="1">
      <c r="A1267" s="376"/>
      <c r="B1267" s="910" t="s">
        <v>581</v>
      </c>
      <c r="C1267" s="911"/>
      <c r="D1267" s="911" t="str">
        <f>IF('statement of marks'!J91="","",'statement of marks'!J91)</f>
        <v>l 085</v>
      </c>
      <c r="E1267" s="911"/>
      <c r="F1267" s="911"/>
      <c r="G1267" s="911"/>
      <c r="H1267" s="911"/>
      <c r="I1267" s="911"/>
      <c r="J1267" s="911"/>
      <c r="K1267" s="937"/>
      <c r="L1267" s="504"/>
      <c r="M1267" s="505"/>
      <c r="N1267" s="376"/>
      <c r="O1267" s="910" t="s">
        <v>581</v>
      </c>
      <c r="P1267" s="911"/>
      <c r="Q1267" s="911" t="str">
        <f>IF('statement of marks'!J92="","",'statement of marks'!J92)</f>
        <v>l 086</v>
      </c>
      <c r="R1267" s="911"/>
      <c r="S1267" s="911"/>
      <c r="T1267" s="911"/>
      <c r="U1267" s="911"/>
      <c r="V1267" s="911"/>
      <c r="W1267" s="911"/>
      <c r="X1267" s="937"/>
    </row>
    <row r="1268" spans="1:24" ht="17" customHeight="1">
      <c r="A1268" s="376"/>
      <c r="B1268" s="910" t="s">
        <v>582</v>
      </c>
      <c r="C1268" s="911"/>
      <c r="D1268" s="370">
        <f>'statement of marks'!$D$3</f>
        <v>3</v>
      </c>
      <c r="E1268" s="911" t="s">
        <v>9</v>
      </c>
      <c r="F1268" s="911"/>
      <c r="G1268" s="938" t="str">
        <f>IF('statement of marks'!D91="","",'statement of marks'!D91)</f>
        <v/>
      </c>
      <c r="H1268" s="938"/>
      <c r="I1268" s="938"/>
      <c r="J1268" s="938"/>
      <c r="K1268" s="939"/>
      <c r="L1268" s="504"/>
      <c r="M1268" s="505"/>
      <c r="N1268" s="376"/>
      <c r="O1268" s="910" t="s">
        <v>582</v>
      </c>
      <c r="P1268" s="911"/>
      <c r="Q1268" s="370">
        <f>'statement of marks'!$D$3</f>
        <v>3</v>
      </c>
      <c r="R1268" s="911" t="s">
        <v>9</v>
      </c>
      <c r="S1268" s="911"/>
      <c r="T1268" s="938" t="str">
        <f>IF('statement of marks'!D92="","",'statement of marks'!D92)</f>
        <v/>
      </c>
      <c r="U1268" s="938"/>
      <c r="V1268" s="938"/>
      <c r="W1268" s="938"/>
      <c r="X1268" s="939"/>
    </row>
    <row r="1269" spans="1:24" ht="17" customHeight="1">
      <c r="A1269" s="376"/>
      <c r="B1269" s="910" t="s">
        <v>583</v>
      </c>
      <c r="C1269" s="911"/>
      <c r="D1269" s="370" t="str">
        <f>IF('statement of marks'!E91="","",'statement of marks'!E91)</f>
        <v/>
      </c>
      <c r="E1269" s="911" t="s">
        <v>0</v>
      </c>
      <c r="F1269" s="911"/>
      <c r="G1269" s="930" t="str">
        <f>IF('statement of marks'!F91="","",'statement of marks'!F91)</f>
        <v/>
      </c>
      <c r="H1269" s="930"/>
      <c r="I1269" s="930"/>
      <c r="J1269" s="930"/>
      <c r="K1269" s="931"/>
      <c r="L1269" s="504"/>
      <c r="M1269" s="505"/>
      <c r="N1269" s="376"/>
      <c r="O1269" s="910" t="s">
        <v>583</v>
      </c>
      <c r="P1269" s="911"/>
      <c r="Q1269" s="370" t="str">
        <f>IF('statement of marks'!E92="","",'statement of marks'!E92)</f>
        <v/>
      </c>
      <c r="R1269" s="911" t="s">
        <v>0</v>
      </c>
      <c r="S1269" s="911"/>
      <c r="T1269" s="930" t="str">
        <f>IF('statement of marks'!F92="","",'statement of marks'!F92)</f>
        <v/>
      </c>
      <c r="U1269" s="930"/>
      <c r="V1269" s="930"/>
      <c r="W1269" s="930"/>
      <c r="X1269" s="931"/>
    </row>
    <row r="1270" spans="1:24" ht="17" customHeight="1">
      <c r="A1270" s="376"/>
      <c r="B1270" s="346" t="s">
        <v>27</v>
      </c>
      <c r="C1270" s="336" t="s">
        <v>85</v>
      </c>
      <c r="D1270" s="932" t="s">
        <v>1</v>
      </c>
      <c r="E1270" s="932" t="s">
        <v>21</v>
      </c>
      <c r="F1270" s="932" t="s">
        <v>62</v>
      </c>
      <c r="G1270" s="933" t="s">
        <v>2</v>
      </c>
      <c r="H1270" s="932" t="s">
        <v>638</v>
      </c>
      <c r="I1270" s="932"/>
      <c r="J1270" s="932"/>
      <c r="K1270" s="934" t="s">
        <v>639</v>
      </c>
      <c r="L1270" s="504"/>
      <c r="M1270" s="505"/>
      <c r="N1270" s="376"/>
      <c r="O1270" s="346" t="s">
        <v>27</v>
      </c>
      <c r="P1270" s="336" t="s">
        <v>85</v>
      </c>
      <c r="Q1270" s="935" t="s">
        <v>1</v>
      </c>
      <c r="R1270" s="935" t="s">
        <v>21</v>
      </c>
      <c r="S1270" s="935" t="s">
        <v>62</v>
      </c>
      <c r="T1270" s="936" t="s">
        <v>2</v>
      </c>
      <c r="U1270" s="935" t="s">
        <v>638</v>
      </c>
      <c r="V1270" s="935"/>
      <c r="W1270" s="935"/>
      <c r="X1270" s="934" t="s">
        <v>639</v>
      </c>
    </row>
    <row r="1271" spans="1:24" ht="17" customHeight="1">
      <c r="A1271" s="376"/>
      <c r="B1271" s="346"/>
      <c r="C1271" s="336"/>
      <c r="D1271" s="932"/>
      <c r="E1271" s="932"/>
      <c r="F1271" s="932"/>
      <c r="G1271" s="933"/>
      <c r="H1271" s="367" t="s">
        <v>635</v>
      </c>
      <c r="I1271" s="367" t="s">
        <v>636</v>
      </c>
      <c r="J1271" s="471" t="s">
        <v>68</v>
      </c>
      <c r="K1271" s="934"/>
      <c r="L1271" s="504"/>
      <c r="M1271" s="505"/>
      <c r="N1271" s="376"/>
      <c r="O1271" s="346"/>
      <c r="P1271" s="336"/>
      <c r="Q1271" s="935"/>
      <c r="R1271" s="935"/>
      <c r="S1271" s="935"/>
      <c r="T1271" s="936"/>
      <c r="U1271" s="371" t="s">
        <v>635</v>
      </c>
      <c r="V1271" s="371" t="s">
        <v>636</v>
      </c>
      <c r="W1271" s="506" t="s">
        <v>68</v>
      </c>
      <c r="X1271" s="934"/>
    </row>
    <row r="1272" spans="1:24" ht="17" customHeight="1">
      <c r="A1272" s="376"/>
      <c r="B1272" s="923" t="s">
        <v>3</v>
      </c>
      <c r="C1272" s="924"/>
      <c r="D1272" s="332">
        <f>IF('statement of marks'!K$6="","",'statement of marks'!K$6)</f>
        <v>10</v>
      </c>
      <c r="E1272" s="332">
        <f>IF('statement of marks'!L$6="","",'statement of marks'!L$6)</f>
        <v>10</v>
      </c>
      <c r="F1272" s="332">
        <f>IF('statement of marks'!M$6="","",'statement of marks'!M$6)</f>
        <v>10</v>
      </c>
      <c r="G1272" s="333">
        <f>IF('statement of marks'!N$6="","",'statement of marks'!N$6)</f>
        <v>30</v>
      </c>
      <c r="H1272" s="332">
        <f>IF('statement of marks'!O$6="","",'statement of marks'!O$6)</f>
        <v>20</v>
      </c>
      <c r="I1272" s="332">
        <f>IF('statement of marks'!P$6="","",'statement of marks'!P$6)</f>
        <v>50</v>
      </c>
      <c r="J1272" s="333">
        <f>IF('statement of marks'!Q$6="","",'statement of marks'!Q$6)</f>
        <v>70</v>
      </c>
      <c r="K1272" s="377">
        <f>IF('statement of marks'!R$6="","",'statement of marks'!R$6)</f>
        <v>100</v>
      </c>
      <c r="L1272" s="504"/>
      <c r="M1272" s="505"/>
      <c r="N1272" s="376"/>
      <c r="O1272" s="923" t="s">
        <v>3</v>
      </c>
      <c r="P1272" s="924"/>
      <c r="Q1272" s="332">
        <f>IF('statement of marks'!K$6="","",'statement of marks'!K$6)</f>
        <v>10</v>
      </c>
      <c r="R1272" s="332">
        <f>IF('statement of marks'!L$6="","",'statement of marks'!L$6)</f>
        <v>10</v>
      </c>
      <c r="S1272" s="332">
        <f>IF('statement of marks'!M$6="","",'statement of marks'!M$6)</f>
        <v>10</v>
      </c>
      <c r="T1272" s="333">
        <f>IF('statement of marks'!N$6="","",'statement of marks'!N$6)</f>
        <v>30</v>
      </c>
      <c r="U1272" s="332">
        <f>IF('statement of marks'!O$6="","",'statement of marks'!O$6)</f>
        <v>20</v>
      </c>
      <c r="V1272" s="332">
        <f>IF('statement of marks'!P$6="","",'statement of marks'!P$6)</f>
        <v>50</v>
      </c>
      <c r="W1272" s="333">
        <f>IF('statement of marks'!Q$6="","",'statement of marks'!Q$6)</f>
        <v>70</v>
      </c>
      <c r="X1272" s="377">
        <f>IF('statement of marks'!R$6="","",'statement of marks'!R$6)</f>
        <v>100</v>
      </c>
    </row>
    <row r="1273" spans="1:24" ht="17" customHeight="1">
      <c r="A1273" s="376"/>
      <c r="B1273" s="910" t="str">
        <f>'statement of marks'!$K$3</f>
        <v>fgUnh</v>
      </c>
      <c r="C1273" s="911"/>
      <c r="D1273" s="331" t="str">
        <f>IF('statement of marks'!K91="","",'statement of marks'!K91)</f>
        <v/>
      </c>
      <c r="E1273" s="331" t="str">
        <f>IF('statement of marks'!L91="","",'statement of marks'!L91)</f>
        <v/>
      </c>
      <c r="F1273" s="331" t="str">
        <f>IF('statement of marks'!M91="","",'statement of marks'!M91)</f>
        <v/>
      </c>
      <c r="G1273" s="374" t="str">
        <f>IF('statement of marks'!N91="","",'statement of marks'!N91)</f>
        <v/>
      </c>
      <c r="H1273" s="331" t="str">
        <f>IF('statement of marks'!O91="","",'statement of marks'!O91)</f>
        <v/>
      </c>
      <c r="I1273" s="331" t="str">
        <f>IF('statement of marks'!P91="","",'statement of marks'!P91)</f>
        <v/>
      </c>
      <c r="J1273" s="36" t="str">
        <f>IF('statement of marks'!Q91="","",'statement of marks'!Q91)</f>
        <v/>
      </c>
      <c r="K1273" s="378" t="str">
        <f>IF('statement of marks'!R91="","",'statement of marks'!R91)</f>
        <v/>
      </c>
      <c r="L1273" s="504"/>
      <c r="M1273" s="505"/>
      <c r="N1273" s="376"/>
      <c r="O1273" s="910" t="str">
        <f>'statement of marks'!$K$3</f>
        <v>fgUnh</v>
      </c>
      <c r="P1273" s="911"/>
      <c r="Q1273" s="331" t="str">
        <f>IF('statement of marks'!K92="","",'statement of marks'!K92)</f>
        <v/>
      </c>
      <c r="R1273" s="331" t="str">
        <f>IF('statement of marks'!L92="","",'statement of marks'!L92)</f>
        <v/>
      </c>
      <c r="S1273" s="331" t="str">
        <f>IF('statement of marks'!M92="","",'statement of marks'!M92)</f>
        <v/>
      </c>
      <c r="T1273" s="374" t="str">
        <f>IF('statement of marks'!N92="","",'statement of marks'!N92)</f>
        <v/>
      </c>
      <c r="U1273" s="331" t="str">
        <f>IF('statement of marks'!O92="","",'statement of marks'!O92)</f>
        <v/>
      </c>
      <c r="V1273" s="331" t="str">
        <f>IF('statement of marks'!P92="","",'statement of marks'!P92)</f>
        <v/>
      </c>
      <c r="W1273" s="36" t="str">
        <f>IF('statement of marks'!Q92="","",'statement of marks'!Q92)</f>
        <v/>
      </c>
      <c r="X1273" s="378" t="str">
        <f>IF('statement of marks'!R92="","",'statement of marks'!R92)</f>
        <v/>
      </c>
    </row>
    <row r="1274" spans="1:24" ht="17" customHeight="1">
      <c r="A1274" s="376"/>
      <c r="B1274" s="920" t="str">
        <f>'statement of marks'!$AQ$3</f>
        <v>mnwZ</v>
      </c>
      <c r="C1274" s="910"/>
      <c r="D1274" s="331">
        <f>IF('statement of marks'!AQ91="","",'statement of marks'!AQ91)</f>
        <v>1</v>
      </c>
      <c r="E1274" s="331">
        <f>IF('statement of marks'!AR91="","",'statement of marks'!AR91)</f>
        <v>2</v>
      </c>
      <c r="F1274" s="331">
        <f>IF('statement of marks'!AS91="","",'statement of marks'!AS91)</f>
        <v>3</v>
      </c>
      <c r="G1274" s="374">
        <f>IF('statement of marks'!AT91="","",'statement of marks'!AT91)</f>
        <v>6</v>
      </c>
      <c r="H1274" s="331">
        <f>IF('statement of marks'!AU91="","",'statement of marks'!AU91)</f>
        <v>4</v>
      </c>
      <c r="I1274" s="331">
        <f>IF('statement of marks'!AV91="","",'statement of marks'!AV91)</f>
        <v>5</v>
      </c>
      <c r="J1274" s="36">
        <f>IF('statement of marks'!AW91="","",'statement of marks'!AW91)</f>
        <v>9</v>
      </c>
      <c r="K1274" s="378">
        <f>IF('statement of marks'!AX91="","",'statement of marks'!AX91)</f>
        <v>15</v>
      </c>
      <c r="L1274" s="504"/>
      <c r="M1274" s="505"/>
      <c r="N1274" s="376"/>
      <c r="O1274" s="920" t="str">
        <f>'statement of marks'!$AQ$3</f>
        <v>mnwZ</v>
      </c>
      <c r="P1274" s="910"/>
      <c r="Q1274" s="331">
        <f>IF('statement of marks'!AQ92="","",'statement of marks'!AQ92)</f>
        <v>1</v>
      </c>
      <c r="R1274" s="331">
        <f>IF('statement of marks'!AR92="","",'statement of marks'!AR92)</f>
        <v>2</v>
      </c>
      <c r="S1274" s="331">
        <f>IF('statement of marks'!AS92="","",'statement of marks'!AS92)</f>
        <v>3</v>
      </c>
      <c r="T1274" s="374">
        <f>IF('statement of marks'!AT92="","",'statement of marks'!AT92)</f>
        <v>6</v>
      </c>
      <c r="U1274" s="331">
        <f>IF('statement of marks'!AU92="","",'statement of marks'!AU92)</f>
        <v>4</v>
      </c>
      <c r="V1274" s="331">
        <f>IF('statement of marks'!AV92="","",'statement of marks'!AV92)</f>
        <v>5</v>
      </c>
      <c r="W1274" s="36">
        <f>IF('statement of marks'!AW92="","",'statement of marks'!AW92)</f>
        <v>9</v>
      </c>
      <c r="X1274" s="378">
        <f>IF('statement of marks'!AX92="","",'statement of marks'!AX92)</f>
        <v>15</v>
      </c>
    </row>
    <row r="1275" spans="1:24" ht="17" customHeight="1">
      <c r="A1275" s="376"/>
      <c r="B1275" s="910" t="str">
        <f>'statement of marks'!$BG$3</f>
        <v>xf.kr</v>
      </c>
      <c r="C1275" s="911"/>
      <c r="D1275" s="331" t="str">
        <f>IF('statement of marks'!BG91="","",'statement of marks'!BG91)</f>
        <v/>
      </c>
      <c r="E1275" s="331" t="str">
        <f>IF('statement of marks'!BH91="","",'statement of marks'!BH91)</f>
        <v/>
      </c>
      <c r="F1275" s="331" t="str">
        <f>IF('statement of marks'!BI91="","",'statement of marks'!BI91)</f>
        <v/>
      </c>
      <c r="G1275" s="374" t="str">
        <f>IF('statement of marks'!BJ91="","",'statement of marks'!BJ91)</f>
        <v/>
      </c>
      <c r="H1275" s="331" t="str">
        <f>IF('statement of marks'!BK91="","",'statement of marks'!BK91)</f>
        <v/>
      </c>
      <c r="I1275" s="331" t="str">
        <f>IF('statement of marks'!BL91="","",'statement of marks'!BL91)</f>
        <v/>
      </c>
      <c r="J1275" s="36" t="str">
        <f>IF('statement of marks'!BM91="","",'statement of marks'!BM91)</f>
        <v/>
      </c>
      <c r="K1275" s="378" t="str">
        <f>IF('statement of marks'!BN91="","",'statement of marks'!BN91)</f>
        <v/>
      </c>
      <c r="L1275" s="504"/>
      <c r="M1275" s="505"/>
      <c r="N1275" s="376"/>
      <c r="O1275" s="910" t="str">
        <f>'statement of marks'!$BG$3</f>
        <v>xf.kr</v>
      </c>
      <c r="P1275" s="911"/>
      <c r="Q1275" s="331" t="str">
        <f>IF('statement of marks'!BG92="","",'statement of marks'!BG92)</f>
        <v/>
      </c>
      <c r="R1275" s="331" t="str">
        <f>IF('statement of marks'!BH92="","",'statement of marks'!BH92)</f>
        <v/>
      </c>
      <c r="S1275" s="331" t="str">
        <f>IF('statement of marks'!BI92="","",'statement of marks'!BI92)</f>
        <v/>
      </c>
      <c r="T1275" s="374" t="str">
        <f>IF('statement of marks'!BJ92="","",'statement of marks'!BJ92)</f>
        <v/>
      </c>
      <c r="U1275" s="331" t="str">
        <f>IF('statement of marks'!BK92="","",'statement of marks'!BK92)</f>
        <v/>
      </c>
      <c r="V1275" s="331" t="str">
        <f>IF('statement of marks'!BL92="","",'statement of marks'!BL92)</f>
        <v/>
      </c>
      <c r="W1275" s="36" t="str">
        <f>IF('statement of marks'!BM92="","",'statement of marks'!BM92)</f>
        <v/>
      </c>
      <c r="X1275" s="378" t="str">
        <f>IF('statement of marks'!BN92="","",'statement of marks'!BN92)</f>
        <v/>
      </c>
    </row>
    <row r="1276" spans="1:24" ht="17" customHeight="1">
      <c r="A1276" s="376"/>
      <c r="B1276" s="910" t="str">
        <f>'statement of marks'!$BW$3</f>
        <v>Ik;kZoj.k v/;;u</v>
      </c>
      <c r="C1276" s="911"/>
      <c r="D1276" s="331" t="str">
        <f>IF('statement of marks'!BW91="","",'statement of marks'!BW91)</f>
        <v/>
      </c>
      <c r="E1276" s="331" t="str">
        <f>IF('statement of marks'!BX91="","",'statement of marks'!BX91)</f>
        <v/>
      </c>
      <c r="F1276" s="331" t="str">
        <f>IF('statement of marks'!BY91="","",'statement of marks'!BY91)</f>
        <v/>
      </c>
      <c r="G1276" s="374" t="str">
        <f>IF('statement of marks'!BZ91="","",'statement of marks'!BZ91)</f>
        <v/>
      </c>
      <c r="H1276" s="331" t="str">
        <f>IF('statement of marks'!CA91="","",'statement of marks'!CA91)</f>
        <v/>
      </c>
      <c r="I1276" s="331" t="str">
        <f>IF('statement of marks'!CB91="","",'statement of marks'!CB91)</f>
        <v/>
      </c>
      <c r="J1276" s="36" t="str">
        <f>IF('statement of marks'!CC91="","",'statement of marks'!CC91)</f>
        <v/>
      </c>
      <c r="K1276" s="378" t="str">
        <f>IF('statement of marks'!CD91="","",'statement of marks'!CD91)</f>
        <v/>
      </c>
      <c r="L1276" s="504"/>
      <c r="M1276" s="505"/>
      <c r="N1276" s="376"/>
      <c r="O1276" s="910" t="str">
        <f>'statement of marks'!$BW$3</f>
        <v>Ik;kZoj.k v/;;u</v>
      </c>
      <c r="P1276" s="911"/>
      <c r="Q1276" s="331" t="str">
        <f>IF('statement of marks'!BW92="","",'statement of marks'!BW92)</f>
        <v/>
      </c>
      <c r="R1276" s="331" t="str">
        <f>IF('statement of marks'!BX92="","",'statement of marks'!BX92)</f>
        <v/>
      </c>
      <c r="S1276" s="331" t="str">
        <f>IF('statement of marks'!BY92="","",'statement of marks'!BY92)</f>
        <v/>
      </c>
      <c r="T1276" s="374" t="str">
        <f>IF('statement of marks'!BZ92="","",'statement of marks'!BZ92)</f>
        <v/>
      </c>
      <c r="U1276" s="331" t="str">
        <f>IF('statement of marks'!CA92="","",'statement of marks'!CA92)</f>
        <v/>
      </c>
      <c r="V1276" s="331" t="str">
        <f>IF('statement of marks'!CB92="","",'statement of marks'!CB92)</f>
        <v/>
      </c>
      <c r="W1276" s="36" t="str">
        <f>IF('statement of marks'!CC92="","",'statement of marks'!CC92)</f>
        <v/>
      </c>
      <c r="X1276" s="378" t="str">
        <f>IF('statement of marks'!CD92="","",'statement of marks'!CD92)</f>
        <v/>
      </c>
    </row>
    <row r="1277" spans="1:24" ht="17" customHeight="1">
      <c r="A1277" s="925"/>
      <c r="B1277" s="927" t="str">
        <f>'statement of marks'!$AA$3</f>
        <v>vaxszth</v>
      </c>
      <c r="C1277" s="373" t="s">
        <v>3</v>
      </c>
      <c r="D1277" s="332">
        <f>IF('statement of marks'!AA$6="","",'statement of marks'!AA$6)</f>
        <v>5</v>
      </c>
      <c r="E1277" s="332">
        <f>IF('statement of marks'!AB$6="","",'statement of marks'!AB$6)</f>
        <v>5</v>
      </c>
      <c r="F1277" s="332">
        <f>IF('statement of marks'!AC$6="","",'statement of marks'!AC$6)</f>
        <v>5</v>
      </c>
      <c r="G1277" s="333">
        <f>IF('statement of marks'!AD$6="","",'statement of marks'!AD$6)</f>
        <v>15</v>
      </c>
      <c r="H1277" s="332">
        <f>IF('statement of marks'!AE$6="","",'statement of marks'!AE$6)</f>
        <v>10</v>
      </c>
      <c r="I1277" s="332">
        <f>IF('statement of marks'!AF$6="","",'statement of marks'!AF$6)</f>
        <v>25</v>
      </c>
      <c r="J1277" s="333">
        <f>IF('statement of marks'!AG$6="","",'statement of marks'!AG$6)</f>
        <v>35</v>
      </c>
      <c r="K1277" s="377">
        <f>IF('statement of marks'!AH$6="","",'statement of marks'!AH$6)</f>
        <v>50</v>
      </c>
      <c r="L1277" s="504"/>
      <c r="M1277" s="505"/>
      <c r="N1277" s="925"/>
      <c r="O1277" s="927" t="str">
        <f>'statement of marks'!$AA$3</f>
        <v>vaxszth</v>
      </c>
      <c r="P1277" s="373" t="s">
        <v>3</v>
      </c>
      <c r="Q1277" s="332">
        <f>IF('statement of marks'!AA$6="","",'statement of marks'!AA$6)</f>
        <v>5</v>
      </c>
      <c r="R1277" s="332">
        <f>IF('statement of marks'!AB$6="","",'statement of marks'!AB$6)</f>
        <v>5</v>
      </c>
      <c r="S1277" s="332">
        <f>IF('statement of marks'!AC$6="","",'statement of marks'!AC$6)</f>
        <v>5</v>
      </c>
      <c r="T1277" s="333">
        <f>IF('statement of marks'!AD$6="","",'statement of marks'!AD$6)</f>
        <v>15</v>
      </c>
      <c r="U1277" s="332">
        <f>IF('statement of marks'!AE$6="","",'statement of marks'!AE$6)</f>
        <v>10</v>
      </c>
      <c r="V1277" s="332">
        <f>IF('statement of marks'!AF$6="","",'statement of marks'!AF$6)</f>
        <v>25</v>
      </c>
      <c r="W1277" s="333">
        <f>IF('statement of marks'!AG$6="","",'statement of marks'!AG$6)</f>
        <v>35</v>
      </c>
      <c r="X1277" s="377">
        <f>IF('statement of marks'!AH$6="","",'statement of marks'!AH$6)</f>
        <v>50</v>
      </c>
    </row>
    <row r="1278" spans="1:24" ht="17" customHeight="1">
      <c r="A1278" s="926"/>
      <c r="B1278" s="927"/>
      <c r="C1278" s="375" t="s">
        <v>644</v>
      </c>
      <c r="D1278" s="331" t="str">
        <f>IF('statement of marks'!AA91="","",'statement of marks'!AA91)</f>
        <v/>
      </c>
      <c r="E1278" s="331" t="str">
        <f>IF('statement of marks'!AB91="","",'statement of marks'!AB91)</f>
        <v/>
      </c>
      <c r="F1278" s="331" t="str">
        <f>IF('statement of marks'!AC91="","",'statement of marks'!AC91)</f>
        <v/>
      </c>
      <c r="G1278" s="374" t="str">
        <f>IF('statement of marks'!AD91="","",'statement of marks'!AD91)</f>
        <v/>
      </c>
      <c r="H1278" s="331" t="str">
        <f>IF('statement of marks'!AE91="","",'statement of marks'!AE91)</f>
        <v/>
      </c>
      <c r="I1278" s="331" t="str">
        <f>IF('statement of marks'!AF91="","",'statement of marks'!AF91)</f>
        <v/>
      </c>
      <c r="J1278" s="36" t="str">
        <f>IF('statement of marks'!AG91="","",'statement of marks'!AG91)</f>
        <v/>
      </c>
      <c r="K1278" s="378" t="str">
        <f>IF('statement of marks'!AH91="","",'statement of marks'!AH91)</f>
        <v/>
      </c>
      <c r="L1278" s="504"/>
      <c r="M1278" s="505"/>
      <c r="N1278" s="926"/>
      <c r="O1278" s="927"/>
      <c r="P1278" s="375" t="s">
        <v>644</v>
      </c>
      <c r="Q1278" s="331" t="str">
        <f>IF('statement of marks'!AA92="","",'statement of marks'!AA92)</f>
        <v/>
      </c>
      <c r="R1278" s="331" t="str">
        <f>IF('statement of marks'!AB92="","",'statement of marks'!AB92)</f>
        <v/>
      </c>
      <c r="S1278" s="331" t="str">
        <f>IF('statement of marks'!AC92="","",'statement of marks'!AC92)</f>
        <v/>
      </c>
      <c r="T1278" s="374" t="str">
        <f>IF('statement of marks'!AD92="","",'statement of marks'!AD92)</f>
        <v/>
      </c>
      <c r="U1278" s="331" t="str">
        <f>IF('statement of marks'!AE92="","",'statement of marks'!AE92)</f>
        <v/>
      </c>
      <c r="V1278" s="331" t="str">
        <f>IF('statement of marks'!AF92="","",'statement of marks'!AF92)</f>
        <v/>
      </c>
      <c r="W1278" s="36" t="str">
        <f>IF('statement of marks'!AG92="","",'statement of marks'!AG92)</f>
        <v/>
      </c>
      <c r="X1278" s="378" t="str">
        <f>IF('statement of marks'!AH92="","",'statement of marks'!AH92)</f>
        <v/>
      </c>
    </row>
    <row r="1279" spans="1:24" ht="17" customHeight="1">
      <c r="A1279" s="376"/>
      <c r="B1279" s="928" t="s">
        <v>640</v>
      </c>
      <c r="C1279" s="929"/>
      <c r="D1279" s="335" t="s">
        <v>1</v>
      </c>
      <c r="E1279" s="335" t="s">
        <v>21</v>
      </c>
      <c r="F1279" s="372" t="s">
        <v>641</v>
      </c>
      <c r="G1279" s="36"/>
      <c r="H1279" s="334"/>
      <c r="I1279" s="36"/>
      <c r="J1279" s="472" t="s">
        <v>62</v>
      </c>
      <c r="K1279" s="379"/>
      <c r="L1279" s="504"/>
      <c r="M1279" s="505"/>
      <c r="N1279" s="376"/>
      <c r="O1279" s="928" t="s">
        <v>640</v>
      </c>
      <c r="P1279" s="929"/>
      <c r="Q1279" s="335" t="s">
        <v>1</v>
      </c>
      <c r="R1279" s="335" t="s">
        <v>21</v>
      </c>
      <c r="S1279" s="372" t="s">
        <v>641</v>
      </c>
      <c r="T1279" s="36"/>
      <c r="U1279" s="334"/>
      <c r="V1279" s="36"/>
      <c r="W1279" s="507" t="s">
        <v>62</v>
      </c>
      <c r="X1279" s="379"/>
    </row>
    <row r="1280" spans="1:24" ht="17" customHeight="1">
      <c r="A1280" s="376"/>
      <c r="B1280" s="923" t="s">
        <v>3</v>
      </c>
      <c r="C1280" s="924"/>
      <c r="D1280" s="332">
        <v>20</v>
      </c>
      <c r="E1280" s="332">
        <v>20</v>
      </c>
      <c r="F1280" s="332">
        <v>20</v>
      </c>
      <c r="G1280" s="333"/>
      <c r="H1280" s="332"/>
      <c r="I1280" s="332"/>
      <c r="J1280" s="333">
        <v>20</v>
      </c>
      <c r="K1280" s="377"/>
      <c r="L1280" s="504"/>
      <c r="M1280" s="505"/>
      <c r="N1280" s="376"/>
      <c r="O1280" s="923" t="s">
        <v>3</v>
      </c>
      <c r="P1280" s="924"/>
      <c r="Q1280" s="332">
        <v>20</v>
      </c>
      <c r="R1280" s="332">
        <v>20</v>
      </c>
      <c r="S1280" s="332">
        <v>20</v>
      </c>
      <c r="T1280" s="333"/>
      <c r="U1280" s="332"/>
      <c r="V1280" s="332"/>
      <c r="W1280" s="333">
        <v>20</v>
      </c>
      <c r="X1280" s="377"/>
    </row>
    <row r="1281" spans="1:24" ht="17" customHeight="1">
      <c r="A1281" s="376"/>
      <c r="B1281" s="910" t="str">
        <f>'statement of marks'!$CM$3</f>
        <v>dk;kZuqHko</v>
      </c>
      <c r="C1281" s="911"/>
      <c r="D1281" s="469" t="str">
        <f>IF('statement of marks'!CM91="","",'statement of marks'!CM91)</f>
        <v/>
      </c>
      <c r="E1281" s="469" t="str">
        <f>IF('statement of marks'!CN91="","",'statement of marks'!CN91)</f>
        <v/>
      </c>
      <c r="F1281" s="469" t="str">
        <f>IF('statement of marks'!CP91="","",'statement of marks'!CP91)</f>
        <v/>
      </c>
      <c r="G1281" s="337"/>
      <c r="H1281" s="337"/>
      <c r="I1281" s="469"/>
      <c r="J1281" s="469" t="str">
        <f>IF('statement of marks'!CO91="","",'statement of marks'!CO91)</f>
        <v/>
      </c>
      <c r="K1281" s="470"/>
      <c r="L1281" s="504"/>
      <c r="M1281" s="505"/>
      <c r="N1281" s="376"/>
      <c r="O1281" s="910" t="str">
        <f>'statement of marks'!$CM$3</f>
        <v>dk;kZuqHko</v>
      </c>
      <c r="P1281" s="911"/>
      <c r="Q1281" s="469" t="str">
        <f>IF('statement of marks'!CM92="","",'statement of marks'!CM92)</f>
        <v/>
      </c>
      <c r="R1281" s="469" t="str">
        <f>IF('statement of marks'!CN92="","",'statement of marks'!CN92)</f>
        <v/>
      </c>
      <c r="S1281" s="469" t="str">
        <f>IF('statement of marks'!CP92="","",'statement of marks'!CP92)</f>
        <v/>
      </c>
      <c r="T1281" s="337"/>
      <c r="U1281" s="337"/>
      <c r="V1281" s="469"/>
      <c r="W1281" s="503" t="str">
        <f>IF('statement of marks'!CO92="","",'statement of marks'!CO92)</f>
        <v/>
      </c>
      <c r="X1281" s="470"/>
    </row>
    <row r="1282" spans="1:24" ht="17" customHeight="1">
      <c r="A1282" s="376"/>
      <c r="B1282" s="910" t="str">
        <f>'statement of marks'!$CW$3</f>
        <v>dyk f'k{kk</v>
      </c>
      <c r="C1282" s="911"/>
      <c r="D1282" s="469" t="str">
        <f>IF('statement of marks'!CW91="","",'statement of marks'!CW91)</f>
        <v/>
      </c>
      <c r="E1282" s="469" t="str">
        <f>IF('statement of marks'!CX91="","",'statement of marks'!CX91)</f>
        <v/>
      </c>
      <c r="F1282" s="469" t="str">
        <f>IF('statement of marks'!CZ91="","",'statement of marks'!CZ91)</f>
        <v/>
      </c>
      <c r="G1282" s="337"/>
      <c r="H1282" s="337"/>
      <c r="I1282" s="469"/>
      <c r="J1282" s="469" t="str">
        <f>IF('statement of marks'!CY91="","",'statement of marks'!CY91)</f>
        <v/>
      </c>
      <c r="K1282" s="470"/>
      <c r="L1282" s="504"/>
      <c r="M1282" s="505"/>
      <c r="N1282" s="376"/>
      <c r="O1282" s="910" t="str">
        <f>'statement of marks'!$CW$3</f>
        <v>dyk f'k{kk</v>
      </c>
      <c r="P1282" s="911"/>
      <c r="Q1282" s="469" t="str">
        <f>IF('statement of marks'!CW92="","",'statement of marks'!CW92)</f>
        <v/>
      </c>
      <c r="R1282" s="469" t="str">
        <f>IF('statement of marks'!CX92="","",'statement of marks'!CX92)</f>
        <v/>
      </c>
      <c r="S1282" s="469" t="str">
        <f>IF('statement of marks'!CZ92="","",'statement of marks'!CZ92)</f>
        <v/>
      </c>
      <c r="T1282" s="337"/>
      <c r="U1282" s="337"/>
      <c r="V1282" s="469"/>
      <c r="W1282" s="503" t="str">
        <f>IF('statement of marks'!CY92="","",'statement of marks'!CY92)</f>
        <v/>
      </c>
      <c r="X1282" s="470"/>
    </row>
    <row r="1283" spans="1:24" ht="17" customHeight="1">
      <c r="A1283" s="376"/>
      <c r="B1283" s="912" t="str">
        <f>'statement of marks'!$DG$3</f>
        <v>LokLF; ,oe~ 'kkjhfjd f'k{kk</v>
      </c>
      <c r="C1283" s="913"/>
      <c r="D1283" s="469" t="str">
        <f>IF('statement of marks'!DG91="","",'statement of marks'!DG91)</f>
        <v/>
      </c>
      <c r="E1283" s="469" t="str">
        <f>IF('statement of marks'!DH91="","",'statement of marks'!DH91)</f>
        <v/>
      </c>
      <c r="F1283" s="469" t="str">
        <f>IF('statement of marks'!DJ91="","",'statement of marks'!DJ91)</f>
        <v/>
      </c>
      <c r="G1283" s="337"/>
      <c r="H1283" s="337"/>
      <c r="I1283" s="469"/>
      <c r="J1283" s="469" t="str">
        <f>IF('statement of marks'!DI91="","",'statement of marks'!DI91)</f>
        <v/>
      </c>
      <c r="K1283" s="470"/>
      <c r="L1283" s="504"/>
      <c r="M1283" s="505"/>
      <c r="N1283" s="376"/>
      <c r="O1283" s="914" t="str">
        <f>'statement of marks'!$DG$3</f>
        <v>LokLF; ,oe~ 'kkjhfjd f'k{kk</v>
      </c>
      <c r="P1283" s="915"/>
      <c r="Q1283" s="469" t="str">
        <f>IF('statement of marks'!DG92="","",'statement of marks'!DG92)</f>
        <v/>
      </c>
      <c r="R1283" s="469" t="str">
        <f>IF('statement of marks'!DH92="","",'statement of marks'!DH92)</f>
        <v/>
      </c>
      <c r="S1283" s="469" t="str">
        <f>IF('statement of marks'!DJ92="","",'statement of marks'!DJ92)</f>
        <v/>
      </c>
      <c r="T1283" s="337"/>
      <c r="U1283" s="337"/>
      <c r="V1283" s="469"/>
      <c r="W1283" s="503" t="str">
        <f>IF('statement of marks'!DI92="","",'statement of marks'!DI92)</f>
        <v/>
      </c>
      <c r="X1283" s="470"/>
    </row>
    <row r="1284" spans="1:24" ht="17" customHeight="1">
      <c r="A1284" s="376"/>
      <c r="B1284" s="916" t="s">
        <v>642</v>
      </c>
      <c r="C1284" s="917"/>
      <c r="D1284" s="918" t="str">
        <f>IF(details!$CX$3="","",details!$CX$3)</f>
        <v>;ksx vxLr rd</v>
      </c>
      <c r="E1284" s="918"/>
      <c r="F1284" s="918" t="str">
        <f>IF(details!$DB$3="","",details!$DB$3)</f>
        <v>;ksx vDVcj rd</v>
      </c>
      <c r="G1284" s="918"/>
      <c r="H1284" s="918" t="str">
        <f>IF(details!$DF$3="","",details!$DF$3)</f>
        <v>;ksx fnlEcj rd</v>
      </c>
      <c r="I1284" s="918"/>
      <c r="J1284" s="918" t="str">
        <f>IF(details!$DJ$3="","",details!$DJ$3)</f>
        <v>;ksx Qjojh rd</v>
      </c>
      <c r="K1284" s="919"/>
      <c r="L1284" s="504"/>
      <c r="M1284" s="505"/>
      <c r="N1284" s="376"/>
      <c r="O1284" s="916" t="s">
        <v>642</v>
      </c>
      <c r="P1284" s="917"/>
      <c r="Q1284" s="918" t="str">
        <f>IF(details!$CX$3="","",details!$CX$3)</f>
        <v>;ksx vxLr rd</v>
      </c>
      <c r="R1284" s="918"/>
      <c r="S1284" s="918" t="str">
        <f>IF(details!$DB$3="","",details!$DB$3)</f>
        <v>;ksx vDVcj rd</v>
      </c>
      <c r="T1284" s="918"/>
      <c r="U1284" s="918" t="str">
        <f>IF(details!$DF$3="","",details!$DF$3)</f>
        <v>;ksx fnlEcj rd</v>
      </c>
      <c r="V1284" s="918"/>
      <c r="W1284" s="918" t="str">
        <f>IF(details!$DJ$3="","",details!$DJ$3)</f>
        <v>;ksx Qjojh rd</v>
      </c>
      <c r="X1284" s="919"/>
    </row>
    <row r="1285" spans="1:24" ht="17" customHeight="1">
      <c r="A1285" s="376"/>
      <c r="B1285" s="916" t="s">
        <v>86</v>
      </c>
      <c r="C1285" s="917"/>
      <c r="D1285" s="921" t="str">
        <f>IF(details!CY91="","",details!CY91)</f>
        <v/>
      </c>
      <c r="E1285" s="921"/>
      <c r="F1285" s="921" t="str">
        <f>IF(details!DC91="","",details!DC91)</f>
        <v/>
      </c>
      <c r="G1285" s="921"/>
      <c r="H1285" s="921" t="str">
        <f>IF(details!DG91="","",details!DG91)</f>
        <v/>
      </c>
      <c r="I1285" s="921"/>
      <c r="J1285" s="921" t="str">
        <f>IF(details!DK91="","",details!DK91)</f>
        <v/>
      </c>
      <c r="K1285" s="922"/>
      <c r="L1285" s="504"/>
      <c r="M1285" s="505"/>
      <c r="N1285" s="376"/>
      <c r="O1285" s="916" t="s">
        <v>86</v>
      </c>
      <c r="P1285" s="917"/>
      <c r="Q1285" s="921" t="str">
        <f>IF(details!CY92="","",details!CY92)</f>
        <v/>
      </c>
      <c r="R1285" s="921"/>
      <c r="S1285" s="921" t="str">
        <f>IF(details!DC92="","",details!DC92)</f>
        <v/>
      </c>
      <c r="T1285" s="921"/>
      <c r="U1285" s="921" t="str">
        <f>IF(details!DG92="","",details!DG92)</f>
        <v/>
      </c>
      <c r="V1285" s="921"/>
      <c r="W1285" s="921" t="str">
        <f>IF(details!DK92="","",details!DK92)</f>
        <v/>
      </c>
      <c r="X1285" s="922"/>
    </row>
    <row r="1286" spans="1:24" ht="17" customHeight="1">
      <c r="A1286" s="376"/>
      <c r="B1286" s="902" t="s">
        <v>15</v>
      </c>
      <c r="C1286" s="903"/>
      <c r="D1286" s="904" t="str">
        <f>IF(details!CX91="","",details!CX91)</f>
        <v/>
      </c>
      <c r="E1286" s="904"/>
      <c r="F1286" s="904" t="str">
        <f>IF(details!DB91="","",details!DB91)</f>
        <v/>
      </c>
      <c r="G1286" s="904"/>
      <c r="H1286" s="904" t="str">
        <f>IF(details!DF91="","",details!DF91)</f>
        <v/>
      </c>
      <c r="I1286" s="904"/>
      <c r="J1286" s="904" t="str">
        <f>IF(details!DJ91="","",details!DJ91)</f>
        <v/>
      </c>
      <c r="K1286" s="905"/>
      <c r="L1286" s="504"/>
      <c r="M1286" s="505"/>
      <c r="N1286" s="376"/>
      <c r="O1286" s="902" t="s">
        <v>15</v>
      </c>
      <c r="P1286" s="903"/>
      <c r="Q1286" s="904" t="str">
        <f>IF(details!CX92="","",details!CX92)</f>
        <v/>
      </c>
      <c r="R1286" s="904"/>
      <c r="S1286" s="904" t="str">
        <f>IF(details!DB92="","",details!DB92)</f>
        <v/>
      </c>
      <c r="T1286" s="904"/>
      <c r="U1286" s="904" t="str">
        <f>IF(details!DF92="","",details!DF92)</f>
        <v/>
      </c>
      <c r="V1286" s="904"/>
      <c r="W1286" s="904" t="str">
        <f>IF(details!DJ92="","",details!DJ92)</f>
        <v/>
      </c>
      <c r="X1286" s="905"/>
    </row>
    <row r="1287" spans="1:24" ht="17" customHeight="1">
      <c r="A1287" s="376"/>
      <c r="B1287" s="906" t="s">
        <v>87</v>
      </c>
      <c r="C1287" s="907"/>
      <c r="D1287" s="908"/>
      <c r="E1287" s="908"/>
      <c r="F1287" s="908"/>
      <c r="G1287" s="908"/>
      <c r="H1287" s="908"/>
      <c r="I1287" s="908"/>
      <c r="J1287" s="908"/>
      <c r="K1287" s="909"/>
      <c r="L1287" s="504"/>
      <c r="M1287" s="505"/>
      <c r="N1287" s="376"/>
      <c r="O1287" s="906" t="s">
        <v>87</v>
      </c>
      <c r="P1287" s="907"/>
      <c r="Q1287" s="908"/>
      <c r="R1287" s="908"/>
      <c r="S1287" s="908"/>
      <c r="T1287" s="908"/>
      <c r="U1287" s="908"/>
      <c r="V1287" s="908"/>
      <c r="W1287" s="908"/>
      <c r="X1287" s="909"/>
    </row>
    <row r="1288" spans="1:24" ht="17" customHeight="1">
      <c r="A1288" s="376"/>
      <c r="B1288" s="953" t="s">
        <v>73</v>
      </c>
      <c r="C1288" s="954"/>
      <c r="D1288" s="908"/>
      <c r="E1288" s="908"/>
      <c r="F1288" s="908"/>
      <c r="G1288" s="908"/>
      <c r="H1288" s="908"/>
      <c r="I1288" s="908"/>
      <c r="J1288" s="908"/>
      <c r="K1288" s="909"/>
      <c r="L1288" s="504"/>
      <c r="M1288" s="505"/>
      <c r="N1288" s="376"/>
      <c r="O1288" s="953" t="s">
        <v>73</v>
      </c>
      <c r="P1288" s="954"/>
      <c r="Q1288" s="908"/>
      <c r="R1288" s="908"/>
      <c r="S1288" s="908"/>
      <c r="T1288" s="908"/>
      <c r="U1288" s="908"/>
      <c r="V1288" s="908"/>
      <c r="W1288" s="908"/>
      <c r="X1288" s="909"/>
    </row>
    <row r="1289" spans="1:24" ht="17" customHeight="1">
      <c r="A1289" s="376"/>
      <c r="B1289" s="955" t="s">
        <v>88</v>
      </c>
      <c r="C1289" s="956"/>
      <c r="D1289" s="908"/>
      <c r="E1289" s="908"/>
      <c r="F1289" s="908"/>
      <c r="G1289" s="908"/>
      <c r="H1289" s="908"/>
      <c r="I1289" s="908"/>
      <c r="J1289" s="908"/>
      <c r="K1289" s="909"/>
      <c r="L1289" s="504"/>
      <c r="M1289" s="505"/>
      <c r="N1289" s="376"/>
      <c r="O1289" s="955" t="s">
        <v>88</v>
      </c>
      <c r="P1289" s="956"/>
      <c r="Q1289" s="908"/>
      <c r="R1289" s="908"/>
      <c r="S1289" s="908"/>
      <c r="T1289" s="908"/>
      <c r="U1289" s="908"/>
      <c r="V1289" s="908"/>
      <c r="W1289" s="908"/>
      <c r="X1289" s="909"/>
    </row>
    <row r="1290" spans="1:24" ht="17" customHeight="1" thickBot="1">
      <c r="A1290" s="381"/>
      <c r="B1290" s="940" t="s">
        <v>89</v>
      </c>
      <c r="C1290" s="941"/>
      <c r="D1290" s="942"/>
      <c r="E1290" s="942"/>
      <c r="F1290" s="942"/>
      <c r="G1290" s="942"/>
      <c r="H1290" s="942"/>
      <c r="I1290" s="942"/>
      <c r="J1290" s="942"/>
      <c r="K1290" s="943"/>
      <c r="L1290" s="504"/>
      <c r="M1290" s="505"/>
      <c r="N1290" s="381"/>
      <c r="O1290" s="940" t="s">
        <v>89</v>
      </c>
      <c r="P1290" s="941"/>
      <c r="Q1290" s="942"/>
      <c r="R1290" s="942"/>
      <c r="S1290" s="942"/>
      <c r="T1290" s="942"/>
      <c r="U1290" s="942"/>
      <c r="V1290" s="942"/>
      <c r="W1290" s="942"/>
      <c r="X1290" s="943"/>
    </row>
    <row r="1291" spans="1:24" ht="17" customHeight="1">
      <c r="A1291" s="944" t="s">
        <v>44</v>
      </c>
      <c r="B1291" s="945"/>
      <c r="C1291" s="945"/>
      <c r="D1291" s="945"/>
      <c r="E1291" s="945"/>
      <c r="F1291" s="945"/>
      <c r="G1291" s="945"/>
      <c r="H1291" s="945"/>
      <c r="I1291" s="945"/>
      <c r="J1291" s="945"/>
      <c r="K1291" s="946"/>
      <c r="L1291" s="504"/>
      <c r="M1291" s="505"/>
      <c r="N1291" s="944" t="s">
        <v>44</v>
      </c>
      <c r="O1291" s="945"/>
      <c r="P1291" s="945"/>
      <c r="Q1291" s="945"/>
      <c r="R1291" s="945"/>
      <c r="S1291" s="945"/>
      <c r="T1291" s="945"/>
      <c r="U1291" s="945"/>
      <c r="V1291" s="945"/>
      <c r="W1291" s="945"/>
      <c r="X1291" s="946"/>
    </row>
    <row r="1292" spans="1:24" ht="17" customHeight="1">
      <c r="A1292" s="947" t="str">
        <f>'statement of marks'!$A$1</f>
        <v>jk- ck- ek/;fed fo|ky; uohu] fuEckgsM+k</v>
      </c>
      <c r="B1292" s="948"/>
      <c r="C1292" s="948"/>
      <c r="D1292" s="948"/>
      <c r="E1292" s="948"/>
      <c r="F1292" s="948"/>
      <c r="G1292" s="948"/>
      <c r="H1292" s="948"/>
      <c r="I1292" s="948"/>
      <c r="J1292" s="948"/>
      <c r="K1292" s="949"/>
      <c r="L1292" s="504"/>
      <c r="M1292" s="505"/>
      <c r="N1292" s="947" t="str">
        <f>'statement of marks'!$A$1</f>
        <v>jk- ck- ek/;fed fo|ky; uohu] fuEckgsM+k</v>
      </c>
      <c r="O1292" s="948"/>
      <c r="P1292" s="948"/>
      <c r="Q1292" s="948"/>
      <c r="R1292" s="948"/>
      <c r="S1292" s="948"/>
      <c r="T1292" s="948"/>
      <c r="U1292" s="948"/>
      <c r="V1292" s="948"/>
      <c r="W1292" s="948"/>
      <c r="X1292" s="949"/>
    </row>
    <row r="1293" spans="1:24" ht="17" customHeight="1">
      <c r="A1293" s="947"/>
      <c r="B1293" s="948"/>
      <c r="C1293" s="948"/>
      <c r="D1293" s="948"/>
      <c r="E1293" s="948"/>
      <c r="F1293" s="948"/>
      <c r="G1293" s="948"/>
      <c r="H1293" s="948"/>
      <c r="I1293" s="948"/>
      <c r="J1293" s="948"/>
      <c r="K1293" s="949"/>
      <c r="L1293" s="504"/>
      <c r="M1293" s="505"/>
      <c r="N1293" s="947"/>
      <c r="O1293" s="948"/>
      <c r="P1293" s="948"/>
      <c r="Q1293" s="948"/>
      <c r="R1293" s="948"/>
      <c r="S1293" s="948"/>
      <c r="T1293" s="948"/>
      <c r="U1293" s="948"/>
      <c r="V1293" s="948"/>
      <c r="W1293" s="948"/>
      <c r="X1293" s="949"/>
    </row>
    <row r="1294" spans="1:24" ht="17" customHeight="1">
      <c r="A1294" s="376"/>
      <c r="B1294" s="927" t="s">
        <v>84</v>
      </c>
      <c r="C1294" s="950"/>
      <c r="D1294" s="951" t="str">
        <f>'statement of marks'!$F$3</f>
        <v>2015-16</v>
      </c>
      <c r="E1294" s="951"/>
      <c r="F1294" s="951"/>
      <c r="G1294" s="951"/>
      <c r="H1294" s="951"/>
      <c r="I1294" s="951"/>
      <c r="J1294" s="951"/>
      <c r="K1294" s="952"/>
      <c r="L1294" s="504"/>
      <c r="M1294" s="505"/>
      <c r="N1294" s="376"/>
      <c r="O1294" s="927" t="s">
        <v>84</v>
      </c>
      <c r="P1294" s="950"/>
      <c r="Q1294" s="951" t="str">
        <f>'statement of marks'!$F$3</f>
        <v>2015-16</v>
      </c>
      <c r="R1294" s="951"/>
      <c r="S1294" s="951"/>
      <c r="T1294" s="951"/>
      <c r="U1294" s="951"/>
      <c r="V1294" s="951"/>
      <c r="W1294" s="951"/>
      <c r="X1294" s="952"/>
    </row>
    <row r="1295" spans="1:24" ht="17" customHeight="1">
      <c r="A1295" s="376"/>
      <c r="B1295" s="910" t="s">
        <v>579</v>
      </c>
      <c r="C1295" s="911"/>
      <c r="D1295" s="911" t="str">
        <f>IF('statement of marks'!H93="","",'statement of marks'!H93)</f>
        <v>v 087</v>
      </c>
      <c r="E1295" s="911"/>
      <c r="F1295" s="911"/>
      <c r="G1295" s="911"/>
      <c r="H1295" s="911"/>
      <c r="I1295" s="911"/>
      <c r="J1295" s="911"/>
      <c r="K1295" s="937"/>
      <c r="L1295" s="504"/>
      <c r="M1295" s="505"/>
      <c r="N1295" s="376"/>
      <c r="O1295" s="910" t="s">
        <v>579</v>
      </c>
      <c r="P1295" s="911"/>
      <c r="Q1295" s="911" t="str">
        <f>IF('statement of marks'!H94="","",'statement of marks'!H94)</f>
        <v>v 088</v>
      </c>
      <c r="R1295" s="911"/>
      <c r="S1295" s="911"/>
      <c r="T1295" s="911"/>
      <c r="U1295" s="911"/>
      <c r="V1295" s="911"/>
      <c r="W1295" s="911"/>
      <c r="X1295" s="937"/>
    </row>
    <row r="1296" spans="1:24" ht="17" customHeight="1">
      <c r="A1296" s="376"/>
      <c r="B1296" s="910" t="s">
        <v>580</v>
      </c>
      <c r="C1296" s="911"/>
      <c r="D1296" s="911" t="str">
        <f>IF('statement of marks'!I93="","",'statement of marks'!I93)</f>
        <v>c 087</v>
      </c>
      <c r="E1296" s="911"/>
      <c r="F1296" s="911"/>
      <c r="G1296" s="911"/>
      <c r="H1296" s="911"/>
      <c r="I1296" s="911"/>
      <c r="J1296" s="911"/>
      <c r="K1296" s="937"/>
      <c r="L1296" s="504"/>
      <c r="M1296" s="505"/>
      <c r="N1296" s="376"/>
      <c r="O1296" s="910" t="s">
        <v>580</v>
      </c>
      <c r="P1296" s="911"/>
      <c r="Q1296" s="911" t="str">
        <f>IF('statement of marks'!I94="","",'statement of marks'!I94)</f>
        <v>c 088</v>
      </c>
      <c r="R1296" s="911"/>
      <c r="S1296" s="911"/>
      <c r="T1296" s="911"/>
      <c r="U1296" s="911"/>
      <c r="V1296" s="911"/>
      <c r="W1296" s="911"/>
      <c r="X1296" s="937"/>
    </row>
    <row r="1297" spans="1:24" ht="17" customHeight="1">
      <c r="A1297" s="376"/>
      <c r="B1297" s="910" t="s">
        <v>581</v>
      </c>
      <c r="C1297" s="911"/>
      <c r="D1297" s="911" t="str">
        <f>IF('statement of marks'!J93="","",'statement of marks'!J93)</f>
        <v>l 087</v>
      </c>
      <c r="E1297" s="911"/>
      <c r="F1297" s="911"/>
      <c r="G1297" s="911"/>
      <c r="H1297" s="911"/>
      <c r="I1297" s="911"/>
      <c r="J1297" s="911"/>
      <c r="K1297" s="937"/>
      <c r="L1297" s="504"/>
      <c r="M1297" s="505"/>
      <c r="N1297" s="376"/>
      <c r="O1297" s="910" t="s">
        <v>581</v>
      </c>
      <c r="P1297" s="911"/>
      <c r="Q1297" s="911" t="str">
        <f>IF('statement of marks'!J94="","",'statement of marks'!J94)</f>
        <v>l 088</v>
      </c>
      <c r="R1297" s="911"/>
      <c r="S1297" s="911"/>
      <c r="T1297" s="911"/>
      <c r="U1297" s="911"/>
      <c r="V1297" s="911"/>
      <c r="W1297" s="911"/>
      <c r="X1297" s="937"/>
    </row>
    <row r="1298" spans="1:24" ht="17" customHeight="1">
      <c r="A1298" s="376"/>
      <c r="B1298" s="910" t="s">
        <v>582</v>
      </c>
      <c r="C1298" s="911"/>
      <c r="D1298" s="370">
        <f>'statement of marks'!$D$3</f>
        <v>3</v>
      </c>
      <c r="E1298" s="911" t="s">
        <v>9</v>
      </c>
      <c r="F1298" s="911"/>
      <c r="G1298" s="938" t="str">
        <f>IF('statement of marks'!D93="","",'statement of marks'!D93)</f>
        <v/>
      </c>
      <c r="H1298" s="938"/>
      <c r="I1298" s="938"/>
      <c r="J1298" s="938"/>
      <c r="K1298" s="939"/>
      <c r="L1298" s="504"/>
      <c r="M1298" s="505"/>
      <c r="N1298" s="376"/>
      <c r="O1298" s="910" t="s">
        <v>582</v>
      </c>
      <c r="P1298" s="911"/>
      <c r="Q1298" s="370">
        <f>'statement of marks'!$D$3</f>
        <v>3</v>
      </c>
      <c r="R1298" s="911" t="s">
        <v>9</v>
      </c>
      <c r="S1298" s="911"/>
      <c r="T1298" s="938" t="str">
        <f>IF('statement of marks'!D94="","",'statement of marks'!D94)</f>
        <v/>
      </c>
      <c r="U1298" s="938"/>
      <c r="V1298" s="938"/>
      <c r="W1298" s="938"/>
      <c r="X1298" s="939"/>
    </row>
    <row r="1299" spans="1:24" ht="17" customHeight="1">
      <c r="A1299" s="376"/>
      <c r="B1299" s="910" t="s">
        <v>583</v>
      </c>
      <c r="C1299" s="911"/>
      <c r="D1299" s="370" t="str">
        <f>IF('statement of marks'!E93="","",'statement of marks'!E93)</f>
        <v/>
      </c>
      <c r="E1299" s="911" t="s">
        <v>0</v>
      </c>
      <c r="F1299" s="911"/>
      <c r="G1299" s="930" t="str">
        <f>IF('statement of marks'!F93="","",'statement of marks'!F93)</f>
        <v/>
      </c>
      <c r="H1299" s="930"/>
      <c r="I1299" s="930"/>
      <c r="J1299" s="930"/>
      <c r="K1299" s="931"/>
      <c r="L1299" s="504"/>
      <c r="M1299" s="505"/>
      <c r="N1299" s="376"/>
      <c r="O1299" s="910" t="s">
        <v>583</v>
      </c>
      <c r="P1299" s="911"/>
      <c r="Q1299" s="370" t="str">
        <f>IF('statement of marks'!E94="","",'statement of marks'!E94)</f>
        <v/>
      </c>
      <c r="R1299" s="911" t="s">
        <v>0</v>
      </c>
      <c r="S1299" s="911"/>
      <c r="T1299" s="930" t="str">
        <f>IF('statement of marks'!F94="","",'statement of marks'!F94)</f>
        <v/>
      </c>
      <c r="U1299" s="930"/>
      <c r="V1299" s="930"/>
      <c r="W1299" s="930"/>
      <c r="X1299" s="931"/>
    </row>
    <row r="1300" spans="1:24" ht="17" customHeight="1">
      <c r="A1300" s="376"/>
      <c r="B1300" s="346" t="s">
        <v>27</v>
      </c>
      <c r="C1300" s="336" t="s">
        <v>85</v>
      </c>
      <c r="D1300" s="932" t="s">
        <v>1</v>
      </c>
      <c r="E1300" s="932" t="s">
        <v>21</v>
      </c>
      <c r="F1300" s="932" t="s">
        <v>62</v>
      </c>
      <c r="G1300" s="933" t="s">
        <v>2</v>
      </c>
      <c r="H1300" s="932" t="s">
        <v>638</v>
      </c>
      <c r="I1300" s="932"/>
      <c r="J1300" s="932"/>
      <c r="K1300" s="934" t="s">
        <v>639</v>
      </c>
      <c r="L1300" s="504"/>
      <c r="M1300" s="505"/>
      <c r="N1300" s="376"/>
      <c r="O1300" s="346" t="s">
        <v>27</v>
      </c>
      <c r="P1300" s="336" t="s">
        <v>85</v>
      </c>
      <c r="Q1300" s="935" t="s">
        <v>1</v>
      </c>
      <c r="R1300" s="935" t="s">
        <v>21</v>
      </c>
      <c r="S1300" s="935" t="s">
        <v>62</v>
      </c>
      <c r="T1300" s="936" t="s">
        <v>2</v>
      </c>
      <c r="U1300" s="935" t="s">
        <v>638</v>
      </c>
      <c r="V1300" s="935"/>
      <c r="W1300" s="935"/>
      <c r="X1300" s="934" t="s">
        <v>639</v>
      </c>
    </row>
    <row r="1301" spans="1:24" ht="17" customHeight="1">
      <c r="A1301" s="376"/>
      <c r="B1301" s="346"/>
      <c r="C1301" s="336"/>
      <c r="D1301" s="932"/>
      <c r="E1301" s="932"/>
      <c r="F1301" s="932"/>
      <c r="G1301" s="933"/>
      <c r="H1301" s="367" t="s">
        <v>635</v>
      </c>
      <c r="I1301" s="367" t="s">
        <v>636</v>
      </c>
      <c r="J1301" s="471" t="s">
        <v>68</v>
      </c>
      <c r="K1301" s="934"/>
      <c r="L1301" s="504"/>
      <c r="M1301" s="505"/>
      <c r="N1301" s="376"/>
      <c r="O1301" s="346"/>
      <c r="P1301" s="336"/>
      <c r="Q1301" s="935"/>
      <c r="R1301" s="935"/>
      <c r="S1301" s="935"/>
      <c r="T1301" s="936"/>
      <c r="U1301" s="371" t="s">
        <v>635</v>
      </c>
      <c r="V1301" s="371" t="s">
        <v>636</v>
      </c>
      <c r="W1301" s="506" t="s">
        <v>68</v>
      </c>
      <c r="X1301" s="934"/>
    </row>
    <row r="1302" spans="1:24" ht="17" customHeight="1">
      <c r="A1302" s="376"/>
      <c r="B1302" s="923" t="s">
        <v>3</v>
      </c>
      <c r="C1302" s="924"/>
      <c r="D1302" s="332">
        <f>IF('statement of marks'!K$6="","",'statement of marks'!K$6)</f>
        <v>10</v>
      </c>
      <c r="E1302" s="332">
        <f>IF('statement of marks'!L$6="","",'statement of marks'!L$6)</f>
        <v>10</v>
      </c>
      <c r="F1302" s="332">
        <f>IF('statement of marks'!M$6="","",'statement of marks'!M$6)</f>
        <v>10</v>
      </c>
      <c r="G1302" s="333">
        <f>IF('statement of marks'!N$6="","",'statement of marks'!N$6)</f>
        <v>30</v>
      </c>
      <c r="H1302" s="332">
        <f>IF('statement of marks'!O$6="","",'statement of marks'!O$6)</f>
        <v>20</v>
      </c>
      <c r="I1302" s="332">
        <f>IF('statement of marks'!P$6="","",'statement of marks'!P$6)</f>
        <v>50</v>
      </c>
      <c r="J1302" s="333">
        <f>IF('statement of marks'!Q$6="","",'statement of marks'!Q$6)</f>
        <v>70</v>
      </c>
      <c r="K1302" s="377">
        <f>IF('statement of marks'!R$6="","",'statement of marks'!R$6)</f>
        <v>100</v>
      </c>
      <c r="L1302" s="504"/>
      <c r="M1302" s="505"/>
      <c r="N1302" s="376"/>
      <c r="O1302" s="923" t="s">
        <v>3</v>
      </c>
      <c r="P1302" s="924"/>
      <c r="Q1302" s="332">
        <f>IF('statement of marks'!K$6="","",'statement of marks'!K$6)</f>
        <v>10</v>
      </c>
      <c r="R1302" s="332">
        <f>IF('statement of marks'!L$6="","",'statement of marks'!L$6)</f>
        <v>10</v>
      </c>
      <c r="S1302" s="332">
        <f>IF('statement of marks'!M$6="","",'statement of marks'!M$6)</f>
        <v>10</v>
      </c>
      <c r="T1302" s="333">
        <f>IF('statement of marks'!N$6="","",'statement of marks'!N$6)</f>
        <v>30</v>
      </c>
      <c r="U1302" s="332">
        <f>IF('statement of marks'!O$6="","",'statement of marks'!O$6)</f>
        <v>20</v>
      </c>
      <c r="V1302" s="332">
        <f>IF('statement of marks'!P$6="","",'statement of marks'!P$6)</f>
        <v>50</v>
      </c>
      <c r="W1302" s="333">
        <f>IF('statement of marks'!Q$6="","",'statement of marks'!Q$6)</f>
        <v>70</v>
      </c>
      <c r="X1302" s="377">
        <f>IF('statement of marks'!R$6="","",'statement of marks'!R$6)</f>
        <v>100</v>
      </c>
    </row>
    <row r="1303" spans="1:24" ht="17" customHeight="1">
      <c r="A1303" s="376"/>
      <c r="B1303" s="910" t="str">
        <f>'statement of marks'!$K$3</f>
        <v>fgUnh</v>
      </c>
      <c r="C1303" s="911"/>
      <c r="D1303" s="331" t="str">
        <f>IF('statement of marks'!K93="","",'statement of marks'!K93)</f>
        <v/>
      </c>
      <c r="E1303" s="331" t="str">
        <f>IF('statement of marks'!L93="","",'statement of marks'!L93)</f>
        <v/>
      </c>
      <c r="F1303" s="331" t="str">
        <f>IF('statement of marks'!M93="","",'statement of marks'!M93)</f>
        <v/>
      </c>
      <c r="G1303" s="374" t="str">
        <f>IF('statement of marks'!N93="","",'statement of marks'!N93)</f>
        <v/>
      </c>
      <c r="H1303" s="331" t="str">
        <f>IF('statement of marks'!O93="","",'statement of marks'!O93)</f>
        <v/>
      </c>
      <c r="I1303" s="331" t="str">
        <f>IF('statement of marks'!P93="","",'statement of marks'!P93)</f>
        <v/>
      </c>
      <c r="J1303" s="36" t="str">
        <f>IF('statement of marks'!Q93="","",'statement of marks'!Q93)</f>
        <v/>
      </c>
      <c r="K1303" s="378" t="str">
        <f>IF('statement of marks'!R93="","",'statement of marks'!R93)</f>
        <v/>
      </c>
      <c r="L1303" s="504"/>
      <c r="M1303" s="505"/>
      <c r="N1303" s="376"/>
      <c r="O1303" s="910" t="str">
        <f>'statement of marks'!$K$3</f>
        <v>fgUnh</v>
      </c>
      <c r="P1303" s="911"/>
      <c r="Q1303" s="331" t="str">
        <f>IF('statement of marks'!K94="","",'statement of marks'!K94)</f>
        <v/>
      </c>
      <c r="R1303" s="331" t="str">
        <f>IF('statement of marks'!L94="","",'statement of marks'!L94)</f>
        <v/>
      </c>
      <c r="S1303" s="331" t="str">
        <f>IF('statement of marks'!M94="","",'statement of marks'!M94)</f>
        <v/>
      </c>
      <c r="T1303" s="374" t="str">
        <f>IF('statement of marks'!N94="","",'statement of marks'!N94)</f>
        <v/>
      </c>
      <c r="U1303" s="331" t="str">
        <f>IF('statement of marks'!O94="","",'statement of marks'!O94)</f>
        <v/>
      </c>
      <c r="V1303" s="331" t="str">
        <f>IF('statement of marks'!P94="","",'statement of marks'!P94)</f>
        <v/>
      </c>
      <c r="W1303" s="36" t="str">
        <f>IF('statement of marks'!Q94="","",'statement of marks'!Q94)</f>
        <v/>
      </c>
      <c r="X1303" s="378" t="str">
        <f>IF('statement of marks'!R94="","",'statement of marks'!R94)</f>
        <v/>
      </c>
    </row>
    <row r="1304" spans="1:24" ht="17" customHeight="1">
      <c r="A1304" s="376"/>
      <c r="B1304" s="920" t="str">
        <f>'statement of marks'!$AQ$3</f>
        <v>mnwZ</v>
      </c>
      <c r="C1304" s="910"/>
      <c r="D1304" s="331">
        <f>IF('statement of marks'!AQ93="","",'statement of marks'!AQ93)</f>
        <v>1</v>
      </c>
      <c r="E1304" s="331">
        <f>IF('statement of marks'!AR93="","",'statement of marks'!AR93)</f>
        <v>2</v>
      </c>
      <c r="F1304" s="331">
        <f>IF('statement of marks'!AS93="","",'statement of marks'!AS93)</f>
        <v>3</v>
      </c>
      <c r="G1304" s="374">
        <f>IF('statement of marks'!AT93="","",'statement of marks'!AT93)</f>
        <v>6</v>
      </c>
      <c r="H1304" s="331">
        <f>IF('statement of marks'!AU93="","",'statement of marks'!AU93)</f>
        <v>4</v>
      </c>
      <c r="I1304" s="331">
        <f>IF('statement of marks'!AV93="","",'statement of marks'!AV93)</f>
        <v>5</v>
      </c>
      <c r="J1304" s="36">
        <f>IF('statement of marks'!AW93="","",'statement of marks'!AW93)</f>
        <v>9</v>
      </c>
      <c r="K1304" s="378">
        <f>IF('statement of marks'!AX93="","",'statement of marks'!AX93)</f>
        <v>15</v>
      </c>
      <c r="L1304" s="504"/>
      <c r="M1304" s="505"/>
      <c r="N1304" s="376"/>
      <c r="O1304" s="920" t="str">
        <f>'statement of marks'!$AQ$3</f>
        <v>mnwZ</v>
      </c>
      <c r="P1304" s="910"/>
      <c r="Q1304" s="331">
        <f>IF('statement of marks'!AQ94="","",'statement of marks'!AQ94)</f>
        <v>1</v>
      </c>
      <c r="R1304" s="331">
        <f>IF('statement of marks'!AR94="","",'statement of marks'!AR94)</f>
        <v>2</v>
      </c>
      <c r="S1304" s="331">
        <f>IF('statement of marks'!AS94="","",'statement of marks'!AS94)</f>
        <v>3</v>
      </c>
      <c r="T1304" s="374">
        <f>IF('statement of marks'!AT94="","",'statement of marks'!AT94)</f>
        <v>6</v>
      </c>
      <c r="U1304" s="331">
        <f>IF('statement of marks'!AU94="","",'statement of marks'!AU94)</f>
        <v>4</v>
      </c>
      <c r="V1304" s="331">
        <f>IF('statement of marks'!AV94="","",'statement of marks'!AV94)</f>
        <v>5</v>
      </c>
      <c r="W1304" s="36">
        <f>IF('statement of marks'!AW94="","",'statement of marks'!AW94)</f>
        <v>9</v>
      </c>
      <c r="X1304" s="378">
        <f>IF('statement of marks'!AX94="","",'statement of marks'!AX94)</f>
        <v>15</v>
      </c>
    </row>
    <row r="1305" spans="1:24" ht="17" customHeight="1">
      <c r="A1305" s="376"/>
      <c r="B1305" s="910" t="str">
        <f>'statement of marks'!$BG$3</f>
        <v>xf.kr</v>
      </c>
      <c r="C1305" s="911"/>
      <c r="D1305" s="331" t="str">
        <f>IF('statement of marks'!BG93="","",'statement of marks'!BG93)</f>
        <v/>
      </c>
      <c r="E1305" s="331" t="str">
        <f>IF('statement of marks'!BH93="","",'statement of marks'!BH93)</f>
        <v/>
      </c>
      <c r="F1305" s="331" t="str">
        <f>IF('statement of marks'!BI93="","",'statement of marks'!BI93)</f>
        <v/>
      </c>
      <c r="G1305" s="374" t="str">
        <f>IF('statement of marks'!BJ93="","",'statement of marks'!BJ93)</f>
        <v/>
      </c>
      <c r="H1305" s="331" t="str">
        <f>IF('statement of marks'!BK93="","",'statement of marks'!BK93)</f>
        <v/>
      </c>
      <c r="I1305" s="331" t="str">
        <f>IF('statement of marks'!BL93="","",'statement of marks'!BL93)</f>
        <v/>
      </c>
      <c r="J1305" s="36" t="str">
        <f>IF('statement of marks'!BM93="","",'statement of marks'!BM93)</f>
        <v/>
      </c>
      <c r="K1305" s="378" t="str">
        <f>IF('statement of marks'!BN93="","",'statement of marks'!BN93)</f>
        <v/>
      </c>
      <c r="L1305" s="504"/>
      <c r="M1305" s="505"/>
      <c r="N1305" s="376"/>
      <c r="O1305" s="910" t="str">
        <f>'statement of marks'!$BG$3</f>
        <v>xf.kr</v>
      </c>
      <c r="P1305" s="911"/>
      <c r="Q1305" s="331" t="str">
        <f>IF('statement of marks'!BG94="","",'statement of marks'!BG94)</f>
        <v/>
      </c>
      <c r="R1305" s="331" t="str">
        <f>IF('statement of marks'!BH94="","",'statement of marks'!BH94)</f>
        <v/>
      </c>
      <c r="S1305" s="331" t="str">
        <f>IF('statement of marks'!BI94="","",'statement of marks'!BI94)</f>
        <v/>
      </c>
      <c r="T1305" s="374" t="str">
        <f>IF('statement of marks'!BJ94="","",'statement of marks'!BJ94)</f>
        <v/>
      </c>
      <c r="U1305" s="331" t="str">
        <f>IF('statement of marks'!BK94="","",'statement of marks'!BK94)</f>
        <v/>
      </c>
      <c r="V1305" s="331" t="str">
        <f>IF('statement of marks'!BL94="","",'statement of marks'!BL94)</f>
        <v/>
      </c>
      <c r="W1305" s="36" t="str">
        <f>IF('statement of marks'!BM94="","",'statement of marks'!BM94)</f>
        <v/>
      </c>
      <c r="X1305" s="378" t="str">
        <f>IF('statement of marks'!BN94="","",'statement of marks'!BN94)</f>
        <v/>
      </c>
    </row>
    <row r="1306" spans="1:24" ht="17" customHeight="1">
      <c r="A1306" s="376"/>
      <c r="B1306" s="910" t="str">
        <f>'statement of marks'!$BW$3</f>
        <v>Ik;kZoj.k v/;;u</v>
      </c>
      <c r="C1306" s="911"/>
      <c r="D1306" s="331" t="str">
        <f>IF('statement of marks'!BW93="","",'statement of marks'!BW93)</f>
        <v/>
      </c>
      <c r="E1306" s="331" t="str">
        <f>IF('statement of marks'!BX93="","",'statement of marks'!BX93)</f>
        <v/>
      </c>
      <c r="F1306" s="331" t="str">
        <f>IF('statement of marks'!BY93="","",'statement of marks'!BY93)</f>
        <v/>
      </c>
      <c r="G1306" s="374" t="str">
        <f>IF('statement of marks'!BZ93="","",'statement of marks'!BZ93)</f>
        <v/>
      </c>
      <c r="H1306" s="331" t="str">
        <f>IF('statement of marks'!CA93="","",'statement of marks'!CA93)</f>
        <v/>
      </c>
      <c r="I1306" s="331" t="str">
        <f>IF('statement of marks'!CB93="","",'statement of marks'!CB93)</f>
        <v/>
      </c>
      <c r="J1306" s="36" t="str">
        <f>IF('statement of marks'!CC93="","",'statement of marks'!CC93)</f>
        <v/>
      </c>
      <c r="K1306" s="378" t="str">
        <f>IF('statement of marks'!CD93="","",'statement of marks'!CD93)</f>
        <v/>
      </c>
      <c r="L1306" s="504"/>
      <c r="M1306" s="505"/>
      <c r="N1306" s="376"/>
      <c r="O1306" s="910" t="str">
        <f>'statement of marks'!$BW$3</f>
        <v>Ik;kZoj.k v/;;u</v>
      </c>
      <c r="P1306" s="911"/>
      <c r="Q1306" s="331" t="str">
        <f>IF('statement of marks'!BW94="","",'statement of marks'!BW94)</f>
        <v/>
      </c>
      <c r="R1306" s="331" t="str">
        <f>IF('statement of marks'!BX94="","",'statement of marks'!BX94)</f>
        <v/>
      </c>
      <c r="S1306" s="331" t="str">
        <f>IF('statement of marks'!BY94="","",'statement of marks'!BY94)</f>
        <v/>
      </c>
      <c r="T1306" s="374" t="str">
        <f>IF('statement of marks'!BZ94="","",'statement of marks'!BZ94)</f>
        <v/>
      </c>
      <c r="U1306" s="331" t="str">
        <f>IF('statement of marks'!CA94="","",'statement of marks'!CA94)</f>
        <v/>
      </c>
      <c r="V1306" s="331" t="str">
        <f>IF('statement of marks'!CB94="","",'statement of marks'!CB94)</f>
        <v/>
      </c>
      <c r="W1306" s="36" t="str">
        <f>IF('statement of marks'!CC94="","",'statement of marks'!CC94)</f>
        <v/>
      </c>
      <c r="X1306" s="378" t="str">
        <f>IF('statement of marks'!CD94="","",'statement of marks'!CD94)</f>
        <v/>
      </c>
    </row>
    <row r="1307" spans="1:24" ht="17" customHeight="1">
      <c r="A1307" s="925"/>
      <c r="B1307" s="927" t="str">
        <f>'statement of marks'!$AA$3</f>
        <v>vaxszth</v>
      </c>
      <c r="C1307" s="373" t="s">
        <v>3</v>
      </c>
      <c r="D1307" s="332">
        <f>IF('statement of marks'!AA$6="","",'statement of marks'!AA$6)</f>
        <v>5</v>
      </c>
      <c r="E1307" s="332">
        <f>IF('statement of marks'!AB$6="","",'statement of marks'!AB$6)</f>
        <v>5</v>
      </c>
      <c r="F1307" s="332">
        <f>IF('statement of marks'!AC$6="","",'statement of marks'!AC$6)</f>
        <v>5</v>
      </c>
      <c r="G1307" s="333">
        <f>IF('statement of marks'!AD$6="","",'statement of marks'!AD$6)</f>
        <v>15</v>
      </c>
      <c r="H1307" s="332">
        <f>IF('statement of marks'!AE$6="","",'statement of marks'!AE$6)</f>
        <v>10</v>
      </c>
      <c r="I1307" s="332">
        <f>IF('statement of marks'!AF$6="","",'statement of marks'!AF$6)</f>
        <v>25</v>
      </c>
      <c r="J1307" s="333">
        <f>IF('statement of marks'!AG$6="","",'statement of marks'!AG$6)</f>
        <v>35</v>
      </c>
      <c r="K1307" s="377">
        <f>IF('statement of marks'!AH$6="","",'statement of marks'!AH$6)</f>
        <v>50</v>
      </c>
      <c r="L1307" s="504"/>
      <c r="M1307" s="505"/>
      <c r="N1307" s="925"/>
      <c r="O1307" s="927" t="str">
        <f>'statement of marks'!$AA$3</f>
        <v>vaxszth</v>
      </c>
      <c r="P1307" s="373" t="s">
        <v>3</v>
      </c>
      <c r="Q1307" s="332">
        <f>IF('statement of marks'!AA$6="","",'statement of marks'!AA$6)</f>
        <v>5</v>
      </c>
      <c r="R1307" s="332">
        <f>IF('statement of marks'!AB$6="","",'statement of marks'!AB$6)</f>
        <v>5</v>
      </c>
      <c r="S1307" s="332">
        <f>IF('statement of marks'!AC$6="","",'statement of marks'!AC$6)</f>
        <v>5</v>
      </c>
      <c r="T1307" s="333">
        <f>IF('statement of marks'!AD$6="","",'statement of marks'!AD$6)</f>
        <v>15</v>
      </c>
      <c r="U1307" s="332">
        <f>IF('statement of marks'!AE$6="","",'statement of marks'!AE$6)</f>
        <v>10</v>
      </c>
      <c r="V1307" s="332">
        <f>IF('statement of marks'!AF$6="","",'statement of marks'!AF$6)</f>
        <v>25</v>
      </c>
      <c r="W1307" s="333">
        <f>IF('statement of marks'!AG$6="","",'statement of marks'!AG$6)</f>
        <v>35</v>
      </c>
      <c r="X1307" s="377">
        <f>IF('statement of marks'!AH$6="","",'statement of marks'!AH$6)</f>
        <v>50</v>
      </c>
    </row>
    <row r="1308" spans="1:24" ht="17" customHeight="1">
      <c r="A1308" s="926"/>
      <c r="B1308" s="927"/>
      <c r="C1308" s="375" t="s">
        <v>644</v>
      </c>
      <c r="D1308" s="331" t="str">
        <f>IF('statement of marks'!AA93="","",'statement of marks'!AA93)</f>
        <v/>
      </c>
      <c r="E1308" s="331" t="str">
        <f>IF('statement of marks'!AB93="","",'statement of marks'!AB93)</f>
        <v/>
      </c>
      <c r="F1308" s="331" t="str">
        <f>IF('statement of marks'!AC93="","",'statement of marks'!AC93)</f>
        <v/>
      </c>
      <c r="G1308" s="374" t="str">
        <f>IF('statement of marks'!AD93="","",'statement of marks'!AD93)</f>
        <v/>
      </c>
      <c r="H1308" s="331" t="str">
        <f>IF('statement of marks'!AE93="","",'statement of marks'!AE93)</f>
        <v/>
      </c>
      <c r="I1308" s="331" t="str">
        <f>IF('statement of marks'!AF93="","",'statement of marks'!AF93)</f>
        <v/>
      </c>
      <c r="J1308" s="36" t="str">
        <f>IF('statement of marks'!AG93="","",'statement of marks'!AG93)</f>
        <v/>
      </c>
      <c r="K1308" s="378" t="str">
        <f>IF('statement of marks'!AH93="","",'statement of marks'!AH93)</f>
        <v/>
      </c>
      <c r="L1308" s="504"/>
      <c r="M1308" s="505"/>
      <c r="N1308" s="926"/>
      <c r="O1308" s="927"/>
      <c r="P1308" s="375" t="s">
        <v>644</v>
      </c>
      <c r="Q1308" s="331" t="str">
        <f>IF('statement of marks'!AA94="","",'statement of marks'!AA94)</f>
        <v/>
      </c>
      <c r="R1308" s="331" t="str">
        <f>IF('statement of marks'!AB94="","",'statement of marks'!AB94)</f>
        <v/>
      </c>
      <c r="S1308" s="331" t="str">
        <f>IF('statement of marks'!AC94="","",'statement of marks'!AC94)</f>
        <v/>
      </c>
      <c r="T1308" s="374" t="str">
        <f>IF('statement of marks'!AD94="","",'statement of marks'!AD94)</f>
        <v/>
      </c>
      <c r="U1308" s="331" t="str">
        <f>IF('statement of marks'!AE94="","",'statement of marks'!AE94)</f>
        <v/>
      </c>
      <c r="V1308" s="331" t="str">
        <f>IF('statement of marks'!AF94="","",'statement of marks'!AF94)</f>
        <v/>
      </c>
      <c r="W1308" s="36" t="str">
        <f>IF('statement of marks'!AG94="","",'statement of marks'!AG94)</f>
        <v/>
      </c>
      <c r="X1308" s="378" t="str">
        <f>IF('statement of marks'!AH94="","",'statement of marks'!AH94)</f>
        <v/>
      </c>
    </row>
    <row r="1309" spans="1:24" ht="17" customHeight="1">
      <c r="A1309" s="376"/>
      <c r="B1309" s="928" t="s">
        <v>640</v>
      </c>
      <c r="C1309" s="929"/>
      <c r="D1309" s="335" t="s">
        <v>1</v>
      </c>
      <c r="E1309" s="335" t="s">
        <v>21</v>
      </c>
      <c r="F1309" s="372" t="s">
        <v>641</v>
      </c>
      <c r="G1309" s="36"/>
      <c r="H1309" s="334"/>
      <c r="I1309" s="36"/>
      <c r="J1309" s="472" t="s">
        <v>62</v>
      </c>
      <c r="K1309" s="379"/>
      <c r="L1309" s="504"/>
      <c r="M1309" s="505"/>
      <c r="N1309" s="376"/>
      <c r="O1309" s="928" t="s">
        <v>640</v>
      </c>
      <c r="P1309" s="929"/>
      <c r="Q1309" s="335" t="s">
        <v>1</v>
      </c>
      <c r="R1309" s="335" t="s">
        <v>21</v>
      </c>
      <c r="S1309" s="372" t="s">
        <v>641</v>
      </c>
      <c r="T1309" s="36"/>
      <c r="U1309" s="334"/>
      <c r="V1309" s="36"/>
      <c r="W1309" s="507" t="s">
        <v>62</v>
      </c>
      <c r="X1309" s="379"/>
    </row>
    <row r="1310" spans="1:24" ht="17" customHeight="1">
      <c r="A1310" s="376"/>
      <c r="B1310" s="923" t="s">
        <v>3</v>
      </c>
      <c r="C1310" s="924"/>
      <c r="D1310" s="332">
        <v>20</v>
      </c>
      <c r="E1310" s="332">
        <v>20</v>
      </c>
      <c r="F1310" s="332">
        <v>20</v>
      </c>
      <c r="G1310" s="333"/>
      <c r="H1310" s="332"/>
      <c r="I1310" s="332"/>
      <c r="J1310" s="333">
        <v>20</v>
      </c>
      <c r="K1310" s="377"/>
      <c r="L1310" s="504"/>
      <c r="M1310" s="505"/>
      <c r="N1310" s="376"/>
      <c r="O1310" s="923" t="s">
        <v>3</v>
      </c>
      <c r="P1310" s="924"/>
      <c r="Q1310" s="332">
        <v>20</v>
      </c>
      <c r="R1310" s="332">
        <v>20</v>
      </c>
      <c r="S1310" s="332">
        <v>20</v>
      </c>
      <c r="T1310" s="333"/>
      <c r="U1310" s="332"/>
      <c r="V1310" s="332"/>
      <c r="W1310" s="333">
        <v>20</v>
      </c>
      <c r="X1310" s="377"/>
    </row>
    <row r="1311" spans="1:24" ht="17" customHeight="1">
      <c r="A1311" s="376"/>
      <c r="B1311" s="910" t="str">
        <f>'statement of marks'!$CM$3</f>
        <v>dk;kZuqHko</v>
      </c>
      <c r="C1311" s="911"/>
      <c r="D1311" s="469" t="str">
        <f>IF('statement of marks'!CM93="","",'statement of marks'!CM93)</f>
        <v/>
      </c>
      <c r="E1311" s="469" t="str">
        <f>IF('statement of marks'!CN93="","",'statement of marks'!CN93)</f>
        <v/>
      </c>
      <c r="F1311" s="469" t="str">
        <f>IF('statement of marks'!CP93="","",'statement of marks'!CP93)</f>
        <v/>
      </c>
      <c r="G1311" s="337"/>
      <c r="H1311" s="337"/>
      <c r="I1311" s="469"/>
      <c r="J1311" s="469" t="str">
        <f>IF('statement of marks'!CO93="","",'statement of marks'!CO93)</f>
        <v/>
      </c>
      <c r="K1311" s="470"/>
      <c r="L1311" s="504"/>
      <c r="M1311" s="505"/>
      <c r="N1311" s="376"/>
      <c r="O1311" s="910" t="str">
        <f>'statement of marks'!$CM$3</f>
        <v>dk;kZuqHko</v>
      </c>
      <c r="P1311" s="911"/>
      <c r="Q1311" s="469" t="str">
        <f>IF('statement of marks'!CM94="","",'statement of marks'!CM94)</f>
        <v/>
      </c>
      <c r="R1311" s="469" t="str">
        <f>IF('statement of marks'!CN94="","",'statement of marks'!CN94)</f>
        <v/>
      </c>
      <c r="S1311" s="469" t="str">
        <f>IF('statement of marks'!CP94="","",'statement of marks'!CP94)</f>
        <v/>
      </c>
      <c r="T1311" s="337"/>
      <c r="U1311" s="337"/>
      <c r="V1311" s="469"/>
      <c r="W1311" s="503" t="str">
        <f>IF('statement of marks'!CO94="","",'statement of marks'!CO94)</f>
        <v/>
      </c>
      <c r="X1311" s="470"/>
    </row>
    <row r="1312" spans="1:24" ht="17" customHeight="1">
      <c r="A1312" s="376"/>
      <c r="B1312" s="910" t="str">
        <f>'statement of marks'!$CW$3</f>
        <v>dyk f'k{kk</v>
      </c>
      <c r="C1312" s="911"/>
      <c r="D1312" s="469" t="str">
        <f>IF('statement of marks'!CW93="","",'statement of marks'!CW93)</f>
        <v/>
      </c>
      <c r="E1312" s="469" t="str">
        <f>IF('statement of marks'!CX93="","",'statement of marks'!CX93)</f>
        <v/>
      </c>
      <c r="F1312" s="469" t="str">
        <f>IF('statement of marks'!CZ93="","",'statement of marks'!CZ93)</f>
        <v/>
      </c>
      <c r="G1312" s="337"/>
      <c r="H1312" s="337"/>
      <c r="I1312" s="469"/>
      <c r="J1312" s="469" t="str">
        <f>IF('statement of marks'!CY93="","",'statement of marks'!CY93)</f>
        <v/>
      </c>
      <c r="K1312" s="470"/>
      <c r="L1312" s="504"/>
      <c r="M1312" s="505"/>
      <c r="N1312" s="376"/>
      <c r="O1312" s="910" t="str">
        <f>'statement of marks'!$CW$3</f>
        <v>dyk f'k{kk</v>
      </c>
      <c r="P1312" s="911"/>
      <c r="Q1312" s="469" t="str">
        <f>IF('statement of marks'!CW94="","",'statement of marks'!CW94)</f>
        <v/>
      </c>
      <c r="R1312" s="469" t="str">
        <f>IF('statement of marks'!CX94="","",'statement of marks'!CX94)</f>
        <v/>
      </c>
      <c r="S1312" s="469" t="str">
        <f>IF('statement of marks'!CZ94="","",'statement of marks'!CZ94)</f>
        <v/>
      </c>
      <c r="T1312" s="337"/>
      <c r="U1312" s="337"/>
      <c r="V1312" s="469"/>
      <c r="W1312" s="503" t="str">
        <f>IF('statement of marks'!CY94="","",'statement of marks'!CY94)</f>
        <v/>
      </c>
      <c r="X1312" s="470"/>
    </row>
    <row r="1313" spans="1:24" ht="17" customHeight="1">
      <c r="A1313" s="376"/>
      <c r="B1313" s="912" t="str">
        <f>'statement of marks'!$DG$3</f>
        <v>LokLF; ,oe~ 'kkjhfjd f'k{kk</v>
      </c>
      <c r="C1313" s="913"/>
      <c r="D1313" s="469" t="str">
        <f>IF('statement of marks'!DG93="","",'statement of marks'!DG93)</f>
        <v/>
      </c>
      <c r="E1313" s="469" t="str">
        <f>IF('statement of marks'!DH93="","",'statement of marks'!DH93)</f>
        <v/>
      </c>
      <c r="F1313" s="469" t="str">
        <f>IF('statement of marks'!DJ93="","",'statement of marks'!DJ93)</f>
        <v/>
      </c>
      <c r="G1313" s="337"/>
      <c r="H1313" s="337"/>
      <c r="I1313" s="469"/>
      <c r="J1313" s="469" t="str">
        <f>IF('statement of marks'!DI93="","",'statement of marks'!DI93)</f>
        <v/>
      </c>
      <c r="K1313" s="470"/>
      <c r="L1313" s="504"/>
      <c r="M1313" s="505"/>
      <c r="N1313" s="376"/>
      <c r="O1313" s="914" t="str">
        <f>'statement of marks'!$DG$3</f>
        <v>LokLF; ,oe~ 'kkjhfjd f'k{kk</v>
      </c>
      <c r="P1313" s="915"/>
      <c r="Q1313" s="469" t="str">
        <f>IF('statement of marks'!DG94="","",'statement of marks'!DG94)</f>
        <v/>
      </c>
      <c r="R1313" s="469" t="str">
        <f>IF('statement of marks'!DH94="","",'statement of marks'!DH94)</f>
        <v/>
      </c>
      <c r="S1313" s="469" t="str">
        <f>IF('statement of marks'!DJ94="","",'statement of marks'!DJ94)</f>
        <v/>
      </c>
      <c r="T1313" s="337"/>
      <c r="U1313" s="337"/>
      <c r="V1313" s="469"/>
      <c r="W1313" s="503" t="str">
        <f>IF('statement of marks'!DI94="","",'statement of marks'!DI94)</f>
        <v/>
      </c>
      <c r="X1313" s="470"/>
    </row>
    <row r="1314" spans="1:24" ht="17" customHeight="1">
      <c r="A1314" s="376"/>
      <c r="B1314" s="916" t="s">
        <v>642</v>
      </c>
      <c r="C1314" s="917"/>
      <c r="D1314" s="918" t="str">
        <f>IF(details!$CX$3="","",details!$CX$3)</f>
        <v>;ksx vxLr rd</v>
      </c>
      <c r="E1314" s="918"/>
      <c r="F1314" s="918" t="str">
        <f>IF(details!$DB$3="","",details!$DB$3)</f>
        <v>;ksx vDVcj rd</v>
      </c>
      <c r="G1314" s="918"/>
      <c r="H1314" s="918" t="str">
        <f>IF(details!$DF$3="","",details!$DF$3)</f>
        <v>;ksx fnlEcj rd</v>
      </c>
      <c r="I1314" s="918"/>
      <c r="J1314" s="918" t="str">
        <f>IF(details!$DJ$3="","",details!$DJ$3)</f>
        <v>;ksx Qjojh rd</v>
      </c>
      <c r="K1314" s="919"/>
      <c r="L1314" s="504"/>
      <c r="M1314" s="505"/>
      <c r="N1314" s="376"/>
      <c r="O1314" s="916" t="s">
        <v>642</v>
      </c>
      <c r="P1314" s="917"/>
      <c r="Q1314" s="918" t="str">
        <f>IF(details!$CX$3="","",details!$CX$3)</f>
        <v>;ksx vxLr rd</v>
      </c>
      <c r="R1314" s="918"/>
      <c r="S1314" s="918" t="str">
        <f>IF(details!$DB$3="","",details!$DB$3)</f>
        <v>;ksx vDVcj rd</v>
      </c>
      <c r="T1314" s="918"/>
      <c r="U1314" s="918" t="str">
        <f>IF(details!$DF$3="","",details!$DF$3)</f>
        <v>;ksx fnlEcj rd</v>
      </c>
      <c r="V1314" s="918"/>
      <c r="W1314" s="918" t="str">
        <f>IF(details!$DJ$3="","",details!$DJ$3)</f>
        <v>;ksx Qjojh rd</v>
      </c>
      <c r="X1314" s="919"/>
    </row>
    <row r="1315" spans="1:24" ht="17" customHeight="1">
      <c r="A1315" s="376"/>
      <c r="B1315" s="916" t="s">
        <v>86</v>
      </c>
      <c r="C1315" s="917"/>
      <c r="D1315" s="921" t="str">
        <f>IF(details!CY93="","",details!CY93)</f>
        <v/>
      </c>
      <c r="E1315" s="921"/>
      <c r="F1315" s="921" t="str">
        <f>IF(details!DC93="","",details!DC93)</f>
        <v/>
      </c>
      <c r="G1315" s="921"/>
      <c r="H1315" s="921" t="str">
        <f>IF(details!DG93="","",details!DG93)</f>
        <v/>
      </c>
      <c r="I1315" s="921"/>
      <c r="J1315" s="921" t="str">
        <f>IF(details!DK93="","",details!DK93)</f>
        <v/>
      </c>
      <c r="K1315" s="922"/>
      <c r="L1315" s="504"/>
      <c r="M1315" s="505"/>
      <c r="N1315" s="376"/>
      <c r="O1315" s="916" t="s">
        <v>86</v>
      </c>
      <c r="P1315" s="917"/>
      <c r="Q1315" s="921" t="str">
        <f>IF(details!CY94="","",details!CY94)</f>
        <v/>
      </c>
      <c r="R1315" s="921"/>
      <c r="S1315" s="921" t="str">
        <f>IF(details!DC94="","",details!DC94)</f>
        <v/>
      </c>
      <c r="T1315" s="921"/>
      <c r="U1315" s="921" t="str">
        <f>IF(details!DG94="","",details!DG94)</f>
        <v/>
      </c>
      <c r="V1315" s="921"/>
      <c r="W1315" s="921" t="str">
        <f>IF(details!DK94="","",details!DK94)</f>
        <v/>
      </c>
      <c r="X1315" s="922"/>
    </row>
    <row r="1316" spans="1:24" ht="17" customHeight="1">
      <c r="A1316" s="376"/>
      <c r="B1316" s="902" t="s">
        <v>15</v>
      </c>
      <c r="C1316" s="903"/>
      <c r="D1316" s="904" t="str">
        <f>IF(details!CX93="","",details!CX93)</f>
        <v/>
      </c>
      <c r="E1316" s="904"/>
      <c r="F1316" s="904" t="str">
        <f>IF(details!DB93="","",details!DB93)</f>
        <v/>
      </c>
      <c r="G1316" s="904"/>
      <c r="H1316" s="904" t="str">
        <f>IF(details!DF93="","",details!DF93)</f>
        <v/>
      </c>
      <c r="I1316" s="904"/>
      <c r="J1316" s="904" t="str">
        <f>IF(details!DJ93="","",details!DJ93)</f>
        <v/>
      </c>
      <c r="K1316" s="905"/>
      <c r="L1316" s="504"/>
      <c r="M1316" s="505"/>
      <c r="N1316" s="376"/>
      <c r="O1316" s="902" t="s">
        <v>15</v>
      </c>
      <c r="P1316" s="903"/>
      <c r="Q1316" s="904" t="str">
        <f>IF(details!CX94="","",details!CX94)</f>
        <v/>
      </c>
      <c r="R1316" s="904"/>
      <c r="S1316" s="904" t="str">
        <f>IF(details!DB94="","",details!DB94)</f>
        <v/>
      </c>
      <c r="T1316" s="904"/>
      <c r="U1316" s="904" t="str">
        <f>IF(details!DF94="","",details!DF94)</f>
        <v/>
      </c>
      <c r="V1316" s="904"/>
      <c r="W1316" s="904" t="str">
        <f>IF(details!DJ94="","",details!DJ94)</f>
        <v/>
      </c>
      <c r="X1316" s="905"/>
    </row>
    <row r="1317" spans="1:24" ht="17" customHeight="1">
      <c r="A1317" s="376"/>
      <c r="B1317" s="906" t="s">
        <v>87</v>
      </c>
      <c r="C1317" s="907"/>
      <c r="D1317" s="908"/>
      <c r="E1317" s="908"/>
      <c r="F1317" s="908"/>
      <c r="G1317" s="908"/>
      <c r="H1317" s="908"/>
      <c r="I1317" s="908"/>
      <c r="J1317" s="908"/>
      <c r="K1317" s="909"/>
      <c r="L1317" s="504"/>
      <c r="M1317" s="505"/>
      <c r="N1317" s="376"/>
      <c r="O1317" s="906" t="s">
        <v>87</v>
      </c>
      <c r="P1317" s="907"/>
      <c r="Q1317" s="908"/>
      <c r="R1317" s="908"/>
      <c r="S1317" s="908"/>
      <c r="T1317" s="908"/>
      <c r="U1317" s="908"/>
      <c r="V1317" s="908"/>
      <c r="W1317" s="908"/>
      <c r="X1317" s="909"/>
    </row>
    <row r="1318" spans="1:24" ht="17" customHeight="1">
      <c r="A1318" s="376"/>
      <c r="B1318" s="953" t="s">
        <v>73</v>
      </c>
      <c r="C1318" s="954"/>
      <c r="D1318" s="908"/>
      <c r="E1318" s="908"/>
      <c r="F1318" s="908"/>
      <c r="G1318" s="908"/>
      <c r="H1318" s="908"/>
      <c r="I1318" s="908"/>
      <c r="J1318" s="908"/>
      <c r="K1318" s="909"/>
      <c r="L1318" s="504"/>
      <c r="M1318" s="505"/>
      <c r="N1318" s="376"/>
      <c r="O1318" s="953" t="s">
        <v>73</v>
      </c>
      <c r="P1318" s="954"/>
      <c r="Q1318" s="908"/>
      <c r="R1318" s="908"/>
      <c r="S1318" s="908"/>
      <c r="T1318" s="908"/>
      <c r="U1318" s="908"/>
      <c r="V1318" s="908"/>
      <c r="W1318" s="908"/>
      <c r="X1318" s="909"/>
    </row>
    <row r="1319" spans="1:24" ht="17" customHeight="1">
      <c r="A1319" s="376"/>
      <c r="B1319" s="955" t="s">
        <v>88</v>
      </c>
      <c r="C1319" s="956"/>
      <c r="D1319" s="908"/>
      <c r="E1319" s="908"/>
      <c r="F1319" s="908"/>
      <c r="G1319" s="908"/>
      <c r="H1319" s="908"/>
      <c r="I1319" s="908"/>
      <c r="J1319" s="908"/>
      <c r="K1319" s="909"/>
      <c r="L1319" s="504"/>
      <c r="M1319" s="505"/>
      <c r="N1319" s="376"/>
      <c r="O1319" s="955" t="s">
        <v>88</v>
      </c>
      <c r="P1319" s="956"/>
      <c r="Q1319" s="908"/>
      <c r="R1319" s="908"/>
      <c r="S1319" s="908"/>
      <c r="T1319" s="908"/>
      <c r="U1319" s="908"/>
      <c r="V1319" s="908"/>
      <c r="W1319" s="908"/>
      <c r="X1319" s="909"/>
    </row>
    <row r="1320" spans="1:24" ht="17" customHeight="1" thickBot="1">
      <c r="A1320" s="381"/>
      <c r="B1320" s="940" t="s">
        <v>89</v>
      </c>
      <c r="C1320" s="941"/>
      <c r="D1320" s="942"/>
      <c r="E1320" s="942"/>
      <c r="F1320" s="942"/>
      <c r="G1320" s="942"/>
      <c r="H1320" s="942"/>
      <c r="I1320" s="942"/>
      <c r="J1320" s="942"/>
      <c r="K1320" s="943"/>
      <c r="L1320" s="504"/>
      <c r="M1320" s="505"/>
      <c r="N1320" s="381"/>
      <c r="O1320" s="940" t="s">
        <v>89</v>
      </c>
      <c r="P1320" s="941"/>
      <c r="Q1320" s="942"/>
      <c r="R1320" s="942"/>
      <c r="S1320" s="942"/>
      <c r="T1320" s="942"/>
      <c r="U1320" s="942"/>
      <c r="V1320" s="942"/>
      <c r="W1320" s="942"/>
      <c r="X1320" s="943"/>
    </row>
    <row r="1321" spans="1:24" ht="17" customHeight="1">
      <c r="A1321" s="944" t="s">
        <v>44</v>
      </c>
      <c r="B1321" s="945"/>
      <c r="C1321" s="945"/>
      <c r="D1321" s="945"/>
      <c r="E1321" s="945"/>
      <c r="F1321" s="945"/>
      <c r="G1321" s="945"/>
      <c r="H1321" s="945"/>
      <c r="I1321" s="945"/>
      <c r="J1321" s="945"/>
      <c r="K1321" s="946"/>
      <c r="L1321" s="504"/>
      <c r="M1321" s="505"/>
      <c r="N1321" s="944" t="s">
        <v>44</v>
      </c>
      <c r="O1321" s="945"/>
      <c r="P1321" s="945"/>
      <c r="Q1321" s="945"/>
      <c r="R1321" s="945"/>
      <c r="S1321" s="945"/>
      <c r="T1321" s="945"/>
      <c r="U1321" s="945"/>
      <c r="V1321" s="945"/>
      <c r="W1321" s="945"/>
      <c r="X1321" s="946"/>
    </row>
    <row r="1322" spans="1:24" ht="17" customHeight="1">
      <c r="A1322" s="947" t="str">
        <f>'statement of marks'!$A$1</f>
        <v>jk- ck- ek/;fed fo|ky; uohu] fuEckgsM+k</v>
      </c>
      <c r="B1322" s="948"/>
      <c r="C1322" s="948"/>
      <c r="D1322" s="948"/>
      <c r="E1322" s="948"/>
      <c r="F1322" s="948"/>
      <c r="G1322" s="948"/>
      <c r="H1322" s="948"/>
      <c r="I1322" s="948"/>
      <c r="J1322" s="948"/>
      <c r="K1322" s="949"/>
      <c r="L1322" s="504"/>
      <c r="M1322" s="505"/>
      <c r="N1322" s="947" t="str">
        <f>'statement of marks'!$A$1</f>
        <v>jk- ck- ek/;fed fo|ky; uohu] fuEckgsM+k</v>
      </c>
      <c r="O1322" s="948"/>
      <c r="P1322" s="948"/>
      <c r="Q1322" s="948"/>
      <c r="R1322" s="948"/>
      <c r="S1322" s="948"/>
      <c r="T1322" s="948"/>
      <c r="U1322" s="948"/>
      <c r="V1322" s="948"/>
      <c r="W1322" s="948"/>
      <c r="X1322" s="949"/>
    </row>
    <row r="1323" spans="1:24" ht="17" customHeight="1">
      <c r="A1323" s="947"/>
      <c r="B1323" s="948"/>
      <c r="C1323" s="948"/>
      <c r="D1323" s="948"/>
      <c r="E1323" s="948"/>
      <c r="F1323" s="948"/>
      <c r="G1323" s="948"/>
      <c r="H1323" s="948"/>
      <c r="I1323" s="948"/>
      <c r="J1323" s="948"/>
      <c r="K1323" s="949"/>
      <c r="L1323" s="504"/>
      <c r="M1323" s="505"/>
      <c r="N1323" s="947"/>
      <c r="O1323" s="948"/>
      <c r="P1323" s="948"/>
      <c r="Q1323" s="948"/>
      <c r="R1323" s="948"/>
      <c r="S1323" s="948"/>
      <c r="T1323" s="948"/>
      <c r="U1323" s="948"/>
      <c r="V1323" s="948"/>
      <c r="W1323" s="948"/>
      <c r="X1323" s="949"/>
    </row>
    <row r="1324" spans="1:24" ht="17" customHeight="1">
      <c r="A1324" s="376"/>
      <c r="B1324" s="927" t="s">
        <v>84</v>
      </c>
      <c r="C1324" s="950"/>
      <c r="D1324" s="951" t="str">
        <f>'statement of marks'!$F$3</f>
        <v>2015-16</v>
      </c>
      <c r="E1324" s="951"/>
      <c r="F1324" s="951"/>
      <c r="G1324" s="951"/>
      <c r="H1324" s="951"/>
      <c r="I1324" s="951"/>
      <c r="J1324" s="951"/>
      <c r="K1324" s="952"/>
      <c r="L1324" s="504"/>
      <c r="M1324" s="505"/>
      <c r="N1324" s="376"/>
      <c r="O1324" s="927" t="s">
        <v>84</v>
      </c>
      <c r="P1324" s="950"/>
      <c r="Q1324" s="951" t="str">
        <f>'statement of marks'!$F$3</f>
        <v>2015-16</v>
      </c>
      <c r="R1324" s="951"/>
      <c r="S1324" s="951"/>
      <c r="T1324" s="951"/>
      <c r="U1324" s="951"/>
      <c r="V1324" s="951"/>
      <c r="W1324" s="951"/>
      <c r="X1324" s="952"/>
    </row>
    <row r="1325" spans="1:24" ht="17" customHeight="1">
      <c r="A1325" s="376"/>
      <c r="B1325" s="910" t="s">
        <v>579</v>
      </c>
      <c r="C1325" s="911"/>
      <c r="D1325" s="911" t="str">
        <f>IF('statement of marks'!H95="","",'statement of marks'!H95)</f>
        <v>v 089</v>
      </c>
      <c r="E1325" s="911"/>
      <c r="F1325" s="911"/>
      <c r="G1325" s="911"/>
      <c r="H1325" s="911"/>
      <c r="I1325" s="911"/>
      <c r="J1325" s="911"/>
      <c r="K1325" s="937"/>
      <c r="L1325" s="504"/>
      <c r="M1325" s="505"/>
      <c r="N1325" s="376"/>
      <c r="O1325" s="910" t="s">
        <v>579</v>
      </c>
      <c r="P1325" s="911"/>
      <c r="Q1325" s="911" t="str">
        <f>IF('statement of marks'!H96="","",'statement of marks'!H96)</f>
        <v>v 090</v>
      </c>
      <c r="R1325" s="911"/>
      <c r="S1325" s="911"/>
      <c r="T1325" s="911"/>
      <c r="U1325" s="911"/>
      <c r="V1325" s="911"/>
      <c r="W1325" s="911"/>
      <c r="X1325" s="937"/>
    </row>
    <row r="1326" spans="1:24" ht="17" customHeight="1">
      <c r="A1326" s="376"/>
      <c r="B1326" s="910" t="s">
        <v>580</v>
      </c>
      <c r="C1326" s="911"/>
      <c r="D1326" s="911" t="str">
        <f>IF('statement of marks'!I95="","",'statement of marks'!I95)</f>
        <v>c 089</v>
      </c>
      <c r="E1326" s="911"/>
      <c r="F1326" s="911"/>
      <c r="G1326" s="911"/>
      <c r="H1326" s="911"/>
      <c r="I1326" s="911"/>
      <c r="J1326" s="911"/>
      <c r="K1326" s="937"/>
      <c r="L1326" s="504"/>
      <c r="M1326" s="505"/>
      <c r="N1326" s="376"/>
      <c r="O1326" s="910" t="s">
        <v>580</v>
      </c>
      <c r="P1326" s="911"/>
      <c r="Q1326" s="911" t="str">
        <f>IF('statement of marks'!I96="","",'statement of marks'!I96)</f>
        <v>c 090</v>
      </c>
      <c r="R1326" s="911"/>
      <c r="S1326" s="911"/>
      <c r="T1326" s="911"/>
      <c r="U1326" s="911"/>
      <c r="V1326" s="911"/>
      <c r="W1326" s="911"/>
      <c r="X1326" s="937"/>
    </row>
    <row r="1327" spans="1:24" ht="17" customHeight="1">
      <c r="A1327" s="376"/>
      <c r="B1327" s="910" t="s">
        <v>581</v>
      </c>
      <c r="C1327" s="911"/>
      <c r="D1327" s="911" t="str">
        <f>IF('statement of marks'!J95="","",'statement of marks'!J95)</f>
        <v>l 089</v>
      </c>
      <c r="E1327" s="911"/>
      <c r="F1327" s="911"/>
      <c r="G1327" s="911"/>
      <c r="H1327" s="911"/>
      <c r="I1327" s="911"/>
      <c r="J1327" s="911"/>
      <c r="K1327" s="937"/>
      <c r="L1327" s="504"/>
      <c r="M1327" s="505"/>
      <c r="N1327" s="376"/>
      <c r="O1327" s="910" t="s">
        <v>581</v>
      </c>
      <c r="P1327" s="911"/>
      <c r="Q1327" s="911" t="str">
        <f>IF('statement of marks'!J96="","",'statement of marks'!J96)</f>
        <v>l 090</v>
      </c>
      <c r="R1327" s="911"/>
      <c r="S1327" s="911"/>
      <c r="T1327" s="911"/>
      <c r="U1327" s="911"/>
      <c r="V1327" s="911"/>
      <c r="W1327" s="911"/>
      <c r="X1327" s="937"/>
    </row>
    <row r="1328" spans="1:24" ht="17" customHeight="1">
      <c r="A1328" s="376"/>
      <c r="B1328" s="910" t="s">
        <v>582</v>
      </c>
      <c r="C1328" s="911"/>
      <c r="D1328" s="370">
        <f>'statement of marks'!$D$3</f>
        <v>3</v>
      </c>
      <c r="E1328" s="911" t="s">
        <v>9</v>
      </c>
      <c r="F1328" s="911"/>
      <c r="G1328" s="938" t="str">
        <f>IF('statement of marks'!D95="","",'statement of marks'!D95)</f>
        <v/>
      </c>
      <c r="H1328" s="938"/>
      <c r="I1328" s="938"/>
      <c r="J1328" s="938"/>
      <c r="K1328" s="939"/>
      <c r="L1328" s="504"/>
      <c r="M1328" s="505"/>
      <c r="N1328" s="376"/>
      <c r="O1328" s="910" t="s">
        <v>582</v>
      </c>
      <c r="P1328" s="911"/>
      <c r="Q1328" s="370">
        <f>'statement of marks'!$D$3</f>
        <v>3</v>
      </c>
      <c r="R1328" s="911" t="s">
        <v>9</v>
      </c>
      <c r="S1328" s="911"/>
      <c r="T1328" s="938" t="str">
        <f>IF('statement of marks'!D96="","",'statement of marks'!D96)</f>
        <v/>
      </c>
      <c r="U1328" s="938"/>
      <c r="V1328" s="938"/>
      <c r="W1328" s="938"/>
      <c r="X1328" s="939"/>
    </row>
    <row r="1329" spans="1:24" ht="17" customHeight="1">
      <c r="A1329" s="376"/>
      <c r="B1329" s="910" t="s">
        <v>583</v>
      </c>
      <c r="C1329" s="911"/>
      <c r="D1329" s="370" t="str">
        <f>IF('statement of marks'!E95="","",'statement of marks'!E95)</f>
        <v/>
      </c>
      <c r="E1329" s="911" t="s">
        <v>0</v>
      </c>
      <c r="F1329" s="911"/>
      <c r="G1329" s="930" t="str">
        <f>IF('statement of marks'!F95="","",'statement of marks'!F95)</f>
        <v/>
      </c>
      <c r="H1329" s="930"/>
      <c r="I1329" s="930"/>
      <c r="J1329" s="930"/>
      <c r="K1329" s="931"/>
      <c r="L1329" s="504"/>
      <c r="M1329" s="505"/>
      <c r="N1329" s="376"/>
      <c r="O1329" s="910" t="s">
        <v>583</v>
      </c>
      <c r="P1329" s="911"/>
      <c r="Q1329" s="370" t="str">
        <f>IF('statement of marks'!E96="","",'statement of marks'!E96)</f>
        <v/>
      </c>
      <c r="R1329" s="911" t="s">
        <v>0</v>
      </c>
      <c r="S1329" s="911"/>
      <c r="T1329" s="930" t="str">
        <f>IF('statement of marks'!F96="","",'statement of marks'!F96)</f>
        <v/>
      </c>
      <c r="U1329" s="930"/>
      <c r="V1329" s="930"/>
      <c r="W1329" s="930"/>
      <c r="X1329" s="931"/>
    </row>
    <row r="1330" spans="1:24" ht="17" customHeight="1">
      <c r="A1330" s="376"/>
      <c r="B1330" s="346" t="s">
        <v>27</v>
      </c>
      <c r="C1330" s="336" t="s">
        <v>85</v>
      </c>
      <c r="D1330" s="932" t="s">
        <v>1</v>
      </c>
      <c r="E1330" s="932" t="s">
        <v>21</v>
      </c>
      <c r="F1330" s="932" t="s">
        <v>62</v>
      </c>
      <c r="G1330" s="933" t="s">
        <v>2</v>
      </c>
      <c r="H1330" s="932" t="s">
        <v>638</v>
      </c>
      <c r="I1330" s="932"/>
      <c r="J1330" s="932"/>
      <c r="K1330" s="934" t="s">
        <v>639</v>
      </c>
      <c r="L1330" s="504"/>
      <c r="M1330" s="505"/>
      <c r="N1330" s="376"/>
      <c r="O1330" s="346" t="s">
        <v>27</v>
      </c>
      <c r="P1330" s="336" t="s">
        <v>85</v>
      </c>
      <c r="Q1330" s="935" t="s">
        <v>1</v>
      </c>
      <c r="R1330" s="935" t="s">
        <v>21</v>
      </c>
      <c r="S1330" s="935" t="s">
        <v>62</v>
      </c>
      <c r="T1330" s="936" t="s">
        <v>2</v>
      </c>
      <c r="U1330" s="935" t="s">
        <v>638</v>
      </c>
      <c r="V1330" s="935"/>
      <c r="W1330" s="935"/>
      <c r="X1330" s="934" t="s">
        <v>639</v>
      </c>
    </row>
    <row r="1331" spans="1:24" ht="17" customHeight="1">
      <c r="A1331" s="376"/>
      <c r="B1331" s="346"/>
      <c r="C1331" s="336"/>
      <c r="D1331" s="932"/>
      <c r="E1331" s="932"/>
      <c r="F1331" s="932"/>
      <c r="G1331" s="933"/>
      <c r="H1331" s="367" t="s">
        <v>635</v>
      </c>
      <c r="I1331" s="367" t="s">
        <v>636</v>
      </c>
      <c r="J1331" s="471" t="s">
        <v>68</v>
      </c>
      <c r="K1331" s="934"/>
      <c r="L1331" s="504"/>
      <c r="M1331" s="505"/>
      <c r="N1331" s="376"/>
      <c r="O1331" s="346"/>
      <c r="P1331" s="336"/>
      <c r="Q1331" s="935"/>
      <c r="R1331" s="935"/>
      <c r="S1331" s="935"/>
      <c r="T1331" s="936"/>
      <c r="U1331" s="371" t="s">
        <v>635</v>
      </c>
      <c r="V1331" s="371" t="s">
        <v>636</v>
      </c>
      <c r="W1331" s="506" t="s">
        <v>68</v>
      </c>
      <c r="X1331" s="934"/>
    </row>
    <row r="1332" spans="1:24" ht="17" customHeight="1">
      <c r="A1332" s="376"/>
      <c r="B1332" s="923" t="s">
        <v>3</v>
      </c>
      <c r="C1332" s="924"/>
      <c r="D1332" s="332">
        <f>IF('statement of marks'!K$6="","",'statement of marks'!K$6)</f>
        <v>10</v>
      </c>
      <c r="E1332" s="332">
        <f>IF('statement of marks'!L$6="","",'statement of marks'!L$6)</f>
        <v>10</v>
      </c>
      <c r="F1332" s="332">
        <f>IF('statement of marks'!M$6="","",'statement of marks'!M$6)</f>
        <v>10</v>
      </c>
      <c r="G1332" s="333">
        <f>IF('statement of marks'!N$6="","",'statement of marks'!N$6)</f>
        <v>30</v>
      </c>
      <c r="H1332" s="332">
        <f>IF('statement of marks'!O$6="","",'statement of marks'!O$6)</f>
        <v>20</v>
      </c>
      <c r="I1332" s="332">
        <f>IF('statement of marks'!P$6="","",'statement of marks'!P$6)</f>
        <v>50</v>
      </c>
      <c r="J1332" s="333">
        <f>IF('statement of marks'!Q$6="","",'statement of marks'!Q$6)</f>
        <v>70</v>
      </c>
      <c r="K1332" s="377">
        <f>IF('statement of marks'!R$6="","",'statement of marks'!R$6)</f>
        <v>100</v>
      </c>
      <c r="L1332" s="504"/>
      <c r="M1332" s="505"/>
      <c r="N1332" s="376"/>
      <c r="O1332" s="923" t="s">
        <v>3</v>
      </c>
      <c r="P1332" s="924"/>
      <c r="Q1332" s="332">
        <f>IF('statement of marks'!K$6="","",'statement of marks'!K$6)</f>
        <v>10</v>
      </c>
      <c r="R1332" s="332">
        <f>IF('statement of marks'!L$6="","",'statement of marks'!L$6)</f>
        <v>10</v>
      </c>
      <c r="S1332" s="332">
        <f>IF('statement of marks'!M$6="","",'statement of marks'!M$6)</f>
        <v>10</v>
      </c>
      <c r="T1332" s="333">
        <f>IF('statement of marks'!N$6="","",'statement of marks'!N$6)</f>
        <v>30</v>
      </c>
      <c r="U1332" s="332">
        <f>IF('statement of marks'!O$6="","",'statement of marks'!O$6)</f>
        <v>20</v>
      </c>
      <c r="V1332" s="332">
        <f>IF('statement of marks'!P$6="","",'statement of marks'!P$6)</f>
        <v>50</v>
      </c>
      <c r="W1332" s="333">
        <f>IF('statement of marks'!Q$6="","",'statement of marks'!Q$6)</f>
        <v>70</v>
      </c>
      <c r="X1332" s="377">
        <f>IF('statement of marks'!R$6="","",'statement of marks'!R$6)</f>
        <v>100</v>
      </c>
    </row>
    <row r="1333" spans="1:24" ht="17" customHeight="1">
      <c r="A1333" s="376"/>
      <c r="B1333" s="910" t="str">
        <f>'statement of marks'!$K$3</f>
        <v>fgUnh</v>
      </c>
      <c r="C1333" s="911"/>
      <c r="D1333" s="331" t="str">
        <f>IF('statement of marks'!K95="","",'statement of marks'!K95)</f>
        <v/>
      </c>
      <c r="E1333" s="331" t="str">
        <f>IF('statement of marks'!L95="","",'statement of marks'!L95)</f>
        <v/>
      </c>
      <c r="F1333" s="331" t="str">
        <f>IF('statement of marks'!M95="","",'statement of marks'!M95)</f>
        <v/>
      </c>
      <c r="G1333" s="374" t="str">
        <f>IF('statement of marks'!N95="","",'statement of marks'!N95)</f>
        <v/>
      </c>
      <c r="H1333" s="331" t="str">
        <f>IF('statement of marks'!O95="","",'statement of marks'!O95)</f>
        <v/>
      </c>
      <c r="I1333" s="331" t="str">
        <f>IF('statement of marks'!P95="","",'statement of marks'!P95)</f>
        <v/>
      </c>
      <c r="J1333" s="36" t="str">
        <f>IF('statement of marks'!Q95="","",'statement of marks'!Q95)</f>
        <v/>
      </c>
      <c r="K1333" s="378" t="str">
        <f>IF('statement of marks'!R95="","",'statement of marks'!R95)</f>
        <v/>
      </c>
      <c r="L1333" s="504"/>
      <c r="M1333" s="505"/>
      <c r="N1333" s="376"/>
      <c r="O1333" s="910" t="str">
        <f>'statement of marks'!$K$3</f>
        <v>fgUnh</v>
      </c>
      <c r="P1333" s="911"/>
      <c r="Q1333" s="331" t="str">
        <f>IF('statement of marks'!K96="","",'statement of marks'!K96)</f>
        <v/>
      </c>
      <c r="R1333" s="331" t="str">
        <f>IF('statement of marks'!L96="","",'statement of marks'!L96)</f>
        <v/>
      </c>
      <c r="S1333" s="331" t="str">
        <f>IF('statement of marks'!M96="","",'statement of marks'!M96)</f>
        <v/>
      </c>
      <c r="T1333" s="374" t="str">
        <f>IF('statement of marks'!N96="","",'statement of marks'!N96)</f>
        <v/>
      </c>
      <c r="U1333" s="331" t="str">
        <f>IF('statement of marks'!O96="","",'statement of marks'!O96)</f>
        <v/>
      </c>
      <c r="V1333" s="331" t="str">
        <f>IF('statement of marks'!P96="","",'statement of marks'!P96)</f>
        <v/>
      </c>
      <c r="W1333" s="36" t="str">
        <f>IF('statement of marks'!Q96="","",'statement of marks'!Q96)</f>
        <v/>
      </c>
      <c r="X1333" s="378" t="str">
        <f>IF('statement of marks'!R96="","",'statement of marks'!R96)</f>
        <v/>
      </c>
    </row>
    <row r="1334" spans="1:24" ht="17" customHeight="1">
      <c r="A1334" s="376"/>
      <c r="B1334" s="920" t="str">
        <f>'statement of marks'!$AQ$3</f>
        <v>mnwZ</v>
      </c>
      <c r="C1334" s="910"/>
      <c r="D1334" s="331">
        <f>IF('statement of marks'!AQ95="","",'statement of marks'!AQ95)</f>
        <v>1</v>
      </c>
      <c r="E1334" s="331">
        <f>IF('statement of marks'!AR95="","",'statement of marks'!AR95)</f>
        <v>2</v>
      </c>
      <c r="F1334" s="331">
        <f>IF('statement of marks'!AS95="","",'statement of marks'!AS95)</f>
        <v>3</v>
      </c>
      <c r="G1334" s="374">
        <f>IF('statement of marks'!AT95="","",'statement of marks'!AT95)</f>
        <v>6</v>
      </c>
      <c r="H1334" s="331">
        <f>IF('statement of marks'!AU95="","",'statement of marks'!AU95)</f>
        <v>4</v>
      </c>
      <c r="I1334" s="331">
        <f>IF('statement of marks'!AV95="","",'statement of marks'!AV95)</f>
        <v>5</v>
      </c>
      <c r="J1334" s="36">
        <f>IF('statement of marks'!AW95="","",'statement of marks'!AW95)</f>
        <v>9</v>
      </c>
      <c r="K1334" s="378">
        <f>IF('statement of marks'!AX95="","",'statement of marks'!AX95)</f>
        <v>15</v>
      </c>
      <c r="L1334" s="504"/>
      <c r="M1334" s="505"/>
      <c r="N1334" s="376"/>
      <c r="O1334" s="920" t="str">
        <f>'statement of marks'!$AQ$3</f>
        <v>mnwZ</v>
      </c>
      <c r="P1334" s="910"/>
      <c r="Q1334" s="331">
        <f>IF('statement of marks'!AQ96="","",'statement of marks'!AQ96)</f>
        <v>1</v>
      </c>
      <c r="R1334" s="331">
        <f>IF('statement of marks'!AR96="","",'statement of marks'!AR96)</f>
        <v>2</v>
      </c>
      <c r="S1334" s="331">
        <f>IF('statement of marks'!AS96="","",'statement of marks'!AS96)</f>
        <v>3</v>
      </c>
      <c r="T1334" s="374">
        <f>IF('statement of marks'!AT96="","",'statement of marks'!AT96)</f>
        <v>6</v>
      </c>
      <c r="U1334" s="331">
        <f>IF('statement of marks'!AU96="","",'statement of marks'!AU96)</f>
        <v>4</v>
      </c>
      <c r="V1334" s="331">
        <f>IF('statement of marks'!AV96="","",'statement of marks'!AV96)</f>
        <v>5</v>
      </c>
      <c r="W1334" s="36">
        <f>IF('statement of marks'!AW96="","",'statement of marks'!AW96)</f>
        <v>9</v>
      </c>
      <c r="X1334" s="378">
        <f>IF('statement of marks'!AX96="","",'statement of marks'!AX96)</f>
        <v>15</v>
      </c>
    </row>
    <row r="1335" spans="1:24" ht="17" customHeight="1">
      <c r="A1335" s="376"/>
      <c r="B1335" s="910" t="str">
        <f>'statement of marks'!$BG$3</f>
        <v>xf.kr</v>
      </c>
      <c r="C1335" s="911"/>
      <c r="D1335" s="331" t="str">
        <f>IF('statement of marks'!BG95="","",'statement of marks'!BG95)</f>
        <v/>
      </c>
      <c r="E1335" s="331" t="str">
        <f>IF('statement of marks'!BH95="","",'statement of marks'!BH95)</f>
        <v/>
      </c>
      <c r="F1335" s="331" t="str">
        <f>IF('statement of marks'!BI95="","",'statement of marks'!BI95)</f>
        <v/>
      </c>
      <c r="G1335" s="374" t="str">
        <f>IF('statement of marks'!BJ95="","",'statement of marks'!BJ95)</f>
        <v/>
      </c>
      <c r="H1335" s="331" t="str">
        <f>IF('statement of marks'!BK95="","",'statement of marks'!BK95)</f>
        <v/>
      </c>
      <c r="I1335" s="331" t="str">
        <f>IF('statement of marks'!BL95="","",'statement of marks'!BL95)</f>
        <v/>
      </c>
      <c r="J1335" s="36" t="str">
        <f>IF('statement of marks'!BM95="","",'statement of marks'!BM95)</f>
        <v/>
      </c>
      <c r="K1335" s="378" t="str">
        <f>IF('statement of marks'!BN95="","",'statement of marks'!BN95)</f>
        <v/>
      </c>
      <c r="L1335" s="504"/>
      <c r="M1335" s="505"/>
      <c r="N1335" s="376"/>
      <c r="O1335" s="910" t="str">
        <f>'statement of marks'!$BG$3</f>
        <v>xf.kr</v>
      </c>
      <c r="P1335" s="911"/>
      <c r="Q1335" s="331" t="str">
        <f>IF('statement of marks'!BG96="","",'statement of marks'!BG96)</f>
        <v/>
      </c>
      <c r="R1335" s="331" t="str">
        <f>IF('statement of marks'!BH96="","",'statement of marks'!BH96)</f>
        <v/>
      </c>
      <c r="S1335" s="331" t="str">
        <f>IF('statement of marks'!BI96="","",'statement of marks'!BI96)</f>
        <v/>
      </c>
      <c r="T1335" s="374" t="str">
        <f>IF('statement of marks'!BJ96="","",'statement of marks'!BJ96)</f>
        <v/>
      </c>
      <c r="U1335" s="331" t="str">
        <f>IF('statement of marks'!BK96="","",'statement of marks'!BK96)</f>
        <v/>
      </c>
      <c r="V1335" s="331" t="str">
        <f>IF('statement of marks'!BL96="","",'statement of marks'!BL96)</f>
        <v/>
      </c>
      <c r="W1335" s="36" t="str">
        <f>IF('statement of marks'!BM96="","",'statement of marks'!BM96)</f>
        <v/>
      </c>
      <c r="X1335" s="378" t="str">
        <f>IF('statement of marks'!BN96="","",'statement of marks'!BN96)</f>
        <v/>
      </c>
    </row>
    <row r="1336" spans="1:24" ht="17" customHeight="1">
      <c r="A1336" s="376"/>
      <c r="B1336" s="910" t="str">
        <f>'statement of marks'!$BW$3</f>
        <v>Ik;kZoj.k v/;;u</v>
      </c>
      <c r="C1336" s="911"/>
      <c r="D1336" s="331" t="str">
        <f>IF('statement of marks'!BW95="","",'statement of marks'!BW95)</f>
        <v/>
      </c>
      <c r="E1336" s="331" t="str">
        <f>IF('statement of marks'!BX95="","",'statement of marks'!BX95)</f>
        <v/>
      </c>
      <c r="F1336" s="331" t="str">
        <f>IF('statement of marks'!BY95="","",'statement of marks'!BY95)</f>
        <v/>
      </c>
      <c r="G1336" s="374" t="str">
        <f>IF('statement of marks'!BZ95="","",'statement of marks'!BZ95)</f>
        <v/>
      </c>
      <c r="H1336" s="331" t="str">
        <f>IF('statement of marks'!CA95="","",'statement of marks'!CA95)</f>
        <v/>
      </c>
      <c r="I1336" s="331" t="str">
        <f>IF('statement of marks'!CB95="","",'statement of marks'!CB95)</f>
        <v/>
      </c>
      <c r="J1336" s="36" t="str">
        <f>IF('statement of marks'!CC95="","",'statement of marks'!CC95)</f>
        <v/>
      </c>
      <c r="K1336" s="378" t="str">
        <f>IF('statement of marks'!CD95="","",'statement of marks'!CD95)</f>
        <v/>
      </c>
      <c r="L1336" s="504"/>
      <c r="M1336" s="505"/>
      <c r="N1336" s="376"/>
      <c r="O1336" s="910" t="str">
        <f>'statement of marks'!$BW$3</f>
        <v>Ik;kZoj.k v/;;u</v>
      </c>
      <c r="P1336" s="911"/>
      <c r="Q1336" s="331" t="str">
        <f>IF('statement of marks'!BW96="","",'statement of marks'!BW96)</f>
        <v/>
      </c>
      <c r="R1336" s="331" t="str">
        <f>IF('statement of marks'!BX96="","",'statement of marks'!BX96)</f>
        <v/>
      </c>
      <c r="S1336" s="331" t="str">
        <f>IF('statement of marks'!BY96="","",'statement of marks'!BY96)</f>
        <v/>
      </c>
      <c r="T1336" s="374" t="str">
        <f>IF('statement of marks'!BZ96="","",'statement of marks'!BZ96)</f>
        <v/>
      </c>
      <c r="U1336" s="331" t="str">
        <f>IF('statement of marks'!CA96="","",'statement of marks'!CA96)</f>
        <v/>
      </c>
      <c r="V1336" s="331" t="str">
        <f>IF('statement of marks'!CB96="","",'statement of marks'!CB96)</f>
        <v/>
      </c>
      <c r="W1336" s="36" t="str">
        <f>IF('statement of marks'!CC96="","",'statement of marks'!CC96)</f>
        <v/>
      </c>
      <c r="X1336" s="378" t="str">
        <f>IF('statement of marks'!CD96="","",'statement of marks'!CD96)</f>
        <v/>
      </c>
    </row>
    <row r="1337" spans="1:24" ht="17" customHeight="1">
      <c r="A1337" s="925"/>
      <c r="B1337" s="927" t="str">
        <f>'statement of marks'!$AA$3</f>
        <v>vaxszth</v>
      </c>
      <c r="C1337" s="373" t="s">
        <v>3</v>
      </c>
      <c r="D1337" s="332">
        <f>IF('statement of marks'!AA$6="","",'statement of marks'!AA$6)</f>
        <v>5</v>
      </c>
      <c r="E1337" s="332">
        <f>IF('statement of marks'!AB$6="","",'statement of marks'!AB$6)</f>
        <v>5</v>
      </c>
      <c r="F1337" s="332">
        <f>IF('statement of marks'!AC$6="","",'statement of marks'!AC$6)</f>
        <v>5</v>
      </c>
      <c r="G1337" s="333">
        <f>IF('statement of marks'!AD$6="","",'statement of marks'!AD$6)</f>
        <v>15</v>
      </c>
      <c r="H1337" s="332">
        <f>IF('statement of marks'!AE$6="","",'statement of marks'!AE$6)</f>
        <v>10</v>
      </c>
      <c r="I1337" s="332">
        <f>IF('statement of marks'!AF$6="","",'statement of marks'!AF$6)</f>
        <v>25</v>
      </c>
      <c r="J1337" s="333">
        <f>IF('statement of marks'!AG$6="","",'statement of marks'!AG$6)</f>
        <v>35</v>
      </c>
      <c r="K1337" s="377">
        <f>IF('statement of marks'!AH$6="","",'statement of marks'!AH$6)</f>
        <v>50</v>
      </c>
      <c r="L1337" s="504"/>
      <c r="M1337" s="505"/>
      <c r="N1337" s="925"/>
      <c r="O1337" s="927" t="str">
        <f>'statement of marks'!$AA$3</f>
        <v>vaxszth</v>
      </c>
      <c r="P1337" s="373" t="s">
        <v>3</v>
      </c>
      <c r="Q1337" s="332">
        <f>IF('statement of marks'!AA$6="","",'statement of marks'!AA$6)</f>
        <v>5</v>
      </c>
      <c r="R1337" s="332">
        <f>IF('statement of marks'!AB$6="","",'statement of marks'!AB$6)</f>
        <v>5</v>
      </c>
      <c r="S1337" s="332">
        <f>IF('statement of marks'!AC$6="","",'statement of marks'!AC$6)</f>
        <v>5</v>
      </c>
      <c r="T1337" s="333">
        <f>IF('statement of marks'!AD$6="","",'statement of marks'!AD$6)</f>
        <v>15</v>
      </c>
      <c r="U1337" s="332">
        <f>IF('statement of marks'!AE$6="","",'statement of marks'!AE$6)</f>
        <v>10</v>
      </c>
      <c r="V1337" s="332">
        <f>IF('statement of marks'!AF$6="","",'statement of marks'!AF$6)</f>
        <v>25</v>
      </c>
      <c r="W1337" s="333">
        <f>IF('statement of marks'!AG$6="","",'statement of marks'!AG$6)</f>
        <v>35</v>
      </c>
      <c r="X1337" s="377">
        <f>IF('statement of marks'!AH$6="","",'statement of marks'!AH$6)</f>
        <v>50</v>
      </c>
    </row>
    <row r="1338" spans="1:24" ht="17" customHeight="1">
      <c r="A1338" s="926"/>
      <c r="B1338" s="927"/>
      <c r="C1338" s="375" t="s">
        <v>644</v>
      </c>
      <c r="D1338" s="331" t="str">
        <f>IF('statement of marks'!AA95="","",'statement of marks'!AA95)</f>
        <v/>
      </c>
      <c r="E1338" s="331" t="str">
        <f>IF('statement of marks'!AB95="","",'statement of marks'!AB95)</f>
        <v/>
      </c>
      <c r="F1338" s="331" t="str">
        <f>IF('statement of marks'!AC95="","",'statement of marks'!AC95)</f>
        <v/>
      </c>
      <c r="G1338" s="374" t="str">
        <f>IF('statement of marks'!AD95="","",'statement of marks'!AD95)</f>
        <v/>
      </c>
      <c r="H1338" s="331" t="str">
        <f>IF('statement of marks'!AE95="","",'statement of marks'!AE95)</f>
        <v/>
      </c>
      <c r="I1338" s="331" t="str">
        <f>IF('statement of marks'!AF95="","",'statement of marks'!AF95)</f>
        <v/>
      </c>
      <c r="J1338" s="36" t="str">
        <f>IF('statement of marks'!AG95="","",'statement of marks'!AG95)</f>
        <v/>
      </c>
      <c r="K1338" s="378" t="str">
        <f>IF('statement of marks'!AH95="","",'statement of marks'!AH95)</f>
        <v/>
      </c>
      <c r="L1338" s="504"/>
      <c r="M1338" s="505"/>
      <c r="N1338" s="926"/>
      <c r="O1338" s="927"/>
      <c r="P1338" s="375" t="s">
        <v>644</v>
      </c>
      <c r="Q1338" s="331" t="str">
        <f>IF('statement of marks'!AA96="","",'statement of marks'!AA96)</f>
        <v/>
      </c>
      <c r="R1338" s="331" t="str">
        <f>IF('statement of marks'!AB96="","",'statement of marks'!AB96)</f>
        <v/>
      </c>
      <c r="S1338" s="331" t="str">
        <f>IF('statement of marks'!AC96="","",'statement of marks'!AC96)</f>
        <v/>
      </c>
      <c r="T1338" s="374" t="str">
        <f>IF('statement of marks'!AD96="","",'statement of marks'!AD96)</f>
        <v/>
      </c>
      <c r="U1338" s="331" t="str">
        <f>IF('statement of marks'!AE96="","",'statement of marks'!AE96)</f>
        <v/>
      </c>
      <c r="V1338" s="331" t="str">
        <f>IF('statement of marks'!AF96="","",'statement of marks'!AF96)</f>
        <v/>
      </c>
      <c r="W1338" s="36" t="str">
        <f>IF('statement of marks'!AG96="","",'statement of marks'!AG96)</f>
        <v/>
      </c>
      <c r="X1338" s="378" t="str">
        <f>IF('statement of marks'!AH96="","",'statement of marks'!AH96)</f>
        <v/>
      </c>
    </row>
    <row r="1339" spans="1:24" ht="17" customHeight="1">
      <c r="A1339" s="376"/>
      <c r="B1339" s="928" t="s">
        <v>640</v>
      </c>
      <c r="C1339" s="929"/>
      <c r="D1339" s="335" t="s">
        <v>1</v>
      </c>
      <c r="E1339" s="335" t="s">
        <v>21</v>
      </c>
      <c r="F1339" s="372" t="s">
        <v>641</v>
      </c>
      <c r="G1339" s="36"/>
      <c r="H1339" s="334"/>
      <c r="I1339" s="36"/>
      <c r="J1339" s="472" t="s">
        <v>62</v>
      </c>
      <c r="K1339" s="379"/>
      <c r="L1339" s="504"/>
      <c r="M1339" s="505"/>
      <c r="N1339" s="376"/>
      <c r="O1339" s="928" t="s">
        <v>640</v>
      </c>
      <c r="P1339" s="929"/>
      <c r="Q1339" s="335" t="s">
        <v>1</v>
      </c>
      <c r="R1339" s="335" t="s">
        <v>21</v>
      </c>
      <c r="S1339" s="372" t="s">
        <v>641</v>
      </c>
      <c r="T1339" s="36"/>
      <c r="U1339" s="334"/>
      <c r="V1339" s="36"/>
      <c r="W1339" s="507" t="s">
        <v>62</v>
      </c>
      <c r="X1339" s="379"/>
    </row>
    <row r="1340" spans="1:24" ht="17" customHeight="1">
      <c r="A1340" s="376"/>
      <c r="B1340" s="923" t="s">
        <v>3</v>
      </c>
      <c r="C1340" s="924"/>
      <c r="D1340" s="332">
        <v>20</v>
      </c>
      <c r="E1340" s="332">
        <v>20</v>
      </c>
      <c r="F1340" s="332">
        <v>20</v>
      </c>
      <c r="G1340" s="333"/>
      <c r="H1340" s="332"/>
      <c r="I1340" s="332"/>
      <c r="J1340" s="333">
        <v>20</v>
      </c>
      <c r="K1340" s="377"/>
      <c r="L1340" s="504"/>
      <c r="M1340" s="505"/>
      <c r="N1340" s="376"/>
      <c r="O1340" s="923" t="s">
        <v>3</v>
      </c>
      <c r="P1340" s="924"/>
      <c r="Q1340" s="332">
        <v>20</v>
      </c>
      <c r="R1340" s="332">
        <v>20</v>
      </c>
      <c r="S1340" s="332">
        <v>20</v>
      </c>
      <c r="T1340" s="333"/>
      <c r="U1340" s="332"/>
      <c r="V1340" s="332"/>
      <c r="W1340" s="333">
        <v>20</v>
      </c>
      <c r="X1340" s="377"/>
    </row>
    <row r="1341" spans="1:24" ht="17" customHeight="1">
      <c r="A1341" s="376"/>
      <c r="B1341" s="910" t="str">
        <f>'statement of marks'!$CM$3</f>
        <v>dk;kZuqHko</v>
      </c>
      <c r="C1341" s="911"/>
      <c r="D1341" s="469" t="str">
        <f>IF('statement of marks'!CM95="","",'statement of marks'!CM95)</f>
        <v/>
      </c>
      <c r="E1341" s="469" t="str">
        <f>IF('statement of marks'!CN95="","",'statement of marks'!CN95)</f>
        <v/>
      </c>
      <c r="F1341" s="469" t="str">
        <f>IF('statement of marks'!CP95="","",'statement of marks'!CP95)</f>
        <v/>
      </c>
      <c r="G1341" s="337"/>
      <c r="H1341" s="337"/>
      <c r="I1341" s="469"/>
      <c r="J1341" s="469" t="str">
        <f>IF('statement of marks'!CO95="","",'statement of marks'!CO95)</f>
        <v/>
      </c>
      <c r="K1341" s="470"/>
      <c r="L1341" s="504"/>
      <c r="M1341" s="505"/>
      <c r="N1341" s="376"/>
      <c r="O1341" s="910" t="str">
        <f>'statement of marks'!$CM$3</f>
        <v>dk;kZuqHko</v>
      </c>
      <c r="P1341" s="911"/>
      <c r="Q1341" s="469" t="str">
        <f>IF('statement of marks'!CM96="","",'statement of marks'!CM96)</f>
        <v/>
      </c>
      <c r="R1341" s="469" t="str">
        <f>IF('statement of marks'!CN96="","",'statement of marks'!CN96)</f>
        <v/>
      </c>
      <c r="S1341" s="469" t="str">
        <f>IF('statement of marks'!CP96="","",'statement of marks'!CP96)</f>
        <v/>
      </c>
      <c r="T1341" s="337"/>
      <c r="U1341" s="337"/>
      <c r="V1341" s="469"/>
      <c r="W1341" s="503" t="str">
        <f>IF('statement of marks'!CO96="","",'statement of marks'!CO96)</f>
        <v/>
      </c>
      <c r="X1341" s="470"/>
    </row>
    <row r="1342" spans="1:24" ht="17" customHeight="1">
      <c r="A1342" s="376"/>
      <c r="B1342" s="910" t="str">
        <f>'statement of marks'!$CW$3</f>
        <v>dyk f'k{kk</v>
      </c>
      <c r="C1342" s="911"/>
      <c r="D1342" s="469" t="str">
        <f>IF('statement of marks'!CW95="","",'statement of marks'!CW95)</f>
        <v/>
      </c>
      <c r="E1342" s="469" t="str">
        <f>IF('statement of marks'!CX95="","",'statement of marks'!CX95)</f>
        <v/>
      </c>
      <c r="F1342" s="469" t="str">
        <f>IF('statement of marks'!CZ95="","",'statement of marks'!CZ95)</f>
        <v/>
      </c>
      <c r="G1342" s="337"/>
      <c r="H1342" s="337"/>
      <c r="I1342" s="469"/>
      <c r="J1342" s="469" t="str">
        <f>IF('statement of marks'!CY95="","",'statement of marks'!CY95)</f>
        <v/>
      </c>
      <c r="K1342" s="470"/>
      <c r="L1342" s="504"/>
      <c r="M1342" s="505"/>
      <c r="N1342" s="376"/>
      <c r="O1342" s="910" t="str">
        <f>'statement of marks'!$CW$3</f>
        <v>dyk f'k{kk</v>
      </c>
      <c r="P1342" s="911"/>
      <c r="Q1342" s="469" t="str">
        <f>IF('statement of marks'!CW96="","",'statement of marks'!CW96)</f>
        <v/>
      </c>
      <c r="R1342" s="469" t="str">
        <f>IF('statement of marks'!CX96="","",'statement of marks'!CX96)</f>
        <v/>
      </c>
      <c r="S1342" s="469" t="str">
        <f>IF('statement of marks'!CZ96="","",'statement of marks'!CZ96)</f>
        <v/>
      </c>
      <c r="T1342" s="337"/>
      <c r="U1342" s="337"/>
      <c r="V1342" s="469"/>
      <c r="W1342" s="503" t="str">
        <f>IF('statement of marks'!CY96="","",'statement of marks'!CY96)</f>
        <v/>
      </c>
      <c r="X1342" s="470"/>
    </row>
    <row r="1343" spans="1:24" ht="17" customHeight="1">
      <c r="A1343" s="376"/>
      <c r="B1343" s="912" t="str">
        <f>'statement of marks'!$DG$3</f>
        <v>LokLF; ,oe~ 'kkjhfjd f'k{kk</v>
      </c>
      <c r="C1343" s="913"/>
      <c r="D1343" s="469" t="str">
        <f>IF('statement of marks'!DG95="","",'statement of marks'!DG95)</f>
        <v/>
      </c>
      <c r="E1343" s="469" t="str">
        <f>IF('statement of marks'!DH95="","",'statement of marks'!DH95)</f>
        <v/>
      </c>
      <c r="F1343" s="469" t="str">
        <f>IF('statement of marks'!DJ95="","",'statement of marks'!DJ95)</f>
        <v/>
      </c>
      <c r="G1343" s="337"/>
      <c r="H1343" s="337"/>
      <c r="I1343" s="469"/>
      <c r="J1343" s="469" t="str">
        <f>IF('statement of marks'!DI95="","",'statement of marks'!DI95)</f>
        <v/>
      </c>
      <c r="K1343" s="470"/>
      <c r="L1343" s="504"/>
      <c r="M1343" s="505"/>
      <c r="N1343" s="376"/>
      <c r="O1343" s="914" t="str">
        <f>'statement of marks'!$DG$3</f>
        <v>LokLF; ,oe~ 'kkjhfjd f'k{kk</v>
      </c>
      <c r="P1343" s="915"/>
      <c r="Q1343" s="469" t="str">
        <f>IF('statement of marks'!DG96="","",'statement of marks'!DG96)</f>
        <v/>
      </c>
      <c r="R1343" s="469" t="str">
        <f>IF('statement of marks'!DH96="","",'statement of marks'!DH96)</f>
        <v/>
      </c>
      <c r="S1343" s="469" t="str">
        <f>IF('statement of marks'!DJ96="","",'statement of marks'!DJ96)</f>
        <v/>
      </c>
      <c r="T1343" s="337"/>
      <c r="U1343" s="337"/>
      <c r="V1343" s="469"/>
      <c r="W1343" s="503" t="str">
        <f>IF('statement of marks'!DI96="","",'statement of marks'!DI96)</f>
        <v/>
      </c>
      <c r="X1343" s="470"/>
    </row>
    <row r="1344" spans="1:24" ht="17" customHeight="1">
      <c r="A1344" s="376"/>
      <c r="B1344" s="916" t="s">
        <v>642</v>
      </c>
      <c r="C1344" s="917"/>
      <c r="D1344" s="918" t="str">
        <f>IF(details!$CX$3="","",details!$CX$3)</f>
        <v>;ksx vxLr rd</v>
      </c>
      <c r="E1344" s="918"/>
      <c r="F1344" s="918" t="str">
        <f>IF(details!$DB$3="","",details!$DB$3)</f>
        <v>;ksx vDVcj rd</v>
      </c>
      <c r="G1344" s="918"/>
      <c r="H1344" s="918" t="str">
        <f>IF(details!$DF$3="","",details!$DF$3)</f>
        <v>;ksx fnlEcj rd</v>
      </c>
      <c r="I1344" s="918"/>
      <c r="J1344" s="918" t="str">
        <f>IF(details!$DJ$3="","",details!$DJ$3)</f>
        <v>;ksx Qjojh rd</v>
      </c>
      <c r="K1344" s="919"/>
      <c r="L1344" s="504"/>
      <c r="M1344" s="505"/>
      <c r="N1344" s="376"/>
      <c r="O1344" s="916" t="s">
        <v>642</v>
      </c>
      <c r="P1344" s="917"/>
      <c r="Q1344" s="918" t="str">
        <f>IF(details!$CX$3="","",details!$CX$3)</f>
        <v>;ksx vxLr rd</v>
      </c>
      <c r="R1344" s="918"/>
      <c r="S1344" s="918" t="str">
        <f>IF(details!$DB$3="","",details!$DB$3)</f>
        <v>;ksx vDVcj rd</v>
      </c>
      <c r="T1344" s="918"/>
      <c r="U1344" s="918" t="str">
        <f>IF(details!$DF$3="","",details!$DF$3)</f>
        <v>;ksx fnlEcj rd</v>
      </c>
      <c r="V1344" s="918"/>
      <c r="W1344" s="918" t="str">
        <f>IF(details!$DJ$3="","",details!$DJ$3)</f>
        <v>;ksx Qjojh rd</v>
      </c>
      <c r="X1344" s="919"/>
    </row>
    <row r="1345" spans="1:24" ht="17" customHeight="1">
      <c r="A1345" s="376"/>
      <c r="B1345" s="916" t="s">
        <v>86</v>
      </c>
      <c r="C1345" s="917"/>
      <c r="D1345" s="921" t="str">
        <f>IF(details!CY95="","",details!CY95)</f>
        <v/>
      </c>
      <c r="E1345" s="921"/>
      <c r="F1345" s="921" t="str">
        <f>IF(details!DC95="","",details!DC95)</f>
        <v/>
      </c>
      <c r="G1345" s="921"/>
      <c r="H1345" s="921" t="str">
        <f>IF(details!DG95="","",details!DG95)</f>
        <v/>
      </c>
      <c r="I1345" s="921"/>
      <c r="J1345" s="921" t="str">
        <f>IF(details!DK95="","",details!DK95)</f>
        <v/>
      </c>
      <c r="K1345" s="922"/>
      <c r="L1345" s="504"/>
      <c r="M1345" s="505"/>
      <c r="N1345" s="376"/>
      <c r="O1345" s="916" t="s">
        <v>86</v>
      </c>
      <c r="P1345" s="917"/>
      <c r="Q1345" s="921" t="str">
        <f>IF(details!CY96="","",details!CY96)</f>
        <v/>
      </c>
      <c r="R1345" s="921"/>
      <c r="S1345" s="921" t="str">
        <f>IF(details!DC96="","",details!DC96)</f>
        <v/>
      </c>
      <c r="T1345" s="921"/>
      <c r="U1345" s="921" t="str">
        <f>IF(details!DG96="","",details!DG96)</f>
        <v/>
      </c>
      <c r="V1345" s="921"/>
      <c r="W1345" s="921" t="str">
        <f>IF(details!DK96="","",details!DK96)</f>
        <v/>
      </c>
      <c r="X1345" s="922"/>
    </row>
    <row r="1346" spans="1:24" ht="17" customHeight="1">
      <c r="A1346" s="376"/>
      <c r="B1346" s="902" t="s">
        <v>15</v>
      </c>
      <c r="C1346" s="903"/>
      <c r="D1346" s="904" t="str">
        <f>IF(details!CX95="","",details!CX95)</f>
        <v/>
      </c>
      <c r="E1346" s="904"/>
      <c r="F1346" s="904" t="str">
        <f>IF(details!DB95="","",details!DB95)</f>
        <v/>
      </c>
      <c r="G1346" s="904"/>
      <c r="H1346" s="904" t="str">
        <f>IF(details!DF95="","",details!DF95)</f>
        <v/>
      </c>
      <c r="I1346" s="904"/>
      <c r="J1346" s="904" t="str">
        <f>IF(details!DJ95="","",details!DJ95)</f>
        <v/>
      </c>
      <c r="K1346" s="905"/>
      <c r="L1346" s="504"/>
      <c r="M1346" s="505"/>
      <c r="N1346" s="376"/>
      <c r="O1346" s="902" t="s">
        <v>15</v>
      </c>
      <c r="P1346" s="903"/>
      <c r="Q1346" s="904" t="str">
        <f>IF(details!CX96="","",details!CX96)</f>
        <v/>
      </c>
      <c r="R1346" s="904"/>
      <c r="S1346" s="904" t="str">
        <f>IF(details!DB96="","",details!DB96)</f>
        <v/>
      </c>
      <c r="T1346" s="904"/>
      <c r="U1346" s="904" t="str">
        <f>IF(details!DF96="","",details!DF96)</f>
        <v/>
      </c>
      <c r="V1346" s="904"/>
      <c r="W1346" s="904" t="str">
        <f>IF(details!DJ96="","",details!DJ96)</f>
        <v/>
      </c>
      <c r="X1346" s="905"/>
    </row>
    <row r="1347" spans="1:24" ht="17" customHeight="1">
      <c r="A1347" s="376"/>
      <c r="B1347" s="906" t="s">
        <v>87</v>
      </c>
      <c r="C1347" s="907"/>
      <c r="D1347" s="908"/>
      <c r="E1347" s="908"/>
      <c r="F1347" s="908"/>
      <c r="G1347" s="908"/>
      <c r="H1347" s="908"/>
      <c r="I1347" s="908"/>
      <c r="J1347" s="908"/>
      <c r="K1347" s="909"/>
      <c r="L1347" s="504"/>
      <c r="M1347" s="505"/>
      <c r="N1347" s="376"/>
      <c r="O1347" s="906" t="s">
        <v>87</v>
      </c>
      <c r="P1347" s="907"/>
      <c r="Q1347" s="908"/>
      <c r="R1347" s="908"/>
      <c r="S1347" s="908"/>
      <c r="T1347" s="908"/>
      <c r="U1347" s="908"/>
      <c r="V1347" s="908"/>
      <c r="W1347" s="908"/>
      <c r="X1347" s="909"/>
    </row>
    <row r="1348" spans="1:24" ht="17" customHeight="1">
      <c r="A1348" s="376"/>
      <c r="B1348" s="953" t="s">
        <v>73</v>
      </c>
      <c r="C1348" s="954"/>
      <c r="D1348" s="908"/>
      <c r="E1348" s="908"/>
      <c r="F1348" s="908"/>
      <c r="G1348" s="908"/>
      <c r="H1348" s="908"/>
      <c r="I1348" s="908"/>
      <c r="J1348" s="908"/>
      <c r="K1348" s="909"/>
      <c r="L1348" s="504"/>
      <c r="M1348" s="505"/>
      <c r="N1348" s="376"/>
      <c r="O1348" s="953" t="s">
        <v>73</v>
      </c>
      <c r="P1348" s="954"/>
      <c r="Q1348" s="908"/>
      <c r="R1348" s="908"/>
      <c r="S1348" s="908"/>
      <c r="T1348" s="908"/>
      <c r="U1348" s="908"/>
      <c r="V1348" s="908"/>
      <c r="W1348" s="908"/>
      <c r="X1348" s="909"/>
    </row>
    <row r="1349" spans="1:24" ht="17" customHeight="1">
      <c r="A1349" s="376"/>
      <c r="B1349" s="955" t="s">
        <v>88</v>
      </c>
      <c r="C1349" s="956"/>
      <c r="D1349" s="908"/>
      <c r="E1349" s="908"/>
      <c r="F1349" s="908"/>
      <c r="G1349" s="908"/>
      <c r="H1349" s="908"/>
      <c r="I1349" s="908"/>
      <c r="J1349" s="908"/>
      <c r="K1349" s="909"/>
      <c r="L1349" s="504"/>
      <c r="M1349" s="505"/>
      <c r="N1349" s="376"/>
      <c r="O1349" s="955" t="s">
        <v>88</v>
      </c>
      <c r="P1349" s="956"/>
      <c r="Q1349" s="908"/>
      <c r="R1349" s="908"/>
      <c r="S1349" s="908"/>
      <c r="T1349" s="908"/>
      <c r="U1349" s="908"/>
      <c r="V1349" s="908"/>
      <c r="W1349" s="908"/>
      <c r="X1349" s="909"/>
    </row>
    <row r="1350" spans="1:24" ht="17" customHeight="1" thickBot="1">
      <c r="A1350" s="381"/>
      <c r="B1350" s="940" t="s">
        <v>89</v>
      </c>
      <c r="C1350" s="941"/>
      <c r="D1350" s="942"/>
      <c r="E1350" s="942"/>
      <c r="F1350" s="942"/>
      <c r="G1350" s="942"/>
      <c r="H1350" s="942"/>
      <c r="I1350" s="942"/>
      <c r="J1350" s="942"/>
      <c r="K1350" s="943"/>
      <c r="L1350" s="504"/>
      <c r="M1350" s="505"/>
      <c r="N1350" s="381"/>
      <c r="O1350" s="940" t="s">
        <v>89</v>
      </c>
      <c r="P1350" s="941"/>
      <c r="Q1350" s="942"/>
      <c r="R1350" s="942"/>
      <c r="S1350" s="942"/>
      <c r="T1350" s="942"/>
      <c r="U1350" s="942"/>
      <c r="V1350" s="942"/>
      <c r="W1350" s="942"/>
      <c r="X1350" s="943"/>
    </row>
    <row r="1351" spans="1:24" ht="17" customHeight="1">
      <c r="A1351" s="944" t="s">
        <v>44</v>
      </c>
      <c r="B1351" s="945"/>
      <c r="C1351" s="945"/>
      <c r="D1351" s="945"/>
      <c r="E1351" s="945"/>
      <c r="F1351" s="945"/>
      <c r="G1351" s="945"/>
      <c r="H1351" s="945"/>
      <c r="I1351" s="945"/>
      <c r="J1351" s="945"/>
      <c r="K1351" s="946"/>
      <c r="L1351" s="504"/>
      <c r="M1351" s="505"/>
      <c r="N1351" s="944" t="s">
        <v>44</v>
      </c>
      <c r="O1351" s="945"/>
      <c r="P1351" s="945"/>
      <c r="Q1351" s="945"/>
      <c r="R1351" s="945"/>
      <c r="S1351" s="945"/>
      <c r="T1351" s="945"/>
      <c r="U1351" s="945"/>
      <c r="V1351" s="945"/>
      <c r="W1351" s="945"/>
      <c r="X1351" s="946"/>
    </row>
    <row r="1352" spans="1:24" ht="17" customHeight="1">
      <c r="A1352" s="947" t="str">
        <f>'statement of marks'!$A$1</f>
        <v>jk- ck- ek/;fed fo|ky; uohu] fuEckgsM+k</v>
      </c>
      <c r="B1352" s="948"/>
      <c r="C1352" s="948"/>
      <c r="D1352" s="948"/>
      <c r="E1352" s="948"/>
      <c r="F1352" s="948"/>
      <c r="G1352" s="948"/>
      <c r="H1352" s="948"/>
      <c r="I1352" s="948"/>
      <c r="J1352" s="948"/>
      <c r="K1352" s="949"/>
      <c r="L1352" s="504"/>
      <c r="M1352" s="505"/>
      <c r="N1352" s="947" t="str">
        <f>'statement of marks'!$A$1</f>
        <v>jk- ck- ek/;fed fo|ky; uohu] fuEckgsM+k</v>
      </c>
      <c r="O1352" s="948"/>
      <c r="P1352" s="948"/>
      <c r="Q1352" s="948"/>
      <c r="R1352" s="948"/>
      <c r="S1352" s="948"/>
      <c r="T1352" s="948"/>
      <c r="U1352" s="948"/>
      <c r="V1352" s="948"/>
      <c r="W1352" s="948"/>
      <c r="X1352" s="949"/>
    </row>
    <row r="1353" spans="1:24" ht="17" customHeight="1">
      <c r="A1353" s="947"/>
      <c r="B1353" s="948"/>
      <c r="C1353" s="948"/>
      <c r="D1353" s="948"/>
      <c r="E1353" s="948"/>
      <c r="F1353" s="948"/>
      <c r="G1353" s="948"/>
      <c r="H1353" s="948"/>
      <c r="I1353" s="948"/>
      <c r="J1353" s="948"/>
      <c r="K1353" s="949"/>
      <c r="L1353" s="504"/>
      <c r="M1353" s="505"/>
      <c r="N1353" s="947"/>
      <c r="O1353" s="948"/>
      <c r="P1353" s="948"/>
      <c r="Q1353" s="948"/>
      <c r="R1353" s="948"/>
      <c r="S1353" s="948"/>
      <c r="T1353" s="948"/>
      <c r="U1353" s="948"/>
      <c r="V1353" s="948"/>
      <c r="W1353" s="948"/>
      <c r="X1353" s="949"/>
    </row>
    <row r="1354" spans="1:24" ht="17" customHeight="1">
      <c r="A1354" s="376"/>
      <c r="B1354" s="927" t="s">
        <v>84</v>
      </c>
      <c r="C1354" s="950"/>
      <c r="D1354" s="951" t="str">
        <f>'statement of marks'!$F$3</f>
        <v>2015-16</v>
      </c>
      <c r="E1354" s="951"/>
      <c r="F1354" s="951"/>
      <c r="G1354" s="951"/>
      <c r="H1354" s="951"/>
      <c r="I1354" s="951"/>
      <c r="J1354" s="951"/>
      <c r="K1354" s="952"/>
      <c r="L1354" s="504"/>
      <c r="M1354" s="505"/>
      <c r="N1354" s="376"/>
      <c r="O1354" s="927" t="s">
        <v>84</v>
      </c>
      <c r="P1354" s="950"/>
      <c r="Q1354" s="951" t="str">
        <f>'statement of marks'!$F$3</f>
        <v>2015-16</v>
      </c>
      <c r="R1354" s="951"/>
      <c r="S1354" s="951"/>
      <c r="T1354" s="951"/>
      <c r="U1354" s="951"/>
      <c r="V1354" s="951"/>
      <c r="W1354" s="951"/>
      <c r="X1354" s="952"/>
    </row>
    <row r="1355" spans="1:24" ht="17" customHeight="1">
      <c r="A1355" s="376"/>
      <c r="B1355" s="910" t="s">
        <v>579</v>
      </c>
      <c r="C1355" s="911"/>
      <c r="D1355" s="911" t="str">
        <f>IF('statement of marks'!H97="","",'statement of marks'!H97)</f>
        <v>v 091</v>
      </c>
      <c r="E1355" s="911"/>
      <c r="F1355" s="911"/>
      <c r="G1355" s="911"/>
      <c r="H1355" s="911"/>
      <c r="I1355" s="911"/>
      <c r="J1355" s="911"/>
      <c r="K1355" s="937"/>
      <c r="L1355" s="504"/>
      <c r="M1355" s="505"/>
      <c r="N1355" s="376"/>
      <c r="O1355" s="910" t="s">
        <v>579</v>
      </c>
      <c r="P1355" s="911"/>
      <c r="Q1355" s="911" t="str">
        <f>IF('statement of marks'!H98="","",'statement of marks'!H98)</f>
        <v>v 092</v>
      </c>
      <c r="R1355" s="911"/>
      <c r="S1355" s="911"/>
      <c r="T1355" s="911"/>
      <c r="U1355" s="911"/>
      <c r="V1355" s="911"/>
      <c r="W1355" s="911"/>
      <c r="X1355" s="937"/>
    </row>
    <row r="1356" spans="1:24" ht="17" customHeight="1">
      <c r="A1356" s="376"/>
      <c r="B1356" s="910" t="s">
        <v>580</v>
      </c>
      <c r="C1356" s="911"/>
      <c r="D1356" s="911" t="str">
        <f>IF('statement of marks'!I97="","",'statement of marks'!I97)</f>
        <v>c 091</v>
      </c>
      <c r="E1356" s="911"/>
      <c r="F1356" s="911"/>
      <c r="G1356" s="911"/>
      <c r="H1356" s="911"/>
      <c r="I1356" s="911"/>
      <c r="J1356" s="911"/>
      <c r="K1356" s="937"/>
      <c r="L1356" s="504"/>
      <c r="M1356" s="505"/>
      <c r="N1356" s="376"/>
      <c r="O1356" s="910" t="s">
        <v>580</v>
      </c>
      <c r="P1356" s="911"/>
      <c r="Q1356" s="911" t="str">
        <f>IF('statement of marks'!I98="","",'statement of marks'!I98)</f>
        <v>c 092</v>
      </c>
      <c r="R1356" s="911"/>
      <c r="S1356" s="911"/>
      <c r="T1356" s="911"/>
      <c r="U1356" s="911"/>
      <c r="V1356" s="911"/>
      <c r="W1356" s="911"/>
      <c r="X1356" s="937"/>
    </row>
    <row r="1357" spans="1:24" ht="17" customHeight="1">
      <c r="A1357" s="376"/>
      <c r="B1357" s="910" t="s">
        <v>581</v>
      </c>
      <c r="C1357" s="911"/>
      <c r="D1357" s="911" t="str">
        <f>IF('statement of marks'!J97="","",'statement of marks'!J97)</f>
        <v>l 091</v>
      </c>
      <c r="E1357" s="911"/>
      <c r="F1357" s="911"/>
      <c r="G1357" s="911"/>
      <c r="H1357" s="911"/>
      <c r="I1357" s="911"/>
      <c r="J1357" s="911"/>
      <c r="K1357" s="937"/>
      <c r="L1357" s="504"/>
      <c r="M1357" s="505"/>
      <c r="N1357" s="376"/>
      <c r="O1357" s="910" t="s">
        <v>581</v>
      </c>
      <c r="P1357" s="911"/>
      <c r="Q1357" s="911" t="str">
        <f>IF('statement of marks'!J98="","",'statement of marks'!J98)</f>
        <v>l 092</v>
      </c>
      <c r="R1357" s="911"/>
      <c r="S1357" s="911"/>
      <c r="T1357" s="911"/>
      <c r="U1357" s="911"/>
      <c r="V1357" s="911"/>
      <c r="W1357" s="911"/>
      <c r="X1357" s="937"/>
    </row>
    <row r="1358" spans="1:24" ht="17" customHeight="1">
      <c r="A1358" s="376"/>
      <c r="B1358" s="910" t="s">
        <v>582</v>
      </c>
      <c r="C1358" s="911"/>
      <c r="D1358" s="370">
        <f>'statement of marks'!$D$3</f>
        <v>3</v>
      </c>
      <c r="E1358" s="911" t="s">
        <v>9</v>
      </c>
      <c r="F1358" s="911"/>
      <c r="G1358" s="938" t="str">
        <f>IF('statement of marks'!D97="","",'statement of marks'!D97)</f>
        <v/>
      </c>
      <c r="H1358" s="938"/>
      <c r="I1358" s="938"/>
      <c r="J1358" s="938"/>
      <c r="K1358" s="939"/>
      <c r="L1358" s="504"/>
      <c r="M1358" s="505"/>
      <c r="N1358" s="376"/>
      <c r="O1358" s="910" t="s">
        <v>582</v>
      </c>
      <c r="P1358" s="911"/>
      <c r="Q1358" s="370">
        <f>'statement of marks'!$D$3</f>
        <v>3</v>
      </c>
      <c r="R1358" s="911" t="s">
        <v>9</v>
      </c>
      <c r="S1358" s="911"/>
      <c r="T1358" s="938" t="str">
        <f>IF('statement of marks'!D98="","",'statement of marks'!D98)</f>
        <v/>
      </c>
      <c r="U1358" s="938"/>
      <c r="V1358" s="938"/>
      <c r="W1358" s="938"/>
      <c r="X1358" s="939"/>
    </row>
    <row r="1359" spans="1:24" ht="17" customHeight="1">
      <c r="A1359" s="376"/>
      <c r="B1359" s="910" t="s">
        <v>583</v>
      </c>
      <c r="C1359" s="911"/>
      <c r="D1359" s="370" t="str">
        <f>IF('statement of marks'!E97="","",'statement of marks'!E97)</f>
        <v/>
      </c>
      <c r="E1359" s="911" t="s">
        <v>0</v>
      </c>
      <c r="F1359" s="911"/>
      <c r="G1359" s="930" t="str">
        <f>IF('statement of marks'!F97="","",'statement of marks'!F97)</f>
        <v/>
      </c>
      <c r="H1359" s="930"/>
      <c r="I1359" s="930"/>
      <c r="J1359" s="930"/>
      <c r="K1359" s="931"/>
      <c r="L1359" s="504"/>
      <c r="M1359" s="505"/>
      <c r="N1359" s="376"/>
      <c r="O1359" s="910" t="s">
        <v>583</v>
      </c>
      <c r="P1359" s="911"/>
      <c r="Q1359" s="370" t="str">
        <f>IF('statement of marks'!E98="","",'statement of marks'!E98)</f>
        <v/>
      </c>
      <c r="R1359" s="911" t="s">
        <v>0</v>
      </c>
      <c r="S1359" s="911"/>
      <c r="T1359" s="930" t="str">
        <f>IF('statement of marks'!F98="","",'statement of marks'!F98)</f>
        <v/>
      </c>
      <c r="U1359" s="930"/>
      <c r="V1359" s="930"/>
      <c r="W1359" s="930"/>
      <c r="X1359" s="931"/>
    </row>
    <row r="1360" spans="1:24" ht="17" customHeight="1">
      <c r="A1360" s="376"/>
      <c r="B1360" s="346" t="s">
        <v>27</v>
      </c>
      <c r="C1360" s="336" t="s">
        <v>85</v>
      </c>
      <c r="D1360" s="932" t="s">
        <v>1</v>
      </c>
      <c r="E1360" s="932" t="s">
        <v>21</v>
      </c>
      <c r="F1360" s="932" t="s">
        <v>62</v>
      </c>
      <c r="G1360" s="933" t="s">
        <v>2</v>
      </c>
      <c r="H1360" s="932" t="s">
        <v>638</v>
      </c>
      <c r="I1360" s="932"/>
      <c r="J1360" s="932"/>
      <c r="K1360" s="934" t="s">
        <v>639</v>
      </c>
      <c r="L1360" s="504"/>
      <c r="M1360" s="505"/>
      <c r="N1360" s="376"/>
      <c r="O1360" s="346" t="s">
        <v>27</v>
      </c>
      <c r="P1360" s="336" t="s">
        <v>85</v>
      </c>
      <c r="Q1360" s="935" t="s">
        <v>1</v>
      </c>
      <c r="R1360" s="935" t="s">
        <v>21</v>
      </c>
      <c r="S1360" s="935" t="s">
        <v>62</v>
      </c>
      <c r="T1360" s="936" t="s">
        <v>2</v>
      </c>
      <c r="U1360" s="935" t="s">
        <v>638</v>
      </c>
      <c r="V1360" s="935"/>
      <c r="W1360" s="935"/>
      <c r="X1360" s="934" t="s">
        <v>639</v>
      </c>
    </row>
    <row r="1361" spans="1:24" ht="17" customHeight="1">
      <c r="A1361" s="376"/>
      <c r="B1361" s="346"/>
      <c r="C1361" s="336"/>
      <c r="D1361" s="932"/>
      <c r="E1361" s="932"/>
      <c r="F1361" s="932"/>
      <c r="G1361" s="933"/>
      <c r="H1361" s="367" t="s">
        <v>635</v>
      </c>
      <c r="I1361" s="367" t="s">
        <v>636</v>
      </c>
      <c r="J1361" s="471" t="s">
        <v>68</v>
      </c>
      <c r="K1361" s="934"/>
      <c r="L1361" s="504"/>
      <c r="M1361" s="505"/>
      <c r="N1361" s="376"/>
      <c r="O1361" s="346"/>
      <c r="P1361" s="336"/>
      <c r="Q1361" s="935"/>
      <c r="R1361" s="935"/>
      <c r="S1361" s="935"/>
      <c r="T1361" s="936"/>
      <c r="U1361" s="371" t="s">
        <v>635</v>
      </c>
      <c r="V1361" s="371" t="s">
        <v>636</v>
      </c>
      <c r="W1361" s="506" t="s">
        <v>68</v>
      </c>
      <c r="X1361" s="934"/>
    </row>
    <row r="1362" spans="1:24" ht="17" customHeight="1">
      <c r="A1362" s="376"/>
      <c r="B1362" s="923" t="s">
        <v>3</v>
      </c>
      <c r="C1362" s="924"/>
      <c r="D1362" s="332">
        <f>IF('statement of marks'!K$6="","",'statement of marks'!K$6)</f>
        <v>10</v>
      </c>
      <c r="E1362" s="332">
        <f>IF('statement of marks'!L$6="","",'statement of marks'!L$6)</f>
        <v>10</v>
      </c>
      <c r="F1362" s="332">
        <f>IF('statement of marks'!M$6="","",'statement of marks'!M$6)</f>
        <v>10</v>
      </c>
      <c r="G1362" s="333">
        <f>IF('statement of marks'!N$6="","",'statement of marks'!N$6)</f>
        <v>30</v>
      </c>
      <c r="H1362" s="332">
        <f>IF('statement of marks'!O$6="","",'statement of marks'!O$6)</f>
        <v>20</v>
      </c>
      <c r="I1362" s="332">
        <f>IF('statement of marks'!P$6="","",'statement of marks'!P$6)</f>
        <v>50</v>
      </c>
      <c r="J1362" s="333">
        <f>IF('statement of marks'!Q$6="","",'statement of marks'!Q$6)</f>
        <v>70</v>
      </c>
      <c r="K1362" s="377">
        <f>IF('statement of marks'!R$6="","",'statement of marks'!R$6)</f>
        <v>100</v>
      </c>
      <c r="L1362" s="504"/>
      <c r="M1362" s="505"/>
      <c r="N1362" s="376"/>
      <c r="O1362" s="923" t="s">
        <v>3</v>
      </c>
      <c r="P1362" s="924"/>
      <c r="Q1362" s="332">
        <f>IF('statement of marks'!K$6="","",'statement of marks'!K$6)</f>
        <v>10</v>
      </c>
      <c r="R1362" s="332">
        <f>IF('statement of marks'!L$6="","",'statement of marks'!L$6)</f>
        <v>10</v>
      </c>
      <c r="S1362" s="332">
        <f>IF('statement of marks'!M$6="","",'statement of marks'!M$6)</f>
        <v>10</v>
      </c>
      <c r="T1362" s="333">
        <f>IF('statement of marks'!N$6="","",'statement of marks'!N$6)</f>
        <v>30</v>
      </c>
      <c r="U1362" s="332">
        <f>IF('statement of marks'!O$6="","",'statement of marks'!O$6)</f>
        <v>20</v>
      </c>
      <c r="V1362" s="332">
        <f>IF('statement of marks'!P$6="","",'statement of marks'!P$6)</f>
        <v>50</v>
      </c>
      <c r="W1362" s="333">
        <f>IF('statement of marks'!Q$6="","",'statement of marks'!Q$6)</f>
        <v>70</v>
      </c>
      <c r="X1362" s="377">
        <f>IF('statement of marks'!R$6="","",'statement of marks'!R$6)</f>
        <v>100</v>
      </c>
    </row>
    <row r="1363" spans="1:24" ht="17" customHeight="1">
      <c r="A1363" s="376"/>
      <c r="B1363" s="910" t="str">
        <f>'statement of marks'!$K$3</f>
        <v>fgUnh</v>
      </c>
      <c r="C1363" s="911"/>
      <c r="D1363" s="331" t="str">
        <f>IF('statement of marks'!K97="","",'statement of marks'!K97)</f>
        <v/>
      </c>
      <c r="E1363" s="331" t="str">
        <f>IF('statement of marks'!L97="","",'statement of marks'!L97)</f>
        <v/>
      </c>
      <c r="F1363" s="331" t="str">
        <f>IF('statement of marks'!M97="","",'statement of marks'!M97)</f>
        <v/>
      </c>
      <c r="G1363" s="374" t="str">
        <f>IF('statement of marks'!N97="","",'statement of marks'!N97)</f>
        <v/>
      </c>
      <c r="H1363" s="331" t="str">
        <f>IF('statement of marks'!O97="","",'statement of marks'!O97)</f>
        <v/>
      </c>
      <c r="I1363" s="331" t="str">
        <f>IF('statement of marks'!P97="","",'statement of marks'!P97)</f>
        <v/>
      </c>
      <c r="J1363" s="36" t="str">
        <f>IF('statement of marks'!Q97="","",'statement of marks'!Q97)</f>
        <v/>
      </c>
      <c r="K1363" s="378" t="str">
        <f>IF('statement of marks'!R97="","",'statement of marks'!R97)</f>
        <v/>
      </c>
      <c r="L1363" s="504"/>
      <c r="M1363" s="505"/>
      <c r="N1363" s="376"/>
      <c r="O1363" s="910" t="str">
        <f>'statement of marks'!$K$3</f>
        <v>fgUnh</v>
      </c>
      <c r="P1363" s="911"/>
      <c r="Q1363" s="331" t="str">
        <f>IF('statement of marks'!K98="","",'statement of marks'!K98)</f>
        <v/>
      </c>
      <c r="R1363" s="331" t="str">
        <f>IF('statement of marks'!L98="","",'statement of marks'!L98)</f>
        <v/>
      </c>
      <c r="S1363" s="331" t="str">
        <f>IF('statement of marks'!M98="","",'statement of marks'!M98)</f>
        <v/>
      </c>
      <c r="T1363" s="374" t="str">
        <f>IF('statement of marks'!N98="","",'statement of marks'!N98)</f>
        <v/>
      </c>
      <c r="U1363" s="331" t="str">
        <f>IF('statement of marks'!O98="","",'statement of marks'!O98)</f>
        <v/>
      </c>
      <c r="V1363" s="331" t="str">
        <f>IF('statement of marks'!P98="","",'statement of marks'!P98)</f>
        <v/>
      </c>
      <c r="W1363" s="36" t="str">
        <f>IF('statement of marks'!Q98="","",'statement of marks'!Q98)</f>
        <v/>
      </c>
      <c r="X1363" s="378" t="str">
        <f>IF('statement of marks'!R98="","",'statement of marks'!R98)</f>
        <v/>
      </c>
    </row>
    <row r="1364" spans="1:24" ht="17" customHeight="1">
      <c r="A1364" s="376"/>
      <c r="B1364" s="920" t="str">
        <f>'statement of marks'!$AQ$3</f>
        <v>mnwZ</v>
      </c>
      <c r="C1364" s="910"/>
      <c r="D1364" s="331">
        <f>IF('statement of marks'!AQ97="","",'statement of marks'!AQ97)</f>
        <v>1</v>
      </c>
      <c r="E1364" s="331">
        <f>IF('statement of marks'!AR97="","",'statement of marks'!AR97)</f>
        <v>2</v>
      </c>
      <c r="F1364" s="331">
        <f>IF('statement of marks'!AS97="","",'statement of marks'!AS97)</f>
        <v>3</v>
      </c>
      <c r="G1364" s="374">
        <f>IF('statement of marks'!AT97="","",'statement of marks'!AT97)</f>
        <v>6</v>
      </c>
      <c r="H1364" s="331">
        <f>IF('statement of marks'!AU97="","",'statement of marks'!AU97)</f>
        <v>4</v>
      </c>
      <c r="I1364" s="331">
        <f>IF('statement of marks'!AV97="","",'statement of marks'!AV97)</f>
        <v>5</v>
      </c>
      <c r="J1364" s="36">
        <f>IF('statement of marks'!AW97="","",'statement of marks'!AW97)</f>
        <v>9</v>
      </c>
      <c r="K1364" s="378">
        <f>IF('statement of marks'!AX97="","",'statement of marks'!AX97)</f>
        <v>15</v>
      </c>
      <c r="L1364" s="504"/>
      <c r="M1364" s="505"/>
      <c r="N1364" s="376"/>
      <c r="O1364" s="920" t="str">
        <f>'statement of marks'!$AQ$3</f>
        <v>mnwZ</v>
      </c>
      <c r="P1364" s="910"/>
      <c r="Q1364" s="331">
        <f>IF('statement of marks'!AQ98="","",'statement of marks'!AQ98)</f>
        <v>1</v>
      </c>
      <c r="R1364" s="331">
        <f>IF('statement of marks'!AR98="","",'statement of marks'!AR98)</f>
        <v>2</v>
      </c>
      <c r="S1364" s="331">
        <f>IF('statement of marks'!AS98="","",'statement of marks'!AS98)</f>
        <v>3</v>
      </c>
      <c r="T1364" s="374">
        <f>IF('statement of marks'!AT98="","",'statement of marks'!AT98)</f>
        <v>6</v>
      </c>
      <c r="U1364" s="331">
        <f>IF('statement of marks'!AU98="","",'statement of marks'!AU98)</f>
        <v>4</v>
      </c>
      <c r="V1364" s="331">
        <f>IF('statement of marks'!AV98="","",'statement of marks'!AV98)</f>
        <v>5</v>
      </c>
      <c r="W1364" s="36">
        <f>IF('statement of marks'!AW98="","",'statement of marks'!AW98)</f>
        <v>9</v>
      </c>
      <c r="X1364" s="378">
        <f>IF('statement of marks'!AX98="","",'statement of marks'!AX98)</f>
        <v>15</v>
      </c>
    </row>
    <row r="1365" spans="1:24" ht="17" customHeight="1">
      <c r="A1365" s="376"/>
      <c r="B1365" s="910" t="str">
        <f>'statement of marks'!$BG$3</f>
        <v>xf.kr</v>
      </c>
      <c r="C1365" s="911"/>
      <c r="D1365" s="331" t="str">
        <f>IF('statement of marks'!BG97="","",'statement of marks'!BG97)</f>
        <v/>
      </c>
      <c r="E1365" s="331" t="str">
        <f>IF('statement of marks'!BH97="","",'statement of marks'!BH97)</f>
        <v/>
      </c>
      <c r="F1365" s="331" t="str">
        <f>IF('statement of marks'!BI97="","",'statement of marks'!BI97)</f>
        <v/>
      </c>
      <c r="G1365" s="374" t="str">
        <f>IF('statement of marks'!BJ97="","",'statement of marks'!BJ97)</f>
        <v/>
      </c>
      <c r="H1365" s="331" t="str">
        <f>IF('statement of marks'!BK97="","",'statement of marks'!BK97)</f>
        <v/>
      </c>
      <c r="I1365" s="331" t="str">
        <f>IF('statement of marks'!BL97="","",'statement of marks'!BL97)</f>
        <v/>
      </c>
      <c r="J1365" s="36" t="str">
        <f>IF('statement of marks'!BM97="","",'statement of marks'!BM97)</f>
        <v/>
      </c>
      <c r="K1365" s="378" t="str">
        <f>IF('statement of marks'!BN97="","",'statement of marks'!BN97)</f>
        <v/>
      </c>
      <c r="L1365" s="504"/>
      <c r="M1365" s="505"/>
      <c r="N1365" s="376"/>
      <c r="O1365" s="910" t="str">
        <f>'statement of marks'!$BG$3</f>
        <v>xf.kr</v>
      </c>
      <c r="P1365" s="911"/>
      <c r="Q1365" s="331" t="str">
        <f>IF('statement of marks'!BG98="","",'statement of marks'!BG98)</f>
        <v/>
      </c>
      <c r="R1365" s="331" t="str">
        <f>IF('statement of marks'!BH98="","",'statement of marks'!BH98)</f>
        <v/>
      </c>
      <c r="S1365" s="331" t="str">
        <f>IF('statement of marks'!BI98="","",'statement of marks'!BI98)</f>
        <v/>
      </c>
      <c r="T1365" s="374" t="str">
        <f>IF('statement of marks'!BJ98="","",'statement of marks'!BJ98)</f>
        <v/>
      </c>
      <c r="U1365" s="331" t="str">
        <f>IF('statement of marks'!BK98="","",'statement of marks'!BK98)</f>
        <v/>
      </c>
      <c r="V1365" s="331" t="str">
        <f>IF('statement of marks'!BL98="","",'statement of marks'!BL98)</f>
        <v/>
      </c>
      <c r="W1365" s="36" t="str">
        <f>IF('statement of marks'!BM98="","",'statement of marks'!BM98)</f>
        <v/>
      </c>
      <c r="X1365" s="378" t="str">
        <f>IF('statement of marks'!BN98="","",'statement of marks'!BN98)</f>
        <v/>
      </c>
    </row>
    <row r="1366" spans="1:24" ht="17" customHeight="1">
      <c r="A1366" s="376"/>
      <c r="B1366" s="910" t="str">
        <f>'statement of marks'!$BW$3</f>
        <v>Ik;kZoj.k v/;;u</v>
      </c>
      <c r="C1366" s="911"/>
      <c r="D1366" s="331" t="str">
        <f>IF('statement of marks'!BW97="","",'statement of marks'!BW97)</f>
        <v/>
      </c>
      <c r="E1366" s="331" t="str">
        <f>IF('statement of marks'!BX97="","",'statement of marks'!BX97)</f>
        <v/>
      </c>
      <c r="F1366" s="331" t="str">
        <f>IF('statement of marks'!BY97="","",'statement of marks'!BY97)</f>
        <v/>
      </c>
      <c r="G1366" s="374" t="str">
        <f>IF('statement of marks'!BZ97="","",'statement of marks'!BZ97)</f>
        <v/>
      </c>
      <c r="H1366" s="331" t="str">
        <f>IF('statement of marks'!CA97="","",'statement of marks'!CA97)</f>
        <v/>
      </c>
      <c r="I1366" s="331" t="str">
        <f>IF('statement of marks'!CB97="","",'statement of marks'!CB97)</f>
        <v/>
      </c>
      <c r="J1366" s="36" t="str">
        <f>IF('statement of marks'!CC97="","",'statement of marks'!CC97)</f>
        <v/>
      </c>
      <c r="K1366" s="378" t="str">
        <f>IF('statement of marks'!CD97="","",'statement of marks'!CD97)</f>
        <v/>
      </c>
      <c r="L1366" s="504"/>
      <c r="M1366" s="505"/>
      <c r="N1366" s="376"/>
      <c r="O1366" s="910" t="str">
        <f>'statement of marks'!$BW$3</f>
        <v>Ik;kZoj.k v/;;u</v>
      </c>
      <c r="P1366" s="911"/>
      <c r="Q1366" s="331" t="str">
        <f>IF('statement of marks'!BW98="","",'statement of marks'!BW98)</f>
        <v/>
      </c>
      <c r="R1366" s="331" t="str">
        <f>IF('statement of marks'!BX98="","",'statement of marks'!BX98)</f>
        <v/>
      </c>
      <c r="S1366" s="331" t="str">
        <f>IF('statement of marks'!BY98="","",'statement of marks'!BY98)</f>
        <v/>
      </c>
      <c r="T1366" s="374" t="str">
        <f>IF('statement of marks'!BZ98="","",'statement of marks'!BZ98)</f>
        <v/>
      </c>
      <c r="U1366" s="331" t="str">
        <f>IF('statement of marks'!CA98="","",'statement of marks'!CA98)</f>
        <v/>
      </c>
      <c r="V1366" s="331" t="str">
        <f>IF('statement of marks'!CB98="","",'statement of marks'!CB98)</f>
        <v/>
      </c>
      <c r="W1366" s="36" t="str">
        <f>IF('statement of marks'!CC98="","",'statement of marks'!CC98)</f>
        <v/>
      </c>
      <c r="X1366" s="378" t="str">
        <f>IF('statement of marks'!CD98="","",'statement of marks'!CD98)</f>
        <v/>
      </c>
    </row>
    <row r="1367" spans="1:24" ht="17" customHeight="1">
      <c r="A1367" s="925"/>
      <c r="B1367" s="927" t="str">
        <f>'statement of marks'!$AA$3</f>
        <v>vaxszth</v>
      </c>
      <c r="C1367" s="373" t="s">
        <v>3</v>
      </c>
      <c r="D1367" s="332">
        <f>IF('statement of marks'!AA$6="","",'statement of marks'!AA$6)</f>
        <v>5</v>
      </c>
      <c r="E1367" s="332">
        <f>IF('statement of marks'!AB$6="","",'statement of marks'!AB$6)</f>
        <v>5</v>
      </c>
      <c r="F1367" s="332">
        <f>IF('statement of marks'!AC$6="","",'statement of marks'!AC$6)</f>
        <v>5</v>
      </c>
      <c r="G1367" s="333">
        <f>IF('statement of marks'!AD$6="","",'statement of marks'!AD$6)</f>
        <v>15</v>
      </c>
      <c r="H1367" s="332">
        <f>IF('statement of marks'!AE$6="","",'statement of marks'!AE$6)</f>
        <v>10</v>
      </c>
      <c r="I1367" s="332">
        <f>IF('statement of marks'!AF$6="","",'statement of marks'!AF$6)</f>
        <v>25</v>
      </c>
      <c r="J1367" s="333">
        <f>IF('statement of marks'!AG$6="","",'statement of marks'!AG$6)</f>
        <v>35</v>
      </c>
      <c r="K1367" s="377">
        <f>IF('statement of marks'!AH$6="","",'statement of marks'!AH$6)</f>
        <v>50</v>
      </c>
      <c r="L1367" s="504"/>
      <c r="M1367" s="505"/>
      <c r="N1367" s="925"/>
      <c r="O1367" s="927" t="str">
        <f>'statement of marks'!$AA$3</f>
        <v>vaxszth</v>
      </c>
      <c r="P1367" s="373" t="s">
        <v>3</v>
      </c>
      <c r="Q1367" s="332">
        <f>IF('statement of marks'!AA$6="","",'statement of marks'!AA$6)</f>
        <v>5</v>
      </c>
      <c r="R1367" s="332">
        <f>IF('statement of marks'!AB$6="","",'statement of marks'!AB$6)</f>
        <v>5</v>
      </c>
      <c r="S1367" s="332">
        <f>IF('statement of marks'!AC$6="","",'statement of marks'!AC$6)</f>
        <v>5</v>
      </c>
      <c r="T1367" s="333">
        <f>IF('statement of marks'!AD$6="","",'statement of marks'!AD$6)</f>
        <v>15</v>
      </c>
      <c r="U1367" s="332">
        <f>IF('statement of marks'!AE$6="","",'statement of marks'!AE$6)</f>
        <v>10</v>
      </c>
      <c r="V1367" s="332">
        <f>IF('statement of marks'!AF$6="","",'statement of marks'!AF$6)</f>
        <v>25</v>
      </c>
      <c r="W1367" s="333">
        <f>IF('statement of marks'!AG$6="","",'statement of marks'!AG$6)</f>
        <v>35</v>
      </c>
      <c r="X1367" s="377">
        <f>IF('statement of marks'!AH$6="","",'statement of marks'!AH$6)</f>
        <v>50</v>
      </c>
    </row>
    <row r="1368" spans="1:24" ht="17" customHeight="1">
      <c r="A1368" s="926"/>
      <c r="B1368" s="927"/>
      <c r="C1368" s="375" t="s">
        <v>644</v>
      </c>
      <c r="D1368" s="331" t="str">
        <f>IF('statement of marks'!AA97="","",'statement of marks'!AA97)</f>
        <v/>
      </c>
      <c r="E1368" s="331" t="str">
        <f>IF('statement of marks'!AB97="","",'statement of marks'!AB97)</f>
        <v/>
      </c>
      <c r="F1368" s="331" t="str">
        <f>IF('statement of marks'!AC97="","",'statement of marks'!AC97)</f>
        <v/>
      </c>
      <c r="G1368" s="374" t="str">
        <f>IF('statement of marks'!AD97="","",'statement of marks'!AD97)</f>
        <v/>
      </c>
      <c r="H1368" s="331" t="str">
        <f>IF('statement of marks'!AE97="","",'statement of marks'!AE97)</f>
        <v/>
      </c>
      <c r="I1368" s="331" t="str">
        <f>IF('statement of marks'!AF97="","",'statement of marks'!AF97)</f>
        <v/>
      </c>
      <c r="J1368" s="36" t="str">
        <f>IF('statement of marks'!AG97="","",'statement of marks'!AG97)</f>
        <v/>
      </c>
      <c r="K1368" s="378" t="str">
        <f>IF('statement of marks'!AH97="","",'statement of marks'!AH97)</f>
        <v/>
      </c>
      <c r="L1368" s="504"/>
      <c r="M1368" s="505"/>
      <c r="N1368" s="926"/>
      <c r="O1368" s="927"/>
      <c r="P1368" s="375" t="s">
        <v>644</v>
      </c>
      <c r="Q1368" s="331" t="str">
        <f>IF('statement of marks'!AA98="","",'statement of marks'!AA98)</f>
        <v/>
      </c>
      <c r="R1368" s="331" t="str">
        <f>IF('statement of marks'!AB98="","",'statement of marks'!AB98)</f>
        <v/>
      </c>
      <c r="S1368" s="331" t="str">
        <f>IF('statement of marks'!AC98="","",'statement of marks'!AC98)</f>
        <v/>
      </c>
      <c r="T1368" s="374" t="str">
        <f>IF('statement of marks'!AD98="","",'statement of marks'!AD98)</f>
        <v/>
      </c>
      <c r="U1368" s="331" t="str">
        <f>IF('statement of marks'!AE98="","",'statement of marks'!AE98)</f>
        <v/>
      </c>
      <c r="V1368" s="331" t="str">
        <f>IF('statement of marks'!AF98="","",'statement of marks'!AF98)</f>
        <v/>
      </c>
      <c r="W1368" s="36" t="str">
        <f>IF('statement of marks'!AG98="","",'statement of marks'!AG98)</f>
        <v/>
      </c>
      <c r="X1368" s="378" t="str">
        <f>IF('statement of marks'!AH98="","",'statement of marks'!AH98)</f>
        <v/>
      </c>
    </row>
    <row r="1369" spans="1:24" ht="17" customHeight="1">
      <c r="A1369" s="376"/>
      <c r="B1369" s="928" t="s">
        <v>640</v>
      </c>
      <c r="C1369" s="929"/>
      <c r="D1369" s="335" t="s">
        <v>1</v>
      </c>
      <c r="E1369" s="335" t="s">
        <v>21</v>
      </c>
      <c r="F1369" s="372" t="s">
        <v>641</v>
      </c>
      <c r="G1369" s="36"/>
      <c r="H1369" s="334"/>
      <c r="I1369" s="36"/>
      <c r="J1369" s="472" t="s">
        <v>62</v>
      </c>
      <c r="K1369" s="379"/>
      <c r="L1369" s="504"/>
      <c r="M1369" s="505"/>
      <c r="N1369" s="376"/>
      <c r="O1369" s="928" t="s">
        <v>640</v>
      </c>
      <c r="P1369" s="929"/>
      <c r="Q1369" s="335" t="s">
        <v>1</v>
      </c>
      <c r="R1369" s="335" t="s">
        <v>21</v>
      </c>
      <c r="S1369" s="372" t="s">
        <v>641</v>
      </c>
      <c r="T1369" s="36"/>
      <c r="U1369" s="334"/>
      <c r="V1369" s="36"/>
      <c r="W1369" s="507" t="s">
        <v>62</v>
      </c>
      <c r="X1369" s="379"/>
    </row>
    <row r="1370" spans="1:24" ht="17" customHeight="1">
      <c r="A1370" s="376"/>
      <c r="B1370" s="923" t="s">
        <v>3</v>
      </c>
      <c r="C1370" s="924"/>
      <c r="D1370" s="332">
        <v>20</v>
      </c>
      <c r="E1370" s="332">
        <v>20</v>
      </c>
      <c r="F1370" s="332">
        <v>20</v>
      </c>
      <c r="G1370" s="333"/>
      <c r="H1370" s="332"/>
      <c r="I1370" s="332"/>
      <c r="J1370" s="333">
        <v>20</v>
      </c>
      <c r="K1370" s="377"/>
      <c r="L1370" s="504"/>
      <c r="M1370" s="505"/>
      <c r="N1370" s="376"/>
      <c r="O1370" s="923" t="s">
        <v>3</v>
      </c>
      <c r="P1370" s="924"/>
      <c r="Q1370" s="332">
        <v>20</v>
      </c>
      <c r="R1370" s="332">
        <v>20</v>
      </c>
      <c r="S1370" s="332">
        <v>20</v>
      </c>
      <c r="T1370" s="333"/>
      <c r="U1370" s="332"/>
      <c r="V1370" s="332"/>
      <c r="W1370" s="333">
        <v>20</v>
      </c>
      <c r="X1370" s="377"/>
    </row>
    <row r="1371" spans="1:24" ht="17" customHeight="1">
      <c r="A1371" s="376"/>
      <c r="B1371" s="910" t="str">
        <f>'statement of marks'!$CM$3</f>
        <v>dk;kZuqHko</v>
      </c>
      <c r="C1371" s="911"/>
      <c r="D1371" s="469" t="str">
        <f>IF('statement of marks'!CM97="","",'statement of marks'!CM97)</f>
        <v/>
      </c>
      <c r="E1371" s="469" t="str">
        <f>IF('statement of marks'!CN97="","",'statement of marks'!CN97)</f>
        <v/>
      </c>
      <c r="F1371" s="469" t="str">
        <f>IF('statement of marks'!CP97="","",'statement of marks'!CP97)</f>
        <v/>
      </c>
      <c r="G1371" s="337"/>
      <c r="H1371" s="337"/>
      <c r="I1371" s="469"/>
      <c r="J1371" s="469" t="str">
        <f>IF('statement of marks'!CO97="","",'statement of marks'!CO97)</f>
        <v/>
      </c>
      <c r="K1371" s="470"/>
      <c r="L1371" s="504"/>
      <c r="M1371" s="505"/>
      <c r="N1371" s="376"/>
      <c r="O1371" s="910" t="str">
        <f>'statement of marks'!$CM$3</f>
        <v>dk;kZuqHko</v>
      </c>
      <c r="P1371" s="911"/>
      <c r="Q1371" s="469" t="str">
        <f>IF('statement of marks'!CM98="","",'statement of marks'!CM98)</f>
        <v/>
      </c>
      <c r="R1371" s="469" t="str">
        <f>IF('statement of marks'!CN98="","",'statement of marks'!CN98)</f>
        <v/>
      </c>
      <c r="S1371" s="469" t="str">
        <f>IF('statement of marks'!CP98="","",'statement of marks'!CP98)</f>
        <v/>
      </c>
      <c r="T1371" s="337"/>
      <c r="U1371" s="337"/>
      <c r="V1371" s="469"/>
      <c r="W1371" s="503" t="str">
        <f>IF('statement of marks'!CO98="","",'statement of marks'!CO98)</f>
        <v/>
      </c>
      <c r="X1371" s="470"/>
    </row>
    <row r="1372" spans="1:24" ht="17" customHeight="1">
      <c r="A1372" s="376"/>
      <c r="B1372" s="910" t="str">
        <f>'statement of marks'!$CW$3</f>
        <v>dyk f'k{kk</v>
      </c>
      <c r="C1372" s="911"/>
      <c r="D1372" s="469" t="str">
        <f>IF('statement of marks'!CW97="","",'statement of marks'!CW97)</f>
        <v/>
      </c>
      <c r="E1372" s="469" t="str">
        <f>IF('statement of marks'!CX97="","",'statement of marks'!CX97)</f>
        <v/>
      </c>
      <c r="F1372" s="469" t="str">
        <f>IF('statement of marks'!CZ97="","",'statement of marks'!CZ97)</f>
        <v/>
      </c>
      <c r="G1372" s="337"/>
      <c r="H1372" s="337"/>
      <c r="I1372" s="469"/>
      <c r="J1372" s="469" t="str">
        <f>IF('statement of marks'!CY97="","",'statement of marks'!CY97)</f>
        <v/>
      </c>
      <c r="K1372" s="470"/>
      <c r="L1372" s="504"/>
      <c r="M1372" s="505"/>
      <c r="N1372" s="376"/>
      <c r="O1372" s="910" t="str">
        <f>'statement of marks'!$CW$3</f>
        <v>dyk f'k{kk</v>
      </c>
      <c r="P1372" s="911"/>
      <c r="Q1372" s="469" t="str">
        <f>IF('statement of marks'!CW98="","",'statement of marks'!CW98)</f>
        <v/>
      </c>
      <c r="R1372" s="469" t="str">
        <f>IF('statement of marks'!CX98="","",'statement of marks'!CX98)</f>
        <v/>
      </c>
      <c r="S1372" s="469" t="str">
        <f>IF('statement of marks'!CZ98="","",'statement of marks'!CZ98)</f>
        <v/>
      </c>
      <c r="T1372" s="337"/>
      <c r="U1372" s="337"/>
      <c r="V1372" s="469"/>
      <c r="W1372" s="503" t="str">
        <f>IF('statement of marks'!CY98="","",'statement of marks'!CY98)</f>
        <v/>
      </c>
      <c r="X1372" s="470"/>
    </row>
    <row r="1373" spans="1:24" ht="17" customHeight="1">
      <c r="A1373" s="376"/>
      <c r="B1373" s="912" t="str">
        <f>'statement of marks'!$DG$3</f>
        <v>LokLF; ,oe~ 'kkjhfjd f'k{kk</v>
      </c>
      <c r="C1373" s="913"/>
      <c r="D1373" s="469" t="str">
        <f>IF('statement of marks'!DG97="","",'statement of marks'!DG97)</f>
        <v/>
      </c>
      <c r="E1373" s="469" t="str">
        <f>IF('statement of marks'!DH97="","",'statement of marks'!DH97)</f>
        <v/>
      </c>
      <c r="F1373" s="469" t="str">
        <f>IF('statement of marks'!DJ97="","",'statement of marks'!DJ97)</f>
        <v/>
      </c>
      <c r="G1373" s="337"/>
      <c r="H1373" s="337"/>
      <c r="I1373" s="469"/>
      <c r="J1373" s="469" t="str">
        <f>IF('statement of marks'!DI97="","",'statement of marks'!DI97)</f>
        <v/>
      </c>
      <c r="K1373" s="470"/>
      <c r="L1373" s="504"/>
      <c r="M1373" s="505"/>
      <c r="N1373" s="376"/>
      <c r="O1373" s="914" t="str">
        <f>'statement of marks'!$DG$3</f>
        <v>LokLF; ,oe~ 'kkjhfjd f'k{kk</v>
      </c>
      <c r="P1373" s="915"/>
      <c r="Q1373" s="469" t="str">
        <f>IF('statement of marks'!DG98="","",'statement of marks'!DG98)</f>
        <v/>
      </c>
      <c r="R1373" s="469" t="str">
        <f>IF('statement of marks'!DH98="","",'statement of marks'!DH98)</f>
        <v/>
      </c>
      <c r="S1373" s="469" t="str">
        <f>IF('statement of marks'!DJ98="","",'statement of marks'!DJ98)</f>
        <v/>
      </c>
      <c r="T1373" s="337"/>
      <c r="U1373" s="337"/>
      <c r="V1373" s="469"/>
      <c r="W1373" s="503" t="str">
        <f>IF('statement of marks'!DI98="","",'statement of marks'!DI98)</f>
        <v/>
      </c>
      <c r="X1373" s="470"/>
    </row>
    <row r="1374" spans="1:24" ht="17" customHeight="1">
      <c r="A1374" s="376"/>
      <c r="B1374" s="916" t="s">
        <v>642</v>
      </c>
      <c r="C1374" s="917"/>
      <c r="D1374" s="918" t="str">
        <f>IF(details!$CX$3="","",details!$CX$3)</f>
        <v>;ksx vxLr rd</v>
      </c>
      <c r="E1374" s="918"/>
      <c r="F1374" s="918" t="str">
        <f>IF(details!$DB$3="","",details!$DB$3)</f>
        <v>;ksx vDVcj rd</v>
      </c>
      <c r="G1374" s="918"/>
      <c r="H1374" s="918" t="str">
        <f>IF(details!$DF$3="","",details!$DF$3)</f>
        <v>;ksx fnlEcj rd</v>
      </c>
      <c r="I1374" s="918"/>
      <c r="J1374" s="918" t="str">
        <f>IF(details!$DJ$3="","",details!$DJ$3)</f>
        <v>;ksx Qjojh rd</v>
      </c>
      <c r="K1374" s="919"/>
      <c r="L1374" s="504"/>
      <c r="M1374" s="505"/>
      <c r="N1374" s="376"/>
      <c r="O1374" s="916" t="s">
        <v>642</v>
      </c>
      <c r="P1374" s="917"/>
      <c r="Q1374" s="918" t="str">
        <f>IF(details!$CX$3="","",details!$CX$3)</f>
        <v>;ksx vxLr rd</v>
      </c>
      <c r="R1374" s="918"/>
      <c r="S1374" s="918" t="str">
        <f>IF(details!$DB$3="","",details!$DB$3)</f>
        <v>;ksx vDVcj rd</v>
      </c>
      <c r="T1374" s="918"/>
      <c r="U1374" s="918" t="str">
        <f>IF(details!$DF$3="","",details!$DF$3)</f>
        <v>;ksx fnlEcj rd</v>
      </c>
      <c r="V1374" s="918"/>
      <c r="W1374" s="918" t="str">
        <f>IF(details!$DJ$3="","",details!$DJ$3)</f>
        <v>;ksx Qjojh rd</v>
      </c>
      <c r="X1374" s="919"/>
    </row>
    <row r="1375" spans="1:24" ht="17" customHeight="1">
      <c r="A1375" s="376"/>
      <c r="B1375" s="916" t="s">
        <v>86</v>
      </c>
      <c r="C1375" s="917"/>
      <c r="D1375" s="921" t="str">
        <f>IF(details!CY97="","",details!CY97)</f>
        <v/>
      </c>
      <c r="E1375" s="921"/>
      <c r="F1375" s="921" t="str">
        <f>IF(details!DC97="","",details!DC97)</f>
        <v/>
      </c>
      <c r="G1375" s="921"/>
      <c r="H1375" s="921" t="str">
        <f>IF(details!DG97="","",details!DG97)</f>
        <v/>
      </c>
      <c r="I1375" s="921"/>
      <c r="J1375" s="921" t="str">
        <f>IF(details!DK97="","",details!DK97)</f>
        <v/>
      </c>
      <c r="K1375" s="922"/>
      <c r="L1375" s="504"/>
      <c r="M1375" s="505"/>
      <c r="N1375" s="376"/>
      <c r="O1375" s="916" t="s">
        <v>86</v>
      </c>
      <c r="P1375" s="917"/>
      <c r="Q1375" s="921" t="str">
        <f>IF(details!CY98="","",details!CY98)</f>
        <v/>
      </c>
      <c r="R1375" s="921"/>
      <c r="S1375" s="921" t="str">
        <f>IF(details!DC98="","",details!DC98)</f>
        <v/>
      </c>
      <c r="T1375" s="921"/>
      <c r="U1375" s="921" t="str">
        <f>IF(details!DG98="","",details!DG98)</f>
        <v/>
      </c>
      <c r="V1375" s="921"/>
      <c r="W1375" s="921" t="str">
        <f>IF(details!DK98="","",details!DK98)</f>
        <v/>
      </c>
      <c r="X1375" s="922"/>
    </row>
    <row r="1376" spans="1:24" ht="17" customHeight="1">
      <c r="A1376" s="376"/>
      <c r="B1376" s="902" t="s">
        <v>15</v>
      </c>
      <c r="C1376" s="903"/>
      <c r="D1376" s="904" t="str">
        <f>IF(details!CX97="","",details!CX97)</f>
        <v/>
      </c>
      <c r="E1376" s="904"/>
      <c r="F1376" s="904" t="str">
        <f>IF(details!DB97="","",details!DB97)</f>
        <v/>
      </c>
      <c r="G1376" s="904"/>
      <c r="H1376" s="904" t="str">
        <f>IF(details!DF97="","",details!DF97)</f>
        <v/>
      </c>
      <c r="I1376" s="904"/>
      <c r="J1376" s="904" t="str">
        <f>IF(details!DJ97="","",details!DJ97)</f>
        <v/>
      </c>
      <c r="K1376" s="905"/>
      <c r="L1376" s="504"/>
      <c r="M1376" s="505"/>
      <c r="N1376" s="376"/>
      <c r="O1376" s="902" t="s">
        <v>15</v>
      </c>
      <c r="P1376" s="903"/>
      <c r="Q1376" s="904" t="str">
        <f>IF(details!CX98="","",details!CX98)</f>
        <v/>
      </c>
      <c r="R1376" s="904"/>
      <c r="S1376" s="904" t="str">
        <f>IF(details!DB98="","",details!DB98)</f>
        <v/>
      </c>
      <c r="T1376" s="904"/>
      <c r="U1376" s="904" t="str">
        <f>IF(details!DF98="","",details!DF98)</f>
        <v/>
      </c>
      <c r="V1376" s="904"/>
      <c r="W1376" s="904" t="str">
        <f>IF(details!DJ98="","",details!DJ98)</f>
        <v/>
      </c>
      <c r="X1376" s="905"/>
    </row>
    <row r="1377" spans="1:24" ht="17" customHeight="1">
      <c r="A1377" s="376"/>
      <c r="B1377" s="906" t="s">
        <v>87</v>
      </c>
      <c r="C1377" s="907"/>
      <c r="D1377" s="908"/>
      <c r="E1377" s="908"/>
      <c r="F1377" s="908"/>
      <c r="G1377" s="908"/>
      <c r="H1377" s="908"/>
      <c r="I1377" s="908"/>
      <c r="J1377" s="908"/>
      <c r="K1377" s="909"/>
      <c r="L1377" s="504"/>
      <c r="M1377" s="505"/>
      <c r="N1377" s="376"/>
      <c r="O1377" s="906" t="s">
        <v>87</v>
      </c>
      <c r="P1377" s="907"/>
      <c r="Q1377" s="908"/>
      <c r="R1377" s="908"/>
      <c r="S1377" s="908"/>
      <c r="T1377" s="908"/>
      <c r="U1377" s="908"/>
      <c r="V1377" s="908"/>
      <c r="W1377" s="908"/>
      <c r="X1377" s="909"/>
    </row>
    <row r="1378" spans="1:24" ht="17" customHeight="1">
      <c r="A1378" s="376"/>
      <c r="B1378" s="953" t="s">
        <v>73</v>
      </c>
      <c r="C1378" s="954"/>
      <c r="D1378" s="908"/>
      <c r="E1378" s="908"/>
      <c r="F1378" s="908"/>
      <c r="G1378" s="908"/>
      <c r="H1378" s="908"/>
      <c r="I1378" s="908"/>
      <c r="J1378" s="908"/>
      <c r="K1378" s="909"/>
      <c r="L1378" s="504"/>
      <c r="M1378" s="505"/>
      <c r="N1378" s="376"/>
      <c r="O1378" s="953" t="s">
        <v>73</v>
      </c>
      <c r="P1378" s="954"/>
      <c r="Q1378" s="908"/>
      <c r="R1378" s="908"/>
      <c r="S1378" s="908"/>
      <c r="T1378" s="908"/>
      <c r="U1378" s="908"/>
      <c r="V1378" s="908"/>
      <c r="W1378" s="908"/>
      <c r="X1378" s="909"/>
    </row>
    <row r="1379" spans="1:24" ht="17" customHeight="1">
      <c r="A1379" s="376"/>
      <c r="B1379" s="955" t="s">
        <v>88</v>
      </c>
      <c r="C1379" s="956"/>
      <c r="D1379" s="908"/>
      <c r="E1379" s="908"/>
      <c r="F1379" s="908"/>
      <c r="G1379" s="908"/>
      <c r="H1379" s="908"/>
      <c r="I1379" s="908"/>
      <c r="J1379" s="908"/>
      <c r="K1379" s="909"/>
      <c r="L1379" s="504"/>
      <c r="M1379" s="505"/>
      <c r="N1379" s="376"/>
      <c r="O1379" s="955" t="s">
        <v>88</v>
      </c>
      <c r="P1379" s="956"/>
      <c r="Q1379" s="908"/>
      <c r="R1379" s="908"/>
      <c r="S1379" s="908"/>
      <c r="T1379" s="908"/>
      <c r="U1379" s="908"/>
      <c r="V1379" s="908"/>
      <c r="W1379" s="908"/>
      <c r="X1379" s="909"/>
    </row>
    <row r="1380" spans="1:24" ht="17" customHeight="1" thickBot="1">
      <c r="A1380" s="381"/>
      <c r="B1380" s="940" t="s">
        <v>89</v>
      </c>
      <c r="C1380" s="941"/>
      <c r="D1380" s="942"/>
      <c r="E1380" s="942"/>
      <c r="F1380" s="942"/>
      <c r="G1380" s="942"/>
      <c r="H1380" s="942"/>
      <c r="I1380" s="942"/>
      <c r="J1380" s="942"/>
      <c r="K1380" s="943"/>
      <c r="L1380" s="504"/>
      <c r="M1380" s="505"/>
      <c r="N1380" s="381"/>
      <c r="O1380" s="940" t="s">
        <v>89</v>
      </c>
      <c r="P1380" s="941"/>
      <c r="Q1380" s="942"/>
      <c r="R1380" s="942"/>
      <c r="S1380" s="942"/>
      <c r="T1380" s="942"/>
      <c r="U1380" s="942"/>
      <c r="V1380" s="942"/>
      <c r="W1380" s="942"/>
      <c r="X1380" s="943"/>
    </row>
    <row r="1381" spans="1:24" ht="17" customHeight="1">
      <c r="A1381" s="944" t="s">
        <v>44</v>
      </c>
      <c r="B1381" s="945"/>
      <c r="C1381" s="945"/>
      <c r="D1381" s="945"/>
      <c r="E1381" s="945"/>
      <c r="F1381" s="945"/>
      <c r="G1381" s="945"/>
      <c r="H1381" s="945"/>
      <c r="I1381" s="945"/>
      <c r="J1381" s="945"/>
      <c r="K1381" s="946"/>
      <c r="L1381" s="504"/>
      <c r="M1381" s="505"/>
      <c r="N1381" s="944" t="s">
        <v>44</v>
      </c>
      <c r="O1381" s="945"/>
      <c r="P1381" s="945"/>
      <c r="Q1381" s="945"/>
      <c r="R1381" s="945"/>
      <c r="S1381" s="945"/>
      <c r="T1381" s="945"/>
      <c r="U1381" s="945"/>
      <c r="V1381" s="945"/>
      <c r="W1381" s="945"/>
      <c r="X1381" s="946"/>
    </row>
    <row r="1382" spans="1:24" ht="17" customHeight="1">
      <c r="A1382" s="947" t="str">
        <f>'statement of marks'!$A$1</f>
        <v>jk- ck- ek/;fed fo|ky; uohu] fuEckgsM+k</v>
      </c>
      <c r="B1382" s="948"/>
      <c r="C1382" s="948"/>
      <c r="D1382" s="948"/>
      <c r="E1382" s="948"/>
      <c r="F1382" s="948"/>
      <c r="G1382" s="948"/>
      <c r="H1382" s="948"/>
      <c r="I1382" s="948"/>
      <c r="J1382" s="948"/>
      <c r="K1382" s="949"/>
      <c r="L1382" s="504"/>
      <c r="M1382" s="505"/>
      <c r="N1382" s="947" t="str">
        <f>'statement of marks'!$A$1</f>
        <v>jk- ck- ek/;fed fo|ky; uohu] fuEckgsM+k</v>
      </c>
      <c r="O1382" s="948"/>
      <c r="P1382" s="948"/>
      <c r="Q1382" s="948"/>
      <c r="R1382" s="948"/>
      <c r="S1382" s="948"/>
      <c r="T1382" s="948"/>
      <c r="U1382" s="948"/>
      <c r="V1382" s="948"/>
      <c r="W1382" s="948"/>
      <c r="X1382" s="949"/>
    </row>
    <row r="1383" spans="1:24" ht="17" customHeight="1">
      <c r="A1383" s="947"/>
      <c r="B1383" s="948"/>
      <c r="C1383" s="948"/>
      <c r="D1383" s="948"/>
      <c r="E1383" s="948"/>
      <c r="F1383" s="948"/>
      <c r="G1383" s="948"/>
      <c r="H1383" s="948"/>
      <c r="I1383" s="948"/>
      <c r="J1383" s="948"/>
      <c r="K1383" s="949"/>
      <c r="L1383" s="504"/>
      <c r="M1383" s="505"/>
      <c r="N1383" s="947"/>
      <c r="O1383" s="948"/>
      <c r="P1383" s="948"/>
      <c r="Q1383" s="948"/>
      <c r="R1383" s="948"/>
      <c r="S1383" s="948"/>
      <c r="T1383" s="948"/>
      <c r="U1383" s="948"/>
      <c r="V1383" s="948"/>
      <c r="W1383" s="948"/>
      <c r="X1383" s="949"/>
    </row>
    <row r="1384" spans="1:24" ht="17" customHeight="1">
      <c r="A1384" s="376"/>
      <c r="B1384" s="927" t="s">
        <v>84</v>
      </c>
      <c r="C1384" s="950"/>
      <c r="D1384" s="951" t="str">
        <f>'statement of marks'!$F$3</f>
        <v>2015-16</v>
      </c>
      <c r="E1384" s="951"/>
      <c r="F1384" s="951"/>
      <c r="G1384" s="951"/>
      <c r="H1384" s="951"/>
      <c r="I1384" s="951"/>
      <c r="J1384" s="951"/>
      <c r="K1384" s="952"/>
      <c r="L1384" s="504"/>
      <c r="M1384" s="505"/>
      <c r="N1384" s="376"/>
      <c r="O1384" s="927" t="s">
        <v>84</v>
      </c>
      <c r="P1384" s="950"/>
      <c r="Q1384" s="951" t="str">
        <f>'statement of marks'!$F$3</f>
        <v>2015-16</v>
      </c>
      <c r="R1384" s="951"/>
      <c r="S1384" s="951"/>
      <c r="T1384" s="951"/>
      <c r="U1384" s="951"/>
      <c r="V1384" s="951"/>
      <c r="W1384" s="951"/>
      <c r="X1384" s="952"/>
    </row>
    <row r="1385" spans="1:24" ht="17" customHeight="1">
      <c r="A1385" s="376"/>
      <c r="B1385" s="910" t="s">
        <v>579</v>
      </c>
      <c r="C1385" s="911"/>
      <c r="D1385" s="911" t="str">
        <f>IF('statement of marks'!H99="","",'statement of marks'!H99)</f>
        <v>v 093</v>
      </c>
      <c r="E1385" s="911"/>
      <c r="F1385" s="911"/>
      <c r="G1385" s="911"/>
      <c r="H1385" s="911"/>
      <c r="I1385" s="911"/>
      <c r="J1385" s="911"/>
      <c r="K1385" s="937"/>
      <c r="L1385" s="504"/>
      <c r="M1385" s="505"/>
      <c r="N1385" s="376"/>
      <c r="O1385" s="910" t="s">
        <v>579</v>
      </c>
      <c r="P1385" s="911"/>
      <c r="Q1385" s="911" t="str">
        <f>IF('statement of marks'!H100="","",'statement of marks'!H100)</f>
        <v>v 094</v>
      </c>
      <c r="R1385" s="911"/>
      <c r="S1385" s="911"/>
      <c r="T1385" s="911"/>
      <c r="U1385" s="911"/>
      <c r="V1385" s="911"/>
      <c r="W1385" s="911"/>
      <c r="X1385" s="937"/>
    </row>
    <row r="1386" spans="1:24" ht="17" customHeight="1">
      <c r="A1386" s="376"/>
      <c r="B1386" s="910" t="s">
        <v>580</v>
      </c>
      <c r="C1386" s="911"/>
      <c r="D1386" s="911" t="str">
        <f>IF('statement of marks'!I99="","",'statement of marks'!I99)</f>
        <v>c 093</v>
      </c>
      <c r="E1386" s="911"/>
      <c r="F1386" s="911"/>
      <c r="G1386" s="911"/>
      <c r="H1386" s="911"/>
      <c r="I1386" s="911"/>
      <c r="J1386" s="911"/>
      <c r="K1386" s="937"/>
      <c r="L1386" s="504"/>
      <c r="M1386" s="505"/>
      <c r="N1386" s="376"/>
      <c r="O1386" s="910" t="s">
        <v>580</v>
      </c>
      <c r="P1386" s="911"/>
      <c r="Q1386" s="911" t="str">
        <f>IF('statement of marks'!I100="","",'statement of marks'!I100)</f>
        <v>c 094</v>
      </c>
      <c r="R1386" s="911"/>
      <c r="S1386" s="911"/>
      <c r="T1386" s="911"/>
      <c r="U1386" s="911"/>
      <c r="V1386" s="911"/>
      <c r="W1386" s="911"/>
      <c r="X1386" s="937"/>
    </row>
    <row r="1387" spans="1:24" ht="17" customHeight="1">
      <c r="A1387" s="376"/>
      <c r="B1387" s="910" t="s">
        <v>581</v>
      </c>
      <c r="C1387" s="911"/>
      <c r="D1387" s="911" t="str">
        <f>IF('statement of marks'!J99="","",'statement of marks'!J99)</f>
        <v>l 093</v>
      </c>
      <c r="E1387" s="911"/>
      <c r="F1387" s="911"/>
      <c r="G1387" s="911"/>
      <c r="H1387" s="911"/>
      <c r="I1387" s="911"/>
      <c r="J1387" s="911"/>
      <c r="K1387" s="937"/>
      <c r="L1387" s="504"/>
      <c r="M1387" s="505"/>
      <c r="N1387" s="376"/>
      <c r="O1387" s="910" t="s">
        <v>581</v>
      </c>
      <c r="P1387" s="911"/>
      <c r="Q1387" s="911" t="str">
        <f>IF('statement of marks'!J100="","",'statement of marks'!J100)</f>
        <v>l 094</v>
      </c>
      <c r="R1387" s="911"/>
      <c r="S1387" s="911"/>
      <c r="T1387" s="911"/>
      <c r="U1387" s="911"/>
      <c r="V1387" s="911"/>
      <c r="W1387" s="911"/>
      <c r="X1387" s="937"/>
    </row>
    <row r="1388" spans="1:24" ht="17" customHeight="1">
      <c r="A1388" s="376"/>
      <c r="B1388" s="910" t="s">
        <v>582</v>
      </c>
      <c r="C1388" s="911"/>
      <c r="D1388" s="370">
        <f>'statement of marks'!$D$3</f>
        <v>3</v>
      </c>
      <c r="E1388" s="911" t="s">
        <v>9</v>
      </c>
      <c r="F1388" s="911"/>
      <c r="G1388" s="938" t="str">
        <f>IF('statement of marks'!D99="","",'statement of marks'!D99)</f>
        <v/>
      </c>
      <c r="H1388" s="938"/>
      <c r="I1388" s="938"/>
      <c r="J1388" s="938"/>
      <c r="K1388" s="939"/>
      <c r="L1388" s="504"/>
      <c r="M1388" s="505"/>
      <c r="N1388" s="376"/>
      <c r="O1388" s="910" t="s">
        <v>582</v>
      </c>
      <c r="P1388" s="911"/>
      <c r="Q1388" s="370">
        <f>'statement of marks'!$D$3</f>
        <v>3</v>
      </c>
      <c r="R1388" s="911" t="s">
        <v>9</v>
      </c>
      <c r="S1388" s="911"/>
      <c r="T1388" s="938" t="str">
        <f>IF('statement of marks'!D100="","",'statement of marks'!D100)</f>
        <v/>
      </c>
      <c r="U1388" s="938"/>
      <c r="V1388" s="938"/>
      <c r="W1388" s="938"/>
      <c r="X1388" s="939"/>
    </row>
    <row r="1389" spans="1:24" ht="17" customHeight="1">
      <c r="A1389" s="376"/>
      <c r="B1389" s="910" t="s">
        <v>583</v>
      </c>
      <c r="C1389" s="911"/>
      <c r="D1389" s="370" t="str">
        <f>IF('statement of marks'!E99="","",'statement of marks'!E99)</f>
        <v/>
      </c>
      <c r="E1389" s="911" t="s">
        <v>0</v>
      </c>
      <c r="F1389" s="911"/>
      <c r="G1389" s="930" t="str">
        <f>IF('statement of marks'!F99="","",'statement of marks'!F99)</f>
        <v/>
      </c>
      <c r="H1389" s="930"/>
      <c r="I1389" s="930"/>
      <c r="J1389" s="930"/>
      <c r="K1389" s="931"/>
      <c r="L1389" s="504"/>
      <c r="M1389" s="505"/>
      <c r="N1389" s="376"/>
      <c r="O1389" s="910" t="s">
        <v>583</v>
      </c>
      <c r="P1389" s="911"/>
      <c r="Q1389" s="370" t="str">
        <f>IF('statement of marks'!E100="","",'statement of marks'!E100)</f>
        <v/>
      </c>
      <c r="R1389" s="911" t="s">
        <v>0</v>
      </c>
      <c r="S1389" s="911"/>
      <c r="T1389" s="930" t="str">
        <f>IF('statement of marks'!F100="","",'statement of marks'!F100)</f>
        <v/>
      </c>
      <c r="U1389" s="930"/>
      <c r="V1389" s="930"/>
      <c r="W1389" s="930"/>
      <c r="X1389" s="931"/>
    </row>
    <row r="1390" spans="1:24" ht="17" customHeight="1">
      <c r="A1390" s="376"/>
      <c r="B1390" s="346" t="s">
        <v>27</v>
      </c>
      <c r="C1390" s="336" t="s">
        <v>85</v>
      </c>
      <c r="D1390" s="932" t="s">
        <v>1</v>
      </c>
      <c r="E1390" s="932" t="s">
        <v>21</v>
      </c>
      <c r="F1390" s="932" t="s">
        <v>62</v>
      </c>
      <c r="G1390" s="933" t="s">
        <v>2</v>
      </c>
      <c r="H1390" s="932" t="s">
        <v>638</v>
      </c>
      <c r="I1390" s="932"/>
      <c r="J1390" s="932"/>
      <c r="K1390" s="934" t="s">
        <v>639</v>
      </c>
      <c r="L1390" s="504"/>
      <c r="M1390" s="505"/>
      <c r="N1390" s="376"/>
      <c r="O1390" s="346" t="s">
        <v>27</v>
      </c>
      <c r="P1390" s="336" t="s">
        <v>85</v>
      </c>
      <c r="Q1390" s="935" t="s">
        <v>1</v>
      </c>
      <c r="R1390" s="935" t="s">
        <v>21</v>
      </c>
      <c r="S1390" s="935" t="s">
        <v>62</v>
      </c>
      <c r="T1390" s="936" t="s">
        <v>2</v>
      </c>
      <c r="U1390" s="935" t="s">
        <v>638</v>
      </c>
      <c r="V1390" s="935"/>
      <c r="W1390" s="935"/>
      <c r="X1390" s="934" t="s">
        <v>639</v>
      </c>
    </row>
    <row r="1391" spans="1:24" ht="17" customHeight="1">
      <c r="A1391" s="376"/>
      <c r="B1391" s="346"/>
      <c r="C1391" s="336"/>
      <c r="D1391" s="932"/>
      <c r="E1391" s="932"/>
      <c r="F1391" s="932"/>
      <c r="G1391" s="933"/>
      <c r="H1391" s="367" t="s">
        <v>635</v>
      </c>
      <c r="I1391" s="367" t="s">
        <v>636</v>
      </c>
      <c r="J1391" s="471" t="s">
        <v>68</v>
      </c>
      <c r="K1391" s="934"/>
      <c r="L1391" s="504"/>
      <c r="M1391" s="505"/>
      <c r="N1391" s="376"/>
      <c r="O1391" s="346"/>
      <c r="P1391" s="336"/>
      <c r="Q1391" s="935"/>
      <c r="R1391" s="935"/>
      <c r="S1391" s="935"/>
      <c r="T1391" s="936"/>
      <c r="U1391" s="371" t="s">
        <v>635</v>
      </c>
      <c r="V1391" s="371" t="s">
        <v>636</v>
      </c>
      <c r="W1391" s="506" t="s">
        <v>68</v>
      </c>
      <c r="X1391" s="934"/>
    </row>
    <row r="1392" spans="1:24" ht="17" customHeight="1">
      <c r="A1392" s="376"/>
      <c r="B1392" s="923" t="s">
        <v>3</v>
      </c>
      <c r="C1392" s="924"/>
      <c r="D1392" s="332">
        <f>IF('statement of marks'!K$6="","",'statement of marks'!K$6)</f>
        <v>10</v>
      </c>
      <c r="E1392" s="332">
        <f>IF('statement of marks'!L$6="","",'statement of marks'!L$6)</f>
        <v>10</v>
      </c>
      <c r="F1392" s="332">
        <f>IF('statement of marks'!M$6="","",'statement of marks'!M$6)</f>
        <v>10</v>
      </c>
      <c r="G1392" s="333">
        <f>IF('statement of marks'!N$6="","",'statement of marks'!N$6)</f>
        <v>30</v>
      </c>
      <c r="H1392" s="332">
        <f>IF('statement of marks'!O$6="","",'statement of marks'!O$6)</f>
        <v>20</v>
      </c>
      <c r="I1392" s="332">
        <f>IF('statement of marks'!P$6="","",'statement of marks'!P$6)</f>
        <v>50</v>
      </c>
      <c r="J1392" s="333">
        <f>IF('statement of marks'!Q$6="","",'statement of marks'!Q$6)</f>
        <v>70</v>
      </c>
      <c r="K1392" s="377">
        <f>IF('statement of marks'!R$6="","",'statement of marks'!R$6)</f>
        <v>100</v>
      </c>
      <c r="L1392" s="504"/>
      <c r="M1392" s="505"/>
      <c r="N1392" s="376"/>
      <c r="O1392" s="923" t="s">
        <v>3</v>
      </c>
      <c r="P1392" s="924"/>
      <c r="Q1392" s="332">
        <f>IF('statement of marks'!K$6="","",'statement of marks'!K$6)</f>
        <v>10</v>
      </c>
      <c r="R1392" s="332">
        <f>IF('statement of marks'!L$6="","",'statement of marks'!L$6)</f>
        <v>10</v>
      </c>
      <c r="S1392" s="332">
        <f>IF('statement of marks'!M$6="","",'statement of marks'!M$6)</f>
        <v>10</v>
      </c>
      <c r="T1392" s="333">
        <f>IF('statement of marks'!N$6="","",'statement of marks'!N$6)</f>
        <v>30</v>
      </c>
      <c r="U1392" s="332">
        <f>IF('statement of marks'!O$6="","",'statement of marks'!O$6)</f>
        <v>20</v>
      </c>
      <c r="V1392" s="332">
        <f>IF('statement of marks'!P$6="","",'statement of marks'!P$6)</f>
        <v>50</v>
      </c>
      <c r="W1392" s="333">
        <f>IF('statement of marks'!Q$6="","",'statement of marks'!Q$6)</f>
        <v>70</v>
      </c>
      <c r="X1392" s="377">
        <f>IF('statement of marks'!R$6="","",'statement of marks'!R$6)</f>
        <v>100</v>
      </c>
    </row>
    <row r="1393" spans="1:24" ht="17" customHeight="1">
      <c r="A1393" s="376"/>
      <c r="B1393" s="910" t="str">
        <f>'statement of marks'!$K$3</f>
        <v>fgUnh</v>
      </c>
      <c r="C1393" s="911"/>
      <c r="D1393" s="331" t="str">
        <f>IF('statement of marks'!K99="","",'statement of marks'!K99)</f>
        <v/>
      </c>
      <c r="E1393" s="331" t="str">
        <f>IF('statement of marks'!L99="","",'statement of marks'!L99)</f>
        <v/>
      </c>
      <c r="F1393" s="331" t="str">
        <f>IF('statement of marks'!M99="","",'statement of marks'!M99)</f>
        <v/>
      </c>
      <c r="G1393" s="374" t="str">
        <f>IF('statement of marks'!N99="","",'statement of marks'!N99)</f>
        <v/>
      </c>
      <c r="H1393" s="331" t="str">
        <f>IF('statement of marks'!O99="","",'statement of marks'!O99)</f>
        <v/>
      </c>
      <c r="I1393" s="331" t="str">
        <f>IF('statement of marks'!P99="","",'statement of marks'!P99)</f>
        <v/>
      </c>
      <c r="J1393" s="36" t="str">
        <f>IF('statement of marks'!Q99="","",'statement of marks'!Q99)</f>
        <v/>
      </c>
      <c r="K1393" s="378" t="str">
        <f>IF('statement of marks'!R99="","",'statement of marks'!R99)</f>
        <v/>
      </c>
      <c r="L1393" s="504"/>
      <c r="M1393" s="505"/>
      <c r="N1393" s="376"/>
      <c r="O1393" s="910" t="str">
        <f>'statement of marks'!$K$3</f>
        <v>fgUnh</v>
      </c>
      <c r="P1393" s="911"/>
      <c r="Q1393" s="331" t="str">
        <f>IF('statement of marks'!K100="","",'statement of marks'!K100)</f>
        <v/>
      </c>
      <c r="R1393" s="331" t="str">
        <f>IF('statement of marks'!L100="","",'statement of marks'!L100)</f>
        <v/>
      </c>
      <c r="S1393" s="331" t="str">
        <f>IF('statement of marks'!M100="","",'statement of marks'!M100)</f>
        <v/>
      </c>
      <c r="T1393" s="374" t="str">
        <f>IF('statement of marks'!N100="","",'statement of marks'!N100)</f>
        <v/>
      </c>
      <c r="U1393" s="331" t="str">
        <f>IF('statement of marks'!O100="","",'statement of marks'!O100)</f>
        <v/>
      </c>
      <c r="V1393" s="331" t="str">
        <f>IF('statement of marks'!P100="","",'statement of marks'!P100)</f>
        <v/>
      </c>
      <c r="W1393" s="36" t="str">
        <f>IF('statement of marks'!Q100="","",'statement of marks'!Q100)</f>
        <v/>
      </c>
      <c r="X1393" s="378" t="str">
        <f>IF('statement of marks'!R100="","",'statement of marks'!R100)</f>
        <v/>
      </c>
    </row>
    <row r="1394" spans="1:24" ht="17" customHeight="1">
      <c r="A1394" s="376"/>
      <c r="B1394" s="920" t="str">
        <f>'statement of marks'!$AQ$3</f>
        <v>mnwZ</v>
      </c>
      <c r="C1394" s="910"/>
      <c r="D1394" s="331">
        <f>IF('statement of marks'!AQ99="","",'statement of marks'!AQ99)</f>
        <v>1</v>
      </c>
      <c r="E1394" s="331">
        <f>IF('statement of marks'!AR99="","",'statement of marks'!AR99)</f>
        <v>2</v>
      </c>
      <c r="F1394" s="331">
        <f>IF('statement of marks'!AS99="","",'statement of marks'!AS99)</f>
        <v>3</v>
      </c>
      <c r="G1394" s="374">
        <f>IF('statement of marks'!AT99="","",'statement of marks'!AT99)</f>
        <v>6</v>
      </c>
      <c r="H1394" s="331">
        <f>IF('statement of marks'!AU99="","",'statement of marks'!AU99)</f>
        <v>4</v>
      </c>
      <c r="I1394" s="331">
        <f>IF('statement of marks'!AV99="","",'statement of marks'!AV99)</f>
        <v>5</v>
      </c>
      <c r="J1394" s="36">
        <f>IF('statement of marks'!AW99="","",'statement of marks'!AW99)</f>
        <v>9</v>
      </c>
      <c r="K1394" s="378">
        <f>IF('statement of marks'!AX99="","",'statement of marks'!AX99)</f>
        <v>15</v>
      </c>
      <c r="L1394" s="504"/>
      <c r="M1394" s="505"/>
      <c r="N1394" s="376"/>
      <c r="O1394" s="920" t="str">
        <f>'statement of marks'!$AQ$3</f>
        <v>mnwZ</v>
      </c>
      <c r="P1394" s="910"/>
      <c r="Q1394" s="331">
        <f>IF('statement of marks'!AQ100="","",'statement of marks'!AQ100)</f>
        <v>1</v>
      </c>
      <c r="R1394" s="331">
        <f>IF('statement of marks'!AR100="","",'statement of marks'!AR100)</f>
        <v>2</v>
      </c>
      <c r="S1394" s="331">
        <f>IF('statement of marks'!AS100="","",'statement of marks'!AS100)</f>
        <v>3</v>
      </c>
      <c r="T1394" s="374">
        <f>IF('statement of marks'!AT100="","",'statement of marks'!AT100)</f>
        <v>6</v>
      </c>
      <c r="U1394" s="331">
        <f>IF('statement of marks'!AU100="","",'statement of marks'!AU100)</f>
        <v>4</v>
      </c>
      <c r="V1394" s="331">
        <f>IF('statement of marks'!AV100="","",'statement of marks'!AV100)</f>
        <v>5</v>
      </c>
      <c r="W1394" s="36">
        <f>IF('statement of marks'!AW100="","",'statement of marks'!AW100)</f>
        <v>9</v>
      </c>
      <c r="X1394" s="378">
        <f>IF('statement of marks'!AX100="","",'statement of marks'!AX100)</f>
        <v>15</v>
      </c>
    </row>
    <row r="1395" spans="1:24" ht="17" customHeight="1">
      <c r="A1395" s="376"/>
      <c r="B1395" s="910" t="str">
        <f>'statement of marks'!$BG$3</f>
        <v>xf.kr</v>
      </c>
      <c r="C1395" s="911"/>
      <c r="D1395" s="331" t="str">
        <f>IF('statement of marks'!BG99="","",'statement of marks'!BG99)</f>
        <v/>
      </c>
      <c r="E1395" s="331" t="str">
        <f>IF('statement of marks'!BH99="","",'statement of marks'!BH99)</f>
        <v/>
      </c>
      <c r="F1395" s="331" t="str">
        <f>IF('statement of marks'!BI99="","",'statement of marks'!BI99)</f>
        <v/>
      </c>
      <c r="G1395" s="374" t="str">
        <f>IF('statement of marks'!BJ99="","",'statement of marks'!BJ99)</f>
        <v/>
      </c>
      <c r="H1395" s="331" t="str">
        <f>IF('statement of marks'!BK99="","",'statement of marks'!BK99)</f>
        <v/>
      </c>
      <c r="I1395" s="331" t="str">
        <f>IF('statement of marks'!BL99="","",'statement of marks'!BL99)</f>
        <v/>
      </c>
      <c r="J1395" s="36" t="str">
        <f>IF('statement of marks'!BM99="","",'statement of marks'!BM99)</f>
        <v/>
      </c>
      <c r="K1395" s="378" t="str">
        <f>IF('statement of marks'!BN99="","",'statement of marks'!BN99)</f>
        <v/>
      </c>
      <c r="L1395" s="504"/>
      <c r="M1395" s="505"/>
      <c r="N1395" s="376"/>
      <c r="O1395" s="910" t="str">
        <f>'statement of marks'!$BG$3</f>
        <v>xf.kr</v>
      </c>
      <c r="P1395" s="911"/>
      <c r="Q1395" s="331" t="str">
        <f>IF('statement of marks'!BG100="","",'statement of marks'!BG100)</f>
        <v/>
      </c>
      <c r="R1395" s="331" t="str">
        <f>IF('statement of marks'!BH100="","",'statement of marks'!BH100)</f>
        <v/>
      </c>
      <c r="S1395" s="331" t="str">
        <f>IF('statement of marks'!BI100="","",'statement of marks'!BI100)</f>
        <v/>
      </c>
      <c r="T1395" s="374" t="str">
        <f>IF('statement of marks'!BJ100="","",'statement of marks'!BJ100)</f>
        <v/>
      </c>
      <c r="U1395" s="331" t="str">
        <f>IF('statement of marks'!BK100="","",'statement of marks'!BK100)</f>
        <v/>
      </c>
      <c r="V1395" s="331" t="str">
        <f>IF('statement of marks'!BL100="","",'statement of marks'!BL100)</f>
        <v/>
      </c>
      <c r="W1395" s="36" t="str">
        <f>IF('statement of marks'!BM100="","",'statement of marks'!BM100)</f>
        <v/>
      </c>
      <c r="X1395" s="378" t="str">
        <f>IF('statement of marks'!BN100="","",'statement of marks'!BN100)</f>
        <v/>
      </c>
    </row>
    <row r="1396" spans="1:24" ht="17" customHeight="1">
      <c r="A1396" s="376"/>
      <c r="B1396" s="910" t="str">
        <f>'statement of marks'!$BW$3</f>
        <v>Ik;kZoj.k v/;;u</v>
      </c>
      <c r="C1396" s="911"/>
      <c r="D1396" s="331" t="str">
        <f>IF('statement of marks'!BW99="","",'statement of marks'!BW99)</f>
        <v/>
      </c>
      <c r="E1396" s="331" t="str">
        <f>IF('statement of marks'!BX99="","",'statement of marks'!BX99)</f>
        <v/>
      </c>
      <c r="F1396" s="331" t="str">
        <f>IF('statement of marks'!BY99="","",'statement of marks'!BY99)</f>
        <v/>
      </c>
      <c r="G1396" s="374" t="str">
        <f>IF('statement of marks'!BZ99="","",'statement of marks'!BZ99)</f>
        <v/>
      </c>
      <c r="H1396" s="331" t="str">
        <f>IF('statement of marks'!CA99="","",'statement of marks'!CA99)</f>
        <v/>
      </c>
      <c r="I1396" s="331" t="str">
        <f>IF('statement of marks'!CB99="","",'statement of marks'!CB99)</f>
        <v/>
      </c>
      <c r="J1396" s="36" t="str">
        <f>IF('statement of marks'!CC99="","",'statement of marks'!CC99)</f>
        <v/>
      </c>
      <c r="K1396" s="378" t="str">
        <f>IF('statement of marks'!CD99="","",'statement of marks'!CD99)</f>
        <v/>
      </c>
      <c r="L1396" s="504"/>
      <c r="M1396" s="505"/>
      <c r="N1396" s="376"/>
      <c r="O1396" s="910" t="str">
        <f>'statement of marks'!$BW$3</f>
        <v>Ik;kZoj.k v/;;u</v>
      </c>
      <c r="P1396" s="911"/>
      <c r="Q1396" s="331" t="str">
        <f>IF('statement of marks'!BW100="","",'statement of marks'!BW100)</f>
        <v/>
      </c>
      <c r="R1396" s="331" t="str">
        <f>IF('statement of marks'!BX100="","",'statement of marks'!BX100)</f>
        <v/>
      </c>
      <c r="S1396" s="331" t="str">
        <f>IF('statement of marks'!BY100="","",'statement of marks'!BY100)</f>
        <v/>
      </c>
      <c r="T1396" s="374" t="str">
        <f>IF('statement of marks'!BZ100="","",'statement of marks'!BZ100)</f>
        <v/>
      </c>
      <c r="U1396" s="331" t="str">
        <f>IF('statement of marks'!CA100="","",'statement of marks'!CA100)</f>
        <v/>
      </c>
      <c r="V1396" s="331" t="str">
        <f>IF('statement of marks'!CB100="","",'statement of marks'!CB100)</f>
        <v/>
      </c>
      <c r="W1396" s="36" t="str">
        <f>IF('statement of marks'!CC100="","",'statement of marks'!CC100)</f>
        <v/>
      </c>
      <c r="X1396" s="378" t="str">
        <f>IF('statement of marks'!CD100="","",'statement of marks'!CD100)</f>
        <v/>
      </c>
    </row>
    <row r="1397" spans="1:24" ht="17" customHeight="1">
      <c r="A1397" s="925"/>
      <c r="B1397" s="927" t="str">
        <f>'statement of marks'!$AA$3</f>
        <v>vaxszth</v>
      </c>
      <c r="C1397" s="373" t="s">
        <v>3</v>
      </c>
      <c r="D1397" s="332">
        <f>IF('statement of marks'!AA$6="","",'statement of marks'!AA$6)</f>
        <v>5</v>
      </c>
      <c r="E1397" s="332">
        <f>IF('statement of marks'!AB$6="","",'statement of marks'!AB$6)</f>
        <v>5</v>
      </c>
      <c r="F1397" s="332">
        <f>IF('statement of marks'!AC$6="","",'statement of marks'!AC$6)</f>
        <v>5</v>
      </c>
      <c r="G1397" s="333">
        <f>IF('statement of marks'!AD$6="","",'statement of marks'!AD$6)</f>
        <v>15</v>
      </c>
      <c r="H1397" s="332">
        <f>IF('statement of marks'!AE$6="","",'statement of marks'!AE$6)</f>
        <v>10</v>
      </c>
      <c r="I1397" s="332">
        <f>IF('statement of marks'!AF$6="","",'statement of marks'!AF$6)</f>
        <v>25</v>
      </c>
      <c r="J1397" s="333">
        <f>IF('statement of marks'!AG$6="","",'statement of marks'!AG$6)</f>
        <v>35</v>
      </c>
      <c r="K1397" s="377">
        <f>IF('statement of marks'!AH$6="","",'statement of marks'!AH$6)</f>
        <v>50</v>
      </c>
      <c r="L1397" s="504"/>
      <c r="M1397" s="505"/>
      <c r="N1397" s="925"/>
      <c r="O1397" s="927" t="str">
        <f>'statement of marks'!$AA$3</f>
        <v>vaxszth</v>
      </c>
      <c r="P1397" s="373" t="s">
        <v>3</v>
      </c>
      <c r="Q1397" s="332">
        <f>IF('statement of marks'!AA$6="","",'statement of marks'!AA$6)</f>
        <v>5</v>
      </c>
      <c r="R1397" s="332">
        <f>IF('statement of marks'!AB$6="","",'statement of marks'!AB$6)</f>
        <v>5</v>
      </c>
      <c r="S1397" s="332">
        <f>IF('statement of marks'!AC$6="","",'statement of marks'!AC$6)</f>
        <v>5</v>
      </c>
      <c r="T1397" s="333">
        <f>IF('statement of marks'!AD$6="","",'statement of marks'!AD$6)</f>
        <v>15</v>
      </c>
      <c r="U1397" s="332">
        <f>IF('statement of marks'!AE$6="","",'statement of marks'!AE$6)</f>
        <v>10</v>
      </c>
      <c r="V1397" s="332">
        <f>IF('statement of marks'!AF$6="","",'statement of marks'!AF$6)</f>
        <v>25</v>
      </c>
      <c r="W1397" s="333">
        <f>IF('statement of marks'!AG$6="","",'statement of marks'!AG$6)</f>
        <v>35</v>
      </c>
      <c r="X1397" s="377">
        <f>IF('statement of marks'!AH$6="","",'statement of marks'!AH$6)</f>
        <v>50</v>
      </c>
    </row>
    <row r="1398" spans="1:24" ht="17" customHeight="1">
      <c r="A1398" s="926"/>
      <c r="B1398" s="927"/>
      <c r="C1398" s="375" t="s">
        <v>644</v>
      </c>
      <c r="D1398" s="331" t="str">
        <f>IF('statement of marks'!AA99="","",'statement of marks'!AA99)</f>
        <v/>
      </c>
      <c r="E1398" s="331" t="str">
        <f>IF('statement of marks'!AB99="","",'statement of marks'!AB99)</f>
        <v/>
      </c>
      <c r="F1398" s="331" t="str">
        <f>IF('statement of marks'!AC99="","",'statement of marks'!AC99)</f>
        <v/>
      </c>
      <c r="G1398" s="374" t="str">
        <f>IF('statement of marks'!AD99="","",'statement of marks'!AD99)</f>
        <v/>
      </c>
      <c r="H1398" s="331" t="str">
        <f>IF('statement of marks'!AE99="","",'statement of marks'!AE99)</f>
        <v/>
      </c>
      <c r="I1398" s="331" t="str">
        <f>IF('statement of marks'!AF99="","",'statement of marks'!AF99)</f>
        <v/>
      </c>
      <c r="J1398" s="36" t="str">
        <f>IF('statement of marks'!AG99="","",'statement of marks'!AG99)</f>
        <v/>
      </c>
      <c r="K1398" s="378" t="str">
        <f>IF('statement of marks'!AH99="","",'statement of marks'!AH99)</f>
        <v/>
      </c>
      <c r="L1398" s="504"/>
      <c r="M1398" s="505"/>
      <c r="N1398" s="926"/>
      <c r="O1398" s="927"/>
      <c r="P1398" s="375" t="s">
        <v>644</v>
      </c>
      <c r="Q1398" s="331" t="str">
        <f>IF('statement of marks'!AA100="","",'statement of marks'!AA100)</f>
        <v/>
      </c>
      <c r="R1398" s="331" t="str">
        <f>IF('statement of marks'!AB100="","",'statement of marks'!AB100)</f>
        <v/>
      </c>
      <c r="S1398" s="331" t="str">
        <f>IF('statement of marks'!AC100="","",'statement of marks'!AC100)</f>
        <v/>
      </c>
      <c r="T1398" s="374" t="str">
        <f>IF('statement of marks'!AD100="","",'statement of marks'!AD100)</f>
        <v/>
      </c>
      <c r="U1398" s="331" t="str">
        <f>IF('statement of marks'!AE100="","",'statement of marks'!AE100)</f>
        <v/>
      </c>
      <c r="V1398" s="331" t="str">
        <f>IF('statement of marks'!AF100="","",'statement of marks'!AF100)</f>
        <v/>
      </c>
      <c r="W1398" s="36" t="str">
        <f>IF('statement of marks'!AG100="","",'statement of marks'!AG100)</f>
        <v/>
      </c>
      <c r="X1398" s="378" t="str">
        <f>IF('statement of marks'!AH100="","",'statement of marks'!AH100)</f>
        <v/>
      </c>
    </row>
    <row r="1399" spans="1:24" ht="17" customHeight="1">
      <c r="A1399" s="376"/>
      <c r="B1399" s="928" t="s">
        <v>640</v>
      </c>
      <c r="C1399" s="929"/>
      <c r="D1399" s="335" t="s">
        <v>1</v>
      </c>
      <c r="E1399" s="335" t="s">
        <v>21</v>
      </c>
      <c r="F1399" s="372" t="s">
        <v>641</v>
      </c>
      <c r="G1399" s="36"/>
      <c r="H1399" s="334"/>
      <c r="I1399" s="36"/>
      <c r="J1399" s="472" t="s">
        <v>62</v>
      </c>
      <c r="K1399" s="379"/>
      <c r="L1399" s="504"/>
      <c r="M1399" s="505"/>
      <c r="N1399" s="376"/>
      <c r="O1399" s="928" t="s">
        <v>640</v>
      </c>
      <c r="P1399" s="929"/>
      <c r="Q1399" s="335" t="s">
        <v>1</v>
      </c>
      <c r="R1399" s="335" t="s">
        <v>21</v>
      </c>
      <c r="S1399" s="372" t="s">
        <v>641</v>
      </c>
      <c r="T1399" s="36"/>
      <c r="U1399" s="334"/>
      <c r="V1399" s="36"/>
      <c r="W1399" s="507" t="s">
        <v>62</v>
      </c>
      <c r="X1399" s="379"/>
    </row>
    <row r="1400" spans="1:24" ht="17" customHeight="1">
      <c r="A1400" s="376"/>
      <c r="B1400" s="923" t="s">
        <v>3</v>
      </c>
      <c r="C1400" s="924"/>
      <c r="D1400" s="332">
        <v>20</v>
      </c>
      <c r="E1400" s="332">
        <v>20</v>
      </c>
      <c r="F1400" s="332">
        <v>20</v>
      </c>
      <c r="G1400" s="333"/>
      <c r="H1400" s="332"/>
      <c r="I1400" s="332"/>
      <c r="J1400" s="333">
        <v>20</v>
      </c>
      <c r="K1400" s="377"/>
      <c r="L1400" s="504"/>
      <c r="M1400" s="505"/>
      <c r="N1400" s="376"/>
      <c r="O1400" s="923" t="s">
        <v>3</v>
      </c>
      <c r="P1400" s="924"/>
      <c r="Q1400" s="332">
        <v>20</v>
      </c>
      <c r="R1400" s="332">
        <v>20</v>
      </c>
      <c r="S1400" s="332">
        <v>20</v>
      </c>
      <c r="T1400" s="333"/>
      <c r="U1400" s="332"/>
      <c r="V1400" s="332"/>
      <c r="W1400" s="333">
        <v>20</v>
      </c>
      <c r="X1400" s="377"/>
    </row>
    <row r="1401" spans="1:24" ht="17" customHeight="1">
      <c r="A1401" s="376"/>
      <c r="B1401" s="910" t="str">
        <f>'statement of marks'!$CM$3</f>
        <v>dk;kZuqHko</v>
      </c>
      <c r="C1401" s="911"/>
      <c r="D1401" s="469" t="str">
        <f>IF('statement of marks'!CM99="","",'statement of marks'!CM99)</f>
        <v/>
      </c>
      <c r="E1401" s="469" t="str">
        <f>IF('statement of marks'!CN99="","",'statement of marks'!CN99)</f>
        <v/>
      </c>
      <c r="F1401" s="469" t="str">
        <f>IF('statement of marks'!CP99="","",'statement of marks'!CP99)</f>
        <v/>
      </c>
      <c r="G1401" s="337"/>
      <c r="H1401" s="337"/>
      <c r="I1401" s="469"/>
      <c r="J1401" s="469" t="str">
        <f>IF('statement of marks'!CO99="","",'statement of marks'!CO99)</f>
        <v/>
      </c>
      <c r="K1401" s="470"/>
      <c r="L1401" s="504"/>
      <c r="M1401" s="505"/>
      <c r="N1401" s="376"/>
      <c r="O1401" s="910" t="str">
        <f>'statement of marks'!$CM$3</f>
        <v>dk;kZuqHko</v>
      </c>
      <c r="P1401" s="911"/>
      <c r="Q1401" s="469" t="str">
        <f>IF('statement of marks'!CM100="","",'statement of marks'!CM100)</f>
        <v/>
      </c>
      <c r="R1401" s="469" t="str">
        <f>IF('statement of marks'!CN100="","",'statement of marks'!CN100)</f>
        <v/>
      </c>
      <c r="S1401" s="469" t="str">
        <f>IF('statement of marks'!CP100="","",'statement of marks'!CP100)</f>
        <v/>
      </c>
      <c r="T1401" s="337"/>
      <c r="U1401" s="337"/>
      <c r="V1401" s="469"/>
      <c r="W1401" s="503" t="str">
        <f>IF('statement of marks'!CO100="","",'statement of marks'!CO100)</f>
        <v/>
      </c>
      <c r="X1401" s="470"/>
    </row>
    <row r="1402" spans="1:24" ht="17" customHeight="1">
      <c r="A1402" s="376"/>
      <c r="B1402" s="910" t="str">
        <f>'statement of marks'!$CW$3</f>
        <v>dyk f'k{kk</v>
      </c>
      <c r="C1402" s="911"/>
      <c r="D1402" s="469" t="str">
        <f>IF('statement of marks'!CW99="","",'statement of marks'!CW99)</f>
        <v/>
      </c>
      <c r="E1402" s="469" t="str">
        <f>IF('statement of marks'!CX99="","",'statement of marks'!CX99)</f>
        <v/>
      </c>
      <c r="F1402" s="469" t="str">
        <f>IF('statement of marks'!CZ99="","",'statement of marks'!CZ99)</f>
        <v/>
      </c>
      <c r="G1402" s="337"/>
      <c r="H1402" s="337"/>
      <c r="I1402" s="469"/>
      <c r="J1402" s="469" t="str">
        <f>IF('statement of marks'!CY99="","",'statement of marks'!CY99)</f>
        <v/>
      </c>
      <c r="K1402" s="470"/>
      <c r="L1402" s="504"/>
      <c r="M1402" s="505"/>
      <c r="N1402" s="376"/>
      <c r="O1402" s="910" t="str">
        <f>'statement of marks'!$CW$3</f>
        <v>dyk f'k{kk</v>
      </c>
      <c r="P1402" s="911"/>
      <c r="Q1402" s="469" t="str">
        <f>IF('statement of marks'!CW100="","",'statement of marks'!CW100)</f>
        <v/>
      </c>
      <c r="R1402" s="469" t="str">
        <f>IF('statement of marks'!CX100="","",'statement of marks'!CX100)</f>
        <v/>
      </c>
      <c r="S1402" s="469" t="str">
        <f>IF('statement of marks'!CZ100="","",'statement of marks'!CZ100)</f>
        <v/>
      </c>
      <c r="T1402" s="337"/>
      <c r="U1402" s="337"/>
      <c r="V1402" s="469"/>
      <c r="W1402" s="503" t="str">
        <f>IF('statement of marks'!CY100="","",'statement of marks'!CY100)</f>
        <v/>
      </c>
      <c r="X1402" s="470"/>
    </row>
    <row r="1403" spans="1:24" ht="17" customHeight="1">
      <c r="A1403" s="376"/>
      <c r="B1403" s="912" t="str">
        <f>'statement of marks'!$DG$3</f>
        <v>LokLF; ,oe~ 'kkjhfjd f'k{kk</v>
      </c>
      <c r="C1403" s="913"/>
      <c r="D1403" s="469" t="str">
        <f>IF('statement of marks'!DG99="","",'statement of marks'!DG99)</f>
        <v/>
      </c>
      <c r="E1403" s="469" t="str">
        <f>IF('statement of marks'!DH99="","",'statement of marks'!DH99)</f>
        <v/>
      </c>
      <c r="F1403" s="469" t="str">
        <f>IF('statement of marks'!DJ99="","",'statement of marks'!DJ99)</f>
        <v/>
      </c>
      <c r="G1403" s="337"/>
      <c r="H1403" s="337"/>
      <c r="I1403" s="469"/>
      <c r="J1403" s="469" t="str">
        <f>IF('statement of marks'!DI99="","",'statement of marks'!DI99)</f>
        <v/>
      </c>
      <c r="K1403" s="470"/>
      <c r="L1403" s="504"/>
      <c r="M1403" s="505"/>
      <c r="N1403" s="376"/>
      <c r="O1403" s="914" t="str">
        <f>'statement of marks'!$DG$3</f>
        <v>LokLF; ,oe~ 'kkjhfjd f'k{kk</v>
      </c>
      <c r="P1403" s="915"/>
      <c r="Q1403" s="469" t="str">
        <f>IF('statement of marks'!DG100="","",'statement of marks'!DG100)</f>
        <v/>
      </c>
      <c r="R1403" s="469" t="str">
        <f>IF('statement of marks'!DH100="","",'statement of marks'!DH100)</f>
        <v/>
      </c>
      <c r="S1403" s="469" t="str">
        <f>IF('statement of marks'!DJ100="","",'statement of marks'!DJ100)</f>
        <v/>
      </c>
      <c r="T1403" s="337"/>
      <c r="U1403" s="337"/>
      <c r="V1403" s="469"/>
      <c r="W1403" s="503" t="str">
        <f>IF('statement of marks'!DI100="","",'statement of marks'!DI100)</f>
        <v/>
      </c>
      <c r="X1403" s="470"/>
    </row>
    <row r="1404" spans="1:24" ht="17" customHeight="1">
      <c r="A1404" s="376"/>
      <c r="B1404" s="916" t="s">
        <v>642</v>
      </c>
      <c r="C1404" s="917"/>
      <c r="D1404" s="918" t="str">
        <f>IF(details!$CX$3="","",details!$CX$3)</f>
        <v>;ksx vxLr rd</v>
      </c>
      <c r="E1404" s="918"/>
      <c r="F1404" s="918" t="str">
        <f>IF(details!$DB$3="","",details!$DB$3)</f>
        <v>;ksx vDVcj rd</v>
      </c>
      <c r="G1404" s="918"/>
      <c r="H1404" s="918" t="str">
        <f>IF(details!$DF$3="","",details!$DF$3)</f>
        <v>;ksx fnlEcj rd</v>
      </c>
      <c r="I1404" s="918"/>
      <c r="J1404" s="918" t="str">
        <f>IF(details!$DJ$3="","",details!$DJ$3)</f>
        <v>;ksx Qjojh rd</v>
      </c>
      <c r="K1404" s="919"/>
      <c r="L1404" s="504"/>
      <c r="M1404" s="505"/>
      <c r="N1404" s="376"/>
      <c r="O1404" s="916" t="s">
        <v>642</v>
      </c>
      <c r="P1404" s="917"/>
      <c r="Q1404" s="918" t="str">
        <f>IF(details!$CX$3="","",details!$CX$3)</f>
        <v>;ksx vxLr rd</v>
      </c>
      <c r="R1404" s="918"/>
      <c r="S1404" s="918" t="str">
        <f>IF(details!$DB$3="","",details!$DB$3)</f>
        <v>;ksx vDVcj rd</v>
      </c>
      <c r="T1404" s="918"/>
      <c r="U1404" s="918" t="str">
        <f>IF(details!$DF$3="","",details!$DF$3)</f>
        <v>;ksx fnlEcj rd</v>
      </c>
      <c r="V1404" s="918"/>
      <c r="W1404" s="918" t="str">
        <f>IF(details!$DJ$3="","",details!$DJ$3)</f>
        <v>;ksx Qjojh rd</v>
      </c>
      <c r="X1404" s="919"/>
    </row>
    <row r="1405" spans="1:24" ht="17" customHeight="1">
      <c r="A1405" s="376"/>
      <c r="B1405" s="916" t="s">
        <v>86</v>
      </c>
      <c r="C1405" s="917"/>
      <c r="D1405" s="921" t="str">
        <f>IF(details!CY99="","",details!CY99)</f>
        <v/>
      </c>
      <c r="E1405" s="921"/>
      <c r="F1405" s="921" t="str">
        <f>IF(details!DC99="","",details!DC99)</f>
        <v/>
      </c>
      <c r="G1405" s="921"/>
      <c r="H1405" s="921" t="str">
        <f>IF(details!DG99="","",details!DG99)</f>
        <v/>
      </c>
      <c r="I1405" s="921"/>
      <c r="J1405" s="921" t="str">
        <f>IF(details!DK99="","",details!DK99)</f>
        <v/>
      </c>
      <c r="K1405" s="922"/>
      <c r="L1405" s="504"/>
      <c r="M1405" s="505"/>
      <c r="N1405" s="376"/>
      <c r="O1405" s="916" t="s">
        <v>86</v>
      </c>
      <c r="P1405" s="917"/>
      <c r="Q1405" s="921" t="str">
        <f>IF(details!CY100="","",details!CY100)</f>
        <v/>
      </c>
      <c r="R1405" s="921"/>
      <c r="S1405" s="921" t="str">
        <f>IF(details!DC100="","",details!DC100)</f>
        <v/>
      </c>
      <c r="T1405" s="921"/>
      <c r="U1405" s="921" t="str">
        <f>IF(details!DG100="","",details!DG100)</f>
        <v/>
      </c>
      <c r="V1405" s="921"/>
      <c r="W1405" s="921" t="str">
        <f>IF(details!DK100="","",details!DK100)</f>
        <v/>
      </c>
      <c r="X1405" s="922"/>
    </row>
    <row r="1406" spans="1:24" ht="17" customHeight="1">
      <c r="A1406" s="376"/>
      <c r="B1406" s="902" t="s">
        <v>15</v>
      </c>
      <c r="C1406" s="903"/>
      <c r="D1406" s="904" t="str">
        <f>IF(details!CX99="","",details!CX99)</f>
        <v/>
      </c>
      <c r="E1406" s="904"/>
      <c r="F1406" s="904" t="str">
        <f>IF(details!DB99="","",details!DB99)</f>
        <v/>
      </c>
      <c r="G1406" s="904"/>
      <c r="H1406" s="904" t="str">
        <f>IF(details!DF99="","",details!DF99)</f>
        <v/>
      </c>
      <c r="I1406" s="904"/>
      <c r="J1406" s="904" t="str">
        <f>IF(details!DJ99="","",details!DJ99)</f>
        <v/>
      </c>
      <c r="K1406" s="905"/>
      <c r="L1406" s="504"/>
      <c r="M1406" s="505"/>
      <c r="N1406" s="376"/>
      <c r="O1406" s="902" t="s">
        <v>15</v>
      </c>
      <c r="P1406" s="903"/>
      <c r="Q1406" s="904" t="str">
        <f>IF(details!CX100="","",details!CX100)</f>
        <v/>
      </c>
      <c r="R1406" s="904"/>
      <c r="S1406" s="904" t="str">
        <f>IF(details!DB100="","",details!DB100)</f>
        <v/>
      </c>
      <c r="T1406" s="904"/>
      <c r="U1406" s="904" t="str">
        <f>IF(details!DF100="","",details!DF100)</f>
        <v/>
      </c>
      <c r="V1406" s="904"/>
      <c r="W1406" s="904" t="str">
        <f>IF(details!DJ100="","",details!DJ100)</f>
        <v/>
      </c>
      <c r="X1406" s="905"/>
    </row>
    <row r="1407" spans="1:24" ht="17" customHeight="1">
      <c r="A1407" s="376"/>
      <c r="B1407" s="906" t="s">
        <v>87</v>
      </c>
      <c r="C1407" s="907"/>
      <c r="D1407" s="908"/>
      <c r="E1407" s="908"/>
      <c r="F1407" s="908"/>
      <c r="G1407" s="908"/>
      <c r="H1407" s="908"/>
      <c r="I1407" s="908"/>
      <c r="J1407" s="908"/>
      <c r="K1407" s="909"/>
      <c r="L1407" s="504"/>
      <c r="M1407" s="505"/>
      <c r="N1407" s="376"/>
      <c r="O1407" s="906" t="s">
        <v>87</v>
      </c>
      <c r="P1407" s="907"/>
      <c r="Q1407" s="908"/>
      <c r="R1407" s="908"/>
      <c r="S1407" s="908"/>
      <c r="T1407" s="908"/>
      <c r="U1407" s="908"/>
      <c r="V1407" s="908"/>
      <c r="W1407" s="908"/>
      <c r="X1407" s="909"/>
    </row>
    <row r="1408" spans="1:24" ht="17" customHeight="1">
      <c r="A1408" s="376"/>
      <c r="B1408" s="953" t="s">
        <v>73</v>
      </c>
      <c r="C1408" s="954"/>
      <c r="D1408" s="908"/>
      <c r="E1408" s="908"/>
      <c r="F1408" s="908"/>
      <c r="G1408" s="908"/>
      <c r="H1408" s="908"/>
      <c r="I1408" s="908"/>
      <c r="J1408" s="908"/>
      <c r="K1408" s="909"/>
      <c r="L1408" s="504"/>
      <c r="M1408" s="505"/>
      <c r="N1408" s="376"/>
      <c r="O1408" s="953" t="s">
        <v>73</v>
      </c>
      <c r="P1408" s="954"/>
      <c r="Q1408" s="908"/>
      <c r="R1408" s="908"/>
      <c r="S1408" s="908"/>
      <c r="T1408" s="908"/>
      <c r="U1408" s="908"/>
      <c r="V1408" s="908"/>
      <c r="W1408" s="908"/>
      <c r="X1408" s="909"/>
    </row>
    <row r="1409" spans="1:24" ht="17" customHeight="1">
      <c r="A1409" s="376"/>
      <c r="B1409" s="955" t="s">
        <v>88</v>
      </c>
      <c r="C1409" s="956"/>
      <c r="D1409" s="908"/>
      <c r="E1409" s="908"/>
      <c r="F1409" s="908"/>
      <c r="G1409" s="908"/>
      <c r="H1409" s="908"/>
      <c r="I1409" s="908"/>
      <c r="J1409" s="908"/>
      <c r="K1409" s="909"/>
      <c r="L1409" s="504"/>
      <c r="M1409" s="505"/>
      <c r="N1409" s="376"/>
      <c r="O1409" s="955" t="s">
        <v>88</v>
      </c>
      <c r="P1409" s="956"/>
      <c r="Q1409" s="908"/>
      <c r="R1409" s="908"/>
      <c r="S1409" s="908"/>
      <c r="T1409" s="908"/>
      <c r="U1409" s="908"/>
      <c r="V1409" s="908"/>
      <c r="W1409" s="908"/>
      <c r="X1409" s="909"/>
    </row>
    <row r="1410" spans="1:24" ht="17" customHeight="1" thickBot="1">
      <c r="A1410" s="381"/>
      <c r="B1410" s="940" t="s">
        <v>89</v>
      </c>
      <c r="C1410" s="941"/>
      <c r="D1410" s="942"/>
      <c r="E1410" s="942"/>
      <c r="F1410" s="942"/>
      <c r="G1410" s="942"/>
      <c r="H1410" s="942"/>
      <c r="I1410" s="942"/>
      <c r="J1410" s="942"/>
      <c r="K1410" s="943"/>
      <c r="L1410" s="504"/>
      <c r="M1410" s="505"/>
      <c r="N1410" s="381"/>
      <c r="O1410" s="940" t="s">
        <v>89</v>
      </c>
      <c r="P1410" s="941"/>
      <c r="Q1410" s="942"/>
      <c r="R1410" s="942"/>
      <c r="S1410" s="942"/>
      <c r="T1410" s="942"/>
      <c r="U1410" s="942"/>
      <c r="V1410" s="942"/>
      <c r="W1410" s="942"/>
      <c r="X1410" s="943"/>
    </row>
    <row r="1411" spans="1:24" ht="17" customHeight="1">
      <c r="A1411" s="944" t="s">
        <v>44</v>
      </c>
      <c r="B1411" s="945"/>
      <c r="C1411" s="945"/>
      <c r="D1411" s="945"/>
      <c r="E1411" s="945"/>
      <c r="F1411" s="945"/>
      <c r="G1411" s="945"/>
      <c r="H1411" s="945"/>
      <c r="I1411" s="945"/>
      <c r="J1411" s="945"/>
      <c r="K1411" s="946"/>
      <c r="L1411" s="504"/>
      <c r="M1411" s="505"/>
      <c r="N1411" s="944" t="s">
        <v>44</v>
      </c>
      <c r="O1411" s="945"/>
      <c r="P1411" s="945"/>
      <c r="Q1411" s="945"/>
      <c r="R1411" s="945"/>
      <c r="S1411" s="945"/>
      <c r="T1411" s="945"/>
      <c r="U1411" s="945"/>
      <c r="V1411" s="945"/>
      <c r="W1411" s="945"/>
      <c r="X1411" s="946"/>
    </row>
    <row r="1412" spans="1:24" ht="17" customHeight="1">
      <c r="A1412" s="947" t="str">
        <f>'statement of marks'!$A$1</f>
        <v>jk- ck- ek/;fed fo|ky; uohu] fuEckgsM+k</v>
      </c>
      <c r="B1412" s="948"/>
      <c r="C1412" s="948"/>
      <c r="D1412" s="948"/>
      <c r="E1412" s="948"/>
      <c r="F1412" s="948"/>
      <c r="G1412" s="948"/>
      <c r="H1412" s="948"/>
      <c r="I1412" s="948"/>
      <c r="J1412" s="948"/>
      <c r="K1412" s="949"/>
      <c r="L1412" s="504"/>
      <c r="M1412" s="505"/>
      <c r="N1412" s="947" t="str">
        <f>'statement of marks'!$A$1</f>
        <v>jk- ck- ek/;fed fo|ky; uohu] fuEckgsM+k</v>
      </c>
      <c r="O1412" s="948"/>
      <c r="P1412" s="948"/>
      <c r="Q1412" s="948"/>
      <c r="R1412" s="948"/>
      <c r="S1412" s="948"/>
      <c r="T1412" s="948"/>
      <c r="U1412" s="948"/>
      <c r="V1412" s="948"/>
      <c r="W1412" s="948"/>
      <c r="X1412" s="949"/>
    </row>
    <row r="1413" spans="1:24" ht="17" customHeight="1">
      <c r="A1413" s="947"/>
      <c r="B1413" s="948"/>
      <c r="C1413" s="948"/>
      <c r="D1413" s="948"/>
      <c r="E1413" s="948"/>
      <c r="F1413" s="948"/>
      <c r="G1413" s="948"/>
      <c r="H1413" s="948"/>
      <c r="I1413" s="948"/>
      <c r="J1413" s="948"/>
      <c r="K1413" s="949"/>
      <c r="L1413" s="504"/>
      <c r="M1413" s="505"/>
      <c r="N1413" s="947"/>
      <c r="O1413" s="948"/>
      <c r="P1413" s="948"/>
      <c r="Q1413" s="948"/>
      <c r="R1413" s="948"/>
      <c r="S1413" s="948"/>
      <c r="T1413" s="948"/>
      <c r="U1413" s="948"/>
      <c r="V1413" s="948"/>
      <c r="W1413" s="948"/>
      <c r="X1413" s="949"/>
    </row>
    <row r="1414" spans="1:24" ht="17" customHeight="1">
      <c r="A1414" s="376"/>
      <c r="B1414" s="927" t="s">
        <v>84</v>
      </c>
      <c r="C1414" s="950"/>
      <c r="D1414" s="951" t="str">
        <f>'statement of marks'!$F$3</f>
        <v>2015-16</v>
      </c>
      <c r="E1414" s="951"/>
      <c r="F1414" s="951"/>
      <c r="G1414" s="951"/>
      <c r="H1414" s="951"/>
      <c r="I1414" s="951"/>
      <c r="J1414" s="951"/>
      <c r="K1414" s="952"/>
      <c r="L1414" s="504"/>
      <c r="M1414" s="505"/>
      <c r="N1414" s="376"/>
      <c r="O1414" s="927" t="s">
        <v>84</v>
      </c>
      <c r="P1414" s="950"/>
      <c r="Q1414" s="951" t="str">
        <f>'statement of marks'!$F$3</f>
        <v>2015-16</v>
      </c>
      <c r="R1414" s="951"/>
      <c r="S1414" s="951"/>
      <c r="T1414" s="951"/>
      <c r="U1414" s="951"/>
      <c r="V1414" s="951"/>
      <c r="W1414" s="951"/>
      <c r="X1414" s="952"/>
    </row>
    <row r="1415" spans="1:24" ht="17" customHeight="1">
      <c r="A1415" s="376"/>
      <c r="B1415" s="910" t="s">
        <v>579</v>
      </c>
      <c r="C1415" s="911"/>
      <c r="D1415" s="911" t="str">
        <f>IF('statement of marks'!H101="","",'statement of marks'!H101)</f>
        <v>v 095</v>
      </c>
      <c r="E1415" s="911"/>
      <c r="F1415" s="911"/>
      <c r="G1415" s="911"/>
      <c r="H1415" s="911"/>
      <c r="I1415" s="911"/>
      <c r="J1415" s="911"/>
      <c r="K1415" s="937"/>
      <c r="L1415" s="504"/>
      <c r="M1415" s="505"/>
      <c r="N1415" s="376"/>
      <c r="O1415" s="910" t="s">
        <v>579</v>
      </c>
      <c r="P1415" s="911"/>
      <c r="Q1415" s="911" t="str">
        <f>IF('statement of marks'!H102="","",'statement of marks'!H102)</f>
        <v>v 096</v>
      </c>
      <c r="R1415" s="911"/>
      <c r="S1415" s="911"/>
      <c r="T1415" s="911"/>
      <c r="U1415" s="911"/>
      <c r="V1415" s="911"/>
      <c r="W1415" s="911"/>
      <c r="X1415" s="937"/>
    </row>
    <row r="1416" spans="1:24" ht="17" customHeight="1">
      <c r="A1416" s="376"/>
      <c r="B1416" s="910" t="s">
        <v>580</v>
      </c>
      <c r="C1416" s="911"/>
      <c r="D1416" s="911" t="str">
        <f>IF('statement of marks'!I101="","",'statement of marks'!I101)</f>
        <v>c 095</v>
      </c>
      <c r="E1416" s="911"/>
      <c r="F1416" s="911"/>
      <c r="G1416" s="911"/>
      <c r="H1416" s="911"/>
      <c r="I1416" s="911"/>
      <c r="J1416" s="911"/>
      <c r="K1416" s="937"/>
      <c r="L1416" s="504"/>
      <c r="M1416" s="505"/>
      <c r="N1416" s="376"/>
      <c r="O1416" s="910" t="s">
        <v>580</v>
      </c>
      <c r="P1416" s="911"/>
      <c r="Q1416" s="911" t="str">
        <f>IF('statement of marks'!I102="","",'statement of marks'!I102)</f>
        <v>c 096</v>
      </c>
      <c r="R1416" s="911"/>
      <c r="S1416" s="911"/>
      <c r="T1416" s="911"/>
      <c r="U1416" s="911"/>
      <c r="V1416" s="911"/>
      <c r="W1416" s="911"/>
      <c r="X1416" s="937"/>
    </row>
    <row r="1417" spans="1:24" ht="17" customHeight="1">
      <c r="A1417" s="376"/>
      <c r="B1417" s="910" t="s">
        <v>581</v>
      </c>
      <c r="C1417" s="911"/>
      <c r="D1417" s="911" t="str">
        <f>IF('statement of marks'!J101="","",'statement of marks'!J101)</f>
        <v>l 095</v>
      </c>
      <c r="E1417" s="911"/>
      <c r="F1417" s="911"/>
      <c r="G1417" s="911"/>
      <c r="H1417" s="911"/>
      <c r="I1417" s="911"/>
      <c r="J1417" s="911"/>
      <c r="K1417" s="937"/>
      <c r="L1417" s="504"/>
      <c r="M1417" s="505"/>
      <c r="N1417" s="376"/>
      <c r="O1417" s="910" t="s">
        <v>581</v>
      </c>
      <c r="P1417" s="911"/>
      <c r="Q1417" s="911" t="str">
        <f>IF('statement of marks'!J102="","",'statement of marks'!J102)</f>
        <v>l 096</v>
      </c>
      <c r="R1417" s="911"/>
      <c r="S1417" s="911"/>
      <c r="T1417" s="911"/>
      <c r="U1417" s="911"/>
      <c r="V1417" s="911"/>
      <c r="W1417" s="911"/>
      <c r="X1417" s="937"/>
    </row>
    <row r="1418" spans="1:24" ht="17" customHeight="1">
      <c r="A1418" s="376"/>
      <c r="B1418" s="910" t="s">
        <v>582</v>
      </c>
      <c r="C1418" s="911"/>
      <c r="D1418" s="370">
        <f>'statement of marks'!$D$3</f>
        <v>3</v>
      </c>
      <c r="E1418" s="911" t="s">
        <v>9</v>
      </c>
      <c r="F1418" s="911"/>
      <c r="G1418" s="938" t="str">
        <f>IF('statement of marks'!D101="","",'statement of marks'!D101)</f>
        <v/>
      </c>
      <c r="H1418" s="938"/>
      <c r="I1418" s="938"/>
      <c r="J1418" s="938"/>
      <c r="K1418" s="939"/>
      <c r="L1418" s="504"/>
      <c r="M1418" s="505"/>
      <c r="N1418" s="376"/>
      <c r="O1418" s="910" t="s">
        <v>582</v>
      </c>
      <c r="P1418" s="911"/>
      <c r="Q1418" s="370">
        <f>'statement of marks'!$D$3</f>
        <v>3</v>
      </c>
      <c r="R1418" s="911" t="s">
        <v>9</v>
      </c>
      <c r="S1418" s="911"/>
      <c r="T1418" s="938" t="str">
        <f>IF('statement of marks'!D102="","",'statement of marks'!D102)</f>
        <v/>
      </c>
      <c r="U1418" s="938"/>
      <c r="V1418" s="938"/>
      <c r="W1418" s="938"/>
      <c r="X1418" s="939"/>
    </row>
    <row r="1419" spans="1:24" ht="17" customHeight="1">
      <c r="A1419" s="376"/>
      <c r="B1419" s="910" t="s">
        <v>583</v>
      </c>
      <c r="C1419" s="911"/>
      <c r="D1419" s="370" t="str">
        <f>IF('statement of marks'!E101="","",'statement of marks'!E101)</f>
        <v/>
      </c>
      <c r="E1419" s="911" t="s">
        <v>0</v>
      </c>
      <c r="F1419" s="911"/>
      <c r="G1419" s="930" t="str">
        <f>IF('statement of marks'!F101="","",'statement of marks'!F101)</f>
        <v/>
      </c>
      <c r="H1419" s="930"/>
      <c r="I1419" s="930"/>
      <c r="J1419" s="930"/>
      <c r="K1419" s="931"/>
      <c r="L1419" s="504"/>
      <c r="M1419" s="505"/>
      <c r="N1419" s="376"/>
      <c r="O1419" s="910" t="s">
        <v>583</v>
      </c>
      <c r="P1419" s="911"/>
      <c r="Q1419" s="370" t="str">
        <f>IF('statement of marks'!E102="","",'statement of marks'!E102)</f>
        <v/>
      </c>
      <c r="R1419" s="911" t="s">
        <v>0</v>
      </c>
      <c r="S1419" s="911"/>
      <c r="T1419" s="930" t="str">
        <f>IF('statement of marks'!F102="","",'statement of marks'!F102)</f>
        <v/>
      </c>
      <c r="U1419" s="930"/>
      <c r="V1419" s="930"/>
      <c r="W1419" s="930"/>
      <c r="X1419" s="931"/>
    </row>
    <row r="1420" spans="1:24" ht="17" customHeight="1">
      <c r="A1420" s="376"/>
      <c r="B1420" s="346" t="s">
        <v>27</v>
      </c>
      <c r="C1420" s="336" t="s">
        <v>85</v>
      </c>
      <c r="D1420" s="932" t="s">
        <v>1</v>
      </c>
      <c r="E1420" s="932" t="s">
        <v>21</v>
      </c>
      <c r="F1420" s="932" t="s">
        <v>62</v>
      </c>
      <c r="G1420" s="933" t="s">
        <v>2</v>
      </c>
      <c r="H1420" s="932" t="s">
        <v>638</v>
      </c>
      <c r="I1420" s="932"/>
      <c r="J1420" s="932"/>
      <c r="K1420" s="934" t="s">
        <v>639</v>
      </c>
      <c r="L1420" s="504"/>
      <c r="M1420" s="505"/>
      <c r="N1420" s="376"/>
      <c r="O1420" s="346" t="s">
        <v>27</v>
      </c>
      <c r="P1420" s="336" t="s">
        <v>85</v>
      </c>
      <c r="Q1420" s="935" t="s">
        <v>1</v>
      </c>
      <c r="R1420" s="935" t="s">
        <v>21</v>
      </c>
      <c r="S1420" s="935" t="s">
        <v>62</v>
      </c>
      <c r="T1420" s="936" t="s">
        <v>2</v>
      </c>
      <c r="U1420" s="935" t="s">
        <v>638</v>
      </c>
      <c r="V1420" s="935"/>
      <c r="W1420" s="935"/>
      <c r="X1420" s="934" t="s">
        <v>639</v>
      </c>
    </row>
    <row r="1421" spans="1:24" ht="17" customHeight="1">
      <c r="A1421" s="376"/>
      <c r="B1421" s="346"/>
      <c r="C1421" s="336"/>
      <c r="D1421" s="932"/>
      <c r="E1421" s="932"/>
      <c r="F1421" s="932"/>
      <c r="G1421" s="933"/>
      <c r="H1421" s="367" t="s">
        <v>635</v>
      </c>
      <c r="I1421" s="367" t="s">
        <v>636</v>
      </c>
      <c r="J1421" s="471" t="s">
        <v>68</v>
      </c>
      <c r="K1421" s="934"/>
      <c r="L1421" s="504"/>
      <c r="M1421" s="505"/>
      <c r="N1421" s="376"/>
      <c r="O1421" s="346"/>
      <c r="P1421" s="336"/>
      <c r="Q1421" s="935"/>
      <c r="R1421" s="935"/>
      <c r="S1421" s="935"/>
      <c r="T1421" s="936"/>
      <c r="U1421" s="371" t="s">
        <v>635</v>
      </c>
      <c r="V1421" s="371" t="s">
        <v>636</v>
      </c>
      <c r="W1421" s="506" t="s">
        <v>68</v>
      </c>
      <c r="X1421" s="934"/>
    </row>
    <row r="1422" spans="1:24" ht="17" customHeight="1">
      <c r="A1422" s="376"/>
      <c r="B1422" s="923" t="s">
        <v>3</v>
      </c>
      <c r="C1422" s="924"/>
      <c r="D1422" s="332">
        <f>IF('statement of marks'!K$6="","",'statement of marks'!K$6)</f>
        <v>10</v>
      </c>
      <c r="E1422" s="332">
        <f>IF('statement of marks'!L$6="","",'statement of marks'!L$6)</f>
        <v>10</v>
      </c>
      <c r="F1422" s="332">
        <f>IF('statement of marks'!M$6="","",'statement of marks'!M$6)</f>
        <v>10</v>
      </c>
      <c r="G1422" s="333">
        <f>IF('statement of marks'!N$6="","",'statement of marks'!N$6)</f>
        <v>30</v>
      </c>
      <c r="H1422" s="332">
        <f>IF('statement of marks'!O$6="","",'statement of marks'!O$6)</f>
        <v>20</v>
      </c>
      <c r="I1422" s="332">
        <f>IF('statement of marks'!P$6="","",'statement of marks'!P$6)</f>
        <v>50</v>
      </c>
      <c r="J1422" s="333">
        <f>IF('statement of marks'!Q$6="","",'statement of marks'!Q$6)</f>
        <v>70</v>
      </c>
      <c r="K1422" s="377">
        <f>IF('statement of marks'!R$6="","",'statement of marks'!R$6)</f>
        <v>100</v>
      </c>
      <c r="L1422" s="504"/>
      <c r="M1422" s="505"/>
      <c r="N1422" s="376"/>
      <c r="O1422" s="923" t="s">
        <v>3</v>
      </c>
      <c r="P1422" s="924"/>
      <c r="Q1422" s="332">
        <f>IF('statement of marks'!K$6="","",'statement of marks'!K$6)</f>
        <v>10</v>
      </c>
      <c r="R1422" s="332">
        <f>IF('statement of marks'!L$6="","",'statement of marks'!L$6)</f>
        <v>10</v>
      </c>
      <c r="S1422" s="332">
        <f>IF('statement of marks'!M$6="","",'statement of marks'!M$6)</f>
        <v>10</v>
      </c>
      <c r="T1422" s="333">
        <f>IF('statement of marks'!N$6="","",'statement of marks'!N$6)</f>
        <v>30</v>
      </c>
      <c r="U1422" s="332">
        <f>IF('statement of marks'!O$6="","",'statement of marks'!O$6)</f>
        <v>20</v>
      </c>
      <c r="V1422" s="332">
        <f>IF('statement of marks'!P$6="","",'statement of marks'!P$6)</f>
        <v>50</v>
      </c>
      <c r="W1422" s="333">
        <f>IF('statement of marks'!Q$6="","",'statement of marks'!Q$6)</f>
        <v>70</v>
      </c>
      <c r="X1422" s="377">
        <f>IF('statement of marks'!R$6="","",'statement of marks'!R$6)</f>
        <v>100</v>
      </c>
    </row>
    <row r="1423" spans="1:24" ht="17" customHeight="1">
      <c r="A1423" s="376"/>
      <c r="B1423" s="910" t="str">
        <f>'statement of marks'!$K$3</f>
        <v>fgUnh</v>
      </c>
      <c r="C1423" s="911"/>
      <c r="D1423" s="331" t="str">
        <f>IF('statement of marks'!K101="","",'statement of marks'!K101)</f>
        <v/>
      </c>
      <c r="E1423" s="331" t="str">
        <f>IF('statement of marks'!L101="","",'statement of marks'!L101)</f>
        <v/>
      </c>
      <c r="F1423" s="331" t="str">
        <f>IF('statement of marks'!M101="","",'statement of marks'!M101)</f>
        <v/>
      </c>
      <c r="G1423" s="374" t="str">
        <f>IF('statement of marks'!N101="","",'statement of marks'!N101)</f>
        <v/>
      </c>
      <c r="H1423" s="331" t="str">
        <f>IF('statement of marks'!O101="","",'statement of marks'!O101)</f>
        <v/>
      </c>
      <c r="I1423" s="331" t="str">
        <f>IF('statement of marks'!P101="","",'statement of marks'!P101)</f>
        <v/>
      </c>
      <c r="J1423" s="36" t="str">
        <f>IF('statement of marks'!Q101="","",'statement of marks'!Q101)</f>
        <v/>
      </c>
      <c r="K1423" s="378" t="str">
        <f>IF('statement of marks'!R101="","",'statement of marks'!R101)</f>
        <v/>
      </c>
      <c r="L1423" s="504"/>
      <c r="M1423" s="505"/>
      <c r="N1423" s="376"/>
      <c r="O1423" s="910" t="str">
        <f>'statement of marks'!$K$3</f>
        <v>fgUnh</v>
      </c>
      <c r="P1423" s="911"/>
      <c r="Q1423" s="331" t="str">
        <f>IF('statement of marks'!K102="","",'statement of marks'!K102)</f>
        <v/>
      </c>
      <c r="R1423" s="331" t="str">
        <f>IF('statement of marks'!L102="","",'statement of marks'!L102)</f>
        <v/>
      </c>
      <c r="S1423" s="331" t="str">
        <f>IF('statement of marks'!M102="","",'statement of marks'!M102)</f>
        <v/>
      </c>
      <c r="T1423" s="374" t="str">
        <f>IF('statement of marks'!N102="","",'statement of marks'!N102)</f>
        <v/>
      </c>
      <c r="U1423" s="331" t="str">
        <f>IF('statement of marks'!O102="","",'statement of marks'!O102)</f>
        <v/>
      </c>
      <c r="V1423" s="331" t="str">
        <f>IF('statement of marks'!P102="","",'statement of marks'!P102)</f>
        <v/>
      </c>
      <c r="W1423" s="36" t="str">
        <f>IF('statement of marks'!Q102="","",'statement of marks'!Q102)</f>
        <v/>
      </c>
      <c r="X1423" s="378" t="str">
        <f>IF('statement of marks'!R102="","",'statement of marks'!R102)</f>
        <v/>
      </c>
    </row>
    <row r="1424" spans="1:24" ht="17" customHeight="1">
      <c r="A1424" s="376"/>
      <c r="B1424" s="920" t="str">
        <f>'statement of marks'!$AQ$3</f>
        <v>mnwZ</v>
      </c>
      <c r="C1424" s="910"/>
      <c r="D1424" s="331">
        <f>IF('statement of marks'!AQ101="","",'statement of marks'!AQ101)</f>
        <v>1</v>
      </c>
      <c r="E1424" s="331">
        <f>IF('statement of marks'!AR101="","",'statement of marks'!AR101)</f>
        <v>2</v>
      </c>
      <c r="F1424" s="331">
        <f>IF('statement of marks'!AS101="","",'statement of marks'!AS101)</f>
        <v>3</v>
      </c>
      <c r="G1424" s="374">
        <f>IF('statement of marks'!AT101="","",'statement of marks'!AT101)</f>
        <v>6</v>
      </c>
      <c r="H1424" s="331">
        <f>IF('statement of marks'!AU101="","",'statement of marks'!AU101)</f>
        <v>4</v>
      </c>
      <c r="I1424" s="331">
        <f>IF('statement of marks'!AV101="","",'statement of marks'!AV101)</f>
        <v>5</v>
      </c>
      <c r="J1424" s="36">
        <f>IF('statement of marks'!AW101="","",'statement of marks'!AW101)</f>
        <v>9</v>
      </c>
      <c r="K1424" s="378">
        <f>IF('statement of marks'!AX101="","",'statement of marks'!AX101)</f>
        <v>15</v>
      </c>
      <c r="L1424" s="504"/>
      <c r="M1424" s="505"/>
      <c r="N1424" s="376"/>
      <c r="O1424" s="920" t="str">
        <f>'statement of marks'!$AQ$3</f>
        <v>mnwZ</v>
      </c>
      <c r="P1424" s="910"/>
      <c r="Q1424" s="331">
        <f>IF('statement of marks'!AQ102="","",'statement of marks'!AQ102)</f>
        <v>1</v>
      </c>
      <c r="R1424" s="331">
        <f>IF('statement of marks'!AR102="","",'statement of marks'!AR102)</f>
        <v>2</v>
      </c>
      <c r="S1424" s="331">
        <f>IF('statement of marks'!AS102="","",'statement of marks'!AS102)</f>
        <v>3</v>
      </c>
      <c r="T1424" s="374">
        <f>IF('statement of marks'!AT102="","",'statement of marks'!AT102)</f>
        <v>6</v>
      </c>
      <c r="U1424" s="331">
        <f>IF('statement of marks'!AU102="","",'statement of marks'!AU102)</f>
        <v>4</v>
      </c>
      <c r="V1424" s="331">
        <f>IF('statement of marks'!AV102="","",'statement of marks'!AV102)</f>
        <v>5</v>
      </c>
      <c r="W1424" s="36">
        <f>IF('statement of marks'!AW102="","",'statement of marks'!AW102)</f>
        <v>9</v>
      </c>
      <c r="X1424" s="378">
        <f>IF('statement of marks'!AX102="","",'statement of marks'!AX102)</f>
        <v>15</v>
      </c>
    </row>
    <row r="1425" spans="1:24" ht="17" customHeight="1">
      <c r="A1425" s="376"/>
      <c r="B1425" s="910" t="str">
        <f>'statement of marks'!$BG$3</f>
        <v>xf.kr</v>
      </c>
      <c r="C1425" s="911"/>
      <c r="D1425" s="331" t="str">
        <f>IF('statement of marks'!BG101="","",'statement of marks'!BG101)</f>
        <v/>
      </c>
      <c r="E1425" s="331" t="str">
        <f>IF('statement of marks'!BH101="","",'statement of marks'!BH101)</f>
        <v/>
      </c>
      <c r="F1425" s="331" t="str">
        <f>IF('statement of marks'!BI101="","",'statement of marks'!BI101)</f>
        <v/>
      </c>
      <c r="G1425" s="374" t="str">
        <f>IF('statement of marks'!BJ101="","",'statement of marks'!BJ101)</f>
        <v/>
      </c>
      <c r="H1425" s="331" t="str">
        <f>IF('statement of marks'!BK101="","",'statement of marks'!BK101)</f>
        <v/>
      </c>
      <c r="I1425" s="331" t="str">
        <f>IF('statement of marks'!BL101="","",'statement of marks'!BL101)</f>
        <v/>
      </c>
      <c r="J1425" s="36" t="str">
        <f>IF('statement of marks'!BM101="","",'statement of marks'!BM101)</f>
        <v/>
      </c>
      <c r="K1425" s="378" t="str">
        <f>IF('statement of marks'!BN101="","",'statement of marks'!BN101)</f>
        <v/>
      </c>
      <c r="L1425" s="504"/>
      <c r="M1425" s="505"/>
      <c r="N1425" s="376"/>
      <c r="O1425" s="910" t="str">
        <f>'statement of marks'!$BG$3</f>
        <v>xf.kr</v>
      </c>
      <c r="P1425" s="911"/>
      <c r="Q1425" s="331" t="str">
        <f>IF('statement of marks'!BG102="","",'statement of marks'!BG102)</f>
        <v/>
      </c>
      <c r="R1425" s="331" t="str">
        <f>IF('statement of marks'!BH102="","",'statement of marks'!BH102)</f>
        <v/>
      </c>
      <c r="S1425" s="331" t="str">
        <f>IF('statement of marks'!BI102="","",'statement of marks'!BI102)</f>
        <v/>
      </c>
      <c r="T1425" s="374" t="str">
        <f>IF('statement of marks'!BJ102="","",'statement of marks'!BJ102)</f>
        <v/>
      </c>
      <c r="U1425" s="331" t="str">
        <f>IF('statement of marks'!BK102="","",'statement of marks'!BK102)</f>
        <v/>
      </c>
      <c r="V1425" s="331" t="str">
        <f>IF('statement of marks'!BL102="","",'statement of marks'!BL102)</f>
        <v/>
      </c>
      <c r="W1425" s="36" t="str">
        <f>IF('statement of marks'!BM102="","",'statement of marks'!BM102)</f>
        <v/>
      </c>
      <c r="X1425" s="378" t="str">
        <f>IF('statement of marks'!BN102="","",'statement of marks'!BN102)</f>
        <v/>
      </c>
    </row>
    <row r="1426" spans="1:24" ht="17" customHeight="1">
      <c r="A1426" s="376"/>
      <c r="B1426" s="910" t="str">
        <f>'statement of marks'!$BW$3</f>
        <v>Ik;kZoj.k v/;;u</v>
      </c>
      <c r="C1426" s="911"/>
      <c r="D1426" s="331" t="str">
        <f>IF('statement of marks'!BW101="","",'statement of marks'!BW101)</f>
        <v/>
      </c>
      <c r="E1426" s="331" t="str">
        <f>IF('statement of marks'!BX101="","",'statement of marks'!BX101)</f>
        <v/>
      </c>
      <c r="F1426" s="331" t="str">
        <f>IF('statement of marks'!BY101="","",'statement of marks'!BY101)</f>
        <v/>
      </c>
      <c r="G1426" s="374" t="str">
        <f>IF('statement of marks'!BZ101="","",'statement of marks'!BZ101)</f>
        <v/>
      </c>
      <c r="H1426" s="331" t="str">
        <f>IF('statement of marks'!CA101="","",'statement of marks'!CA101)</f>
        <v/>
      </c>
      <c r="I1426" s="331" t="str">
        <f>IF('statement of marks'!CB101="","",'statement of marks'!CB101)</f>
        <v/>
      </c>
      <c r="J1426" s="36" t="str">
        <f>IF('statement of marks'!CC101="","",'statement of marks'!CC101)</f>
        <v/>
      </c>
      <c r="K1426" s="378" t="str">
        <f>IF('statement of marks'!CD101="","",'statement of marks'!CD101)</f>
        <v/>
      </c>
      <c r="L1426" s="504"/>
      <c r="M1426" s="505"/>
      <c r="N1426" s="376"/>
      <c r="O1426" s="910" t="str">
        <f>'statement of marks'!$BW$3</f>
        <v>Ik;kZoj.k v/;;u</v>
      </c>
      <c r="P1426" s="911"/>
      <c r="Q1426" s="331" t="str">
        <f>IF('statement of marks'!BW102="","",'statement of marks'!BW102)</f>
        <v/>
      </c>
      <c r="R1426" s="331" t="str">
        <f>IF('statement of marks'!BX102="","",'statement of marks'!BX102)</f>
        <v/>
      </c>
      <c r="S1426" s="331" t="str">
        <f>IF('statement of marks'!BY102="","",'statement of marks'!BY102)</f>
        <v/>
      </c>
      <c r="T1426" s="374" t="str">
        <f>IF('statement of marks'!BZ102="","",'statement of marks'!BZ102)</f>
        <v/>
      </c>
      <c r="U1426" s="331" t="str">
        <f>IF('statement of marks'!CA102="","",'statement of marks'!CA102)</f>
        <v/>
      </c>
      <c r="V1426" s="331" t="str">
        <f>IF('statement of marks'!CB102="","",'statement of marks'!CB102)</f>
        <v/>
      </c>
      <c r="W1426" s="36" t="str">
        <f>IF('statement of marks'!CC102="","",'statement of marks'!CC102)</f>
        <v/>
      </c>
      <c r="X1426" s="378" t="str">
        <f>IF('statement of marks'!CD102="","",'statement of marks'!CD102)</f>
        <v/>
      </c>
    </row>
    <row r="1427" spans="1:24" ht="17" customHeight="1">
      <c r="A1427" s="925"/>
      <c r="B1427" s="927" t="str">
        <f>'statement of marks'!$AA$3</f>
        <v>vaxszth</v>
      </c>
      <c r="C1427" s="373" t="s">
        <v>3</v>
      </c>
      <c r="D1427" s="332">
        <f>IF('statement of marks'!AA$6="","",'statement of marks'!AA$6)</f>
        <v>5</v>
      </c>
      <c r="E1427" s="332">
        <f>IF('statement of marks'!AB$6="","",'statement of marks'!AB$6)</f>
        <v>5</v>
      </c>
      <c r="F1427" s="332">
        <f>IF('statement of marks'!AC$6="","",'statement of marks'!AC$6)</f>
        <v>5</v>
      </c>
      <c r="G1427" s="333">
        <f>IF('statement of marks'!AD$6="","",'statement of marks'!AD$6)</f>
        <v>15</v>
      </c>
      <c r="H1427" s="332">
        <f>IF('statement of marks'!AE$6="","",'statement of marks'!AE$6)</f>
        <v>10</v>
      </c>
      <c r="I1427" s="332">
        <f>IF('statement of marks'!AF$6="","",'statement of marks'!AF$6)</f>
        <v>25</v>
      </c>
      <c r="J1427" s="333">
        <f>IF('statement of marks'!AG$6="","",'statement of marks'!AG$6)</f>
        <v>35</v>
      </c>
      <c r="K1427" s="377">
        <f>IF('statement of marks'!AH$6="","",'statement of marks'!AH$6)</f>
        <v>50</v>
      </c>
      <c r="L1427" s="504"/>
      <c r="M1427" s="505"/>
      <c r="N1427" s="925"/>
      <c r="O1427" s="927" t="str">
        <f>'statement of marks'!$AA$3</f>
        <v>vaxszth</v>
      </c>
      <c r="P1427" s="373" t="s">
        <v>3</v>
      </c>
      <c r="Q1427" s="332">
        <f>IF('statement of marks'!AA$6="","",'statement of marks'!AA$6)</f>
        <v>5</v>
      </c>
      <c r="R1427" s="332">
        <f>IF('statement of marks'!AB$6="","",'statement of marks'!AB$6)</f>
        <v>5</v>
      </c>
      <c r="S1427" s="332">
        <f>IF('statement of marks'!AC$6="","",'statement of marks'!AC$6)</f>
        <v>5</v>
      </c>
      <c r="T1427" s="333">
        <f>IF('statement of marks'!AD$6="","",'statement of marks'!AD$6)</f>
        <v>15</v>
      </c>
      <c r="U1427" s="332">
        <f>IF('statement of marks'!AE$6="","",'statement of marks'!AE$6)</f>
        <v>10</v>
      </c>
      <c r="V1427" s="332">
        <f>IF('statement of marks'!AF$6="","",'statement of marks'!AF$6)</f>
        <v>25</v>
      </c>
      <c r="W1427" s="333">
        <f>IF('statement of marks'!AG$6="","",'statement of marks'!AG$6)</f>
        <v>35</v>
      </c>
      <c r="X1427" s="377">
        <f>IF('statement of marks'!AH$6="","",'statement of marks'!AH$6)</f>
        <v>50</v>
      </c>
    </row>
    <row r="1428" spans="1:24" ht="17" customHeight="1">
      <c r="A1428" s="926"/>
      <c r="B1428" s="927"/>
      <c r="C1428" s="375" t="s">
        <v>644</v>
      </c>
      <c r="D1428" s="331" t="str">
        <f>IF('statement of marks'!AA101="","",'statement of marks'!AA101)</f>
        <v/>
      </c>
      <c r="E1428" s="331" t="str">
        <f>IF('statement of marks'!AB101="","",'statement of marks'!AB101)</f>
        <v/>
      </c>
      <c r="F1428" s="331" t="str">
        <f>IF('statement of marks'!AC101="","",'statement of marks'!AC101)</f>
        <v/>
      </c>
      <c r="G1428" s="374" t="str">
        <f>IF('statement of marks'!AD101="","",'statement of marks'!AD101)</f>
        <v/>
      </c>
      <c r="H1428" s="331" t="str">
        <f>IF('statement of marks'!AE101="","",'statement of marks'!AE101)</f>
        <v/>
      </c>
      <c r="I1428" s="331" t="str">
        <f>IF('statement of marks'!AF101="","",'statement of marks'!AF101)</f>
        <v/>
      </c>
      <c r="J1428" s="36" t="str">
        <f>IF('statement of marks'!AG101="","",'statement of marks'!AG101)</f>
        <v/>
      </c>
      <c r="K1428" s="378" t="str">
        <f>IF('statement of marks'!AH101="","",'statement of marks'!AH101)</f>
        <v/>
      </c>
      <c r="L1428" s="504"/>
      <c r="M1428" s="505"/>
      <c r="N1428" s="926"/>
      <c r="O1428" s="927"/>
      <c r="P1428" s="375" t="s">
        <v>644</v>
      </c>
      <c r="Q1428" s="331" t="str">
        <f>IF('statement of marks'!AA102="","",'statement of marks'!AA102)</f>
        <v/>
      </c>
      <c r="R1428" s="331" t="str">
        <f>IF('statement of marks'!AB102="","",'statement of marks'!AB102)</f>
        <v/>
      </c>
      <c r="S1428" s="331" t="str">
        <f>IF('statement of marks'!AC102="","",'statement of marks'!AC102)</f>
        <v/>
      </c>
      <c r="T1428" s="374" t="str">
        <f>IF('statement of marks'!AD102="","",'statement of marks'!AD102)</f>
        <v/>
      </c>
      <c r="U1428" s="331" t="str">
        <f>IF('statement of marks'!AE102="","",'statement of marks'!AE102)</f>
        <v/>
      </c>
      <c r="V1428" s="331" t="str">
        <f>IF('statement of marks'!AF102="","",'statement of marks'!AF102)</f>
        <v/>
      </c>
      <c r="W1428" s="36" t="str">
        <f>IF('statement of marks'!AG102="","",'statement of marks'!AG102)</f>
        <v/>
      </c>
      <c r="X1428" s="378" t="str">
        <f>IF('statement of marks'!AH102="","",'statement of marks'!AH102)</f>
        <v/>
      </c>
    </row>
    <row r="1429" spans="1:24" ht="17" customHeight="1">
      <c r="A1429" s="376"/>
      <c r="B1429" s="928" t="s">
        <v>640</v>
      </c>
      <c r="C1429" s="929"/>
      <c r="D1429" s="335" t="s">
        <v>1</v>
      </c>
      <c r="E1429" s="335" t="s">
        <v>21</v>
      </c>
      <c r="F1429" s="372" t="s">
        <v>641</v>
      </c>
      <c r="G1429" s="36"/>
      <c r="H1429" s="334"/>
      <c r="I1429" s="36"/>
      <c r="J1429" s="472" t="s">
        <v>62</v>
      </c>
      <c r="K1429" s="379"/>
      <c r="L1429" s="504"/>
      <c r="M1429" s="505"/>
      <c r="N1429" s="376"/>
      <c r="O1429" s="928" t="s">
        <v>640</v>
      </c>
      <c r="P1429" s="929"/>
      <c r="Q1429" s="335" t="s">
        <v>1</v>
      </c>
      <c r="R1429" s="335" t="s">
        <v>21</v>
      </c>
      <c r="S1429" s="372" t="s">
        <v>641</v>
      </c>
      <c r="T1429" s="36"/>
      <c r="U1429" s="334"/>
      <c r="V1429" s="36"/>
      <c r="W1429" s="507" t="s">
        <v>62</v>
      </c>
      <c r="X1429" s="379"/>
    </row>
    <row r="1430" spans="1:24" ht="17" customHeight="1">
      <c r="A1430" s="376"/>
      <c r="B1430" s="923" t="s">
        <v>3</v>
      </c>
      <c r="C1430" s="924"/>
      <c r="D1430" s="332">
        <v>20</v>
      </c>
      <c r="E1430" s="332">
        <v>20</v>
      </c>
      <c r="F1430" s="332">
        <v>20</v>
      </c>
      <c r="G1430" s="333"/>
      <c r="H1430" s="332"/>
      <c r="I1430" s="332"/>
      <c r="J1430" s="333">
        <v>20</v>
      </c>
      <c r="K1430" s="377"/>
      <c r="L1430" s="504"/>
      <c r="M1430" s="505"/>
      <c r="N1430" s="376"/>
      <c r="O1430" s="923" t="s">
        <v>3</v>
      </c>
      <c r="P1430" s="924"/>
      <c r="Q1430" s="332">
        <v>20</v>
      </c>
      <c r="R1430" s="332">
        <v>20</v>
      </c>
      <c r="S1430" s="332">
        <v>20</v>
      </c>
      <c r="T1430" s="333"/>
      <c r="U1430" s="332"/>
      <c r="V1430" s="332"/>
      <c r="W1430" s="333">
        <v>20</v>
      </c>
      <c r="X1430" s="377"/>
    </row>
    <row r="1431" spans="1:24" ht="17" customHeight="1">
      <c r="A1431" s="376"/>
      <c r="B1431" s="910" t="str">
        <f>'statement of marks'!$CM$3</f>
        <v>dk;kZuqHko</v>
      </c>
      <c r="C1431" s="911"/>
      <c r="D1431" s="469" t="str">
        <f>IF('statement of marks'!CM101="","",'statement of marks'!CM101)</f>
        <v/>
      </c>
      <c r="E1431" s="469" t="str">
        <f>IF('statement of marks'!CN101="","",'statement of marks'!CN101)</f>
        <v/>
      </c>
      <c r="F1431" s="469" t="str">
        <f>IF('statement of marks'!CP101="","",'statement of marks'!CP101)</f>
        <v/>
      </c>
      <c r="G1431" s="337"/>
      <c r="H1431" s="337"/>
      <c r="I1431" s="469"/>
      <c r="J1431" s="469" t="str">
        <f>IF('statement of marks'!CO101="","",'statement of marks'!CO101)</f>
        <v/>
      </c>
      <c r="K1431" s="470"/>
      <c r="L1431" s="504"/>
      <c r="M1431" s="505"/>
      <c r="N1431" s="376"/>
      <c r="O1431" s="910" t="str">
        <f>'statement of marks'!$CM$3</f>
        <v>dk;kZuqHko</v>
      </c>
      <c r="P1431" s="911"/>
      <c r="Q1431" s="469" t="str">
        <f>IF('statement of marks'!CM102="","",'statement of marks'!CM102)</f>
        <v/>
      </c>
      <c r="R1431" s="469" t="str">
        <f>IF('statement of marks'!CN102="","",'statement of marks'!CN102)</f>
        <v/>
      </c>
      <c r="S1431" s="469" t="str">
        <f>IF('statement of marks'!CP102="","",'statement of marks'!CP102)</f>
        <v/>
      </c>
      <c r="T1431" s="337"/>
      <c r="U1431" s="337"/>
      <c r="V1431" s="469"/>
      <c r="W1431" s="503" t="str">
        <f>IF('statement of marks'!CO102="","",'statement of marks'!CO102)</f>
        <v/>
      </c>
      <c r="X1431" s="470"/>
    </row>
    <row r="1432" spans="1:24" ht="17" customHeight="1">
      <c r="A1432" s="376"/>
      <c r="B1432" s="910" t="str">
        <f>'statement of marks'!$CW$3</f>
        <v>dyk f'k{kk</v>
      </c>
      <c r="C1432" s="911"/>
      <c r="D1432" s="469" t="str">
        <f>IF('statement of marks'!CW101="","",'statement of marks'!CW101)</f>
        <v/>
      </c>
      <c r="E1432" s="469" t="str">
        <f>IF('statement of marks'!CX101="","",'statement of marks'!CX101)</f>
        <v/>
      </c>
      <c r="F1432" s="469" t="str">
        <f>IF('statement of marks'!CZ101="","",'statement of marks'!CZ101)</f>
        <v/>
      </c>
      <c r="G1432" s="337"/>
      <c r="H1432" s="337"/>
      <c r="I1432" s="469"/>
      <c r="J1432" s="469" t="str">
        <f>IF('statement of marks'!CY101="","",'statement of marks'!CY101)</f>
        <v/>
      </c>
      <c r="K1432" s="470"/>
      <c r="L1432" s="504"/>
      <c r="M1432" s="505"/>
      <c r="N1432" s="376"/>
      <c r="O1432" s="910" t="str">
        <f>'statement of marks'!$CW$3</f>
        <v>dyk f'k{kk</v>
      </c>
      <c r="P1432" s="911"/>
      <c r="Q1432" s="469" t="str">
        <f>IF('statement of marks'!CW102="","",'statement of marks'!CW102)</f>
        <v/>
      </c>
      <c r="R1432" s="469" t="str">
        <f>IF('statement of marks'!CX102="","",'statement of marks'!CX102)</f>
        <v/>
      </c>
      <c r="S1432" s="469" t="str">
        <f>IF('statement of marks'!CZ102="","",'statement of marks'!CZ102)</f>
        <v/>
      </c>
      <c r="T1432" s="337"/>
      <c r="U1432" s="337"/>
      <c r="V1432" s="469"/>
      <c r="W1432" s="503" t="str">
        <f>IF('statement of marks'!CY102="","",'statement of marks'!CY102)</f>
        <v/>
      </c>
      <c r="X1432" s="470"/>
    </row>
    <row r="1433" spans="1:24" ht="17" customHeight="1">
      <c r="A1433" s="376"/>
      <c r="B1433" s="912" t="str">
        <f>'statement of marks'!$DG$3</f>
        <v>LokLF; ,oe~ 'kkjhfjd f'k{kk</v>
      </c>
      <c r="C1433" s="913"/>
      <c r="D1433" s="469" t="str">
        <f>IF('statement of marks'!DG101="","",'statement of marks'!DG101)</f>
        <v/>
      </c>
      <c r="E1433" s="469" t="str">
        <f>IF('statement of marks'!DH101="","",'statement of marks'!DH101)</f>
        <v/>
      </c>
      <c r="F1433" s="469" t="str">
        <f>IF('statement of marks'!DJ101="","",'statement of marks'!DJ101)</f>
        <v/>
      </c>
      <c r="G1433" s="337"/>
      <c r="H1433" s="337"/>
      <c r="I1433" s="469"/>
      <c r="J1433" s="469" t="str">
        <f>IF('statement of marks'!DI101="","",'statement of marks'!DI101)</f>
        <v/>
      </c>
      <c r="K1433" s="470"/>
      <c r="L1433" s="504"/>
      <c r="M1433" s="505"/>
      <c r="N1433" s="376"/>
      <c r="O1433" s="914" t="str">
        <f>'statement of marks'!$DG$3</f>
        <v>LokLF; ,oe~ 'kkjhfjd f'k{kk</v>
      </c>
      <c r="P1433" s="915"/>
      <c r="Q1433" s="469" t="str">
        <f>IF('statement of marks'!DG102="","",'statement of marks'!DG102)</f>
        <v/>
      </c>
      <c r="R1433" s="469" t="str">
        <f>IF('statement of marks'!DH102="","",'statement of marks'!DH102)</f>
        <v/>
      </c>
      <c r="S1433" s="469" t="str">
        <f>IF('statement of marks'!DJ102="","",'statement of marks'!DJ102)</f>
        <v/>
      </c>
      <c r="T1433" s="337"/>
      <c r="U1433" s="337"/>
      <c r="V1433" s="469"/>
      <c r="W1433" s="503" t="str">
        <f>IF('statement of marks'!DI102="","",'statement of marks'!DI102)</f>
        <v/>
      </c>
      <c r="X1433" s="470"/>
    </row>
    <row r="1434" spans="1:24" ht="17" customHeight="1">
      <c r="A1434" s="376"/>
      <c r="B1434" s="916" t="s">
        <v>642</v>
      </c>
      <c r="C1434" s="917"/>
      <c r="D1434" s="918" t="str">
        <f>IF(details!$CX$3="","",details!$CX$3)</f>
        <v>;ksx vxLr rd</v>
      </c>
      <c r="E1434" s="918"/>
      <c r="F1434" s="918" t="str">
        <f>IF(details!$DB$3="","",details!$DB$3)</f>
        <v>;ksx vDVcj rd</v>
      </c>
      <c r="G1434" s="918"/>
      <c r="H1434" s="918" t="str">
        <f>IF(details!$DF$3="","",details!$DF$3)</f>
        <v>;ksx fnlEcj rd</v>
      </c>
      <c r="I1434" s="918"/>
      <c r="J1434" s="918" t="str">
        <f>IF(details!$DJ$3="","",details!$DJ$3)</f>
        <v>;ksx Qjojh rd</v>
      </c>
      <c r="K1434" s="919"/>
      <c r="L1434" s="504"/>
      <c r="M1434" s="505"/>
      <c r="N1434" s="376"/>
      <c r="O1434" s="916" t="s">
        <v>642</v>
      </c>
      <c r="P1434" s="917"/>
      <c r="Q1434" s="918" t="str">
        <f>IF(details!$CX$3="","",details!$CX$3)</f>
        <v>;ksx vxLr rd</v>
      </c>
      <c r="R1434" s="918"/>
      <c r="S1434" s="918" t="str">
        <f>IF(details!$DB$3="","",details!$DB$3)</f>
        <v>;ksx vDVcj rd</v>
      </c>
      <c r="T1434" s="918"/>
      <c r="U1434" s="918" t="str">
        <f>IF(details!$DF$3="","",details!$DF$3)</f>
        <v>;ksx fnlEcj rd</v>
      </c>
      <c r="V1434" s="918"/>
      <c r="W1434" s="918" t="str">
        <f>IF(details!$DJ$3="","",details!$DJ$3)</f>
        <v>;ksx Qjojh rd</v>
      </c>
      <c r="X1434" s="919"/>
    </row>
    <row r="1435" spans="1:24" ht="17" customHeight="1">
      <c r="A1435" s="376"/>
      <c r="B1435" s="916" t="s">
        <v>86</v>
      </c>
      <c r="C1435" s="917"/>
      <c r="D1435" s="921" t="str">
        <f>IF(details!CY101="","",details!CY101)</f>
        <v/>
      </c>
      <c r="E1435" s="921"/>
      <c r="F1435" s="921" t="str">
        <f>IF(details!DC101="","",details!DC101)</f>
        <v/>
      </c>
      <c r="G1435" s="921"/>
      <c r="H1435" s="921" t="str">
        <f>IF(details!DG101="","",details!DG101)</f>
        <v/>
      </c>
      <c r="I1435" s="921"/>
      <c r="J1435" s="921" t="str">
        <f>IF(details!DK101="","",details!DK101)</f>
        <v/>
      </c>
      <c r="K1435" s="922"/>
      <c r="L1435" s="504"/>
      <c r="M1435" s="505"/>
      <c r="N1435" s="376"/>
      <c r="O1435" s="916" t="s">
        <v>86</v>
      </c>
      <c r="P1435" s="917"/>
      <c r="Q1435" s="921" t="str">
        <f>IF(details!CY102="","",details!CY102)</f>
        <v/>
      </c>
      <c r="R1435" s="921"/>
      <c r="S1435" s="921" t="str">
        <f>IF(details!DC102="","",details!DC102)</f>
        <v/>
      </c>
      <c r="T1435" s="921"/>
      <c r="U1435" s="921" t="str">
        <f>IF(details!DG102="","",details!DG102)</f>
        <v/>
      </c>
      <c r="V1435" s="921"/>
      <c r="W1435" s="921" t="str">
        <f>IF(details!DK102="","",details!DK102)</f>
        <v/>
      </c>
      <c r="X1435" s="922"/>
    </row>
    <row r="1436" spans="1:24" ht="17" customHeight="1">
      <c r="A1436" s="376"/>
      <c r="B1436" s="902" t="s">
        <v>15</v>
      </c>
      <c r="C1436" s="903"/>
      <c r="D1436" s="904" t="str">
        <f>IF(details!CX101="","",details!CX101)</f>
        <v/>
      </c>
      <c r="E1436" s="904"/>
      <c r="F1436" s="904" t="str">
        <f>IF(details!DB101="","",details!DB101)</f>
        <v/>
      </c>
      <c r="G1436" s="904"/>
      <c r="H1436" s="904" t="str">
        <f>IF(details!DF101="","",details!DF101)</f>
        <v/>
      </c>
      <c r="I1436" s="904"/>
      <c r="J1436" s="904" t="str">
        <f>IF(details!DJ101="","",details!DJ101)</f>
        <v/>
      </c>
      <c r="K1436" s="905"/>
      <c r="L1436" s="504"/>
      <c r="M1436" s="505"/>
      <c r="N1436" s="376"/>
      <c r="O1436" s="902" t="s">
        <v>15</v>
      </c>
      <c r="P1436" s="903"/>
      <c r="Q1436" s="904" t="str">
        <f>IF(details!CX102="","",details!CX102)</f>
        <v/>
      </c>
      <c r="R1436" s="904"/>
      <c r="S1436" s="904" t="str">
        <f>IF(details!DB102="","",details!DB102)</f>
        <v/>
      </c>
      <c r="T1436" s="904"/>
      <c r="U1436" s="904" t="str">
        <f>IF(details!DF102="","",details!DF102)</f>
        <v/>
      </c>
      <c r="V1436" s="904"/>
      <c r="W1436" s="904" t="str">
        <f>IF(details!DJ102="","",details!DJ102)</f>
        <v/>
      </c>
      <c r="X1436" s="905"/>
    </row>
    <row r="1437" spans="1:24" ht="17" customHeight="1">
      <c r="A1437" s="376"/>
      <c r="B1437" s="906" t="s">
        <v>87</v>
      </c>
      <c r="C1437" s="907"/>
      <c r="D1437" s="908"/>
      <c r="E1437" s="908"/>
      <c r="F1437" s="908"/>
      <c r="G1437" s="908"/>
      <c r="H1437" s="908"/>
      <c r="I1437" s="908"/>
      <c r="J1437" s="908"/>
      <c r="K1437" s="909"/>
      <c r="L1437" s="504"/>
      <c r="M1437" s="505"/>
      <c r="N1437" s="376"/>
      <c r="O1437" s="906" t="s">
        <v>87</v>
      </c>
      <c r="P1437" s="907"/>
      <c r="Q1437" s="908"/>
      <c r="R1437" s="908"/>
      <c r="S1437" s="908"/>
      <c r="T1437" s="908"/>
      <c r="U1437" s="908"/>
      <c r="V1437" s="908"/>
      <c r="W1437" s="908"/>
      <c r="X1437" s="909"/>
    </row>
    <row r="1438" spans="1:24" ht="17" customHeight="1">
      <c r="A1438" s="376"/>
      <c r="B1438" s="953" t="s">
        <v>73</v>
      </c>
      <c r="C1438" s="954"/>
      <c r="D1438" s="908"/>
      <c r="E1438" s="908"/>
      <c r="F1438" s="908"/>
      <c r="G1438" s="908"/>
      <c r="H1438" s="908"/>
      <c r="I1438" s="908"/>
      <c r="J1438" s="908"/>
      <c r="K1438" s="909"/>
      <c r="L1438" s="504"/>
      <c r="M1438" s="505"/>
      <c r="N1438" s="376"/>
      <c r="O1438" s="953" t="s">
        <v>73</v>
      </c>
      <c r="P1438" s="954"/>
      <c r="Q1438" s="908"/>
      <c r="R1438" s="908"/>
      <c r="S1438" s="908"/>
      <c r="T1438" s="908"/>
      <c r="U1438" s="908"/>
      <c r="V1438" s="908"/>
      <c r="W1438" s="908"/>
      <c r="X1438" s="909"/>
    </row>
    <row r="1439" spans="1:24" ht="17" customHeight="1">
      <c r="A1439" s="376"/>
      <c r="B1439" s="955" t="s">
        <v>88</v>
      </c>
      <c r="C1439" s="956"/>
      <c r="D1439" s="908"/>
      <c r="E1439" s="908"/>
      <c r="F1439" s="908"/>
      <c r="G1439" s="908"/>
      <c r="H1439" s="908"/>
      <c r="I1439" s="908"/>
      <c r="J1439" s="908"/>
      <c r="K1439" s="909"/>
      <c r="L1439" s="504"/>
      <c r="M1439" s="505"/>
      <c r="N1439" s="376"/>
      <c r="O1439" s="955" t="s">
        <v>88</v>
      </c>
      <c r="P1439" s="956"/>
      <c r="Q1439" s="908"/>
      <c r="R1439" s="908"/>
      <c r="S1439" s="908"/>
      <c r="T1439" s="908"/>
      <c r="U1439" s="908"/>
      <c r="V1439" s="908"/>
      <c r="W1439" s="908"/>
      <c r="X1439" s="909"/>
    </row>
    <row r="1440" spans="1:24" ht="17" customHeight="1" thickBot="1">
      <c r="A1440" s="381"/>
      <c r="B1440" s="940" t="s">
        <v>89</v>
      </c>
      <c r="C1440" s="941"/>
      <c r="D1440" s="942"/>
      <c r="E1440" s="942"/>
      <c r="F1440" s="942"/>
      <c r="G1440" s="942"/>
      <c r="H1440" s="942"/>
      <c r="I1440" s="942"/>
      <c r="J1440" s="942"/>
      <c r="K1440" s="943"/>
      <c r="L1440" s="504"/>
      <c r="M1440" s="505"/>
      <c r="N1440" s="381"/>
      <c r="O1440" s="940" t="s">
        <v>89</v>
      </c>
      <c r="P1440" s="941"/>
      <c r="Q1440" s="942"/>
      <c r="R1440" s="942"/>
      <c r="S1440" s="942"/>
      <c r="T1440" s="942"/>
      <c r="U1440" s="942"/>
      <c r="V1440" s="942"/>
      <c r="W1440" s="942"/>
      <c r="X1440" s="943"/>
    </row>
    <row r="1441" spans="1:24" ht="17" customHeight="1">
      <c r="A1441" s="944" t="s">
        <v>44</v>
      </c>
      <c r="B1441" s="945"/>
      <c r="C1441" s="945"/>
      <c r="D1441" s="945"/>
      <c r="E1441" s="945"/>
      <c r="F1441" s="945"/>
      <c r="G1441" s="945"/>
      <c r="H1441" s="945"/>
      <c r="I1441" s="945"/>
      <c r="J1441" s="945"/>
      <c r="K1441" s="946"/>
      <c r="L1441" s="504"/>
      <c r="M1441" s="505"/>
      <c r="N1441" s="944" t="s">
        <v>44</v>
      </c>
      <c r="O1441" s="945"/>
      <c r="P1441" s="945"/>
      <c r="Q1441" s="945"/>
      <c r="R1441" s="945"/>
      <c r="S1441" s="945"/>
      <c r="T1441" s="945"/>
      <c r="U1441" s="945"/>
      <c r="V1441" s="945"/>
      <c r="W1441" s="945"/>
      <c r="X1441" s="946"/>
    </row>
    <row r="1442" spans="1:24" ht="17" customHeight="1">
      <c r="A1442" s="947" t="str">
        <f>'statement of marks'!$A$1</f>
        <v>jk- ck- ek/;fed fo|ky; uohu] fuEckgsM+k</v>
      </c>
      <c r="B1442" s="948"/>
      <c r="C1442" s="948"/>
      <c r="D1442" s="948"/>
      <c r="E1442" s="948"/>
      <c r="F1442" s="948"/>
      <c r="G1442" s="948"/>
      <c r="H1442" s="948"/>
      <c r="I1442" s="948"/>
      <c r="J1442" s="948"/>
      <c r="K1442" s="949"/>
      <c r="L1442" s="504"/>
      <c r="M1442" s="505"/>
      <c r="N1442" s="947" t="str">
        <f>'statement of marks'!$A$1</f>
        <v>jk- ck- ek/;fed fo|ky; uohu] fuEckgsM+k</v>
      </c>
      <c r="O1442" s="948"/>
      <c r="P1442" s="948"/>
      <c r="Q1442" s="948"/>
      <c r="R1442" s="948"/>
      <c r="S1442" s="948"/>
      <c r="T1442" s="948"/>
      <c r="U1442" s="948"/>
      <c r="V1442" s="948"/>
      <c r="W1442" s="948"/>
      <c r="X1442" s="949"/>
    </row>
    <row r="1443" spans="1:24" ht="17" customHeight="1">
      <c r="A1443" s="947"/>
      <c r="B1443" s="948"/>
      <c r="C1443" s="948"/>
      <c r="D1443" s="948"/>
      <c r="E1443" s="948"/>
      <c r="F1443" s="948"/>
      <c r="G1443" s="948"/>
      <c r="H1443" s="948"/>
      <c r="I1443" s="948"/>
      <c r="J1443" s="948"/>
      <c r="K1443" s="949"/>
      <c r="L1443" s="504"/>
      <c r="M1443" s="505"/>
      <c r="N1443" s="947"/>
      <c r="O1443" s="948"/>
      <c r="P1443" s="948"/>
      <c r="Q1443" s="948"/>
      <c r="R1443" s="948"/>
      <c r="S1443" s="948"/>
      <c r="T1443" s="948"/>
      <c r="U1443" s="948"/>
      <c r="V1443" s="948"/>
      <c r="W1443" s="948"/>
      <c r="X1443" s="949"/>
    </row>
    <row r="1444" spans="1:24" ht="17" customHeight="1">
      <c r="A1444" s="376"/>
      <c r="B1444" s="927" t="s">
        <v>84</v>
      </c>
      <c r="C1444" s="950"/>
      <c r="D1444" s="951" t="str">
        <f>'statement of marks'!$F$3</f>
        <v>2015-16</v>
      </c>
      <c r="E1444" s="951"/>
      <c r="F1444" s="951"/>
      <c r="G1444" s="951"/>
      <c r="H1444" s="951"/>
      <c r="I1444" s="951"/>
      <c r="J1444" s="951"/>
      <c r="K1444" s="952"/>
      <c r="L1444" s="504"/>
      <c r="M1444" s="505"/>
      <c r="N1444" s="376"/>
      <c r="O1444" s="927" t="s">
        <v>84</v>
      </c>
      <c r="P1444" s="950"/>
      <c r="Q1444" s="951" t="str">
        <f>'statement of marks'!$F$3</f>
        <v>2015-16</v>
      </c>
      <c r="R1444" s="951"/>
      <c r="S1444" s="951"/>
      <c r="T1444" s="951"/>
      <c r="U1444" s="951"/>
      <c r="V1444" s="951"/>
      <c r="W1444" s="951"/>
      <c r="X1444" s="952"/>
    </row>
    <row r="1445" spans="1:24" ht="17" customHeight="1">
      <c r="A1445" s="376"/>
      <c r="B1445" s="910" t="s">
        <v>579</v>
      </c>
      <c r="C1445" s="911"/>
      <c r="D1445" s="911" t="str">
        <f>IF('statement of marks'!H103="","",'statement of marks'!H103)</f>
        <v>v 097</v>
      </c>
      <c r="E1445" s="911"/>
      <c r="F1445" s="911"/>
      <c r="G1445" s="911"/>
      <c r="H1445" s="911"/>
      <c r="I1445" s="911"/>
      <c r="J1445" s="911"/>
      <c r="K1445" s="937"/>
      <c r="L1445" s="504"/>
      <c r="M1445" s="505"/>
      <c r="N1445" s="376"/>
      <c r="O1445" s="910" t="s">
        <v>579</v>
      </c>
      <c r="P1445" s="911"/>
      <c r="Q1445" s="911" t="str">
        <f>IF('statement of marks'!H104="","",'statement of marks'!H104)</f>
        <v>v 098</v>
      </c>
      <c r="R1445" s="911"/>
      <c r="S1445" s="911"/>
      <c r="T1445" s="911"/>
      <c r="U1445" s="911"/>
      <c r="V1445" s="911"/>
      <c r="W1445" s="911"/>
      <c r="X1445" s="937"/>
    </row>
    <row r="1446" spans="1:24" ht="17" customHeight="1">
      <c r="A1446" s="376"/>
      <c r="B1446" s="910" t="s">
        <v>580</v>
      </c>
      <c r="C1446" s="911"/>
      <c r="D1446" s="911" t="str">
        <f>IF('statement of marks'!I103="","",'statement of marks'!I103)</f>
        <v>c 097</v>
      </c>
      <c r="E1446" s="911"/>
      <c r="F1446" s="911"/>
      <c r="G1446" s="911"/>
      <c r="H1446" s="911"/>
      <c r="I1446" s="911"/>
      <c r="J1446" s="911"/>
      <c r="K1446" s="937"/>
      <c r="L1446" s="504"/>
      <c r="M1446" s="505"/>
      <c r="N1446" s="376"/>
      <c r="O1446" s="910" t="s">
        <v>580</v>
      </c>
      <c r="P1446" s="911"/>
      <c r="Q1446" s="911" t="str">
        <f>IF('statement of marks'!I104="","",'statement of marks'!I104)</f>
        <v>c 098</v>
      </c>
      <c r="R1446" s="911"/>
      <c r="S1446" s="911"/>
      <c r="T1446" s="911"/>
      <c r="U1446" s="911"/>
      <c r="V1446" s="911"/>
      <c r="W1446" s="911"/>
      <c r="X1446" s="937"/>
    </row>
    <row r="1447" spans="1:24" ht="17" customHeight="1">
      <c r="A1447" s="376"/>
      <c r="B1447" s="910" t="s">
        <v>581</v>
      </c>
      <c r="C1447" s="911"/>
      <c r="D1447" s="911" t="str">
        <f>IF('statement of marks'!J103="","",'statement of marks'!J103)</f>
        <v>l 097</v>
      </c>
      <c r="E1447" s="911"/>
      <c r="F1447" s="911"/>
      <c r="G1447" s="911"/>
      <c r="H1447" s="911"/>
      <c r="I1447" s="911"/>
      <c r="J1447" s="911"/>
      <c r="K1447" s="937"/>
      <c r="L1447" s="504"/>
      <c r="M1447" s="505"/>
      <c r="N1447" s="376"/>
      <c r="O1447" s="910" t="s">
        <v>581</v>
      </c>
      <c r="P1447" s="911"/>
      <c r="Q1447" s="911" t="str">
        <f>IF('statement of marks'!J104="","",'statement of marks'!J104)</f>
        <v>l 098</v>
      </c>
      <c r="R1447" s="911"/>
      <c r="S1447" s="911"/>
      <c r="T1447" s="911"/>
      <c r="U1447" s="911"/>
      <c r="V1447" s="911"/>
      <c r="W1447" s="911"/>
      <c r="X1447" s="937"/>
    </row>
    <row r="1448" spans="1:24" ht="17" customHeight="1">
      <c r="A1448" s="376"/>
      <c r="B1448" s="910" t="s">
        <v>582</v>
      </c>
      <c r="C1448" s="911"/>
      <c r="D1448" s="370">
        <f>'statement of marks'!$D$3</f>
        <v>3</v>
      </c>
      <c r="E1448" s="911" t="s">
        <v>9</v>
      </c>
      <c r="F1448" s="911"/>
      <c r="G1448" s="938" t="str">
        <f>IF('statement of marks'!D103="","",'statement of marks'!D103)</f>
        <v/>
      </c>
      <c r="H1448" s="938"/>
      <c r="I1448" s="938"/>
      <c r="J1448" s="938"/>
      <c r="K1448" s="939"/>
      <c r="L1448" s="504"/>
      <c r="M1448" s="505"/>
      <c r="N1448" s="376"/>
      <c r="O1448" s="910" t="s">
        <v>582</v>
      </c>
      <c r="P1448" s="911"/>
      <c r="Q1448" s="370">
        <f>'statement of marks'!$D$3</f>
        <v>3</v>
      </c>
      <c r="R1448" s="911" t="s">
        <v>9</v>
      </c>
      <c r="S1448" s="911"/>
      <c r="T1448" s="938" t="str">
        <f>IF('statement of marks'!D104="","",'statement of marks'!D104)</f>
        <v/>
      </c>
      <c r="U1448" s="938"/>
      <c r="V1448" s="938"/>
      <c r="W1448" s="938"/>
      <c r="X1448" s="939"/>
    </row>
    <row r="1449" spans="1:24" ht="17" customHeight="1">
      <c r="A1449" s="376"/>
      <c r="B1449" s="910" t="s">
        <v>583</v>
      </c>
      <c r="C1449" s="911"/>
      <c r="D1449" s="370" t="str">
        <f>IF('statement of marks'!E103="","",'statement of marks'!E103)</f>
        <v/>
      </c>
      <c r="E1449" s="911" t="s">
        <v>0</v>
      </c>
      <c r="F1449" s="911"/>
      <c r="G1449" s="930" t="str">
        <f>IF('statement of marks'!F103="","",'statement of marks'!F103)</f>
        <v/>
      </c>
      <c r="H1449" s="930"/>
      <c r="I1449" s="930"/>
      <c r="J1449" s="930"/>
      <c r="K1449" s="931"/>
      <c r="L1449" s="504"/>
      <c r="M1449" s="505"/>
      <c r="N1449" s="376"/>
      <c r="O1449" s="910" t="s">
        <v>583</v>
      </c>
      <c r="P1449" s="911"/>
      <c r="Q1449" s="370" t="str">
        <f>IF('statement of marks'!E104="","",'statement of marks'!E104)</f>
        <v/>
      </c>
      <c r="R1449" s="911" t="s">
        <v>0</v>
      </c>
      <c r="S1449" s="911"/>
      <c r="T1449" s="930" t="str">
        <f>IF('statement of marks'!F104="","",'statement of marks'!F104)</f>
        <v/>
      </c>
      <c r="U1449" s="930"/>
      <c r="V1449" s="930"/>
      <c r="W1449" s="930"/>
      <c r="X1449" s="931"/>
    </row>
    <row r="1450" spans="1:24" ht="17" customHeight="1">
      <c r="A1450" s="376"/>
      <c r="B1450" s="346" t="s">
        <v>27</v>
      </c>
      <c r="C1450" s="336" t="s">
        <v>85</v>
      </c>
      <c r="D1450" s="932" t="s">
        <v>1</v>
      </c>
      <c r="E1450" s="932" t="s">
        <v>21</v>
      </c>
      <c r="F1450" s="932" t="s">
        <v>62</v>
      </c>
      <c r="G1450" s="933" t="s">
        <v>2</v>
      </c>
      <c r="H1450" s="932" t="s">
        <v>638</v>
      </c>
      <c r="I1450" s="932"/>
      <c r="J1450" s="932"/>
      <c r="K1450" s="934" t="s">
        <v>639</v>
      </c>
      <c r="L1450" s="504"/>
      <c r="M1450" s="505"/>
      <c r="N1450" s="376"/>
      <c r="O1450" s="346" t="s">
        <v>27</v>
      </c>
      <c r="P1450" s="336" t="s">
        <v>85</v>
      </c>
      <c r="Q1450" s="935" t="s">
        <v>1</v>
      </c>
      <c r="R1450" s="935" t="s">
        <v>21</v>
      </c>
      <c r="S1450" s="935" t="s">
        <v>62</v>
      </c>
      <c r="T1450" s="936" t="s">
        <v>2</v>
      </c>
      <c r="U1450" s="935" t="s">
        <v>638</v>
      </c>
      <c r="V1450" s="935"/>
      <c r="W1450" s="935"/>
      <c r="X1450" s="934" t="s">
        <v>639</v>
      </c>
    </row>
    <row r="1451" spans="1:24" ht="17" customHeight="1">
      <c r="A1451" s="376"/>
      <c r="B1451" s="346"/>
      <c r="C1451" s="336"/>
      <c r="D1451" s="932"/>
      <c r="E1451" s="932"/>
      <c r="F1451" s="932"/>
      <c r="G1451" s="933"/>
      <c r="H1451" s="367" t="s">
        <v>635</v>
      </c>
      <c r="I1451" s="367" t="s">
        <v>636</v>
      </c>
      <c r="J1451" s="471" t="s">
        <v>68</v>
      </c>
      <c r="K1451" s="934"/>
      <c r="L1451" s="504"/>
      <c r="M1451" s="505"/>
      <c r="N1451" s="376"/>
      <c r="O1451" s="346"/>
      <c r="P1451" s="336"/>
      <c r="Q1451" s="935"/>
      <c r="R1451" s="935"/>
      <c r="S1451" s="935"/>
      <c r="T1451" s="936"/>
      <c r="U1451" s="371" t="s">
        <v>635</v>
      </c>
      <c r="V1451" s="371" t="s">
        <v>636</v>
      </c>
      <c r="W1451" s="506" t="s">
        <v>68</v>
      </c>
      <c r="X1451" s="934"/>
    </row>
    <row r="1452" spans="1:24" ht="17" customHeight="1">
      <c r="A1452" s="376"/>
      <c r="B1452" s="923" t="s">
        <v>3</v>
      </c>
      <c r="C1452" s="924"/>
      <c r="D1452" s="332">
        <f>IF('statement of marks'!K$6="","",'statement of marks'!K$6)</f>
        <v>10</v>
      </c>
      <c r="E1452" s="332">
        <f>IF('statement of marks'!L$6="","",'statement of marks'!L$6)</f>
        <v>10</v>
      </c>
      <c r="F1452" s="332">
        <f>IF('statement of marks'!M$6="","",'statement of marks'!M$6)</f>
        <v>10</v>
      </c>
      <c r="G1452" s="333">
        <f>IF('statement of marks'!N$6="","",'statement of marks'!N$6)</f>
        <v>30</v>
      </c>
      <c r="H1452" s="332">
        <f>IF('statement of marks'!O$6="","",'statement of marks'!O$6)</f>
        <v>20</v>
      </c>
      <c r="I1452" s="332">
        <f>IF('statement of marks'!P$6="","",'statement of marks'!P$6)</f>
        <v>50</v>
      </c>
      <c r="J1452" s="333">
        <f>IF('statement of marks'!Q$6="","",'statement of marks'!Q$6)</f>
        <v>70</v>
      </c>
      <c r="K1452" s="377">
        <f>IF('statement of marks'!R$6="","",'statement of marks'!R$6)</f>
        <v>100</v>
      </c>
      <c r="L1452" s="504"/>
      <c r="M1452" s="505"/>
      <c r="N1452" s="376"/>
      <c r="O1452" s="923" t="s">
        <v>3</v>
      </c>
      <c r="P1452" s="924"/>
      <c r="Q1452" s="332">
        <f>IF('statement of marks'!K$6="","",'statement of marks'!K$6)</f>
        <v>10</v>
      </c>
      <c r="R1452" s="332">
        <f>IF('statement of marks'!L$6="","",'statement of marks'!L$6)</f>
        <v>10</v>
      </c>
      <c r="S1452" s="332">
        <f>IF('statement of marks'!M$6="","",'statement of marks'!M$6)</f>
        <v>10</v>
      </c>
      <c r="T1452" s="333">
        <f>IF('statement of marks'!N$6="","",'statement of marks'!N$6)</f>
        <v>30</v>
      </c>
      <c r="U1452" s="332">
        <f>IF('statement of marks'!O$6="","",'statement of marks'!O$6)</f>
        <v>20</v>
      </c>
      <c r="V1452" s="332">
        <f>IF('statement of marks'!P$6="","",'statement of marks'!P$6)</f>
        <v>50</v>
      </c>
      <c r="W1452" s="333">
        <f>IF('statement of marks'!Q$6="","",'statement of marks'!Q$6)</f>
        <v>70</v>
      </c>
      <c r="X1452" s="377">
        <f>IF('statement of marks'!R$6="","",'statement of marks'!R$6)</f>
        <v>100</v>
      </c>
    </row>
    <row r="1453" spans="1:24" ht="17" customHeight="1">
      <c r="A1453" s="376"/>
      <c r="B1453" s="910" t="str">
        <f>'statement of marks'!$K$3</f>
        <v>fgUnh</v>
      </c>
      <c r="C1453" s="911"/>
      <c r="D1453" s="331" t="str">
        <f>IF('statement of marks'!K103="","",'statement of marks'!K103)</f>
        <v/>
      </c>
      <c r="E1453" s="331" t="str">
        <f>IF('statement of marks'!L103="","",'statement of marks'!L103)</f>
        <v/>
      </c>
      <c r="F1453" s="331" t="str">
        <f>IF('statement of marks'!M103="","",'statement of marks'!M103)</f>
        <v/>
      </c>
      <c r="G1453" s="374" t="str">
        <f>IF('statement of marks'!N103="","",'statement of marks'!N103)</f>
        <v/>
      </c>
      <c r="H1453" s="331" t="str">
        <f>IF('statement of marks'!O103="","",'statement of marks'!O103)</f>
        <v/>
      </c>
      <c r="I1453" s="331" t="str">
        <f>IF('statement of marks'!P103="","",'statement of marks'!P103)</f>
        <v/>
      </c>
      <c r="J1453" s="36" t="str">
        <f>IF('statement of marks'!Q103="","",'statement of marks'!Q103)</f>
        <v/>
      </c>
      <c r="K1453" s="378" t="str">
        <f>IF('statement of marks'!R103="","",'statement of marks'!R103)</f>
        <v/>
      </c>
      <c r="L1453" s="504"/>
      <c r="M1453" s="505"/>
      <c r="N1453" s="376"/>
      <c r="O1453" s="910" t="str">
        <f>'statement of marks'!$K$3</f>
        <v>fgUnh</v>
      </c>
      <c r="P1453" s="911"/>
      <c r="Q1453" s="331" t="str">
        <f>IF('statement of marks'!K104="","",'statement of marks'!K104)</f>
        <v/>
      </c>
      <c r="R1453" s="331" t="str">
        <f>IF('statement of marks'!L104="","",'statement of marks'!L104)</f>
        <v/>
      </c>
      <c r="S1453" s="331" t="str">
        <f>IF('statement of marks'!M104="","",'statement of marks'!M104)</f>
        <v/>
      </c>
      <c r="T1453" s="374" t="str">
        <f>IF('statement of marks'!N104="","",'statement of marks'!N104)</f>
        <v/>
      </c>
      <c r="U1453" s="331" t="str">
        <f>IF('statement of marks'!O104="","",'statement of marks'!O104)</f>
        <v/>
      </c>
      <c r="V1453" s="331" t="str">
        <f>IF('statement of marks'!P104="","",'statement of marks'!P104)</f>
        <v/>
      </c>
      <c r="W1453" s="36" t="str">
        <f>IF('statement of marks'!Q104="","",'statement of marks'!Q104)</f>
        <v/>
      </c>
      <c r="X1453" s="378" t="str">
        <f>IF('statement of marks'!R104="","",'statement of marks'!R104)</f>
        <v/>
      </c>
    </row>
    <row r="1454" spans="1:24" ht="17" customHeight="1">
      <c r="A1454" s="376"/>
      <c r="B1454" s="920" t="str">
        <f>'statement of marks'!$AQ$3</f>
        <v>mnwZ</v>
      </c>
      <c r="C1454" s="910"/>
      <c r="D1454" s="331">
        <f>IF('statement of marks'!AQ103="","",'statement of marks'!AQ103)</f>
        <v>1</v>
      </c>
      <c r="E1454" s="331">
        <f>IF('statement of marks'!AR103="","",'statement of marks'!AR103)</f>
        <v>2</v>
      </c>
      <c r="F1454" s="331">
        <f>IF('statement of marks'!AS103="","",'statement of marks'!AS103)</f>
        <v>3</v>
      </c>
      <c r="G1454" s="374">
        <f>IF('statement of marks'!AT103="","",'statement of marks'!AT103)</f>
        <v>6</v>
      </c>
      <c r="H1454" s="331">
        <f>IF('statement of marks'!AU103="","",'statement of marks'!AU103)</f>
        <v>4</v>
      </c>
      <c r="I1454" s="331">
        <f>IF('statement of marks'!AV103="","",'statement of marks'!AV103)</f>
        <v>5</v>
      </c>
      <c r="J1454" s="36">
        <f>IF('statement of marks'!AW103="","",'statement of marks'!AW103)</f>
        <v>9</v>
      </c>
      <c r="K1454" s="378">
        <f>IF('statement of marks'!AX103="","",'statement of marks'!AX103)</f>
        <v>15</v>
      </c>
      <c r="L1454" s="504"/>
      <c r="M1454" s="505"/>
      <c r="N1454" s="376"/>
      <c r="O1454" s="920" t="str">
        <f>'statement of marks'!$AQ$3</f>
        <v>mnwZ</v>
      </c>
      <c r="P1454" s="910"/>
      <c r="Q1454" s="331">
        <f>IF('statement of marks'!AQ104="","",'statement of marks'!AQ104)</f>
        <v>1</v>
      </c>
      <c r="R1454" s="331">
        <f>IF('statement of marks'!AR104="","",'statement of marks'!AR104)</f>
        <v>2</v>
      </c>
      <c r="S1454" s="331">
        <f>IF('statement of marks'!AS104="","",'statement of marks'!AS104)</f>
        <v>3</v>
      </c>
      <c r="T1454" s="374">
        <f>IF('statement of marks'!AT104="","",'statement of marks'!AT104)</f>
        <v>6</v>
      </c>
      <c r="U1454" s="331">
        <f>IF('statement of marks'!AU104="","",'statement of marks'!AU104)</f>
        <v>4</v>
      </c>
      <c r="V1454" s="331">
        <f>IF('statement of marks'!AV104="","",'statement of marks'!AV104)</f>
        <v>5</v>
      </c>
      <c r="W1454" s="36">
        <f>IF('statement of marks'!AW104="","",'statement of marks'!AW104)</f>
        <v>9</v>
      </c>
      <c r="X1454" s="378">
        <f>IF('statement of marks'!AX104="","",'statement of marks'!AX104)</f>
        <v>15</v>
      </c>
    </row>
    <row r="1455" spans="1:24" ht="17" customHeight="1">
      <c r="A1455" s="376"/>
      <c r="B1455" s="910" t="str">
        <f>'statement of marks'!$BG$3</f>
        <v>xf.kr</v>
      </c>
      <c r="C1455" s="911"/>
      <c r="D1455" s="331" t="str">
        <f>IF('statement of marks'!BG103="","",'statement of marks'!BG103)</f>
        <v/>
      </c>
      <c r="E1455" s="331" t="str">
        <f>IF('statement of marks'!BH103="","",'statement of marks'!BH103)</f>
        <v/>
      </c>
      <c r="F1455" s="331" t="str">
        <f>IF('statement of marks'!BI103="","",'statement of marks'!BI103)</f>
        <v/>
      </c>
      <c r="G1455" s="374" t="str">
        <f>IF('statement of marks'!BJ103="","",'statement of marks'!BJ103)</f>
        <v/>
      </c>
      <c r="H1455" s="331" t="str">
        <f>IF('statement of marks'!BK103="","",'statement of marks'!BK103)</f>
        <v/>
      </c>
      <c r="I1455" s="331" t="str">
        <f>IF('statement of marks'!BL103="","",'statement of marks'!BL103)</f>
        <v/>
      </c>
      <c r="J1455" s="36" t="str">
        <f>IF('statement of marks'!BM103="","",'statement of marks'!BM103)</f>
        <v/>
      </c>
      <c r="K1455" s="378" t="str">
        <f>IF('statement of marks'!BN103="","",'statement of marks'!BN103)</f>
        <v/>
      </c>
      <c r="L1455" s="504"/>
      <c r="M1455" s="505"/>
      <c r="N1455" s="376"/>
      <c r="O1455" s="910" t="str">
        <f>'statement of marks'!$BG$3</f>
        <v>xf.kr</v>
      </c>
      <c r="P1455" s="911"/>
      <c r="Q1455" s="331" t="str">
        <f>IF('statement of marks'!BG104="","",'statement of marks'!BG104)</f>
        <v/>
      </c>
      <c r="R1455" s="331" t="str">
        <f>IF('statement of marks'!BH104="","",'statement of marks'!BH104)</f>
        <v/>
      </c>
      <c r="S1455" s="331" t="str">
        <f>IF('statement of marks'!BI104="","",'statement of marks'!BI104)</f>
        <v/>
      </c>
      <c r="T1455" s="374" t="str">
        <f>IF('statement of marks'!BJ104="","",'statement of marks'!BJ104)</f>
        <v/>
      </c>
      <c r="U1455" s="331" t="str">
        <f>IF('statement of marks'!BK104="","",'statement of marks'!BK104)</f>
        <v/>
      </c>
      <c r="V1455" s="331" t="str">
        <f>IF('statement of marks'!BL104="","",'statement of marks'!BL104)</f>
        <v/>
      </c>
      <c r="W1455" s="36" t="str">
        <f>IF('statement of marks'!BM104="","",'statement of marks'!BM104)</f>
        <v/>
      </c>
      <c r="X1455" s="378" t="str">
        <f>IF('statement of marks'!BN104="","",'statement of marks'!BN104)</f>
        <v/>
      </c>
    </row>
    <row r="1456" spans="1:24" ht="17" customHeight="1">
      <c r="A1456" s="376"/>
      <c r="B1456" s="910" t="str">
        <f>'statement of marks'!$BW$3</f>
        <v>Ik;kZoj.k v/;;u</v>
      </c>
      <c r="C1456" s="911"/>
      <c r="D1456" s="331" t="str">
        <f>IF('statement of marks'!BW103="","",'statement of marks'!BW103)</f>
        <v/>
      </c>
      <c r="E1456" s="331" t="str">
        <f>IF('statement of marks'!BX103="","",'statement of marks'!BX103)</f>
        <v/>
      </c>
      <c r="F1456" s="331" t="str">
        <f>IF('statement of marks'!BY103="","",'statement of marks'!BY103)</f>
        <v/>
      </c>
      <c r="G1456" s="374" t="str">
        <f>IF('statement of marks'!BZ103="","",'statement of marks'!BZ103)</f>
        <v/>
      </c>
      <c r="H1456" s="331" t="str">
        <f>IF('statement of marks'!CA103="","",'statement of marks'!CA103)</f>
        <v/>
      </c>
      <c r="I1456" s="331" t="str">
        <f>IF('statement of marks'!CB103="","",'statement of marks'!CB103)</f>
        <v/>
      </c>
      <c r="J1456" s="36" t="str">
        <f>IF('statement of marks'!CC103="","",'statement of marks'!CC103)</f>
        <v/>
      </c>
      <c r="K1456" s="378" t="str">
        <f>IF('statement of marks'!CD103="","",'statement of marks'!CD103)</f>
        <v/>
      </c>
      <c r="L1456" s="504"/>
      <c r="M1456" s="505"/>
      <c r="N1456" s="376"/>
      <c r="O1456" s="910" t="str">
        <f>'statement of marks'!$BW$3</f>
        <v>Ik;kZoj.k v/;;u</v>
      </c>
      <c r="P1456" s="911"/>
      <c r="Q1456" s="331" t="str">
        <f>IF('statement of marks'!BW104="","",'statement of marks'!BW104)</f>
        <v/>
      </c>
      <c r="R1456" s="331" t="str">
        <f>IF('statement of marks'!BX104="","",'statement of marks'!BX104)</f>
        <v/>
      </c>
      <c r="S1456" s="331" t="str">
        <f>IF('statement of marks'!BY104="","",'statement of marks'!BY104)</f>
        <v/>
      </c>
      <c r="T1456" s="374" t="str">
        <f>IF('statement of marks'!BZ104="","",'statement of marks'!BZ104)</f>
        <v/>
      </c>
      <c r="U1456" s="331" t="str">
        <f>IF('statement of marks'!CA104="","",'statement of marks'!CA104)</f>
        <v/>
      </c>
      <c r="V1456" s="331" t="str">
        <f>IF('statement of marks'!CB104="","",'statement of marks'!CB104)</f>
        <v/>
      </c>
      <c r="W1456" s="36" t="str">
        <f>IF('statement of marks'!CC104="","",'statement of marks'!CC104)</f>
        <v/>
      </c>
      <c r="X1456" s="378" t="str">
        <f>IF('statement of marks'!CD104="","",'statement of marks'!CD104)</f>
        <v/>
      </c>
    </row>
    <row r="1457" spans="1:24" ht="17" customHeight="1">
      <c r="A1457" s="925"/>
      <c r="B1457" s="927" t="str">
        <f>'statement of marks'!$AA$3</f>
        <v>vaxszth</v>
      </c>
      <c r="C1457" s="373" t="s">
        <v>3</v>
      </c>
      <c r="D1457" s="332">
        <f>IF('statement of marks'!AA$6="","",'statement of marks'!AA$6)</f>
        <v>5</v>
      </c>
      <c r="E1457" s="332">
        <f>IF('statement of marks'!AB$6="","",'statement of marks'!AB$6)</f>
        <v>5</v>
      </c>
      <c r="F1457" s="332">
        <f>IF('statement of marks'!AC$6="","",'statement of marks'!AC$6)</f>
        <v>5</v>
      </c>
      <c r="G1457" s="333">
        <f>IF('statement of marks'!AD$6="","",'statement of marks'!AD$6)</f>
        <v>15</v>
      </c>
      <c r="H1457" s="332">
        <f>IF('statement of marks'!AE$6="","",'statement of marks'!AE$6)</f>
        <v>10</v>
      </c>
      <c r="I1457" s="332">
        <f>IF('statement of marks'!AF$6="","",'statement of marks'!AF$6)</f>
        <v>25</v>
      </c>
      <c r="J1457" s="333">
        <f>IF('statement of marks'!AG$6="","",'statement of marks'!AG$6)</f>
        <v>35</v>
      </c>
      <c r="K1457" s="377">
        <f>IF('statement of marks'!AH$6="","",'statement of marks'!AH$6)</f>
        <v>50</v>
      </c>
      <c r="L1457" s="504"/>
      <c r="M1457" s="505"/>
      <c r="N1457" s="925"/>
      <c r="O1457" s="927" t="str">
        <f>'statement of marks'!$AA$3</f>
        <v>vaxszth</v>
      </c>
      <c r="P1457" s="373" t="s">
        <v>3</v>
      </c>
      <c r="Q1457" s="332">
        <f>IF('statement of marks'!AA$6="","",'statement of marks'!AA$6)</f>
        <v>5</v>
      </c>
      <c r="R1457" s="332">
        <f>IF('statement of marks'!AB$6="","",'statement of marks'!AB$6)</f>
        <v>5</v>
      </c>
      <c r="S1457" s="332">
        <f>IF('statement of marks'!AC$6="","",'statement of marks'!AC$6)</f>
        <v>5</v>
      </c>
      <c r="T1457" s="333">
        <f>IF('statement of marks'!AD$6="","",'statement of marks'!AD$6)</f>
        <v>15</v>
      </c>
      <c r="U1457" s="332">
        <f>IF('statement of marks'!AE$6="","",'statement of marks'!AE$6)</f>
        <v>10</v>
      </c>
      <c r="V1457" s="332">
        <f>IF('statement of marks'!AF$6="","",'statement of marks'!AF$6)</f>
        <v>25</v>
      </c>
      <c r="W1457" s="333">
        <f>IF('statement of marks'!AG$6="","",'statement of marks'!AG$6)</f>
        <v>35</v>
      </c>
      <c r="X1457" s="377">
        <f>IF('statement of marks'!AH$6="","",'statement of marks'!AH$6)</f>
        <v>50</v>
      </c>
    </row>
    <row r="1458" spans="1:24" ht="17" customHeight="1">
      <c r="A1458" s="926"/>
      <c r="B1458" s="927"/>
      <c r="C1458" s="375" t="s">
        <v>644</v>
      </c>
      <c r="D1458" s="331" t="str">
        <f>IF('statement of marks'!AA103="","",'statement of marks'!AA103)</f>
        <v/>
      </c>
      <c r="E1458" s="331" t="str">
        <f>IF('statement of marks'!AB103="","",'statement of marks'!AB103)</f>
        <v/>
      </c>
      <c r="F1458" s="331" t="str">
        <f>IF('statement of marks'!AC103="","",'statement of marks'!AC103)</f>
        <v/>
      </c>
      <c r="G1458" s="374" t="str">
        <f>IF('statement of marks'!AD103="","",'statement of marks'!AD103)</f>
        <v/>
      </c>
      <c r="H1458" s="331" t="str">
        <f>IF('statement of marks'!AE103="","",'statement of marks'!AE103)</f>
        <v/>
      </c>
      <c r="I1458" s="331" t="str">
        <f>IF('statement of marks'!AF103="","",'statement of marks'!AF103)</f>
        <v/>
      </c>
      <c r="J1458" s="36" t="str">
        <f>IF('statement of marks'!AG103="","",'statement of marks'!AG103)</f>
        <v/>
      </c>
      <c r="K1458" s="378" t="str">
        <f>IF('statement of marks'!AH103="","",'statement of marks'!AH103)</f>
        <v/>
      </c>
      <c r="L1458" s="504"/>
      <c r="M1458" s="505"/>
      <c r="N1458" s="926"/>
      <c r="O1458" s="927"/>
      <c r="P1458" s="375" t="s">
        <v>644</v>
      </c>
      <c r="Q1458" s="331" t="str">
        <f>IF('statement of marks'!AA104="","",'statement of marks'!AA104)</f>
        <v/>
      </c>
      <c r="R1458" s="331" t="str">
        <f>IF('statement of marks'!AB104="","",'statement of marks'!AB104)</f>
        <v/>
      </c>
      <c r="S1458" s="331" t="str">
        <f>IF('statement of marks'!AC104="","",'statement of marks'!AC104)</f>
        <v/>
      </c>
      <c r="T1458" s="374" t="str">
        <f>IF('statement of marks'!AD104="","",'statement of marks'!AD104)</f>
        <v/>
      </c>
      <c r="U1458" s="331" t="str">
        <f>IF('statement of marks'!AE104="","",'statement of marks'!AE104)</f>
        <v/>
      </c>
      <c r="V1458" s="331" t="str">
        <f>IF('statement of marks'!AF104="","",'statement of marks'!AF104)</f>
        <v/>
      </c>
      <c r="W1458" s="36" t="str">
        <f>IF('statement of marks'!AG104="","",'statement of marks'!AG104)</f>
        <v/>
      </c>
      <c r="X1458" s="378" t="str">
        <f>IF('statement of marks'!AH104="","",'statement of marks'!AH104)</f>
        <v/>
      </c>
    </row>
    <row r="1459" spans="1:24" ht="17" customHeight="1">
      <c r="A1459" s="376"/>
      <c r="B1459" s="928" t="s">
        <v>640</v>
      </c>
      <c r="C1459" s="929"/>
      <c r="D1459" s="335" t="s">
        <v>1</v>
      </c>
      <c r="E1459" s="335" t="s">
        <v>21</v>
      </c>
      <c r="F1459" s="372" t="s">
        <v>641</v>
      </c>
      <c r="G1459" s="36"/>
      <c r="H1459" s="334"/>
      <c r="I1459" s="36"/>
      <c r="J1459" s="472" t="s">
        <v>62</v>
      </c>
      <c r="K1459" s="379"/>
      <c r="L1459" s="504"/>
      <c r="M1459" s="505"/>
      <c r="N1459" s="376"/>
      <c r="O1459" s="928" t="s">
        <v>640</v>
      </c>
      <c r="P1459" s="929"/>
      <c r="Q1459" s="335" t="s">
        <v>1</v>
      </c>
      <c r="R1459" s="335" t="s">
        <v>21</v>
      </c>
      <c r="S1459" s="372" t="s">
        <v>641</v>
      </c>
      <c r="T1459" s="36"/>
      <c r="U1459" s="334"/>
      <c r="V1459" s="36"/>
      <c r="W1459" s="507" t="s">
        <v>62</v>
      </c>
      <c r="X1459" s="379"/>
    </row>
    <row r="1460" spans="1:24" ht="17" customHeight="1">
      <c r="A1460" s="376"/>
      <c r="B1460" s="923" t="s">
        <v>3</v>
      </c>
      <c r="C1460" s="924"/>
      <c r="D1460" s="332">
        <v>20</v>
      </c>
      <c r="E1460" s="332">
        <v>20</v>
      </c>
      <c r="F1460" s="332">
        <v>20</v>
      </c>
      <c r="G1460" s="333"/>
      <c r="H1460" s="332"/>
      <c r="I1460" s="332"/>
      <c r="J1460" s="333">
        <v>20</v>
      </c>
      <c r="K1460" s="377"/>
      <c r="L1460" s="504"/>
      <c r="M1460" s="505"/>
      <c r="N1460" s="376"/>
      <c r="O1460" s="923" t="s">
        <v>3</v>
      </c>
      <c r="P1460" s="924"/>
      <c r="Q1460" s="332">
        <v>20</v>
      </c>
      <c r="R1460" s="332">
        <v>20</v>
      </c>
      <c r="S1460" s="332">
        <v>20</v>
      </c>
      <c r="T1460" s="333"/>
      <c r="U1460" s="332"/>
      <c r="V1460" s="332"/>
      <c r="W1460" s="333">
        <v>20</v>
      </c>
      <c r="X1460" s="377"/>
    </row>
    <row r="1461" spans="1:24" ht="17" customHeight="1">
      <c r="A1461" s="376"/>
      <c r="B1461" s="910" t="str">
        <f>'statement of marks'!$CM$3</f>
        <v>dk;kZuqHko</v>
      </c>
      <c r="C1461" s="911"/>
      <c r="D1461" s="469" t="str">
        <f>IF('statement of marks'!CM103="","",'statement of marks'!CM103)</f>
        <v/>
      </c>
      <c r="E1461" s="469" t="str">
        <f>IF('statement of marks'!CN103="","",'statement of marks'!CN103)</f>
        <v/>
      </c>
      <c r="F1461" s="469" t="str">
        <f>IF('statement of marks'!CP103="","",'statement of marks'!CP103)</f>
        <v/>
      </c>
      <c r="G1461" s="337"/>
      <c r="H1461" s="337"/>
      <c r="I1461" s="469"/>
      <c r="J1461" s="469" t="str">
        <f>IF('statement of marks'!CO103="","",'statement of marks'!CO103)</f>
        <v/>
      </c>
      <c r="K1461" s="470"/>
      <c r="L1461" s="504"/>
      <c r="M1461" s="505"/>
      <c r="N1461" s="376"/>
      <c r="O1461" s="910" t="str">
        <f>'statement of marks'!$CM$3</f>
        <v>dk;kZuqHko</v>
      </c>
      <c r="P1461" s="911"/>
      <c r="Q1461" s="469" t="str">
        <f>IF('statement of marks'!CM104="","",'statement of marks'!CM104)</f>
        <v/>
      </c>
      <c r="R1461" s="469" t="str">
        <f>IF('statement of marks'!CN104="","",'statement of marks'!CN104)</f>
        <v/>
      </c>
      <c r="S1461" s="469" t="str">
        <f>IF('statement of marks'!CP104="","",'statement of marks'!CP104)</f>
        <v/>
      </c>
      <c r="T1461" s="337"/>
      <c r="U1461" s="337"/>
      <c r="V1461" s="469"/>
      <c r="W1461" s="503" t="str">
        <f>IF('statement of marks'!CO104="","",'statement of marks'!CO104)</f>
        <v/>
      </c>
      <c r="X1461" s="470"/>
    </row>
    <row r="1462" spans="1:24" ht="17" customHeight="1">
      <c r="A1462" s="376"/>
      <c r="B1462" s="910" t="str">
        <f>'statement of marks'!$CW$3</f>
        <v>dyk f'k{kk</v>
      </c>
      <c r="C1462" s="911"/>
      <c r="D1462" s="469" t="str">
        <f>IF('statement of marks'!CW103="","",'statement of marks'!CW103)</f>
        <v/>
      </c>
      <c r="E1462" s="469" t="str">
        <f>IF('statement of marks'!CX103="","",'statement of marks'!CX103)</f>
        <v/>
      </c>
      <c r="F1462" s="469" t="str">
        <f>IF('statement of marks'!CZ103="","",'statement of marks'!CZ103)</f>
        <v/>
      </c>
      <c r="G1462" s="337"/>
      <c r="H1462" s="337"/>
      <c r="I1462" s="469"/>
      <c r="J1462" s="469" t="str">
        <f>IF('statement of marks'!CY103="","",'statement of marks'!CY103)</f>
        <v/>
      </c>
      <c r="K1462" s="470"/>
      <c r="L1462" s="504"/>
      <c r="M1462" s="505"/>
      <c r="N1462" s="376"/>
      <c r="O1462" s="910" t="str">
        <f>'statement of marks'!$CW$3</f>
        <v>dyk f'k{kk</v>
      </c>
      <c r="P1462" s="911"/>
      <c r="Q1462" s="469" t="str">
        <f>IF('statement of marks'!CW104="","",'statement of marks'!CW104)</f>
        <v/>
      </c>
      <c r="R1462" s="469" t="str">
        <f>IF('statement of marks'!CX104="","",'statement of marks'!CX104)</f>
        <v/>
      </c>
      <c r="S1462" s="469" t="str">
        <f>IF('statement of marks'!CZ104="","",'statement of marks'!CZ104)</f>
        <v/>
      </c>
      <c r="T1462" s="337"/>
      <c r="U1462" s="337"/>
      <c r="V1462" s="469"/>
      <c r="W1462" s="503" t="str">
        <f>IF('statement of marks'!CY104="","",'statement of marks'!CY104)</f>
        <v/>
      </c>
      <c r="X1462" s="470"/>
    </row>
    <row r="1463" spans="1:24" ht="17" customHeight="1">
      <c r="A1463" s="376"/>
      <c r="B1463" s="912" t="str">
        <f>'statement of marks'!$DG$3</f>
        <v>LokLF; ,oe~ 'kkjhfjd f'k{kk</v>
      </c>
      <c r="C1463" s="913"/>
      <c r="D1463" s="469" t="str">
        <f>IF('statement of marks'!DG103="","",'statement of marks'!DG103)</f>
        <v/>
      </c>
      <c r="E1463" s="469" t="str">
        <f>IF('statement of marks'!DH103="","",'statement of marks'!DH103)</f>
        <v/>
      </c>
      <c r="F1463" s="469" t="str">
        <f>IF('statement of marks'!DJ103="","",'statement of marks'!DJ103)</f>
        <v/>
      </c>
      <c r="G1463" s="337"/>
      <c r="H1463" s="337"/>
      <c r="I1463" s="469"/>
      <c r="J1463" s="469" t="str">
        <f>IF('statement of marks'!DI103="","",'statement of marks'!DI103)</f>
        <v/>
      </c>
      <c r="K1463" s="470"/>
      <c r="L1463" s="504"/>
      <c r="M1463" s="505"/>
      <c r="N1463" s="376"/>
      <c r="O1463" s="914" t="str">
        <f>'statement of marks'!$DG$3</f>
        <v>LokLF; ,oe~ 'kkjhfjd f'k{kk</v>
      </c>
      <c r="P1463" s="915"/>
      <c r="Q1463" s="469" t="str">
        <f>IF('statement of marks'!DG104="","",'statement of marks'!DG104)</f>
        <v/>
      </c>
      <c r="R1463" s="469" t="str">
        <f>IF('statement of marks'!DH104="","",'statement of marks'!DH104)</f>
        <v/>
      </c>
      <c r="S1463" s="469" t="str">
        <f>IF('statement of marks'!DJ104="","",'statement of marks'!DJ104)</f>
        <v/>
      </c>
      <c r="T1463" s="337"/>
      <c r="U1463" s="337"/>
      <c r="V1463" s="469"/>
      <c r="W1463" s="503" t="str">
        <f>IF('statement of marks'!DI104="","",'statement of marks'!DI104)</f>
        <v/>
      </c>
      <c r="X1463" s="470"/>
    </row>
    <row r="1464" spans="1:24" ht="17" customHeight="1">
      <c r="A1464" s="376"/>
      <c r="B1464" s="916" t="s">
        <v>642</v>
      </c>
      <c r="C1464" s="917"/>
      <c r="D1464" s="918" t="str">
        <f>IF(details!$CX$3="","",details!$CX$3)</f>
        <v>;ksx vxLr rd</v>
      </c>
      <c r="E1464" s="918"/>
      <c r="F1464" s="918" t="str">
        <f>IF(details!$DB$3="","",details!$DB$3)</f>
        <v>;ksx vDVcj rd</v>
      </c>
      <c r="G1464" s="918"/>
      <c r="H1464" s="918" t="str">
        <f>IF(details!$DF$3="","",details!$DF$3)</f>
        <v>;ksx fnlEcj rd</v>
      </c>
      <c r="I1464" s="918"/>
      <c r="J1464" s="918" t="str">
        <f>IF(details!$DJ$3="","",details!$DJ$3)</f>
        <v>;ksx Qjojh rd</v>
      </c>
      <c r="K1464" s="919"/>
      <c r="L1464" s="504"/>
      <c r="M1464" s="505"/>
      <c r="N1464" s="376"/>
      <c r="O1464" s="916" t="s">
        <v>642</v>
      </c>
      <c r="P1464" s="917"/>
      <c r="Q1464" s="918" t="str">
        <f>IF(details!$CX$3="","",details!$CX$3)</f>
        <v>;ksx vxLr rd</v>
      </c>
      <c r="R1464" s="918"/>
      <c r="S1464" s="918" t="str">
        <f>IF(details!$DB$3="","",details!$DB$3)</f>
        <v>;ksx vDVcj rd</v>
      </c>
      <c r="T1464" s="918"/>
      <c r="U1464" s="918" t="str">
        <f>IF(details!$DF$3="","",details!$DF$3)</f>
        <v>;ksx fnlEcj rd</v>
      </c>
      <c r="V1464" s="918"/>
      <c r="W1464" s="918" t="str">
        <f>IF(details!$DJ$3="","",details!$DJ$3)</f>
        <v>;ksx Qjojh rd</v>
      </c>
      <c r="X1464" s="919"/>
    </row>
    <row r="1465" spans="1:24" ht="17" customHeight="1">
      <c r="A1465" s="376"/>
      <c r="B1465" s="916" t="s">
        <v>86</v>
      </c>
      <c r="C1465" s="917"/>
      <c r="D1465" s="921" t="str">
        <f>IF(details!CY103="","",details!CY103)</f>
        <v/>
      </c>
      <c r="E1465" s="921"/>
      <c r="F1465" s="921" t="str">
        <f>IF(details!DC103="","",details!DC103)</f>
        <v/>
      </c>
      <c r="G1465" s="921"/>
      <c r="H1465" s="921" t="str">
        <f>IF(details!DG103="","",details!DG103)</f>
        <v/>
      </c>
      <c r="I1465" s="921"/>
      <c r="J1465" s="921" t="str">
        <f>IF(details!DK103="","",details!DK103)</f>
        <v/>
      </c>
      <c r="K1465" s="922"/>
      <c r="L1465" s="504"/>
      <c r="M1465" s="505"/>
      <c r="N1465" s="376"/>
      <c r="O1465" s="916" t="s">
        <v>86</v>
      </c>
      <c r="P1465" s="917"/>
      <c r="Q1465" s="921" t="str">
        <f>IF(details!CY104="","",details!CY104)</f>
        <v/>
      </c>
      <c r="R1465" s="921"/>
      <c r="S1465" s="921" t="str">
        <f>IF(details!DC104="","",details!DC104)</f>
        <v/>
      </c>
      <c r="T1465" s="921"/>
      <c r="U1465" s="921" t="str">
        <f>IF(details!DG104="","",details!DG104)</f>
        <v/>
      </c>
      <c r="V1465" s="921"/>
      <c r="W1465" s="921" t="str">
        <f>IF(details!DK104="","",details!DK104)</f>
        <v/>
      </c>
      <c r="X1465" s="922"/>
    </row>
    <row r="1466" spans="1:24" ht="17" customHeight="1">
      <c r="A1466" s="376"/>
      <c r="B1466" s="902" t="s">
        <v>15</v>
      </c>
      <c r="C1466" s="903"/>
      <c r="D1466" s="904" t="str">
        <f>IF(details!CX103="","",details!CX103)</f>
        <v/>
      </c>
      <c r="E1466" s="904"/>
      <c r="F1466" s="904" t="str">
        <f>IF(details!DB103="","",details!DB103)</f>
        <v/>
      </c>
      <c r="G1466" s="904"/>
      <c r="H1466" s="904" t="str">
        <f>IF(details!DF103="","",details!DF103)</f>
        <v/>
      </c>
      <c r="I1466" s="904"/>
      <c r="J1466" s="904" t="str">
        <f>IF(details!DJ103="","",details!DJ103)</f>
        <v/>
      </c>
      <c r="K1466" s="905"/>
      <c r="L1466" s="504"/>
      <c r="M1466" s="505"/>
      <c r="N1466" s="376"/>
      <c r="O1466" s="902" t="s">
        <v>15</v>
      </c>
      <c r="P1466" s="903"/>
      <c r="Q1466" s="904" t="str">
        <f>IF(details!CX104="","",details!CX104)</f>
        <v/>
      </c>
      <c r="R1466" s="904"/>
      <c r="S1466" s="904" t="str">
        <f>IF(details!DB104="","",details!DB104)</f>
        <v/>
      </c>
      <c r="T1466" s="904"/>
      <c r="U1466" s="904" t="str">
        <f>IF(details!DF104="","",details!DF104)</f>
        <v/>
      </c>
      <c r="V1466" s="904"/>
      <c r="W1466" s="904" t="str">
        <f>IF(details!DJ104="","",details!DJ104)</f>
        <v/>
      </c>
      <c r="X1466" s="905"/>
    </row>
    <row r="1467" spans="1:24" ht="17" customHeight="1">
      <c r="A1467" s="376"/>
      <c r="B1467" s="906" t="s">
        <v>87</v>
      </c>
      <c r="C1467" s="907"/>
      <c r="D1467" s="908"/>
      <c r="E1467" s="908"/>
      <c r="F1467" s="908"/>
      <c r="G1467" s="908"/>
      <c r="H1467" s="908"/>
      <c r="I1467" s="908"/>
      <c r="J1467" s="908"/>
      <c r="K1467" s="909"/>
      <c r="L1467" s="504"/>
      <c r="M1467" s="505"/>
      <c r="N1467" s="376"/>
      <c r="O1467" s="906" t="s">
        <v>87</v>
      </c>
      <c r="P1467" s="907"/>
      <c r="Q1467" s="908"/>
      <c r="R1467" s="908"/>
      <c r="S1467" s="908"/>
      <c r="T1467" s="908"/>
      <c r="U1467" s="908"/>
      <c r="V1467" s="908"/>
      <c r="W1467" s="908"/>
      <c r="X1467" s="909"/>
    </row>
    <row r="1468" spans="1:24" ht="17" customHeight="1">
      <c r="A1468" s="376"/>
      <c r="B1468" s="953" t="s">
        <v>73</v>
      </c>
      <c r="C1468" s="954"/>
      <c r="D1468" s="908"/>
      <c r="E1468" s="908"/>
      <c r="F1468" s="908"/>
      <c r="G1468" s="908"/>
      <c r="H1468" s="908"/>
      <c r="I1468" s="908"/>
      <c r="J1468" s="908"/>
      <c r="K1468" s="909"/>
      <c r="L1468" s="504"/>
      <c r="M1468" s="505"/>
      <c r="N1468" s="376"/>
      <c r="O1468" s="953" t="s">
        <v>73</v>
      </c>
      <c r="P1468" s="954"/>
      <c r="Q1468" s="908"/>
      <c r="R1468" s="908"/>
      <c r="S1468" s="908"/>
      <c r="T1468" s="908"/>
      <c r="U1468" s="908"/>
      <c r="V1468" s="908"/>
      <c r="W1468" s="908"/>
      <c r="X1468" s="909"/>
    </row>
    <row r="1469" spans="1:24" ht="17" customHeight="1">
      <c r="A1469" s="376"/>
      <c r="B1469" s="955" t="s">
        <v>88</v>
      </c>
      <c r="C1469" s="956"/>
      <c r="D1469" s="908"/>
      <c r="E1469" s="908"/>
      <c r="F1469" s="908"/>
      <c r="G1469" s="908"/>
      <c r="H1469" s="908"/>
      <c r="I1469" s="908"/>
      <c r="J1469" s="908"/>
      <c r="K1469" s="909"/>
      <c r="L1469" s="504"/>
      <c r="M1469" s="505"/>
      <c r="N1469" s="376"/>
      <c r="O1469" s="955" t="s">
        <v>88</v>
      </c>
      <c r="P1469" s="956"/>
      <c r="Q1469" s="908"/>
      <c r="R1469" s="908"/>
      <c r="S1469" s="908"/>
      <c r="T1469" s="908"/>
      <c r="U1469" s="908"/>
      <c r="V1469" s="908"/>
      <c r="W1469" s="908"/>
      <c r="X1469" s="909"/>
    </row>
    <row r="1470" spans="1:24" ht="17" customHeight="1" thickBot="1">
      <c r="A1470" s="381"/>
      <c r="B1470" s="940" t="s">
        <v>89</v>
      </c>
      <c r="C1470" s="941"/>
      <c r="D1470" s="942"/>
      <c r="E1470" s="942"/>
      <c r="F1470" s="942"/>
      <c r="G1470" s="942"/>
      <c r="H1470" s="942"/>
      <c r="I1470" s="942"/>
      <c r="J1470" s="942"/>
      <c r="K1470" s="943"/>
      <c r="L1470" s="504"/>
      <c r="M1470" s="505"/>
      <c r="N1470" s="381"/>
      <c r="O1470" s="940" t="s">
        <v>89</v>
      </c>
      <c r="P1470" s="941"/>
      <c r="Q1470" s="942"/>
      <c r="R1470" s="942"/>
      <c r="S1470" s="942"/>
      <c r="T1470" s="942"/>
      <c r="U1470" s="942"/>
      <c r="V1470" s="942"/>
      <c r="W1470" s="942"/>
      <c r="X1470" s="943"/>
    </row>
    <row r="1471" spans="1:24" ht="17" customHeight="1">
      <c r="A1471" s="944" t="s">
        <v>44</v>
      </c>
      <c r="B1471" s="945"/>
      <c r="C1471" s="945"/>
      <c r="D1471" s="945"/>
      <c r="E1471" s="945"/>
      <c r="F1471" s="945"/>
      <c r="G1471" s="945"/>
      <c r="H1471" s="945"/>
      <c r="I1471" s="945"/>
      <c r="J1471" s="945"/>
      <c r="K1471" s="946"/>
      <c r="L1471" s="504"/>
      <c r="M1471" s="505"/>
      <c r="N1471" s="944" t="s">
        <v>44</v>
      </c>
      <c r="O1471" s="945"/>
      <c r="P1471" s="945"/>
      <c r="Q1471" s="945"/>
      <c r="R1471" s="945"/>
      <c r="S1471" s="945"/>
      <c r="T1471" s="945"/>
      <c r="U1471" s="945"/>
      <c r="V1471" s="945"/>
      <c r="W1471" s="945"/>
      <c r="X1471" s="946"/>
    </row>
    <row r="1472" spans="1:24" ht="17" customHeight="1">
      <c r="A1472" s="947" t="str">
        <f>'statement of marks'!$A$1</f>
        <v>jk- ck- ek/;fed fo|ky; uohu] fuEckgsM+k</v>
      </c>
      <c r="B1472" s="948"/>
      <c r="C1472" s="948"/>
      <c r="D1472" s="948"/>
      <c r="E1472" s="948"/>
      <c r="F1472" s="948"/>
      <c r="G1472" s="948"/>
      <c r="H1472" s="948"/>
      <c r="I1472" s="948"/>
      <c r="J1472" s="948"/>
      <c r="K1472" s="949"/>
      <c r="L1472" s="504"/>
      <c r="M1472" s="505"/>
      <c r="N1472" s="947" t="str">
        <f>'statement of marks'!$A$1</f>
        <v>jk- ck- ek/;fed fo|ky; uohu] fuEckgsM+k</v>
      </c>
      <c r="O1472" s="948"/>
      <c r="P1472" s="948"/>
      <c r="Q1472" s="948"/>
      <c r="R1472" s="948"/>
      <c r="S1472" s="948"/>
      <c r="T1472" s="948"/>
      <c r="U1472" s="948"/>
      <c r="V1472" s="948"/>
      <c r="W1472" s="948"/>
      <c r="X1472" s="949"/>
    </row>
    <row r="1473" spans="1:24" ht="17" customHeight="1">
      <c r="A1473" s="947"/>
      <c r="B1473" s="948"/>
      <c r="C1473" s="948"/>
      <c r="D1473" s="948"/>
      <c r="E1473" s="948"/>
      <c r="F1473" s="948"/>
      <c r="G1473" s="948"/>
      <c r="H1473" s="948"/>
      <c r="I1473" s="948"/>
      <c r="J1473" s="948"/>
      <c r="K1473" s="949"/>
      <c r="L1473" s="504"/>
      <c r="M1473" s="505"/>
      <c r="N1473" s="947"/>
      <c r="O1473" s="948"/>
      <c r="P1473" s="948"/>
      <c r="Q1473" s="948"/>
      <c r="R1473" s="948"/>
      <c r="S1473" s="948"/>
      <c r="T1473" s="948"/>
      <c r="U1473" s="948"/>
      <c r="V1473" s="948"/>
      <c r="W1473" s="948"/>
      <c r="X1473" s="949"/>
    </row>
    <row r="1474" spans="1:24" ht="17" customHeight="1">
      <c r="A1474" s="376"/>
      <c r="B1474" s="927" t="s">
        <v>84</v>
      </c>
      <c r="C1474" s="950"/>
      <c r="D1474" s="951" t="str">
        <f>'statement of marks'!$F$3</f>
        <v>2015-16</v>
      </c>
      <c r="E1474" s="951"/>
      <c r="F1474" s="951"/>
      <c r="G1474" s="951"/>
      <c r="H1474" s="951"/>
      <c r="I1474" s="951"/>
      <c r="J1474" s="951"/>
      <c r="K1474" s="952"/>
      <c r="L1474" s="504"/>
      <c r="M1474" s="505"/>
      <c r="N1474" s="376"/>
      <c r="O1474" s="927" t="s">
        <v>84</v>
      </c>
      <c r="P1474" s="950"/>
      <c r="Q1474" s="951" t="str">
        <f>'statement of marks'!$F$3</f>
        <v>2015-16</v>
      </c>
      <c r="R1474" s="951"/>
      <c r="S1474" s="951"/>
      <c r="T1474" s="951"/>
      <c r="U1474" s="951"/>
      <c r="V1474" s="951"/>
      <c r="W1474" s="951"/>
      <c r="X1474" s="952"/>
    </row>
    <row r="1475" spans="1:24" ht="17" customHeight="1">
      <c r="A1475" s="376"/>
      <c r="B1475" s="910" t="s">
        <v>579</v>
      </c>
      <c r="C1475" s="911"/>
      <c r="D1475" s="911" t="str">
        <f>IF('statement of marks'!H105="","",'statement of marks'!H105)</f>
        <v>v 099</v>
      </c>
      <c r="E1475" s="911"/>
      <c r="F1475" s="911"/>
      <c r="G1475" s="911"/>
      <c r="H1475" s="911"/>
      <c r="I1475" s="911"/>
      <c r="J1475" s="911"/>
      <c r="K1475" s="937"/>
      <c r="L1475" s="504"/>
      <c r="M1475" s="505"/>
      <c r="N1475" s="376"/>
      <c r="O1475" s="910" t="s">
        <v>579</v>
      </c>
      <c r="P1475" s="911"/>
      <c r="Q1475" s="911" t="str">
        <f>IF('statement of marks'!H106="","",'statement of marks'!H106)</f>
        <v>v 100</v>
      </c>
      <c r="R1475" s="911"/>
      <c r="S1475" s="911"/>
      <c r="T1475" s="911"/>
      <c r="U1475" s="911"/>
      <c r="V1475" s="911"/>
      <c r="W1475" s="911"/>
      <c r="X1475" s="937"/>
    </row>
    <row r="1476" spans="1:24" ht="17" customHeight="1">
      <c r="A1476" s="376"/>
      <c r="B1476" s="910" t="s">
        <v>580</v>
      </c>
      <c r="C1476" s="911"/>
      <c r="D1476" s="911" t="str">
        <f>IF('statement of marks'!I105="","",'statement of marks'!I105)</f>
        <v>c 099</v>
      </c>
      <c r="E1476" s="911"/>
      <c r="F1476" s="911"/>
      <c r="G1476" s="911"/>
      <c r="H1476" s="911"/>
      <c r="I1476" s="911"/>
      <c r="J1476" s="911"/>
      <c r="K1476" s="937"/>
      <c r="L1476" s="504"/>
      <c r="M1476" s="505"/>
      <c r="N1476" s="376"/>
      <c r="O1476" s="910" t="s">
        <v>580</v>
      </c>
      <c r="P1476" s="911"/>
      <c r="Q1476" s="911" t="str">
        <f>IF('statement of marks'!I106="","",'statement of marks'!I106)</f>
        <v/>
      </c>
      <c r="R1476" s="911"/>
      <c r="S1476" s="911"/>
      <c r="T1476" s="911"/>
      <c r="U1476" s="911"/>
      <c r="V1476" s="911"/>
      <c r="W1476" s="911"/>
      <c r="X1476" s="937"/>
    </row>
    <row r="1477" spans="1:24" ht="17" customHeight="1">
      <c r="A1477" s="376"/>
      <c r="B1477" s="910" t="s">
        <v>581</v>
      </c>
      <c r="C1477" s="911"/>
      <c r="D1477" s="911" t="str">
        <f>IF('statement of marks'!J105="","",'statement of marks'!J105)</f>
        <v>l 099</v>
      </c>
      <c r="E1477" s="911"/>
      <c r="F1477" s="911"/>
      <c r="G1477" s="911"/>
      <c r="H1477" s="911"/>
      <c r="I1477" s="911"/>
      <c r="J1477" s="911"/>
      <c r="K1477" s="937"/>
      <c r="L1477" s="504"/>
      <c r="M1477" s="505"/>
      <c r="N1477" s="376"/>
      <c r="O1477" s="910" t="s">
        <v>581</v>
      </c>
      <c r="P1477" s="911"/>
      <c r="Q1477" s="911" t="str">
        <f>IF('statement of marks'!J106="","",'statement of marks'!J106)</f>
        <v/>
      </c>
      <c r="R1477" s="911"/>
      <c r="S1477" s="911"/>
      <c r="T1477" s="911"/>
      <c r="U1477" s="911"/>
      <c r="V1477" s="911"/>
      <c r="W1477" s="911"/>
      <c r="X1477" s="937"/>
    </row>
    <row r="1478" spans="1:24" ht="17" customHeight="1">
      <c r="A1478" s="376"/>
      <c r="B1478" s="910" t="s">
        <v>582</v>
      </c>
      <c r="C1478" s="911"/>
      <c r="D1478" s="370">
        <f>'statement of marks'!$D$3</f>
        <v>3</v>
      </c>
      <c r="E1478" s="911" t="s">
        <v>9</v>
      </c>
      <c r="F1478" s="911"/>
      <c r="G1478" s="938" t="str">
        <f>IF('statement of marks'!D105="","",'statement of marks'!D105)</f>
        <v/>
      </c>
      <c r="H1478" s="938"/>
      <c r="I1478" s="938"/>
      <c r="J1478" s="938"/>
      <c r="K1478" s="939"/>
      <c r="L1478" s="504"/>
      <c r="M1478" s="505"/>
      <c r="N1478" s="376"/>
      <c r="O1478" s="910" t="s">
        <v>582</v>
      </c>
      <c r="P1478" s="911"/>
      <c r="Q1478" s="370">
        <f>'statement of marks'!$D$3</f>
        <v>3</v>
      </c>
      <c r="R1478" s="911" t="s">
        <v>9</v>
      </c>
      <c r="S1478" s="911"/>
      <c r="T1478" s="938" t="str">
        <f>IF('statement of marks'!D106="","",'statement of marks'!D106)</f>
        <v/>
      </c>
      <c r="U1478" s="938"/>
      <c r="V1478" s="938"/>
      <c r="W1478" s="938"/>
      <c r="X1478" s="939"/>
    </row>
    <row r="1479" spans="1:24" ht="17" customHeight="1">
      <c r="A1479" s="376"/>
      <c r="B1479" s="910" t="s">
        <v>583</v>
      </c>
      <c r="C1479" s="911"/>
      <c r="D1479" s="370" t="str">
        <f>IF('statement of marks'!E105="","",'statement of marks'!E105)</f>
        <v/>
      </c>
      <c r="E1479" s="911" t="s">
        <v>0</v>
      </c>
      <c r="F1479" s="911"/>
      <c r="G1479" s="930" t="str">
        <f>IF('statement of marks'!F105="","",'statement of marks'!F105)</f>
        <v/>
      </c>
      <c r="H1479" s="930"/>
      <c r="I1479" s="930"/>
      <c r="J1479" s="930"/>
      <c r="K1479" s="931"/>
      <c r="L1479" s="504"/>
      <c r="M1479" s="505"/>
      <c r="N1479" s="376"/>
      <c r="O1479" s="910" t="s">
        <v>583</v>
      </c>
      <c r="P1479" s="911"/>
      <c r="Q1479" s="370" t="str">
        <f>IF('statement of marks'!E106="","",'statement of marks'!E106)</f>
        <v/>
      </c>
      <c r="R1479" s="911" t="s">
        <v>0</v>
      </c>
      <c r="S1479" s="911"/>
      <c r="T1479" s="930">
        <f>IF('statement of marks'!F106="","",'statement of marks'!F106)</f>
        <v>36952</v>
      </c>
      <c r="U1479" s="930"/>
      <c r="V1479" s="930"/>
      <c r="W1479" s="930"/>
      <c r="X1479" s="931"/>
    </row>
    <row r="1480" spans="1:24" ht="17" customHeight="1">
      <c r="A1480" s="376"/>
      <c r="B1480" s="346" t="s">
        <v>27</v>
      </c>
      <c r="C1480" s="336" t="s">
        <v>85</v>
      </c>
      <c r="D1480" s="932" t="s">
        <v>1</v>
      </c>
      <c r="E1480" s="932" t="s">
        <v>21</v>
      </c>
      <c r="F1480" s="932" t="s">
        <v>62</v>
      </c>
      <c r="G1480" s="933" t="s">
        <v>2</v>
      </c>
      <c r="H1480" s="932" t="s">
        <v>638</v>
      </c>
      <c r="I1480" s="932"/>
      <c r="J1480" s="932"/>
      <c r="K1480" s="934" t="s">
        <v>639</v>
      </c>
      <c r="L1480" s="504"/>
      <c r="M1480" s="505"/>
      <c r="N1480" s="376"/>
      <c r="O1480" s="346" t="s">
        <v>27</v>
      </c>
      <c r="P1480" s="336" t="s">
        <v>85</v>
      </c>
      <c r="Q1480" s="935" t="s">
        <v>1</v>
      </c>
      <c r="R1480" s="935" t="s">
        <v>21</v>
      </c>
      <c r="S1480" s="935" t="s">
        <v>62</v>
      </c>
      <c r="T1480" s="936" t="s">
        <v>2</v>
      </c>
      <c r="U1480" s="935" t="s">
        <v>638</v>
      </c>
      <c r="V1480" s="935"/>
      <c r="W1480" s="935"/>
      <c r="X1480" s="934" t="s">
        <v>639</v>
      </c>
    </row>
    <row r="1481" spans="1:24" ht="17" customHeight="1">
      <c r="A1481" s="376"/>
      <c r="B1481" s="346"/>
      <c r="C1481" s="336"/>
      <c r="D1481" s="932"/>
      <c r="E1481" s="932"/>
      <c r="F1481" s="932"/>
      <c r="G1481" s="933"/>
      <c r="H1481" s="367" t="s">
        <v>635</v>
      </c>
      <c r="I1481" s="367" t="s">
        <v>636</v>
      </c>
      <c r="J1481" s="471" t="s">
        <v>68</v>
      </c>
      <c r="K1481" s="934"/>
      <c r="L1481" s="504"/>
      <c r="M1481" s="505"/>
      <c r="N1481" s="376"/>
      <c r="O1481" s="346"/>
      <c r="P1481" s="336"/>
      <c r="Q1481" s="935"/>
      <c r="R1481" s="935"/>
      <c r="S1481" s="935"/>
      <c r="T1481" s="936"/>
      <c r="U1481" s="371" t="s">
        <v>635</v>
      </c>
      <c r="V1481" s="371" t="s">
        <v>636</v>
      </c>
      <c r="W1481" s="506" t="s">
        <v>68</v>
      </c>
      <c r="X1481" s="934"/>
    </row>
    <row r="1482" spans="1:24" ht="17" customHeight="1">
      <c r="A1482" s="376"/>
      <c r="B1482" s="923" t="s">
        <v>3</v>
      </c>
      <c r="C1482" s="924"/>
      <c r="D1482" s="332">
        <f>IF('statement of marks'!K$6="","",'statement of marks'!K$6)</f>
        <v>10</v>
      </c>
      <c r="E1482" s="332">
        <f>IF('statement of marks'!L$6="","",'statement of marks'!L$6)</f>
        <v>10</v>
      </c>
      <c r="F1482" s="332">
        <f>IF('statement of marks'!M$6="","",'statement of marks'!M$6)</f>
        <v>10</v>
      </c>
      <c r="G1482" s="333">
        <f>IF('statement of marks'!N$6="","",'statement of marks'!N$6)</f>
        <v>30</v>
      </c>
      <c r="H1482" s="332">
        <f>IF('statement of marks'!O$6="","",'statement of marks'!O$6)</f>
        <v>20</v>
      </c>
      <c r="I1482" s="332">
        <f>IF('statement of marks'!P$6="","",'statement of marks'!P$6)</f>
        <v>50</v>
      </c>
      <c r="J1482" s="333">
        <f>IF('statement of marks'!Q$6="","",'statement of marks'!Q$6)</f>
        <v>70</v>
      </c>
      <c r="K1482" s="377">
        <f>IF('statement of marks'!R$6="","",'statement of marks'!R$6)</f>
        <v>100</v>
      </c>
      <c r="L1482" s="504"/>
      <c r="M1482" s="505"/>
      <c r="N1482" s="376"/>
      <c r="O1482" s="923" t="s">
        <v>3</v>
      </c>
      <c r="P1482" s="924"/>
      <c r="Q1482" s="332">
        <f>IF('statement of marks'!K$6="","",'statement of marks'!K$6)</f>
        <v>10</v>
      </c>
      <c r="R1482" s="332">
        <f>IF('statement of marks'!L$6="","",'statement of marks'!L$6)</f>
        <v>10</v>
      </c>
      <c r="S1482" s="332">
        <f>IF('statement of marks'!M$6="","",'statement of marks'!M$6)</f>
        <v>10</v>
      </c>
      <c r="T1482" s="333">
        <f>IF('statement of marks'!N$6="","",'statement of marks'!N$6)</f>
        <v>30</v>
      </c>
      <c r="U1482" s="332">
        <f>IF('statement of marks'!O$6="","",'statement of marks'!O$6)</f>
        <v>20</v>
      </c>
      <c r="V1482" s="332">
        <f>IF('statement of marks'!P$6="","",'statement of marks'!P$6)</f>
        <v>50</v>
      </c>
      <c r="W1482" s="333">
        <f>IF('statement of marks'!Q$6="","",'statement of marks'!Q$6)</f>
        <v>70</v>
      </c>
      <c r="X1482" s="377">
        <f>IF('statement of marks'!R$6="","",'statement of marks'!R$6)</f>
        <v>100</v>
      </c>
    </row>
    <row r="1483" spans="1:24" ht="17" customHeight="1">
      <c r="A1483" s="376"/>
      <c r="B1483" s="910" t="str">
        <f>'statement of marks'!$K$3</f>
        <v>fgUnh</v>
      </c>
      <c r="C1483" s="911"/>
      <c r="D1483" s="331" t="str">
        <f>IF('statement of marks'!K105="","",'statement of marks'!K105)</f>
        <v/>
      </c>
      <c r="E1483" s="331" t="str">
        <f>IF('statement of marks'!L105="","",'statement of marks'!L105)</f>
        <v/>
      </c>
      <c r="F1483" s="331" t="str">
        <f>IF('statement of marks'!M105="","",'statement of marks'!M105)</f>
        <v/>
      </c>
      <c r="G1483" s="374" t="str">
        <f>IF('statement of marks'!N105="","",'statement of marks'!N105)</f>
        <v/>
      </c>
      <c r="H1483" s="331" t="str">
        <f>IF('statement of marks'!O105="","",'statement of marks'!O105)</f>
        <v/>
      </c>
      <c r="I1483" s="331" t="str">
        <f>IF('statement of marks'!P105="","",'statement of marks'!P105)</f>
        <v/>
      </c>
      <c r="J1483" s="36" t="str">
        <f>IF('statement of marks'!Q105="","",'statement of marks'!Q105)</f>
        <v/>
      </c>
      <c r="K1483" s="378" t="str">
        <f>IF('statement of marks'!R105="","",'statement of marks'!R105)</f>
        <v/>
      </c>
      <c r="L1483" s="504"/>
      <c r="M1483" s="505"/>
      <c r="N1483" s="376"/>
      <c r="O1483" s="910" t="str">
        <f>'statement of marks'!$K$3</f>
        <v>fgUnh</v>
      </c>
      <c r="P1483" s="911"/>
      <c r="Q1483" s="331" t="str">
        <f>IF('statement of marks'!K106="","",'statement of marks'!K106)</f>
        <v/>
      </c>
      <c r="R1483" s="331" t="str">
        <f>IF('statement of marks'!L106="","",'statement of marks'!L106)</f>
        <v/>
      </c>
      <c r="S1483" s="331" t="str">
        <f>IF('statement of marks'!M106="","",'statement of marks'!M106)</f>
        <v/>
      </c>
      <c r="T1483" s="374" t="str">
        <f>IF('statement of marks'!N106="","",'statement of marks'!N106)</f>
        <v/>
      </c>
      <c r="U1483" s="331" t="str">
        <f>IF('statement of marks'!O106="","",'statement of marks'!O106)</f>
        <v/>
      </c>
      <c r="V1483" s="331" t="str">
        <f>IF('statement of marks'!P106="","",'statement of marks'!P106)</f>
        <v/>
      </c>
      <c r="W1483" s="36" t="str">
        <f>IF('statement of marks'!Q106="","",'statement of marks'!Q106)</f>
        <v/>
      </c>
      <c r="X1483" s="378" t="str">
        <f>IF('statement of marks'!R106="","",'statement of marks'!R106)</f>
        <v/>
      </c>
    </row>
    <row r="1484" spans="1:24" ht="17" customHeight="1">
      <c r="A1484" s="376"/>
      <c r="B1484" s="920" t="str">
        <f>'statement of marks'!$AQ$3</f>
        <v>mnwZ</v>
      </c>
      <c r="C1484" s="910"/>
      <c r="D1484" s="331">
        <f>IF('statement of marks'!AQ105="","",'statement of marks'!AQ105)</f>
        <v>1</v>
      </c>
      <c r="E1484" s="331">
        <f>IF('statement of marks'!AR105="","",'statement of marks'!AR105)</f>
        <v>2</v>
      </c>
      <c r="F1484" s="331">
        <f>IF('statement of marks'!AS105="","",'statement of marks'!AS105)</f>
        <v>3</v>
      </c>
      <c r="G1484" s="374">
        <f>IF('statement of marks'!AT105="","",'statement of marks'!AT105)</f>
        <v>6</v>
      </c>
      <c r="H1484" s="331">
        <f>IF('statement of marks'!AU105="","",'statement of marks'!AU105)</f>
        <v>4</v>
      </c>
      <c r="I1484" s="331">
        <f>IF('statement of marks'!AV105="","",'statement of marks'!AV105)</f>
        <v>5</v>
      </c>
      <c r="J1484" s="36">
        <f>IF('statement of marks'!AW105="","",'statement of marks'!AW105)</f>
        <v>9</v>
      </c>
      <c r="K1484" s="378">
        <f>IF('statement of marks'!AX105="","",'statement of marks'!AX105)</f>
        <v>15</v>
      </c>
      <c r="L1484" s="504"/>
      <c r="M1484" s="505"/>
      <c r="N1484" s="376"/>
      <c r="O1484" s="920" t="str">
        <f>'statement of marks'!$AQ$3</f>
        <v>mnwZ</v>
      </c>
      <c r="P1484" s="910"/>
      <c r="Q1484" s="331" t="str">
        <f>IF('statement of marks'!AQ106="","",'statement of marks'!AQ106)</f>
        <v/>
      </c>
      <c r="R1484" s="331" t="str">
        <f>IF('statement of marks'!AR106="","",'statement of marks'!AR106)</f>
        <v/>
      </c>
      <c r="S1484" s="331" t="str">
        <f>IF('statement of marks'!AS106="","",'statement of marks'!AS106)</f>
        <v/>
      </c>
      <c r="T1484" s="374" t="str">
        <f>IF('statement of marks'!AT106="","",'statement of marks'!AT106)</f>
        <v/>
      </c>
      <c r="U1484" s="331" t="str">
        <f>IF('statement of marks'!AU106="","",'statement of marks'!AU106)</f>
        <v/>
      </c>
      <c r="V1484" s="331" t="str">
        <f>IF('statement of marks'!AV106="","",'statement of marks'!AV106)</f>
        <v/>
      </c>
      <c r="W1484" s="36" t="str">
        <f>IF('statement of marks'!AW106="","",'statement of marks'!AW106)</f>
        <v/>
      </c>
      <c r="X1484" s="378" t="str">
        <f>IF('statement of marks'!AX106="","",'statement of marks'!AX106)</f>
        <v/>
      </c>
    </row>
    <row r="1485" spans="1:24" ht="17" customHeight="1">
      <c r="A1485" s="376"/>
      <c r="B1485" s="910" t="str">
        <f>'statement of marks'!$BG$3</f>
        <v>xf.kr</v>
      </c>
      <c r="C1485" s="911"/>
      <c r="D1485" s="331" t="str">
        <f>IF('statement of marks'!BG105="","",'statement of marks'!BG105)</f>
        <v/>
      </c>
      <c r="E1485" s="331" t="str">
        <f>IF('statement of marks'!BH105="","",'statement of marks'!BH105)</f>
        <v/>
      </c>
      <c r="F1485" s="331" t="str">
        <f>IF('statement of marks'!BI105="","",'statement of marks'!BI105)</f>
        <v/>
      </c>
      <c r="G1485" s="374" t="str">
        <f>IF('statement of marks'!BJ105="","",'statement of marks'!BJ105)</f>
        <v/>
      </c>
      <c r="H1485" s="331" t="str">
        <f>IF('statement of marks'!BK105="","",'statement of marks'!BK105)</f>
        <v/>
      </c>
      <c r="I1485" s="331" t="str">
        <f>IF('statement of marks'!BL105="","",'statement of marks'!BL105)</f>
        <v/>
      </c>
      <c r="J1485" s="36" t="str">
        <f>IF('statement of marks'!BM105="","",'statement of marks'!BM105)</f>
        <v/>
      </c>
      <c r="K1485" s="378" t="str">
        <f>IF('statement of marks'!BN105="","",'statement of marks'!BN105)</f>
        <v/>
      </c>
      <c r="L1485" s="504"/>
      <c r="M1485" s="505"/>
      <c r="N1485" s="376"/>
      <c r="O1485" s="910" t="str">
        <f>'statement of marks'!$BG$3</f>
        <v>xf.kr</v>
      </c>
      <c r="P1485" s="911"/>
      <c r="Q1485" s="331" t="str">
        <f>IF('statement of marks'!BG106="","",'statement of marks'!BG106)</f>
        <v/>
      </c>
      <c r="R1485" s="331" t="str">
        <f>IF('statement of marks'!BH106="","",'statement of marks'!BH106)</f>
        <v/>
      </c>
      <c r="S1485" s="331" t="str">
        <f>IF('statement of marks'!BI106="","",'statement of marks'!BI106)</f>
        <v/>
      </c>
      <c r="T1485" s="374" t="str">
        <f>IF('statement of marks'!BJ106="","",'statement of marks'!BJ106)</f>
        <v/>
      </c>
      <c r="U1485" s="331" t="str">
        <f>IF('statement of marks'!BK106="","",'statement of marks'!BK106)</f>
        <v/>
      </c>
      <c r="V1485" s="331" t="str">
        <f>IF('statement of marks'!BL106="","",'statement of marks'!BL106)</f>
        <v/>
      </c>
      <c r="W1485" s="36" t="str">
        <f>IF('statement of marks'!BM106="","",'statement of marks'!BM106)</f>
        <v/>
      </c>
      <c r="X1485" s="378" t="str">
        <f>IF('statement of marks'!BN106="","",'statement of marks'!BN106)</f>
        <v/>
      </c>
    </row>
    <row r="1486" spans="1:24" ht="17" customHeight="1">
      <c r="A1486" s="376"/>
      <c r="B1486" s="910" t="str">
        <f>'statement of marks'!$BW$3</f>
        <v>Ik;kZoj.k v/;;u</v>
      </c>
      <c r="C1486" s="911"/>
      <c r="D1486" s="331" t="str">
        <f>IF('statement of marks'!BW105="","",'statement of marks'!BW105)</f>
        <v/>
      </c>
      <c r="E1486" s="331" t="str">
        <f>IF('statement of marks'!BX105="","",'statement of marks'!BX105)</f>
        <v/>
      </c>
      <c r="F1486" s="331" t="str">
        <f>IF('statement of marks'!BY105="","",'statement of marks'!BY105)</f>
        <v/>
      </c>
      <c r="G1486" s="374" t="str">
        <f>IF('statement of marks'!BZ105="","",'statement of marks'!BZ105)</f>
        <v/>
      </c>
      <c r="H1486" s="331" t="str">
        <f>IF('statement of marks'!CA105="","",'statement of marks'!CA105)</f>
        <v/>
      </c>
      <c r="I1486" s="331" t="str">
        <f>IF('statement of marks'!CB105="","",'statement of marks'!CB105)</f>
        <v/>
      </c>
      <c r="J1486" s="36" t="str">
        <f>IF('statement of marks'!CC105="","",'statement of marks'!CC105)</f>
        <v/>
      </c>
      <c r="K1486" s="378" t="str">
        <f>IF('statement of marks'!CD105="","",'statement of marks'!CD105)</f>
        <v/>
      </c>
      <c r="L1486" s="504"/>
      <c r="M1486" s="505"/>
      <c r="N1486" s="376"/>
      <c r="O1486" s="910" t="str">
        <f>'statement of marks'!$BW$3</f>
        <v>Ik;kZoj.k v/;;u</v>
      </c>
      <c r="P1486" s="911"/>
      <c r="Q1486" s="331" t="str">
        <f>IF('statement of marks'!BW106="","",'statement of marks'!BW106)</f>
        <v/>
      </c>
      <c r="R1486" s="331" t="str">
        <f>IF('statement of marks'!BX106="","",'statement of marks'!BX106)</f>
        <v/>
      </c>
      <c r="S1486" s="331" t="str">
        <f>IF('statement of marks'!BY106="","",'statement of marks'!BY106)</f>
        <v/>
      </c>
      <c r="T1486" s="374" t="str">
        <f>IF('statement of marks'!BZ106="","",'statement of marks'!BZ106)</f>
        <v/>
      </c>
      <c r="U1486" s="331" t="str">
        <f>IF('statement of marks'!CA106="","",'statement of marks'!CA106)</f>
        <v/>
      </c>
      <c r="V1486" s="331" t="str">
        <f>IF('statement of marks'!CB106="","",'statement of marks'!CB106)</f>
        <v/>
      </c>
      <c r="W1486" s="36" t="str">
        <f>IF('statement of marks'!CC106="","",'statement of marks'!CC106)</f>
        <v/>
      </c>
      <c r="X1486" s="378" t="str">
        <f>IF('statement of marks'!CD106="","",'statement of marks'!CD106)</f>
        <v/>
      </c>
    </row>
    <row r="1487" spans="1:24" ht="17" customHeight="1">
      <c r="A1487" s="925"/>
      <c r="B1487" s="927" t="str">
        <f>'statement of marks'!$AA$3</f>
        <v>vaxszth</v>
      </c>
      <c r="C1487" s="373" t="s">
        <v>3</v>
      </c>
      <c r="D1487" s="332">
        <f>IF('statement of marks'!AA$6="","",'statement of marks'!AA$6)</f>
        <v>5</v>
      </c>
      <c r="E1487" s="332">
        <f>IF('statement of marks'!AB$6="","",'statement of marks'!AB$6)</f>
        <v>5</v>
      </c>
      <c r="F1487" s="332">
        <f>IF('statement of marks'!AC$6="","",'statement of marks'!AC$6)</f>
        <v>5</v>
      </c>
      <c r="G1487" s="333">
        <f>IF('statement of marks'!AD$6="","",'statement of marks'!AD$6)</f>
        <v>15</v>
      </c>
      <c r="H1487" s="332">
        <f>IF('statement of marks'!AE$6="","",'statement of marks'!AE$6)</f>
        <v>10</v>
      </c>
      <c r="I1487" s="332">
        <f>IF('statement of marks'!AF$6="","",'statement of marks'!AF$6)</f>
        <v>25</v>
      </c>
      <c r="J1487" s="333">
        <f>IF('statement of marks'!AG$6="","",'statement of marks'!AG$6)</f>
        <v>35</v>
      </c>
      <c r="K1487" s="377">
        <f>IF('statement of marks'!AH$6="","",'statement of marks'!AH$6)</f>
        <v>50</v>
      </c>
      <c r="L1487" s="504"/>
      <c r="M1487" s="505"/>
      <c r="N1487" s="925"/>
      <c r="O1487" s="927" t="str">
        <f>'statement of marks'!$AA$3</f>
        <v>vaxszth</v>
      </c>
      <c r="P1487" s="373" t="s">
        <v>3</v>
      </c>
      <c r="Q1487" s="332">
        <f>IF('statement of marks'!AA$6="","",'statement of marks'!AA$6)</f>
        <v>5</v>
      </c>
      <c r="R1487" s="332">
        <f>IF('statement of marks'!AB$6="","",'statement of marks'!AB$6)</f>
        <v>5</v>
      </c>
      <c r="S1487" s="332">
        <f>IF('statement of marks'!AC$6="","",'statement of marks'!AC$6)</f>
        <v>5</v>
      </c>
      <c r="T1487" s="333">
        <f>IF('statement of marks'!AD$6="","",'statement of marks'!AD$6)</f>
        <v>15</v>
      </c>
      <c r="U1487" s="332">
        <f>IF('statement of marks'!AE$6="","",'statement of marks'!AE$6)</f>
        <v>10</v>
      </c>
      <c r="V1487" s="332">
        <f>IF('statement of marks'!AF$6="","",'statement of marks'!AF$6)</f>
        <v>25</v>
      </c>
      <c r="W1487" s="333">
        <f>IF('statement of marks'!AG$6="","",'statement of marks'!AG$6)</f>
        <v>35</v>
      </c>
      <c r="X1487" s="377">
        <f>IF('statement of marks'!AH$6="","",'statement of marks'!AH$6)</f>
        <v>50</v>
      </c>
    </row>
    <row r="1488" spans="1:24" ht="17" customHeight="1">
      <c r="A1488" s="926"/>
      <c r="B1488" s="927"/>
      <c r="C1488" s="375" t="s">
        <v>644</v>
      </c>
      <c r="D1488" s="331" t="str">
        <f>IF('statement of marks'!AA105="","",'statement of marks'!AA105)</f>
        <v/>
      </c>
      <c r="E1488" s="331" t="str">
        <f>IF('statement of marks'!AB105="","",'statement of marks'!AB105)</f>
        <v/>
      </c>
      <c r="F1488" s="331" t="str">
        <f>IF('statement of marks'!AC105="","",'statement of marks'!AC105)</f>
        <v/>
      </c>
      <c r="G1488" s="374" t="str">
        <f>IF('statement of marks'!AD105="","",'statement of marks'!AD105)</f>
        <v/>
      </c>
      <c r="H1488" s="331" t="str">
        <f>IF('statement of marks'!AE105="","",'statement of marks'!AE105)</f>
        <v/>
      </c>
      <c r="I1488" s="331" t="str">
        <f>IF('statement of marks'!AF105="","",'statement of marks'!AF105)</f>
        <v/>
      </c>
      <c r="J1488" s="36" t="str">
        <f>IF('statement of marks'!AG105="","",'statement of marks'!AG105)</f>
        <v/>
      </c>
      <c r="K1488" s="378" t="str">
        <f>IF('statement of marks'!AH105="","",'statement of marks'!AH105)</f>
        <v/>
      </c>
      <c r="L1488" s="504"/>
      <c r="M1488" s="505"/>
      <c r="N1488" s="926"/>
      <c r="O1488" s="927"/>
      <c r="P1488" s="375" t="s">
        <v>644</v>
      </c>
      <c r="Q1488" s="331" t="str">
        <f>IF('statement of marks'!AA106="","",'statement of marks'!AA106)</f>
        <v/>
      </c>
      <c r="R1488" s="331" t="str">
        <f>IF('statement of marks'!AB106="","",'statement of marks'!AB106)</f>
        <v/>
      </c>
      <c r="S1488" s="331" t="str">
        <f>IF('statement of marks'!AC106="","",'statement of marks'!AC106)</f>
        <v/>
      </c>
      <c r="T1488" s="374" t="str">
        <f>IF('statement of marks'!AD106="","",'statement of marks'!AD106)</f>
        <v/>
      </c>
      <c r="U1488" s="331" t="str">
        <f>IF('statement of marks'!AE106="","",'statement of marks'!AE106)</f>
        <v/>
      </c>
      <c r="V1488" s="331" t="str">
        <f>IF('statement of marks'!AF106="","",'statement of marks'!AF106)</f>
        <v/>
      </c>
      <c r="W1488" s="36" t="str">
        <f>IF('statement of marks'!AG106="","",'statement of marks'!AG106)</f>
        <v/>
      </c>
      <c r="X1488" s="378" t="str">
        <f>IF('statement of marks'!AH106="","",'statement of marks'!AH106)</f>
        <v/>
      </c>
    </row>
    <row r="1489" spans="1:24" ht="17" customHeight="1">
      <c r="A1489" s="376"/>
      <c r="B1489" s="928" t="s">
        <v>640</v>
      </c>
      <c r="C1489" s="929"/>
      <c r="D1489" s="335" t="s">
        <v>1</v>
      </c>
      <c r="E1489" s="335" t="s">
        <v>21</v>
      </c>
      <c r="F1489" s="372" t="s">
        <v>641</v>
      </c>
      <c r="G1489" s="36"/>
      <c r="H1489" s="334"/>
      <c r="I1489" s="36"/>
      <c r="J1489" s="472" t="s">
        <v>62</v>
      </c>
      <c r="K1489" s="379"/>
      <c r="L1489" s="504"/>
      <c r="M1489" s="505"/>
      <c r="N1489" s="376"/>
      <c r="O1489" s="928" t="s">
        <v>640</v>
      </c>
      <c r="P1489" s="929"/>
      <c r="Q1489" s="335" t="s">
        <v>1</v>
      </c>
      <c r="R1489" s="335" t="s">
        <v>21</v>
      </c>
      <c r="S1489" s="372" t="s">
        <v>641</v>
      </c>
      <c r="T1489" s="36"/>
      <c r="U1489" s="334"/>
      <c r="V1489" s="36"/>
      <c r="W1489" s="507" t="s">
        <v>62</v>
      </c>
      <c r="X1489" s="379"/>
    </row>
    <row r="1490" spans="1:24" ht="17" customHeight="1">
      <c r="A1490" s="376"/>
      <c r="B1490" s="923" t="s">
        <v>3</v>
      </c>
      <c r="C1490" s="924"/>
      <c r="D1490" s="332">
        <v>20</v>
      </c>
      <c r="E1490" s="332">
        <v>20</v>
      </c>
      <c r="F1490" s="332">
        <v>20</v>
      </c>
      <c r="G1490" s="333"/>
      <c r="H1490" s="332"/>
      <c r="I1490" s="332"/>
      <c r="J1490" s="333">
        <v>20</v>
      </c>
      <c r="K1490" s="377"/>
      <c r="L1490" s="504"/>
      <c r="M1490" s="505"/>
      <c r="N1490" s="376"/>
      <c r="O1490" s="923" t="s">
        <v>3</v>
      </c>
      <c r="P1490" s="924"/>
      <c r="Q1490" s="332">
        <v>20</v>
      </c>
      <c r="R1490" s="332">
        <v>20</v>
      </c>
      <c r="S1490" s="332">
        <v>20</v>
      </c>
      <c r="T1490" s="333"/>
      <c r="U1490" s="332"/>
      <c r="V1490" s="332"/>
      <c r="W1490" s="333">
        <v>20</v>
      </c>
      <c r="X1490" s="377"/>
    </row>
    <row r="1491" spans="1:24" ht="17" customHeight="1">
      <c r="A1491" s="376"/>
      <c r="B1491" s="910" t="str">
        <f>'statement of marks'!$CM$3</f>
        <v>dk;kZuqHko</v>
      </c>
      <c r="C1491" s="911"/>
      <c r="D1491" s="469" t="str">
        <f>IF('statement of marks'!CM105="","",'statement of marks'!CM105)</f>
        <v/>
      </c>
      <c r="E1491" s="469" t="str">
        <f>IF('statement of marks'!CN105="","",'statement of marks'!CN105)</f>
        <v/>
      </c>
      <c r="F1491" s="469" t="str">
        <f>IF('statement of marks'!CP105="","",'statement of marks'!CP105)</f>
        <v/>
      </c>
      <c r="G1491" s="337"/>
      <c r="H1491" s="337"/>
      <c r="I1491" s="469"/>
      <c r="J1491" s="469" t="str">
        <f>IF('statement of marks'!CO105="","",'statement of marks'!CO105)</f>
        <v/>
      </c>
      <c r="K1491" s="470"/>
      <c r="L1491" s="504"/>
      <c r="M1491" s="505"/>
      <c r="N1491" s="376"/>
      <c r="O1491" s="910" t="str">
        <f>'statement of marks'!$CM$3</f>
        <v>dk;kZuqHko</v>
      </c>
      <c r="P1491" s="911"/>
      <c r="Q1491" s="469" t="str">
        <f>IF('statement of marks'!CM106="","",'statement of marks'!CM106)</f>
        <v/>
      </c>
      <c r="R1491" s="469" t="str">
        <f>IF('statement of marks'!CN106="","",'statement of marks'!CN106)</f>
        <v/>
      </c>
      <c r="S1491" s="469" t="str">
        <f>IF('statement of marks'!CP106="","",'statement of marks'!CP106)</f>
        <v/>
      </c>
      <c r="T1491" s="337"/>
      <c r="U1491" s="337"/>
      <c r="V1491" s="469"/>
      <c r="W1491" s="503" t="str">
        <f>IF('statement of marks'!CO106="","",'statement of marks'!CO106)</f>
        <v/>
      </c>
      <c r="X1491" s="470"/>
    </row>
    <row r="1492" spans="1:24" ht="17" customHeight="1">
      <c r="A1492" s="376"/>
      <c r="B1492" s="910" t="str">
        <f>'statement of marks'!$CW$3</f>
        <v>dyk f'k{kk</v>
      </c>
      <c r="C1492" s="911"/>
      <c r="D1492" s="469" t="str">
        <f>IF('statement of marks'!CW105="","",'statement of marks'!CW105)</f>
        <v/>
      </c>
      <c r="E1492" s="469" t="str">
        <f>IF('statement of marks'!CX105="","",'statement of marks'!CX105)</f>
        <v/>
      </c>
      <c r="F1492" s="469" t="str">
        <f>IF('statement of marks'!CZ105="","",'statement of marks'!CZ105)</f>
        <v/>
      </c>
      <c r="G1492" s="337"/>
      <c r="H1492" s="337"/>
      <c r="I1492" s="469"/>
      <c r="J1492" s="469" t="str">
        <f>IF('statement of marks'!CY105="","",'statement of marks'!CY105)</f>
        <v/>
      </c>
      <c r="K1492" s="470"/>
      <c r="L1492" s="504"/>
      <c r="M1492" s="505"/>
      <c r="N1492" s="376"/>
      <c r="O1492" s="910" t="str">
        <f>'statement of marks'!$CW$3</f>
        <v>dyk f'k{kk</v>
      </c>
      <c r="P1492" s="911"/>
      <c r="Q1492" s="469" t="str">
        <f>IF('statement of marks'!CW106="","",'statement of marks'!CW106)</f>
        <v/>
      </c>
      <c r="R1492" s="469" t="str">
        <f>IF('statement of marks'!CX106="","",'statement of marks'!CX106)</f>
        <v/>
      </c>
      <c r="S1492" s="469" t="str">
        <f>IF('statement of marks'!CZ106="","",'statement of marks'!CZ106)</f>
        <v/>
      </c>
      <c r="T1492" s="337"/>
      <c r="U1492" s="337"/>
      <c r="V1492" s="469"/>
      <c r="W1492" s="503" t="str">
        <f>IF('statement of marks'!CY106="","",'statement of marks'!CY106)</f>
        <v/>
      </c>
      <c r="X1492" s="470"/>
    </row>
    <row r="1493" spans="1:24" ht="17" customHeight="1">
      <c r="A1493" s="376"/>
      <c r="B1493" s="912" t="str">
        <f>'statement of marks'!$DG$3</f>
        <v>LokLF; ,oe~ 'kkjhfjd f'k{kk</v>
      </c>
      <c r="C1493" s="913"/>
      <c r="D1493" s="469" t="str">
        <f>IF('statement of marks'!DG105="","",'statement of marks'!DG105)</f>
        <v/>
      </c>
      <c r="E1493" s="469" t="str">
        <f>IF('statement of marks'!DH105="","",'statement of marks'!DH105)</f>
        <v/>
      </c>
      <c r="F1493" s="469" t="str">
        <f>IF('statement of marks'!DJ105="","",'statement of marks'!DJ105)</f>
        <v/>
      </c>
      <c r="G1493" s="337"/>
      <c r="H1493" s="337"/>
      <c r="I1493" s="469"/>
      <c r="J1493" s="469" t="str">
        <f>IF('statement of marks'!DI105="","",'statement of marks'!DI105)</f>
        <v/>
      </c>
      <c r="K1493" s="470"/>
      <c r="L1493" s="504"/>
      <c r="M1493" s="505"/>
      <c r="N1493" s="376"/>
      <c r="O1493" s="914" t="str">
        <f>'statement of marks'!$DG$3</f>
        <v>LokLF; ,oe~ 'kkjhfjd f'k{kk</v>
      </c>
      <c r="P1493" s="915"/>
      <c r="Q1493" s="469" t="str">
        <f>IF('statement of marks'!DG106="","",'statement of marks'!DG106)</f>
        <v/>
      </c>
      <c r="R1493" s="469" t="str">
        <f>IF('statement of marks'!DH106="","",'statement of marks'!DH106)</f>
        <v/>
      </c>
      <c r="S1493" s="469" t="str">
        <f>IF('statement of marks'!DJ106="","",'statement of marks'!DJ106)</f>
        <v/>
      </c>
      <c r="T1493" s="337"/>
      <c r="U1493" s="337"/>
      <c r="V1493" s="469"/>
      <c r="W1493" s="503" t="str">
        <f>IF('statement of marks'!DI106="","",'statement of marks'!DI106)</f>
        <v/>
      </c>
      <c r="X1493" s="470"/>
    </row>
    <row r="1494" spans="1:24" ht="17" customHeight="1">
      <c r="A1494" s="376"/>
      <c r="B1494" s="916" t="s">
        <v>642</v>
      </c>
      <c r="C1494" s="917"/>
      <c r="D1494" s="918" t="str">
        <f>IF(details!$CX$3="","",details!$CX$3)</f>
        <v>;ksx vxLr rd</v>
      </c>
      <c r="E1494" s="918"/>
      <c r="F1494" s="918" t="str">
        <f>IF(details!$DB$3="","",details!$DB$3)</f>
        <v>;ksx vDVcj rd</v>
      </c>
      <c r="G1494" s="918"/>
      <c r="H1494" s="918" t="str">
        <f>IF(details!$DF$3="","",details!$DF$3)</f>
        <v>;ksx fnlEcj rd</v>
      </c>
      <c r="I1494" s="918"/>
      <c r="J1494" s="918" t="str">
        <f>IF(details!$DJ$3="","",details!$DJ$3)</f>
        <v>;ksx Qjojh rd</v>
      </c>
      <c r="K1494" s="919"/>
      <c r="L1494" s="504"/>
      <c r="M1494" s="505"/>
      <c r="N1494" s="376"/>
      <c r="O1494" s="916" t="s">
        <v>642</v>
      </c>
      <c r="P1494" s="917"/>
      <c r="Q1494" s="918" t="str">
        <f>IF(details!$CX$3="","",details!$CX$3)</f>
        <v>;ksx vxLr rd</v>
      </c>
      <c r="R1494" s="918"/>
      <c r="S1494" s="918" t="str">
        <f>IF(details!$DB$3="","",details!$DB$3)</f>
        <v>;ksx vDVcj rd</v>
      </c>
      <c r="T1494" s="918"/>
      <c r="U1494" s="918" t="str">
        <f>IF(details!$DF$3="","",details!$DF$3)</f>
        <v>;ksx fnlEcj rd</v>
      </c>
      <c r="V1494" s="918"/>
      <c r="W1494" s="918" t="str">
        <f>IF(details!$DJ$3="","",details!$DJ$3)</f>
        <v>;ksx Qjojh rd</v>
      </c>
      <c r="X1494" s="919"/>
    </row>
    <row r="1495" spans="1:24" ht="17" customHeight="1">
      <c r="A1495" s="376"/>
      <c r="B1495" s="916" t="s">
        <v>86</v>
      </c>
      <c r="C1495" s="917"/>
      <c r="D1495" s="921" t="str">
        <f>IF(details!CY105="","",details!CY105)</f>
        <v/>
      </c>
      <c r="E1495" s="921"/>
      <c r="F1495" s="921" t="str">
        <f>IF(details!DC105="","",details!DC105)</f>
        <v/>
      </c>
      <c r="G1495" s="921"/>
      <c r="H1495" s="921" t="str">
        <f>IF(details!DG105="","",details!DG105)</f>
        <v/>
      </c>
      <c r="I1495" s="921"/>
      <c r="J1495" s="921" t="str">
        <f>IF(details!DK105="","",details!DK105)</f>
        <v/>
      </c>
      <c r="K1495" s="922"/>
      <c r="L1495" s="504"/>
      <c r="M1495" s="505"/>
      <c r="N1495" s="376"/>
      <c r="O1495" s="916" t="s">
        <v>86</v>
      </c>
      <c r="P1495" s="917"/>
      <c r="Q1495" s="921" t="str">
        <f>IF(details!CY106="","",details!CY106)</f>
        <v/>
      </c>
      <c r="R1495" s="921"/>
      <c r="S1495" s="921" t="str">
        <f>IF(details!DC106="","",details!DC106)</f>
        <v/>
      </c>
      <c r="T1495" s="921"/>
      <c r="U1495" s="921" t="str">
        <f>IF(details!DG106="","",details!DG106)</f>
        <v/>
      </c>
      <c r="V1495" s="921"/>
      <c r="W1495" s="921" t="str">
        <f>IF(details!DK106="","",details!DK106)</f>
        <v/>
      </c>
      <c r="X1495" s="922"/>
    </row>
    <row r="1496" spans="1:24" ht="17" customHeight="1">
      <c r="A1496" s="376"/>
      <c r="B1496" s="902" t="s">
        <v>15</v>
      </c>
      <c r="C1496" s="903"/>
      <c r="D1496" s="904" t="str">
        <f>IF(details!CX105="","",details!CX105)</f>
        <v/>
      </c>
      <c r="E1496" s="904"/>
      <c r="F1496" s="904" t="str">
        <f>IF(details!DB105="","",details!DB105)</f>
        <v/>
      </c>
      <c r="G1496" s="904"/>
      <c r="H1496" s="904" t="str">
        <f>IF(details!DF105="","",details!DF105)</f>
        <v/>
      </c>
      <c r="I1496" s="904"/>
      <c r="J1496" s="904" t="str">
        <f>IF(details!DJ105="","",details!DJ105)</f>
        <v/>
      </c>
      <c r="K1496" s="905"/>
      <c r="L1496" s="504"/>
      <c r="M1496" s="505"/>
      <c r="N1496" s="376"/>
      <c r="O1496" s="902" t="s">
        <v>15</v>
      </c>
      <c r="P1496" s="903"/>
      <c r="Q1496" s="904" t="str">
        <f>IF(details!CX106="","",details!CX106)</f>
        <v/>
      </c>
      <c r="R1496" s="904"/>
      <c r="S1496" s="904" t="str">
        <f>IF(details!DB106="","",details!DB106)</f>
        <v/>
      </c>
      <c r="T1496" s="904"/>
      <c r="U1496" s="904" t="str">
        <f>IF(details!DF106="","",details!DF106)</f>
        <v/>
      </c>
      <c r="V1496" s="904"/>
      <c r="W1496" s="904" t="str">
        <f>IF(details!DJ106="","",details!DJ106)</f>
        <v/>
      </c>
      <c r="X1496" s="905"/>
    </row>
    <row r="1497" spans="1:24" ht="17" customHeight="1">
      <c r="A1497" s="376"/>
      <c r="B1497" s="906" t="s">
        <v>87</v>
      </c>
      <c r="C1497" s="907"/>
      <c r="D1497" s="908"/>
      <c r="E1497" s="908"/>
      <c r="F1497" s="908"/>
      <c r="G1497" s="908"/>
      <c r="H1497" s="908"/>
      <c r="I1497" s="908"/>
      <c r="J1497" s="908"/>
      <c r="K1497" s="909"/>
      <c r="L1497" s="504"/>
      <c r="M1497" s="505"/>
      <c r="N1497" s="376"/>
      <c r="O1497" s="906" t="s">
        <v>87</v>
      </c>
      <c r="P1497" s="907"/>
      <c r="Q1497" s="908"/>
      <c r="R1497" s="908"/>
      <c r="S1497" s="908"/>
      <c r="T1497" s="908"/>
      <c r="U1497" s="908"/>
      <c r="V1497" s="908"/>
      <c r="W1497" s="908"/>
      <c r="X1497" s="909"/>
    </row>
    <row r="1498" spans="1:24" ht="17" customHeight="1">
      <c r="A1498" s="376"/>
      <c r="B1498" s="953" t="s">
        <v>73</v>
      </c>
      <c r="C1498" s="954"/>
      <c r="D1498" s="908"/>
      <c r="E1498" s="908"/>
      <c r="F1498" s="908"/>
      <c r="G1498" s="908"/>
      <c r="H1498" s="908"/>
      <c r="I1498" s="908"/>
      <c r="J1498" s="908"/>
      <c r="K1498" s="909"/>
      <c r="L1498" s="504"/>
      <c r="M1498" s="505"/>
      <c r="N1498" s="376"/>
      <c r="O1498" s="953" t="s">
        <v>73</v>
      </c>
      <c r="P1498" s="954"/>
      <c r="Q1498" s="908"/>
      <c r="R1498" s="908"/>
      <c r="S1498" s="908"/>
      <c r="T1498" s="908"/>
      <c r="U1498" s="908"/>
      <c r="V1498" s="908"/>
      <c r="W1498" s="908"/>
      <c r="X1498" s="909"/>
    </row>
    <row r="1499" spans="1:24" ht="17" customHeight="1">
      <c r="A1499" s="376"/>
      <c r="B1499" s="955" t="s">
        <v>88</v>
      </c>
      <c r="C1499" s="956"/>
      <c r="D1499" s="908"/>
      <c r="E1499" s="908"/>
      <c r="F1499" s="908"/>
      <c r="G1499" s="908"/>
      <c r="H1499" s="908"/>
      <c r="I1499" s="908"/>
      <c r="J1499" s="908"/>
      <c r="K1499" s="909"/>
      <c r="L1499" s="504"/>
      <c r="M1499" s="505"/>
      <c r="N1499" s="376"/>
      <c r="O1499" s="955" t="s">
        <v>88</v>
      </c>
      <c r="P1499" s="956"/>
      <c r="Q1499" s="908"/>
      <c r="R1499" s="908"/>
      <c r="S1499" s="908"/>
      <c r="T1499" s="908"/>
      <c r="U1499" s="908"/>
      <c r="V1499" s="908"/>
      <c r="W1499" s="908"/>
      <c r="X1499" s="909"/>
    </row>
    <row r="1500" spans="1:24" ht="17" customHeight="1" thickBot="1">
      <c r="A1500" s="382"/>
      <c r="B1500" s="957" t="s">
        <v>89</v>
      </c>
      <c r="C1500" s="958"/>
      <c r="D1500" s="959"/>
      <c r="E1500" s="959"/>
      <c r="F1500" s="959"/>
      <c r="G1500" s="959"/>
      <c r="H1500" s="959"/>
      <c r="I1500" s="959"/>
      <c r="J1500" s="959"/>
      <c r="K1500" s="960"/>
      <c r="L1500" s="504"/>
      <c r="M1500" s="505"/>
      <c r="N1500" s="382"/>
      <c r="O1500" s="957" t="s">
        <v>89</v>
      </c>
      <c r="P1500" s="958"/>
      <c r="Q1500" s="959"/>
      <c r="R1500" s="959"/>
      <c r="S1500" s="959"/>
      <c r="T1500" s="959"/>
      <c r="U1500" s="959"/>
      <c r="V1500" s="959"/>
      <c r="W1500" s="959"/>
      <c r="X1500" s="960"/>
    </row>
  </sheetData>
  <sheetProtection password="CC1C" sheet="1" objects="1" scenarios="1" formatCells="0" formatColumns="0" formatRows="0" autoFilter="0"/>
  <mergeCells count="6900">
    <mergeCell ref="B1500:C1500"/>
    <mergeCell ref="D1500:E1500"/>
    <mergeCell ref="F1500:G1500"/>
    <mergeCell ref="H1500:I1500"/>
    <mergeCell ref="J1500:K1500"/>
    <mergeCell ref="O1500:P1500"/>
    <mergeCell ref="Q1500:R1500"/>
    <mergeCell ref="S1500:T1500"/>
    <mergeCell ref="U1500:V1500"/>
    <mergeCell ref="W1500:X1500"/>
    <mergeCell ref="B1498:C1498"/>
    <mergeCell ref="D1498:E1498"/>
    <mergeCell ref="F1498:G1498"/>
    <mergeCell ref="H1498:I1498"/>
    <mergeCell ref="J1498:K1498"/>
    <mergeCell ref="O1498:P1498"/>
    <mergeCell ref="Q1498:R1498"/>
    <mergeCell ref="S1498:T1498"/>
    <mergeCell ref="U1498:V1498"/>
    <mergeCell ref="W1498:X1498"/>
    <mergeCell ref="B1499:C1499"/>
    <mergeCell ref="D1499:E1499"/>
    <mergeCell ref="F1499:G1499"/>
    <mergeCell ref="H1499:I1499"/>
    <mergeCell ref="J1499:K1499"/>
    <mergeCell ref="O1499:P1499"/>
    <mergeCell ref="Q1499:R1499"/>
    <mergeCell ref="S1499:T1499"/>
    <mergeCell ref="U1499:V1499"/>
    <mergeCell ref="W1499:X1499"/>
    <mergeCell ref="B1496:C1496"/>
    <mergeCell ref="D1496:E1496"/>
    <mergeCell ref="F1496:G1496"/>
    <mergeCell ref="H1496:I1496"/>
    <mergeCell ref="J1496:K1496"/>
    <mergeCell ref="O1496:P1496"/>
    <mergeCell ref="Q1496:R1496"/>
    <mergeCell ref="S1496:T1496"/>
    <mergeCell ref="U1496:V1496"/>
    <mergeCell ref="W1496:X1496"/>
    <mergeCell ref="B1497:C1497"/>
    <mergeCell ref="D1497:E1497"/>
    <mergeCell ref="F1497:G1497"/>
    <mergeCell ref="H1497:I1497"/>
    <mergeCell ref="J1497:K1497"/>
    <mergeCell ref="O1497:P1497"/>
    <mergeCell ref="Q1497:R1497"/>
    <mergeCell ref="S1497:T1497"/>
    <mergeCell ref="U1497:V1497"/>
    <mergeCell ref="W1497:X1497"/>
    <mergeCell ref="B1492:C1492"/>
    <mergeCell ref="O1492:P1492"/>
    <mergeCell ref="B1493:C1493"/>
    <mergeCell ref="O1493:P1493"/>
    <mergeCell ref="B1494:C1494"/>
    <mergeCell ref="D1494:E1494"/>
    <mergeCell ref="F1494:G1494"/>
    <mergeCell ref="H1494:I1494"/>
    <mergeCell ref="J1494:K1494"/>
    <mergeCell ref="O1494:P1494"/>
    <mergeCell ref="Q1494:R1494"/>
    <mergeCell ref="S1494:T1494"/>
    <mergeCell ref="U1494:V1494"/>
    <mergeCell ref="W1494:X1494"/>
    <mergeCell ref="B1495:C1495"/>
    <mergeCell ref="D1495:E1495"/>
    <mergeCell ref="F1495:G1495"/>
    <mergeCell ref="H1495:I1495"/>
    <mergeCell ref="J1495:K1495"/>
    <mergeCell ref="O1495:P1495"/>
    <mergeCell ref="Q1495:R1495"/>
    <mergeCell ref="S1495:T1495"/>
    <mergeCell ref="U1495:V1495"/>
    <mergeCell ref="W1495:X1495"/>
    <mergeCell ref="B1482:C1482"/>
    <mergeCell ref="O1482:P1482"/>
    <mergeCell ref="B1483:C1483"/>
    <mergeCell ref="O1483:P1483"/>
    <mergeCell ref="B1485:C1485"/>
    <mergeCell ref="O1485:P1485"/>
    <mergeCell ref="B1486:C1486"/>
    <mergeCell ref="O1486:P1486"/>
    <mergeCell ref="A1487:A1488"/>
    <mergeCell ref="B1487:B1488"/>
    <mergeCell ref="N1487:N1488"/>
    <mergeCell ref="O1487:O1488"/>
    <mergeCell ref="B1489:C1489"/>
    <mergeCell ref="O1489:P1489"/>
    <mergeCell ref="B1490:C1490"/>
    <mergeCell ref="O1490:P1490"/>
    <mergeCell ref="B1491:C1491"/>
    <mergeCell ref="O1491:P1491"/>
    <mergeCell ref="B1484:C1484"/>
    <mergeCell ref="O1484:P1484"/>
    <mergeCell ref="B1478:C1478"/>
    <mergeCell ref="E1478:F1478"/>
    <mergeCell ref="G1478:K1478"/>
    <mergeCell ref="O1478:P1478"/>
    <mergeCell ref="R1478:S1478"/>
    <mergeCell ref="T1478:X1478"/>
    <mergeCell ref="B1479:C1479"/>
    <mergeCell ref="E1479:F1479"/>
    <mergeCell ref="G1479:K1479"/>
    <mergeCell ref="O1479:P1479"/>
    <mergeCell ref="R1479:S1479"/>
    <mergeCell ref="T1479:X1479"/>
    <mergeCell ref="D1480:D1481"/>
    <mergeCell ref="E1480:E1481"/>
    <mergeCell ref="F1480:F1481"/>
    <mergeCell ref="G1480:G1481"/>
    <mergeCell ref="H1480:J1480"/>
    <mergeCell ref="K1480:K1481"/>
    <mergeCell ref="Q1480:Q1481"/>
    <mergeCell ref="R1480:R1481"/>
    <mergeCell ref="S1480:S1481"/>
    <mergeCell ref="T1480:T1481"/>
    <mergeCell ref="U1480:W1480"/>
    <mergeCell ref="X1480:X1481"/>
    <mergeCell ref="B1470:C1470"/>
    <mergeCell ref="D1470:E1470"/>
    <mergeCell ref="F1470:G1470"/>
    <mergeCell ref="H1470:I1470"/>
    <mergeCell ref="J1470:K1470"/>
    <mergeCell ref="O1470:P1470"/>
    <mergeCell ref="Q1470:R1470"/>
    <mergeCell ref="S1470:T1470"/>
    <mergeCell ref="U1470:V1470"/>
    <mergeCell ref="W1470:X1470"/>
    <mergeCell ref="A1471:K1471"/>
    <mergeCell ref="N1471:X1471"/>
    <mergeCell ref="A1472:K1473"/>
    <mergeCell ref="N1472:X1473"/>
    <mergeCell ref="B1474:C1474"/>
    <mergeCell ref="D1474:K1474"/>
    <mergeCell ref="O1474:P1474"/>
    <mergeCell ref="Q1474:X1474"/>
    <mergeCell ref="B1475:C1475"/>
    <mergeCell ref="D1475:K1475"/>
    <mergeCell ref="O1475:P1475"/>
    <mergeCell ref="Q1475:X1475"/>
    <mergeCell ref="B1476:C1476"/>
    <mergeCell ref="D1476:K1476"/>
    <mergeCell ref="O1476:P1476"/>
    <mergeCell ref="Q1476:X1476"/>
    <mergeCell ref="B1477:C1477"/>
    <mergeCell ref="D1477:K1477"/>
    <mergeCell ref="O1477:P1477"/>
    <mergeCell ref="Q1477:X1477"/>
    <mergeCell ref="B1468:C1468"/>
    <mergeCell ref="D1468:E1468"/>
    <mergeCell ref="F1468:G1468"/>
    <mergeCell ref="H1468:I1468"/>
    <mergeCell ref="J1468:K1468"/>
    <mergeCell ref="O1468:P1468"/>
    <mergeCell ref="Q1468:R1468"/>
    <mergeCell ref="S1468:T1468"/>
    <mergeCell ref="U1468:V1468"/>
    <mergeCell ref="W1468:X1468"/>
    <mergeCell ref="B1469:C1469"/>
    <mergeCell ref="D1469:E1469"/>
    <mergeCell ref="F1469:G1469"/>
    <mergeCell ref="H1469:I1469"/>
    <mergeCell ref="J1469:K1469"/>
    <mergeCell ref="O1469:P1469"/>
    <mergeCell ref="Q1469:R1469"/>
    <mergeCell ref="S1469:T1469"/>
    <mergeCell ref="U1469:V1469"/>
    <mergeCell ref="W1469:X1469"/>
    <mergeCell ref="B1466:C1466"/>
    <mergeCell ref="D1466:E1466"/>
    <mergeCell ref="F1466:G1466"/>
    <mergeCell ref="H1466:I1466"/>
    <mergeCell ref="J1466:K1466"/>
    <mergeCell ref="O1466:P1466"/>
    <mergeCell ref="Q1466:R1466"/>
    <mergeCell ref="S1466:T1466"/>
    <mergeCell ref="U1466:V1466"/>
    <mergeCell ref="W1466:X1466"/>
    <mergeCell ref="B1467:C1467"/>
    <mergeCell ref="D1467:E1467"/>
    <mergeCell ref="F1467:G1467"/>
    <mergeCell ref="H1467:I1467"/>
    <mergeCell ref="J1467:K1467"/>
    <mergeCell ref="O1467:P1467"/>
    <mergeCell ref="Q1467:R1467"/>
    <mergeCell ref="S1467:T1467"/>
    <mergeCell ref="U1467:V1467"/>
    <mergeCell ref="W1467:X1467"/>
    <mergeCell ref="B1462:C1462"/>
    <mergeCell ref="O1462:P1462"/>
    <mergeCell ref="B1463:C1463"/>
    <mergeCell ref="O1463:P1463"/>
    <mergeCell ref="B1464:C1464"/>
    <mergeCell ref="D1464:E1464"/>
    <mergeCell ref="F1464:G1464"/>
    <mergeCell ref="H1464:I1464"/>
    <mergeCell ref="J1464:K1464"/>
    <mergeCell ref="O1464:P1464"/>
    <mergeCell ref="Q1464:R1464"/>
    <mergeCell ref="S1464:T1464"/>
    <mergeCell ref="U1464:V1464"/>
    <mergeCell ref="W1464:X1464"/>
    <mergeCell ref="B1465:C1465"/>
    <mergeCell ref="D1465:E1465"/>
    <mergeCell ref="F1465:G1465"/>
    <mergeCell ref="H1465:I1465"/>
    <mergeCell ref="J1465:K1465"/>
    <mergeCell ref="O1465:P1465"/>
    <mergeCell ref="Q1465:R1465"/>
    <mergeCell ref="S1465:T1465"/>
    <mergeCell ref="U1465:V1465"/>
    <mergeCell ref="W1465:X1465"/>
    <mergeCell ref="B1452:C1452"/>
    <mergeCell ref="O1452:P1452"/>
    <mergeCell ref="B1453:C1453"/>
    <mergeCell ref="O1453:P1453"/>
    <mergeCell ref="B1455:C1455"/>
    <mergeCell ref="O1455:P1455"/>
    <mergeCell ref="B1456:C1456"/>
    <mergeCell ref="O1456:P1456"/>
    <mergeCell ref="A1457:A1458"/>
    <mergeCell ref="B1457:B1458"/>
    <mergeCell ref="N1457:N1458"/>
    <mergeCell ref="O1457:O1458"/>
    <mergeCell ref="B1459:C1459"/>
    <mergeCell ref="O1459:P1459"/>
    <mergeCell ref="B1460:C1460"/>
    <mergeCell ref="O1460:P1460"/>
    <mergeCell ref="B1461:C1461"/>
    <mergeCell ref="O1461:P1461"/>
    <mergeCell ref="B1454:C1454"/>
    <mergeCell ref="O1454:P1454"/>
    <mergeCell ref="B1448:C1448"/>
    <mergeCell ref="E1448:F1448"/>
    <mergeCell ref="G1448:K1448"/>
    <mergeCell ref="O1448:P1448"/>
    <mergeCell ref="R1448:S1448"/>
    <mergeCell ref="T1448:X1448"/>
    <mergeCell ref="B1449:C1449"/>
    <mergeCell ref="E1449:F1449"/>
    <mergeCell ref="G1449:K1449"/>
    <mergeCell ref="O1449:P1449"/>
    <mergeCell ref="R1449:S1449"/>
    <mergeCell ref="T1449:X1449"/>
    <mergeCell ref="D1450:D1451"/>
    <mergeCell ref="E1450:E1451"/>
    <mergeCell ref="F1450:F1451"/>
    <mergeCell ref="G1450:G1451"/>
    <mergeCell ref="H1450:J1450"/>
    <mergeCell ref="K1450:K1451"/>
    <mergeCell ref="Q1450:Q1451"/>
    <mergeCell ref="R1450:R1451"/>
    <mergeCell ref="S1450:S1451"/>
    <mergeCell ref="T1450:T1451"/>
    <mergeCell ref="U1450:W1450"/>
    <mergeCell ref="X1450:X1451"/>
    <mergeCell ref="B1440:C1440"/>
    <mergeCell ref="D1440:E1440"/>
    <mergeCell ref="F1440:G1440"/>
    <mergeCell ref="H1440:I1440"/>
    <mergeCell ref="J1440:K1440"/>
    <mergeCell ref="O1440:P1440"/>
    <mergeCell ref="Q1440:R1440"/>
    <mergeCell ref="S1440:T1440"/>
    <mergeCell ref="U1440:V1440"/>
    <mergeCell ref="W1440:X1440"/>
    <mergeCell ref="A1441:K1441"/>
    <mergeCell ref="N1441:X1441"/>
    <mergeCell ref="A1442:K1443"/>
    <mergeCell ref="N1442:X1443"/>
    <mergeCell ref="B1444:C1444"/>
    <mergeCell ref="D1444:K1444"/>
    <mergeCell ref="O1444:P1444"/>
    <mergeCell ref="Q1444:X1444"/>
    <mergeCell ref="B1445:C1445"/>
    <mergeCell ref="D1445:K1445"/>
    <mergeCell ref="O1445:P1445"/>
    <mergeCell ref="Q1445:X1445"/>
    <mergeCell ref="B1446:C1446"/>
    <mergeCell ref="D1446:K1446"/>
    <mergeCell ref="O1446:P1446"/>
    <mergeCell ref="Q1446:X1446"/>
    <mergeCell ref="B1447:C1447"/>
    <mergeCell ref="D1447:K1447"/>
    <mergeCell ref="O1447:P1447"/>
    <mergeCell ref="Q1447:X1447"/>
    <mergeCell ref="B1438:C1438"/>
    <mergeCell ref="D1438:E1438"/>
    <mergeCell ref="F1438:G1438"/>
    <mergeCell ref="H1438:I1438"/>
    <mergeCell ref="J1438:K1438"/>
    <mergeCell ref="O1438:P1438"/>
    <mergeCell ref="Q1438:R1438"/>
    <mergeCell ref="S1438:T1438"/>
    <mergeCell ref="U1438:V1438"/>
    <mergeCell ref="W1438:X1438"/>
    <mergeCell ref="B1439:C1439"/>
    <mergeCell ref="D1439:E1439"/>
    <mergeCell ref="F1439:G1439"/>
    <mergeCell ref="H1439:I1439"/>
    <mergeCell ref="J1439:K1439"/>
    <mergeCell ref="O1439:P1439"/>
    <mergeCell ref="Q1439:R1439"/>
    <mergeCell ref="S1439:T1439"/>
    <mergeCell ref="U1439:V1439"/>
    <mergeCell ref="W1439:X1439"/>
    <mergeCell ref="B1436:C1436"/>
    <mergeCell ref="D1436:E1436"/>
    <mergeCell ref="F1436:G1436"/>
    <mergeCell ref="H1436:I1436"/>
    <mergeCell ref="J1436:K1436"/>
    <mergeCell ref="O1436:P1436"/>
    <mergeCell ref="Q1436:R1436"/>
    <mergeCell ref="S1436:T1436"/>
    <mergeCell ref="U1436:V1436"/>
    <mergeCell ref="W1436:X1436"/>
    <mergeCell ref="B1437:C1437"/>
    <mergeCell ref="D1437:E1437"/>
    <mergeCell ref="F1437:G1437"/>
    <mergeCell ref="H1437:I1437"/>
    <mergeCell ref="J1437:K1437"/>
    <mergeCell ref="O1437:P1437"/>
    <mergeCell ref="Q1437:R1437"/>
    <mergeCell ref="S1437:T1437"/>
    <mergeCell ref="U1437:V1437"/>
    <mergeCell ref="W1437:X1437"/>
    <mergeCell ref="B1432:C1432"/>
    <mergeCell ref="O1432:P1432"/>
    <mergeCell ref="B1433:C1433"/>
    <mergeCell ref="O1433:P1433"/>
    <mergeCell ref="B1434:C1434"/>
    <mergeCell ref="D1434:E1434"/>
    <mergeCell ref="F1434:G1434"/>
    <mergeCell ref="H1434:I1434"/>
    <mergeCell ref="J1434:K1434"/>
    <mergeCell ref="O1434:P1434"/>
    <mergeCell ref="Q1434:R1434"/>
    <mergeCell ref="S1434:T1434"/>
    <mergeCell ref="U1434:V1434"/>
    <mergeCell ref="W1434:X1434"/>
    <mergeCell ref="B1435:C1435"/>
    <mergeCell ref="D1435:E1435"/>
    <mergeCell ref="F1435:G1435"/>
    <mergeCell ref="H1435:I1435"/>
    <mergeCell ref="J1435:K1435"/>
    <mergeCell ref="O1435:P1435"/>
    <mergeCell ref="Q1435:R1435"/>
    <mergeCell ref="S1435:T1435"/>
    <mergeCell ref="U1435:V1435"/>
    <mergeCell ref="W1435:X1435"/>
    <mergeCell ref="B1422:C1422"/>
    <mergeCell ref="O1422:P1422"/>
    <mergeCell ref="B1423:C1423"/>
    <mergeCell ref="O1423:P1423"/>
    <mergeCell ref="B1425:C1425"/>
    <mergeCell ref="O1425:P1425"/>
    <mergeCell ref="B1426:C1426"/>
    <mergeCell ref="O1426:P1426"/>
    <mergeCell ref="A1427:A1428"/>
    <mergeCell ref="B1427:B1428"/>
    <mergeCell ref="N1427:N1428"/>
    <mergeCell ref="O1427:O1428"/>
    <mergeCell ref="B1429:C1429"/>
    <mergeCell ref="O1429:P1429"/>
    <mergeCell ref="B1430:C1430"/>
    <mergeCell ref="O1430:P1430"/>
    <mergeCell ref="B1431:C1431"/>
    <mergeCell ref="O1431:P1431"/>
    <mergeCell ref="B1424:C1424"/>
    <mergeCell ref="O1424:P1424"/>
    <mergeCell ref="B1418:C1418"/>
    <mergeCell ref="E1418:F1418"/>
    <mergeCell ref="G1418:K1418"/>
    <mergeCell ref="O1418:P1418"/>
    <mergeCell ref="R1418:S1418"/>
    <mergeCell ref="T1418:X1418"/>
    <mergeCell ref="B1419:C1419"/>
    <mergeCell ref="E1419:F1419"/>
    <mergeCell ref="G1419:K1419"/>
    <mergeCell ref="O1419:P1419"/>
    <mergeCell ref="R1419:S1419"/>
    <mergeCell ref="T1419:X1419"/>
    <mergeCell ref="D1420:D1421"/>
    <mergeCell ref="E1420:E1421"/>
    <mergeCell ref="F1420:F1421"/>
    <mergeCell ref="G1420:G1421"/>
    <mergeCell ref="H1420:J1420"/>
    <mergeCell ref="K1420:K1421"/>
    <mergeCell ref="Q1420:Q1421"/>
    <mergeCell ref="R1420:R1421"/>
    <mergeCell ref="S1420:S1421"/>
    <mergeCell ref="T1420:T1421"/>
    <mergeCell ref="U1420:W1420"/>
    <mergeCell ref="X1420:X1421"/>
    <mergeCell ref="B1410:C1410"/>
    <mergeCell ref="D1410:E1410"/>
    <mergeCell ref="F1410:G1410"/>
    <mergeCell ref="H1410:I1410"/>
    <mergeCell ref="J1410:K1410"/>
    <mergeCell ref="O1410:P1410"/>
    <mergeCell ref="Q1410:R1410"/>
    <mergeCell ref="S1410:T1410"/>
    <mergeCell ref="U1410:V1410"/>
    <mergeCell ref="W1410:X1410"/>
    <mergeCell ref="A1411:K1411"/>
    <mergeCell ref="N1411:X1411"/>
    <mergeCell ref="A1412:K1413"/>
    <mergeCell ref="N1412:X1413"/>
    <mergeCell ref="B1414:C1414"/>
    <mergeCell ref="D1414:K1414"/>
    <mergeCell ref="O1414:P1414"/>
    <mergeCell ref="Q1414:X1414"/>
    <mergeCell ref="B1415:C1415"/>
    <mergeCell ref="D1415:K1415"/>
    <mergeCell ref="O1415:P1415"/>
    <mergeCell ref="Q1415:X1415"/>
    <mergeCell ref="B1416:C1416"/>
    <mergeCell ref="D1416:K1416"/>
    <mergeCell ref="O1416:P1416"/>
    <mergeCell ref="Q1416:X1416"/>
    <mergeCell ref="B1417:C1417"/>
    <mergeCell ref="D1417:K1417"/>
    <mergeCell ref="O1417:P1417"/>
    <mergeCell ref="Q1417:X1417"/>
    <mergeCell ref="B1408:C1408"/>
    <mergeCell ref="D1408:E1408"/>
    <mergeCell ref="F1408:G1408"/>
    <mergeCell ref="H1408:I1408"/>
    <mergeCell ref="J1408:K1408"/>
    <mergeCell ref="O1408:P1408"/>
    <mergeCell ref="Q1408:R1408"/>
    <mergeCell ref="S1408:T1408"/>
    <mergeCell ref="U1408:V1408"/>
    <mergeCell ref="W1408:X1408"/>
    <mergeCell ref="B1409:C1409"/>
    <mergeCell ref="D1409:E1409"/>
    <mergeCell ref="F1409:G1409"/>
    <mergeCell ref="H1409:I1409"/>
    <mergeCell ref="J1409:K1409"/>
    <mergeCell ref="O1409:P1409"/>
    <mergeCell ref="Q1409:R1409"/>
    <mergeCell ref="S1409:T1409"/>
    <mergeCell ref="U1409:V1409"/>
    <mergeCell ref="W1409:X1409"/>
    <mergeCell ref="B1406:C1406"/>
    <mergeCell ref="D1406:E1406"/>
    <mergeCell ref="F1406:G1406"/>
    <mergeCell ref="H1406:I1406"/>
    <mergeCell ref="J1406:K1406"/>
    <mergeCell ref="O1406:P1406"/>
    <mergeCell ref="Q1406:R1406"/>
    <mergeCell ref="S1406:T1406"/>
    <mergeCell ref="U1406:V1406"/>
    <mergeCell ref="W1406:X1406"/>
    <mergeCell ref="B1407:C1407"/>
    <mergeCell ref="D1407:E1407"/>
    <mergeCell ref="F1407:G1407"/>
    <mergeCell ref="H1407:I1407"/>
    <mergeCell ref="J1407:K1407"/>
    <mergeCell ref="O1407:P1407"/>
    <mergeCell ref="Q1407:R1407"/>
    <mergeCell ref="S1407:T1407"/>
    <mergeCell ref="U1407:V1407"/>
    <mergeCell ref="W1407:X1407"/>
    <mergeCell ref="B1402:C1402"/>
    <mergeCell ref="O1402:P1402"/>
    <mergeCell ref="B1403:C1403"/>
    <mergeCell ref="O1403:P1403"/>
    <mergeCell ref="B1404:C1404"/>
    <mergeCell ref="D1404:E1404"/>
    <mergeCell ref="F1404:G1404"/>
    <mergeCell ref="H1404:I1404"/>
    <mergeCell ref="J1404:K1404"/>
    <mergeCell ref="O1404:P1404"/>
    <mergeCell ref="Q1404:R1404"/>
    <mergeCell ref="S1404:T1404"/>
    <mergeCell ref="U1404:V1404"/>
    <mergeCell ref="W1404:X1404"/>
    <mergeCell ref="B1405:C1405"/>
    <mergeCell ref="D1405:E1405"/>
    <mergeCell ref="F1405:G1405"/>
    <mergeCell ref="H1405:I1405"/>
    <mergeCell ref="J1405:K1405"/>
    <mergeCell ref="O1405:P1405"/>
    <mergeCell ref="Q1405:R1405"/>
    <mergeCell ref="S1405:T1405"/>
    <mergeCell ref="U1405:V1405"/>
    <mergeCell ref="W1405:X1405"/>
    <mergeCell ref="B1392:C1392"/>
    <mergeCell ref="O1392:P1392"/>
    <mergeCell ref="B1393:C1393"/>
    <mergeCell ref="O1393:P1393"/>
    <mergeCell ref="B1395:C1395"/>
    <mergeCell ref="O1395:P1395"/>
    <mergeCell ref="B1396:C1396"/>
    <mergeCell ref="O1396:P1396"/>
    <mergeCell ref="A1397:A1398"/>
    <mergeCell ref="B1397:B1398"/>
    <mergeCell ref="N1397:N1398"/>
    <mergeCell ref="O1397:O1398"/>
    <mergeCell ref="B1399:C1399"/>
    <mergeCell ref="O1399:P1399"/>
    <mergeCell ref="B1400:C1400"/>
    <mergeCell ref="O1400:P1400"/>
    <mergeCell ref="B1401:C1401"/>
    <mergeCell ref="O1401:P1401"/>
    <mergeCell ref="B1394:C1394"/>
    <mergeCell ref="O1394:P1394"/>
    <mergeCell ref="B1388:C1388"/>
    <mergeCell ref="E1388:F1388"/>
    <mergeCell ref="G1388:K1388"/>
    <mergeCell ref="O1388:P1388"/>
    <mergeCell ref="R1388:S1388"/>
    <mergeCell ref="T1388:X1388"/>
    <mergeCell ref="B1389:C1389"/>
    <mergeCell ref="E1389:F1389"/>
    <mergeCell ref="G1389:K1389"/>
    <mergeCell ref="O1389:P1389"/>
    <mergeCell ref="R1389:S1389"/>
    <mergeCell ref="T1389:X1389"/>
    <mergeCell ref="D1390:D1391"/>
    <mergeCell ref="E1390:E1391"/>
    <mergeCell ref="F1390:F1391"/>
    <mergeCell ref="G1390:G1391"/>
    <mergeCell ref="H1390:J1390"/>
    <mergeCell ref="K1390:K1391"/>
    <mergeCell ref="Q1390:Q1391"/>
    <mergeCell ref="R1390:R1391"/>
    <mergeCell ref="S1390:S1391"/>
    <mergeCell ref="T1390:T1391"/>
    <mergeCell ref="U1390:W1390"/>
    <mergeCell ref="X1390:X1391"/>
    <mergeCell ref="B1380:C1380"/>
    <mergeCell ref="D1380:E1380"/>
    <mergeCell ref="F1380:G1380"/>
    <mergeCell ref="H1380:I1380"/>
    <mergeCell ref="J1380:K1380"/>
    <mergeCell ref="O1380:P1380"/>
    <mergeCell ref="Q1380:R1380"/>
    <mergeCell ref="S1380:T1380"/>
    <mergeCell ref="U1380:V1380"/>
    <mergeCell ref="W1380:X1380"/>
    <mergeCell ref="A1381:K1381"/>
    <mergeCell ref="N1381:X1381"/>
    <mergeCell ref="A1382:K1383"/>
    <mergeCell ref="N1382:X1383"/>
    <mergeCell ref="B1384:C1384"/>
    <mergeCell ref="D1384:K1384"/>
    <mergeCell ref="O1384:P1384"/>
    <mergeCell ref="Q1384:X1384"/>
    <mergeCell ref="B1385:C1385"/>
    <mergeCell ref="D1385:K1385"/>
    <mergeCell ref="O1385:P1385"/>
    <mergeCell ref="Q1385:X1385"/>
    <mergeCell ref="B1386:C1386"/>
    <mergeCell ref="D1386:K1386"/>
    <mergeCell ref="O1386:P1386"/>
    <mergeCell ref="Q1386:X1386"/>
    <mergeCell ref="B1387:C1387"/>
    <mergeCell ref="D1387:K1387"/>
    <mergeCell ref="O1387:P1387"/>
    <mergeCell ref="Q1387:X1387"/>
    <mergeCell ref="B1378:C1378"/>
    <mergeCell ref="D1378:E1378"/>
    <mergeCell ref="F1378:G1378"/>
    <mergeCell ref="H1378:I1378"/>
    <mergeCell ref="J1378:K1378"/>
    <mergeCell ref="O1378:P1378"/>
    <mergeCell ref="Q1378:R1378"/>
    <mergeCell ref="S1378:T1378"/>
    <mergeCell ref="U1378:V1378"/>
    <mergeCell ref="W1378:X1378"/>
    <mergeCell ref="B1379:C1379"/>
    <mergeCell ref="D1379:E1379"/>
    <mergeCell ref="F1379:G1379"/>
    <mergeCell ref="H1379:I1379"/>
    <mergeCell ref="J1379:K1379"/>
    <mergeCell ref="O1379:P1379"/>
    <mergeCell ref="Q1379:R1379"/>
    <mergeCell ref="S1379:T1379"/>
    <mergeCell ref="U1379:V1379"/>
    <mergeCell ref="W1379:X1379"/>
    <mergeCell ref="B1376:C1376"/>
    <mergeCell ref="D1376:E1376"/>
    <mergeCell ref="F1376:G1376"/>
    <mergeCell ref="H1376:I1376"/>
    <mergeCell ref="J1376:K1376"/>
    <mergeCell ref="O1376:P1376"/>
    <mergeCell ref="Q1376:R1376"/>
    <mergeCell ref="S1376:T1376"/>
    <mergeCell ref="U1376:V1376"/>
    <mergeCell ref="W1376:X1376"/>
    <mergeCell ref="B1377:C1377"/>
    <mergeCell ref="D1377:E1377"/>
    <mergeCell ref="F1377:G1377"/>
    <mergeCell ref="H1377:I1377"/>
    <mergeCell ref="J1377:K1377"/>
    <mergeCell ref="O1377:P1377"/>
    <mergeCell ref="Q1377:R1377"/>
    <mergeCell ref="S1377:T1377"/>
    <mergeCell ref="U1377:V1377"/>
    <mergeCell ref="W1377:X1377"/>
    <mergeCell ref="B1372:C1372"/>
    <mergeCell ref="O1372:P1372"/>
    <mergeCell ref="B1373:C1373"/>
    <mergeCell ref="O1373:P1373"/>
    <mergeCell ref="B1374:C1374"/>
    <mergeCell ref="D1374:E1374"/>
    <mergeCell ref="F1374:G1374"/>
    <mergeCell ref="H1374:I1374"/>
    <mergeCell ref="J1374:K1374"/>
    <mergeCell ref="O1374:P1374"/>
    <mergeCell ref="Q1374:R1374"/>
    <mergeCell ref="S1374:T1374"/>
    <mergeCell ref="U1374:V1374"/>
    <mergeCell ref="W1374:X1374"/>
    <mergeCell ref="B1375:C1375"/>
    <mergeCell ref="D1375:E1375"/>
    <mergeCell ref="F1375:G1375"/>
    <mergeCell ref="H1375:I1375"/>
    <mergeCell ref="J1375:K1375"/>
    <mergeCell ref="O1375:P1375"/>
    <mergeCell ref="Q1375:R1375"/>
    <mergeCell ref="S1375:T1375"/>
    <mergeCell ref="U1375:V1375"/>
    <mergeCell ref="W1375:X1375"/>
    <mergeCell ref="B1362:C1362"/>
    <mergeCell ref="O1362:P1362"/>
    <mergeCell ref="B1363:C1363"/>
    <mergeCell ref="O1363:P1363"/>
    <mergeCell ref="B1365:C1365"/>
    <mergeCell ref="O1365:P1365"/>
    <mergeCell ref="B1366:C1366"/>
    <mergeCell ref="O1366:P1366"/>
    <mergeCell ref="A1367:A1368"/>
    <mergeCell ref="B1367:B1368"/>
    <mergeCell ref="N1367:N1368"/>
    <mergeCell ref="O1367:O1368"/>
    <mergeCell ref="B1369:C1369"/>
    <mergeCell ref="O1369:P1369"/>
    <mergeCell ref="B1370:C1370"/>
    <mergeCell ref="O1370:P1370"/>
    <mergeCell ref="B1371:C1371"/>
    <mergeCell ref="O1371:P1371"/>
    <mergeCell ref="B1364:C1364"/>
    <mergeCell ref="O1364:P1364"/>
    <mergeCell ref="B1358:C1358"/>
    <mergeCell ref="E1358:F1358"/>
    <mergeCell ref="G1358:K1358"/>
    <mergeCell ref="O1358:P1358"/>
    <mergeCell ref="R1358:S1358"/>
    <mergeCell ref="T1358:X1358"/>
    <mergeCell ref="B1359:C1359"/>
    <mergeCell ref="E1359:F1359"/>
    <mergeCell ref="G1359:K1359"/>
    <mergeCell ref="O1359:P1359"/>
    <mergeCell ref="R1359:S1359"/>
    <mergeCell ref="T1359:X1359"/>
    <mergeCell ref="D1360:D1361"/>
    <mergeCell ref="E1360:E1361"/>
    <mergeCell ref="F1360:F1361"/>
    <mergeCell ref="G1360:G1361"/>
    <mergeCell ref="H1360:J1360"/>
    <mergeCell ref="K1360:K1361"/>
    <mergeCell ref="Q1360:Q1361"/>
    <mergeCell ref="R1360:R1361"/>
    <mergeCell ref="S1360:S1361"/>
    <mergeCell ref="T1360:T1361"/>
    <mergeCell ref="U1360:W1360"/>
    <mergeCell ref="X1360:X1361"/>
    <mergeCell ref="B1350:C1350"/>
    <mergeCell ref="D1350:E1350"/>
    <mergeCell ref="F1350:G1350"/>
    <mergeCell ref="H1350:I1350"/>
    <mergeCell ref="J1350:K1350"/>
    <mergeCell ref="O1350:P1350"/>
    <mergeCell ref="Q1350:R1350"/>
    <mergeCell ref="S1350:T1350"/>
    <mergeCell ref="U1350:V1350"/>
    <mergeCell ref="W1350:X1350"/>
    <mergeCell ref="A1351:K1351"/>
    <mergeCell ref="N1351:X1351"/>
    <mergeCell ref="A1352:K1353"/>
    <mergeCell ref="N1352:X1353"/>
    <mergeCell ref="B1354:C1354"/>
    <mergeCell ref="D1354:K1354"/>
    <mergeCell ref="O1354:P1354"/>
    <mergeCell ref="Q1354:X1354"/>
    <mergeCell ref="B1355:C1355"/>
    <mergeCell ref="D1355:K1355"/>
    <mergeCell ref="O1355:P1355"/>
    <mergeCell ref="Q1355:X1355"/>
    <mergeCell ref="B1356:C1356"/>
    <mergeCell ref="D1356:K1356"/>
    <mergeCell ref="O1356:P1356"/>
    <mergeCell ref="Q1356:X1356"/>
    <mergeCell ref="B1357:C1357"/>
    <mergeCell ref="D1357:K1357"/>
    <mergeCell ref="O1357:P1357"/>
    <mergeCell ref="Q1357:X1357"/>
    <mergeCell ref="B1348:C1348"/>
    <mergeCell ref="D1348:E1348"/>
    <mergeCell ref="F1348:G1348"/>
    <mergeCell ref="H1348:I1348"/>
    <mergeCell ref="J1348:K1348"/>
    <mergeCell ref="O1348:P1348"/>
    <mergeCell ref="Q1348:R1348"/>
    <mergeCell ref="S1348:T1348"/>
    <mergeCell ref="U1348:V1348"/>
    <mergeCell ref="W1348:X1348"/>
    <mergeCell ref="B1349:C1349"/>
    <mergeCell ref="D1349:E1349"/>
    <mergeCell ref="F1349:G1349"/>
    <mergeCell ref="H1349:I1349"/>
    <mergeCell ref="J1349:K1349"/>
    <mergeCell ref="O1349:P1349"/>
    <mergeCell ref="Q1349:R1349"/>
    <mergeCell ref="S1349:T1349"/>
    <mergeCell ref="U1349:V1349"/>
    <mergeCell ref="W1349:X1349"/>
    <mergeCell ref="B1346:C1346"/>
    <mergeCell ref="D1346:E1346"/>
    <mergeCell ref="F1346:G1346"/>
    <mergeCell ref="H1346:I1346"/>
    <mergeCell ref="J1346:K1346"/>
    <mergeCell ref="O1346:P1346"/>
    <mergeCell ref="Q1346:R1346"/>
    <mergeCell ref="S1346:T1346"/>
    <mergeCell ref="U1346:V1346"/>
    <mergeCell ref="W1346:X1346"/>
    <mergeCell ref="B1347:C1347"/>
    <mergeCell ref="D1347:E1347"/>
    <mergeCell ref="F1347:G1347"/>
    <mergeCell ref="H1347:I1347"/>
    <mergeCell ref="J1347:K1347"/>
    <mergeCell ref="O1347:P1347"/>
    <mergeCell ref="Q1347:R1347"/>
    <mergeCell ref="S1347:T1347"/>
    <mergeCell ref="U1347:V1347"/>
    <mergeCell ref="W1347:X1347"/>
    <mergeCell ref="B1342:C1342"/>
    <mergeCell ref="O1342:P1342"/>
    <mergeCell ref="B1343:C1343"/>
    <mergeCell ref="O1343:P1343"/>
    <mergeCell ref="B1344:C1344"/>
    <mergeCell ref="D1344:E1344"/>
    <mergeCell ref="F1344:G1344"/>
    <mergeCell ref="H1344:I1344"/>
    <mergeCell ref="J1344:K1344"/>
    <mergeCell ref="O1344:P1344"/>
    <mergeCell ref="Q1344:R1344"/>
    <mergeCell ref="S1344:T1344"/>
    <mergeCell ref="U1344:V1344"/>
    <mergeCell ref="W1344:X1344"/>
    <mergeCell ref="B1345:C1345"/>
    <mergeCell ref="D1345:E1345"/>
    <mergeCell ref="F1345:G1345"/>
    <mergeCell ref="H1345:I1345"/>
    <mergeCell ref="J1345:K1345"/>
    <mergeCell ref="O1345:P1345"/>
    <mergeCell ref="Q1345:R1345"/>
    <mergeCell ref="S1345:T1345"/>
    <mergeCell ref="U1345:V1345"/>
    <mergeCell ref="W1345:X1345"/>
    <mergeCell ref="B1332:C1332"/>
    <mergeCell ref="O1332:P1332"/>
    <mergeCell ref="B1333:C1333"/>
    <mergeCell ref="O1333:P1333"/>
    <mergeCell ref="B1335:C1335"/>
    <mergeCell ref="O1335:P1335"/>
    <mergeCell ref="B1336:C1336"/>
    <mergeCell ref="O1336:P1336"/>
    <mergeCell ref="A1337:A1338"/>
    <mergeCell ref="B1337:B1338"/>
    <mergeCell ref="N1337:N1338"/>
    <mergeCell ref="O1337:O1338"/>
    <mergeCell ref="B1339:C1339"/>
    <mergeCell ref="O1339:P1339"/>
    <mergeCell ref="B1340:C1340"/>
    <mergeCell ref="O1340:P1340"/>
    <mergeCell ref="B1341:C1341"/>
    <mergeCell ref="O1341:P1341"/>
    <mergeCell ref="B1334:C1334"/>
    <mergeCell ref="O1334:P1334"/>
    <mergeCell ref="B1328:C1328"/>
    <mergeCell ref="E1328:F1328"/>
    <mergeCell ref="G1328:K1328"/>
    <mergeCell ref="O1328:P1328"/>
    <mergeCell ref="R1328:S1328"/>
    <mergeCell ref="T1328:X1328"/>
    <mergeCell ref="B1329:C1329"/>
    <mergeCell ref="E1329:F1329"/>
    <mergeCell ref="G1329:K1329"/>
    <mergeCell ref="O1329:P1329"/>
    <mergeCell ref="R1329:S1329"/>
    <mergeCell ref="T1329:X1329"/>
    <mergeCell ref="D1330:D1331"/>
    <mergeCell ref="E1330:E1331"/>
    <mergeCell ref="F1330:F1331"/>
    <mergeCell ref="G1330:G1331"/>
    <mergeCell ref="H1330:J1330"/>
    <mergeCell ref="K1330:K1331"/>
    <mergeCell ref="Q1330:Q1331"/>
    <mergeCell ref="R1330:R1331"/>
    <mergeCell ref="S1330:S1331"/>
    <mergeCell ref="T1330:T1331"/>
    <mergeCell ref="U1330:W1330"/>
    <mergeCell ref="X1330:X1331"/>
    <mergeCell ref="B1320:C1320"/>
    <mergeCell ref="D1320:E1320"/>
    <mergeCell ref="F1320:G1320"/>
    <mergeCell ref="H1320:I1320"/>
    <mergeCell ref="J1320:K1320"/>
    <mergeCell ref="O1320:P1320"/>
    <mergeCell ref="Q1320:R1320"/>
    <mergeCell ref="S1320:T1320"/>
    <mergeCell ref="U1320:V1320"/>
    <mergeCell ref="W1320:X1320"/>
    <mergeCell ref="A1321:K1321"/>
    <mergeCell ref="N1321:X1321"/>
    <mergeCell ref="A1322:K1323"/>
    <mergeCell ref="N1322:X1323"/>
    <mergeCell ref="B1324:C1324"/>
    <mergeCell ref="D1324:K1324"/>
    <mergeCell ref="O1324:P1324"/>
    <mergeCell ref="Q1324:X1324"/>
    <mergeCell ref="B1325:C1325"/>
    <mergeCell ref="D1325:K1325"/>
    <mergeCell ref="O1325:P1325"/>
    <mergeCell ref="Q1325:X1325"/>
    <mergeCell ref="B1326:C1326"/>
    <mergeCell ref="D1326:K1326"/>
    <mergeCell ref="O1326:P1326"/>
    <mergeCell ref="Q1326:X1326"/>
    <mergeCell ref="B1327:C1327"/>
    <mergeCell ref="D1327:K1327"/>
    <mergeCell ref="O1327:P1327"/>
    <mergeCell ref="Q1327:X1327"/>
    <mergeCell ref="B1318:C1318"/>
    <mergeCell ref="D1318:E1318"/>
    <mergeCell ref="F1318:G1318"/>
    <mergeCell ref="H1318:I1318"/>
    <mergeCell ref="J1318:K1318"/>
    <mergeCell ref="O1318:P1318"/>
    <mergeCell ref="Q1318:R1318"/>
    <mergeCell ref="S1318:T1318"/>
    <mergeCell ref="U1318:V1318"/>
    <mergeCell ref="W1318:X1318"/>
    <mergeCell ref="B1319:C1319"/>
    <mergeCell ref="D1319:E1319"/>
    <mergeCell ref="F1319:G1319"/>
    <mergeCell ref="H1319:I1319"/>
    <mergeCell ref="J1319:K1319"/>
    <mergeCell ref="O1319:P1319"/>
    <mergeCell ref="Q1319:R1319"/>
    <mergeCell ref="S1319:T1319"/>
    <mergeCell ref="U1319:V1319"/>
    <mergeCell ref="W1319:X1319"/>
    <mergeCell ref="B1316:C1316"/>
    <mergeCell ref="D1316:E1316"/>
    <mergeCell ref="F1316:G1316"/>
    <mergeCell ref="H1316:I1316"/>
    <mergeCell ref="J1316:K1316"/>
    <mergeCell ref="O1316:P1316"/>
    <mergeCell ref="Q1316:R1316"/>
    <mergeCell ref="S1316:T1316"/>
    <mergeCell ref="U1316:V1316"/>
    <mergeCell ref="W1316:X1316"/>
    <mergeCell ref="B1317:C1317"/>
    <mergeCell ref="D1317:E1317"/>
    <mergeCell ref="F1317:G1317"/>
    <mergeCell ref="H1317:I1317"/>
    <mergeCell ref="J1317:K1317"/>
    <mergeCell ref="O1317:P1317"/>
    <mergeCell ref="Q1317:R1317"/>
    <mergeCell ref="S1317:T1317"/>
    <mergeCell ref="U1317:V1317"/>
    <mergeCell ref="W1317:X1317"/>
    <mergeCell ref="B1312:C1312"/>
    <mergeCell ref="O1312:P1312"/>
    <mergeCell ref="B1313:C1313"/>
    <mergeCell ref="O1313:P1313"/>
    <mergeCell ref="B1314:C1314"/>
    <mergeCell ref="D1314:E1314"/>
    <mergeCell ref="F1314:G1314"/>
    <mergeCell ref="H1314:I1314"/>
    <mergeCell ref="J1314:K1314"/>
    <mergeCell ref="O1314:P1314"/>
    <mergeCell ref="Q1314:R1314"/>
    <mergeCell ref="S1314:T1314"/>
    <mergeCell ref="U1314:V1314"/>
    <mergeCell ref="W1314:X1314"/>
    <mergeCell ref="B1315:C1315"/>
    <mergeCell ref="D1315:E1315"/>
    <mergeCell ref="F1315:G1315"/>
    <mergeCell ref="H1315:I1315"/>
    <mergeCell ref="J1315:K1315"/>
    <mergeCell ref="O1315:P1315"/>
    <mergeCell ref="Q1315:R1315"/>
    <mergeCell ref="S1315:T1315"/>
    <mergeCell ref="U1315:V1315"/>
    <mergeCell ref="W1315:X1315"/>
    <mergeCell ref="B1302:C1302"/>
    <mergeCell ref="O1302:P1302"/>
    <mergeCell ref="B1303:C1303"/>
    <mergeCell ref="O1303:P1303"/>
    <mergeCell ref="B1305:C1305"/>
    <mergeCell ref="O1305:P1305"/>
    <mergeCell ref="B1306:C1306"/>
    <mergeCell ref="O1306:P1306"/>
    <mergeCell ref="A1307:A1308"/>
    <mergeCell ref="B1307:B1308"/>
    <mergeCell ref="N1307:N1308"/>
    <mergeCell ref="O1307:O1308"/>
    <mergeCell ref="B1309:C1309"/>
    <mergeCell ref="O1309:P1309"/>
    <mergeCell ref="B1310:C1310"/>
    <mergeCell ref="O1310:P1310"/>
    <mergeCell ref="B1311:C1311"/>
    <mergeCell ref="O1311:P1311"/>
    <mergeCell ref="B1304:C1304"/>
    <mergeCell ref="O1304:P1304"/>
    <mergeCell ref="B1298:C1298"/>
    <mergeCell ref="E1298:F1298"/>
    <mergeCell ref="G1298:K1298"/>
    <mergeCell ref="O1298:P1298"/>
    <mergeCell ref="R1298:S1298"/>
    <mergeCell ref="T1298:X1298"/>
    <mergeCell ref="B1299:C1299"/>
    <mergeCell ref="E1299:F1299"/>
    <mergeCell ref="G1299:K1299"/>
    <mergeCell ref="O1299:P1299"/>
    <mergeCell ref="R1299:S1299"/>
    <mergeCell ref="T1299:X1299"/>
    <mergeCell ref="D1300:D1301"/>
    <mergeCell ref="E1300:E1301"/>
    <mergeCell ref="F1300:F1301"/>
    <mergeCell ref="G1300:G1301"/>
    <mergeCell ref="H1300:J1300"/>
    <mergeCell ref="K1300:K1301"/>
    <mergeCell ref="Q1300:Q1301"/>
    <mergeCell ref="R1300:R1301"/>
    <mergeCell ref="S1300:S1301"/>
    <mergeCell ref="T1300:T1301"/>
    <mergeCell ref="U1300:W1300"/>
    <mergeCell ref="X1300:X1301"/>
    <mergeCell ref="B1290:C1290"/>
    <mergeCell ref="D1290:E1290"/>
    <mergeCell ref="F1290:G1290"/>
    <mergeCell ref="H1290:I1290"/>
    <mergeCell ref="J1290:K1290"/>
    <mergeCell ref="O1290:P1290"/>
    <mergeCell ref="Q1290:R1290"/>
    <mergeCell ref="S1290:T1290"/>
    <mergeCell ref="U1290:V1290"/>
    <mergeCell ref="W1290:X1290"/>
    <mergeCell ref="A1291:K1291"/>
    <mergeCell ref="N1291:X1291"/>
    <mergeCell ref="A1292:K1293"/>
    <mergeCell ref="N1292:X1293"/>
    <mergeCell ref="B1294:C1294"/>
    <mergeCell ref="D1294:K1294"/>
    <mergeCell ref="O1294:P1294"/>
    <mergeCell ref="Q1294:X1294"/>
    <mergeCell ref="B1295:C1295"/>
    <mergeCell ref="D1295:K1295"/>
    <mergeCell ref="O1295:P1295"/>
    <mergeCell ref="Q1295:X1295"/>
    <mergeCell ref="B1296:C1296"/>
    <mergeCell ref="D1296:K1296"/>
    <mergeCell ref="O1296:P1296"/>
    <mergeCell ref="Q1296:X1296"/>
    <mergeCell ref="B1297:C1297"/>
    <mergeCell ref="D1297:K1297"/>
    <mergeCell ref="O1297:P1297"/>
    <mergeCell ref="Q1297:X1297"/>
    <mergeCell ref="B1288:C1288"/>
    <mergeCell ref="D1288:E1288"/>
    <mergeCell ref="F1288:G1288"/>
    <mergeCell ref="H1288:I1288"/>
    <mergeCell ref="J1288:K1288"/>
    <mergeCell ref="O1288:P1288"/>
    <mergeCell ref="Q1288:R1288"/>
    <mergeCell ref="S1288:T1288"/>
    <mergeCell ref="U1288:V1288"/>
    <mergeCell ref="W1288:X1288"/>
    <mergeCell ref="B1289:C1289"/>
    <mergeCell ref="D1289:E1289"/>
    <mergeCell ref="F1289:G1289"/>
    <mergeCell ref="H1289:I1289"/>
    <mergeCell ref="J1289:K1289"/>
    <mergeCell ref="O1289:P1289"/>
    <mergeCell ref="Q1289:R1289"/>
    <mergeCell ref="S1289:T1289"/>
    <mergeCell ref="U1289:V1289"/>
    <mergeCell ref="W1289:X1289"/>
    <mergeCell ref="B1286:C1286"/>
    <mergeCell ref="D1286:E1286"/>
    <mergeCell ref="F1286:G1286"/>
    <mergeCell ref="H1286:I1286"/>
    <mergeCell ref="J1286:K1286"/>
    <mergeCell ref="O1286:P1286"/>
    <mergeCell ref="Q1286:R1286"/>
    <mergeCell ref="S1286:T1286"/>
    <mergeCell ref="U1286:V1286"/>
    <mergeCell ref="W1286:X1286"/>
    <mergeCell ref="B1287:C1287"/>
    <mergeCell ref="D1287:E1287"/>
    <mergeCell ref="F1287:G1287"/>
    <mergeCell ref="H1287:I1287"/>
    <mergeCell ref="J1287:K1287"/>
    <mergeCell ref="O1287:P1287"/>
    <mergeCell ref="Q1287:R1287"/>
    <mergeCell ref="S1287:T1287"/>
    <mergeCell ref="U1287:V1287"/>
    <mergeCell ref="W1287:X1287"/>
    <mergeCell ref="B1282:C1282"/>
    <mergeCell ref="O1282:P1282"/>
    <mergeCell ref="B1283:C1283"/>
    <mergeCell ref="O1283:P1283"/>
    <mergeCell ref="B1284:C1284"/>
    <mergeCell ref="D1284:E1284"/>
    <mergeCell ref="F1284:G1284"/>
    <mergeCell ref="H1284:I1284"/>
    <mergeCell ref="J1284:K1284"/>
    <mergeCell ref="O1284:P1284"/>
    <mergeCell ref="Q1284:R1284"/>
    <mergeCell ref="S1284:T1284"/>
    <mergeCell ref="U1284:V1284"/>
    <mergeCell ref="W1284:X1284"/>
    <mergeCell ref="B1285:C1285"/>
    <mergeCell ref="D1285:E1285"/>
    <mergeCell ref="F1285:G1285"/>
    <mergeCell ref="H1285:I1285"/>
    <mergeCell ref="J1285:K1285"/>
    <mergeCell ref="O1285:P1285"/>
    <mergeCell ref="Q1285:R1285"/>
    <mergeCell ref="S1285:T1285"/>
    <mergeCell ref="U1285:V1285"/>
    <mergeCell ref="W1285:X1285"/>
    <mergeCell ref="B1272:C1272"/>
    <mergeCell ref="O1272:P1272"/>
    <mergeCell ref="B1273:C1273"/>
    <mergeCell ref="O1273:P1273"/>
    <mergeCell ref="B1275:C1275"/>
    <mergeCell ref="O1275:P1275"/>
    <mergeCell ref="B1276:C1276"/>
    <mergeCell ref="O1276:P1276"/>
    <mergeCell ref="A1277:A1278"/>
    <mergeCell ref="B1277:B1278"/>
    <mergeCell ref="N1277:N1278"/>
    <mergeCell ref="O1277:O1278"/>
    <mergeCell ref="B1279:C1279"/>
    <mergeCell ref="O1279:P1279"/>
    <mergeCell ref="B1280:C1280"/>
    <mergeCell ref="O1280:P1280"/>
    <mergeCell ref="B1281:C1281"/>
    <mergeCell ref="O1281:P1281"/>
    <mergeCell ref="B1274:C1274"/>
    <mergeCell ref="O1274:P1274"/>
    <mergeCell ref="B1268:C1268"/>
    <mergeCell ref="E1268:F1268"/>
    <mergeCell ref="G1268:K1268"/>
    <mergeCell ref="O1268:P1268"/>
    <mergeCell ref="R1268:S1268"/>
    <mergeCell ref="T1268:X1268"/>
    <mergeCell ref="B1269:C1269"/>
    <mergeCell ref="E1269:F1269"/>
    <mergeCell ref="G1269:K1269"/>
    <mergeCell ref="O1269:P1269"/>
    <mergeCell ref="R1269:S1269"/>
    <mergeCell ref="T1269:X1269"/>
    <mergeCell ref="D1270:D1271"/>
    <mergeCell ref="E1270:E1271"/>
    <mergeCell ref="F1270:F1271"/>
    <mergeCell ref="G1270:G1271"/>
    <mergeCell ref="H1270:J1270"/>
    <mergeCell ref="K1270:K1271"/>
    <mergeCell ref="Q1270:Q1271"/>
    <mergeCell ref="R1270:R1271"/>
    <mergeCell ref="S1270:S1271"/>
    <mergeCell ref="T1270:T1271"/>
    <mergeCell ref="U1270:W1270"/>
    <mergeCell ref="X1270:X1271"/>
    <mergeCell ref="B1260:C1260"/>
    <mergeCell ref="D1260:E1260"/>
    <mergeCell ref="F1260:G1260"/>
    <mergeCell ref="H1260:I1260"/>
    <mergeCell ref="J1260:K1260"/>
    <mergeCell ref="O1260:P1260"/>
    <mergeCell ref="Q1260:R1260"/>
    <mergeCell ref="S1260:T1260"/>
    <mergeCell ref="U1260:V1260"/>
    <mergeCell ref="W1260:X1260"/>
    <mergeCell ref="A1261:K1261"/>
    <mergeCell ref="N1261:X1261"/>
    <mergeCell ref="A1262:K1263"/>
    <mergeCell ref="N1262:X1263"/>
    <mergeCell ref="B1264:C1264"/>
    <mergeCell ref="D1264:K1264"/>
    <mergeCell ref="O1264:P1264"/>
    <mergeCell ref="Q1264:X1264"/>
    <mergeCell ref="B1265:C1265"/>
    <mergeCell ref="D1265:K1265"/>
    <mergeCell ref="O1265:P1265"/>
    <mergeCell ref="Q1265:X1265"/>
    <mergeCell ref="B1266:C1266"/>
    <mergeCell ref="D1266:K1266"/>
    <mergeCell ref="O1266:P1266"/>
    <mergeCell ref="Q1266:X1266"/>
    <mergeCell ref="B1267:C1267"/>
    <mergeCell ref="D1267:K1267"/>
    <mergeCell ref="O1267:P1267"/>
    <mergeCell ref="Q1267:X1267"/>
    <mergeCell ref="B1258:C1258"/>
    <mergeCell ref="D1258:E1258"/>
    <mergeCell ref="F1258:G1258"/>
    <mergeCell ref="H1258:I1258"/>
    <mergeCell ref="J1258:K1258"/>
    <mergeCell ref="O1258:P1258"/>
    <mergeCell ref="Q1258:R1258"/>
    <mergeCell ref="S1258:T1258"/>
    <mergeCell ref="U1258:V1258"/>
    <mergeCell ref="W1258:X1258"/>
    <mergeCell ref="B1259:C1259"/>
    <mergeCell ref="D1259:E1259"/>
    <mergeCell ref="F1259:G1259"/>
    <mergeCell ref="H1259:I1259"/>
    <mergeCell ref="J1259:K1259"/>
    <mergeCell ref="O1259:P1259"/>
    <mergeCell ref="Q1259:R1259"/>
    <mergeCell ref="S1259:T1259"/>
    <mergeCell ref="U1259:V1259"/>
    <mergeCell ref="W1259:X1259"/>
    <mergeCell ref="B1256:C1256"/>
    <mergeCell ref="D1256:E1256"/>
    <mergeCell ref="F1256:G1256"/>
    <mergeCell ref="H1256:I1256"/>
    <mergeCell ref="J1256:K1256"/>
    <mergeCell ref="O1256:P1256"/>
    <mergeCell ref="Q1256:R1256"/>
    <mergeCell ref="S1256:T1256"/>
    <mergeCell ref="U1256:V1256"/>
    <mergeCell ref="W1256:X1256"/>
    <mergeCell ref="B1257:C1257"/>
    <mergeCell ref="D1257:E1257"/>
    <mergeCell ref="F1257:G1257"/>
    <mergeCell ref="H1257:I1257"/>
    <mergeCell ref="J1257:K1257"/>
    <mergeCell ref="O1257:P1257"/>
    <mergeCell ref="Q1257:R1257"/>
    <mergeCell ref="S1257:T1257"/>
    <mergeCell ref="U1257:V1257"/>
    <mergeCell ref="W1257:X1257"/>
    <mergeCell ref="B1252:C1252"/>
    <mergeCell ref="O1252:P1252"/>
    <mergeCell ref="B1253:C1253"/>
    <mergeCell ref="O1253:P1253"/>
    <mergeCell ref="B1254:C1254"/>
    <mergeCell ref="D1254:E1254"/>
    <mergeCell ref="F1254:G1254"/>
    <mergeCell ref="H1254:I1254"/>
    <mergeCell ref="J1254:K1254"/>
    <mergeCell ref="O1254:P1254"/>
    <mergeCell ref="Q1254:R1254"/>
    <mergeCell ref="S1254:T1254"/>
    <mergeCell ref="U1254:V1254"/>
    <mergeCell ref="W1254:X1254"/>
    <mergeCell ref="B1255:C1255"/>
    <mergeCell ref="D1255:E1255"/>
    <mergeCell ref="F1255:G1255"/>
    <mergeCell ref="H1255:I1255"/>
    <mergeCell ref="J1255:K1255"/>
    <mergeCell ref="O1255:P1255"/>
    <mergeCell ref="Q1255:R1255"/>
    <mergeCell ref="S1255:T1255"/>
    <mergeCell ref="U1255:V1255"/>
    <mergeCell ref="W1255:X1255"/>
    <mergeCell ref="B1242:C1242"/>
    <mergeCell ref="O1242:P1242"/>
    <mergeCell ref="B1243:C1243"/>
    <mergeCell ref="O1243:P1243"/>
    <mergeCell ref="B1245:C1245"/>
    <mergeCell ref="O1245:P1245"/>
    <mergeCell ref="B1246:C1246"/>
    <mergeCell ref="O1246:P1246"/>
    <mergeCell ref="A1247:A1248"/>
    <mergeCell ref="B1247:B1248"/>
    <mergeCell ref="N1247:N1248"/>
    <mergeCell ref="O1247:O1248"/>
    <mergeCell ref="B1249:C1249"/>
    <mergeCell ref="O1249:P1249"/>
    <mergeCell ref="B1250:C1250"/>
    <mergeCell ref="O1250:P1250"/>
    <mergeCell ref="B1251:C1251"/>
    <mergeCell ref="O1251:P1251"/>
    <mergeCell ref="B1244:C1244"/>
    <mergeCell ref="O1244:P1244"/>
    <mergeCell ref="B1238:C1238"/>
    <mergeCell ref="E1238:F1238"/>
    <mergeCell ref="G1238:K1238"/>
    <mergeCell ref="O1238:P1238"/>
    <mergeCell ref="R1238:S1238"/>
    <mergeCell ref="T1238:X1238"/>
    <mergeCell ref="B1239:C1239"/>
    <mergeCell ref="E1239:F1239"/>
    <mergeCell ref="G1239:K1239"/>
    <mergeCell ref="O1239:P1239"/>
    <mergeCell ref="R1239:S1239"/>
    <mergeCell ref="T1239:X1239"/>
    <mergeCell ref="D1240:D1241"/>
    <mergeCell ref="E1240:E1241"/>
    <mergeCell ref="F1240:F1241"/>
    <mergeCell ref="G1240:G1241"/>
    <mergeCell ref="H1240:J1240"/>
    <mergeCell ref="K1240:K1241"/>
    <mergeCell ref="Q1240:Q1241"/>
    <mergeCell ref="R1240:R1241"/>
    <mergeCell ref="S1240:S1241"/>
    <mergeCell ref="T1240:T1241"/>
    <mergeCell ref="U1240:W1240"/>
    <mergeCell ref="X1240:X1241"/>
    <mergeCell ref="B1230:C1230"/>
    <mergeCell ref="D1230:E1230"/>
    <mergeCell ref="F1230:G1230"/>
    <mergeCell ref="H1230:I1230"/>
    <mergeCell ref="J1230:K1230"/>
    <mergeCell ref="O1230:P1230"/>
    <mergeCell ref="Q1230:R1230"/>
    <mergeCell ref="S1230:T1230"/>
    <mergeCell ref="U1230:V1230"/>
    <mergeCell ref="W1230:X1230"/>
    <mergeCell ref="A1231:K1231"/>
    <mergeCell ref="N1231:X1231"/>
    <mergeCell ref="A1232:K1233"/>
    <mergeCell ref="N1232:X1233"/>
    <mergeCell ref="B1234:C1234"/>
    <mergeCell ref="D1234:K1234"/>
    <mergeCell ref="O1234:P1234"/>
    <mergeCell ref="Q1234:X1234"/>
    <mergeCell ref="B1235:C1235"/>
    <mergeCell ref="D1235:K1235"/>
    <mergeCell ref="O1235:P1235"/>
    <mergeCell ref="Q1235:X1235"/>
    <mergeCell ref="B1236:C1236"/>
    <mergeCell ref="D1236:K1236"/>
    <mergeCell ref="O1236:P1236"/>
    <mergeCell ref="Q1236:X1236"/>
    <mergeCell ref="B1237:C1237"/>
    <mergeCell ref="D1237:K1237"/>
    <mergeCell ref="O1237:P1237"/>
    <mergeCell ref="Q1237:X1237"/>
    <mergeCell ref="B1228:C1228"/>
    <mergeCell ref="D1228:E1228"/>
    <mergeCell ref="F1228:G1228"/>
    <mergeCell ref="H1228:I1228"/>
    <mergeCell ref="J1228:K1228"/>
    <mergeCell ref="O1228:P1228"/>
    <mergeCell ref="Q1228:R1228"/>
    <mergeCell ref="S1228:T1228"/>
    <mergeCell ref="U1228:V1228"/>
    <mergeCell ref="W1228:X1228"/>
    <mergeCell ref="B1229:C1229"/>
    <mergeCell ref="D1229:E1229"/>
    <mergeCell ref="F1229:G1229"/>
    <mergeCell ref="H1229:I1229"/>
    <mergeCell ref="J1229:K1229"/>
    <mergeCell ref="O1229:P1229"/>
    <mergeCell ref="Q1229:R1229"/>
    <mergeCell ref="S1229:T1229"/>
    <mergeCell ref="U1229:V1229"/>
    <mergeCell ref="W1229:X1229"/>
    <mergeCell ref="B1226:C1226"/>
    <mergeCell ref="D1226:E1226"/>
    <mergeCell ref="F1226:G1226"/>
    <mergeCell ref="H1226:I1226"/>
    <mergeCell ref="J1226:K1226"/>
    <mergeCell ref="O1226:P1226"/>
    <mergeCell ref="Q1226:R1226"/>
    <mergeCell ref="S1226:T1226"/>
    <mergeCell ref="U1226:V1226"/>
    <mergeCell ref="W1226:X1226"/>
    <mergeCell ref="B1227:C1227"/>
    <mergeCell ref="D1227:E1227"/>
    <mergeCell ref="F1227:G1227"/>
    <mergeCell ref="H1227:I1227"/>
    <mergeCell ref="J1227:K1227"/>
    <mergeCell ref="O1227:P1227"/>
    <mergeCell ref="Q1227:R1227"/>
    <mergeCell ref="S1227:T1227"/>
    <mergeCell ref="U1227:V1227"/>
    <mergeCell ref="W1227:X1227"/>
    <mergeCell ref="B1222:C1222"/>
    <mergeCell ref="O1222:P1222"/>
    <mergeCell ref="B1223:C1223"/>
    <mergeCell ref="O1223:P1223"/>
    <mergeCell ref="B1224:C1224"/>
    <mergeCell ref="D1224:E1224"/>
    <mergeCell ref="F1224:G1224"/>
    <mergeCell ref="H1224:I1224"/>
    <mergeCell ref="J1224:K1224"/>
    <mergeCell ref="O1224:P1224"/>
    <mergeCell ref="Q1224:R1224"/>
    <mergeCell ref="S1224:T1224"/>
    <mergeCell ref="U1224:V1224"/>
    <mergeCell ref="W1224:X1224"/>
    <mergeCell ref="B1225:C1225"/>
    <mergeCell ref="D1225:E1225"/>
    <mergeCell ref="F1225:G1225"/>
    <mergeCell ref="H1225:I1225"/>
    <mergeCell ref="J1225:K1225"/>
    <mergeCell ref="O1225:P1225"/>
    <mergeCell ref="Q1225:R1225"/>
    <mergeCell ref="S1225:T1225"/>
    <mergeCell ref="U1225:V1225"/>
    <mergeCell ref="W1225:X1225"/>
    <mergeCell ref="B1212:C1212"/>
    <mergeCell ref="O1212:P1212"/>
    <mergeCell ref="B1213:C1213"/>
    <mergeCell ref="O1213:P1213"/>
    <mergeCell ref="B1215:C1215"/>
    <mergeCell ref="O1215:P1215"/>
    <mergeCell ref="B1216:C1216"/>
    <mergeCell ref="O1216:P1216"/>
    <mergeCell ref="A1217:A1218"/>
    <mergeCell ref="B1217:B1218"/>
    <mergeCell ref="N1217:N1218"/>
    <mergeCell ref="O1217:O1218"/>
    <mergeCell ref="B1219:C1219"/>
    <mergeCell ref="O1219:P1219"/>
    <mergeCell ref="B1220:C1220"/>
    <mergeCell ref="O1220:P1220"/>
    <mergeCell ref="B1221:C1221"/>
    <mergeCell ref="O1221:P1221"/>
    <mergeCell ref="B1214:C1214"/>
    <mergeCell ref="O1214:P1214"/>
    <mergeCell ref="B1208:C1208"/>
    <mergeCell ref="E1208:F1208"/>
    <mergeCell ref="G1208:K1208"/>
    <mergeCell ref="O1208:P1208"/>
    <mergeCell ref="R1208:S1208"/>
    <mergeCell ref="T1208:X1208"/>
    <mergeCell ref="B1209:C1209"/>
    <mergeCell ref="E1209:F1209"/>
    <mergeCell ref="G1209:K1209"/>
    <mergeCell ref="O1209:P1209"/>
    <mergeCell ref="R1209:S1209"/>
    <mergeCell ref="T1209:X1209"/>
    <mergeCell ref="D1210:D1211"/>
    <mergeCell ref="E1210:E1211"/>
    <mergeCell ref="F1210:F1211"/>
    <mergeCell ref="G1210:G1211"/>
    <mergeCell ref="H1210:J1210"/>
    <mergeCell ref="K1210:K1211"/>
    <mergeCell ref="Q1210:Q1211"/>
    <mergeCell ref="R1210:R1211"/>
    <mergeCell ref="S1210:S1211"/>
    <mergeCell ref="T1210:T1211"/>
    <mergeCell ref="U1210:W1210"/>
    <mergeCell ref="X1210:X1211"/>
    <mergeCell ref="B1200:C1200"/>
    <mergeCell ref="D1200:E1200"/>
    <mergeCell ref="F1200:G1200"/>
    <mergeCell ref="H1200:I1200"/>
    <mergeCell ref="J1200:K1200"/>
    <mergeCell ref="O1200:P1200"/>
    <mergeCell ref="Q1200:R1200"/>
    <mergeCell ref="S1200:T1200"/>
    <mergeCell ref="U1200:V1200"/>
    <mergeCell ref="W1200:X1200"/>
    <mergeCell ref="A1201:K1201"/>
    <mergeCell ref="N1201:X1201"/>
    <mergeCell ref="A1202:K1203"/>
    <mergeCell ref="N1202:X1203"/>
    <mergeCell ref="B1204:C1204"/>
    <mergeCell ref="D1204:K1204"/>
    <mergeCell ref="O1204:P1204"/>
    <mergeCell ref="Q1204:X1204"/>
    <mergeCell ref="B1205:C1205"/>
    <mergeCell ref="D1205:K1205"/>
    <mergeCell ref="O1205:P1205"/>
    <mergeCell ref="Q1205:X1205"/>
    <mergeCell ref="B1206:C1206"/>
    <mergeCell ref="D1206:K1206"/>
    <mergeCell ref="O1206:P1206"/>
    <mergeCell ref="Q1206:X1206"/>
    <mergeCell ref="B1207:C1207"/>
    <mergeCell ref="D1207:K1207"/>
    <mergeCell ref="O1207:P1207"/>
    <mergeCell ref="Q1207:X1207"/>
    <mergeCell ref="B1198:C1198"/>
    <mergeCell ref="D1198:E1198"/>
    <mergeCell ref="F1198:G1198"/>
    <mergeCell ref="H1198:I1198"/>
    <mergeCell ref="J1198:K1198"/>
    <mergeCell ref="O1198:P1198"/>
    <mergeCell ref="Q1198:R1198"/>
    <mergeCell ref="S1198:T1198"/>
    <mergeCell ref="U1198:V1198"/>
    <mergeCell ref="W1198:X1198"/>
    <mergeCell ref="B1199:C1199"/>
    <mergeCell ref="D1199:E1199"/>
    <mergeCell ref="F1199:G1199"/>
    <mergeCell ref="H1199:I1199"/>
    <mergeCell ref="J1199:K1199"/>
    <mergeCell ref="O1199:P1199"/>
    <mergeCell ref="Q1199:R1199"/>
    <mergeCell ref="S1199:T1199"/>
    <mergeCell ref="U1199:V1199"/>
    <mergeCell ref="W1199:X1199"/>
    <mergeCell ref="B1196:C1196"/>
    <mergeCell ref="D1196:E1196"/>
    <mergeCell ref="F1196:G1196"/>
    <mergeCell ref="H1196:I1196"/>
    <mergeCell ref="J1196:K1196"/>
    <mergeCell ref="O1196:P1196"/>
    <mergeCell ref="Q1196:R1196"/>
    <mergeCell ref="S1196:T1196"/>
    <mergeCell ref="U1196:V1196"/>
    <mergeCell ref="W1196:X1196"/>
    <mergeCell ref="B1197:C1197"/>
    <mergeCell ref="D1197:E1197"/>
    <mergeCell ref="F1197:G1197"/>
    <mergeCell ref="H1197:I1197"/>
    <mergeCell ref="J1197:K1197"/>
    <mergeCell ref="O1197:P1197"/>
    <mergeCell ref="Q1197:R1197"/>
    <mergeCell ref="S1197:T1197"/>
    <mergeCell ref="U1197:V1197"/>
    <mergeCell ref="W1197:X1197"/>
    <mergeCell ref="B1192:C1192"/>
    <mergeCell ref="O1192:P1192"/>
    <mergeCell ref="B1193:C1193"/>
    <mergeCell ref="O1193:P1193"/>
    <mergeCell ref="B1194:C1194"/>
    <mergeCell ref="D1194:E1194"/>
    <mergeCell ref="F1194:G1194"/>
    <mergeCell ref="H1194:I1194"/>
    <mergeCell ref="J1194:K1194"/>
    <mergeCell ref="O1194:P1194"/>
    <mergeCell ref="Q1194:R1194"/>
    <mergeCell ref="S1194:T1194"/>
    <mergeCell ref="U1194:V1194"/>
    <mergeCell ref="W1194:X1194"/>
    <mergeCell ref="B1195:C1195"/>
    <mergeCell ref="D1195:E1195"/>
    <mergeCell ref="F1195:G1195"/>
    <mergeCell ref="H1195:I1195"/>
    <mergeCell ref="J1195:K1195"/>
    <mergeCell ref="O1195:P1195"/>
    <mergeCell ref="Q1195:R1195"/>
    <mergeCell ref="S1195:T1195"/>
    <mergeCell ref="U1195:V1195"/>
    <mergeCell ref="W1195:X1195"/>
    <mergeCell ref="B1182:C1182"/>
    <mergeCell ref="O1182:P1182"/>
    <mergeCell ref="B1183:C1183"/>
    <mergeCell ref="O1183:P1183"/>
    <mergeCell ref="B1185:C1185"/>
    <mergeCell ref="O1185:P1185"/>
    <mergeCell ref="B1186:C1186"/>
    <mergeCell ref="O1186:P1186"/>
    <mergeCell ref="A1187:A1188"/>
    <mergeCell ref="B1187:B1188"/>
    <mergeCell ref="N1187:N1188"/>
    <mergeCell ref="O1187:O1188"/>
    <mergeCell ref="B1189:C1189"/>
    <mergeCell ref="O1189:P1189"/>
    <mergeCell ref="B1190:C1190"/>
    <mergeCell ref="O1190:P1190"/>
    <mergeCell ref="B1191:C1191"/>
    <mergeCell ref="O1191:P1191"/>
    <mergeCell ref="B1184:C1184"/>
    <mergeCell ref="O1184:P1184"/>
    <mergeCell ref="B1178:C1178"/>
    <mergeCell ref="E1178:F1178"/>
    <mergeCell ref="G1178:K1178"/>
    <mergeCell ref="O1178:P1178"/>
    <mergeCell ref="R1178:S1178"/>
    <mergeCell ref="T1178:X1178"/>
    <mergeCell ref="B1179:C1179"/>
    <mergeCell ref="E1179:F1179"/>
    <mergeCell ref="G1179:K1179"/>
    <mergeCell ref="O1179:P1179"/>
    <mergeCell ref="R1179:S1179"/>
    <mergeCell ref="T1179:X1179"/>
    <mergeCell ref="D1180:D1181"/>
    <mergeCell ref="E1180:E1181"/>
    <mergeCell ref="F1180:F1181"/>
    <mergeCell ref="G1180:G1181"/>
    <mergeCell ref="H1180:J1180"/>
    <mergeCell ref="K1180:K1181"/>
    <mergeCell ref="Q1180:Q1181"/>
    <mergeCell ref="R1180:R1181"/>
    <mergeCell ref="S1180:S1181"/>
    <mergeCell ref="T1180:T1181"/>
    <mergeCell ref="U1180:W1180"/>
    <mergeCell ref="X1180:X1181"/>
    <mergeCell ref="B1170:C1170"/>
    <mergeCell ref="D1170:E1170"/>
    <mergeCell ref="F1170:G1170"/>
    <mergeCell ref="H1170:I1170"/>
    <mergeCell ref="J1170:K1170"/>
    <mergeCell ref="O1170:P1170"/>
    <mergeCell ref="Q1170:R1170"/>
    <mergeCell ref="S1170:T1170"/>
    <mergeCell ref="U1170:V1170"/>
    <mergeCell ref="W1170:X1170"/>
    <mergeCell ref="A1171:K1171"/>
    <mergeCell ref="N1171:X1171"/>
    <mergeCell ref="A1172:K1173"/>
    <mergeCell ref="N1172:X1173"/>
    <mergeCell ref="B1174:C1174"/>
    <mergeCell ref="D1174:K1174"/>
    <mergeCell ref="O1174:P1174"/>
    <mergeCell ref="Q1174:X1174"/>
    <mergeCell ref="B1175:C1175"/>
    <mergeCell ref="D1175:K1175"/>
    <mergeCell ref="O1175:P1175"/>
    <mergeCell ref="Q1175:X1175"/>
    <mergeCell ref="B1176:C1176"/>
    <mergeCell ref="D1176:K1176"/>
    <mergeCell ref="O1176:P1176"/>
    <mergeCell ref="Q1176:X1176"/>
    <mergeCell ref="B1177:C1177"/>
    <mergeCell ref="D1177:K1177"/>
    <mergeCell ref="O1177:P1177"/>
    <mergeCell ref="Q1177:X1177"/>
    <mergeCell ref="B1168:C1168"/>
    <mergeCell ref="D1168:E1168"/>
    <mergeCell ref="F1168:G1168"/>
    <mergeCell ref="H1168:I1168"/>
    <mergeCell ref="J1168:K1168"/>
    <mergeCell ref="O1168:P1168"/>
    <mergeCell ref="Q1168:R1168"/>
    <mergeCell ref="S1168:T1168"/>
    <mergeCell ref="U1168:V1168"/>
    <mergeCell ref="W1168:X1168"/>
    <mergeCell ref="B1169:C1169"/>
    <mergeCell ref="D1169:E1169"/>
    <mergeCell ref="F1169:G1169"/>
    <mergeCell ref="H1169:I1169"/>
    <mergeCell ref="J1169:K1169"/>
    <mergeCell ref="O1169:P1169"/>
    <mergeCell ref="Q1169:R1169"/>
    <mergeCell ref="S1169:T1169"/>
    <mergeCell ref="U1169:V1169"/>
    <mergeCell ref="W1169:X1169"/>
    <mergeCell ref="B1166:C1166"/>
    <mergeCell ref="D1166:E1166"/>
    <mergeCell ref="F1166:G1166"/>
    <mergeCell ref="H1166:I1166"/>
    <mergeCell ref="J1166:K1166"/>
    <mergeCell ref="O1166:P1166"/>
    <mergeCell ref="Q1166:R1166"/>
    <mergeCell ref="S1166:T1166"/>
    <mergeCell ref="U1166:V1166"/>
    <mergeCell ref="W1166:X1166"/>
    <mergeCell ref="B1167:C1167"/>
    <mergeCell ref="D1167:E1167"/>
    <mergeCell ref="F1167:G1167"/>
    <mergeCell ref="H1167:I1167"/>
    <mergeCell ref="J1167:K1167"/>
    <mergeCell ref="O1167:P1167"/>
    <mergeCell ref="Q1167:R1167"/>
    <mergeCell ref="S1167:T1167"/>
    <mergeCell ref="U1167:V1167"/>
    <mergeCell ref="W1167:X1167"/>
    <mergeCell ref="B1162:C1162"/>
    <mergeCell ref="O1162:P1162"/>
    <mergeCell ref="B1163:C1163"/>
    <mergeCell ref="O1163:P1163"/>
    <mergeCell ref="B1164:C1164"/>
    <mergeCell ref="D1164:E1164"/>
    <mergeCell ref="F1164:G1164"/>
    <mergeCell ref="H1164:I1164"/>
    <mergeCell ref="J1164:K1164"/>
    <mergeCell ref="O1164:P1164"/>
    <mergeCell ref="Q1164:R1164"/>
    <mergeCell ref="S1164:T1164"/>
    <mergeCell ref="U1164:V1164"/>
    <mergeCell ref="W1164:X1164"/>
    <mergeCell ref="B1165:C1165"/>
    <mergeCell ref="D1165:E1165"/>
    <mergeCell ref="F1165:G1165"/>
    <mergeCell ref="H1165:I1165"/>
    <mergeCell ref="J1165:K1165"/>
    <mergeCell ref="O1165:P1165"/>
    <mergeCell ref="Q1165:R1165"/>
    <mergeCell ref="S1165:T1165"/>
    <mergeCell ref="U1165:V1165"/>
    <mergeCell ref="W1165:X1165"/>
    <mergeCell ref="B1152:C1152"/>
    <mergeCell ref="O1152:P1152"/>
    <mergeCell ref="B1153:C1153"/>
    <mergeCell ref="O1153:P1153"/>
    <mergeCell ref="B1155:C1155"/>
    <mergeCell ref="O1155:P1155"/>
    <mergeCell ref="B1156:C1156"/>
    <mergeCell ref="O1156:P1156"/>
    <mergeCell ref="A1157:A1158"/>
    <mergeCell ref="B1157:B1158"/>
    <mergeCell ref="N1157:N1158"/>
    <mergeCell ref="O1157:O1158"/>
    <mergeCell ref="B1159:C1159"/>
    <mergeCell ref="O1159:P1159"/>
    <mergeCell ref="B1160:C1160"/>
    <mergeCell ref="O1160:P1160"/>
    <mergeCell ref="B1161:C1161"/>
    <mergeCell ref="O1161:P1161"/>
    <mergeCell ref="B1154:C1154"/>
    <mergeCell ref="O1154:P1154"/>
    <mergeCell ref="B1148:C1148"/>
    <mergeCell ref="E1148:F1148"/>
    <mergeCell ref="G1148:K1148"/>
    <mergeCell ref="O1148:P1148"/>
    <mergeCell ref="R1148:S1148"/>
    <mergeCell ref="T1148:X1148"/>
    <mergeCell ref="B1149:C1149"/>
    <mergeCell ref="E1149:F1149"/>
    <mergeCell ref="G1149:K1149"/>
    <mergeCell ref="O1149:P1149"/>
    <mergeCell ref="R1149:S1149"/>
    <mergeCell ref="T1149:X1149"/>
    <mergeCell ref="D1150:D1151"/>
    <mergeCell ref="E1150:E1151"/>
    <mergeCell ref="F1150:F1151"/>
    <mergeCell ref="G1150:G1151"/>
    <mergeCell ref="H1150:J1150"/>
    <mergeCell ref="K1150:K1151"/>
    <mergeCell ref="Q1150:Q1151"/>
    <mergeCell ref="R1150:R1151"/>
    <mergeCell ref="S1150:S1151"/>
    <mergeCell ref="T1150:T1151"/>
    <mergeCell ref="U1150:W1150"/>
    <mergeCell ref="X1150:X1151"/>
    <mergeCell ref="B1140:C1140"/>
    <mergeCell ref="D1140:E1140"/>
    <mergeCell ref="F1140:G1140"/>
    <mergeCell ref="H1140:I1140"/>
    <mergeCell ref="J1140:K1140"/>
    <mergeCell ref="O1140:P1140"/>
    <mergeCell ref="Q1140:R1140"/>
    <mergeCell ref="S1140:T1140"/>
    <mergeCell ref="U1140:V1140"/>
    <mergeCell ref="W1140:X1140"/>
    <mergeCell ref="A1141:K1141"/>
    <mergeCell ref="N1141:X1141"/>
    <mergeCell ref="A1142:K1143"/>
    <mergeCell ref="N1142:X1143"/>
    <mergeCell ref="B1144:C1144"/>
    <mergeCell ref="D1144:K1144"/>
    <mergeCell ref="O1144:P1144"/>
    <mergeCell ref="Q1144:X1144"/>
    <mergeCell ref="B1145:C1145"/>
    <mergeCell ref="D1145:K1145"/>
    <mergeCell ref="O1145:P1145"/>
    <mergeCell ref="Q1145:X1145"/>
    <mergeCell ref="B1146:C1146"/>
    <mergeCell ref="D1146:K1146"/>
    <mergeCell ref="O1146:P1146"/>
    <mergeCell ref="Q1146:X1146"/>
    <mergeCell ref="B1147:C1147"/>
    <mergeCell ref="D1147:K1147"/>
    <mergeCell ref="O1147:P1147"/>
    <mergeCell ref="Q1147:X1147"/>
    <mergeCell ref="B1138:C1138"/>
    <mergeCell ref="D1138:E1138"/>
    <mergeCell ref="F1138:G1138"/>
    <mergeCell ref="H1138:I1138"/>
    <mergeCell ref="J1138:K1138"/>
    <mergeCell ref="O1138:P1138"/>
    <mergeCell ref="Q1138:R1138"/>
    <mergeCell ref="S1138:T1138"/>
    <mergeCell ref="U1138:V1138"/>
    <mergeCell ref="W1138:X1138"/>
    <mergeCell ref="B1139:C1139"/>
    <mergeCell ref="D1139:E1139"/>
    <mergeCell ref="F1139:G1139"/>
    <mergeCell ref="H1139:I1139"/>
    <mergeCell ref="J1139:K1139"/>
    <mergeCell ref="O1139:P1139"/>
    <mergeCell ref="Q1139:R1139"/>
    <mergeCell ref="S1139:T1139"/>
    <mergeCell ref="U1139:V1139"/>
    <mergeCell ref="W1139:X1139"/>
    <mergeCell ref="B1136:C1136"/>
    <mergeCell ref="D1136:E1136"/>
    <mergeCell ref="F1136:G1136"/>
    <mergeCell ref="H1136:I1136"/>
    <mergeCell ref="J1136:K1136"/>
    <mergeCell ref="O1136:P1136"/>
    <mergeCell ref="Q1136:R1136"/>
    <mergeCell ref="S1136:T1136"/>
    <mergeCell ref="U1136:V1136"/>
    <mergeCell ref="W1136:X1136"/>
    <mergeCell ref="B1137:C1137"/>
    <mergeCell ref="D1137:E1137"/>
    <mergeCell ref="F1137:G1137"/>
    <mergeCell ref="H1137:I1137"/>
    <mergeCell ref="J1137:K1137"/>
    <mergeCell ref="O1137:P1137"/>
    <mergeCell ref="Q1137:R1137"/>
    <mergeCell ref="S1137:T1137"/>
    <mergeCell ref="U1137:V1137"/>
    <mergeCell ref="W1137:X1137"/>
    <mergeCell ref="B1132:C1132"/>
    <mergeCell ref="O1132:P1132"/>
    <mergeCell ref="B1133:C1133"/>
    <mergeCell ref="O1133:P1133"/>
    <mergeCell ref="B1134:C1134"/>
    <mergeCell ref="D1134:E1134"/>
    <mergeCell ref="F1134:G1134"/>
    <mergeCell ref="H1134:I1134"/>
    <mergeCell ref="J1134:K1134"/>
    <mergeCell ref="O1134:P1134"/>
    <mergeCell ref="Q1134:R1134"/>
    <mergeCell ref="S1134:T1134"/>
    <mergeCell ref="U1134:V1134"/>
    <mergeCell ref="W1134:X1134"/>
    <mergeCell ref="B1135:C1135"/>
    <mergeCell ref="D1135:E1135"/>
    <mergeCell ref="F1135:G1135"/>
    <mergeCell ref="H1135:I1135"/>
    <mergeCell ref="J1135:K1135"/>
    <mergeCell ref="O1135:P1135"/>
    <mergeCell ref="Q1135:R1135"/>
    <mergeCell ref="S1135:T1135"/>
    <mergeCell ref="U1135:V1135"/>
    <mergeCell ref="W1135:X1135"/>
    <mergeCell ref="B1122:C1122"/>
    <mergeCell ref="O1122:P1122"/>
    <mergeCell ref="B1123:C1123"/>
    <mergeCell ref="O1123:P1123"/>
    <mergeCell ref="B1125:C1125"/>
    <mergeCell ref="O1125:P1125"/>
    <mergeCell ref="B1126:C1126"/>
    <mergeCell ref="O1126:P1126"/>
    <mergeCell ref="A1127:A1128"/>
    <mergeCell ref="B1127:B1128"/>
    <mergeCell ref="N1127:N1128"/>
    <mergeCell ref="O1127:O1128"/>
    <mergeCell ref="B1129:C1129"/>
    <mergeCell ref="O1129:P1129"/>
    <mergeCell ref="B1130:C1130"/>
    <mergeCell ref="O1130:P1130"/>
    <mergeCell ref="B1131:C1131"/>
    <mergeCell ref="O1131:P1131"/>
    <mergeCell ref="B1124:C1124"/>
    <mergeCell ref="O1124:P1124"/>
    <mergeCell ref="B1118:C1118"/>
    <mergeCell ref="E1118:F1118"/>
    <mergeCell ref="G1118:K1118"/>
    <mergeCell ref="O1118:P1118"/>
    <mergeCell ref="R1118:S1118"/>
    <mergeCell ref="T1118:X1118"/>
    <mergeCell ref="B1119:C1119"/>
    <mergeCell ref="E1119:F1119"/>
    <mergeCell ref="G1119:K1119"/>
    <mergeCell ref="O1119:P1119"/>
    <mergeCell ref="R1119:S1119"/>
    <mergeCell ref="T1119:X1119"/>
    <mergeCell ref="D1120:D1121"/>
    <mergeCell ref="E1120:E1121"/>
    <mergeCell ref="F1120:F1121"/>
    <mergeCell ref="G1120:G1121"/>
    <mergeCell ref="H1120:J1120"/>
    <mergeCell ref="K1120:K1121"/>
    <mergeCell ref="Q1120:Q1121"/>
    <mergeCell ref="R1120:R1121"/>
    <mergeCell ref="S1120:S1121"/>
    <mergeCell ref="T1120:T1121"/>
    <mergeCell ref="U1120:W1120"/>
    <mergeCell ref="X1120:X1121"/>
    <mergeCell ref="B1110:C1110"/>
    <mergeCell ref="D1110:E1110"/>
    <mergeCell ref="F1110:G1110"/>
    <mergeCell ref="H1110:I1110"/>
    <mergeCell ref="J1110:K1110"/>
    <mergeCell ref="O1110:P1110"/>
    <mergeCell ref="Q1110:R1110"/>
    <mergeCell ref="S1110:T1110"/>
    <mergeCell ref="U1110:V1110"/>
    <mergeCell ref="W1110:X1110"/>
    <mergeCell ref="A1111:K1111"/>
    <mergeCell ref="N1111:X1111"/>
    <mergeCell ref="A1112:K1113"/>
    <mergeCell ref="N1112:X1113"/>
    <mergeCell ref="B1114:C1114"/>
    <mergeCell ref="D1114:K1114"/>
    <mergeCell ref="O1114:P1114"/>
    <mergeCell ref="Q1114:X1114"/>
    <mergeCell ref="B1115:C1115"/>
    <mergeCell ref="D1115:K1115"/>
    <mergeCell ref="O1115:P1115"/>
    <mergeCell ref="Q1115:X1115"/>
    <mergeCell ref="B1116:C1116"/>
    <mergeCell ref="D1116:K1116"/>
    <mergeCell ref="O1116:P1116"/>
    <mergeCell ref="Q1116:X1116"/>
    <mergeCell ref="B1117:C1117"/>
    <mergeCell ref="D1117:K1117"/>
    <mergeCell ref="O1117:P1117"/>
    <mergeCell ref="Q1117:X1117"/>
    <mergeCell ref="B1108:C1108"/>
    <mergeCell ref="D1108:E1108"/>
    <mergeCell ref="F1108:G1108"/>
    <mergeCell ref="H1108:I1108"/>
    <mergeCell ref="J1108:K1108"/>
    <mergeCell ref="O1108:P1108"/>
    <mergeCell ref="Q1108:R1108"/>
    <mergeCell ref="S1108:T1108"/>
    <mergeCell ref="U1108:V1108"/>
    <mergeCell ref="W1108:X1108"/>
    <mergeCell ref="B1109:C1109"/>
    <mergeCell ref="D1109:E1109"/>
    <mergeCell ref="F1109:G1109"/>
    <mergeCell ref="H1109:I1109"/>
    <mergeCell ref="J1109:K1109"/>
    <mergeCell ref="O1109:P1109"/>
    <mergeCell ref="Q1109:R1109"/>
    <mergeCell ref="S1109:T1109"/>
    <mergeCell ref="U1109:V1109"/>
    <mergeCell ref="W1109:X1109"/>
    <mergeCell ref="B1106:C1106"/>
    <mergeCell ref="D1106:E1106"/>
    <mergeCell ref="F1106:G1106"/>
    <mergeCell ref="H1106:I1106"/>
    <mergeCell ref="J1106:K1106"/>
    <mergeCell ref="O1106:P1106"/>
    <mergeCell ref="Q1106:R1106"/>
    <mergeCell ref="S1106:T1106"/>
    <mergeCell ref="U1106:V1106"/>
    <mergeCell ref="W1106:X1106"/>
    <mergeCell ref="B1107:C1107"/>
    <mergeCell ref="D1107:E1107"/>
    <mergeCell ref="F1107:G1107"/>
    <mergeCell ref="H1107:I1107"/>
    <mergeCell ref="J1107:K1107"/>
    <mergeCell ref="O1107:P1107"/>
    <mergeCell ref="Q1107:R1107"/>
    <mergeCell ref="S1107:T1107"/>
    <mergeCell ref="U1107:V1107"/>
    <mergeCell ref="W1107:X1107"/>
    <mergeCell ref="B1102:C1102"/>
    <mergeCell ref="O1102:P1102"/>
    <mergeCell ref="B1103:C1103"/>
    <mergeCell ref="O1103:P1103"/>
    <mergeCell ref="B1104:C1104"/>
    <mergeCell ref="D1104:E1104"/>
    <mergeCell ref="F1104:G1104"/>
    <mergeCell ref="H1104:I1104"/>
    <mergeCell ref="J1104:K1104"/>
    <mergeCell ref="O1104:P1104"/>
    <mergeCell ref="Q1104:R1104"/>
    <mergeCell ref="S1104:T1104"/>
    <mergeCell ref="U1104:V1104"/>
    <mergeCell ref="W1104:X1104"/>
    <mergeCell ref="B1105:C1105"/>
    <mergeCell ref="D1105:E1105"/>
    <mergeCell ref="F1105:G1105"/>
    <mergeCell ref="H1105:I1105"/>
    <mergeCell ref="J1105:K1105"/>
    <mergeCell ref="O1105:P1105"/>
    <mergeCell ref="Q1105:R1105"/>
    <mergeCell ref="S1105:T1105"/>
    <mergeCell ref="U1105:V1105"/>
    <mergeCell ref="W1105:X1105"/>
    <mergeCell ref="B1092:C1092"/>
    <mergeCell ref="O1092:P1092"/>
    <mergeCell ref="B1093:C1093"/>
    <mergeCell ref="O1093:P1093"/>
    <mergeCell ref="B1095:C1095"/>
    <mergeCell ref="O1095:P1095"/>
    <mergeCell ref="B1096:C1096"/>
    <mergeCell ref="O1096:P1096"/>
    <mergeCell ref="A1097:A1098"/>
    <mergeCell ref="B1097:B1098"/>
    <mergeCell ref="N1097:N1098"/>
    <mergeCell ref="O1097:O1098"/>
    <mergeCell ref="B1099:C1099"/>
    <mergeCell ref="O1099:P1099"/>
    <mergeCell ref="B1100:C1100"/>
    <mergeCell ref="O1100:P1100"/>
    <mergeCell ref="B1101:C1101"/>
    <mergeCell ref="O1101:P1101"/>
    <mergeCell ref="B1094:C1094"/>
    <mergeCell ref="O1094:P1094"/>
    <mergeCell ref="B1088:C1088"/>
    <mergeCell ref="E1088:F1088"/>
    <mergeCell ref="G1088:K1088"/>
    <mergeCell ref="O1088:P1088"/>
    <mergeCell ref="R1088:S1088"/>
    <mergeCell ref="T1088:X1088"/>
    <mergeCell ref="B1089:C1089"/>
    <mergeCell ref="E1089:F1089"/>
    <mergeCell ref="G1089:K1089"/>
    <mergeCell ref="O1089:P1089"/>
    <mergeCell ref="R1089:S1089"/>
    <mergeCell ref="T1089:X1089"/>
    <mergeCell ref="D1090:D1091"/>
    <mergeCell ref="E1090:E1091"/>
    <mergeCell ref="F1090:F1091"/>
    <mergeCell ref="G1090:G1091"/>
    <mergeCell ref="H1090:J1090"/>
    <mergeCell ref="K1090:K1091"/>
    <mergeCell ref="Q1090:Q1091"/>
    <mergeCell ref="R1090:R1091"/>
    <mergeCell ref="S1090:S1091"/>
    <mergeCell ref="T1090:T1091"/>
    <mergeCell ref="U1090:W1090"/>
    <mergeCell ref="X1090:X1091"/>
    <mergeCell ref="B1080:C1080"/>
    <mergeCell ref="D1080:E1080"/>
    <mergeCell ref="F1080:G1080"/>
    <mergeCell ref="H1080:I1080"/>
    <mergeCell ref="J1080:K1080"/>
    <mergeCell ref="O1080:P1080"/>
    <mergeCell ref="Q1080:R1080"/>
    <mergeCell ref="S1080:T1080"/>
    <mergeCell ref="U1080:V1080"/>
    <mergeCell ref="W1080:X1080"/>
    <mergeCell ref="A1081:K1081"/>
    <mergeCell ref="N1081:X1081"/>
    <mergeCell ref="A1082:K1083"/>
    <mergeCell ref="N1082:X1083"/>
    <mergeCell ref="B1084:C1084"/>
    <mergeCell ref="D1084:K1084"/>
    <mergeCell ref="O1084:P1084"/>
    <mergeCell ref="Q1084:X1084"/>
    <mergeCell ref="B1085:C1085"/>
    <mergeCell ref="D1085:K1085"/>
    <mergeCell ref="O1085:P1085"/>
    <mergeCell ref="Q1085:X1085"/>
    <mergeCell ref="B1086:C1086"/>
    <mergeCell ref="D1086:K1086"/>
    <mergeCell ref="O1086:P1086"/>
    <mergeCell ref="Q1086:X1086"/>
    <mergeCell ref="B1087:C1087"/>
    <mergeCell ref="D1087:K1087"/>
    <mergeCell ref="O1087:P1087"/>
    <mergeCell ref="Q1087:X1087"/>
    <mergeCell ref="B1078:C1078"/>
    <mergeCell ref="D1078:E1078"/>
    <mergeCell ref="F1078:G1078"/>
    <mergeCell ref="H1078:I1078"/>
    <mergeCell ref="J1078:K1078"/>
    <mergeCell ref="O1078:P1078"/>
    <mergeCell ref="Q1078:R1078"/>
    <mergeCell ref="S1078:T1078"/>
    <mergeCell ref="U1078:V1078"/>
    <mergeCell ref="W1078:X1078"/>
    <mergeCell ref="B1079:C1079"/>
    <mergeCell ref="D1079:E1079"/>
    <mergeCell ref="F1079:G1079"/>
    <mergeCell ref="H1079:I1079"/>
    <mergeCell ref="J1079:K1079"/>
    <mergeCell ref="O1079:P1079"/>
    <mergeCell ref="Q1079:R1079"/>
    <mergeCell ref="S1079:T1079"/>
    <mergeCell ref="U1079:V1079"/>
    <mergeCell ref="W1079:X1079"/>
    <mergeCell ref="B1076:C1076"/>
    <mergeCell ref="D1076:E1076"/>
    <mergeCell ref="F1076:G1076"/>
    <mergeCell ref="H1076:I1076"/>
    <mergeCell ref="J1076:K1076"/>
    <mergeCell ref="O1076:P1076"/>
    <mergeCell ref="Q1076:R1076"/>
    <mergeCell ref="S1076:T1076"/>
    <mergeCell ref="U1076:V1076"/>
    <mergeCell ref="W1076:X1076"/>
    <mergeCell ref="B1077:C1077"/>
    <mergeCell ref="D1077:E1077"/>
    <mergeCell ref="F1077:G1077"/>
    <mergeCell ref="H1077:I1077"/>
    <mergeCell ref="J1077:K1077"/>
    <mergeCell ref="O1077:P1077"/>
    <mergeCell ref="Q1077:R1077"/>
    <mergeCell ref="S1077:T1077"/>
    <mergeCell ref="U1077:V1077"/>
    <mergeCell ref="W1077:X1077"/>
    <mergeCell ref="B1072:C1072"/>
    <mergeCell ref="O1072:P1072"/>
    <mergeCell ref="B1073:C1073"/>
    <mergeCell ref="O1073:P1073"/>
    <mergeCell ref="B1074:C1074"/>
    <mergeCell ref="D1074:E1074"/>
    <mergeCell ref="F1074:G1074"/>
    <mergeCell ref="H1074:I1074"/>
    <mergeCell ref="J1074:K1074"/>
    <mergeCell ref="O1074:P1074"/>
    <mergeCell ref="Q1074:R1074"/>
    <mergeCell ref="S1074:T1074"/>
    <mergeCell ref="U1074:V1074"/>
    <mergeCell ref="W1074:X1074"/>
    <mergeCell ref="B1075:C1075"/>
    <mergeCell ref="D1075:E1075"/>
    <mergeCell ref="F1075:G1075"/>
    <mergeCell ref="H1075:I1075"/>
    <mergeCell ref="J1075:K1075"/>
    <mergeCell ref="O1075:P1075"/>
    <mergeCell ref="Q1075:R1075"/>
    <mergeCell ref="S1075:T1075"/>
    <mergeCell ref="U1075:V1075"/>
    <mergeCell ref="W1075:X1075"/>
    <mergeCell ref="B1062:C1062"/>
    <mergeCell ref="O1062:P1062"/>
    <mergeCell ref="B1063:C1063"/>
    <mergeCell ref="O1063:P1063"/>
    <mergeCell ref="B1065:C1065"/>
    <mergeCell ref="O1065:P1065"/>
    <mergeCell ref="B1066:C1066"/>
    <mergeCell ref="O1066:P1066"/>
    <mergeCell ref="A1067:A1068"/>
    <mergeCell ref="B1067:B1068"/>
    <mergeCell ref="N1067:N1068"/>
    <mergeCell ref="O1067:O1068"/>
    <mergeCell ref="B1069:C1069"/>
    <mergeCell ref="O1069:P1069"/>
    <mergeCell ref="B1070:C1070"/>
    <mergeCell ref="O1070:P1070"/>
    <mergeCell ref="B1071:C1071"/>
    <mergeCell ref="O1071:P1071"/>
    <mergeCell ref="B1064:C1064"/>
    <mergeCell ref="O1064:P1064"/>
    <mergeCell ref="B1058:C1058"/>
    <mergeCell ref="E1058:F1058"/>
    <mergeCell ref="G1058:K1058"/>
    <mergeCell ref="O1058:P1058"/>
    <mergeCell ref="R1058:S1058"/>
    <mergeCell ref="T1058:X1058"/>
    <mergeCell ref="B1059:C1059"/>
    <mergeCell ref="E1059:F1059"/>
    <mergeCell ref="G1059:K1059"/>
    <mergeCell ref="O1059:P1059"/>
    <mergeCell ref="R1059:S1059"/>
    <mergeCell ref="T1059:X1059"/>
    <mergeCell ref="D1060:D1061"/>
    <mergeCell ref="E1060:E1061"/>
    <mergeCell ref="F1060:F1061"/>
    <mergeCell ref="G1060:G1061"/>
    <mergeCell ref="H1060:J1060"/>
    <mergeCell ref="K1060:K1061"/>
    <mergeCell ref="Q1060:Q1061"/>
    <mergeCell ref="R1060:R1061"/>
    <mergeCell ref="S1060:S1061"/>
    <mergeCell ref="T1060:T1061"/>
    <mergeCell ref="U1060:W1060"/>
    <mergeCell ref="X1060:X1061"/>
    <mergeCell ref="B1050:C1050"/>
    <mergeCell ref="D1050:E1050"/>
    <mergeCell ref="F1050:G1050"/>
    <mergeCell ref="H1050:I1050"/>
    <mergeCell ref="J1050:K1050"/>
    <mergeCell ref="O1050:P1050"/>
    <mergeCell ref="Q1050:R1050"/>
    <mergeCell ref="S1050:T1050"/>
    <mergeCell ref="U1050:V1050"/>
    <mergeCell ref="W1050:X1050"/>
    <mergeCell ref="A1051:K1051"/>
    <mergeCell ref="N1051:X1051"/>
    <mergeCell ref="A1052:K1053"/>
    <mergeCell ref="N1052:X1053"/>
    <mergeCell ref="B1054:C1054"/>
    <mergeCell ref="D1054:K1054"/>
    <mergeCell ref="O1054:P1054"/>
    <mergeCell ref="Q1054:X1054"/>
    <mergeCell ref="B1055:C1055"/>
    <mergeCell ref="D1055:K1055"/>
    <mergeCell ref="O1055:P1055"/>
    <mergeCell ref="Q1055:X1055"/>
    <mergeCell ref="B1056:C1056"/>
    <mergeCell ref="D1056:K1056"/>
    <mergeCell ref="O1056:P1056"/>
    <mergeCell ref="Q1056:X1056"/>
    <mergeCell ref="B1057:C1057"/>
    <mergeCell ref="D1057:K1057"/>
    <mergeCell ref="O1057:P1057"/>
    <mergeCell ref="Q1057:X1057"/>
    <mergeCell ref="B1048:C1048"/>
    <mergeCell ref="D1048:E1048"/>
    <mergeCell ref="F1048:G1048"/>
    <mergeCell ref="H1048:I1048"/>
    <mergeCell ref="J1048:K1048"/>
    <mergeCell ref="O1048:P1048"/>
    <mergeCell ref="Q1048:R1048"/>
    <mergeCell ref="S1048:T1048"/>
    <mergeCell ref="U1048:V1048"/>
    <mergeCell ref="W1048:X1048"/>
    <mergeCell ref="B1049:C1049"/>
    <mergeCell ref="D1049:E1049"/>
    <mergeCell ref="F1049:G1049"/>
    <mergeCell ref="H1049:I1049"/>
    <mergeCell ref="J1049:K1049"/>
    <mergeCell ref="O1049:P1049"/>
    <mergeCell ref="Q1049:R1049"/>
    <mergeCell ref="S1049:T1049"/>
    <mergeCell ref="U1049:V1049"/>
    <mergeCell ref="W1049:X1049"/>
    <mergeCell ref="B1046:C1046"/>
    <mergeCell ref="D1046:E1046"/>
    <mergeCell ref="F1046:G1046"/>
    <mergeCell ref="H1046:I1046"/>
    <mergeCell ref="J1046:K1046"/>
    <mergeCell ref="O1046:P1046"/>
    <mergeCell ref="Q1046:R1046"/>
    <mergeCell ref="S1046:T1046"/>
    <mergeCell ref="U1046:V1046"/>
    <mergeCell ref="W1046:X1046"/>
    <mergeCell ref="B1047:C1047"/>
    <mergeCell ref="D1047:E1047"/>
    <mergeCell ref="F1047:G1047"/>
    <mergeCell ref="H1047:I1047"/>
    <mergeCell ref="J1047:K1047"/>
    <mergeCell ref="O1047:P1047"/>
    <mergeCell ref="Q1047:R1047"/>
    <mergeCell ref="S1047:T1047"/>
    <mergeCell ref="U1047:V1047"/>
    <mergeCell ref="W1047:X1047"/>
    <mergeCell ref="B1042:C1042"/>
    <mergeCell ref="O1042:P1042"/>
    <mergeCell ref="B1043:C1043"/>
    <mergeCell ref="O1043:P1043"/>
    <mergeCell ref="B1044:C1044"/>
    <mergeCell ref="D1044:E1044"/>
    <mergeCell ref="F1044:G1044"/>
    <mergeCell ref="H1044:I1044"/>
    <mergeCell ref="J1044:K1044"/>
    <mergeCell ref="O1044:P1044"/>
    <mergeCell ref="Q1044:R1044"/>
    <mergeCell ref="S1044:T1044"/>
    <mergeCell ref="U1044:V1044"/>
    <mergeCell ref="W1044:X1044"/>
    <mergeCell ref="B1045:C1045"/>
    <mergeCell ref="D1045:E1045"/>
    <mergeCell ref="F1045:G1045"/>
    <mergeCell ref="H1045:I1045"/>
    <mergeCell ref="J1045:K1045"/>
    <mergeCell ref="O1045:P1045"/>
    <mergeCell ref="Q1045:R1045"/>
    <mergeCell ref="S1045:T1045"/>
    <mergeCell ref="U1045:V1045"/>
    <mergeCell ref="W1045:X1045"/>
    <mergeCell ref="B1032:C1032"/>
    <mergeCell ref="O1032:P1032"/>
    <mergeCell ref="B1033:C1033"/>
    <mergeCell ref="O1033:P1033"/>
    <mergeCell ref="B1035:C1035"/>
    <mergeCell ref="O1035:P1035"/>
    <mergeCell ref="B1036:C1036"/>
    <mergeCell ref="O1036:P1036"/>
    <mergeCell ref="A1037:A1038"/>
    <mergeCell ref="B1037:B1038"/>
    <mergeCell ref="N1037:N1038"/>
    <mergeCell ref="O1037:O1038"/>
    <mergeCell ref="B1039:C1039"/>
    <mergeCell ref="O1039:P1039"/>
    <mergeCell ref="B1040:C1040"/>
    <mergeCell ref="O1040:P1040"/>
    <mergeCell ref="B1041:C1041"/>
    <mergeCell ref="O1041:P1041"/>
    <mergeCell ref="B1034:C1034"/>
    <mergeCell ref="O1034:P1034"/>
    <mergeCell ref="B1028:C1028"/>
    <mergeCell ref="E1028:F1028"/>
    <mergeCell ref="G1028:K1028"/>
    <mergeCell ref="O1028:P1028"/>
    <mergeCell ref="R1028:S1028"/>
    <mergeCell ref="T1028:X1028"/>
    <mergeCell ref="B1029:C1029"/>
    <mergeCell ref="E1029:F1029"/>
    <mergeCell ref="G1029:K1029"/>
    <mergeCell ref="O1029:P1029"/>
    <mergeCell ref="R1029:S1029"/>
    <mergeCell ref="T1029:X1029"/>
    <mergeCell ref="D1030:D1031"/>
    <mergeCell ref="E1030:E1031"/>
    <mergeCell ref="F1030:F1031"/>
    <mergeCell ref="G1030:G1031"/>
    <mergeCell ref="H1030:J1030"/>
    <mergeCell ref="K1030:K1031"/>
    <mergeCell ref="Q1030:Q1031"/>
    <mergeCell ref="R1030:R1031"/>
    <mergeCell ref="S1030:S1031"/>
    <mergeCell ref="T1030:T1031"/>
    <mergeCell ref="U1030:W1030"/>
    <mergeCell ref="X1030:X1031"/>
    <mergeCell ref="B1020:C1020"/>
    <mergeCell ref="D1020:E1020"/>
    <mergeCell ref="F1020:G1020"/>
    <mergeCell ref="H1020:I1020"/>
    <mergeCell ref="J1020:K1020"/>
    <mergeCell ref="O1020:P1020"/>
    <mergeCell ref="Q1020:R1020"/>
    <mergeCell ref="S1020:T1020"/>
    <mergeCell ref="U1020:V1020"/>
    <mergeCell ref="W1020:X1020"/>
    <mergeCell ref="A1021:K1021"/>
    <mergeCell ref="N1021:X1021"/>
    <mergeCell ref="A1022:K1023"/>
    <mergeCell ref="N1022:X1023"/>
    <mergeCell ref="B1024:C1024"/>
    <mergeCell ref="D1024:K1024"/>
    <mergeCell ref="O1024:P1024"/>
    <mergeCell ref="Q1024:X1024"/>
    <mergeCell ref="B1025:C1025"/>
    <mergeCell ref="D1025:K1025"/>
    <mergeCell ref="O1025:P1025"/>
    <mergeCell ref="Q1025:X1025"/>
    <mergeCell ref="B1026:C1026"/>
    <mergeCell ref="D1026:K1026"/>
    <mergeCell ref="O1026:P1026"/>
    <mergeCell ref="Q1026:X1026"/>
    <mergeCell ref="B1027:C1027"/>
    <mergeCell ref="D1027:K1027"/>
    <mergeCell ref="O1027:P1027"/>
    <mergeCell ref="Q1027:X1027"/>
    <mergeCell ref="B1018:C1018"/>
    <mergeCell ref="D1018:E1018"/>
    <mergeCell ref="F1018:G1018"/>
    <mergeCell ref="H1018:I1018"/>
    <mergeCell ref="J1018:K1018"/>
    <mergeCell ref="O1018:P1018"/>
    <mergeCell ref="Q1018:R1018"/>
    <mergeCell ref="S1018:T1018"/>
    <mergeCell ref="U1018:V1018"/>
    <mergeCell ref="W1018:X1018"/>
    <mergeCell ref="B1019:C1019"/>
    <mergeCell ref="D1019:E1019"/>
    <mergeCell ref="F1019:G1019"/>
    <mergeCell ref="H1019:I1019"/>
    <mergeCell ref="J1019:K1019"/>
    <mergeCell ref="O1019:P1019"/>
    <mergeCell ref="Q1019:R1019"/>
    <mergeCell ref="S1019:T1019"/>
    <mergeCell ref="U1019:V1019"/>
    <mergeCell ref="W1019:X1019"/>
    <mergeCell ref="B1016:C1016"/>
    <mergeCell ref="D1016:E1016"/>
    <mergeCell ref="F1016:G1016"/>
    <mergeCell ref="H1016:I1016"/>
    <mergeCell ref="J1016:K1016"/>
    <mergeCell ref="O1016:P1016"/>
    <mergeCell ref="Q1016:R1016"/>
    <mergeCell ref="S1016:T1016"/>
    <mergeCell ref="U1016:V1016"/>
    <mergeCell ref="W1016:X1016"/>
    <mergeCell ref="B1017:C1017"/>
    <mergeCell ref="D1017:E1017"/>
    <mergeCell ref="F1017:G1017"/>
    <mergeCell ref="H1017:I1017"/>
    <mergeCell ref="J1017:K1017"/>
    <mergeCell ref="O1017:P1017"/>
    <mergeCell ref="Q1017:R1017"/>
    <mergeCell ref="S1017:T1017"/>
    <mergeCell ref="U1017:V1017"/>
    <mergeCell ref="W1017:X1017"/>
    <mergeCell ref="B1012:C1012"/>
    <mergeCell ref="O1012:P1012"/>
    <mergeCell ref="B1013:C1013"/>
    <mergeCell ref="O1013:P1013"/>
    <mergeCell ref="B1014:C1014"/>
    <mergeCell ref="D1014:E1014"/>
    <mergeCell ref="F1014:G1014"/>
    <mergeCell ref="H1014:I1014"/>
    <mergeCell ref="J1014:K1014"/>
    <mergeCell ref="O1014:P1014"/>
    <mergeCell ref="Q1014:R1014"/>
    <mergeCell ref="S1014:T1014"/>
    <mergeCell ref="U1014:V1014"/>
    <mergeCell ref="W1014:X1014"/>
    <mergeCell ref="B1015:C1015"/>
    <mergeCell ref="D1015:E1015"/>
    <mergeCell ref="F1015:G1015"/>
    <mergeCell ref="H1015:I1015"/>
    <mergeCell ref="J1015:K1015"/>
    <mergeCell ref="O1015:P1015"/>
    <mergeCell ref="Q1015:R1015"/>
    <mergeCell ref="S1015:T1015"/>
    <mergeCell ref="U1015:V1015"/>
    <mergeCell ref="W1015:X1015"/>
    <mergeCell ref="B1002:C1002"/>
    <mergeCell ref="O1002:P1002"/>
    <mergeCell ref="B1003:C1003"/>
    <mergeCell ref="O1003:P1003"/>
    <mergeCell ref="B1005:C1005"/>
    <mergeCell ref="O1005:P1005"/>
    <mergeCell ref="B1006:C1006"/>
    <mergeCell ref="O1006:P1006"/>
    <mergeCell ref="A1007:A1008"/>
    <mergeCell ref="B1007:B1008"/>
    <mergeCell ref="N1007:N1008"/>
    <mergeCell ref="O1007:O1008"/>
    <mergeCell ref="B1009:C1009"/>
    <mergeCell ref="O1009:P1009"/>
    <mergeCell ref="B1010:C1010"/>
    <mergeCell ref="O1010:P1010"/>
    <mergeCell ref="B1011:C1011"/>
    <mergeCell ref="O1011:P1011"/>
    <mergeCell ref="B1004:C1004"/>
    <mergeCell ref="O1004:P1004"/>
    <mergeCell ref="B998:C998"/>
    <mergeCell ref="E998:F998"/>
    <mergeCell ref="G998:K998"/>
    <mergeCell ref="O998:P998"/>
    <mergeCell ref="R998:S998"/>
    <mergeCell ref="T998:X998"/>
    <mergeCell ref="B999:C999"/>
    <mergeCell ref="E999:F999"/>
    <mergeCell ref="G999:K999"/>
    <mergeCell ref="O999:P999"/>
    <mergeCell ref="R999:S999"/>
    <mergeCell ref="T999:X999"/>
    <mergeCell ref="D1000:D1001"/>
    <mergeCell ref="E1000:E1001"/>
    <mergeCell ref="F1000:F1001"/>
    <mergeCell ref="G1000:G1001"/>
    <mergeCell ref="H1000:J1000"/>
    <mergeCell ref="K1000:K1001"/>
    <mergeCell ref="Q1000:Q1001"/>
    <mergeCell ref="R1000:R1001"/>
    <mergeCell ref="S1000:S1001"/>
    <mergeCell ref="T1000:T1001"/>
    <mergeCell ref="U1000:W1000"/>
    <mergeCell ref="X1000:X1001"/>
    <mergeCell ref="B990:C990"/>
    <mergeCell ref="D990:E990"/>
    <mergeCell ref="F990:G990"/>
    <mergeCell ref="H990:I990"/>
    <mergeCell ref="J990:K990"/>
    <mergeCell ref="O990:P990"/>
    <mergeCell ref="Q990:R990"/>
    <mergeCell ref="S990:T990"/>
    <mergeCell ref="U990:V990"/>
    <mergeCell ref="W990:X990"/>
    <mergeCell ref="A991:K991"/>
    <mergeCell ref="N991:X991"/>
    <mergeCell ref="A992:K993"/>
    <mergeCell ref="N992:X993"/>
    <mergeCell ref="B994:C994"/>
    <mergeCell ref="D994:K994"/>
    <mergeCell ref="O994:P994"/>
    <mergeCell ref="Q994:X994"/>
    <mergeCell ref="B995:C995"/>
    <mergeCell ref="D995:K995"/>
    <mergeCell ref="O995:P995"/>
    <mergeCell ref="Q995:X995"/>
    <mergeCell ref="B996:C996"/>
    <mergeCell ref="D996:K996"/>
    <mergeCell ref="O996:P996"/>
    <mergeCell ref="Q996:X996"/>
    <mergeCell ref="B997:C997"/>
    <mergeCell ref="D997:K997"/>
    <mergeCell ref="O997:P997"/>
    <mergeCell ref="Q997:X997"/>
    <mergeCell ref="B988:C988"/>
    <mergeCell ref="D988:E988"/>
    <mergeCell ref="F988:G988"/>
    <mergeCell ref="H988:I988"/>
    <mergeCell ref="J988:K988"/>
    <mergeCell ref="O988:P988"/>
    <mergeCell ref="Q988:R988"/>
    <mergeCell ref="S988:T988"/>
    <mergeCell ref="U988:V988"/>
    <mergeCell ref="W988:X988"/>
    <mergeCell ref="B989:C989"/>
    <mergeCell ref="D989:E989"/>
    <mergeCell ref="F989:G989"/>
    <mergeCell ref="H989:I989"/>
    <mergeCell ref="J989:K989"/>
    <mergeCell ref="O989:P989"/>
    <mergeCell ref="Q989:R989"/>
    <mergeCell ref="S989:T989"/>
    <mergeCell ref="U989:V989"/>
    <mergeCell ref="W989:X989"/>
    <mergeCell ref="B986:C986"/>
    <mergeCell ref="D986:E986"/>
    <mergeCell ref="F986:G986"/>
    <mergeCell ref="H986:I986"/>
    <mergeCell ref="J986:K986"/>
    <mergeCell ref="O986:P986"/>
    <mergeCell ref="Q986:R986"/>
    <mergeCell ref="S986:T986"/>
    <mergeCell ref="U986:V986"/>
    <mergeCell ref="W986:X986"/>
    <mergeCell ref="B987:C987"/>
    <mergeCell ref="D987:E987"/>
    <mergeCell ref="F987:G987"/>
    <mergeCell ref="H987:I987"/>
    <mergeCell ref="J987:K987"/>
    <mergeCell ref="O987:P987"/>
    <mergeCell ref="Q987:R987"/>
    <mergeCell ref="S987:T987"/>
    <mergeCell ref="U987:V987"/>
    <mergeCell ref="W987:X987"/>
    <mergeCell ref="B982:C982"/>
    <mergeCell ref="O982:P982"/>
    <mergeCell ref="B983:C983"/>
    <mergeCell ref="O983:P983"/>
    <mergeCell ref="B984:C984"/>
    <mergeCell ref="D984:E984"/>
    <mergeCell ref="F984:G984"/>
    <mergeCell ref="H984:I984"/>
    <mergeCell ref="J984:K984"/>
    <mergeCell ref="O984:P984"/>
    <mergeCell ref="Q984:R984"/>
    <mergeCell ref="S984:T984"/>
    <mergeCell ref="U984:V984"/>
    <mergeCell ref="W984:X984"/>
    <mergeCell ref="B985:C985"/>
    <mergeCell ref="D985:E985"/>
    <mergeCell ref="F985:G985"/>
    <mergeCell ref="H985:I985"/>
    <mergeCell ref="J985:K985"/>
    <mergeCell ref="O985:P985"/>
    <mergeCell ref="Q985:R985"/>
    <mergeCell ref="S985:T985"/>
    <mergeCell ref="U985:V985"/>
    <mergeCell ref="W985:X985"/>
    <mergeCell ref="B972:C972"/>
    <mergeCell ref="O972:P972"/>
    <mergeCell ref="B973:C973"/>
    <mergeCell ref="O973:P973"/>
    <mergeCell ref="B975:C975"/>
    <mergeCell ref="O975:P975"/>
    <mergeCell ref="B976:C976"/>
    <mergeCell ref="O976:P976"/>
    <mergeCell ref="A977:A978"/>
    <mergeCell ref="B977:B978"/>
    <mergeCell ref="N977:N978"/>
    <mergeCell ref="O977:O978"/>
    <mergeCell ref="B979:C979"/>
    <mergeCell ref="O979:P979"/>
    <mergeCell ref="B980:C980"/>
    <mergeCell ref="O980:P980"/>
    <mergeCell ref="B981:C981"/>
    <mergeCell ref="O981:P981"/>
    <mergeCell ref="B974:C974"/>
    <mergeCell ref="O974:P974"/>
    <mergeCell ref="B968:C968"/>
    <mergeCell ref="E968:F968"/>
    <mergeCell ref="G968:K968"/>
    <mergeCell ref="O968:P968"/>
    <mergeCell ref="R968:S968"/>
    <mergeCell ref="T968:X968"/>
    <mergeCell ref="B969:C969"/>
    <mergeCell ref="E969:F969"/>
    <mergeCell ref="G969:K969"/>
    <mergeCell ref="O969:P969"/>
    <mergeCell ref="R969:S969"/>
    <mergeCell ref="T969:X969"/>
    <mergeCell ref="D970:D971"/>
    <mergeCell ref="E970:E971"/>
    <mergeCell ref="F970:F971"/>
    <mergeCell ref="G970:G971"/>
    <mergeCell ref="H970:J970"/>
    <mergeCell ref="K970:K971"/>
    <mergeCell ref="Q970:Q971"/>
    <mergeCell ref="R970:R971"/>
    <mergeCell ref="S970:S971"/>
    <mergeCell ref="T970:T971"/>
    <mergeCell ref="U970:W970"/>
    <mergeCell ref="X970:X971"/>
    <mergeCell ref="B960:C960"/>
    <mergeCell ref="D960:E960"/>
    <mergeCell ref="F960:G960"/>
    <mergeCell ref="H960:I960"/>
    <mergeCell ref="J960:K960"/>
    <mergeCell ref="O960:P960"/>
    <mergeCell ref="Q960:R960"/>
    <mergeCell ref="S960:T960"/>
    <mergeCell ref="U960:V960"/>
    <mergeCell ref="W960:X960"/>
    <mergeCell ref="A961:K961"/>
    <mergeCell ref="N961:X961"/>
    <mergeCell ref="A962:K963"/>
    <mergeCell ref="N962:X963"/>
    <mergeCell ref="B964:C964"/>
    <mergeCell ref="D964:K964"/>
    <mergeCell ref="O964:P964"/>
    <mergeCell ref="Q964:X964"/>
    <mergeCell ref="B965:C965"/>
    <mergeCell ref="D965:K965"/>
    <mergeCell ref="O965:P965"/>
    <mergeCell ref="Q965:X965"/>
    <mergeCell ref="B966:C966"/>
    <mergeCell ref="D966:K966"/>
    <mergeCell ref="O966:P966"/>
    <mergeCell ref="Q966:X966"/>
    <mergeCell ref="B967:C967"/>
    <mergeCell ref="D967:K967"/>
    <mergeCell ref="O967:P967"/>
    <mergeCell ref="Q967:X967"/>
    <mergeCell ref="B958:C958"/>
    <mergeCell ref="D958:E958"/>
    <mergeCell ref="F958:G958"/>
    <mergeCell ref="H958:I958"/>
    <mergeCell ref="J958:K958"/>
    <mergeCell ref="O958:P958"/>
    <mergeCell ref="Q958:R958"/>
    <mergeCell ref="S958:T958"/>
    <mergeCell ref="U958:V958"/>
    <mergeCell ref="W958:X958"/>
    <mergeCell ref="B959:C959"/>
    <mergeCell ref="D959:E959"/>
    <mergeCell ref="F959:G959"/>
    <mergeCell ref="H959:I959"/>
    <mergeCell ref="J959:K959"/>
    <mergeCell ref="O959:P959"/>
    <mergeCell ref="Q959:R959"/>
    <mergeCell ref="S959:T959"/>
    <mergeCell ref="U959:V959"/>
    <mergeCell ref="W959:X959"/>
    <mergeCell ref="B956:C956"/>
    <mergeCell ref="D956:E956"/>
    <mergeCell ref="F956:G956"/>
    <mergeCell ref="H956:I956"/>
    <mergeCell ref="J956:K956"/>
    <mergeCell ref="O956:P956"/>
    <mergeCell ref="Q956:R956"/>
    <mergeCell ref="S956:T956"/>
    <mergeCell ref="U956:V956"/>
    <mergeCell ref="W956:X956"/>
    <mergeCell ref="B957:C957"/>
    <mergeCell ref="D957:E957"/>
    <mergeCell ref="F957:G957"/>
    <mergeCell ref="H957:I957"/>
    <mergeCell ref="J957:K957"/>
    <mergeCell ref="O957:P957"/>
    <mergeCell ref="Q957:R957"/>
    <mergeCell ref="S957:T957"/>
    <mergeCell ref="U957:V957"/>
    <mergeCell ref="W957:X957"/>
    <mergeCell ref="B952:C952"/>
    <mergeCell ref="O952:P952"/>
    <mergeCell ref="B953:C953"/>
    <mergeCell ref="O953:P953"/>
    <mergeCell ref="B954:C954"/>
    <mergeCell ref="D954:E954"/>
    <mergeCell ref="F954:G954"/>
    <mergeCell ref="H954:I954"/>
    <mergeCell ref="J954:K954"/>
    <mergeCell ref="O954:P954"/>
    <mergeCell ref="Q954:R954"/>
    <mergeCell ref="S954:T954"/>
    <mergeCell ref="U954:V954"/>
    <mergeCell ref="W954:X954"/>
    <mergeCell ref="B955:C955"/>
    <mergeCell ref="D955:E955"/>
    <mergeCell ref="F955:G955"/>
    <mergeCell ref="H955:I955"/>
    <mergeCell ref="J955:K955"/>
    <mergeCell ref="O955:P955"/>
    <mergeCell ref="Q955:R955"/>
    <mergeCell ref="S955:T955"/>
    <mergeCell ref="U955:V955"/>
    <mergeCell ref="W955:X955"/>
    <mergeCell ref="B942:C942"/>
    <mergeCell ref="O942:P942"/>
    <mergeCell ref="B943:C943"/>
    <mergeCell ref="O943:P943"/>
    <mergeCell ref="B945:C945"/>
    <mergeCell ref="O945:P945"/>
    <mergeCell ref="B946:C946"/>
    <mergeCell ref="O946:P946"/>
    <mergeCell ref="A947:A948"/>
    <mergeCell ref="B947:B948"/>
    <mergeCell ref="N947:N948"/>
    <mergeCell ref="O947:O948"/>
    <mergeCell ref="B949:C949"/>
    <mergeCell ref="O949:P949"/>
    <mergeCell ref="B950:C950"/>
    <mergeCell ref="O950:P950"/>
    <mergeCell ref="B951:C951"/>
    <mergeCell ref="O951:P951"/>
    <mergeCell ref="B944:C944"/>
    <mergeCell ref="O944:P944"/>
    <mergeCell ref="B938:C938"/>
    <mergeCell ref="E938:F938"/>
    <mergeCell ref="G938:K938"/>
    <mergeCell ref="O938:P938"/>
    <mergeCell ref="R938:S938"/>
    <mergeCell ref="T938:X938"/>
    <mergeCell ref="B939:C939"/>
    <mergeCell ref="E939:F939"/>
    <mergeCell ref="G939:K939"/>
    <mergeCell ref="O939:P939"/>
    <mergeCell ref="R939:S939"/>
    <mergeCell ref="T939:X939"/>
    <mergeCell ref="D940:D941"/>
    <mergeCell ref="E940:E941"/>
    <mergeCell ref="F940:F941"/>
    <mergeCell ref="G940:G941"/>
    <mergeCell ref="H940:J940"/>
    <mergeCell ref="K940:K941"/>
    <mergeCell ref="Q940:Q941"/>
    <mergeCell ref="R940:R941"/>
    <mergeCell ref="S940:S941"/>
    <mergeCell ref="T940:T941"/>
    <mergeCell ref="U940:W940"/>
    <mergeCell ref="X940:X941"/>
    <mergeCell ref="B930:C930"/>
    <mergeCell ref="D930:E930"/>
    <mergeCell ref="F930:G930"/>
    <mergeCell ref="H930:I930"/>
    <mergeCell ref="J930:K930"/>
    <mergeCell ref="O930:P930"/>
    <mergeCell ref="Q930:R930"/>
    <mergeCell ref="S930:T930"/>
    <mergeCell ref="U930:V930"/>
    <mergeCell ref="W930:X930"/>
    <mergeCell ref="A931:K931"/>
    <mergeCell ref="N931:X931"/>
    <mergeCell ref="A932:K933"/>
    <mergeCell ref="N932:X933"/>
    <mergeCell ref="B934:C934"/>
    <mergeCell ref="D934:K934"/>
    <mergeCell ref="O934:P934"/>
    <mergeCell ref="Q934:X934"/>
    <mergeCell ref="B935:C935"/>
    <mergeCell ref="D935:K935"/>
    <mergeCell ref="O935:P935"/>
    <mergeCell ref="Q935:X935"/>
    <mergeCell ref="B936:C936"/>
    <mergeCell ref="D936:K936"/>
    <mergeCell ref="O936:P936"/>
    <mergeCell ref="Q936:X936"/>
    <mergeCell ref="B937:C937"/>
    <mergeCell ref="D937:K937"/>
    <mergeCell ref="O937:P937"/>
    <mergeCell ref="Q937:X937"/>
    <mergeCell ref="B928:C928"/>
    <mergeCell ref="D928:E928"/>
    <mergeCell ref="F928:G928"/>
    <mergeCell ref="H928:I928"/>
    <mergeCell ref="J928:K928"/>
    <mergeCell ref="O928:P928"/>
    <mergeCell ref="Q928:R928"/>
    <mergeCell ref="S928:T928"/>
    <mergeCell ref="U928:V928"/>
    <mergeCell ref="W928:X928"/>
    <mergeCell ref="B929:C929"/>
    <mergeCell ref="D929:E929"/>
    <mergeCell ref="F929:G929"/>
    <mergeCell ref="H929:I929"/>
    <mergeCell ref="J929:K929"/>
    <mergeCell ref="O929:P929"/>
    <mergeCell ref="Q929:R929"/>
    <mergeCell ref="S929:T929"/>
    <mergeCell ref="U929:V929"/>
    <mergeCell ref="W929:X929"/>
    <mergeCell ref="B926:C926"/>
    <mergeCell ref="D926:E926"/>
    <mergeCell ref="F926:G926"/>
    <mergeCell ref="H926:I926"/>
    <mergeCell ref="J926:K926"/>
    <mergeCell ref="O926:P926"/>
    <mergeCell ref="Q926:R926"/>
    <mergeCell ref="S926:T926"/>
    <mergeCell ref="U926:V926"/>
    <mergeCell ref="W926:X926"/>
    <mergeCell ref="B927:C927"/>
    <mergeCell ref="D927:E927"/>
    <mergeCell ref="F927:G927"/>
    <mergeCell ref="H927:I927"/>
    <mergeCell ref="J927:K927"/>
    <mergeCell ref="O927:P927"/>
    <mergeCell ref="Q927:R927"/>
    <mergeCell ref="S927:T927"/>
    <mergeCell ref="U927:V927"/>
    <mergeCell ref="W927:X927"/>
    <mergeCell ref="B922:C922"/>
    <mergeCell ref="O922:P922"/>
    <mergeCell ref="B923:C923"/>
    <mergeCell ref="O923:P923"/>
    <mergeCell ref="B924:C924"/>
    <mergeCell ref="D924:E924"/>
    <mergeCell ref="F924:G924"/>
    <mergeCell ref="H924:I924"/>
    <mergeCell ref="J924:K924"/>
    <mergeCell ref="O924:P924"/>
    <mergeCell ref="Q924:R924"/>
    <mergeCell ref="S924:T924"/>
    <mergeCell ref="U924:V924"/>
    <mergeCell ref="W924:X924"/>
    <mergeCell ref="B925:C925"/>
    <mergeCell ref="D925:E925"/>
    <mergeCell ref="F925:G925"/>
    <mergeCell ref="H925:I925"/>
    <mergeCell ref="J925:K925"/>
    <mergeCell ref="O925:P925"/>
    <mergeCell ref="Q925:R925"/>
    <mergeCell ref="S925:T925"/>
    <mergeCell ref="U925:V925"/>
    <mergeCell ref="W925:X925"/>
    <mergeCell ref="B912:C912"/>
    <mergeCell ref="O912:P912"/>
    <mergeCell ref="B913:C913"/>
    <mergeCell ref="O913:P913"/>
    <mergeCell ref="B915:C915"/>
    <mergeCell ref="O915:P915"/>
    <mergeCell ref="B916:C916"/>
    <mergeCell ref="O916:P916"/>
    <mergeCell ref="A917:A918"/>
    <mergeCell ref="B917:B918"/>
    <mergeCell ref="N917:N918"/>
    <mergeCell ref="O917:O918"/>
    <mergeCell ref="B919:C919"/>
    <mergeCell ref="O919:P919"/>
    <mergeCell ref="B920:C920"/>
    <mergeCell ref="O920:P920"/>
    <mergeCell ref="B921:C921"/>
    <mergeCell ref="O921:P921"/>
    <mergeCell ref="B914:C914"/>
    <mergeCell ref="O914:P914"/>
    <mergeCell ref="B908:C908"/>
    <mergeCell ref="E908:F908"/>
    <mergeCell ref="G908:K908"/>
    <mergeCell ref="O908:P908"/>
    <mergeCell ref="R908:S908"/>
    <mergeCell ref="T908:X908"/>
    <mergeCell ref="B909:C909"/>
    <mergeCell ref="E909:F909"/>
    <mergeCell ref="G909:K909"/>
    <mergeCell ref="O909:P909"/>
    <mergeCell ref="R909:S909"/>
    <mergeCell ref="T909:X909"/>
    <mergeCell ref="D910:D911"/>
    <mergeCell ref="E910:E911"/>
    <mergeCell ref="F910:F911"/>
    <mergeCell ref="G910:G911"/>
    <mergeCell ref="H910:J910"/>
    <mergeCell ref="K910:K911"/>
    <mergeCell ref="Q910:Q911"/>
    <mergeCell ref="R910:R911"/>
    <mergeCell ref="S910:S911"/>
    <mergeCell ref="T910:T911"/>
    <mergeCell ref="U910:W910"/>
    <mergeCell ref="X910:X911"/>
    <mergeCell ref="B900:C900"/>
    <mergeCell ref="D900:E900"/>
    <mergeCell ref="F900:G900"/>
    <mergeCell ref="H900:I900"/>
    <mergeCell ref="J900:K900"/>
    <mergeCell ref="O900:P900"/>
    <mergeCell ref="Q900:R900"/>
    <mergeCell ref="S900:T900"/>
    <mergeCell ref="U900:V900"/>
    <mergeCell ref="W900:X900"/>
    <mergeCell ref="A901:K901"/>
    <mergeCell ref="N901:X901"/>
    <mergeCell ref="A902:K903"/>
    <mergeCell ref="N902:X903"/>
    <mergeCell ref="B904:C904"/>
    <mergeCell ref="D904:K904"/>
    <mergeCell ref="O904:P904"/>
    <mergeCell ref="Q904:X904"/>
    <mergeCell ref="B905:C905"/>
    <mergeCell ref="D905:K905"/>
    <mergeCell ref="O905:P905"/>
    <mergeCell ref="Q905:X905"/>
    <mergeCell ref="B906:C906"/>
    <mergeCell ref="D906:K906"/>
    <mergeCell ref="O906:P906"/>
    <mergeCell ref="Q906:X906"/>
    <mergeCell ref="B907:C907"/>
    <mergeCell ref="D907:K907"/>
    <mergeCell ref="O907:P907"/>
    <mergeCell ref="Q907:X907"/>
    <mergeCell ref="B898:C898"/>
    <mergeCell ref="D898:E898"/>
    <mergeCell ref="F898:G898"/>
    <mergeCell ref="H898:I898"/>
    <mergeCell ref="J898:K898"/>
    <mergeCell ref="O898:P898"/>
    <mergeCell ref="Q898:R898"/>
    <mergeCell ref="S898:T898"/>
    <mergeCell ref="U898:V898"/>
    <mergeCell ref="W898:X898"/>
    <mergeCell ref="B899:C899"/>
    <mergeCell ref="D899:E899"/>
    <mergeCell ref="F899:G899"/>
    <mergeCell ref="H899:I899"/>
    <mergeCell ref="J899:K899"/>
    <mergeCell ref="O899:P899"/>
    <mergeCell ref="Q899:R899"/>
    <mergeCell ref="S899:T899"/>
    <mergeCell ref="U899:V899"/>
    <mergeCell ref="W899:X899"/>
    <mergeCell ref="B896:C896"/>
    <mergeCell ref="D896:E896"/>
    <mergeCell ref="F896:G896"/>
    <mergeCell ref="H896:I896"/>
    <mergeCell ref="J896:K896"/>
    <mergeCell ref="O896:P896"/>
    <mergeCell ref="Q896:R896"/>
    <mergeCell ref="S896:T896"/>
    <mergeCell ref="U896:V896"/>
    <mergeCell ref="W896:X896"/>
    <mergeCell ref="B897:C897"/>
    <mergeCell ref="D897:E897"/>
    <mergeCell ref="F897:G897"/>
    <mergeCell ref="H897:I897"/>
    <mergeCell ref="J897:K897"/>
    <mergeCell ref="O897:P897"/>
    <mergeCell ref="Q897:R897"/>
    <mergeCell ref="S897:T897"/>
    <mergeCell ref="U897:V897"/>
    <mergeCell ref="W897:X897"/>
    <mergeCell ref="B892:C892"/>
    <mergeCell ref="O892:P892"/>
    <mergeCell ref="B893:C893"/>
    <mergeCell ref="O893:P893"/>
    <mergeCell ref="B894:C894"/>
    <mergeCell ref="D894:E894"/>
    <mergeCell ref="F894:G894"/>
    <mergeCell ref="H894:I894"/>
    <mergeCell ref="J894:K894"/>
    <mergeCell ref="O894:P894"/>
    <mergeCell ref="Q894:R894"/>
    <mergeCell ref="S894:T894"/>
    <mergeCell ref="U894:V894"/>
    <mergeCell ref="W894:X894"/>
    <mergeCell ref="B895:C895"/>
    <mergeCell ref="D895:E895"/>
    <mergeCell ref="F895:G895"/>
    <mergeCell ref="H895:I895"/>
    <mergeCell ref="J895:K895"/>
    <mergeCell ref="O895:P895"/>
    <mergeCell ref="Q895:R895"/>
    <mergeCell ref="S895:T895"/>
    <mergeCell ref="U895:V895"/>
    <mergeCell ref="W895:X895"/>
    <mergeCell ref="B882:C882"/>
    <mergeCell ref="O882:P882"/>
    <mergeCell ref="B883:C883"/>
    <mergeCell ref="O883:P883"/>
    <mergeCell ref="B885:C885"/>
    <mergeCell ref="O885:P885"/>
    <mergeCell ref="B886:C886"/>
    <mergeCell ref="O886:P886"/>
    <mergeCell ref="A887:A888"/>
    <mergeCell ref="B887:B888"/>
    <mergeCell ref="N887:N888"/>
    <mergeCell ref="O887:O888"/>
    <mergeCell ref="B889:C889"/>
    <mergeCell ref="O889:P889"/>
    <mergeCell ref="B890:C890"/>
    <mergeCell ref="O890:P890"/>
    <mergeCell ref="B891:C891"/>
    <mergeCell ref="O891:P891"/>
    <mergeCell ref="B884:C884"/>
    <mergeCell ref="O884:P884"/>
    <mergeCell ref="B878:C878"/>
    <mergeCell ref="E878:F878"/>
    <mergeCell ref="G878:K878"/>
    <mergeCell ref="O878:P878"/>
    <mergeCell ref="R878:S878"/>
    <mergeCell ref="T878:X878"/>
    <mergeCell ref="B879:C879"/>
    <mergeCell ref="E879:F879"/>
    <mergeCell ref="G879:K879"/>
    <mergeCell ref="O879:P879"/>
    <mergeCell ref="R879:S879"/>
    <mergeCell ref="T879:X879"/>
    <mergeCell ref="D880:D881"/>
    <mergeCell ref="E880:E881"/>
    <mergeCell ref="F880:F881"/>
    <mergeCell ref="G880:G881"/>
    <mergeCell ref="H880:J880"/>
    <mergeCell ref="K880:K881"/>
    <mergeCell ref="Q880:Q881"/>
    <mergeCell ref="R880:R881"/>
    <mergeCell ref="S880:S881"/>
    <mergeCell ref="T880:T881"/>
    <mergeCell ref="U880:W880"/>
    <mergeCell ref="X880:X881"/>
    <mergeCell ref="B870:C870"/>
    <mergeCell ref="D870:E870"/>
    <mergeCell ref="F870:G870"/>
    <mergeCell ref="H870:I870"/>
    <mergeCell ref="J870:K870"/>
    <mergeCell ref="O870:P870"/>
    <mergeCell ref="Q870:R870"/>
    <mergeCell ref="S870:T870"/>
    <mergeCell ref="U870:V870"/>
    <mergeCell ref="W870:X870"/>
    <mergeCell ref="A871:K871"/>
    <mergeCell ref="N871:X871"/>
    <mergeCell ref="A872:K873"/>
    <mergeCell ref="N872:X873"/>
    <mergeCell ref="B874:C874"/>
    <mergeCell ref="D874:K874"/>
    <mergeCell ref="O874:P874"/>
    <mergeCell ref="Q874:X874"/>
    <mergeCell ref="B875:C875"/>
    <mergeCell ref="D875:K875"/>
    <mergeCell ref="O875:P875"/>
    <mergeCell ref="Q875:X875"/>
    <mergeCell ref="B876:C876"/>
    <mergeCell ref="D876:K876"/>
    <mergeCell ref="O876:P876"/>
    <mergeCell ref="Q876:X876"/>
    <mergeCell ref="B877:C877"/>
    <mergeCell ref="D877:K877"/>
    <mergeCell ref="O877:P877"/>
    <mergeCell ref="Q877:X877"/>
    <mergeCell ref="B868:C868"/>
    <mergeCell ref="D868:E868"/>
    <mergeCell ref="F868:G868"/>
    <mergeCell ref="H868:I868"/>
    <mergeCell ref="J868:K868"/>
    <mergeCell ref="O868:P868"/>
    <mergeCell ref="Q868:R868"/>
    <mergeCell ref="S868:T868"/>
    <mergeCell ref="U868:V868"/>
    <mergeCell ref="W868:X868"/>
    <mergeCell ref="B869:C869"/>
    <mergeCell ref="D869:E869"/>
    <mergeCell ref="F869:G869"/>
    <mergeCell ref="H869:I869"/>
    <mergeCell ref="J869:K869"/>
    <mergeCell ref="O869:P869"/>
    <mergeCell ref="Q869:R869"/>
    <mergeCell ref="S869:T869"/>
    <mergeCell ref="U869:V869"/>
    <mergeCell ref="W869:X869"/>
    <mergeCell ref="B866:C866"/>
    <mergeCell ref="D866:E866"/>
    <mergeCell ref="F866:G866"/>
    <mergeCell ref="H866:I866"/>
    <mergeCell ref="J866:K866"/>
    <mergeCell ref="O866:P866"/>
    <mergeCell ref="Q866:R866"/>
    <mergeCell ref="S866:T866"/>
    <mergeCell ref="U866:V866"/>
    <mergeCell ref="W866:X866"/>
    <mergeCell ref="B867:C867"/>
    <mergeCell ref="D867:E867"/>
    <mergeCell ref="F867:G867"/>
    <mergeCell ref="H867:I867"/>
    <mergeCell ref="J867:K867"/>
    <mergeCell ref="O867:P867"/>
    <mergeCell ref="Q867:R867"/>
    <mergeCell ref="S867:T867"/>
    <mergeCell ref="U867:V867"/>
    <mergeCell ref="W867:X867"/>
    <mergeCell ref="B862:C862"/>
    <mergeCell ref="O862:P862"/>
    <mergeCell ref="B863:C863"/>
    <mergeCell ref="O863:P863"/>
    <mergeCell ref="B864:C864"/>
    <mergeCell ref="D864:E864"/>
    <mergeCell ref="F864:G864"/>
    <mergeCell ref="H864:I864"/>
    <mergeCell ref="J864:K864"/>
    <mergeCell ref="O864:P864"/>
    <mergeCell ref="Q864:R864"/>
    <mergeCell ref="S864:T864"/>
    <mergeCell ref="U864:V864"/>
    <mergeCell ref="W864:X864"/>
    <mergeCell ref="B865:C865"/>
    <mergeCell ref="D865:E865"/>
    <mergeCell ref="F865:G865"/>
    <mergeCell ref="H865:I865"/>
    <mergeCell ref="J865:K865"/>
    <mergeCell ref="O865:P865"/>
    <mergeCell ref="Q865:R865"/>
    <mergeCell ref="S865:T865"/>
    <mergeCell ref="U865:V865"/>
    <mergeCell ref="W865:X865"/>
    <mergeCell ref="B852:C852"/>
    <mergeCell ref="O852:P852"/>
    <mergeCell ref="B853:C853"/>
    <mergeCell ref="O853:P853"/>
    <mergeCell ref="B855:C855"/>
    <mergeCell ref="O855:P855"/>
    <mergeCell ref="B856:C856"/>
    <mergeCell ref="O856:P856"/>
    <mergeCell ref="A857:A858"/>
    <mergeCell ref="B857:B858"/>
    <mergeCell ref="N857:N858"/>
    <mergeCell ref="O857:O858"/>
    <mergeCell ref="B859:C859"/>
    <mergeCell ref="O859:P859"/>
    <mergeCell ref="B860:C860"/>
    <mergeCell ref="O860:P860"/>
    <mergeCell ref="B861:C861"/>
    <mergeCell ref="O861:P861"/>
    <mergeCell ref="B854:C854"/>
    <mergeCell ref="O854:P854"/>
    <mergeCell ref="B848:C848"/>
    <mergeCell ref="E848:F848"/>
    <mergeCell ref="G848:K848"/>
    <mergeCell ref="O848:P848"/>
    <mergeCell ref="R848:S848"/>
    <mergeCell ref="T848:X848"/>
    <mergeCell ref="B849:C849"/>
    <mergeCell ref="E849:F849"/>
    <mergeCell ref="G849:K849"/>
    <mergeCell ref="O849:P849"/>
    <mergeCell ref="R849:S849"/>
    <mergeCell ref="T849:X849"/>
    <mergeCell ref="D850:D851"/>
    <mergeCell ref="E850:E851"/>
    <mergeCell ref="F850:F851"/>
    <mergeCell ref="G850:G851"/>
    <mergeCell ref="H850:J850"/>
    <mergeCell ref="K850:K851"/>
    <mergeCell ref="Q850:Q851"/>
    <mergeCell ref="R850:R851"/>
    <mergeCell ref="S850:S851"/>
    <mergeCell ref="T850:T851"/>
    <mergeCell ref="U850:W850"/>
    <mergeCell ref="X850:X851"/>
    <mergeCell ref="B840:C840"/>
    <mergeCell ref="D840:E840"/>
    <mergeCell ref="F840:G840"/>
    <mergeCell ref="H840:I840"/>
    <mergeCell ref="J840:K840"/>
    <mergeCell ref="O840:P840"/>
    <mergeCell ref="Q840:R840"/>
    <mergeCell ref="S840:T840"/>
    <mergeCell ref="U840:V840"/>
    <mergeCell ref="W840:X840"/>
    <mergeCell ref="A841:K841"/>
    <mergeCell ref="N841:X841"/>
    <mergeCell ref="A842:K843"/>
    <mergeCell ref="N842:X843"/>
    <mergeCell ref="B844:C844"/>
    <mergeCell ref="D844:K844"/>
    <mergeCell ref="O844:P844"/>
    <mergeCell ref="Q844:X844"/>
    <mergeCell ref="B845:C845"/>
    <mergeCell ref="D845:K845"/>
    <mergeCell ref="O845:P845"/>
    <mergeCell ref="Q845:X845"/>
    <mergeCell ref="B846:C846"/>
    <mergeCell ref="D846:K846"/>
    <mergeCell ref="O846:P846"/>
    <mergeCell ref="Q846:X846"/>
    <mergeCell ref="B847:C847"/>
    <mergeCell ref="D847:K847"/>
    <mergeCell ref="O847:P847"/>
    <mergeCell ref="Q847:X847"/>
    <mergeCell ref="B838:C838"/>
    <mergeCell ref="D838:E838"/>
    <mergeCell ref="F838:G838"/>
    <mergeCell ref="H838:I838"/>
    <mergeCell ref="J838:K838"/>
    <mergeCell ref="O838:P838"/>
    <mergeCell ref="Q838:R838"/>
    <mergeCell ref="S838:T838"/>
    <mergeCell ref="U838:V838"/>
    <mergeCell ref="W838:X838"/>
    <mergeCell ref="B839:C839"/>
    <mergeCell ref="D839:E839"/>
    <mergeCell ref="F839:G839"/>
    <mergeCell ref="H839:I839"/>
    <mergeCell ref="J839:K839"/>
    <mergeCell ref="O839:P839"/>
    <mergeCell ref="Q839:R839"/>
    <mergeCell ref="S839:T839"/>
    <mergeCell ref="U839:V839"/>
    <mergeCell ref="W839:X839"/>
    <mergeCell ref="B836:C836"/>
    <mergeCell ref="D836:E836"/>
    <mergeCell ref="F836:G836"/>
    <mergeCell ref="H836:I836"/>
    <mergeCell ref="J836:K836"/>
    <mergeCell ref="O836:P836"/>
    <mergeCell ref="Q836:R836"/>
    <mergeCell ref="S836:T836"/>
    <mergeCell ref="U836:V836"/>
    <mergeCell ref="W836:X836"/>
    <mergeCell ref="B837:C837"/>
    <mergeCell ref="D837:E837"/>
    <mergeCell ref="F837:G837"/>
    <mergeCell ref="H837:I837"/>
    <mergeCell ref="J837:K837"/>
    <mergeCell ref="O837:P837"/>
    <mergeCell ref="Q837:R837"/>
    <mergeCell ref="S837:T837"/>
    <mergeCell ref="U837:V837"/>
    <mergeCell ref="W837:X837"/>
    <mergeCell ref="B832:C832"/>
    <mergeCell ref="O832:P832"/>
    <mergeCell ref="B833:C833"/>
    <mergeCell ref="O833:P833"/>
    <mergeCell ref="B834:C834"/>
    <mergeCell ref="D834:E834"/>
    <mergeCell ref="F834:G834"/>
    <mergeCell ref="H834:I834"/>
    <mergeCell ref="J834:K834"/>
    <mergeCell ref="O834:P834"/>
    <mergeCell ref="Q834:R834"/>
    <mergeCell ref="S834:T834"/>
    <mergeCell ref="U834:V834"/>
    <mergeCell ref="W834:X834"/>
    <mergeCell ref="B835:C835"/>
    <mergeCell ref="D835:E835"/>
    <mergeCell ref="F835:G835"/>
    <mergeCell ref="H835:I835"/>
    <mergeCell ref="J835:K835"/>
    <mergeCell ref="O835:P835"/>
    <mergeCell ref="Q835:R835"/>
    <mergeCell ref="S835:T835"/>
    <mergeCell ref="U835:V835"/>
    <mergeCell ref="W835:X835"/>
    <mergeCell ref="B822:C822"/>
    <mergeCell ref="O822:P822"/>
    <mergeCell ref="B823:C823"/>
    <mergeCell ref="O823:P823"/>
    <mergeCell ref="B825:C825"/>
    <mergeCell ref="O825:P825"/>
    <mergeCell ref="B826:C826"/>
    <mergeCell ref="O826:P826"/>
    <mergeCell ref="A827:A828"/>
    <mergeCell ref="B827:B828"/>
    <mergeCell ref="N827:N828"/>
    <mergeCell ref="O827:O828"/>
    <mergeCell ref="B829:C829"/>
    <mergeCell ref="O829:P829"/>
    <mergeCell ref="B830:C830"/>
    <mergeCell ref="O830:P830"/>
    <mergeCell ref="B831:C831"/>
    <mergeCell ref="O831:P831"/>
    <mergeCell ref="B824:C824"/>
    <mergeCell ref="O824:P824"/>
    <mergeCell ref="B818:C818"/>
    <mergeCell ref="E818:F818"/>
    <mergeCell ref="G818:K818"/>
    <mergeCell ref="O818:P818"/>
    <mergeCell ref="R818:S818"/>
    <mergeCell ref="T818:X818"/>
    <mergeCell ref="B819:C819"/>
    <mergeCell ref="E819:F819"/>
    <mergeCell ref="G819:K819"/>
    <mergeCell ref="O819:P819"/>
    <mergeCell ref="R819:S819"/>
    <mergeCell ref="T819:X819"/>
    <mergeCell ref="D820:D821"/>
    <mergeCell ref="E820:E821"/>
    <mergeCell ref="F820:F821"/>
    <mergeCell ref="G820:G821"/>
    <mergeCell ref="H820:J820"/>
    <mergeCell ref="K820:K821"/>
    <mergeCell ref="Q820:Q821"/>
    <mergeCell ref="R820:R821"/>
    <mergeCell ref="S820:S821"/>
    <mergeCell ref="T820:T821"/>
    <mergeCell ref="U820:W820"/>
    <mergeCell ref="X820:X821"/>
    <mergeCell ref="B810:C810"/>
    <mergeCell ref="D810:E810"/>
    <mergeCell ref="F810:G810"/>
    <mergeCell ref="H810:I810"/>
    <mergeCell ref="J810:K810"/>
    <mergeCell ref="O810:P810"/>
    <mergeCell ref="Q810:R810"/>
    <mergeCell ref="S810:T810"/>
    <mergeCell ref="U810:V810"/>
    <mergeCell ref="W810:X810"/>
    <mergeCell ref="A811:K811"/>
    <mergeCell ref="N811:X811"/>
    <mergeCell ref="A812:K813"/>
    <mergeCell ref="N812:X813"/>
    <mergeCell ref="B814:C814"/>
    <mergeCell ref="D814:K814"/>
    <mergeCell ref="O814:P814"/>
    <mergeCell ref="Q814:X814"/>
    <mergeCell ref="B815:C815"/>
    <mergeCell ref="D815:K815"/>
    <mergeCell ref="O815:P815"/>
    <mergeCell ref="Q815:X815"/>
    <mergeCell ref="B816:C816"/>
    <mergeCell ref="D816:K816"/>
    <mergeCell ref="O816:P816"/>
    <mergeCell ref="Q816:X816"/>
    <mergeCell ref="B817:C817"/>
    <mergeCell ref="D817:K817"/>
    <mergeCell ref="O817:P817"/>
    <mergeCell ref="Q817:X817"/>
    <mergeCell ref="B808:C808"/>
    <mergeCell ref="D808:E808"/>
    <mergeCell ref="F808:G808"/>
    <mergeCell ref="H808:I808"/>
    <mergeCell ref="J808:K808"/>
    <mergeCell ref="O808:P808"/>
    <mergeCell ref="Q808:R808"/>
    <mergeCell ref="S808:T808"/>
    <mergeCell ref="U808:V808"/>
    <mergeCell ref="W808:X808"/>
    <mergeCell ref="B809:C809"/>
    <mergeCell ref="D809:E809"/>
    <mergeCell ref="F809:G809"/>
    <mergeCell ref="H809:I809"/>
    <mergeCell ref="J809:K809"/>
    <mergeCell ref="O809:P809"/>
    <mergeCell ref="Q809:R809"/>
    <mergeCell ref="S809:T809"/>
    <mergeCell ref="U809:V809"/>
    <mergeCell ref="W809:X809"/>
    <mergeCell ref="B806:C806"/>
    <mergeCell ref="D806:E806"/>
    <mergeCell ref="F806:G806"/>
    <mergeCell ref="H806:I806"/>
    <mergeCell ref="J806:K806"/>
    <mergeCell ref="O806:P806"/>
    <mergeCell ref="Q806:R806"/>
    <mergeCell ref="S806:T806"/>
    <mergeCell ref="U806:V806"/>
    <mergeCell ref="W806:X806"/>
    <mergeCell ref="B807:C807"/>
    <mergeCell ref="D807:E807"/>
    <mergeCell ref="F807:G807"/>
    <mergeCell ref="H807:I807"/>
    <mergeCell ref="J807:K807"/>
    <mergeCell ref="O807:P807"/>
    <mergeCell ref="Q807:R807"/>
    <mergeCell ref="S807:T807"/>
    <mergeCell ref="U807:V807"/>
    <mergeCell ref="W807:X807"/>
    <mergeCell ref="B802:C802"/>
    <mergeCell ref="O802:P802"/>
    <mergeCell ref="B803:C803"/>
    <mergeCell ref="O803:P803"/>
    <mergeCell ref="B804:C804"/>
    <mergeCell ref="D804:E804"/>
    <mergeCell ref="F804:G804"/>
    <mergeCell ref="H804:I804"/>
    <mergeCell ref="J804:K804"/>
    <mergeCell ref="O804:P804"/>
    <mergeCell ref="Q804:R804"/>
    <mergeCell ref="S804:T804"/>
    <mergeCell ref="U804:V804"/>
    <mergeCell ref="W804:X804"/>
    <mergeCell ref="B805:C805"/>
    <mergeCell ref="D805:E805"/>
    <mergeCell ref="F805:G805"/>
    <mergeCell ref="H805:I805"/>
    <mergeCell ref="J805:K805"/>
    <mergeCell ref="O805:P805"/>
    <mergeCell ref="Q805:R805"/>
    <mergeCell ref="S805:T805"/>
    <mergeCell ref="U805:V805"/>
    <mergeCell ref="W805:X805"/>
    <mergeCell ref="B792:C792"/>
    <mergeCell ref="O792:P792"/>
    <mergeCell ref="B793:C793"/>
    <mergeCell ref="O793:P793"/>
    <mergeCell ref="B795:C795"/>
    <mergeCell ref="O795:P795"/>
    <mergeCell ref="B796:C796"/>
    <mergeCell ref="O796:P796"/>
    <mergeCell ref="A797:A798"/>
    <mergeCell ref="B797:B798"/>
    <mergeCell ref="N797:N798"/>
    <mergeCell ref="O797:O798"/>
    <mergeCell ref="B799:C799"/>
    <mergeCell ref="O799:P799"/>
    <mergeCell ref="B800:C800"/>
    <mergeCell ref="O800:P800"/>
    <mergeCell ref="B801:C801"/>
    <mergeCell ref="O801:P801"/>
    <mergeCell ref="B794:C794"/>
    <mergeCell ref="O794:P794"/>
    <mergeCell ref="B788:C788"/>
    <mergeCell ref="E788:F788"/>
    <mergeCell ref="G788:K788"/>
    <mergeCell ref="O788:P788"/>
    <mergeCell ref="R788:S788"/>
    <mergeCell ref="T788:X788"/>
    <mergeCell ref="B789:C789"/>
    <mergeCell ref="E789:F789"/>
    <mergeCell ref="G789:K789"/>
    <mergeCell ref="O789:P789"/>
    <mergeCell ref="R789:S789"/>
    <mergeCell ref="T789:X789"/>
    <mergeCell ref="D790:D791"/>
    <mergeCell ref="E790:E791"/>
    <mergeCell ref="F790:F791"/>
    <mergeCell ref="G790:G791"/>
    <mergeCell ref="H790:J790"/>
    <mergeCell ref="K790:K791"/>
    <mergeCell ref="Q790:Q791"/>
    <mergeCell ref="R790:R791"/>
    <mergeCell ref="S790:S791"/>
    <mergeCell ref="T790:T791"/>
    <mergeCell ref="U790:W790"/>
    <mergeCell ref="X790:X791"/>
    <mergeCell ref="B780:C780"/>
    <mergeCell ref="D780:E780"/>
    <mergeCell ref="F780:G780"/>
    <mergeCell ref="H780:I780"/>
    <mergeCell ref="J780:K780"/>
    <mergeCell ref="O780:P780"/>
    <mergeCell ref="Q780:R780"/>
    <mergeCell ref="S780:T780"/>
    <mergeCell ref="U780:V780"/>
    <mergeCell ref="W780:X780"/>
    <mergeCell ref="A781:K781"/>
    <mergeCell ref="N781:X781"/>
    <mergeCell ref="A782:K783"/>
    <mergeCell ref="N782:X783"/>
    <mergeCell ref="B784:C784"/>
    <mergeCell ref="D784:K784"/>
    <mergeCell ref="O784:P784"/>
    <mergeCell ref="Q784:X784"/>
    <mergeCell ref="B785:C785"/>
    <mergeCell ref="D785:K785"/>
    <mergeCell ref="O785:P785"/>
    <mergeCell ref="Q785:X785"/>
    <mergeCell ref="B786:C786"/>
    <mergeCell ref="D786:K786"/>
    <mergeCell ref="O786:P786"/>
    <mergeCell ref="Q786:X786"/>
    <mergeCell ref="B787:C787"/>
    <mergeCell ref="D787:K787"/>
    <mergeCell ref="O787:P787"/>
    <mergeCell ref="Q787:X787"/>
    <mergeCell ref="B778:C778"/>
    <mergeCell ref="D778:E778"/>
    <mergeCell ref="F778:G778"/>
    <mergeCell ref="H778:I778"/>
    <mergeCell ref="J778:K778"/>
    <mergeCell ref="O778:P778"/>
    <mergeCell ref="Q778:R778"/>
    <mergeCell ref="S778:T778"/>
    <mergeCell ref="U778:V778"/>
    <mergeCell ref="W778:X778"/>
    <mergeCell ref="B779:C779"/>
    <mergeCell ref="D779:E779"/>
    <mergeCell ref="F779:G779"/>
    <mergeCell ref="H779:I779"/>
    <mergeCell ref="J779:K779"/>
    <mergeCell ref="O779:P779"/>
    <mergeCell ref="Q779:R779"/>
    <mergeCell ref="S779:T779"/>
    <mergeCell ref="U779:V779"/>
    <mergeCell ref="W779:X779"/>
    <mergeCell ref="B776:C776"/>
    <mergeCell ref="D776:E776"/>
    <mergeCell ref="F776:G776"/>
    <mergeCell ref="H776:I776"/>
    <mergeCell ref="J776:K776"/>
    <mergeCell ref="O776:P776"/>
    <mergeCell ref="Q776:R776"/>
    <mergeCell ref="S776:T776"/>
    <mergeCell ref="U776:V776"/>
    <mergeCell ref="W776:X776"/>
    <mergeCell ref="B777:C777"/>
    <mergeCell ref="D777:E777"/>
    <mergeCell ref="F777:G777"/>
    <mergeCell ref="H777:I777"/>
    <mergeCell ref="J777:K777"/>
    <mergeCell ref="O777:P777"/>
    <mergeCell ref="Q777:R777"/>
    <mergeCell ref="S777:T777"/>
    <mergeCell ref="U777:V777"/>
    <mergeCell ref="W777:X777"/>
    <mergeCell ref="B772:C772"/>
    <mergeCell ref="O772:P772"/>
    <mergeCell ref="B773:C773"/>
    <mergeCell ref="O773:P773"/>
    <mergeCell ref="B774:C774"/>
    <mergeCell ref="D774:E774"/>
    <mergeCell ref="F774:G774"/>
    <mergeCell ref="H774:I774"/>
    <mergeCell ref="J774:K774"/>
    <mergeCell ref="O774:P774"/>
    <mergeCell ref="Q774:R774"/>
    <mergeCell ref="S774:T774"/>
    <mergeCell ref="U774:V774"/>
    <mergeCell ref="W774:X774"/>
    <mergeCell ref="B775:C775"/>
    <mergeCell ref="D775:E775"/>
    <mergeCell ref="F775:G775"/>
    <mergeCell ref="H775:I775"/>
    <mergeCell ref="J775:K775"/>
    <mergeCell ref="O775:P775"/>
    <mergeCell ref="Q775:R775"/>
    <mergeCell ref="S775:T775"/>
    <mergeCell ref="U775:V775"/>
    <mergeCell ref="W775:X775"/>
    <mergeCell ref="B762:C762"/>
    <mergeCell ref="O762:P762"/>
    <mergeCell ref="B763:C763"/>
    <mergeCell ref="O763:P763"/>
    <mergeCell ref="B765:C765"/>
    <mergeCell ref="O765:P765"/>
    <mergeCell ref="B766:C766"/>
    <mergeCell ref="O766:P766"/>
    <mergeCell ref="A767:A768"/>
    <mergeCell ref="B767:B768"/>
    <mergeCell ref="N767:N768"/>
    <mergeCell ref="O767:O768"/>
    <mergeCell ref="B769:C769"/>
    <mergeCell ref="O769:P769"/>
    <mergeCell ref="B770:C770"/>
    <mergeCell ref="O770:P770"/>
    <mergeCell ref="B771:C771"/>
    <mergeCell ref="O771:P771"/>
    <mergeCell ref="B764:C764"/>
    <mergeCell ref="O764:P764"/>
    <mergeCell ref="B758:C758"/>
    <mergeCell ref="E758:F758"/>
    <mergeCell ref="G758:K758"/>
    <mergeCell ref="O758:P758"/>
    <mergeCell ref="R758:S758"/>
    <mergeCell ref="T758:X758"/>
    <mergeCell ref="B759:C759"/>
    <mergeCell ref="E759:F759"/>
    <mergeCell ref="G759:K759"/>
    <mergeCell ref="O759:P759"/>
    <mergeCell ref="R759:S759"/>
    <mergeCell ref="T759:X759"/>
    <mergeCell ref="D760:D761"/>
    <mergeCell ref="E760:E761"/>
    <mergeCell ref="F760:F761"/>
    <mergeCell ref="G760:G761"/>
    <mergeCell ref="H760:J760"/>
    <mergeCell ref="K760:K761"/>
    <mergeCell ref="Q760:Q761"/>
    <mergeCell ref="R760:R761"/>
    <mergeCell ref="S760:S761"/>
    <mergeCell ref="T760:T761"/>
    <mergeCell ref="U760:W760"/>
    <mergeCell ref="X760:X761"/>
    <mergeCell ref="B750:C750"/>
    <mergeCell ref="D750:E750"/>
    <mergeCell ref="F750:G750"/>
    <mergeCell ref="H750:I750"/>
    <mergeCell ref="J750:K750"/>
    <mergeCell ref="O750:P750"/>
    <mergeCell ref="Q750:R750"/>
    <mergeCell ref="S750:T750"/>
    <mergeCell ref="U750:V750"/>
    <mergeCell ref="W750:X750"/>
    <mergeCell ref="A751:K751"/>
    <mergeCell ref="N751:X751"/>
    <mergeCell ref="A752:K753"/>
    <mergeCell ref="N752:X753"/>
    <mergeCell ref="B754:C754"/>
    <mergeCell ref="D754:K754"/>
    <mergeCell ref="O754:P754"/>
    <mergeCell ref="Q754:X754"/>
    <mergeCell ref="B755:C755"/>
    <mergeCell ref="D755:K755"/>
    <mergeCell ref="O755:P755"/>
    <mergeCell ref="Q755:X755"/>
    <mergeCell ref="B756:C756"/>
    <mergeCell ref="D756:K756"/>
    <mergeCell ref="O756:P756"/>
    <mergeCell ref="Q756:X756"/>
    <mergeCell ref="B757:C757"/>
    <mergeCell ref="D757:K757"/>
    <mergeCell ref="O757:P757"/>
    <mergeCell ref="Q757:X757"/>
    <mergeCell ref="B748:C748"/>
    <mergeCell ref="D748:E748"/>
    <mergeCell ref="F748:G748"/>
    <mergeCell ref="H748:I748"/>
    <mergeCell ref="J748:K748"/>
    <mergeCell ref="O748:P748"/>
    <mergeCell ref="Q748:R748"/>
    <mergeCell ref="S748:T748"/>
    <mergeCell ref="U748:V748"/>
    <mergeCell ref="W748:X748"/>
    <mergeCell ref="B749:C749"/>
    <mergeCell ref="D749:E749"/>
    <mergeCell ref="F749:G749"/>
    <mergeCell ref="H749:I749"/>
    <mergeCell ref="J749:K749"/>
    <mergeCell ref="O749:P749"/>
    <mergeCell ref="Q749:R749"/>
    <mergeCell ref="S749:T749"/>
    <mergeCell ref="U749:V749"/>
    <mergeCell ref="W749:X749"/>
    <mergeCell ref="B746:C746"/>
    <mergeCell ref="D746:E746"/>
    <mergeCell ref="F746:G746"/>
    <mergeCell ref="H746:I746"/>
    <mergeCell ref="J746:K746"/>
    <mergeCell ref="O746:P746"/>
    <mergeCell ref="Q746:R746"/>
    <mergeCell ref="S746:T746"/>
    <mergeCell ref="U746:V746"/>
    <mergeCell ref="W746:X746"/>
    <mergeCell ref="B747:C747"/>
    <mergeCell ref="D747:E747"/>
    <mergeCell ref="F747:G747"/>
    <mergeCell ref="H747:I747"/>
    <mergeCell ref="J747:K747"/>
    <mergeCell ref="O747:P747"/>
    <mergeCell ref="Q747:R747"/>
    <mergeCell ref="S747:T747"/>
    <mergeCell ref="U747:V747"/>
    <mergeCell ref="W747:X747"/>
    <mergeCell ref="B742:C742"/>
    <mergeCell ref="O742:P742"/>
    <mergeCell ref="B743:C743"/>
    <mergeCell ref="O743:P743"/>
    <mergeCell ref="B744:C744"/>
    <mergeCell ref="D744:E744"/>
    <mergeCell ref="F744:G744"/>
    <mergeCell ref="H744:I744"/>
    <mergeCell ref="J744:K744"/>
    <mergeCell ref="O744:P744"/>
    <mergeCell ref="Q744:R744"/>
    <mergeCell ref="S744:T744"/>
    <mergeCell ref="U744:V744"/>
    <mergeCell ref="W744:X744"/>
    <mergeCell ref="B745:C745"/>
    <mergeCell ref="D745:E745"/>
    <mergeCell ref="F745:G745"/>
    <mergeCell ref="H745:I745"/>
    <mergeCell ref="J745:K745"/>
    <mergeCell ref="O745:P745"/>
    <mergeCell ref="Q745:R745"/>
    <mergeCell ref="S745:T745"/>
    <mergeCell ref="U745:V745"/>
    <mergeCell ref="W745:X745"/>
    <mergeCell ref="B732:C732"/>
    <mergeCell ref="O732:P732"/>
    <mergeCell ref="B733:C733"/>
    <mergeCell ref="O733:P733"/>
    <mergeCell ref="B735:C735"/>
    <mergeCell ref="O735:P735"/>
    <mergeCell ref="B736:C736"/>
    <mergeCell ref="O736:P736"/>
    <mergeCell ref="A737:A738"/>
    <mergeCell ref="B737:B738"/>
    <mergeCell ref="N737:N738"/>
    <mergeCell ref="O737:O738"/>
    <mergeCell ref="B739:C739"/>
    <mergeCell ref="O739:P739"/>
    <mergeCell ref="B740:C740"/>
    <mergeCell ref="O740:P740"/>
    <mergeCell ref="B741:C741"/>
    <mergeCell ref="O741:P741"/>
    <mergeCell ref="B734:C734"/>
    <mergeCell ref="O734:P734"/>
    <mergeCell ref="B728:C728"/>
    <mergeCell ref="E728:F728"/>
    <mergeCell ref="G728:K728"/>
    <mergeCell ref="O728:P728"/>
    <mergeCell ref="R728:S728"/>
    <mergeCell ref="T728:X728"/>
    <mergeCell ref="B729:C729"/>
    <mergeCell ref="E729:F729"/>
    <mergeCell ref="G729:K729"/>
    <mergeCell ref="O729:P729"/>
    <mergeCell ref="R729:S729"/>
    <mergeCell ref="T729:X729"/>
    <mergeCell ref="D730:D731"/>
    <mergeCell ref="E730:E731"/>
    <mergeCell ref="F730:F731"/>
    <mergeCell ref="G730:G731"/>
    <mergeCell ref="H730:J730"/>
    <mergeCell ref="K730:K731"/>
    <mergeCell ref="Q730:Q731"/>
    <mergeCell ref="R730:R731"/>
    <mergeCell ref="S730:S731"/>
    <mergeCell ref="T730:T731"/>
    <mergeCell ref="U730:W730"/>
    <mergeCell ref="X730:X731"/>
    <mergeCell ref="B720:C720"/>
    <mergeCell ref="D720:E720"/>
    <mergeCell ref="F720:G720"/>
    <mergeCell ref="H720:I720"/>
    <mergeCell ref="J720:K720"/>
    <mergeCell ref="O720:P720"/>
    <mergeCell ref="Q720:R720"/>
    <mergeCell ref="S720:T720"/>
    <mergeCell ref="U720:V720"/>
    <mergeCell ref="W720:X720"/>
    <mergeCell ref="A721:K721"/>
    <mergeCell ref="N721:X721"/>
    <mergeCell ref="A722:K723"/>
    <mergeCell ref="N722:X723"/>
    <mergeCell ref="B724:C724"/>
    <mergeCell ref="D724:K724"/>
    <mergeCell ref="O724:P724"/>
    <mergeCell ref="Q724:X724"/>
    <mergeCell ref="B725:C725"/>
    <mergeCell ref="D725:K725"/>
    <mergeCell ref="O725:P725"/>
    <mergeCell ref="Q725:X725"/>
    <mergeCell ref="B726:C726"/>
    <mergeCell ref="D726:K726"/>
    <mergeCell ref="O726:P726"/>
    <mergeCell ref="Q726:X726"/>
    <mergeCell ref="B727:C727"/>
    <mergeCell ref="D727:K727"/>
    <mergeCell ref="O727:P727"/>
    <mergeCell ref="Q727:X727"/>
    <mergeCell ref="B718:C718"/>
    <mergeCell ref="D718:E718"/>
    <mergeCell ref="F718:G718"/>
    <mergeCell ref="H718:I718"/>
    <mergeCell ref="J718:K718"/>
    <mergeCell ref="O718:P718"/>
    <mergeCell ref="Q718:R718"/>
    <mergeCell ref="S718:T718"/>
    <mergeCell ref="U718:V718"/>
    <mergeCell ref="W718:X718"/>
    <mergeCell ref="B719:C719"/>
    <mergeCell ref="D719:E719"/>
    <mergeCell ref="F719:G719"/>
    <mergeCell ref="H719:I719"/>
    <mergeCell ref="J719:K719"/>
    <mergeCell ref="O719:P719"/>
    <mergeCell ref="Q719:R719"/>
    <mergeCell ref="S719:T719"/>
    <mergeCell ref="U719:V719"/>
    <mergeCell ref="W719:X719"/>
    <mergeCell ref="B716:C716"/>
    <mergeCell ref="D716:E716"/>
    <mergeCell ref="F716:G716"/>
    <mergeCell ref="H716:I716"/>
    <mergeCell ref="J716:K716"/>
    <mergeCell ref="O716:P716"/>
    <mergeCell ref="Q716:R716"/>
    <mergeCell ref="S716:T716"/>
    <mergeCell ref="U716:V716"/>
    <mergeCell ref="W716:X716"/>
    <mergeCell ref="B717:C717"/>
    <mergeCell ref="D717:E717"/>
    <mergeCell ref="F717:G717"/>
    <mergeCell ref="H717:I717"/>
    <mergeCell ref="J717:K717"/>
    <mergeCell ref="O717:P717"/>
    <mergeCell ref="Q717:R717"/>
    <mergeCell ref="S717:T717"/>
    <mergeCell ref="U717:V717"/>
    <mergeCell ref="W717:X717"/>
    <mergeCell ref="B712:C712"/>
    <mergeCell ref="O712:P712"/>
    <mergeCell ref="B713:C713"/>
    <mergeCell ref="O713:P713"/>
    <mergeCell ref="B714:C714"/>
    <mergeCell ref="D714:E714"/>
    <mergeCell ref="F714:G714"/>
    <mergeCell ref="H714:I714"/>
    <mergeCell ref="J714:K714"/>
    <mergeCell ref="O714:P714"/>
    <mergeCell ref="Q714:R714"/>
    <mergeCell ref="S714:T714"/>
    <mergeCell ref="U714:V714"/>
    <mergeCell ref="W714:X714"/>
    <mergeCell ref="B715:C715"/>
    <mergeCell ref="D715:E715"/>
    <mergeCell ref="F715:G715"/>
    <mergeCell ref="H715:I715"/>
    <mergeCell ref="J715:K715"/>
    <mergeCell ref="O715:P715"/>
    <mergeCell ref="Q715:R715"/>
    <mergeCell ref="S715:T715"/>
    <mergeCell ref="U715:V715"/>
    <mergeCell ref="W715:X715"/>
    <mergeCell ref="B702:C702"/>
    <mergeCell ref="O702:P702"/>
    <mergeCell ref="B703:C703"/>
    <mergeCell ref="O703:P703"/>
    <mergeCell ref="B705:C705"/>
    <mergeCell ref="O705:P705"/>
    <mergeCell ref="B706:C706"/>
    <mergeCell ref="O706:P706"/>
    <mergeCell ref="A707:A708"/>
    <mergeCell ref="B707:B708"/>
    <mergeCell ref="N707:N708"/>
    <mergeCell ref="O707:O708"/>
    <mergeCell ref="B709:C709"/>
    <mergeCell ref="O709:P709"/>
    <mergeCell ref="B710:C710"/>
    <mergeCell ref="O710:P710"/>
    <mergeCell ref="B711:C711"/>
    <mergeCell ref="O711:P711"/>
    <mergeCell ref="B704:C704"/>
    <mergeCell ref="O704:P704"/>
    <mergeCell ref="B698:C698"/>
    <mergeCell ref="E698:F698"/>
    <mergeCell ref="G698:K698"/>
    <mergeCell ref="O698:P698"/>
    <mergeCell ref="R698:S698"/>
    <mergeCell ref="T698:X698"/>
    <mergeCell ref="B699:C699"/>
    <mergeCell ref="E699:F699"/>
    <mergeCell ref="G699:K699"/>
    <mergeCell ref="O699:P699"/>
    <mergeCell ref="R699:S699"/>
    <mergeCell ref="T699:X699"/>
    <mergeCell ref="D700:D701"/>
    <mergeCell ref="E700:E701"/>
    <mergeCell ref="F700:F701"/>
    <mergeCell ref="G700:G701"/>
    <mergeCell ref="H700:J700"/>
    <mergeCell ref="K700:K701"/>
    <mergeCell ref="Q700:Q701"/>
    <mergeCell ref="R700:R701"/>
    <mergeCell ref="S700:S701"/>
    <mergeCell ref="T700:T701"/>
    <mergeCell ref="U700:W700"/>
    <mergeCell ref="X700:X701"/>
    <mergeCell ref="B690:C690"/>
    <mergeCell ref="D690:E690"/>
    <mergeCell ref="F690:G690"/>
    <mergeCell ref="H690:I690"/>
    <mergeCell ref="J690:K690"/>
    <mergeCell ref="O690:P690"/>
    <mergeCell ref="Q690:R690"/>
    <mergeCell ref="S690:T690"/>
    <mergeCell ref="U690:V690"/>
    <mergeCell ref="W690:X690"/>
    <mergeCell ref="A691:K691"/>
    <mergeCell ref="N691:X691"/>
    <mergeCell ref="A692:K693"/>
    <mergeCell ref="N692:X693"/>
    <mergeCell ref="B694:C694"/>
    <mergeCell ref="D694:K694"/>
    <mergeCell ref="O694:P694"/>
    <mergeCell ref="Q694:X694"/>
    <mergeCell ref="B695:C695"/>
    <mergeCell ref="D695:K695"/>
    <mergeCell ref="O695:P695"/>
    <mergeCell ref="Q695:X695"/>
    <mergeCell ref="B696:C696"/>
    <mergeCell ref="D696:K696"/>
    <mergeCell ref="O696:P696"/>
    <mergeCell ref="Q696:X696"/>
    <mergeCell ref="B697:C697"/>
    <mergeCell ref="D697:K697"/>
    <mergeCell ref="O697:P697"/>
    <mergeCell ref="Q697:X697"/>
    <mergeCell ref="B688:C688"/>
    <mergeCell ref="D688:E688"/>
    <mergeCell ref="F688:G688"/>
    <mergeCell ref="H688:I688"/>
    <mergeCell ref="J688:K688"/>
    <mergeCell ref="O688:P688"/>
    <mergeCell ref="Q688:R688"/>
    <mergeCell ref="S688:T688"/>
    <mergeCell ref="U688:V688"/>
    <mergeCell ref="W688:X688"/>
    <mergeCell ref="B689:C689"/>
    <mergeCell ref="D689:E689"/>
    <mergeCell ref="F689:G689"/>
    <mergeCell ref="H689:I689"/>
    <mergeCell ref="J689:K689"/>
    <mergeCell ref="O689:P689"/>
    <mergeCell ref="Q689:R689"/>
    <mergeCell ref="S689:T689"/>
    <mergeCell ref="U689:V689"/>
    <mergeCell ref="W689:X689"/>
    <mergeCell ref="B686:C686"/>
    <mergeCell ref="D686:E686"/>
    <mergeCell ref="F686:G686"/>
    <mergeCell ref="H686:I686"/>
    <mergeCell ref="J686:K686"/>
    <mergeCell ref="O686:P686"/>
    <mergeCell ref="Q686:R686"/>
    <mergeCell ref="S686:T686"/>
    <mergeCell ref="U686:V686"/>
    <mergeCell ref="W686:X686"/>
    <mergeCell ref="B687:C687"/>
    <mergeCell ref="D687:E687"/>
    <mergeCell ref="F687:G687"/>
    <mergeCell ref="H687:I687"/>
    <mergeCell ref="J687:K687"/>
    <mergeCell ref="O687:P687"/>
    <mergeCell ref="Q687:R687"/>
    <mergeCell ref="S687:T687"/>
    <mergeCell ref="U687:V687"/>
    <mergeCell ref="W687:X687"/>
    <mergeCell ref="B682:C682"/>
    <mergeCell ref="O682:P682"/>
    <mergeCell ref="B683:C683"/>
    <mergeCell ref="O683:P683"/>
    <mergeCell ref="B684:C684"/>
    <mergeCell ref="D684:E684"/>
    <mergeCell ref="F684:G684"/>
    <mergeCell ref="H684:I684"/>
    <mergeCell ref="J684:K684"/>
    <mergeCell ref="O684:P684"/>
    <mergeCell ref="Q684:R684"/>
    <mergeCell ref="S684:T684"/>
    <mergeCell ref="U684:V684"/>
    <mergeCell ref="W684:X684"/>
    <mergeCell ref="B685:C685"/>
    <mergeCell ref="D685:E685"/>
    <mergeCell ref="F685:G685"/>
    <mergeCell ref="H685:I685"/>
    <mergeCell ref="J685:K685"/>
    <mergeCell ref="O685:P685"/>
    <mergeCell ref="Q685:R685"/>
    <mergeCell ref="S685:T685"/>
    <mergeCell ref="U685:V685"/>
    <mergeCell ref="W685:X685"/>
    <mergeCell ref="B672:C672"/>
    <mergeCell ref="O672:P672"/>
    <mergeCell ref="B673:C673"/>
    <mergeCell ref="O673:P673"/>
    <mergeCell ref="B675:C675"/>
    <mergeCell ref="O675:P675"/>
    <mergeCell ref="B676:C676"/>
    <mergeCell ref="O676:P676"/>
    <mergeCell ref="A677:A678"/>
    <mergeCell ref="B677:B678"/>
    <mergeCell ref="N677:N678"/>
    <mergeCell ref="O677:O678"/>
    <mergeCell ref="B679:C679"/>
    <mergeCell ref="O679:P679"/>
    <mergeCell ref="B680:C680"/>
    <mergeCell ref="O680:P680"/>
    <mergeCell ref="B681:C681"/>
    <mergeCell ref="O681:P681"/>
    <mergeCell ref="B674:C674"/>
    <mergeCell ref="O674:P674"/>
    <mergeCell ref="B668:C668"/>
    <mergeCell ref="E668:F668"/>
    <mergeCell ref="G668:K668"/>
    <mergeCell ref="O668:P668"/>
    <mergeCell ref="R668:S668"/>
    <mergeCell ref="T668:X668"/>
    <mergeCell ref="B669:C669"/>
    <mergeCell ref="E669:F669"/>
    <mergeCell ref="G669:K669"/>
    <mergeCell ref="O669:P669"/>
    <mergeCell ref="R669:S669"/>
    <mergeCell ref="T669:X669"/>
    <mergeCell ref="D670:D671"/>
    <mergeCell ref="E670:E671"/>
    <mergeCell ref="F670:F671"/>
    <mergeCell ref="G670:G671"/>
    <mergeCell ref="H670:J670"/>
    <mergeCell ref="K670:K671"/>
    <mergeCell ref="Q670:Q671"/>
    <mergeCell ref="R670:R671"/>
    <mergeCell ref="S670:S671"/>
    <mergeCell ref="T670:T671"/>
    <mergeCell ref="U670:W670"/>
    <mergeCell ref="X670:X671"/>
    <mergeCell ref="B660:C660"/>
    <mergeCell ref="D660:E660"/>
    <mergeCell ref="F660:G660"/>
    <mergeCell ref="H660:I660"/>
    <mergeCell ref="J660:K660"/>
    <mergeCell ref="O660:P660"/>
    <mergeCell ref="Q660:R660"/>
    <mergeCell ref="S660:T660"/>
    <mergeCell ref="U660:V660"/>
    <mergeCell ref="W660:X660"/>
    <mergeCell ref="A661:K661"/>
    <mergeCell ref="N661:X661"/>
    <mergeCell ref="A662:K663"/>
    <mergeCell ref="N662:X663"/>
    <mergeCell ref="B664:C664"/>
    <mergeCell ref="D664:K664"/>
    <mergeCell ref="O664:P664"/>
    <mergeCell ref="Q664:X664"/>
    <mergeCell ref="B665:C665"/>
    <mergeCell ref="D665:K665"/>
    <mergeCell ref="O665:P665"/>
    <mergeCell ref="Q665:X665"/>
    <mergeCell ref="B666:C666"/>
    <mergeCell ref="D666:K666"/>
    <mergeCell ref="O666:P666"/>
    <mergeCell ref="Q666:X666"/>
    <mergeCell ref="B667:C667"/>
    <mergeCell ref="D667:K667"/>
    <mergeCell ref="O667:P667"/>
    <mergeCell ref="Q667:X667"/>
    <mergeCell ref="B658:C658"/>
    <mergeCell ref="D658:E658"/>
    <mergeCell ref="F658:G658"/>
    <mergeCell ref="H658:I658"/>
    <mergeCell ref="J658:K658"/>
    <mergeCell ref="O658:P658"/>
    <mergeCell ref="Q658:R658"/>
    <mergeCell ref="S658:T658"/>
    <mergeCell ref="U658:V658"/>
    <mergeCell ref="W658:X658"/>
    <mergeCell ref="B659:C659"/>
    <mergeCell ref="D659:E659"/>
    <mergeCell ref="F659:G659"/>
    <mergeCell ref="H659:I659"/>
    <mergeCell ref="J659:K659"/>
    <mergeCell ref="O659:P659"/>
    <mergeCell ref="Q659:R659"/>
    <mergeCell ref="S659:T659"/>
    <mergeCell ref="U659:V659"/>
    <mergeCell ref="W659:X659"/>
    <mergeCell ref="A1:K1"/>
    <mergeCell ref="N1:X1"/>
    <mergeCell ref="A2:K3"/>
    <mergeCell ref="N2:X3"/>
    <mergeCell ref="B4:C4"/>
    <mergeCell ref="D4:K4"/>
    <mergeCell ref="O4:P4"/>
    <mergeCell ref="Q4:X4"/>
    <mergeCell ref="A301:K301"/>
    <mergeCell ref="N301:X301"/>
    <mergeCell ref="A302:K303"/>
    <mergeCell ref="N302:X303"/>
    <mergeCell ref="B304:C304"/>
    <mergeCell ref="D304:K304"/>
    <mergeCell ref="O304:P304"/>
    <mergeCell ref="Q304:X304"/>
    <mergeCell ref="B305:C305"/>
    <mergeCell ref="D305:K305"/>
    <mergeCell ref="O305:P305"/>
    <mergeCell ref="Q305:X305"/>
    <mergeCell ref="B5:C5"/>
    <mergeCell ref="D5:K5"/>
    <mergeCell ref="O5:P5"/>
    <mergeCell ref="Q5:X5"/>
    <mergeCell ref="B6:C6"/>
    <mergeCell ref="D6:K6"/>
    <mergeCell ref="O6:P6"/>
    <mergeCell ref="Q6:X6"/>
    <mergeCell ref="A17:A18"/>
    <mergeCell ref="O15:P15"/>
    <mergeCell ref="Q10:Q11"/>
    <mergeCell ref="R10:R11"/>
    <mergeCell ref="B306:C306"/>
    <mergeCell ref="D306:K306"/>
    <mergeCell ref="O306:P306"/>
    <mergeCell ref="Q306:X306"/>
    <mergeCell ref="B307:C307"/>
    <mergeCell ref="D307:K307"/>
    <mergeCell ref="O307:P307"/>
    <mergeCell ref="Q307:X307"/>
    <mergeCell ref="B9:C9"/>
    <mergeCell ref="E9:F9"/>
    <mergeCell ref="G9:K9"/>
    <mergeCell ref="O9:P9"/>
    <mergeCell ref="R9:S9"/>
    <mergeCell ref="T9:X9"/>
    <mergeCell ref="B7:C7"/>
    <mergeCell ref="D7:K7"/>
    <mergeCell ref="O7:P7"/>
    <mergeCell ref="Q7:X7"/>
    <mergeCell ref="B8:C8"/>
    <mergeCell ref="E8:F8"/>
    <mergeCell ref="G8:K8"/>
    <mergeCell ref="O8:P8"/>
    <mergeCell ref="R8:S8"/>
    <mergeCell ref="T8:X8"/>
    <mergeCell ref="B17:B18"/>
    <mergeCell ref="N17:N18"/>
    <mergeCell ref="O17:O18"/>
    <mergeCell ref="B12:C12"/>
    <mergeCell ref="O12:P12"/>
    <mergeCell ref="B13:C13"/>
    <mergeCell ref="O13:P13"/>
    <mergeCell ref="B15:C15"/>
    <mergeCell ref="S10:S11"/>
    <mergeCell ref="T10:T11"/>
    <mergeCell ref="U10:W10"/>
    <mergeCell ref="X10:X11"/>
    <mergeCell ref="D10:D11"/>
    <mergeCell ref="E10:E11"/>
    <mergeCell ref="F10:F11"/>
    <mergeCell ref="G10:G11"/>
    <mergeCell ref="H10:J10"/>
    <mergeCell ref="K10:K11"/>
    <mergeCell ref="B22:C22"/>
    <mergeCell ref="O22:P22"/>
    <mergeCell ref="B23:C23"/>
    <mergeCell ref="O23:P23"/>
    <mergeCell ref="B24:C24"/>
    <mergeCell ref="D24:E24"/>
    <mergeCell ref="F24:G24"/>
    <mergeCell ref="H24:I24"/>
    <mergeCell ref="J24:K24"/>
    <mergeCell ref="O24:P24"/>
    <mergeCell ref="B19:C19"/>
    <mergeCell ref="O19:P19"/>
    <mergeCell ref="B20:C20"/>
    <mergeCell ref="O20:P20"/>
    <mergeCell ref="B21:C21"/>
    <mergeCell ref="O21:P21"/>
    <mergeCell ref="B16:C16"/>
    <mergeCell ref="O16:P16"/>
    <mergeCell ref="B14:C14"/>
    <mergeCell ref="O14:P14"/>
    <mergeCell ref="Q25:R25"/>
    <mergeCell ref="S25:T25"/>
    <mergeCell ref="U25:V25"/>
    <mergeCell ref="W25:X25"/>
    <mergeCell ref="B26:C26"/>
    <mergeCell ref="D26:E26"/>
    <mergeCell ref="F26:G26"/>
    <mergeCell ref="H26:I26"/>
    <mergeCell ref="J26:K26"/>
    <mergeCell ref="O26:P26"/>
    <mergeCell ref="Q24:R24"/>
    <mergeCell ref="S24:T24"/>
    <mergeCell ref="U24:V24"/>
    <mergeCell ref="W24:X24"/>
    <mergeCell ref="B25:C25"/>
    <mergeCell ref="D25:E25"/>
    <mergeCell ref="F25:G25"/>
    <mergeCell ref="H25:I25"/>
    <mergeCell ref="J25:K25"/>
    <mergeCell ref="O25:P25"/>
    <mergeCell ref="Q27:R27"/>
    <mergeCell ref="S27:T27"/>
    <mergeCell ref="U27:V27"/>
    <mergeCell ref="W27:X27"/>
    <mergeCell ref="B28:C28"/>
    <mergeCell ref="D28:E28"/>
    <mergeCell ref="F28:G28"/>
    <mergeCell ref="H28:I28"/>
    <mergeCell ref="J28:K28"/>
    <mergeCell ref="O28:P28"/>
    <mergeCell ref="Q26:R26"/>
    <mergeCell ref="S26:T26"/>
    <mergeCell ref="U26:V26"/>
    <mergeCell ref="W26:X26"/>
    <mergeCell ref="B27:C27"/>
    <mergeCell ref="D27:E27"/>
    <mergeCell ref="F27:G27"/>
    <mergeCell ref="H27:I27"/>
    <mergeCell ref="J27:K27"/>
    <mergeCell ref="O27:P27"/>
    <mergeCell ref="Q29:R29"/>
    <mergeCell ref="S29:T29"/>
    <mergeCell ref="U29:V29"/>
    <mergeCell ref="W29:X29"/>
    <mergeCell ref="B30:C30"/>
    <mergeCell ref="D30:E30"/>
    <mergeCell ref="F30:G30"/>
    <mergeCell ref="H30:I30"/>
    <mergeCell ref="J30:K30"/>
    <mergeCell ref="O30:P30"/>
    <mergeCell ref="Q28:R28"/>
    <mergeCell ref="S28:T28"/>
    <mergeCell ref="U28:V28"/>
    <mergeCell ref="W28:X28"/>
    <mergeCell ref="B29:C29"/>
    <mergeCell ref="D29:E29"/>
    <mergeCell ref="F29:G29"/>
    <mergeCell ref="H29:I29"/>
    <mergeCell ref="J29:K29"/>
    <mergeCell ref="O29:P29"/>
    <mergeCell ref="B34:C34"/>
    <mergeCell ref="D34:K34"/>
    <mergeCell ref="O34:P34"/>
    <mergeCell ref="Q34:X34"/>
    <mergeCell ref="B35:C35"/>
    <mergeCell ref="D35:K35"/>
    <mergeCell ref="O35:P35"/>
    <mergeCell ref="Q35:X35"/>
    <mergeCell ref="Q30:R30"/>
    <mergeCell ref="S30:T30"/>
    <mergeCell ref="U30:V30"/>
    <mergeCell ref="W30:X30"/>
    <mergeCell ref="A31:K31"/>
    <mergeCell ref="N31:X31"/>
    <mergeCell ref="A32:K33"/>
    <mergeCell ref="N32:X33"/>
    <mergeCell ref="B39:C39"/>
    <mergeCell ref="E39:F39"/>
    <mergeCell ref="G39:K39"/>
    <mergeCell ref="O39:P39"/>
    <mergeCell ref="R39:S39"/>
    <mergeCell ref="T39:X39"/>
    <mergeCell ref="B38:C38"/>
    <mergeCell ref="E38:F38"/>
    <mergeCell ref="G38:K38"/>
    <mergeCell ref="O38:P38"/>
    <mergeCell ref="R38:S38"/>
    <mergeCell ref="T38:X38"/>
    <mergeCell ref="B36:C36"/>
    <mergeCell ref="D36:K36"/>
    <mergeCell ref="O36:P36"/>
    <mergeCell ref="Q36:X36"/>
    <mergeCell ref="B37:C37"/>
    <mergeCell ref="D37:K37"/>
    <mergeCell ref="O37:P37"/>
    <mergeCell ref="Q37:X37"/>
    <mergeCell ref="A47:A48"/>
    <mergeCell ref="B47:B48"/>
    <mergeCell ref="N47:N48"/>
    <mergeCell ref="O47:O48"/>
    <mergeCell ref="B42:C42"/>
    <mergeCell ref="O42:P42"/>
    <mergeCell ref="B43:C43"/>
    <mergeCell ref="O43:P43"/>
    <mergeCell ref="B45:C45"/>
    <mergeCell ref="O45:P45"/>
    <mergeCell ref="Q40:Q41"/>
    <mergeCell ref="R40:R41"/>
    <mergeCell ref="S40:S41"/>
    <mergeCell ref="T40:T41"/>
    <mergeCell ref="U40:W40"/>
    <mergeCell ref="X40:X41"/>
    <mergeCell ref="D40:D41"/>
    <mergeCell ref="E40:E41"/>
    <mergeCell ref="F40:F41"/>
    <mergeCell ref="G40:G41"/>
    <mergeCell ref="H40:J40"/>
    <mergeCell ref="K40:K41"/>
    <mergeCell ref="B52:C52"/>
    <mergeCell ref="O52:P52"/>
    <mergeCell ref="B53:C53"/>
    <mergeCell ref="O53:P53"/>
    <mergeCell ref="B54:C54"/>
    <mergeCell ref="D54:E54"/>
    <mergeCell ref="F54:G54"/>
    <mergeCell ref="H54:I54"/>
    <mergeCell ref="J54:K54"/>
    <mergeCell ref="O54:P54"/>
    <mergeCell ref="B49:C49"/>
    <mergeCell ref="O49:P49"/>
    <mergeCell ref="B50:C50"/>
    <mergeCell ref="O50:P50"/>
    <mergeCell ref="B51:C51"/>
    <mergeCell ref="O51:P51"/>
    <mergeCell ref="B46:C46"/>
    <mergeCell ref="O46:P46"/>
    <mergeCell ref="Q55:R55"/>
    <mergeCell ref="S55:T55"/>
    <mergeCell ref="U55:V55"/>
    <mergeCell ref="W55:X55"/>
    <mergeCell ref="B56:C56"/>
    <mergeCell ref="D56:E56"/>
    <mergeCell ref="F56:G56"/>
    <mergeCell ref="H56:I56"/>
    <mergeCell ref="J56:K56"/>
    <mergeCell ref="O56:P56"/>
    <mergeCell ref="Q54:R54"/>
    <mergeCell ref="S54:T54"/>
    <mergeCell ref="U54:V54"/>
    <mergeCell ref="W54:X54"/>
    <mergeCell ref="B55:C55"/>
    <mergeCell ref="D55:E55"/>
    <mergeCell ref="F55:G55"/>
    <mergeCell ref="H55:I55"/>
    <mergeCell ref="J55:K55"/>
    <mergeCell ref="O55:P55"/>
    <mergeCell ref="Q57:R57"/>
    <mergeCell ref="S57:T57"/>
    <mergeCell ref="U57:V57"/>
    <mergeCell ref="W57:X57"/>
    <mergeCell ref="B58:C58"/>
    <mergeCell ref="D58:E58"/>
    <mergeCell ref="F58:G58"/>
    <mergeCell ref="H58:I58"/>
    <mergeCell ref="J58:K58"/>
    <mergeCell ref="O58:P58"/>
    <mergeCell ref="Q56:R56"/>
    <mergeCell ref="S56:T56"/>
    <mergeCell ref="U56:V56"/>
    <mergeCell ref="W56:X56"/>
    <mergeCell ref="B57:C57"/>
    <mergeCell ref="D57:E57"/>
    <mergeCell ref="F57:G57"/>
    <mergeCell ref="H57:I57"/>
    <mergeCell ref="J57:K57"/>
    <mergeCell ref="O57:P57"/>
    <mergeCell ref="Q59:R59"/>
    <mergeCell ref="S59:T59"/>
    <mergeCell ref="U59:V59"/>
    <mergeCell ref="W59:X59"/>
    <mergeCell ref="B60:C60"/>
    <mergeCell ref="D60:E60"/>
    <mergeCell ref="F60:G60"/>
    <mergeCell ref="H60:I60"/>
    <mergeCell ref="J60:K60"/>
    <mergeCell ref="O60:P60"/>
    <mergeCell ref="Q58:R58"/>
    <mergeCell ref="S58:T58"/>
    <mergeCell ref="U58:V58"/>
    <mergeCell ref="W58:X58"/>
    <mergeCell ref="B59:C59"/>
    <mergeCell ref="D59:E59"/>
    <mergeCell ref="F59:G59"/>
    <mergeCell ref="H59:I59"/>
    <mergeCell ref="J59:K59"/>
    <mergeCell ref="O59:P59"/>
    <mergeCell ref="B64:C64"/>
    <mergeCell ref="D64:K64"/>
    <mergeCell ref="O64:P64"/>
    <mergeCell ref="Q64:X64"/>
    <mergeCell ref="B65:C65"/>
    <mergeCell ref="D65:K65"/>
    <mergeCell ref="O65:P65"/>
    <mergeCell ref="Q65:X65"/>
    <mergeCell ref="Q60:R60"/>
    <mergeCell ref="S60:T60"/>
    <mergeCell ref="U60:V60"/>
    <mergeCell ref="W60:X60"/>
    <mergeCell ref="A61:K61"/>
    <mergeCell ref="N61:X61"/>
    <mergeCell ref="A62:K63"/>
    <mergeCell ref="N62:X63"/>
    <mergeCell ref="B69:C69"/>
    <mergeCell ref="E69:F69"/>
    <mergeCell ref="G69:K69"/>
    <mergeCell ref="O69:P69"/>
    <mergeCell ref="R69:S69"/>
    <mergeCell ref="T69:X69"/>
    <mergeCell ref="B68:C68"/>
    <mergeCell ref="E68:F68"/>
    <mergeCell ref="G68:K68"/>
    <mergeCell ref="O68:P68"/>
    <mergeCell ref="R68:S68"/>
    <mergeCell ref="T68:X68"/>
    <mergeCell ref="B66:C66"/>
    <mergeCell ref="D66:K66"/>
    <mergeCell ref="O66:P66"/>
    <mergeCell ref="Q66:X66"/>
    <mergeCell ref="B67:C67"/>
    <mergeCell ref="D67:K67"/>
    <mergeCell ref="O67:P67"/>
    <mergeCell ref="Q67:X67"/>
    <mergeCell ref="A77:A78"/>
    <mergeCell ref="B77:B78"/>
    <mergeCell ref="N77:N78"/>
    <mergeCell ref="O77:O78"/>
    <mergeCell ref="B72:C72"/>
    <mergeCell ref="O72:P72"/>
    <mergeCell ref="B73:C73"/>
    <mergeCell ref="O73:P73"/>
    <mergeCell ref="B75:C75"/>
    <mergeCell ref="O75:P75"/>
    <mergeCell ref="Q70:Q71"/>
    <mergeCell ref="R70:R71"/>
    <mergeCell ref="S70:S71"/>
    <mergeCell ref="T70:T71"/>
    <mergeCell ref="U70:W70"/>
    <mergeCell ref="X70:X71"/>
    <mergeCell ref="D70:D71"/>
    <mergeCell ref="E70:E71"/>
    <mergeCell ref="F70:F71"/>
    <mergeCell ref="G70:G71"/>
    <mergeCell ref="H70:J70"/>
    <mergeCell ref="K70:K71"/>
    <mergeCell ref="B74:C74"/>
    <mergeCell ref="O74:P74"/>
    <mergeCell ref="B82:C82"/>
    <mergeCell ref="O82:P82"/>
    <mergeCell ref="B83:C83"/>
    <mergeCell ref="O83:P83"/>
    <mergeCell ref="B84:C84"/>
    <mergeCell ref="D84:E84"/>
    <mergeCell ref="F84:G84"/>
    <mergeCell ref="H84:I84"/>
    <mergeCell ref="J84:K84"/>
    <mergeCell ref="O84:P84"/>
    <mergeCell ref="B79:C79"/>
    <mergeCell ref="O79:P79"/>
    <mergeCell ref="B80:C80"/>
    <mergeCell ref="O80:P80"/>
    <mergeCell ref="B81:C81"/>
    <mergeCell ref="O81:P81"/>
    <mergeCell ref="B76:C76"/>
    <mergeCell ref="O76:P76"/>
    <mergeCell ref="Q85:R85"/>
    <mergeCell ref="S85:T85"/>
    <mergeCell ref="U85:V85"/>
    <mergeCell ref="W85:X85"/>
    <mergeCell ref="B86:C86"/>
    <mergeCell ref="D86:E86"/>
    <mergeCell ref="F86:G86"/>
    <mergeCell ref="H86:I86"/>
    <mergeCell ref="J86:K86"/>
    <mergeCell ref="O86:P86"/>
    <mergeCell ref="Q84:R84"/>
    <mergeCell ref="S84:T84"/>
    <mergeCell ref="U84:V84"/>
    <mergeCell ref="W84:X84"/>
    <mergeCell ref="B85:C85"/>
    <mergeCell ref="D85:E85"/>
    <mergeCell ref="F85:G85"/>
    <mergeCell ref="H85:I85"/>
    <mergeCell ref="J85:K85"/>
    <mergeCell ref="O85:P85"/>
    <mergeCell ref="Q87:R87"/>
    <mergeCell ref="S87:T87"/>
    <mergeCell ref="U87:V87"/>
    <mergeCell ref="W87:X87"/>
    <mergeCell ref="B88:C88"/>
    <mergeCell ref="D88:E88"/>
    <mergeCell ref="F88:G88"/>
    <mergeCell ref="H88:I88"/>
    <mergeCell ref="J88:K88"/>
    <mergeCell ref="O88:P88"/>
    <mergeCell ref="Q86:R86"/>
    <mergeCell ref="S86:T86"/>
    <mergeCell ref="U86:V86"/>
    <mergeCell ref="W86:X86"/>
    <mergeCell ref="B87:C87"/>
    <mergeCell ref="D87:E87"/>
    <mergeCell ref="F87:G87"/>
    <mergeCell ref="H87:I87"/>
    <mergeCell ref="J87:K87"/>
    <mergeCell ref="O87:P87"/>
    <mergeCell ref="Q89:R89"/>
    <mergeCell ref="S89:T89"/>
    <mergeCell ref="U89:V89"/>
    <mergeCell ref="W89:X89"/>
    <mergeCell ref="B90:C90"/>
    <mergeCell ref="D90:E90"/>
    <mergeCell ref="F90:G90"/>
    <mergeCell ref="H90:I90"/>
    <mergeCell ref="J90:K90"/>
    <mergeCell ref="O90:P90"/>
    <mergeCell ref="Q88:R88"/>
    <mergeCell ref="S88:T88"/>
    <mergeCell ref="U88:V88"/>
    <mergeCell ref="W88:X88"/>
    <mergeCell ref="B89:C89"/>
    <mergeCell ref="D89:E89"/>
    <mergeCell ref="F89:G89"/>
    <mergeCell ref="H89:I89"/>
    <mergeCell ref="J89:K89"/>
    <mergeCell ref="O89:P89"/>
    <mergeCell ref="B94:C94"/>
    <mergeCell ref="D94:K94"/>
    <mergeCell ref="O94:P94"/>
    <mergeCell ref="Q94:X94"/>
    <mergeCell ref="B95:C95"/>
    <mergeCell ref="D95:K95"/>
    <mergeCell ref="O95:P95"/>
    <mergeCell ref="Q95:X95"/>
    <mergeCell ref="Q90:R90"/>
    <mergeCell ref="S90:T90"/>
    <mergeCell ref="U90:V90"/>
    <mergeCell ref="W90:X90"/>
    <mergeCell ref="A91:K91"/>
    <mergeCell ref="N91:X91"/>
    <mergeCell ref="A92:K93"/>
    <mergeCell ref="N92:X93"/>
    <mergeCell ref="B99:C99"/>
    <mergeCell ref="E99:F99"/>
    <mergeCell ref="G99:K99"/>
    <mergeCell ref="O99:P99"/>
    <mergeCell ref="R99:S99"/>
    <mergeCell ref="T99:X99"/>
    <mergeCell ref="B98:C98"/>
    <mergeCell ref="E98:F98"/>
    <mergeCell ref="G98:K98"/>
    <mergeCell ref="O98:P98"/>
    <mergeCell ref="R98:S98"/>
    <mergeCell ref="T98:X98"/>
    <mergeCell ref="B96:C96"/>
    <mergeCell ref="D96:K96"/>
    <mergeCell ref="O96:P96"/>
    <mergeCell ref="Q96:X96"/>
    <mergeCell ref="B97:C97"/>
    <mergeCell ref="D97:K97"/>
    <mergeCell ref="O97:P97"/>
    <mergeCell ref="Q97:X97"/>
    <mergeCell ref="A107:A108"/>
    <mergeCell ref="B107:B108"/>
    <mergeCell ref="N107:N108"/>
    <mergeCell ref="O107:O108"/>
    <mergeCell ref="B102:C102"/>
    <mergeCell ref="O102:P102"/>
    <mergeCell ref="B103:C103"/>
    <mergeCell ref="O103:P103"/>
    <mergeCell ref="B105:C105"/>
    <mergeCell ref="O105:P105"/>
    <mergeCell ref="Q100:Q101"/>
    <mergeCell ref="R100:R101"/>
    <mergeCell ref="S100:S101"/>
    <mergeCell ref="T100:T101"/>
    <mergeCell ref="U100:W100"/>
    <mergeCell ref="X100:X101"/>
    <mergeCell ref="D100:D101"/>
    <mergeCell ref="E100:E101"/>
    <mergeCell ref="F100:F101"/>
    <mergeCell ref="G100:G101"/>
    <mergeCell ref="H100:J100"/>
    <mergeCell ref="K100:K101"/>
    <mergeCell ref="B104:C104"/>
    <mergeCell ref="O104:P104"/>
    <mergeCell ref="B112:C112"/>
    <mergeCell ref="O112:P112"/>
    <mergeCell ref="B113:C113"/>
    <mergeCell ref="O113:P113"/>
    <mergeCell ref="B114:C114"/>
    <mergeCell ref="D114:E114"/>
    <mergeCell ref="F114:G114"/>
    <mergeCell ref="H114:I114"/>
    <mergeCell ref="J114:K114"/>
    <mergeCell ref="O114:P114"/>
    <mergeCell ref="B109:C109"/>
    <mergeCell ref="O109:P109"/>
    <mergeCell ref="B110:C110"/>
    <mergeCell ref="O110:P110"/>
    <mergeCell ref="B111:C111"/>
    <mergeCell ref="O111:P111"/>
    <mergeCell ref="B106:C106"/>
    <mergeCell ref="O106:P106"/>
    <mergeCell ref="Q115:R115"/>
    <mergeCell ref="S115:T115"/>
    <mergeCell ref="U115:V115"/>
    <mergeCell ref="W115:X115"/>
    <mergeCell ref="B116:C116"/>
    <mergeCell ref="D116:E116"/>
    <mergeCell ref="F116:G116"/>
    <mergeCell ref="H116:I116"/>
    <mergeCell ref="J116:K116"/>
    <mergeCell ref="O116:P116"/>
    <mergeCell ref="Q114:R114"/>
    <mergeCell ref="S114:T114"/>
    <mergeCell ref="U114:V114"/>
    <mergeCell ref="W114:X114"/>
    <mergeCell ref="B115:C115"/>
    <mergeCell ref="D115:E115"/>
    <mergeCell ref="F115:G115"/>
    <mergeCell ref="H115:I115"/>
    <mergeCell ref="J115:K115"/>
    <mergeCell ref="O115:P115"/>
    <mergeCell ref="Q117:R117"/>
    <mergeCell ref="S117:T117"/>
    <mergeCell ref="U117:V117"/>
    <mergeCell ref="W117:X117"/>
    <mergeCell ref="B118:C118"/>
    <mergeCell ref="D118:E118"/>
    <mergeCell ref="F118:G118"/>
    <mergeCell ref="H118:I118"/>
    <mergeCell ref="J118:K118"/>
    <mergeCell ref="O118:P118"/>
    <mergeCell ref="Q116:R116"/>
    <mergeCell ref="S116:T116"/>
    <mergeCell ref="U116:V116"/>
    <mergeCell ref="W116:X116"/>
    <mergeCell ref="B117:C117"/>
    <mergeCell ref="D117:E117"/>
    <mergeCell ref="F117:G117"/>
    <mergeCell ref="H117:I117"/>
    <mergeCell ref="J117:K117"/>
    <mergeCell ref="O117:P117"/>
    <mergeCell ref="Q119:R119"/>
    <mergeCell ref="S119:T119"/>
    <mergeCell ref="U119:V119"/>
    <mergeCell ref="W119:X119"/>
    <mergeCell ref="B120:C120"/>
    <mergeCell ref="D120:E120"/>
    <mergeCell ref="F120:G120"/>
    <mergeCell ref="H120:I120"/>
    <mergeCell ref="J120:K120"/>
    <mergeCell ref="O120:P120"/>
    <mergeCell ref="Q118:R118"/>
    <mergeCell ref="S118:T118"/>
    <mergeCell ref="U118:V118"/>
    <mergeCell ref="W118:X118"/>
    <mergeCell ref="B119:C119"/>
    <mergeCell ref="D119:E119"/>
    <mergeCell ref="F119:G119"/>
    <mergeCell ref="H119:I119"/>
    <mergeCell ref="J119:K119"/>
    <mergeCell ref="O119:P119"/>
    <mergeCell ref="B124:C124"/>
    <mergeCell ref="D124:K124"/>
    <mergeCell ref="O124:P124"/>
    <mergeCell ref="Q124:X124"/>
    <mergeCell ref="B125:C125"/>
    <mergeCell ref="D125:K125"/>
    <mergeCell ref="O125:P125"/>
    <mergeCell ref="Q125:X125"/>
    <mergeCell ref="Q120:R120"/>
    <mergeCell ref="S120:T120"/>
    <mergeCell ref="U120:V120"/>
    <mergeCell ref="W120:X120"/>
    <mergeCell ref="A121:K121"/>
    <mergeCell ref="N121:X121"/>
    <mergeCell ref="A122:K123"/>
    <mergeCell ref="N122:X123"/>
    <mergeCell ref="B129:C129"/>
    <mergeCell ref="E129:F129"/>
    <mergeCell ref="G129:K129"/>
    <mergeCell ref="O129:P129"/>
    <mergeCell ref="R129:S129"/>
    <mergeCell ref="T129:X129"/>
    <mergeCell ref="B128:C128"/>
    <mergeCell ref="E128:F128"/>
    <mergeCell ref="G128:K128"/>
    <mergeCell ref="O128:P128"/>
    <mergeCell ref="R128:S128"/>
    <mergeCell ref="T128:X128"/>
    <mergeCell ref="B126:C126"/>
    <mergeCell ref="D126:K126"/>
    <mergeCell ref="O126:P126"/>
    <mergeCell ref="Q126:X126"/>
    <mergeCell ref="B127:C127"/>
    <mergeCell ref="D127:K127"/>
    <mergeCell ref="O127:P127"/>
    <mergeCell ref="Q127:X127"/>
    <mergeCell ref="A137:A138"/>
    <mergeCell ref="B137:B138"/>
    <mergeCell ref="N137:N138"/>
    <mergeCell ref="O137:O138"/>
    <mergeCell ref="B132:C132"/>
    <mergeCell ref="O132:P132"/>
    <mergeCell ref="B133:C133"/>
    <mergeCell ref="O133:P133"/>
    <mergeCell ref="B135:C135"/>
    <mergeCell ref="O135:P135"/>
    <mergeCell ref="Q130:Q131"/>
    <mergeCell ref="R130:R131"/>
    <mergeCell ref="S130:S131"/>
    <mergeCell ref="T130:T131"/>
    <mergeCell ref="U130:W130"/>
    <mergeCell ref="X130:X131"/>
    <mergeCell ref="D130:D131"/>
    <mergeCell ref="E130:E131"/>
    <mergeCell ref="F130:F131"/>
    <mergeCell ref="G130:G131"/>
    <mergeCell ref="H130:J130"/>
    <mergeCell ref="K130:K131"/>
    <mergeCell ref="B134:C134"/>
    <mergeCell ref="O134:P134"/>
    <mergeCell ref="B142:C142"/>
    <mergeCell ref="O142:P142"/>
    <mergeCell ref="B143:C143"/>
    <mergeCell ref="O143:P143"/>
    <mergeCell ref="B144:C144"/>
    <mergeCell ref="D144:E144"/>
    <mergeCell ref="F144:G144"/>
    <mergeCell ref="H144:I144"/>
    <mergeCell ref="J144:K144"/>
    <mergeCell ref="O144:P144"/>
    <mergeCell ref="B139:C139"/>
    <mergeCell ref="O139:P139"/>
    <mergeCell ref="B140:C140"/>
    <mergeCell ref="O140:P140"/>
    <mergeCell ref="B141:C141"/>
    <mergeCell ref="O141:P141"/>
    <mergeCell ref="B136:C136"/>
    <mergeCell ref="O136:P136"/>
    <mergeCell ref="Q145:R145"/>
    <mergeCell ref="S145:T145"/>
    <mergeCell ref="U145:V145"/>
    <mergeCell ref="W145:X145"/>
    <mergeCell ref="B146:C146"/>
    <mergeCell ref="D146:E146"/>
    <mergeCell ref="F146:G146"/>
    <mergeCell ref="H146:I146"/>
    <mergeCell ref="J146:K146"/>
    <mergeCell ref="O146:P146"/>
    <mergeCell ref="Q144:R144"/>
    <mergeCell ref="S144:T144"/>
    <mergeCell ref="U144:V144"/>
    <mergeCell ref="W144:X144"/>
    <mergeCell ref="B145:C145"/>
    <mergeCell ref="D145:E145"/>
    <mergeCell ref="F145:G145"/>
    <mergeCell ref="H145:I145"/>
    <mergeCell ref="J145:K145"/>
    <mergeCell ref="O145:P145"/>
    <mergeCell ref="Q147:R147"/>
    <mergeCell ref="S147:T147"/>
    <mergeCell ref="U147:V147"/>
    <mergeCell ref="W147:X147"/>
    <mergeCell ref="B148:C148"/>
    <mergeCell ref="D148:E148"/>
    <mergeCell ref="F148:G148"/>
    <mergeCell ref="H148:I148"/>
    <mergeCell ref="J148:K148"/>
    <mergeCell ref="O148:P148"/>
    <mergeCell ref="Q146:R146"/>
    <mergeCell ref="S146:T146"/>
    <mergeCell ref="U146:V146"/>
    <mergeCell ref="W146:X146"/>
    <mergeCell ref="B147:C147"/>
    <mergeCell ref="D147:E147"/>
    <mergeCell ref="F147:G147"/>
    <mergeCell ref="H147:I147"/>
    <mergeCell ref="J147:K147"/>
    <mergeCell ref="O147:P147"/>
    <mergeCell ref="Q149:R149"/>
    <mergeCell ref="S149:T149"/>
    <mergeCell ref="U149:V149"/>
    <mergeCell ref="W149:X149"/>
    <mergeCell ref="B150:C150"/>
    <mergeCell ref="D150:E150"/>
    <mergeCell ref="F150:G150"/>
    <mergeCell ref="H150:I150"/>
    <mergeCell ref="J150:K150"/>
    <mergeCell ref="O150:P150"/>
    <mergeCell ref="Q148:R148"/>
    <mergeCell ref="S148:T148"/>
    <mergeCell ref="U148:V148"/>
    <mergeCell ref="W148:X148"/>
    <mergeCell ref="B149:C149"/>
    <mergeCell ref="D149:E149"/>
    <mergeCell ref="F149:G149"/>
    <mergeCell ref="H149:I149"/>
    <mergeCell ref="J149:K149"/>
    <mergeCell ref="O149:P149"/>
    <mergeCell ref="B154:C154"/>
    <mergeCell ref="D154:K154"/>
    <mergeCell ref="O154:P154"/>
    <mergeCell ref="Q154:X154"/>
    <mergeCell ref="B155:C155"/>
    <mergeCell ref="D155:K155"/>
    <mergeCell ref="O155:P155"/>
    <mergeCell ref="Q155:X155"/>
    <mergeCell ref="Q150:R150"/>
    <mergeCell ref="S150:T150"/>
    <mergeCell ref="U150:V150"/>
    <mergeCell ref="W150:X150"/>
    <mergeCell ref="A151:K151"/>
    <mergeCell ref="N151:X151"/>
    <mergeCell ref="A152:K153"/>
    <mergeCell ref="N152:X153"/>
    <mergeCell ref="B159:C159"/>
    <mergeCell ref="E159:F159"/>
    <mergeCell ref="G159:K159"/>
    <mergeCell ref="O159:P159"/>
    <mergeCell ref="R159:S159"/>
    <mergeCell ref="T159:X159"/>
    <mergeCell ref="B158:C158"/>
    <mergeCell ref="E158:F158"/>
    <mergeCell ref="G158:K158"/>
    <mergeCell ref="O158:P158"/>
    <mergeCell ref="R158:S158"/>
    <mergeCell ref="T158:X158"/>
    <mergeCell ref="B156:C156"/>
    <mergeCell ref="D156:K156"/>
    <mergeCell ref="O156:P156"/>
    <mergeCell ref="Q156:X156"/>
    <mergeCell ref="B157:C157"/>
    <mergeCell ref="D157:K157"/>
    <mergeCell ref="O157:P157"/>
    <mergeCell ref="Q157:X157"/>
    <mergeCell ref="A167:A168"/>
    <mergeCell ref="B167:B168"/>
    <mergeCell ref="N167:N168"/>
    <mergeCell ref="O167:O168"/>
    <mergeCell ref="B162:C162"/>
    <mergeCell ref="O162:P162"/>
    <mergeCell ref="B163:C163"/>
    <mergeCell ref="O163:P163"/>
    <mergeCell ref="B165:C165"/>
    <mergeCell ref="O165:P165"/>
    <mergeCell ref="Q160:Q161"/>
    <mergeCell ref="R160:R161"/>
    <mergeCell ref="S160:S161"/>
    <mergeCell ref="T160:T161"/>
    <mergeCell ref="U160:W160"/>
    <mergeCell ref="X160:X161"/>
    <mergeCell ref="D160:D161"/>
    <mergeCell ref="E160:E161"/>
    <mergeCell ref="F160:F161"/>
    <mergeCell ref="G160:G161"/>
    <mergeCell ref="H160:J160"/>
    <mergeCell ref="K160:K161"/>
    <mergeCell ref="B164:C164"/>
    <mergeCell ref="O164:P164"/>
    <mergeCell ref="B172:C172"/>
    <mergeCell ref="O172:P172"/>
    <mergeCell ref="B173:C173"/>
    <mergeCell ref="O173:P173"/>
    <mergeCell ref="B174:C174"/>
    <mergeCell ref="D174:E174"/>
    <mergeCell ref="F174:G174"/>
    <mergeCell ref="H174:I174"/>
    <mergeCell ref="J174:K174"/>
    <mergeCell ref="O174:P174"/>
    <mergeCell ref="B169:C169"/>
    <mergeCell ref="O169:P169"/>
    <mergeCell ref="B170:C170"/>
    <mergeCell ref="O170:P170"/>
    <mergeCell ref="B171:C171"/>
    <mergeCell ref="O171:P171"/>
    <mergeCell ref="B166:C166"/>
    <mergeCell ref="O166:P166"/>
    <mergeCell ref="Q175:R175"/>
    <mergeCell ref="S175:T175"/>
    <mergeCell ref="U175:V175"/>
    <mergeCell ref="W175:X175"/>
    <mergeCell ref="B176:C176"/>
    <mergeCell ref="D176:E176"/>
    <mergeCell ref="F176:G176"/>
    <mergeCell ref="H176:I176"/>
    <mergeCell ref="J176:K176"/>
    <mergeCell ref="O176:P176"/>
    <mergeCell ref="Q174:R174"/>
    <mergeCell ref="S174:T174"/>
    <mergeCell ref="U174:V174"/>
    <mergeCell ref="W174:X174"/>
    <mergeCell ref="B175:C175"/>
    <mergeCell ref="D175:E175"/>
    <mergeCell ref="F175:G175"/>
    <mergeCell ref="H175:I175"/>
    <mergeCell ref="J175:K175"/>
    <mergeCell ref="O175:P175"/>
    <mergeCell ref="Q177:R177"/>
    <mergeCell ref="S177:T177"/>
    <mergeCell ref="U177:V177"/>
    <mergeCell ref="W177:X177"/>
    <mergeCell ref="B178:C178"/>
    <mergeCell ref="D178:E178"/>
    <mergeCell ref="F178:G178"/>
    <mergeCell ref="H178:I178"/>
    <mergeCell ref="J178:K178"/>
    <mergeCell ref="O178:P178"/>
    <mergeCell ref="Q176:R176"/>
    <mergeCell ref="S176:T176"/>
    <mergeCell ref="U176:V176"/>
    <mergeCell ref="W176:X176"/>
    <mergeCell ref="B177:C177"/>
    <mergeCell ref="D177:E177"/>
    <mergeCell ref="F177:G177"/>
    <mergeCell ref="H177:I177"/>
    <mergeCell ref="J177:K177"/>
    <mergeCell ref="O177:P177"/>
    <mergeCell ref="Q179:R179"/>
    <mergeCell ref="S179:T179"/>
    <mergeCell ref="U179:V179"/>
    <mergeCell ref="W179:X179"/>
    <mergeCell ref="B180:C180"/>
    <mergeCell ref="D180:E180"/>
    <mergeCell ref="F180:G180"/>
    <mergeCell ref="H180:I180"/>
    <mergeCell ref="J180:K180"/>
    <mergeCell ref="O180:P180"/>
    <mergeCell ref="Q178:R178"/>
    <mergeCell ref="S178:T178"/>
    <mergeCell ref="U178:V178"/>
    <mergeCell ref="W178:X178"/>
    <mergeCell ref="B179:C179"/>
    <mergeCell ref="D179:E179"/>
    <mergeCell ref="F179:G179"/>
    <mergeCell ref="H179:I179"/>
    <mergeCell ref="J179:K179"/>
    <mergeCell ref="O179:P179"/>
    <mergeCell ref="B184:C184"/>
    <mergeCell ref="D184:K184"/>
    <mergeCell ref="O184:P184"/>
    <mergeCell ref="Q184:X184"/>
    <mergeCell ref="B185:C185"/>
    <mergeCell ref="D185:K185"/>
    <mergeCell ref="O185:P185"/>
    <mergeCell ref="Q185:X185"/>
    <mergeCell ref="Q180:R180"/>
    <mergeCell ref="S180:T180"/>
    <mergeCell ref="U180:V180"/>
    <mergeCell ref="W180:X180"/>
    <mergeCell ref="A181:K181"/>
    <mergeCell ref="N181:X181"/>
    <mergeCell ref="A182:K183"/>
    <mergeCell ref="N182:X183"/>
    <mergeCell ref="B189:C189"/>
    <mergeCell ref="E189:F189"/>
    <mergeCell ref="G189:K189"/>
    <mergeCell ref="O189:P189"/>
    <mergeCell ref="R189:S189"/>
    <mergeCell ref="T189:X189"/>
    <mergeCell ref="B188:C188"/>
    <mergeCell ref="E188:F188"/>
    <mergeCell ref="G188:K188"/>
    <mergeCell ref="O188:P188"/>
    <mergeCell ref="R188:S188"/>
    <mergeCell ref="T188:X188"/>
    <mergeCell ref="B186:C186"/>
    <mergeCell ref="D186:K186"/>
    <mergeCell ref="O186:P186"/>
    <mergeCell ref="Q186:X186"/>
    <mergeCell ref="B187:C187"/>
    <mergeCell ref="D187:K187"/>
    <mergeCell ref="O187:P187"/>
    <mergeCell ref="Q187:X187"/>
    <mergeCell ref="A197:A198"/>
    <mergeCell ref="B197:B198"/>
    <mergeCell ref="N197:N198"/>
    <mergeCell ref="O197:O198"/>
    <mergeCell ref="B192:C192"/>
    <mergeCell ref="O192:P192"/>
    <mergeCell ref="B193:C193"/>
    <mergeCell ref="O193:P193"/>
    <mergeCell ref="B195:C195"/>
    <mergeCell ref="O195:P195"/>
    <mergeCell ref="Q190:Q191"/>
    <mergeCell ref="R190:R191"/>
    <mergeCell ref="S190:S191"/>
    <mergeCell ref="T190:T191"/>
    <mergeCell ref="U190:W190"/>
    <mergeCell ref="X190:X191"/>
    <mergeCell ref="D190:D191"/>
    <mergeCell ref="E190:E191"/>
    <mergeCell ref="F190:F191"/>
    <mergeCell ref="G190:G191"/>
    <mergeCell ref="H190:J190"/>
    <mergeCell ref="K190:K191"/>
    <mergeCell ref="B194:C194"/>
    <mergeCell ref="O194:P194"/>
    <mergeCell ref="B202:C202"/>
    <mergeCell ref="O202:P202"/>
    <mergeCell ref="B203:C203"/>
    <mergeCell ref="O203:P203"/>
    <mergeCell ref="B204:C204"/>
    <mergeCell ref="D204:E204"/>
    <mergeCell ref="F204:G204"/>
    <mergeCell ref="H204:I204"/>
    <mergeCell ref="J204:K204"/>
    <mergeCell ref="O204:P204"/>
    <mergeCell ref="B199:C199"/>
    <mergeCell ref="O199:P199"/>
    <mergeCell ref="B200:C200"/>
    <mergeCell ref="O200:P200"/>
    <mergeCell ref="B201:C201"/>
    <mergeCell ref="O201:P201"/>
    <mergeCell ref="B196:C196"/>
    <mergeCell ref="O196:P196"/>
    <mergeCell ref="Q205:R205"/>
    <mergeCell ref="S205:T205"/>
    <mergeCell ref="U205:V205"/>
    <mergeCell ref="W205:X205"/>
    <mergeCell ref="B206:C206"/>
    <mergeCell ref="D206:E206"/>
    <mergeCell ref="F206:G206"/>
    <mergeCell ref="H206:I206"/>
    <mergeCell ref="J206:K206"/>
    <mergeCell ref="O206:P206"/>
    <mergeCell ref="Q204:R204"/>
    <mergeCell ref="S204:T204"/>
    <mergeCell ref="U204:V204"/>
    <mergeCell ref="W204:X204"/>
    <mergeCell ref="B205:C205"/>
    <mergeCell ref="D205:E205"/>
    <mergeCell ref="F205:G205"/>
    <mergeCell ref="H205:I205"/>
    <mergeCell ref="J205:K205"/>
    <mergeCell ref="O205:P205"/>
    <mergeCell ref="Q207:R207"/>
    <mergeCell ref="S207:T207"/>
    <mergeCell ref="U207:V207"/>
    <mergeCell ref="W207:X207"/>
    <mergeCell ref="B208:C208"/>
    <mergeCell ref="D208:E208"/>
    <mergeCell ref="F208:G208"/>
    <mergeCell ref="H208:I208"/>
    <mergeCell ref="J208:K208"/>
    <mergeCell ref="O208:P208"/>
    <mergeCell ref="Q206:R206"/>
    <mergeCell ref="S206:T206"/>
    <mergeCell ref="U206:V206"/>
    <mergeCell ref="W206:X206"/>
    <mergeCell ref="B207:C207"/>
    <mergeCell ref="D207:E207"/>
    <mergeCell ref="F207:G207"/>
    <mergeCell ref="H207:I207"/>
    <mergeCell ref="J207:K207"/>
    <mergeCell ref="O207:P207"/>
    <mergeCell ref="Q209:R209"/>
    <mergeCell ref="S209:T209"/>
    <mergeCell ref="U209:V209"/>
    <mergeCell ref="W209:X209"/>
    <mergeCell ref="B210:C210"/>
    <mergeCell ref="D210:E210"/>
    <mergeCell ref="F210:G210"/>
    <mergeCell ref="H210:I210"/>
    <mergeCell ref="J210:K210"/>
    <mergeCell ref="O210:P210"/>
    <mergeCell ref="Q208:R208"/>
    <mergeCell ref="S208:T208"/>
    <mergeCell ref="U208:V208"/>
    <mergeCell ref="W208:X208"/>
    <mergeCell ref="B209:C209"/>
    <mergeCell ref="D209:E209"/>
    <mergeCell ref="F209:G209"/>
    <mergeCell ref="H209:I209"/>
    <mergeCell ref="J209:K209"/>
    <mergeCell ref="O209:P209"/>
    <mergeCell ref="B214:C214"/>
    <mergeCell ref="D214:K214"/>
    <mergeCell ref="O214:P214"/>
    <mergeCell ref="Q214:X214"/>
    <mergeCell ref="B215:C215"/>
    <mergeCell ref="D215:K215"/>
    <mergeCell ref="O215:P215"/>
    <mergeCell ref="Q215:X215"/>
    <mergeCell ref="Q210:R210"/>
    <mergeCell ref="S210:T210"/>
    <mergeCell ref="U210:V210"/>
    <mergeCell ref="W210:X210"/>
    <mergeCell ref="A211:K211"/>
    <mergeCell ref="N211:X211"/>
    <mergeCell ref="A212:K213"/>
    <mergeCell ref="N212:X213"/>
    <mergeCell ref="B219:C219"/>
    <mergeCell ref="E219:F219"/>
    <mergeCell ref="G219:K219"/>
    <mergeCell ref="O219:P219"/>
    <mergeCell ref="R219:S219"/>
    <mergeCell ref="T219:X219"/>
    <mergeCell ref="B218:C218"/>
    <mergeCell ref="E218:F218"/>
    <mergeCell ref="G218:K218"/>
    <mergeCell ref="O218:P218"/>
    <mergeCell ref="R218:S218"/>
    <mergeCell ref="T218:X218"/>
    <mergeCell ref="B216:C216"/>
    <mergeCell ref="D216:K216"/>
    <mergeCell ref="O216:P216"/>
    <mergeCell ref="Q216:X216"/>
    <mergeCell ref="B217:C217"/>
    <mergeCell ref="D217:K217"/>
    <mergeCell ref="O217:P217"/>
    <mergeCell ref="Q217:X217"/>
    <mergeCell ref="A227:A228"/>
    <mergeCell ref="B227:B228"/>
    <mergeCell ref="N227:N228"/>
    <mergeCell ref="O227:O228"/>
    <mergeCell ref="B222:C222"/>
    <mergeCell ref="O222:P222"/>
    <mergeCell ref="B223:C223"/>
    <mergeCell ref="O223:P223"/>
    <mergeCell ref="B225:C225"/>
    <mergeCell ref="O225:P225"/>
    <mergeCell ref="Q220:Q221"/>
    <mergeCell ref="R220:R221"/>
    <mergeCell ref="S220:S221"/>
    <mergeCell ref="T220:T221"/>
    <mergeCell ref="U220:W220"/>
    <mergeCell ref="X220:X221"/>
    <mergeCell ref="D220:D221"/>
    <mergeCell ref="E220:E221"/>
    <mergeCell ref="F220:F221"/>
    <mergeCell ref="G220:G221"/>
    <mergeCell ref="H220:J220"/>
    <mergeCell ref="K220:K221"/>
    <mergeCell ref="B224:C224"/>
    <mergeCell ref="O224:P224"/>
    <mergeCell ref="B232:C232"/>
    <mergeCell ref="O232:P232"/>
    <mergeCell ref="B233:C233"/>
    <mergeCell ref="O233:P233"/>
    <mergeCell ref="B234:C234"/>
    <mergeCell ref="D234:E234"/>
    <mergeCell ref="F234:G234"/>
    <mergeCell ref="H234:I234"/>
    <mergeCell ref="J234:K234"/>
    <mergeCell ref="O234:P234"/>
    <mergeCell ref="B229:C229"/>
    <mergeCell ref="O229:P229"/>
    <mergeCell ref="B230:C230"/>
    <mergeCell ref="O230:P230"/>
    <mergeCell ref="B231:C231"/>
    <mergeCell ref="O231:P231"/>
    <mergeCell ref="B226:C226"/>
    <mergeCell ref="O226:P226"/>
    <mergeCell ref="Q235:R235"/>
    <mergeCell ref="S235:T235"/>
    <mergeCell ref="U235:V235"/>
    <mergeCell ref="W235:X235"/>
    <mergeCell ref="B236:C236"/>
    <mergeCell ref="D236:E236"/>
    <mergeCell ref="F236:G236"/>
    <mergeCell ref="H236:I236"/>
    <mergeCell ref="J236:K236"/>
    <mergeCell ref="O236:P236"/>
    <mergeCell ref="Q234:R234"/>
    <mergeCell ref="S234:T234"/>
    <mergeCell ref="U234:V234"/>
    <mergeCell ref="W234:X234"/>
    <mergeCell ref="B235:C235"/>
    <mergeCell ref="D235:E235"/>
    <mergeCell ref="F235:G235"/>
    <mergeCell ref="H235:I235"/>
    <mergeCell ref="J235:K235"/>
    <mergeCell ref="O235:P235"/>
    <mergeCell ref="Q237:R237"/>
    <mergeCell ref="S237:T237"/>
    <mergeCell ref="U237:V237"/>
    <mergeCell ref="W237:X237"/>
    <mergeCell ref="B238:C238"/>
    <mergeCell ref="D238:E238"/>
    <mergeCell ref="F238:G238"/>
    <mergeCell ref="H238:I238"/>
    <mergeCell ref="J238:K238"/>
    <mergeCell ref="O238:P238"/>
    <mergeCell ref="Q236:R236"/>
    <mergeCell ref="S236:T236"/>
    <mergeCell ref="U236:V236"/>
    <mergeCell ref="W236:X236"/>
    <mergeCell ref="B237:C237"/>
    <mergeCell ref="D237:E237"/>
    <mergeCell ref="F237:G237"/>
    <mergeCell ref="H237:I237"/>
    <mergeCell ref="J237:K237"/>
    <mergeCell ref="O237:P237"/>
    <mergeCell ref="Q239:R239"/>
    <mergeCell ref="S239:T239"/>
    <mergeCell ref="U239:V239"/>
    <mergeCell ref="W239:X239"/>
    <mergeCell ref="B240:C240"/>
    <mergeCell ref="D240:E240"/>
    <mergeCell ref="F240:G240"/>
    <mergeCell ref="H240:I240"/>
    <mergeCell ref="J240:K240"/>
    <mergeCell ref="O240:P240"/>
    <mergeCell ref="Q238:R238"/>
    <mergeCell ref="S238:T238"/>
    <mergeCell ref="U238:V238"/>
    <mergeCell ref="W238:X238"/>
    <mergeCell ref="B239:C239"/>
    <mergeCell ref="D239:E239"/>
    <mergeCell ref="F239:G239"/>
    <mergeCell ref="H239:I239"/>
    <mergeCell ref="J239:K239"/>
    <mergeCell ref="O239:P239"/>
    <mergeCell ref="B244:C244"/>
    <mergeCell ref="D244:K244"/>
    <mergeCell ref="O244:P244"/>
    <mergeCell ref="Q244:X244"/>
    <mergeCell ref="B245:C245"/>
    <mergeCell ref="D245:K245"/>
    <mergeCell ref="O245:P245"/>
    <mergeCell ref="Q245:X245"/>
    <mergeCell ref="Q240:R240"/>
    <mergeCell ref="S240:T240"/>
    <mergeCell ref="U240:V240"/>
    <mergeCell ref="W240:X240"/>
    <mergeCell ref="A241:K241"/>
    <mergeCell ref="N241:X241"/>
    <mergeCell ref="A242:K243"/>
    <mergeCell ref="N242:X243"/>
    <mergeCell ref="B249:C249"/>
    <mergeCell ref="E249:F249"/>
    <mergeCell ref="G249:K249"/>
    <mergeCell ref="O249:P249"/>
    <mergeCell ref="R249:S249"/>
    <mergeCell ref="T249:X249"/>
    <mergeCell ref="B248:C248"/>
    <mergeCell ref="E248:F248"/>
    <mergeCell ref="G248:K248"/>
    <mergeCell ref="O248:P248"/>
    <mergeCell ref="R248:S248"/>
    <mergeCell ref="T248:X248"/>
    <mergeCell ref="B246:C246"/>
    <mergeCell ref="D246:K246"/>
    <mergeCell ref="O246:P246"/>
    <mergeCell ref="Q246:X246"/>
    <mergeCell ref="B247:C247"/>
    <mergeCell ref="D247:K247"/>
    <mergeCell ref="O247:P247"/>
    <mergeCell ref="Q247:X247"/>
    <mergeCell ref="A257:A258"/>
    <mergeCell ref="B257:B258"/>
    <mergeCell ref="N257:N258"/>
    <mergeCell ref="O257:O258"/>
    <mergeCell ref="B252:C252"/>
    <mergeCell ref="O252:P252"/>
    <mergeCell ref="B253:C253"/>
    <mergeCell ref="O253:P253"/>
    <mergeCell ref="B255:C255"/>
    <mergeCell ref="O255:P255"/>
    <mergeCell ref="Q250:Q251"/>
    <mergeCell ref="R250:R251"/>
    <mergeCell ref="S250:S251"/>
    <mergeCell ref="T250:T251"/>
    <mergeCell ref="U250:W250"/>
    <mergeCell ref="X250:X251"/>
    <mergeCell ref="D250:D251"/>
    <mergeCell ref="E250:E251"/>
    <mergeCell ref="F250:F251"/>
    <mergeCell ref="G250:G251"/>
    <mergeCell ref="H250:J250"/>
    <mergeCell ref="K250:K251"/>
    <mergeCell ref="B254:C254"/>
    <mergeCell ref="O254:P254"/>
    <mergeCell ref="B262:C262"/>
    <mergeCell ref="O262:P262"/>
    <mergeCell ref="B263:C263"/>
    <mergeCell ref="O263:P263"/>
    <mergeCell ref="B264:C264"/>
    <mergeCell ref="D264:E264"/>
    <mergeCell ref="F264:G264"/>
    <mergeCell ref="H264:I264"/>
    <mergeCell ref="J264:K264"/>
    <mergeCell ref="O264:P264"/>
    <mergeCell ref="B259:C259"/>
    <mergeCell ref="O259:P259"/>
    <mergeCell ref="B260:C260"/>
    <mergeCell ref="O260:P260"/>
    <mergeCell ref="B261:C261"/>
    <mergeCell ref="O261:P261"/>
    <mergeCell ref="B256:C256"/>
    <mergeCell ref="O256:P256"/>
    <mergeCell ref="Q265:R265"/>
    <mergeCell ref="S265:T265"/>
    <mergeCell ref="U265:V265"/>
    <mergeCell ref="W265:X265"/>
    <mergeCell ref="B266:C266"/>
    <mergeCell ref="D266:E266"/>
    <mergeCell ref="F266:G266"/>
    <mergeCell ref="H266:I266"/>
    <mergeCell ref="J266:K266"/>
    <mergeCell ref="O266:P266"/>
    <mergeCell ref="Q264:R264"/>
    <mergeCell ref="S264:T264"/>
    <mergeCell ref="U264:V264"/>
    <mergeCell ref="W264:X264"/>
    <mergeCell ref="B265:C265"/>
    <mergeCell ref="D265:E265"/>
    <mergeCell ref="F265:G265"/>
    <mergeCell ref="H265:I265"/>
    <mergeCell ref="J265:K265"/>
    <mergeCell ref="O265:P265"/>
    <mergeCell ref="Q267:R267"/>
    <mergeCell ref="S267:T267"/>
    <mergeCell ref="U267:V267"/>
    <mergeCell ref="W267:X267"/>
    <mergeCell ref="B268:C268"/>
    <mergeCell ref="D268:E268"/>
    <mergeCell ref="F268:G268"/>
    <mergeCell ref="H268:I268"/>
    <mergeCell ref="J268:K268"/>
    <mergeCell ref="O268:P268"/>
    <mergeCell ref="Q266:R266"/>
    <mergeCell ref="S266:T266"/>
    <mergeCell ref="U266:V266"/>
    <mergeCell ref="W266:X266"/>
    <mergeCell ref="B267:C267"/>
    <mergeCell ref="D267:E267"/>
    <mergeCell ref="F267:G267"/>
    <mergeCell ref="H267:I267"/>
    <mergeCell ref="J267:K267"/>
    <mergeCell ref="O267:P267"/>
    <mergeCell ref="Q269:R269"/>
    <mergeCell ref="S269:T269"/>
    <mergeCell ref="U269:V269"/>
    <mergeCell ref="W269:X269"/>
    <mergeCell ref="B270:C270"/>
    <mergeCell ref="D270:E270"/>
    <mergeCell ref="F270:G270"/>
    <mergeCell ref="H270:I270"/>
    <mergeCell ref="J270:K270"/>
    <mergeCell ref="O270:P270"/>
    <mergeCell ref="Q268:R268"/>
    <mergeCell ref="S268:T268"/>
    <mergeCell ref="U268:V268"/>
    <mergeCell ref="W268:X268"/>
    <mergeCell ref="B269:C269"/>
    <mergeCell ref="D269:E269"/>
    <mergeCell ref="F269:G269"/>
    <mergeCell ref="H269:I269"/>
    <mergeCell ref="J269:K269"/>
    <mergeCell ref="O269:P269"/>
    <mergeCell ref="B274:C274"/>
    <mergeCell ref="D274:K274"/>
    <mergeCell ref="O274:P274"/>
    <mergeCell ref="Q274:X274"/>
    <mergeCell ref="B275:C275"/>
    <mergeCell ref="D275:K275"/>
    <mergeCell ref="O275:P275"/>
    <mergeCell ref="Q275:X275"/>
    <mergeCell ref="Q270:R270"/>
    <mergeCell ref="S270:T270"/>
    <mergeCell ref="U270:V270"/>
    <mergeCell ref="W270:X270"/>
    <mergeCell ref="A271:K271"/>
    <mergeCell ref="N271:X271"/>
    <mergeCell ref="A272:K273"/>
    <mergeCell ref="N272:X273"/>
    <mergeCell ref="B279:C279"/>
    <mergeCell ref="E279:F279"/>
    <mergeCell ref="G279:K279"/>
    <mergeCell ref="O279:P279"/>
    <mergeCell ref="R279:S279"/>
    <mergeCell ref="T279:X279"/>
    <mergeCell ref="B278:C278"/>
    <mergeCell ref="E278:F278"/>
    <mergeCell ref="G278:K278"/>
    <mergeCell ref="O278:P278"/>
    <mergeCell ref="R278:S278"/>
    <mergeCell ref="T278:X278"/>
    <mergeCell ref="B276:C276"/>
    <mergeCell ref="D276:K276"/>
    <mergeCell ref="O276:P276"/>
    <mergeCell ref="Q276:X276"/>
    <mergeCell ref="B277:C277"/>
    <mergeCell ref="D277:K277"/>
    <mergeCell ref="O277:P277"/>
    <mergeCell ref="Q277:X277"/>
    <mergeCell ref="A287:A288"/>
    <mergeCell ref="B287:B288"/>
    <mergeCell ref="N287:N288"/>
    <mergeCell ref="O287:O288"/>
    <mergeCell ref="B282:C282"/>
    <mergeCell ref="O282:P282"/>
    <mergeCell ref="B283:C283"/>
    <mergeCell ref="O283:P283"/>
    <mergeCell ref="B285:C285"/>
    <mergeCell ref="O285:P285"/>
    <mergeCell ref="Q280:Q281"/>
    <mergeCell ref="R280:R281"/>
    <mergeCell ref="S280:S281"/>
    <mergeCell ref="T280:T281"/>
    <mergeCell ref="U280:W280"/>
    <mergeCell ref="X280:X281"/>
    <mergeCell ref="D280:D281"/>
    <mergeCell ref="E280:E281"/>
    <mergeCell ref="F280:F281"/>
    <mergeCell ref="G280:G281"/>
    <mergeCell ref="H280:J280"/>
    <mergeCell ref="K280:K281"/>
    <mergeCell ref="B284:C284"/>
    <mergeCell ref="O284:P284"/>
    <mergeCell ref="B292:C292"/>
    <mergeCell ref="O292:P292"/>
    <mergeCell ref="B293:C293"/>
    <mergeCell ref="O293:P293"/>
    <mergeCell ref="B294:C294"/>
    <mergeCell ref="D294:E294"/>
    <mergeCell ref="F294:G294"/>
    <mergeCell ref="H294:I294"/>
    <mergeCell ref="J294:K294"/>
    <mergeCell ref="O294:P294"/>
    <mergeCell ref="B289:C289"/>
    <mergeCell ref="O289:P289"/>
    <mergeCell ref="B290:C290"/>
    <mergeCell ref="O290:P290"/>
    <mergeCell ref="B291:C291"/>
    <mergeCell ref="O291:P291"/>
    <mergeCell ref="B286:C286"/>
    <mergeCell ref="O286:P286"/>
    <mergeCell ref="Q295:R295"/>
    <mergeCell ref="S295:T295"/>
    <mergeCell ref="U295:V295"/>
    <mergeCell ref="W295:X295"/>
    <mergeCell ref="B296:C296"/>
    <mergeCell ref="D296:E296"/>
    <mergeCell ref="F296:G296"/>
    <mergeCell ref="H296:I296"/>
    <mergeCell ref="J296:K296"/>
    <mergeCell ref="O296:P296"/>
    <mergeCell ref="Q294:R294"/>
    <mergeCell ref="S294:T294"/>
    <mergeCell ref="U294:V294"/>
    <mergeCell ref="W294:X294"/>
    <mergeCell ref="B295:C295"/>
    <mergeCell ref="D295:E295"/>
    <mergeCell ref="F295:G295"/>
    <mergeCell ref="H295:I295"/>
    <mergeCell ref="J295:K295"/>
    <mergeCell ref="O295:P295"/>
    <mergeCell ref="Q297:R297"/>
    <mergeCell ref="S297:T297"/>
    <mergeCell ref="U297:V297"/>
    <mergeCell ref="W297:X297"/>
    <mergeCell ref="B298:C298"/>
    <mergeCell ref="D298:E298"/>
    <mergeCell ref="F298:G298"/>
    <mergeCell ref="H298:I298"/>
    <mergeCell ref="J298:K298"/>
    <mergeCell ref="O298:P298"/>
    <mergeCell ref="Q296:R296"/>
    <mergeCell ref="S296:T296"/>
    <mergeCell ref="U296:V296"/>
    <mergeCell ref="W296:X296"/>
    <mergeCell ref="B297:C297"/>
    <mergeCell ref="D297:E297"/>
    <mergeCell ref="F297:G297"/>
    <mergeCell ref="H297:I297"/>
    <mergeCell ref="J297:K297"/>
    <mergeCell ref="O297:P297"/>
    <mergeCell ref="Q299:R299"/>
    <mergeCell ref="S299:T299"/>
    <mergeCell ref="U299:V299"/>
    <mergeCell ref="W299:X299"/>
    <mergeCell ref="B300:C300"/>
    <mergeCell ref="D300:E300"/>
    <mergeCell ref="F300:G300"/>
    <mergeCell ref="H300:I300"/>
    <mergeCell ref="J300:K300"/>
    <mergeCell ref="O300:P300"/>
    <mergeCell ref="Q298:R298"/>
    <mergeCell ref="S298:T298"/>
    <mergeCell ref="U298:V298"/>
    <mergeCell ref="W298:X298"/>
    <mergeCell ref="B299:C299"/>
    <mergeCell ref="D299:E299"/>
    <mergeCell ref="F299:G299"/>
    <mergeCell ref="H299:I299"/>
    <mergeCell ref="J299:K299"/>
    <mergeCell ref="O299:P299"/>
    <mergeCell ref="Q300:R300"/>
    <mergeCell ref="S300:T300"/>
    <mergeCell ref="U300:V300"/>
    <mergeCell ref="W300:X300"/>
    <mergeCell ref="B308:C308"/>
    <mergeCell ref="E308:F308"/>
    <mergeCell ref="G308:K308"/>
    <mergeCell ref="O308:P308"/>
    <mergeCell ref="R308:S308"/>
    <mergeCell ref="T308:X308"/>
    <mergeCell ref="B309:C309"/>
    <mergeCell ref="E309:F309"/>
    <mergeCell ref="G309:K309"/>
    <mergeCell ref="O309:P309"/>
    <mergeCell ref="R309:S309"/>
    <mergeCell ref="T309:X309"/>
    <mergeCell ref="D310:D311"/>
    <mergeCell ref="E310:E311"/>
    <mergeCell ref="F310:F311"/>
    <mergeCell ref="G310:G311"/>
    <mergeCell ref="H310:J310"/>
    <mergeCell ref="K310:K311"/>
    <mergeCell ref="Q310:Q311"/>
    <mergeCell ref="R310:R311"/>
    <mergeCell ref="S310:S311"/>
    <mergeCell ref="T310:T311"/>
    <mergeCell ref="U310:W310"/>
    <mergeCell ref="X310:X311"/>
    <mergeCell ref="B312:C312"/>
    <mergeCell ref="O312:P312"/>
    <mergeCell ref="B313:C313"/>
    <mergeCell ref="O313:P313"/>
    <mergeCell ref="B315:C315"/>
    <mergeCell ref="O315:P315"/>
    <mergeCell ref="B316:C316"/>
    <mergeCell ref="O316:P316"/>
    <mergeCell ref="A317:A318"/>
    <mergeCell ref="B317:B318"/>
    <mergeCell ref="N317:N318"/>
    <mergeCell ref="O317:O318"/>
    <mergeCell ref="B319:C319"/>
    <mergeCell ref="O319:P319"/>
    <mergeCell ref="B320:C320"/>
    <mergeCell ref="O320:P320"/>
    <mergeCell ref="B321:C321"/>
    <mergeCell ref="O321:P321"/>
    <mergeCell ref="B314:C314"/>
    <mergeCell ref="O314:P314"/>
    <mergeCell ref="B322:C322"/>
    <mergeCell ref="O322:P322"/>
    <mergeCell ref="B323:C323"/>
    <mergeCell ref="O323:P323"/>
    <mergeCell ref="B324:C324"/>
    <mergeCell ref="D324:E324"/>
    <mergeCell ref="F324:G324"/>
    <mergeCell ref="H324:I324"/>
    <mergeCell ref="J324:K324"/>
    <mergeCell ref="O324:P324"/>
    <mergeCell ref="Q324:R324"/>
    <mergeCell ref="S324:T324"/>
    <mergeCell ref="U324:V324"/>
    <mergeCell ref="W324:X324"/>
    <mergeCell ref="B325:C325"/>
    <mergeCell ref="D325:E325"/>
    <mergeCell ref="F325:G325"/>
    <mergeCell ref="H325:I325"/>
    <mergeCell ref="J325:K325"/>
    <mergeCell ref="O325:P325"/>
    <mergeCell ref="Q325:R325"/>
    <mergeCell ref="S325:T325"/>
    <mergeCell ref="U325:V325"/>
    <mergeCell ref="W325:X325"/>
    <mergeCell ref="B326:C326"/>
    <mergeCell ref="D326:E326"/>
    <mergeCell ref="F326:G326"/>
    <mergeCell ref="H326:I326"/>
    <mergeCell ref="J326:K326"/>
    <mergeCell ref="O326:P326"/>
    <mergeCell ref="Q326:R326"/>
    <mergeCell ref="S326:T326"/>
    <mergeCell ref="U326:V326"/>
    <mergeCell ref="W326:X326"/>
    <mergeCell ref="B327:C327"/>
    <mergeCell ref="D327:E327"/>
    <mergeCell ref="F327:G327"/>
    <mergeCell ref="H327:I327"/>
    <mergeCell ref="J327:K327"/>
    <mergeCell ref="O327:P327"/>
    <mergeCell ref="Q327:R327"/>
    <mergeCell ref="S327:T327"/>
    <mergeCell ref="U327:V327"/>
    <mergeCell ref="W327:X327"/>
    <mergeCell ref="B328:C328"/>
    <mergeCell ref="D328:E328"/>
    <mergeCell ref="F328:G328"/>
    <mergeCell ref="H328:I328"/>
    <mergeCell ref="J328:K328"/>
    <mergeCell ref="O328:P328"/>
    <mergeCell ref="Q328:R328"/>
    <mergeCell ref="S328:T328"/>
    <mergeCell ref="U328:V328"/>
    <mergeCell ref="W328:X328"/>
    <mergeCell ref="B329:C329"/>
    <mergeCell ref="D329:E329"/>
    <mergeCell ref="F329:G329"/>
    <mergeCell ref="H329:I329"/>
    <mergeCell ref="J329:K329"/>
    <mergeCell ref="O329:P329"/>
    <mergeCell ref="Q329:R329"/>
    <mergeCell ref="S329:T329"/>
    <mergeCell ref="U329:V329"/>
    <mergeCell ref="W329:X329"/>
    <mergeCell ref="B330:C330"/>
    <mergeCell ref="D330:E330"/>
    <mergeCell ref="F330:G330"/>
    <mergeCell ref="H330:I330"/>
    <mergeCell ref="J330:K330"/>
    <mergeCell ref="O330:P330"/>
    <mergeCell ref="Q330:R330"/>
    <mergeCell ref="S330:T330"/>
    <mergeCell ref="U330:V330"/>
    <mergeCell ref="W330:X330"/>
    <mergeCell ref="A331:K331"/>
    <mergeCell ref="N331:X331"/>
    <mergeCell ref="A332:K333"/>
    <mergeCell ref="N332:X333"/>
    <mergeCell ref="B334:C334"/>
    <mergeCell ref="D334:K334"/>
    <mergeCell ref="O334:P334"/>
    <mergeCell ref="Q334:X334"/>
    <mergeCell ref="B335:C335"/>
    <mergeCell ref="D335:K335"/>
    <mergeCell ref="O335:P335"/>
    <mergeCell ref="Q335:X335"/>
    <mergeCell ref="B336:C336"/>
    <mergeCell ref="D336:K336"/>
    <mergeCell ref="O336:P336"/>
    <mergeCell ref="Q336:X336"/>
    <mergeCell ref="B337:C337"/>
    <mergeCell ref="D337:K337"/>
    <mergeCell ref="O337:P337"/>
    <mergeCell ref="Q337:X337"/>
    <mergeCell ref="B338:C338"/>
    <mergeCell ref="E338:F338"/>
    <mergeCell ref="G338:K338"/>
    <mergeCell ref="O338:P338"/>
    <mergeCell ref="R338:S338"/>
    <mergeCell ref="T338:X338"/>
    <mergeCell ref="B339:C339"/>
    <mergeCell ref="E339:F339"/>
    <mergeCell ref="G339:K339"/>
    <mergeCell ref="O339:P339"/>
    <mergeCell ref="R339:S339"/>
    <mergeCell ref="T339:X339"/>
    <mergeCell ref="D340:D341"/>
    <mergeCell ref="E340:E341"/>
    <mergeCell ref="F340:F341"/>
    <mergeCell ref="G340:G341"/>
    <mergeCell ref="H340:J340"/>
    <mergeCell ref="K340:K341"/>
    <mergeCell ref="Q340:Q341"/>
    <mergeCell ref="R340:R341"/>
    <mergeCell ref="S340:S341"/>
    <mergeCell ref="T340:T341"/>
    <mergeCell ref="U340:W340"/>
    <mergeCell ref="X340:X341"/>
    <mergeCell ref="B342:C342"/>
    <mergeCell ref="O342:P342"/>
    <mergeCell ref="B343:C343"/>
    <mergeCell ref="O343:P343"/>
    <mergeCell ref="B345:C345"/>
    <mergeCell ref="O345:P345"/>
    <mergeCell ref="B346:C346"/>
    <mergeCell ref="O346:P346"/>
    <mergeCell ref="A347:A348"/>
    <mergeCell ref="B347:B348"/>
    <mergeCell ref="N347:N348"/>
    <mergeCell ref="O347:O348"/>
    <mergeCell ref="B349:C349"/>
    <mergeCell ref="O349:P349"/>
    <mergeCell ref="B350:C350"/>
    <mergeCell ref="O350:P350"/>
    <mergeCell ref="B351:C351"/>
    <mergeCell ref="O351:P351"/>
    <mergeCell ref="B344:C344"/>
    <mergeCell ref="O344:P344"/>
    <mergeCell ref="B352:C352"/>
    <mergeCell ref="O352:P352"/>
    <mergeCell ref="B353:C353"/>
    <mergeCell ref="O353:P353"/>
    <mergeCell ref="B354:C354"/>
    <mergeCell ref="D354:E354"/>
    <mergeCell ref="F354:G354"/>
    <mergeCell ref="H354:I354"/>
    <mergeCell ref="J354:K354"/>
    <mergeCell ref="O354:P354"/>
    <mergeCell ref="Q354:R354"/>
    <mergeCell ref="S354:T354"/>
    <mergeCell ref="U354:V354"/>
    <mergeCell ref="W354:X354"/>
    <mergeCell ref="B355:C355"/>
    <mergeCell ref="D355:E355"/>
    <mergeCell ref="F355:G355"/>
    <mergeCell ref="H355:I355"/>
    <mergeCell ref="J355:K355"/>
    <mergeCell ref="O355:P355"/>
    <mergeCell ref="Q355:R355"/>
    <mergeCell ref="S355:T355"/>
    <mergeCell ref="U355:V355"/>
    <mergeCell ref="W355:X355"/>
    <mergeCell ref="B356:C356"/>
    <mergeCell ref="D356:E356"/>
    <mergeCell ref="F356:G356"/>
    <mergeCell ref="H356:I356"/>
    <mergeCell ref="J356:K356"/>
    <mergeCell ref="O356:P356"/>
    <mergeCell ref="Q356:R356"/>
    <mergeCell ref="S356:T356"/>
    <mergeCell ref="U356:V356"/>
    <mergeCell ref="W356:X356"/>
    <mergeCell ref="B357:C357"/>
    <mergeCell ref="D357:E357"/>
    <mergeCell ref="F357:G357"/>
    <mergeCell ref="H357:I357"/>
    <mergeCell ref="J357:K357"/>
    <mergeCell ref="O357:P357"/>
    <mergeCell ref="Q357:R357"/>
    <mergeCell ref="S357:T357"/>
    <mergeCell ref="U357:V357"/>
    <mergeCell ref="W357:X357"/>
    <mergeCell ref="B358:C358"/>
    <mergeCell ref="D358:E358"/>
    <mergeCell ref="F358:G358"/>
    <mergeCell ref="H358:I358"/>
    <mergeCell ref="J358:K358"/>
    <mergeCell ref="O358:P358"/>
    <mergeCell ref="Q358:R358"/>
    <mergeCell ref="S358:T358"/>
    <mergeCell ref="U358:V358"/>
    <mergeCell ref="W358:X358"/>
    <mergeCell ref="B359:C359"/>
    <mergeCell ref="D359:E359"/>
    <mergeCell ref="F359:G359"/>
    <mergeCell ref="H359:I359"/>
    <mergeCell ref="J359:K359"/>
    <mergeCell ref="O359:P359"/>
    <mergeCell ref="Q359:R359"/>
    <mergeCell ref="S359:T359"/>
    <mergeCell ref="U359:V359"/>
    <mergeCell ref="W359:X359"/>
    <mergeCell ref="B360:C360"/>
    <mergeCell ref="D360:E360"/>
    <mergeCell ref="F360:G360"/>
    <mergeCell ref="H360:I360"/>
    <mergeCell ref="J360:K360"/>
    <mergeCell ref="O360:P360"/>
    <mergeCell ref="Q360:R360"/>
    <mergeCell ref="S360:T360"/>
    <mergeCell ref="U360:V360"/>
    <mergeCell ref="W360:X360"/>
    <mergeCell ref="A361:K361"/>
    <mergeCell ref="N361:X361"/>
    <mergeCell ref="A362:K363"/>
    <mergeCell ref="N362:X363"/>
    <mergeCell ref="B364:C364"/>
    <mergeCell ref="D364:K364"/>
    <mergeCell ref="O364:P364"/>
    <mergeCell ref="Q364:X364"/>
    <mergeCell ref="B365:C365"/>
    <mergeCell ref="D365:K365"/>
    <mergeCell ref="O365:P365"/>
    <mergeCell ref="Q365:X365"/>
    <mergeCell ref="B366:C366"/>
    <mergeCell ref="D366:K366"/>
    <mergeCell ref="O366:P366"/>
    <mergeCell ref="Q366:X366"/>
    <mergeCell ref="B367:C367"/>
    <mergeCell ref="D367:K367"/>
    <mergeCell ref="O367:P367"/>
    <mergeCell ref="Q367:X367"/>
    <mergeCell ref="B368:C368"/>
    <mergeCell ref="E368:F368"/>
    <mergeCell ref="G368:K368"/>
    <mergeCell ref="O368:P368"/>
    <mergeCell ref="R368:S368"/>
    <mergeCell ref="T368:X368"/>
    <mergeCell ref="B369:C369"/>
    <mergeCell ref="E369:F369"/>
    <mergeCell ref="G369:K369"/>
    <mergeCell ref="O369:P369"/>
    <mergeCell ref="R369:S369"/>
    <mergeCell ref="T369:X369"/>
    <mergeCell ref="D370:D371"/>
    <mergeCell ref="E370:E371"/>
    <mergeCell ref="F370:F371"/>
    <mergeCell ref="G370:G371"/>
    <mergeCell ref="H370:J370"/>
    <mergeCell ref="K370:K371"/>
    <mergeCell ref="Q370:Q371"/>
    <mergeCell ref="R370:R371"/>
    <mergeCell ref="S370:S371"/>
    <mergeCell ref="T370:T371"/>
    <mergeCell ref="U370:W370"/>
    <mergeCell ref="X370:X371"/>
    <mergeCell ref="B372:C372"/>
    <mergeCell ref="O372:P372"/>
    <mergeCell ref="B373:C373"/>
    <mergeCell ref="O373:P373"/>
    <mergeCell ref="B375:C375"/>
    <mergeCell ref="O375:P375"/>
    <mergeCell ref="B376:C376"/>
    <mergeCell ref="O376:P376"/>
    <mergeCell ref="A377:A378"/>
    <mergeCell ref="B377:B378"/>
    <mergeCell ref="N377:N378"/>
    <mergeCell ref="O377:O378"/>
    <mergeCell ref="B379:C379"/>
    <mergeCell ref="O379:P379"/>
    <mergeCell ref="B380:C380"/>
    <mergeCell ref="O380:P380"/>
    <mergeCell ref="B381:C381"/>
    <mergeCell ref="O381:P381"/>
    <mergeCell ref="B374:C374"/>
    <mergeCell ref="O374:P374"/>
    <mergeCell ref="B382:C382"/>
    <mergeCell ref="O382:P382"/>
    <mergeCell ref="B383:C383"/>
    <mergeCell ref="O383:P383"/>
    <mergeCell ref="B384:C384"/>
    <mergeCell ref="D384:E384"/>
    <mergeCell ref="F384:G384"/>
    <mergeCell ref="H384:I384"/>
    <mergeCell ref="J384:K384"/>
    <mergeCell ref="O384:P384"/>
    <mergeCell ref="Q384:R384"/>
    <mergeCell ref="S384:T384"/>
    <mergeCell ref="U384:V384"/>
    <mergeCell ref="W384:X384"/>
    <mergeCell ref="B385:C385"/>
    <mergeCell ref="D385:E385"/>
    <mergeCell ref="F385:G385"/>
    <mergeCell ref="H385:I385"/>
    <mergeCell ref="J385:K385"/>
    <mergeCell ref="O385:P385"/>
    <mergeCell ref="Q385:R385"/>
    <mergeCell ref="S385:T385"/>
    <mergeCell ref="U385:V385"/>
    <mergeCell ref="W385:X385"/>
    <mergeCell ref="B386:C386"/>
    <mergeCell ref="D386:E386"/>
    <mergeCell ref="F386:G386"/>
    <mergeCell ref="H386:I386"/>
    <mergeCell ref="J386:K386"/>
    <mergeCell ref="O386:P386"/>
    <mergeCell ref="Q386:R386"/>
    <mergeCell ref="S386:T386"/>
    <mergeCell ref="U386:V386"/>
    <mergeCell ref="W386:X386"/>
    <mergeCell ref="B387:C387"/>
    <mergeCell ref="D387:E387"/>
    <mergeCell ref="F387:G387"/>
    <mergeCell ref="H387:I387"/>
    <mergeCell ref="J387:K387"/>
    <mergeCell ref="O387:P387"/>
    <mergeCell ref="Q387:R387"/>
    <mergeCell ref="S387:T387"/>
    <mergeCell ref="U387:V387"/>
    <mergeCell ref="W387:X387"/>
    <mergeCell ref="B388:C388"/>
    <mergeCell ref="D388:E388"/>
    <mergeCell ref="F388:G388"/>
    <mergeCell ref="H388:I388"/>
    <mergeCell ref="J388:K388"/>
    <mergeCell ref="O388:P388"/>
    <mergeCell ref="Q388:R388"/>
    <mergeCell ref="S388:T388"/>
    <mergeCell ref="U388:V388"/>
    <mergeCell ref="W388:X388"/>
    <mergeCell ref="B389:C389"/>
    <mergeCell ref="D389:E389"/>
    <mergeCell ref="F389:G389"/>
    <mergeCell ref="H389:I389"/>
    <mergeCell ref="J389:K389"/>
    <mergeCell ref="O389:P389"/>
    <mergeCell ref="Q389:R389"/>
    <mergeCell ref="S389:T389"/>
    <mergeCell ref="U389:V389"/>
    <mergeCell ref="W389:X389"/>
    <mergeCell ref="B390:C390"/>
    <mergeCell ref="D390:E390"/>
    <mergeCell ref="F390:G390"/>
    <mergeCell ref="H390:I390"/>
    <mergeCell ref="J390:K390"/>
    <mergeCell ref="O390:P390"/>
    <mergeCell ref="Q390:R390"/>
    <mergeCell ref="S390:T390"/>
    <mergeCell ref="U390:V390"/>
    <mergeCell ref="W390:X390"/>
    <mergeCell ref="A391:K391"/>
    <mergeCell ref="N391:X391"/>
    <mergeCell ref="A392:K393"/>
    <mergeCell ref="N392:X393"/>
    <mergeCell ref="B394:C394"/>
    <mergeCell ref="D394:K394"/>
    <mergeCell ref="O394:P394"/>
    <mergeCell ref="Q394:X394"/>
    <mergeCell ref="B395:C395"/>
    <mergeCell ref="D395:K395"/>
    <mergeCell ref="O395:P395"/>
    <mergeCell ref="Q395:X395"/>
    <mergeCell ref="B396:C396"/>
    <mergeCell ref="D396:K396"/>
    <mergeCell ref="O396:P396"/>
    <mergeCell ref="Q396:X396"/>
    <mergeCell ref="B397:C397"/>
    <mergeCell ref="D397:K397"/>
    <mergeCell ref="O397:P397"/>
    <mergeCell ref="Q397:X397"/>
    <mergeCell ref="B398:C398"/>
    <mergeCell ref="E398:F398"/>
    <mergeCell ref="G398:K398"/>
    <mergeCell ref="O398:P398"/>
    <mergeCell ref="R398:S398"/>
    <mergeCell ref="T398:X398"/>
    <mergeCell ref="B399:C399"/>
    <mergeCell ref="E399:F399"/>
    <mergeCell ref="G399:K399"/>
    <mergeCell ref="O399:P399"/>
    <mergeCell ref="R399:S399"/>
    <mergeCell ref="T399:X399"/>
    <mergeCell ref="D400:D401"/>
    <mergeCell ref="E400:E401"/>
    <mergeCell ref="F400:F401"/>
    <mergeCell ref="G400:G401"/>
    <mergeCell ref="H400:J400"/>
    <mergeCell ref="K400:K401"/>
    <mergeCell ref="Q400:Q401"/>
    <mergeCell ref="R400:R401"/>
    <mergeCell ref="S400:S401"/>
    <mergeCell ref="T400:T401"/>
    <mergeCell ref="U400:W400"/>
    <mergeCell ref="X400:X401"/>
    <mergeCell ref="B402:C402"/>
    <mergeCell ref="O402:P402"/>
    <mergeCell ref="B403:C403"/>
    <mergeCell ref="O403:P403"/>
    <mergeCell ref="B405:C405"/>
    <mergeCell ref="O405:P405"/>
    <mergeCell ref="B406:C406"/>
    <mergeCell ref="O406:P406"/>
    <mergeCell ref="A407:A408"/>
    <mergeCell ref="B407:B408"/>
    <mergeCell ref="N407:N408"/>
    <mergeCell ref="O407:O408"/>
    <mergeCell ref="B409:C409"/>
    <mergeCell ref="O409:P409"/>
    <mergeCell ref="B410:C410"/>
    <mergeCell ref="O410:P410"/>
    <mergeCell ref="B411:C411"/>
    <mergeCell ref="O411:P411"/>
    <mergeCell ref="B404:C404"/>
    <mergeCell ref="O404:P404"/>
    <mergeCell ref="B412:C412"/>
    <mergeCell ref="O412:P412"/>
    <mergeCell ref="B413:C413"/>
    <mergeCell ref="O413:P413"/>
    <mergeCell ref="B414:C414"/>
    <mergeCell ref="D414:E414"/>
    <mergeCell ref="F414:G414"/>
    <mergeCell ref="H414:I414"/>
    <mergeCell ref="J414:K414"/>
    <mergeCell ref="O414:P414"/>
    <mergeCell ref="Q414:R414"/>
    <mergeCell ref="S414:T414"/>
    <mergeCell ref="U414:V414"/>
    <mergeCell ref="W414:X414"/>
    <mergeCell ref="B415:C415"/>
    <mergeCell ref="D415:E415"/>
    <mergeCell ref="F415:G415"/>
    <mergeCell ref="H415:I415"/>
    <mergeCell ref="J415:K415"/>
    <mergeCell ref="O415:P415"/>
    <mergeCell ref="Q415:R415"/>
    <mergeCell ref="S415:T415"/>
    <mergeCell ref="U415:V415"/>
    <mergeCell ref="W415:X415"/>
    <mergeCell ref="B416:C416"/>
    <mergeCell ref="D416:E416"/>
    <mergeCell ref="F416:G416"/>
    <mergeCell ref="H416:I416"/>
    <mergeCell ref="J416:K416"/>
    <mergeCell ref="O416:P416"/>
    <mergeCell ref="Q416:R416"/>
    <mergeCell ref="S416:T416"/>
    <mergeCell ref="U416:V416"/>
    <mergeCell ref="W416:X416"/>
    <mergeCell ref="B417:C417"/>
    <mergeCell ref="D417:E417"/>
    <mergeCell ref="F417:G417"/>
    <mergeCell ref="H417:I417"/>
    <mergeCell ref="J417:K417"/>
    <mergeCell ref="O417:P417"/>
    <mergeCell ref="Q417:R417"/>
    <mergeCell ref="S417:T417"/>
    <mergeCell ref="U417:V417"/>
    <mergeCell ref="W417:X417"/>
    <mergeCell ref="B418:C418"/>
    <mergeCell ref="D418:E418"/>
    <mergeCell ref="F418:G418"/>
    <mergeCell ref="H418:I418"/>
    <mergeCell ref="J418:K418"/>
    <mergeCell ref="O418:P418"/>
    <mergeCell ref="Q418:R418"/>
    <mergeCell ref="S418:T418"/>
    <mergeCell ref="U418:V418"/>
    <mergeCell ref="W418:X418"/>
    <mergeCell ref="B419:C419"/>
    <mergeCell ref="D419:E419"/>
    <mergeCell ref="F419:G419"/>
    <mergeCell ref="H419:I419"/>
    <mergeCell ref="J419:K419"/>
    <mergeCell ref="O419:P419"/>
    <mergeCell ref="Q419:R419"/>
    <mergeCell ref="S419:T419"/>
    <mergeCell ref="U419:V419"/>
    <mergeCell ref="W419:X419"/>
    <mergeCell ref="B420:C420"/>
    <mergeCell ref="D420:E420"/>
    <mergeCell ref="F420:G420"/>
    <mergeCell ref="H420:I420"/>
    <mergeCell ref="J420:K420"/>
    <mergeCell ref="O420:P420"/>
    <mergeCell ref="Q420:R420"/>
    <mergeCell ref="S420:T420"/>
    <mergeCell ref="U420:V420"/>
    <mergeCell ref="W420:X420"/>
    <mergeCell ref="A421:K421"/>
    <mergeCell ref="N421:X421"/>
    <mergeCell ref="A422:K423"/>
    <mergeCell ref="N422:X423"/>
    <mergeCell ref="B424:C424"/>
    <mergeCell ref="D424:K424"/>
    <mergeCell ref="O424:P424"/>
    <mergeCell ref="Q424:X424"/>
    <mergeCell ref="B425:C425"/>
    <mergeCell ref="D425:K425"/>
    <mergeCell ref="O425:P425"/>
    <mergeCell ref="Q425:X425"/>
    <mergeCell ref="B426:C426"/>
    <mergeCell ref="D426:K426"/>
    <mergeCell ref="O426:P426"/>
    <mergeCell ref="Q426:X426"/>
    <mergeCell ref="B427:C427"/>
    <mergeCell ref="D427:K427"/>
    <mergeCell ref="O427:P427"/>
    <mergeCell ref="Q427:X427"/>
    <mergeCell ref="B428:C428"/>
    <mergeCell ref="E428:F428"/>
    <mergeCell ref="G428:K428"/>
    <mergeCell ref="O428:P428"/>
    <mergeCell ref="R428:S428"/>
    <mergeCell ref="T428:X428"/>
    <mergeCell ref="B429:C429"/>
    <mergeCell ref="E429:F429"/>
    <mergeCell ref="G429:K429"/>
    <mergeCell ref="O429:P429"/>
    <mergeCell ref="R429:S429"/>
    <mergeCell ref="T429:X429"/>
    <mergeCell ref="D430:D431"/>
    <mergeCell ref="E430:E431"/>
    <mergeCell ref="F430:F431"/>
    <mergeCell ref="G430:G431"/>
    <mergeCell ref="H430:J430"/>
    <mergeCell ref="K430:K431"/>
    <mergeCell ref="Q430:Q431"/>
    <mergeCell ref="R430:R431"/>
    <mergeCell ref="S430:S431"/>
    <mergeCell ref="T430:T431"/>
    <mergeCell ref="U430:W430"/>
    <mergeCell ref="X430:X431"/>
    <mergeCell ref="B432:C432"/>
    <mergeCell ref="O432:P432"/>
    <mergeCell ref="B433:C433"/>
    <mergeCell ref="O433:P433"/>
    <mergeCell ref="B435:C435"/>
    <mergeCell ref="O435:P435"/>
    <mergeCell ref="B436:C436"/>
    <mergeCell ref="O436:P436"/>
    <mergeCell ref="A437:A438"/>
    <mergeCell ref="B437:B438"/>
    <mergeCell ref="N437:N438"/>
    <mergeCell ref="O437:O438"/>
    <mergeCell ref="B439:C439"/>
    <mergeCell ref="O439:P439"/>
    <mergeCell ref="B440:C440"/>
    <mergeCell ref="O440:P440"/>
    <mergeCell ref="B441:C441"/>
    <mergeCell ref="O441:P441"/>
    <mergeCell ref="B434:C434"/>
    <mergeCell ref="O434:P434"/>
    <mergeCell ref="B442:C442"/>
    <mergeCell ref="O442:P442"/>
    <mergeCell ref="B443:C443"/>
    <mergeCell ref="O443:P443"/>
    <mergeCell ref="B444:C444"/>
    <mergeCell ref="D444:E444"/>
    <mergeCell ref="F444:G444"/>
    <mergeCell ref="H444:I444"/>
    <mergeCell ref="J444:K444"/>
    <mergeCell ref="O444:P444"/>
    <mergeCell ref="Q444:R444"/>
    <mergeCell ref="S444:T444"/>
    <mergeCell ref="U444:V444"/>
    <mergeCell ref="W444:X444"/>
    <mergeCell ref="B445:C445"/>
    <mergeCell ref="D445:E445"/>
    <mergeCell ref="F445:G445"/>
    <mergeCell ref="H445:I445"/>
    <mergeCell ref="J445:K445"/>
    <mergeCell ref="O445:P445"/>
    <mergeCell ref="Q445:R445"/>
    <mergeCell ref="S445:T445"/>
    <mergeCell ref="U445:V445"/>
    <mergeCell ref="W445:X445"/>
    <mergeCell ref="B446:C446"/>
    <mergeCell ref="D446:E446"/>
    <mergeCell ref="F446:G446"/>
    <mergeCell ref="H446:I446"/>
    <mergeCell ref="J446:K446"/>
    <mergeCell ref="O446:P446"/>
    <mergeCell ref="Q446:R446"/>
    <mergeCell ref="S446:T446"/>
    <mergeCell ref="U446:V446"/>
    <mergeCell ref="W446:X446"/>
    <mergeCell ref="B447:C447"/>
    <mergeCell ref="D447:E447"/>
    <mergeCell ref="F447:G447"/>
    <mergeCell ref="H447:I447"/>
    <mergeCell ref="J447:K447"/>
    <mergeCell ref="O447:P447"/>
    <mergeCell ref="Q447:R447"/>
    <mergeCell ref="S447:T447"/>
    <mergeCell ref="U447:V447"/>
    <mergeCell ref="W447:X447"/>
    <mergeCell ref="B448:C448"/>
    <mergeCell ref="D448:E448"/>
    <mergeCell ref="F448:G448"/>
    <mergeCell ref="H448:I448"/>
    <mergeCell ref="J448:K448"/>
    <mergeCell ref="O448:P448"/>
    <mergeCell ref="Q448:R448"/>
    <mergeCell ref="S448:T448"/>
    <mergeCell ref="U448:V448"/>
    <mergeCell ref="W448:X448"/>
    <mergeCell ref="B449:C449"/>
    <mergeCell ref="D449:E449"/>
    <mergeCell ref="F449:G449"/>
    <mergeCell ref="H449:I449"/>
    <mergeCell ref="J449:K449"/>
    <mergeCell ref="O449:P449"/>
    <mergeCell ref="Q449:R449"/>
    <mergeCell ref="S449:T449"/>
    <mergeCell ref="U449:V449"/>
    <mergeCell ref="W449:X449"/>
    <mergeCell ref="B450:C450"/>
    <mergeCell ref="D450:E450"/>
    <mergeCell ref="F450:G450"/>
    <mergeCell ref="H450:I450"/>
    <mergeCell ref="J450:K450"/>
    <mergeCell ref="O450:P450"/>
    <mergeCell ref="Q450:R450"/>
    <mergeCell ref="S450:T450"/>
    <mergeCell ref="U450:V450"/>
    <mergeCell ref="W450:X450"/>
    <mergeCell ref="A451:K451"/>
    <mergeCell ref="N451:X451"/>
    <mergeCell ref="A452:K453"/>
    <mergeCell ref="N452:X453"/>
    <mergeCell ref="B454:C454"/>
    <mergeCell ref="D454:K454"/>
    <mergeCell ref="O454:P454"/>
    <mergeCell ref="Q454:X454"/>
    <mergeCell ref="B455:C455"/>
    <mergeCell ref="D455:K455"/>
    <mergeCell ref="O455:P455"/>
    <mergeCell ref="Q455:X455"/>
    <mergeCell ref="B456:C456"/>
    <mergeCell ref="D456:K456"/>
    <mergeCell ref="O456:P456"/>
    <mergeCell ref="Q456:X456"/>
    <mergeCell ref="B457:C457"/>
    <mergeCell ref="D457:K457"/>
    <mergeCell ref="O457:P457"/>
    <mergeCell ref="Q457:X457"/>
    <mergeCell ref="B458:C458"/>
    <mergeCell ref="E458:F458"/>
    <mergeCell ref="G458:K458"/>
    <mergeCell ref="O458:P458"/>
    <mergeCell ref="R458:S458"/>
    <mergeCell ref="T458:X458"/>
    <mergeCell ref="B459:C459"/>
    <mergeCell ref="E459:F459"/>
    <mergeCell ref="G459:K459"/>
    <mergeCell ref="O459:P459"/>
    <mergeCell ref="R459:S459"/>
    <mergeCell ref="T459:X459"/>
    <mergeCell ref="D460:D461"/>
    <mergeCell ref="E460:E461"/>
    <mergeCell ref="F460:F461"/>
    <mergeCell ref="G460:G461"/>
    <mergeCell ref="H460:J460"/>
    <mergeCell ref="K460:K461"/>
    <mergeCell ref="Q460:Q461"/>
    <mergeCell ref="R460:R461"/>
    <mergeCell ref="S460:S461"/>
    <mergeCell ref="T460:T461"/>
    <mergeCell ref="U460:W460"/>
    <mergeCell ref="X460:X461"/>
    <mergeCell ref="B462:C462"/>
    <mergeCell ref="O462:P462"/>
    <mergeCell ref="B463:C463"/>
    <mergeCell ref="O463:P463"/>
    <mergeCell ref="B465:C465"/>
    <mergeCell ref="O465:P465"/>
    <mergeCell ref="B466:C466"/>
    <mergeCell ref="O466:P466"/>
    <mergeCell ref="A467:A468"/>
    <mergeCell ref="B467:B468"/>
    <mergeCell ref="N467:N468"/>
    <mergeCell ref="O467:O468"/>
    <mergeCell ref="B469:C469"/>
    <mergeCell ref="O469:P469"/>
    <mergeCell ref="B470:C470"/>
    <mergeCell ref="O470:P470"/>
    <mergeCell ref="B471:C471"/>
    <mergeCell ref="O471:P471"/>
    <mergeCell ref="B464:C464"/>
    <mergeCell ref="O464:P464"/>
    <mergeCell ref="B472:C472"/>
    <mergeCell ref="O472:P472"/>
    <mergeCell ref="B473:C473"/>
    <mergeCell ref="O473:P473"/>
    <mergeCell ref="B474:C474"/>
    <mergeCell ref="D474:E474"/>
    <mergeCell ref="F474:G474"/>
    <mergeCell ref="H474:I474"/>
    <mergeCell ref="J474:K474"/>
    <mergeCell ref="O474:P474"/>
    <mergeCell ref="Q474:R474"/>
    <mergeCell ref="S474:T474"/>
    <mergeCell ref="U474:V474"/>
    <mergeCell ref="W474:X474"/>
    <mergeCell ref="B475:C475"/>
    <mergeCell ref="D475:E475"/>
    <mergeCell ref="F475:G475"/>
    <mergeCell ref="H475:I475"/>
    <mergeCell ref="J475:K475"/>
    <mergeCell ref="O475:P475"/>
    <mergeCell ref="Q475:R475"/>
    <mergeCell ref="S475:T475"/>
    <mergeCell ref="U475:V475"/>
    <mergeCell ref="W475:X475"/>
    <mergeCell ref="B476:C476"/>
    <mergeCell ref="D476:E476"/>
    <mergeCell ref="F476:G476"/>
    <mergeCell ref="H476:I476"/>
    <mergeCell ref="J476:K476"/>
    <mergeCell ref="O476:P476"/>
    <mergeCell ref="Q476:R476"/>
    <mergeCell ref="S476:T476"/>
    <mergeCell ref="U476:V476"/>
    <mergeCell ref="W476:X476"/>
    <mergeCell ref="B477:C477"/>
    <mergeCell ref="D477:E477"/>
    <mergeCell ref="F477:G477"/>
    <mergeCell ref="H477:I477"/>
    <mergeCell ref="J477:K477"/>
    <mergeCell ref="O477:P477"/>
    <mergeCell ref="Q477:R477"/>
    <mergeCell ref="S477:T477"/>
    <mergeCell ref="U477:V477"/>
    <mergeCell ref="W477:X477"/>
    <mergeCell ref="B478:C478"/>
    <mergeCell ref="D478:E478"/>
    <mergeCell ref="F478:G478"/>
    <mergeCell ref="H478:I478"/>
    <mergeCell ref="J478:K478"/>
    <mergeCell ref="O478:P478"/>
    <mergeCell ref="Q478:R478"/>
    <mergeCell ref="S478:T478"/>
    <mergeCell ref="U478:V478"/>
    <mergeCell ref="W478:X478"/>
    <mergeCell ref="B479:C479"/>
    <mergeCell ref="D479:E479"/>
    <mergeCell ref="F479:G479"/>
    <mergeCell ref="H479:I479"/>
    <mergeCell ref="J479:K479"/>
    <mergeCell ref="O479:P479"/>
    <mergeCell ref="Q479:R479"/>
    <mergeCell ref="S479:T479"/>
    <mergeCell ref="U479:V479"/>
    <mergeCell ref="W479:X479"/>
    <mergeCell ref="B480:C480"/>
    <mergeCell ref="D480:E480"/>
    <mergeCell ref="F480:G480"/>
    <mergeCell ref="H480:I480"/>
    <mergeCell ref="J480:K480"/>
    <mergeCell ref="O480:P480"/>
    <mergeCell ref="Q480:R480"/>
    <mergeCell ref="S480:T480"/>
    <mergeCell ref="U480:V480"/>
    <mergeCell ref="W480:X480"/>
    <mergeCell ref="A481:K481"/>
    <mergeCell ref="N481:X481"/>
    <mergeCell ref="A482:K483"/>
    <mergeCell ref="N482:X483"/>
    <mergeCell ref="B484:C484"/>
    <mergeCell ref="D484:K484"/>
    <mergeCell ref="O484:P484"/>
    <mergeCell ref="Q484:X484"/>
    <mergeCell ref="B485:C485"/>
    <mergeCell ref="D485:K485"/>
    <mergeCell ref="O485:P485"/>
    <mergeCell ref="Q485:X485"/>
    <mergeCell ref="B486:C486"/>
    <mergeCell ref="D486:K486"/>
    <mergeCell ref="O486:P486"/>
    <mergeCell ref="Q486:X486"/>
    <mergeCell ref="B487:C487"/>
    <mergeCell ref="D487:K487"/>
    <mergeCell ref="O487:P487"/>
    <mergeCell ref="Q487:X487"/>
    <mergeCell ref="B488:C488"/>
    <mergeCell ref="E488:F488"/>
    <mergeCell ref="G488:K488"/>
    <mergeCell ref="O488:P488"/>
    <mergeCell ref="R488:S488"/>
    <mergeCell ref="T488:X488"/>
    <mergeCell ref="B489:C489"/>
    <mergeCell ref="E489:F489"/>
    <mergeCell ref="G489:K489"/>
    <mergeCell ref="O489:P489"/>
    <mergeCell ref="R489:S489"/>
    <mergeCell ref="T489:X489"/>
    <mergeCell ref="D490:D491"/>
    <mergeCell ref="E490:E491"/>
    <mergeCell ref="F490:F491"/>
    <mergeCell ref="G490:G491"/>
    <mergeCell ref="H490:J490"/>
    <mergeCell ref="K490:K491"/>
    <mergeCell ref="Q490:Q491"/>
    <mergeCell ref="R490:R491"/>
    <mergeCell ref="S490:S491"/>
    <mergeCell ref="T490:T491"/>
    <mergeCell ref="U490:W490"/>
    <mergeCell ref="X490:X491"/>
    <mergeCell ref="B492:C492"/>
    <mergeCell ref="O492:P492"/>
    <mergeCell ref="B493:C493"/>
    <mergeCell ref="O493:P493"/>
    <mergeCell ref="B495:C495"/>
    <mergeCell ref="O495:P495"/>
    <mergeCell ref="B496:C496"/>
    <mergeCell ref="O496:P496"/>
    <mergeCell ref="A497:A498"/>
    <mergeCell ref="B497:B498"/>
    <mergeCell ref="N497:N498"/>
    <mergeCell ref="O497:O498"/>
    <mergeCell ref="B499:C499"/>
    <mergeCell ref="O499:P499"/>
    <mergeCell ref="B500:C500"/>
    <mergeCell ref="O500:P500"/>
    <mergeCell ref="B501:C501"/>
    <mergeCell ref="O501:P501"/>
    <mergeCell ref="B494:C494"/>
    <mergeCell ref="O494:P494"/>
    <mergeCell ref="B502:C502"/>
    <mergeCell ref="O502:P502"/>
    <mergeCell ref="B503:C503"/>
    <mergeCell ref="O503:P503"/>
    <mergeCell ref="B504:C504"/>
    <mergeCell ref="D504:E504"/>
    <mergeCell ref="F504:G504"/>
    <mergeCell ref="H504:I504"/>
    <mergeCell ref="J504:K504"/>
    <mergeCell ref="O504:P504"/>
    <mergeCell ref="Q504:R504"/>
    <mergeCell ref="S504:T504"/>
    <mergeCell ref="U504:V504"/>
    <mergeCell ref="W504:X504"/>
    <mergeCell ref="B505:C505"/>
    <mergeCell ref="D505:E505"/>
    <mergeCell ref="F505:G505"/>
    <mergeCell ref="H505:I505"/>
    <mergeCell ref="J505:K505"/>
    <mergeCell ref="O505:P505"/>
    <mergeCell ref="Q505:R505"/>
    <mergeCell ref="S505:T505"/>
    <mergeCell ref="U505:V505"/>
    <mergeCell ref="W505:X505"/>
    <mergeCell ref="B506:C506"/>
    <mergeCell ref="D506:E506"/>
    <mergeCell ref="F506:G506"/>
    <mergeCell ref="H506:I506"/>
    <mergeCell ref="J506:K506"/>
    <mergeCell ref="O506:P506"/>
    <mergeCell ref="Q506:R506"/>
    <mergeCell ref="S506:T506"/>
    <mergeCell ref="U506:V506"/>
    <mergeCell ref="W506:X506"/>
    <mergeCell ref="B507:C507"/>
    <mergeCell ref="D507:E507"/>
    <mergeCell ref="F507:G507"/>
    <mergeCell ref="H507:I507"/>
    <mergeCell ref="J507:K507"/>
    <mergeCell ref="O507:P507"/>
    <mergeCell ref="Q507:R507"/>
    <mergeCell ref="S507:T507"/>
    <mergeCell ref="U507:V507"/>
    <mergeCell ref="W507:X507"/>
    <mergeCell ref="B508:C508"/>
    <mergeCell ref="D508:E508"/>
    <mergeCell ref="F508:G508"/>
    <mergeCell ref="H508:I508"/>
    <mergeCell ref="J508:K508"/>
    <mergeCell ref="O508:P508"/>
    <mergeCell ref="Q508:R508"/>
    <mergeCell ref="S508:T508"/>
    <mergeCell ref="U508:V508"/>
    <mergeCell ref="W508:X508"/>
    <mergeCell ref="B509:C509"/>
    <mergeCell ref="D509:E509"/>
    <mergeCell ref="F509:G509"/>
    <mergeCell ref="H509:I509"/>
    <mergeCell ref="J509:K509"/>
    <mergeCell ref="O509:P509"/>
    <mergeCell ref="Q509:R509"/>
    <mergeCell ref="S509:T509"/>
    <mergeCell ref="U509:V509"/>
    <mergeCell ref="W509:X509"/>
    <mergeCell ref="B510:C510"/>
    <mergeCell ref="D510:E510"/>
    <mergeCell ref="F510:G510"/>
    <mergeCell ref="H510:I510"/>
    <mergeCell ref="J510:K510"/>
    <mergeCell ref="O510:P510"/>
    <mergeCell ref="Q510:R510"/>
    <mergeCell ref="S510:T510"/>
    <mergeCell ref="U510:V510"/>
    <mergeCell ref="W510:X510"/>
    <mergeCell ref="A511:K511"/>
    <mergeCell ref="N511:X511"/>
    <mergeCell ref="A512:K513"/>
    <mergeCell ref="N512:X513"/>
    <mergeCell ref="B514:C514"/>
    <mergeCell ref="D514:K514"/>
    <mergeCell ref="O514:P514"/>
    <mergeCell ref="Q514:X514"/>
    <mergeCell ref="B515:C515"/>
    <mergeCell ref="D515:K515"/>
    <mergeCell ref="O515:P515"/>
    <mergeCell ref="Q515:X515"/>
    <mergeCell ref="B516:C516"/>
    <mergeCell ref="D516:K516"/>
    <mergeCell ref="O516:P516"/>
    <mergeCell ref="Q516:X516"/>
    <mergeCell ref="B517:C517"/>
    <mergeCell ref="D517:K517"/>
    <mergeCell ref="O517:P517"/>
    <mergeCell ref="Q517:X517"/>
    <mergeCell ref="B518:C518"/>
    <mergeCell ref="E518:F518"/>
    <mergeCell ref="G518:K518"/>
    <mergeCell ref="O518:P518"/>
    <mergeCell ref="R518:S518"/>
    <mergeCell ref="T518:X518"/>
    <mergeCell ref="B519:C519"/>
    <mergeCell ref="E519:F519"/>
    <mergeCell ref="G519:K519"/>
    <mergeCell ref="O519:P519"/>
    <mergeCell ref="R519:S519"/>
    <mergeCell ref="T519:X519"/>
    <mergeCell ref="D520:D521"/>
    <mergeCell ref="E520:E521"/>
    <mergeCell ref="F520:F521"/>
    <mergeCell ref="G520:G521"/>
    <mergeCell ref="H520:J520"/>
    <mergeCell ref="K520:K521"/>
    <mergeCell ref="Q520:Q521"/>
    <mergeCell ref="R520:R521"/>
    <mergeCell ref="S520:S521"/>
    <mergeCell ref="T520:T521"/>
    <mergeCell ref="U520:W520"/>
    <mergeCell ref="X520:X521"/>
    <mergeCell ref="B522:C522"/>
    <mergeCell ref="O522:P522"/>
    <mergeCell ref="B523:C523"/>
    <mergeCell ref="O523:P523"/>
    <mergeCell ref="B525:C525"/>
    <mergeCell ref="O525:P525"/>
    <mergeCell ref="B526:C526"/>
    <mergeCell ref="O526:P526"/>
    <mergeCell ref="A527:A528"/>
    <mergeCell ref="B527:B528"/>
    <mergeCell ref="N527:N528"/>
    <mergeCell ref="O527:O528"/>
    <mergeCell ref="B529:C529"/>
    <mergeCell ref="O529:P529"/>
    <mergeCell ref="B530:C530"/>
    <mergeCell ref="O530:P530"/>
    <mergeCell ref="B531:C531"/>
    <mergeCell ref="O531:P531"/>
    <mergeCell ref="B524:C524"/>
    <mergeCell ref="O524:P524"/>
    <mergeCell ref="B532:C532"/>
    <mergeCell ref="O532:P532"/>
    <mergeCell ref="B533:C533"/>
    <mergeCell ref="O533:P533"/>
    <mergeCell ref="B534:C534"/>
    <mergeCell ref="D534:E534"/>
    <mergeCell ref="F534:G534"/>
    <mergeCell ref="H534:I534"/>
    <mergeCell ref="J534:K534"/>
    <mergeCell ref="O534:P534"/>
    <mergeCell ref="Q534:R534"/>
    <mergeCell ref="S534:T534"/>
    <mergeCell ref="U534:V534"/>
    <mergeCell ref="W534:X534"/>
    <mergeCell ref="B535:C535"/>
    <mergeCell ref="D535:E535"/>
    <mergeCell ref="F535:G535"/>
    <mergeCell ref="H535:I535"/>
    <mergeCell ref="J535:K535"/>
    <mergeCell ref="O535:P535"/>
    <mergeCell ref="Q535:R535"/>
    <mergeCell ref="S535:T535"/>
    <mergeCell ref="U535:V535"/>
    <mergeCell ref="W535:X535"/>
    <mergeCell ref="B536:C536"/>
    <mergeCell ref="D536:E536"/>
    <mergeCell ref="F536:G536"/>
    <mergeCell ref="H536:I536"/>
    <mergeCell ref="J536:K536"/>
    <mergeCell ref="O536:P536"/>
    <mergeCell ref="Q536:R536"/>
    <mergeCell ref="S536:T536"/>
    <mergeCell ref="U536:V536"/>
    <mergeCell ref="W536:X536"/>
    <mergeCell ref="B537:C537"/>
    <mergeCell ref="D537:E537"/>
    <mergeCell ref="F537:G537"/>
    <mergeCell ref="H537:I537"/>
    <mergeCell ref="J537:K537"/>
    <mergeCell ref="O537:P537"/>
    <mergeCell ref="Q537:R537"/>
    <mergeCell ref="S537:T537"/>
    <mergeCell ref="U537:V537"/>
    <mergeCell ref="W537:X537"/>
    <mergeCell ref="B538:C538"/>
    <mergeCell ref="D538:E538"/>
    <mergeCell ref="F538:G538"/>
    <mergeCell ref="H538:I538"/>
    <mergeCell ref="J538:K538"/>
    <mergeCell ref="O538:P538"/>
    <mergeCell ref="Q538:R538"/>
    <mergeCell ref="S538:T538"/>
    <mergeCell ref="U538:V538"/>
    <mergeCell ref="W538:X538"/>
    <mergeCell ref="B539:C539"/>
    <mergeCell ref="D539:E539"/>
    <mergeCell ref="F539:G539"/>
    <mergeCell ref="H539:I539"/>
    <mergeCell ref="J539:K539"/>
    <mergeCell ref="O539:P539"/>
    <mergeCell ref="Q539:R539"/>
    <mergeCell ref="S539:T539"/>
    <mergeCell ref="U539:V539"/>
    <mergeCell ref="W539:X539"/>
    <mergeCell ref="B540:C540"/>
    <mergeCell ref="D540:E540"/>
    <mergeCell ref="F540:G540"/>
    <mergeCell ref="H540:I540"/>
    <mergeCell ref="J540:K540"/>
    <mergeCell ref="O540:P540"/>
    <mergeCell ref="Q540:R540"/>
    <mergeCell ref="S540:T540"/>
    <mergeCell ref="U540:V540"/>
    <mergeCell ref="W540:X540"/>
    <mergeCell ref="A541:K541"/>
    <mergeCell ref="N541:X541"/>
    <mergeCell ref="A542:K543"/>
    <mergeCell ref="N542:X543"/>
    <mergeCell ref="B544:C544"/>
    <mergeCell ref="D544:K544"/>
    <mergeCell ref="O544:P544"/>
    <mergeCell ref="Q544:X544"/>
    <mergeCell ref="B545:C545"/>
    <mergeCell ref="D545:K545"/>
    <mergeCell ref="O545:P545"/>
    <mergeCell ref="Q545:X545"/>
    <mergeCell ref="B546:C546"/>
    <mergeCell ref="D546:K546"/>
    <mergeCell ref="O546:P546"/>
    <mergeCell ref="Q546:X546"/>
    <mergeCell ref="B547:C547"/>
    <mergeCell ref="D547:K547"/>
    <mergeCell ref="O547:P547"/>
    <mergeCell ref="Q547:X547"/>
    <mergeCell ref="B548:C548"/>
    <mergeCell ref="E548:F548"/>
    <mergeCell ref="G548:K548"/>
    <mergeCell ref="O548:P548"/>
    <mergeCell ref="R548:S548"/>
    <mergeCell ref="T548:X548"/>
    <mergeCell ref="B549:C549"/>
    <mergeCell ref="E549:F549"/>
    <mergeCell ref="G549:K549"/>
    <mergeCell ref="O549:P549"/>
    <mergeCell ref="R549:S549"/>
    <mergeCell ref="T549:X549"/>
    <mergeCell ref="D550:D551"/>
    <mergeCell ref="E550:E551"/>
    <mergeCell ref="F550:F551"/>
    <mergeCell ref="G550:G551"/>
    <mergeCell ref="H550:J550"/>
    <mergeCell ref="K550:K551"/>
    <mergeCell ref="Q550:Q551"/>
    <mergeCell ref="R550:R551"/>
    <mergeCell ref="S550:S551"/>
    <mergeCell ref="T550:T551"/>
    <mergeCell ref="U550:W550"/>
    <mergeCell ref="X550:X551"/>
    <mergeCell ref="B552:C552"/>
    <mergeCell ref="O552:P552"/>
    <mergeCell ref="B553:C553"/>
    <mergeCell ref="O553:P553"/>
    <mergeCell ref="B555:C555"/>
    <mergeCell ref="O555:P555"/>
    <mergeCell ref="B556:C556"/>
    <mergeCell ref="O556:P556"/>
    <mergeCell ref="A557:A558"/>
    <mergeCell ref="B557:B558"/>
    <mergeCell ref="N557:N558"/>
    <mergeCell ref="O557:O558"/>
    <mergeCell ref="B559:C559"/>
    <mergeCell ref="O559:P559"/>
    <mergeCell ref="B560:C560"/>
    <mergeCell ref="O560:P560"/>
    <mergeCell ref="B561:C561"/>
    <mergeCell ref="O561:P561"/>
    <mergeCell ref="B554:C554"/>
    <mergeCell ref="O554:P554"/>
    <mergeCell ref="B562:C562"/>
    <mergeCell ref="O562:P562"/>
    <mergeCell ref="B563:C563"/>
    <mergeCell ref="O563:P563"/>
    <mergeCell ref="B564:C564"/>
    <mergeCell ref="D564:E564"/>
    <mergeCell ref="F564:G564"/>
    <mergeCell ref="H564:I564"/>
    <mergeCell ref="J564:K564"/>
    <mergeCell ref="O564:P564"/>
    <mergeCell ref="Q564:R564"/>
    <mergeCell ref="S564:T564"/>
    <mergeCell ref="U564:V564"/>
    <mergeCell ref="W564:X564"/>
    <mergeCell ref="B565:C565"/>
    <mergeCell ref="D565:E565"/>
    <mergeCell ref="F565:G565"/>
    <mergeCell ref="H565:I565"/>
    <mergeCell ref="J565:K565"/>
    <mergeCell ref="O565:P565"/>
    <mergeCell ref="Q565:R565"/>
    <mergeCell ref="S565:T565"/>
    <mergeCell ref="U565:V565"/>
    <mergeCell ref="W565:X565"/>
    <mergeCell ref="B566:C566"/>
    <mergeCell ref="D566:E566"/>
    <mergeCell ref="F566:G566"/>
    <mergeCell ref="H566:I566"/>
    <mergeCell ref="J566:K566"/>
    <mergeCell ref="O566:P566"/>
    <mergeCell ref="Q566:R566"/>
    <mergeCell ref="S566:T566"/>
    <mergeCell ref="U566:V566"/>
    <mergeCell ref="W566:X566"/>
    <mergeCell ref="B567:C567"/>
    <mergeCell ref="D567:E567"/>
    <mergeCell ref="F567:G567"/>
    <mergeCell ref="H567:I567"/>
    <mergeCell ref="J567:K567"/>
    <mergeCell ref="O567:P567"/>
    <mergeCell ref="Q567:R567"/>
    <mergeCell ref="S567:T567"/>
    <mergeCell ref="U567:V567"/>
    <mergeCell ref="W567:X567"/>
    <mergeCell ref="B568:C568"/>
    <mergeCell ref="D568:E568"/>
    <mergeCell ref="F568:G568"/>
    <mergeCell ref="H568:I568"/>
    <mergeCell ref="J568:K568"/>
    <mergeCell ref="O568:P568"/>
    <mergeCell ref="Q568:R568"/>
    <mergeCell ref="S568:T568"/>
    <mergeCell ref="U568:V568"/>
    <mergeCell ref="W568:X568"/>
    <mergeCell ref="B569:C569"/>
    <mergeCell ref="D569:E569"/>
    <mergeCell ref="F569:G569"/>
    <mergeCell ref="H569:I569"/>
    <mergeCell ref="J569:K569"/>
    <mergeCell ref="O569:P569"/>
    <mergeCell ref="Q569:R569"/>
    <mergeCell ref="S569:T569"/>
    <mergeCell ref="U569:V569"/>
    <mergeCell ref="W569:X569"/>
    <mergeCell ref="B570:C570"/>
    <mergeCell ref="D570:E570"/>
    <mergeCell ref="F570:G570"/>
    <mergeCell ref="H570:I570"/>
    <mergeCell ref="J570:K570"/>
    <mergeCell ref="O570:P570"/>
    <mergeCell ref="Q570:R570"/>
    <mergeCell ref="S570:T570"/>
    <mergeCell ref="U570:V570"/>
    <mergeCell ref="W570:X570"/>
    <mergeCell ref="A571:K571"/>
    <mergeCell ref="N571:X571"/>
    <mergeCell ref="A572:K573"/>
    <mergeCell ref="N572:X573"/>
    <mergeCell ref="B574:C574"/>
    <mergeCell ref="D574:K574"/>
    <mergeCell ref="O574:P574"/>
    <mergeCell ref="Q574:X574"/>
    <mergeCell ref="B575:C575"/>
    <mergeCell ref="D575:K575"/>
    <mergeCell ref="O575:P575"/>
    <mergeCell ref="Q575:X575"/>
    <mergeCell ref="B576:C576"/>
    <mergeCell ref="D576:K576"/>
    <mergeCell ref="O576:P576"/>
    <mergeCell ref="Q576:X576"/>
    <mergeCell ref="B577:C577"/>
    <mergeCell ref="D577:K577"/>
    <mergeCell ref="O577:P577"/>
    <mergeCell ref="Q577:X577"/>
    <mergeCell ref="B578:C578"/>
    <mergeCell ref="E578:F578"/>
    <mergeCell ref="G578:K578"/>
    <mergeCell ref="O578:P578"/>
    <mergeCell ref="R578:S578"/>
    <mergeCell ref="T578:X578"/>
    <mergeCell ref="B579:C579"/>
    <mergeCell ref="E579:F579"/>
    <mergeCell ref="G579:K579"/>
    <mergeCell ref="O579:P579"/>
    <mergeCell ref="R579:S579"/>
    <mergeCell ref="T579:X579"/>
    <mergeCell ref="D580:D581"/>
    <mergeCell ref="E580:E581"/>
    <mergeCell ref="F580:F581"/>
    <mergeCell ref="G580:G581"/>
    <mergeCell ref="H580:J580"/>
    <mergeCell ref="K580:K581"/>
    <mergeCell ref="Q580:Q581"/>
    <mergeCell ref="R580:R581"/>
    <mergeCell ref="S580:S581"/>
    <mergeCell ref="T580:T581"/>
    <mergeCell ref="U580:W580"/>
    <mergeCell ref="X580:X581"/>
    <mergeCell ref="B582:C582"/>
    <mergeCell ref="O582:P582"/>
    <mergeCell ref="B583:C583"/>
    <mergeCell ref="O583:P583"/>
    <mergeCell ref="B585:C585"/>
    <mergeCell ref="O585:P585"/>
    <mergeCell ref="B586:C586"/>
    <mergeCell ref="O586:P586"/>
    <mergeCell ref="A587:A588"/>
    <mergeCell ref="B587:B588"/>
    <mergeCell ref="N587:N588"/>
    <mergeCell ref="O587:O588"/>
    <mergeCell ref="B589:C589"/>
    <mergeCell ref="O589:P589"/>
    <mergeCell ref="B590:C590"/>
    <mergeCell ref="O590:P590"/>
    <mergeCell ref="B591:C591"/>
    <mergeCell ref="O591:P591"/>
    <mergeCell ref="B584:C584"/>
    <mergeCell ref="O584:P584"/>
    <mergeCell ref="B592:C592"/>
    <mergeCell ref="O592:P592"/>
    <mergeCell ref="B593:C593"/>
    <mergeCell ref="O593:P593"/>
    <mergeCell ref="B594:C594"/>
    <mergeCell ref="D594:E594"/>
    <mergeCell ref="F594:G594"/>
    <mergeCell ref="H594:I594"/>
    <mergeCell ref="J594:K594"/>
    <mergeCell ref="O594:P594"/>
    <mergeCell ref="Q594:R594"/>
    <mergeCell ref="S594:T594"/>
    <mergeCell ref="U594:V594"/>
    <mergeCell ref="W594:X594"/>
    <mergeCell ref="B595:C595"/>
    <mergeCell ref="D595:E595"/>
    <mergeCell ref="F595:G595"/>
    <mergeCell ref="H595:I595"/>
    <mergeCell ref="J595:K595"/>
    <mergeCell ref="O595:P595"/>
    <mergeCell ref="Q595:R595"/>
    <mergeCell ref="S595:T595"/>
    <mergeCell ref="U595:V595"/>
    <mergeCell ref="W595:X595"/>
    <mergeCell ref="B596:C596"/>
    <mergeCell ref="D596:E596"/>
    <mergeCell ref="F596:G596"/>
    <mergeCell ref="H596:I596"/>
    <mergeCell ref="J596:K596"/>
    <mergeCell ref="O596:P596"/>
    <mergeCell ref="Q596:R596"/>
    <mergeCell ref="S596:T596"/>
    <mergeCell ref="U596:V596"/>
    <mergeCell ref="W596:X596"/>
    <mergeCell ref="B597:C597"/>
    <mergeCell ref="D597:E597"/>
    <mergeCell ref="F597:G597"/>
    <mergeCell ref="H597:I597"/>
    <mergeCell ref="J597:K597"/>
    <mergeCell ref="O597:P597"/>
    <mergeCell ref="Q597:R597"/>
    <mergeCell ref="S597:T597"/>
    <mergeCell ref="U597:V597"/>
    <mergeCell ref="W597:X597"/>
    <mergeCell ref="B598:C598"/>
    <mergeCell ref="D598:E598"/>
    <mergeCell ref="F598:G598"/>
    <mergeCell ref="H598:I598"/>
    <mergeCell ref="J598:K598"/>
    <mergeCell ref="O598:P598"/>
    <mergeCell ref="Q598:R598"/>
    <mergeCell ref="S598:T598"/>
    <mergeCell ref="U598:V598"/>
    <mergeCell ref="W598:X598"/>
    <mergeCell ref="B599:C599"/>
    <mergeCell ref="D599:E599"/>
    <mergeCell ref="F599:G599"/>
    <mergeCell ref="H599:I599"/>
    <mergeCell ref="J599:K599"/>
    <mergeCell ref="O599:P599"/>
    <mergeCell ref="Q599:R599"/>
    <mergeCell ref="S599:T599"/>
    <mergeCell ref="U599:V599"/>
    <mergeCell ref="W599:X599"/>
    <mergeCell ref="B600:C600"/>
    <mergeCell ref="D600:E600"/>
    <mergeCell ref="F600:G600"/>
    <mergeCell ref="H600:I600"/>
    <mergeCell ref="J600:K600"/>
    <mergeCell ref="O600:P600"/>
    <mergeCell ref="Q600:R600"/>
    <mergeCell ref="S600:T600"/>
    <mergeCell ref="U600:V600"/>
    <mergeCell ref="W600:X600"/>
    <mergeCell ref="A601:K601"/>
    <mergeCell ref="N601:X601"/>
    <mergeCell ref="A602:K603"/>
    <mergeCell ref="N602:X603"/>
    <mergeCell ref="B604:C604"/>
    <mergeCell ref="D604:K604"/>
    <mergeCell ref="O604:P604"/>
    <mergeCell ref="Q604:X604"/>
    <mergeCell ref="B605:C605"/>
    <mergeCell ref="D605:K605"/>
    <mergeCell ref="O605:P605"/>
    <mergeCell ref="Q605:X605"/>
    <mergeCell ref="B606:C606"/>
    <mergeCell ref="D606:K606"/>
    <mergeCell ref="O606:P606"/>
    <mergeCell ref="Q606:X606"/>
    <mergeCell ref="B607:C607"/>
    <mergeCell ref="D607:K607"/>
    <mergeCell ref="O607:P607"/>
    <mergeCell ref="Q607:X607"/>
    <mergeCell ref="B608:C608"/>
    <mergeCell ref="E608:F608"/>
    <mergeCell ref="G608:K608"/>
    <mergeCell ref="O608:P608"/>
    <mergeCell ref="R608:S608"/>
    <mergeCell ref="T608:X608"/>
    <mergeCell ref="B609:C609"/>
    <mergeCell ref="E609:F609"/>
    <mergeCell ref="G609:K609"/>
    <mergeCell ref="O609:P609"/>
    <mergeCell ref="R609:S609"/>
    <mergeCell ref="T609:X609"/>
    <mergeCell ref="D610:D611"/>
    <mergeCell ref="E610:E611"/>
    <mergeCell ref="F610:F611"/>
    <mergeCell ref="G610:G611"/>
    <mergeCell ref="H610:J610"/>
    <mergeCell ref="K610:K611"/>
    <mergeCell ref="Q610:Q611"/>
    <mergeCell ref="R610:R611"/>
    <mergeCell ref="S610:S611"/>
    <mergeCell ref="T610:T611"/>
    <mergeCell ref="U610:W610"/>
    <mergeCell ref="X610:X611"/>
    <mergeCell ref="B612:C612"/>
    <mergeCell ref="O612:P612"/>
    <mergeCell ref="B613:C613"/>
    <mergeCell ref="O613:P613"/>
    <mergeCell ref="B615:C615"/>
    <mergeCell ref="O615:P615"/>
    <mergeCell ref="B616:C616"/>
    <mergeCell ref="O616:P616"/>
    <mergeCell ref="A617:A618"/>
    <mergeCell ref="B617:B618"/>
    <mergeCell ref="N617:N618"/>
    <mergeCell ref="O617:O618"/>
    <mergeCell ref="B619:C619"/>
    <mergeCell ref="O619:P619"/>
    <mergeCell ref="B620:C620"/>
    <mergeCell ref="O620:P620"/>
    <mergeCell ref="B621:C621"/>
    <mergeCell ref="O621:P621"/>
    <mergeCell ref="B614:C614"/>
    <mergeCell ref="O614:P614"/>
    <mergeCell ref="B622:C622"/>
    <mergeCell ref="O622:P622"/>
    <mergeCell ref="B623:C623"/>
    <mergeCell ref="O623:P623"/>
    <mergeCell ref="B624:C624"/>
    <mergeCell ref="D624:E624"/>
    <mergeCell ref="F624:G624"/>
    <mergeCell ref="H624:I624"/>
    <mergeCell ref="J624:K624"/>
    <mergeCell ref="O624:P624"/>
    <mergeCell ref="Q624:R624"/>
    <mergeCell ref="S624:T624"/>
    <mergeCell ref="U624:V624"/>
    <mergeCell ref="W624:X624"/>
    <mergeCell ref="B625:C625"/>
    <mergeCell ref="D625:E625"/>
    <mergeCell ref="F625:G625"/>
    <mergeCell ref="H625:I625"/>
    <mergeCell ref="J625:K625"/>
    <mergeCell ref="O625:P625"/>
    <mergeCell ref="Q625:R625"/>
    <mergeCell ref="S625:T625"/>
    <mergeCell ref="U625:V625"/>
    <mergeCell ref="W625:X625"/>
    <mergeCell ref="B626:C626"/>
    <mergeCell ref="D626:E626"/>
    <mergeCell ref="F626:G626"/>
    <mergeCell ref="H626:I626"/>
    <mergeCell ref="J626:K626"/>
    <mergeCell ref="O626:P626"/>
    <mergeCell ref="Q626:R626"/>
    <mergeCell ref="S626:T626"/>
    <mergeCell ref="U626:V626"/>
    <mergeCell ref="W626:X626"/>
    <mergeCell ref="B627:C627"/>
    <mergeCell ref="D627:E627"/>
    <mergeCell ref="F627:G627"/>
    <mergeCell ref="H627:I627"/>
    <mergeCell ref="J627:K627"/>
    <mergeCell ref="O627:P627"/>
    <mergeCell ref="Q627:R627"/>
    <mergeCell ref="S627:T627"/>
    <mergeCell ref="U627:V627"/>
    <mergeCell ref="W627:X627"/>
    <mergeCell ref="B628:C628"/>
    <mergeCell ref="D628:E628"/>
    <mergeCell ref="F628:G628"/>
    <mergeCell ref="H628:I628"/>
    <mergeCell ref="J628:K628"/>
    <mergeCell ref="O628:P628"/>
    <mergeCell ref="Q628:R628"/>
    <mergeCell ref="S628:T628"/>
    <mergeCell ref="U628:V628"/>
    <mergeCell ref="W628:X628"/>
    <mergeCell ref="B629:C629"/>
    <mergeCell ref="D629:E629"/>
    <mergeCell ref="F629:G629"/>
    <mergeCell ref="H629:I629"/>
    <mergeCell ref="J629:K629"/>
    <mergeCell ref="O629:P629"/>
    <mergeCell ref="Q629:R629"/>
    <mergeCell ref="S629:T629"/>
    <mergeCell ref="U629:V629"/>
    <mergeCell ref="W629:X629"/>
    <mergeCell ref="B630:C630"/>
    <mergeCell ref="D630:E630"/>
    <mergeCell ref="F630:G630"/>
    <mergeCell ref="H630:I630"/>
    <mergeCell ref="J630:K630"/>
    <mergeCell ref="O630:P630"/>
    <mergeCell ref="Q630:R630"/>
    <mergeCell ref="S630:T630"/>
    <mergeCell ref="U630:V630"/>
    <mergeCell ref="W630:X630"/>
    <mergeCell ref="A631:K631"/>
    <mergeCell ref="N631:X631"/>
    <mergeCell ref="A632:K633"/>
    <mergeCell ref="N632:X633"/>
    <mergeCell ref="B634:C634"/>
    <mergeCell ref="D634:K634"/>
    <mergeCell ref="O634:P634"/>
    <mergeCell ref="Q634:X634"/>
    <mergeCell ref="R639:S639"/>
    <mergeCell ref="T639:X639"/>
    <mergeCell ref="D640:D641"/>
    <mergeCell ref="E640:E641"/>
    <mergeCell ref="F640:F641"/>
    <mergeCell ref="G640:G641"/>
    <mergeCell ref="H640:J640"/>
    <mergeCell ref="K640:K641"/>
    <mergeCell ref="Q640:Q641"/>
    <mergeCell ref="R640:R641"/>
    <mergeCell ref="S640:S641"/>
    <mergeCell ref="T640:T641"/>
    <mergeCell ref="U640:W640"/>
    <mergeCell ref="X640:X641"/>
    <mergeCell ref="B635:C635"/>
    <mergeCell ref="D635:K635"/>
    <mergeCell ref="O635:P635"/>
    <mergeCell ref="Q635:X635"/>
    <mergeCell ref="B636:C636"/>
    <mergeCell ref="D636:K636"/>
    <mergeCell ref="O636:P636"/>
    <mergeCell ref="Q636:X636"/>
    <mergeCell ref="B637:C637"/>
    <mergeCell ref="D637:K637"/>
    <mergeCell ref="O637:P637"/>
    <mergeCell ref="Q637:X637"/>
    <mergeCell ref="B638:C638"/>
    <mergeCell ref="E638:F638"/>
    <mergeCell ref="G638:K638"/>
    <mergeCell ref="O638:P638"/>
    <mergeCell ref="R638:S638"/>
    <mergeCell ref="T638:X638"/>
    <mergeCell ref="B646:C646"/>
    <mergeCell ref="O646:P646"/>
    <mergeCell ref="B644:C644"/>
    <mergeCell ref="O644:P644"/>
    <mergeCell ref="A647:A648"/>
    <mergeCell ref="B647:B648"/>
    <mergeCell ref="N647:N648"/>
    <mergeCell ref="O647:O648"/>
    <mergeCell ref="B649:C649"/>
    <mergeCell ref="O649:P649"/>
    <mergeCell ref="B650:C650"/>
    <mergeCell ref="O650:P650"/>
    <mergeCell ref="B651:C651"/>
    <mergeCell ref="O651:P651"/>
    <mergeCell ref="B639:C639"/>
    <mergeCell ref="E639:F639"/>
    <mergeCell ref="G639:K639"/>
    <mergeCell ref="O639:P639"/>
    <mergeCell ref="B652:C652"/>
    <mergeCell ref="O652:P652"/>
    <mergeCell ref="B653:C653"/>
    <mergeCell ref="O653:P653"/>
    <mergeCell ref="B654:C654"/>
    <mergeCell ref="D654:E654"/>
    <mergeCell ref="F654:G654"/>
    <mergeCell ref="H654:I654"/>
    <mergeCell ref="J654:K654"/>
    <mergeCell ref="O654:P654"/>
    <mergeCell ref="B44:C44"/>
    <mergeCell ref="O44:P44"/>
    <mergeCell ref="Q654:R654"/>
    <mergeCell ref="S654:T654"/>
    <mergeCell ref="U654:V654"/>
    <mergeCell ref="W654:X654"/>
    <mergeCell ref="B655:C655"/>
    <mergeCell ref="D655:E655"/>
    <mergeCell ref="F655:G655"/>
    <mergeCell ref="H655:I655"/>
    <mergeCell ref="J655:K655"/>
    <mergeCell ref="O655:P655"/>
    <mergeCell ref="Q655:R655"/>
    <mergeCell ref="S655:T655"/>
    <mergeCell ref="U655:V655"/>
    <mergeCell ref="W655:X655"/>
    <mergeCell ref="B642:C642"/>
    <mergeCell ref="O642:P642"/>
    <mergeCell ref="B643:C643"/>
    <mergeCell ref="O643:P643"/>
    <mergeCell ref="B645:C645"/>
    <mergeCell ref="O645:P645"/>
    <mergeCell ref="B656:C656"/>
    <mergeCell ref="D656:E656"/>
    <mergeCell ref="F656:G656"/>
    <mergeCell ref="H656:I656"/>
    <mergeCell ref="J656:K656"/>
    <mergeCell ref="O656:P656"/>
    <mergeCell ref="Q656:R656"/>
    <mergeCell ref="S656:T656"/>
    <mergeCell ref="U656:V656"/>
    <mergeCell ref="W656:X656"/>
    <mergeCell ref="B657:C657"/>
    <mergeCell ref="D657:E657"/>
    <mergeCell ref="F657:G657"/>
    <mergeCell ref="H657:I657"/>
    <mergeCell ref="J657:K657"/>
    <mergeCell ref="O657:P657"/>
    <mergeCell ref="Q657:R657"/>
    <mergeCell ref="S657:T657"/>
    <mergeCell ref="U657:V657"/>
    <mergeCell ref="W657:X657"/>
  </mergeCells>
  <phoneticPr fontId="12" type="noConversion"/>
  <conditionalFormatting sqref="F8 K10 C6:C10 K22:K23 J21 B21:F21 B24:D24 F24 H24 B4:B11 B22:C23 B25:C26 B13:C13 A1:A2 B15:C16 B14">
    <cfRule type="cellIs" dxfId="12006" priority="10248" stopIfTrue="1" operator="equal">
      <formula>0</formula>
    </cfRule>
  </conditionalFormatting>
  <conditionalFormatting sqref="F8 K10 C6:C10 K22:K23 J21 B21:F21 B24:D24 F24 H24 B4:B11 B22:C23 B25:C26 B13:C13 A1:A2 B15:C16 B14">
    <cfRule type="containsText" dxfId="12005" priority="10243" stopIfTrue="1" operator="containsText" text="dsoy jktdh; fo|ky;ksa esa iz;ksx gsrq fu%'kqYd">
      <formula>NOT(ISERROR(SEARCH("dsoy jktdh; fo|ky;ksa esa iz;ksx gsrq fu%'kqYd",A1)))</formula>
    </cfRule>
    <cfRule type="containsText" dxfId="12004" priority="10244" stopIfTrue="1" operator="containsText" text="dsoy jktdh; fo|ky;ksa esa iz;ksx gsrq fu%'kqYd">
      <formula>NOT(ISERROR(SEARCH("dsoy jktdh; fo|ky;ksa esa iz;ksx gsrq fu%'kqYd",A1)))</formula>
    </cfRule>
    <cfRule type="containsText" dxfId="12003" priority="10245" stopIfTrue="1" operator="containsText" text="dsoy jktdh; fo|ky;ksa esa iz;ksx gsrq fu%'kqYd">
      <formula>NOT(ISERROR(SEARCH("dsoy jktdh; fo|ky;ksa esa iz;ksx gsrq fu%'kqYd",A1)))</formula>
    </cfRule>
    <cfRule type="containsText" dxfId="12002" priority="10246" stopIfTrue="1" operator="containsText" text="f'k{kk foHkkx jktLFkku">
      <formula>NOT(ISERROR(SEARCH("f'k{kk foHkkx jktLFkku",A1)))</formula>
    </cfRule>
    <cfRule type="containsText" dxfId="12001" priority="10247" stopIfTrue="1" operator="containsText" text="iw.kkZad">
      <formula>NOT(ISERROR(SEARCH("iw.kkZad",A1)))</formula>
    </cfRule>
  </conditionalFormatting>
  <conditionalFormatting sqref="B10:C10">
    <cfRule type="cellIs" dxfId="12000" priority="10241" operator="equal">
      <formula>0</formula>
    </cfRule>
    <cfRule type="containsText" dxfId="11999" priority="10242" stopIfTrue="1" operator="containsText" text="false">
      <formula>NOT(ISERROR(SEARCH("false",B10)))</formula>
    </cfRule>
  </conditionalFormatting>
  <conditionalFormatting sqref="G10">
    <cfRule type="cellIs" dxfId="11998" priority="10240" stopIfTrue="1" operator="equal">
      <formula>0</formula>
    </cfRule>
  </conditionalFormatting>
  <conditionalFormatting sqref="G10">
    <cfRule type="containsText" dxfId="11997" priority="10235" stopIfTrue="1" operator="containsText" text="dsoy jktdh; fo|ky;ksa esa iz;ksx gsrq fu%'kqYd">
      <formula>NOT(ISERROR(SEARCH("dsoy jktdh; fo|ky;ksa esa iz;ksx gsrq fu%'kqYd",G10)))</formula>
    </cfRule>
    <cfRule type="containsText" dxfId="11996" priority="10236" stopIfTrue="1" operator="containsText" text="dsoy jktdh; fo|ky;ksa esa iz;ksx gsrq fu%'kqYd">
      <formula>NOT(ISERROR(SEARCH("dsoy jktdh; fo|ky;ksa esa iz;ksx gsrq fu%'kqYd",G10)))</formula>
    </cfRule>
    <cfRule type="containsText" dxfId="11995" priority="10237" stopIfTrue="1" operator="containsText" text="dsoy jktdh; fo|ky;ksa esa iz;ksx gsrq fu%'kqYd">
      <formula>NOT(ISERROR(SEARCH("dsoy jktdh; fo|ky;ksa esa iz;ksx gsrq fu%'kqYd",G10)))</formula>
    </cfRule>
    <cfRule type="containsText" dxfId="11994" priority="10238" stopIfTrue="1" operator="containsText" text="f'k{kk foHkkx jktLFkku">
      <formula>NOT(ISERROR(SEARCH("f'k{kk foHkkx jktLFkku",G10)))</formula>
    </cfRule>
    <cfRule type="containsText" dxfId="11993" priority="10239" stopIfTrue="1" operator="containsText" text="iw.kkZad">
      <formula>NOT(ISERROR(SEARCH("iw.kkZad",G10)))</formula>
    </cfRule>
  </conditionalFormatting>
  <conditionalFormatting sqref="G10">
    <cfRule type="cellIs" dxfId="11992" priority="10233" operator="equal">
      <formula>0</formula>
    </cfRule>
    <cfRule type="containsText" dxfId="11991" priority="10234" stopIfTrue="1" operator="containsText" text="false">
      <formula>NOT(ISERROR(SEARCH("false",G10)))</formula>
    </cfRule>
  </conditionalFormatting>
  <conditionalFormatting sqref="G10">
    <cfRule type="containsText" dxfId="11990" priority="10232" stopIfTrue="1" operator="containsText" text="izk;ks-">
      <formula>NOT(ISERROR(SEARCH("izk;ks-",G10)))</formula>
    </cfRule>
  </conditionalFormatting>
  <conditionalFormatting sqref="D22:F22 J22">
    <cfRule type="cellIs" dxfId="11989" priority="10231" stopIfTrue="1" operator="equal">
      <formula>0</formula>
    </cfRule>
  </conditionalFormatting>
  <conditionalFormatting sqref="D22:F22 J22">
    <cfRule type="containsText" dxfId="11988" priority="10226" stopIfTrue="1" operator="containsText" text="dsoy jktdh; fo|ky;ksa esa iz;ksx gsrq fu%'kqYd">
      <formula>NOT(ISERROR(SEARCH("dsoy jktdh; fo|ky;ksa esa iz;ksx gsrq fu%'kqYd",D22)))</formula>
    </cfRule>
    <cfRule type="containsText" dxfId="11987" priority="10227" stopIfTrue="1" operator="containsText" text="dsoy jktdh; fo|ky;ksa esa iz;ksx gsrq fu%'kqYd">
      <formula>NOT(ISERROR(SEARCH("dsoy jktdh; fo|ky;ksa esa iz;ksx gsrq fu%'kqYd",D22)))</formula>
    </cfRule>
    <cfRule type="containsText" dxfId="11986" priority="10228" stopIfTrue="1" operator="containsText" text="dsoy jktdh; fo|ky;ksa esa iz;ksx gsrq fu%'kqYd">
      <formula>NOT(ISERROR(SEARCH("dsoy jktdh; fo|ky;ksa esa iz;ksx gsrq fu%'kqYd",D22)))</formula>
    </cfRule>
    <cfRule type="containsText" dxfId="11985" priority="10229" stopIfTrue="1" operator="containsText" text="f'k{kk foHkkx jktLFkku">
      <formula>NOT(ISERROR(SEARCH("f'k{kk foHkkx jktLFkku",D22)))</formula>
    </cfRule>
    <cfRule type="containsText" dxfId="11984" priority="10230" stopIfTrue="1" operator="containsText" text="iw.kkZad">
      <formula>NOT(ISERROR(SEARCH("iw.kkZad",D22)))</formula>
    </cfRule>
  </conditionalFormatting>
  <conditionalFormatting sqref="D23:F23 J23">
    <cfRule type="cellIs" dxfId="11983" priority="10225" stopIfTrue="1" operator="equal">
      <formula>0</formula>
    </cfRule>
  </conditionalFormatting>
  <conditionalFormatting sqref="D23:F23 J23">
    <cfRule type="containsText" dxfId="11982" priority="10220" stopIfTrue="1" operator="containsText" text="dsoy jktdh; fo|ky;ksa esa iz;ksx gsrq fu%'kqYd">
      <formula>NOT(ISERROR(SEARCH("dsoy jktdh; fo|ky;ksa esa iz;ksx gsrq fu%'kqYd",D23)))</formula>
    </cfRule>
    <cfRule type="containsText" dxfId="11981" priority="10221" stopIfTrue="1" operator="containsText" text="dsoy jktdh; fo|ky;ksa esa iz;ksx gsrq fu%'kqYd">
      <formula>NOT(ISERROR(SEARCH("dsoy jktdh; fo|ky;ksa esa iz;ksx gsrq fu%'kqYd",D23)))</formula>
    </cfRule>
    <cfRule type="containsText" dxfId="11980" priority="10222" stopIfTrue="1" operator="containsText" text="dsoy jktdh; fo|ky;ksa esa iz;ksx gsrq fu%'kqYd">
      <formula>NOT(ISERROR(SEARCH("dsoy jktdh; fo|ky;ksa esa iz;ksx gsrq fu%'kqYd",D23)))</formula>
    </cfRule>
    <cfRule type="containsText" dxfId="11979" priority="10223" stopIfTrue="1" operator="containsText" text="f'k{kk foHkkx jktLFkku">
      <formula>NOT(ISERROR(SEARCH("f'k{kk foHkkx jktLFkku",D23)))</formula>
    </cfRule>
    <cfRule type="containsText" dxfId="11978" priority="10224" stopIfTrue="1" operator="containsText" text="iw.kkZad">
      <formula>NOT(ISERROR(SEARCH("iw.kkZad",D23)))</formula>
    </cfRule>
  </conditionalFormatting>
  <conditionalFormatting sqref="J24">
    <cfRule type="cellIs" dxfId="11977" priority="10219" stopIfTrue="1" operator="equal">
      <formula>0</formula>
    </cfRule>
  </conditionalFormatting>
  <conditionalFormatting sqref="J24">
    <cfRule type="containsText" dxfId="11976" priority="10214" stopIfTrue="1" operator="containsText" text="dsoy jktdh; fo|ky;ksa esa iz;ksx gsrq fu%'kqYd">
      <formula>NOT(ISERROR(SEARCH("dsoy jktdh; fo|ky;ksa esa iz;ksx gsrq fu%'kqYd",J24)))</formula>
    </cfRule>
    <cfRule type="containsText" dxfId="11975" priority="10215" stopIfTrue="1" operator="containsText" text="dsoy jktdh; fo|ky;ksa esa iz;ksx gsrq fu%'kqYd">
      <formula>NOT(ISERROR(SEARCH("dsoy jktdh; fo|ky;ksa esa iz;ksx gsrq fu%'kqYd",J24)))</formula>
    </cfRule>
    <cfRule type="containsText" dxfId="11974" priority="10216" stopIfTrue="1" operator="containsText" text="dsoy jktdh; fo|ky;ksa esa iz;ksx gsrq fu%'kqYd">
      <formula>NOT(ISERROR(SEARCH("dsoy jktdh; fo|ky;ksa esa iz;ksx gsrq fu%'kqYd",J24)))</formula>
    </cfRule>
    <cfRule type="containsText" dxfId="11973" priority="10217" stopIfTrue="1" operator="containsText" text="f'k{kk foHkkx jktLFkku">
      <formula>NOT(ISERROR(SEARCH("f'k{kk foHkkx jktLFkku",J24)))</formula>
    </cfRule>
    <cfRule type="containsText" dxfId="11972" priority="10218" stopIfTrue="1" operator="containsText" text="iw.kkZad">
      <formula>NOT(ISERROR(SEARCH("iw.kkZad",J24)))</formula>
    </cfRule>
  </conditionalFormatting>
  <conditionalFormatting sqref="D25">
    <cfRule type="cellIs" dxfId="11971" priority="10213" stopIfTrue="1" operator="equal">
      <formula>0</formula>
    </cfRule>
  </conditionalFormatting>
  <conditionalFormatting sqref="D25">
    <cfRule type="containsText" dxfId="11970" priority="10208" stopIfTrue="1" operator="containsText" text="dsoy jktdh; fo|ky;ksa esa iz;ksx gsrq fu%'kqYd">
      <formula>NOT(ISERROR(SEARCH("dsoy jktdh; fo|ky;ksa esa iz;ksx gsrq fu%'kqYd",D25)))</formula>
    </cfRule>
    <cfRule type="containsText" dxfId="11969" priority="10209" stopIfTrue="1" operator="containsText" text="dsoy jktdh; fo|ky;ksa esa iz;ksx gsrq fu%'kqYd">
      <formula>NOT(ISERROR(SEARCH("dsoy jktdh; fo|ky;ksa esa iz;ksx gsrq fu%'kqYd",D25)))</formula>
    </cfRule>
    <cfRule type="containsText" dxfId="11968" priority="10210" stopIfTrue="1" operator="containsText" text="dsoy jktdh; fo|ky;ksa esa iz;ksx gsrq fu%'kqYd">
      <formula>NOT(ISERROR(SEARCH("dsoy jktdh; fo|ky;ksa esa iz;ksx gsrq fu%'kqYd",D25)))</formula>
    </cfRule>
    <cfRule type="containsText" dxfId="11967" priority="10211" stopIfTrue="1" operator="containsText" text="f'k{kk foHkkx jktLFkku">
      <formula>NOT(ISERROR(SEARCH("f'k{kk foHkkx jktLFkku",D25)))</formula>
    </cfRule>
    <cfRule type="containsText" dxfId="11966" priority="10212" stopIfTrue="1" operator="containsText" text="iw.kkZad">
      <formula>NOT(ISERROR(SEARCH("iw.kkZad",D25)))</formula>
    </cfRule>
  </conditionalFormatting>
  <conditionalFormatting sqref="F25">
    <cfRule type="cellIs" dxfId="11965" priority="10207" stopIfTrue="1" operator="equal">
      <formula>0</formula>
    </cfRule>
  </conditionalFormatting>
  <conditionalFormatting sqref="F25">
    <cfRule type="containsText" dxfId="11964" priority="10202" stopIfTrue="1" operator="containsText" text="dsoy jktdh; fo|ky;ksa esa iz;ksx gsrq fu%'kqYd">
      <formula>NOT(ISERROR(SEARCH("dsoy jktdh; fo|ky;ksa esa iz;ksx gsrq fu%'kqYd",F25)))</formula>
    </cfRule>
    <cfRule type="containsText" dxfId="11963" priority="10203" stopIfTrue="1" operator="containsText" text="dsoy jktdh; fo|ky;ksa esa iz;ksx gsrq fu%'kqYd">
      <formula>NOT(ISERROR(SEARCH("dsoy jktdh; fo|ky;ksa esa iz;ksx gsrq fu%'kqYd",F25)))</formula>
    </cfRule>
    <cfRule type="containsText" dxfId="11962" priority="10204" stopIfTrue="1" operator="containsText" text="dsoy jktdh; fo|ky;ksa esa iz;ksx gsrq fu%'kqYd">
      <formula>NOT(ISERROR(SEARCH("dsoy jktdh; fo|ky;ksa esa iz;ksx gsrq fu%'kqYd",F25)))</formula>
    </cfRule>
    <cfRule type="containsText" dxfId="11961" priority="10205" stopIfTrue="1" operator="containsText" text="f'k{kk foHkkx jktLFkku">
      <formula>NOT(ISERROR(SEARCH("f'k{kk foHkkx jktLFkku",F25)))</formula>
    </cfRule>
    <cfRule type="containsText" dxfId="11960" priority="10206" stopIfTrue="1" operator="containsText" text="iw.kkZad">
      <formula>NOT(ISERROR(SEARCH("iw.kkZad",F25)))</formula>
    </cfRule>
  </conditionalFormatting>
  <conditionalFormatting sqref="H25">
    <cfRule type="cellIs" dxfId="11959" priority="10201" stopIfTrue="1" operator="equal">
      <formula>0</formula>
    </cfRule>
  </conditionalFormatting>
  <conditionalFormatting sqref="H25">
    <cfRule type="containsText" dxfId="11958" priority="10196" stopIfTrue="1" operator="containsText" text="dsoy jktdh; fo|ky;ksa esa iz;ksx gsrq fu%'kqYd">
      <formula>NOT(ISERROR(SEARCH("dsoy jktdh; fo|ky;ksa esa iz;ksx gsrq fu%'kqYd",H25)))</formula>
    </cfRule>
    <cfRule type="containsText" dxfId="11957" priority="10197" stopIfTrue="1" operator="containsText" text="dsoy jktdh; fo|ky;ksa esa iz;ksx gsrq fu%'kqYd">
      <formula>NOT(ISERROR(SEARCH("dsoy jktdh; fo|ky;ksa esa iz;ksx gsrq fu%'kqYd",H25)))</formula>
    </cfRule>
    <cfRule type="containsText" dxfId="11956" priority="10198" stopIfTrue="1" operator="containsText" text="dsoy jktdh; fo|ky;ksa esa iz;ksx gsrq fu%'kqYd">
      <formula>NOT(ISERROR(SEARCH("dsoy jktdh; fo|ky;ksa esa iz;ksx gsrq fu%'kqYd",H25)))</formula>
    </cfRule>
    <cfRule type="containsText" dxfId="11955" priority="10199" stopIfTrue="1" operator="containsText" text="f'k{kk foHkkx jktLFkku">
      <formula>NOT(ISERROR(SEARCH("f'k{kk foHkkx jktLFkku",H25)))</formula>
    </cfRule>
    <cfRule type="containsText" dxfId="11954" priority="10200" stopIfTrue="1" operator="containsText" text="iw.kkZad">
      <formula>NOT(ISERROR(SEARCH("iw.kkZad",H25)))</formula>
    </cfRule>
  </conditionalFormatting>
  <conditionalFormatting sqref="J25">
    <cfRule type="cellIs" dxfId="11953" priority="10195" stopIfTrue="1" operator="equal">
      <formula>0</formula>
    </cfRule>
  </conditionalFormatting>
  <conditionalFormatting sqref="J25">
    <cfRule type="containsText" dxfId="11952" priority="10190" stopIfTrue="1" operator="containsText" text="dsoy jktdh; fo|ky;ksa esa iz;ksx gsrq fu%'kqYd">
      <formula>NOT(ISERROR(SEARCH("dsoy jktdh; fo|ky;ksa esa iz;ksx gsrq fu%'kqYd",J25)))</formula>
    </cfRule>
    <cfRule type="containsText" dxfId="11951" priority="10191" stopIfTrue="1" operator="containsText" text="dsoy jktdh; fo|ky;ksa esa iz;ksx gsrq fu%'kqYd">
      <formula>NOT(ISERROR(SEARCH("dsoy jktdh; fo|ky;ksa esa iz;ksx gsrq fu%'kqYd",J25)))</formula>
    </cfRule>
    <cfRule type="containsText" dxfId="11950" priority="10192" stopIfTrue="1" operator="containsText" text="dsoy jktdh; fo|ky;ksa esa iz;ksx gsrq fu%'kqYd">
      <formula>NOT(ISERROR(SEARCH("dsoy jktdh; fo|ky;ksa esa iz;ksx gsrq fu%'kqYd",J25)))</formula>
    </cfRule>
    <cfRule type="containsText" dxfId="11949" priority="10193" stopIfTrue="1" operator="containsText" text="f'k{kk foHkkx jktLFkku">
      <formula>NOT(ISERROR(SEARCH("f'k{kk foHkkx jktLFkku",J25)))</formula>
    </cfRule>
    <cfRule type="containsText" dxfId="11948" priority="10194" stopIfTrue="1" operator="containsText" text="iw.kkZad">
      <formula>NOT(ISERROR(SEARCH("iw.kkZad",J25)))</formula>
    </cfRule>
  </conditionalFormatting>
  <conditionalFormatting sqref="D26">
    <cfRule type="cellIs" dxfId="11947" priority="10189" stopIfTrue="1" operator="equal">
      <formula>0</formula>
    </cfRule>
  </conditionalFormatting>
  <conditionalFormatting sqref="D26">
    <cfRule type="containsText" dxfId="11946" priority="10184" stopIfTrue="1" operator="containsText" text="dsoy jktdh; fo|ky;ksa esa iz;ksx gsrq fu%'kqYd">
      <formula>NOT(ISERROR(SEARCH("dsoy jktdh; fo|ky;ksa esa iz;ksx gsrq fu%'kqYd",D26)))</formula>
    </cfRule>
    <cfRule type="containsText" dxfId="11945" priority="10185" stopIfTrue="1" operator="containsText" text="dsoy jktdh; fo|ky;ksa esa iz;ksx gsrq fu%'kqYd">
      <formula>NOT(ISERROR(SEARCH("dsoy jktdh; fo|ky;ksa esa iz;ksx gsrq fu%'kqYd",D26)))</formula>
    </cfRule>
    <cfRule type="containsText" dxfId="11944" priority="10186" stopIfTrue="1" operator="containsText" text="dsoy jktdh; fo|ky;ksa esa iz;ksx gsrq fu%'kqYd">
      <formula>NOT(ISERROR(SEARCH("dsoy jktdh; fo|ky;ksa esa iz;ksx gsrq fu%'kqYd",D26)))</formula>
    </cfRule>
    <cfRule type="containsText" dxfId="11943" priority="10187" stopIfTrue="1" operator="containsText" text="f'k{kk foHkkx jktLFkku">
      <formula>NOT(ISERROR(SEARCH("f'k{kk foHkkx jktLFkku",D26)))</formula>
    </cfRule>
    <cfRule type="containsText" dxfId="11942" priority="10188" stopIfTrue="1" operator="containsText" text="iw.kkZad">
      <formula>NOT(ISERROR(SEARCH("iw.kkZad",D26)))</formula>
    </cfRule>
  </conditionalFormatting>
  <conditionalFormatting sqref="F26">
    <cfRule type="cellIs" dxfId="11941" priority="10183" stopIfTrue="1" operator="equal">
      <formula>0</formula>
    </cfRule>
  </conditionalFormatting>
  <conditionalFormatting sqref="F26">
    <cfRule type="containsText" dxfId="11940" priority="10178" stopIfTrue="1" operator="containsText" text="dsoy jktdh; fo|ky;ksa esa iz;ksx gsrq fu%'kqYd">
      <formula>NOT(ISERROR(SEARCH("dsoy jktdh; fo|ky;ksa esa iz;ksx gsrq fu%'kqYd",F26)))</formula>
    </cfRule>
    <cfRule type="containsText" dxfId="11939" priority="10179" stopIfTrue="1" operator="containsText" text="dsoy jktdh; fo|ky;ksa esa iz;ksx gsrq fu%'kqYd">
      <formula>NOT(ISERROR(SEARCH("dsoy jktdh; fo|ky;ksa esa iz;ksx gsrq fu%'kqYd",F26)))</formula>
    </cfRule>
    <cfRule type="containsText" dxfId="11938" priority="10180" stopIfTrue="1" operator="containsText" text="dsoy jktdh; fo|ky;ksa esa iz;ksx gsrq fu%'kqYd">
      <formula>NOT(ISERROR(SEARCH("dsoy jktdh; fo|ky;ksa esa iz;ksx gsrq fu%'kqYd",F26)))</formula>
    </cfRule>
    <cfRule type="containsText" dxfId="11937" priority="10181" stopIfTrue="1" operator="containsText" text="f'k{kk foHkkx jktLFkku">
      <formula>NOT(ISERROR(SEARCH("f'k{kk foHkkx jktLFkku",F26)))</formula>
    </cfRule>
    <cfRule type="containsText" dxfId="11936" priority="10182" stopIfTrue="1" operator="containsText" text="iw.kkZad">
      <formula>NOT(ISERROR(SEARCH("iw.kkZad",F26)))</formula>
    </cfRule>
  </conditionalFormatting>
  <conditionalFormatting sqref="H26">
    <cfRule type="cellIs" dxfId="11935" priority="10177" stopIfTrue="1" operator="equal">
      <formula>0</formula>
    </cfRule>
  </conditionalFormatting>
  <conditionalFormatting sqref="H26">
    <cfRule type="containsText" dxfId="11934" priority="10172" stopIfTrue="1" operator="containsText" text="dsoy jktdh; fo|ky;ksa esa iz;ksx gsrq fu%'kqYd">
      <formula>NOT(ISERROR(SEARCH("dsoy jktdh; fo|ky;ksa esa iz;ksx gsrq fu%'kqYd",H26)))</formula>
    </cfRule>
    <cfRule type="containsText" dxfId="11933" priority="10173" stopIfTrue="1" operator="containsText" text="dsoy jktdh; fo|ky;ksa esa iz;ksx gsrq fu%'kqYd">
      <formula>NOT(ISERROR(SEARCH("dsoy jktdh; fo|ky;ksa esa iz;ksx gsrq fu%'kqYd",H26)))</formula>
    </cfRule>
    <cfRule type="containsText" dxfId="11932" priority="10174" stopIfTrue="1" operator="containsText" text="dsoy jktdh; fo|ky;ksa esa iz;ksx gsrq fu%'kqYd">
      <formula>NOT(ISERROR(SEARCH("dsoy jktdh; fo|ky;ksa esa iz;ksx gsrq fu%'kqYd",H26)))</formula>
    </cfRule>
    <cfRule type="containsText" dxfId="11931" priority="10175" stopIfTrue="1" operator="containsText" text="f'k{kk foHkkx jktLFkku">
      <formula>NOT(ISERROR(SEARCH("f'k{kk foHkkx jktLFkku",H26)))</formula>
    </cfRule>
    <cfRule type="containsText" dxfId="11930" priority="10176" stopIfTrue="1" operator="containsText" text="iw.kkZad">
      <formula>NOT(ISERROR(SEARCH("iw.kkZad",H26)))</formula>
    </cfRule>
  </conditionalFormatting>
  <conditionalFormatting sqref="J26">
    <cfRule type="cellIs" dxfId="11929" priority="10171" stopIfTrue="1" operator="equal">
      <formula>0</formula>
    </cfRule>
  </conditionalFormatting>
  <conditionalFormatting sqref="J26">
    <cfRule type="containsText" dxfId="11928" priority="10166" stopIfTrue="1" operator="containsText" text="dsoy jktdh; fo|ky;ksa esa iz;ksx gsrq fu%'kqYd">
      <formula>NOT(ISERROR(SEARCH("dsoy jktdh; fo|ky;ksa esa iz;ksx gsrq fu%'kqYd",J26)))</formula>
    </cfRule>
    <cfRule type="containsText" dxfId="11927" priority="10167" stopIfTrue="1" operator="containsText" text="dsoy jktdh; fo|ky;ksa esa iz;ksx gsrq fu%'kqYd">
      <formula>NOT(ISERROR(SEARCH("dsoy jktdh; fo|ky;ksa esa iz;ksx gsrq fu%'kqYd",J26)))</formula>
    </cfRule>
    <cfRule type="containsText" dxfId="11926" priority="10168" stopIfTrue="1" operator="containsText" text="dsoy jktdh; fo|ky;ksa esa iz;ksx gsrq fu%'kqYd">
      <formula>NOT(ISERROR(SEARCH("dsoy jktdh; fo|ky;ksa esa iz;ksx gsrq fu%'kqYd",J26)))</formula>
    </cfRule>
    <cfRule type="containsText" dxfId="11925" priority="10169" stopIfTrue="1" operator="containsText" text="f'k{kk foHkkx jktLFkku">
      <formula>NOT(ISERROR(SEARCH("f'k{kk foHkkx jktLFkku",J26)))</formula>
    </cfRule>
    <cfRule type="containsText" dxfId="11924" priority="10170" stopIfTrue="1" operator="containsText" text="iw.kkZad">
      <formula>NOT(ISERROR(SEARCH("iw.kkZad",J26)))</formula>
    </cfRule>
  </conditionalFormatting>
  <conditionalFormatting sqref="C18">
    <cfRule type="cellIs" dxfId="11923" priority="10165" stopIfTrue="1" operator="equal">
      <formula>0</formula>
    </cfRule>
  </conditionalFormatting>
  <conditionalFormatting sqref="C18">
    <cfRule type="containsText" dxfId="11922" priority="10160" stopIfTrue="1" operator="containsText" text="dsoy jktdh; fo|ky;ksa esa iz;ksx gsrq fu%'kqYd">
      <formula>NOT(ISERROR(SEARCH("dsoy jktdh; fo|ky;ksa esa iz;ksx gsrq fu%'kqYd",C18)))</formula>
    </cfRule>
    <cfRule type="containsText" dxfId="11921" priority="10161" stopIfTrue="1" operator="containsText" text="dsoy jktdh; fo|ky;ksa esa iz;ksx gsrq fu%'kqYd">
      <formula>NOT(ISERROR(SEARCH("dsoy jktdh; fo|ky;ksa esa iz;ksx gsrq fu%'kqYd",C18)))</formula>
    </cfRule>
    <cfRule type="containsText" dxfId="11920" priority="10162" stopIfTrue="1" operator="containsText" text="dsoy jktdh; fo|ky;ksa esa iz;ksx gsrq fu%'kqYd">
      <formula>NOT(ISERROR(SEARCH("dsoy jktdh; fo|ky;ksa esa iz;ksx gsrq fu%'kqYd",C18)))</formula>
    </cfRule>
    <cfRule type="containsText" dxfId="11919" priority="10163" stopIfTrue="1" operator="containsText" text="f'k{kk foHkkx jktLFkku">
      <formula>NOT(ISERROR(SEARCH("f'k{kk foHkkx jktLFkku",C18)))</formula>
    </cfRule>
    <cfRule type="containsText" dxfId="11918" priority="10164" stopIfTrue="1" operator="containsText" text="iw.kkZad">
      <formula>NOT(ISERROR(SEARCH("iw.kkZad",C18)))</formula>
    </cfRule>
  </conditionalFormatting>
  <conditionalFormatting sqref="B17">
    <cfRule type="cellIs" dxfId="11917" priority="10159" stopIfTrue="1" operator="equal">
      <formula>0</formula>
    </cfRule>
  </conditionalFormatting>
  <conditionalFormatting sqref="B17">
    <cfRule type="containsText" dxfId="11916" priority="10154" stopIfTrue="1" operator="containsText" text="dsoy jktdh; fo|ky;ksa esa iz;ksx gsrq fu%'kqYd">
      <formula>NOT(ISERROR(SEARCH("dsoy jktdh; fo|ky;ksa esa iz;ksx gsrq fu%'kqYd",B17)))</formula>
    </cfRule>
    <cfRule type="containsText" dxfId="11915" priority="10155" stopIfTrue="1" operator="containsText" text="dsoy jktdh; fo|ky;ksa esa iz;ksx gsrq fu%'kqYd">
      <formula>NOT(ISERROR(SEARCH("dsoy jktdh; fo|ky;ksa esa iz;ksx gsrq fu%'kqYd",B17)))</formula>
    </cfRule>
    <cfRule type="containsText" dxfId="11914" priority="10156" stopIfTrue="1" operator="containsText" text="dsoy jktdh; fo|ky;ksa esa iz;ksx gsrq fu%'kqYd">
      <formula>NOT(ISERROR(SEARCH("dsoy jktdh; fo|ky;ksa esa iz;ksx gsrq fu%'kqYd",B17)))</formula>
    </cfRule>
    <cfRule type="containsText" dxfId="11913" priority="10157" stopIfTrue="1" operator="containsText" text="f'k{kk foHkkx jktLFkku">
      <formula>NOT(ISERROR(SEARCH("f'k{kk foHkkx jktLFkku",B17)))</formula>
    </cfRule>
    <cfRule type="containsText" dxfId="11912" priority="10158" stopIfTrue="1" operator="containsText" text="iw.kkZad">
      <formula>NOT(ISERROR(SEARCH("iw.kkZad",B17)))</formula>
    </cfRule>
  </conditionalFormatting>
  <conditionalFormatting sqref="K12 D12:F12 H12:I12">
    <cfRule type="cellIs" dxfId="11911" priority="10153" stopIfTrue="1" operator="equal">
      <formula>0</formula>
    </cfRule>
  </conditionalFormatting>
  <conditionalFormatting sqref="K12 D12:F12 H12:I12">
    <cfRule type="containsText" dxfId="11910" priority="10148" stopIfTrue="1" operator="containsText" text="dsoy jktdh; fo|ky;ksa esa iz;ksx gsrq fu%'kqYd">
      <formula>NOT(ISERROR(SEARCH("dsoy jktdh; fo|ky;ksa esa iz;ksx gsrq fu%'kqYd",D12)))</formula>
    </cfRule>
    <cfRule type="containsText" dxfId="11909" priority="10149" stopIfTrue="1" operator="containsText" text="dsoy jktdh; fo|ky;ksa esa iz;ksx gsrq fu%'kqYd">
      <formula>NOT(ISERROR(SEARCH("dsoy jktdh; fo|ky;ksa esa iz;ksx gsrq fu%'kqYd",D12)))</formula>
    </cfRule>
    <cfRule type="containsText" dxfId="11908" priority="10150" stopIfTrue="1" operator="containsText" text="dsoy jktdh; fo|ky;ksa esa iz;ksx gsrq fu%'kqYd">
      <formula>NOT(ISERROR(SEARCH("dsoy jktdh; fo|ky;ksa esa iz;ksx gsrq fu%'kqYd",D12)))</formula>
    </cfRule>
    <cfRule type="containsText" dxfId="11907" priority="10151" stopIfTrue="1" operator="containsText" text="f'k{kk foHkkx jktLFkku">
      <formula>NOT(ISERROR(SEARCH("f'k{kk foHkkx jktLFkku",D12)))</formula>
    </cfRule>
    <cfRule type="containsText" dxfId="11906" priority="10152" stopIfTrue="1" operator="containsText" text="iw.kkZad">
      <formula>NOT(ISERROR(SEARCH("iw.kkZad",D12)))</formula>
    </cfRule>
  </conditionalFormatting>
  <conditionalFormatting sqref="K12 D12:F12 H12:I12">
    <cfRule type="cellIs" dxfId="11905" priority="10146" operator="equal">
      <formula>0</formula>
    </cfRule>
    <cfRule type="containsText" dxfId="11904" priority="10147" stopIfTrue="1" operator="containsText" text="false">
      <formula>NOT(ISERROR(SEARCH("false",D12)))</formula>
    </cfRule>
  </conditionalFormatting>
  <conditionalFormatting sqref="K12 D12:F12 H12:I12">
    <cfRule type="containsText" dxfId="11903" priority="10145" stopIfTrue="1" operator="containsText" text="izk;ks-">
      <formula>NOT(ISERROR(SEARCH("izk;ks-",D12)))</formula>
    </cfRule>
  </conditionalFormatting>
  <conditionalFormatting sqref="K20 D20:F20 H20:I20">
    <cfRule type="cellIs" dxfId="11902" priority="10144" stopIfTrue="1" operator="equal">
      <formula>0</formula>
    </cfRule>
  </conditionalFormatting>
  <conditionalFormatting sqref="K20 D20:F20 H20:I20">
    <cfRule type="containsText" dxfId="11901" priority="10139" stopIfTrue="1" operator="containsText" text="dsoy jktdh; fo|ky;ksa esa iz;ksx gsrq fu%'kqYd">
      <formula>NOT(ISERROR(SEARCH("dsoy jktdh; fo|ky;ksa esa iz;ksx gsrq fu%'kqYd",D20)))</formula>
    </cfRule>
    <cfRule type="containsText" dxfId="11900" priority="10140" stopIfTrue="1" operator="containsText" text="dsoy jktdh; fo|ky;ksa esa iz;ksx gsrq fu%'kqYd">
      <formula>NOT(ISERROR(SEARCH("dsoy jktdh; fo|ky;ksa esa iz;ksx gsrq fu%'kqYd",D20)))</formula>
    </cfRule>
    <cfRule type="containsText" dxfId="11899" priority="10141" stopIfTrue="1" operator="containsText" text="dsoy jktdh; fo|ky;ksa esa iz;ksx gsrq fu%'kqYd">
      <formula>NOT(ISERROR(SEARCH("dsoy jktdh; fo|ky;ksa esa iz;ksx gsrq fu%'kqYd",D20)))</formula>
    </cfRule>
    <cfRule type="containsText" dxfId="11898" priority="10142" stopIfTrue="1" operator="containsText" text="f'k{kk foHkkx jktLFkku">
      <formula>NOT(ISERROR(SEARCH("f'k{kk foHkkx jktLFkku",D20)))</formula>
    </cfRule>
    <cfRule type="containsText" dxfId="11897" priority="10143" stopIfTrue="1" operator="containsText" text="iw.kkZad">
      <formula>NOT(ISERROR(SEARCH("iw.kkZad",D20)))</formula>
    </cfRule>
  </conditionalFormatting>
  <conditionalFormatting sqref="K20 D20:F20 H20:I20">
    <cfRule type="cellIs" dxfId="11896" priority="10137" operator="equal">
      <formula>0</formula>
    </cfRule>
    <cfRule type="containsText" dxfId="11895" priority="10138" stopIfTrue="1" operator="containsText" text="false">
      <formula>NOT(ISERROR(SEARCH("false",D20)))</formula>
    </cfRule>
  </conditionalFormatting>
  <conditionalFormatting sqref="K20 D20:F20 H20:I20">
    <cfRule type="containsText" dxfId="11894" priority="10136" stopIfTrue="1" operator="containsText" text="izk;ks-">
      <formula>NOT(ISERROR(SEARCH("izk;ks-",D20)))</formula>
    </cfRule>
  </conditionalFormatting>
  <conditionalFormatting sqref="K17 D17:F17 H17:I17">
    <cfRule type="cellIs" dxfId="11893" priority="10135" stopIfTrue="1" operator="equal">
      <formula>0</formula>
    </cfRule>
  </conditionalFormatting>
  <conditionalFormatting sqref="K17 D17:F17 H17:I17">
    <cfRule type="containsText" dxfId="11892" priority="10130" stopIfTrue="1" operator="containsText" text="dsoy jktdh; fo|ky;ksa esa iz;ksx gsrq fu%'kqYd">
      <formula>NOT(ISERROR(SEARCH("dsoy jktdh; fo|ky;ksa esa iz;ksx gsrq fu%'kqYd",D17)))</formula>
    </cfRule>
    <cfRule type="containsText" dxfId="11891" priority="10131" stopIfTrue="1" operator="containsText" text="dsoy jktdh; fo|ky;ksa esa iz;ksx gsrq fu%'kqYd">
      <formula>NOT(ISERROR(SEARCH("dsoy jktdh; fo|ky;ksa esa iz;ksx gsrq fu%'kqYd",D17)))</formula>
    </cfRule>
    <cfRule type="containsText" dxfId="11890" priority="10132" stopIfTrue="1" operator="containsText" text="dsoy jktdh; fo|ky;ksa esa iz;ksx gsrq fu%'kqYd">
      <formula>NOT(ISERROR(SEARCH("dsoy jktdh; fo|ky;ksa esa iz;ksx gsrq fu%'kqYd",D17)))</formula>
    </cfRule>
    <cfRule type="containsText" dxfId="11889" priority="10133" stopIfTrue="1" operator="containsText" text="f'k{kk foHkkx jktLFkku">
      <formula>NOT(ISERROR(SEARCH("f'k{kk foHkkx jktLFkku",D17)))</formula>
    </cfRule>
    <cfRule type="containsText" dxfId="11888" priority="10134" stopIfTrue="1" operator="containsText" text="iw.kkZad">
      <formula>NOT(ISERROR(SEARCH("iw.kkZad",D17)))</formula>
    </cfRule>
  </conditionalFormatting>
  <conditionalFormatting sqref="K17 D17:F17 H17:I17">
    <cfRule type="cellIs" dxfId="11887" priority="10128" operator="equal">
      <formula>0</formula>
    </cfRule>
    <cfRule type="containsText" dxfId="11886" priority="10129" stopIfTrue="1" operator="containsText" text="false">
      <formula>NOT(ISERROR(SEARCH("false",D17)))</formula>
    </cfRule>
  </conditionalFormatting>
  <conditionalFormatting sqref="K17 D17:F17 H17:I17">
    <cfRule type="containsText" dxfId="11885" priority="10127" stopIfTrue="1" operator="containsText" text="izk;ks-">
      <formula>NOT(ISERROR(SEARCH("izk;ks-",D17)))</formula>
    </cfRule>
  </conditionalFormatting>
  <conditionalFormatting sqref="D27:D30">
    <cfRule type="cellIs" dxfId="11884" priority="10126" stopIfTrue="1" operator="equal">
      <formula>0</formula>
    </cfRule>
  </conditionalFormatting>
  <conditionalFormatting sqref="D27:D30">
    <cfRule type="containsText" dxfId="11883" priority="10121" stopIfTrue="1" operator="containsText" text="dsoy jktdh; fo|ky;ksa esa iz;ksx gsrq fu%'kqYd">
      <formula>NOT(ISERROR(SEARCH("dsoy jktdh; fo|ky;ksa esa iz;ksx gsrq fu%'kqYd",D27)))</formula>
    </cfRule>
    <cfRule type="containsText" dxfId="11882" priority="10122" stopIfTrue="1" operator="containsText" text="dsoy jktdh; fo|ky;ksa esa iz;ksx gsrq fu%'kqYd">
      <formula>NOT(ISERROR(SEARCH("dsoy jktdh; fo|ky;ksa esa iz;ksx gsrq fu%'kqYd",D27)))</formula>
    </cfRule>
    <cfRule type="containsText" dxfId="11881" priority="10123" stopIfTrue="1" operator="containsText" text="dsoy jktdh; fo|ky;ksa esa iz;ksx gsrq fu%'kqYd">
      <formula>NOT(ISERROR(SEARCH("dsoy jktdh; fo|ky;ksa esa iz;ksx gsrq fu%'kqYd",D27)))</formula>
    </cfRule>
    <cfRule type="containsText" dxfId="11880" priority="10124" stopIfTrue="1" operator="containsText" text="f'k{kk foHkkx jktLFkku">
      <formula>NOT(ISERROR(SEARCH("f'k{kk foHkkx jktLFkku",D27)))</formula>
    </cfRule>
    <cfRule type="containsText" dxfId="11879" priority="10125" stopIfTrue="1" operator="containsText" text="iw.kkZad">
      <formula>NOT(ISERROR(SEARCH("iw.kkZad",D27)))</formula>
    </cfRule>
  </conditionalFormatting>
  <conditionalFormatting sqref="F27:F30">
    <cfRule type="cellIs" dxfId="11878" priority="10120" stopIfTrue="1" operator="equal">
      <formula>0</formula>
    </cfRule>
  </conditionalFormatting>
  <conditionalFormatting sqref="F27:F30">
    <cfRule type="containsText" dxfId="11877" priority="10115" stopIfTrue="1" operator="containsText" text="dsoy jktdh; fo|ky;ksa esa iz;ksx gsrq fu%'kqYd">
      <formula>NOT(ISERROR(SEARCH("dsoy jktdh; fo|ky;ksa esa iz;ksx gsrq fu%'kqYd",F27)))</formula>
    </cfRule>
    <cfRule type="containsText" dxfId="11876" priority="10116" stopIfTrue="1" operator="containsText" text="dsoy jktdh; fo|ky;ksa esa iz;ksx gsrq fu%'kqYd">
      <formula>NOT(ISERROR(SEARCH("dsoy jktdh; fo|ky;ksa esa iz;ksx gsrq fu%'kqYd",F27)))</formula>
    </cfRule>
    <cfRule type="containsText" dxfId="11875" priority="10117" stopIfTrue="1" operator="containsText" text="dsoy jktdh; fo|ky;ksa esa iz;ksx gsrq fu%'kqYd">
      <formula>NOT(ISERROR(SEARCH("dsoy jktdh; fo|ky;ksa esa iz;ksx gsrq fu%'kqYd",F27)))</formula>
    </cfRule>
    <cfRule type="containsText" dxfId="11874" priority="10118" stopIfTrue="1" operator="containsText" text="f'k{kk foHkkx jktLFkku">
      <formula>NOT(ISERROR(SEARCH("f'k{kk foHkkx jktLFkku",F27)))</formula>
    </cfRule>
    <cfRule type="containsText" dxfId="11873" priority="10119" stopIfTrue="1" operator="containsText" text="iw.kkZad">
      <formula>NOT(ISERROR(SEARCH("iw.kkZad",F27)))</formula>
    </cfRule>
  </conditionalFormatting>
  <conditionalFormatting sqref="H27:H30">
    <cfRule type="cellIs" dxfId="11872" priority="10114" stopIfTrue="1" operator="equal">
      <formula>0</formula>
    </cfRule>
  </conditionalFormatting>
  <conditionalFormatting sqref="H27:H30">
    <cfRule type="containsText" dxfId="11871" priority="10109" stopIfTrue="1" operator="containsText" text="dsoy jktdh; fo|ky;ksa esa iz;ksx gsrq fu%'kqYd">
      <formula>NOT(ISERROR(SEARCH("dsoy jktdh; fo|ky;ksa esa iz;ksx gsrq fu%'kqYd",H27)))</formula>
    </cfRule>
    <cfRule type="containsText" dxfId="11870" priority="10110" stopIfTrue="1" operator="containsText" text="dsoy jktdh; fo|ky;ksa esa iz;ksx gsrq fu%'kqYd">
      <formula>NOT(ISERROR(SEARCH("dsoy jktdh; fo|ky;ksa esa iz;ksx gsrq fu%'kqYd",H27)))</formula>
    </cfRule>
    <cfRule type="containsText" dxfId="11869" priority="10111" stopIfTrue="1" operator="containsText" text="dsoy jktdh; fo|ky;ksa esa iz;ksx gsrq fu%'kqYd">
      <formula>NOT(ISERROR(SEARCH("dsoy jktdh; fo|ky;ksa esa iz;ksx gsrq fu%'kqYd",H27)))</formula>
    </cfRule>
    <cfRule type="containsText" dxfId="11868" priority="10112" stopIfTrue="1" operator="containsText" text="f'k{kk foHkkx jktLFkku">
      <formula>NOT(ISERROR(SEARCH("f'k{kk foHkkx jktLFkku",H27)))</formula>
    </cfRule>
    <cfRule type="containsText" dxfId="11867" priority="10113" stopIfTrue="1" operator="containsText" text="iw.kkZad">
      <formula>NOT(ISERROR(SEARCH("iw.kkZad",H27)))</formula>
    </cfRule>
  </conditionalFormatting>
  <conditionalFormatting sqref="J27:J30">
    <cfRule type="cellIs" dxfId="11866" priority="10108" stopIfTrue="1" operator="equal">
      <formula>0</formula>
    </cfRule>
  </conditionalFormatting>
  <conditionalFormatting sqref="J27:J30">
    <cfRule type="containsText" dxfId="11865" priority="10103" stopIfTrue="1" operator="containsText" text="dsoy jktdh; fo|ky;ksa esa iz;ksx gsrq fu%'kqYd">
      <formula>NOT(ISERROR(SEARCH("dsoy jktdh; fo|ky;ksa esa iz;ksx gsrq fu%'kqYd",J27)))</formula>
    </cfRule>
    <cfRule type="containsText" dxfId="11864" priority="10104" stopIfTrue="1" operator="containsText" text="dsoy jktdh; fo|ky;ksa esa iz;ksx gsrq fu%'kqYd">
      <formula>NOT(ISERROR(SEARCH("dsoy jktdh; fo|ky;ksa esa iz;ksx gsrq fu%'kqYd",J27)))</formula>
    </cfRule>
    <cfRule type="containsText" dxfId="11863" priority="10105" stopIfTrue="1" operator="containsText" text="dsoy jktdh; fo|ky;ksa esa iz;ksx gsrq fu%'kqYd">
      <formula>NOT(ISERROR(SEARCH("dsoy jktdh; fo|ky;ksa esa iz;ksx gsrq fu%'kqYd",J27)))</formula>
    </cfRule>
    <cfRule type="containsText" dxfId="11862" priority="10106" stopIfTrue="1" operator="containsText" text="f'k{kk foHkkx jktLFkku">
      <formula>NOT(ISERROR(SEARCH("f'k{kk foHkkx jktLFkku",J27)))</formula>
    </cfRule>
    <cfRule type="containsText" dxfId="11861" priority="10107" stopIfTrue="1" operator="containsText" text="iw.kkZad">
      <formula>NOT(ISERROR(SEARCH("iw.kkZad",J27)))</formula>
    </cfRule>
  </conditionalFormatting>
  <conditionalFormatting sqref="B28:C28">
    <cfRule type="cellIs" dxfId="11860" priority="10102" stopIfTrue="1" operator="equal">
      <formula>0</formula>
    </cfRule>
  </conditionalFormatting>
  <conditionalFormatting sqref="B28:C28">
    <cfRule type="containsText" dxfId="11859" priority="10097" stopIfTrue="1" operator="containsText" text="dsoy jktdh; fo|ky;ksa esa iz;ksx gsrq fu%'kqYd">
      <formula>NOT(ISERROR(SEARCH("dsoy jktdh; fo|ky;ksa esa iz;ksx gsrq fu%'kqYd",B28)))</formula>
    </cfRule>
    <cfRule type="containsText" dxfId="11858" priority="10098" stopIfTrue="1" operator="containsText" text="dsoy jktdh; fo|ky;ksa esa iz;ksx gsrq fu%'kqYd">
      <formula>NOT(ISERROR(SEARCH("dsoy jktdh; fo|ky;ksa esa iz;ksx gsrq fu%'kqYd",B28)))</formula>
    </cfRule>
    <cfRule type="containsText" dxfId="11857" priority="10099" stopIfTrue="1" operator="containsText" text="dsoy jktdh; fo|ky;ksa esa iz;ksx gsrq fu%'kqYd">
      <formula>NOT(ISERROR(SEARCH("dsoy jktdh; fo|ky;ksa esa iz;ksx gsrq fu%'kqYd",B28)))</formula>
    </cfRule>
    <cfRule type="containsText" dxfId="11856" priority="10100" stopIfTrue="1" operator="containsText" text="f'k{kk foHkkx jktLFkku">
      <formula>NOT(ISERROR(SEARCH("f'k{kk foHkkx jktLFkku",B28)))</formula>
    </cfRule>
    <cfRule type="containsText" dxfId="11855" priority="10101" stopIfTrue="1" operator="containsText" text="iw.kkZad">
      <formula>NOT(ISERROR(SEARCH("iw.kkZad",B28)))</formula>
    </cfRule>
  </conditionalFormatting>
  <conditionalFormatting sqref="S8 X10 P6:P10 X22:X23 W21 O21:S21 O24:Q24 S24 U24 O4:O11 O22:P23 O25:P26 O13:P13 N1:N2 O15:P16">
    <cfRule type="cellIs" dxfId="11854" priority="10096" stopIfTrue="1" operator="equal">
      <formula>0</formula>
    </cfRule>
  </conditionalFormatting>
  <conditionalFormatting sqref="S8 X10 P6:P10 X22:X23 W21 O21:S21 O24:Q24 S24 U24 O4:O11 O22:P23 O25:P26 O13:P13 N1:N2 O15:P16">
    <cfRule type="containsText" dxfId="11853" priority="10091" stopIfTrue="1" operator="containsText" text="dsoy jktdh; fo|ky;ksa esa iz;ksx gsrq fu%'kqYd">
      <formula>NOT(ISERROR(SEARCH("dsoy jktdh; fo|ky;ksa esa iz;ksx gsrq fu%'kqYd",N1)))</formula>
    </cfRule>
    <cfRule type="containsText" dxfId="11852" priority="10092" stopIfTrue="1" operator="containsText" text="dsoy jktdh; fo|ky;ksa esa iz;ksx gsrq fu%'kqYd">
      <formula>NOT(ISERROR(SEARCH("dsoy jktdh; fo|ky;ksa esa iz;ksx gsrq fu%'kqYd",N1)))</formula>
    </cfRule>
    <cfRule type="containsText" dxfId="11851" priority="10093" stopIfTrue="1" operator="containsText" text="dsoy jktdh; fo|ky;ksa esa iz;ksx gsrq fu%'kqYd">
      <formula>NOT(ISERROR(SEARCH("dsoy jktdh; fo|ky;ksa esa iz;ksx gsrq fu%'kqYd",N1)))</formula>
    </cfRule>
    <cfRule type="containsText" dxfId="11850" priority="10094" stopIfTrue="1" operator="containsText" text="f'k{kk foHkkx jktLFkku">
      <formula>NOT(ISERROR(SEARCH("f'k{kk foHkkx jktLFkku",N1)))</formula>
    </cfRule>
    <cfRule type="containsText" dxfId="11849" priority="10095" stopIfTrue="1" operator="containsText" text="iw.kkZad">
      <formula>NOT(ISERROR(SEARCH("iw.kkZad",N1)))</formula>
    </cfRule>
  </conditionalFormatting>
  <conditionalFormatting sqref="O10:P10">
    <cfRule type="cellIs" dxfId="11848" priority="10089" operator="equal">
      <formula>0</formula>
    </cfRule>
    <cfRule type="containsText" dxfId="11847" priority="10090" stopIfTrue="1" operator="containsText" text="false">
      <formula>NOT(ISERROR(SEARCH("false",O10)))</formula>
    </cfRule>
  </conditionalFormatting>
  <conditionalFormatting sqref="T10">
    <cfRule type="cellIs" dxfId="11846" priority="10088" stopIfTrue="1" operator="equal">
      <formula>0</formula>
    </cfRule>
  </conditionalFormatting>
  <conditionalFormatting sqref="T10">
    <cfRule type="containsText" dxfId="11845" priority="10083" stopIfTrue="1" operator="containsText" text="dsoy jktdh; fo|ky;ksa esa iz;ksx gsrq fu%'kqYd">
      <formula>NOT(ISERROR(SEARCH("dsoy jktdh; fo|ky;ksa esa iz;ksx gsrq fu%'kqYd",T10)))</formula>
    </cfRule>
    <cfRule type="containsText" dxfId="11844" priority="10084" stopIfTrue="1" operator="containsText" text="dsoy jktdh; fo|ky;ksa esa iz;ksx gsrq fu%'kqYd">
      <formula>NOT(ISERROR(SEARCH("dsoy jktdh; fo|ky;ksa esa iz;ksx gsrq fu%'kqYd",T10)))</formula>
    </cfRule>
    <cfRule type="containsText" dxfId="11843" priority="10085" stopIfTrue="1" operator="containsText" text="dsoy jktdh; fo|ky;ksa esa iz;ksx gsrq fu%'kqYd">
      <formula>NOT(ISERROR(SEARCH("dsoy jktdh; fo|ky;ksa esa iz;ksx gsrq fu%'kqYd",T10)))</formula>
    </cfRule>
    <cfRule type="containsText" dxfId="11842" priority="10086" stopIfTrue="1" operator="containsText" text="f'k{kk foHkkx jktLFkku">
      <formula>NOT(ISERROR(SEARCH("f'k{kk foHkkx jktLFkku",T10)))</formula>
    </cfRule>
    <cfRule type="containsText" dxfId="11841" priority="10087" stopIfTrue="1" operator="containsText" text="iw.kkZad">
      <formula>NOT(ISERROR(SEARCH("iw.kkZad",T10)))</formula>
    </cfRule>
  </conditionalFormatting>
  <conditionalFormatting sqref="T10">
    <cfRule type="cellIs" dxfId="11840" priority="10081" operator="equal">
      <formula>0</formula>
    </cfRule>
    <cfRule type="containsText" dxfId="11839" priority="10082" stopIfTrue="1" operator="containsText" text="false">
      <formula>NOT(ISERROR(SEARCH("false",T10)))</formula>
    </cfRule>
  </conditionalFormatting>
  <conditionalFormatting sqref="T10">
    <cfRule type="containsText" dxfId="11838" priority="10080" stopIfTrue="1" operator="containsText" text="izk;ks-">
      <formula>NOT(ISERROR(SEARCH("izk;ks-",T10)))</formula>
    </cfRule>
  </conditionalFormatting>
  <conditionalFormatting sqref="W24">
    <cfRule type="cellIs" dxfId="11837" priority="10067" stopIfTrue="1" operator="equal">
      <formula>0</formula>
    </cfRule>
  </conditionalFormatting>
  <conditionalFormatting sqref="W24">
    <cfRule type="containsText" dxfId="11836" priority="10062" stopIfTrue="1" operator="containsText" text="dsoy jktdh; fo|ky;ksa esa iz;ksx gsrq fu%'kqYd">
      <formula>NOT(ISERROR(SEARCH("dsoy jktdh; fo|ky;ksa esa iz;ksx gsrq fu%'kqYd",W24)))</formula>
    </cfRule>
    <cfRule type="containsText" dxfId="11835" priority="10063" stopIfTrue="1" operator="containsText" text="dsoy jktdh; fo|ky;ksa esa iz;ksx gsrq fu%'kqYd">
      <formula>NOT(ISERROR(SEARCH("dsoy jktdh; fo|ky;ksa esa iz;ksx gsrq fu%'kqYd",W24)))</formula>
    </cfRule>
    <cfRule type="containsText" dxfId="11834" priority="10064" stopIfTrue="1" operator="containsText" text="dsoy jktdh; fo|ky;ksa esa iz;ksx gsrq fu%'kqYd">
      <formula>NOT(ISERROR(SEARCH("dsoy jktdh; fo|ky;ksa esa iz;ksx gsrq fu%'kqYd",W24)))</formula>
    </cfRule>
    <cfRule type="containsText" dxfId="11833" priority="10065" stopIfTrue="1" operator="containsText" text="f'k{kk foHkkx jktLFkku">
      <formula>NOT(ISERROR(SEARCH("f'k{kk foHkkx jktLFkku",W24)))</formula>
    </cfRule>
    <cfRule type="containsText" dxfId="11832" priority="10066" stopIfTrue="1" operator="containsText" text="iw.kkZad">
      <formula>NOT(ISERROR(SEARCH("iw.kkZad",W24)))</formula>
    </cfRule>
  </conditionalFormatting>
  <conditionalFormatting sqref="Q25">
    <cfRule type="cellIs" dxfId="11831" priority="10061" stopIfTrue="1" operator="equal">
      <formula>0</formula>
    </cfRule>
  </conditionalFormatting>
  <conditionalFormatting sqref="Q25">
    <cfRule type="containsText" dxfId="11830" priority="10056" stopIfTrue="1" operator="containsText" text="dsoy jktdh; fo|ky;ksa esa iz;ksx gsrq fu%'kqYd">
      <formula>NOT(ISERROR(SEARCH("dsoy jktdh; fo|ky;ksa esa iz;ksx gsrq fu%'kqYd",Q25)))</formula>
    </cfRule>
    <cfRule type="containsText" dxfId="11829" priority="10057" stopIfTrue="1" operator="containsText" text="dsoy jktdh; fo|ky;ksa esa iz;ksx gsrq fu%'kqYd">
      <formula>NOT(ISERROR(SEARCH("dsoy jktdh; fo|ky;ksa esa iz;ksx gsrq fu%'kqYd",Q25)))</formula>
    </cfRule>
    <cfRule type="containsText" dxfId="11828" priority="10058" stopIfTrue="1" operator="containsText" text="dsoy jktdh; fo|ky;ksa esa iz;ksx gsrq fu%'kqYd">
      <formula>NOT(ISERROR(SEARCH("dsoy jktdh; fo|ky;ksa esa iz;ksx gsrq fu%'kqYd",Q25)))</formula>
    </cfRule>
    <cfRule type="containsText" dxfId="11827" priority="10059" stopIfTrue="1" operator="containsText" text="f'k{kk foHkkx jktLFkku">
      <formula>NOT(ISERROR(SEARCH("f'k{kk foHkkx jktLFkku",Q25)))</formula>
    </cfRule>
    <cfRule type="containsText" dxfId="11826" priority="10060" stopIfTrue="1" operator="containsText" text="iw.kkZad">
      <formula>NOT(ISERROR(SEARCH("iw.kkZad",Q25)))</formula>
    </cfRule>
  </conditionalFormatting>
  <conditionalFormatting sqref="S25">
    <cfRule type="cellIs" dxfId="11825" priority="10055" stopIfTrue="1" operator="equal">
      <formula>0</formula>
    </cfRule>
  </conditionalFormatting>
  <conditionalFormatting sqref="S25">
    <cfRule type="containsText" dxfId="11824" priority="10050" stopIfTrue="1" operator="containsText" text="dsoy jktdh; fo|ky;ksa esa iz;ksx gsrq fu%'kqYd">
      <formula>NOT(ISERROR(SEARCH("dsoy jktdh; fo|ky;ksa esa iz;ksx gsrq fu%'kqYd",S25)))</formula>
    </cfRule>
    <cfRule type="containsText" dxfId="11823" priority="10051" stopIfTrue="1" operator="containsText" text="dsoy jktdh; fo|ky;ksa esa iz;ksx gsrq fu%'kqYd">
      <formula>NOT(ISERROR(SEARCH("dsoy jktdh; fo|ky;ksa esa iz;ksx gsrq fu%'kqYd",S25)))</formula>
    </cfRule>
    <cfRule type="containsText" dxfId="11822" priority="10052" stopIfTrue="1" operator="containsText" text="dsoy jktdh; fo|ky;ksa esa iz;ksx gsrq fu%'kqYd">
      <formula>NOT(ISERROR(SEARCH("dsoy jktdh; fo|ky;ksa esa iz;ksx gsrq fu%'kqYd",S25)))</formula>
    </cfRule>
    <cfRule type="containsText" dxfId="11821" priority="10053" stopIfTrue="1" operator="containsText" text="f'k{kk foHkkx jktLFkku">
      <formula>NOT(ISERROR(SEARCH("f'k{kk foHkkx jktLFkku",S25)))</formula>
    </cfRule>
    <cfRule type="containsText" dxfId="11820" priority="10054" stopIfTrue="1" operator="containsText" text="iw.kkZad">
      <formula>NOT(ISERROR(SEARCH("iw.kkZad",S25)))</formula>
    </cfRule>
  </conditionalFormatting>
  <conditionalFormatting sqref="U25">
    <cfRule type="cellIs" dxfId="11819" priority="10049" stopIfTrue="1" operator="equal">
      <formula>0</formula>
    </cfRule>
  </conditionalFormatting>
  <conditionalFormatting sqref="U25">
    <cfRule type="containsText" dxfId="11818" priority="10044" stopIfTrue="1" operator="containsText" text="dsoy jktdh; fo|ky;ksa esa iz;ksx gsrq fu%'kqYd">
      <formula>NOT(ISERROR(SEARCH("dsoy jktdh; fo|ky;ksa esa iz;ksx gsrq fu%'kqYd",U25)))</formula>
    </cfRule>
    <cfRule type="containsText" dxfId="11817" priority="10045" stopIfTrue="1" operator="containsText" text="dsoy jktdh; fo|ky;ksa esa iz;ksx gsrq fu%'kqYd">
      <formula>NOT(ISERROR(SEARCH("dsoy jktdh; fo|ky;ksa esa iz;ksx gsrq fu%'kqYd",U25)))</formula>
    </cfRule>
    <cfRule type="containsText" dxfId="11816" priority="10046" stopIfTrue="1" operator="containsText" text="dsoy jktdh; fo|ky;ksa esa iz;ksx gsrq fu%'kqYd">
      <formula>NOT(ISERROR(SEARCH("dsoy jktdh; fo|ky;ksa esa iz;ksx gsrq fu%'kqYd",U25)))</formula>
    </cfRule>
    <cfRule type="containsText" dxfId="11815" priority="10047" stopIfTrue="1" operator="containsText" text="f'k{kk foHkkx jktLFkku">
      <formula>NOT(ISERROR(SEARCH("f'k{kk foHkkx jktLFkku",U25)))</formula>
    </cfRule>
    <cfRule type="containsText" dxfId="11814" priority="10048" stopIfTrue="1" operator="containsText" text="iw.kkZad">
      <formula>NOT(ISERROR(SEARCH("iw.kkZad",U25)))</formula>
    </cfRule>
  </conditionalFormatting>
  <conditionalFormatting sqref="W25">
    <cfRule type="cellIs" dxfId="11813" priority="10043" stopIfTrue="1" operator="equal">
      <formula>0</formula>
    </cfRule>
  </conditionalFormatting>
  <conditionalFormatting sqref="W25">
    <cfRule type="containsText" dxfId="11812" priority="10038" stopIfTrue="1" operator="containsText" text="dsoy jktdh; fo|ky;ksa esa iz;ksx gsrq fu%'kqYd">
      <formula>NOT(ISERROR(SEARCH("dsoy jktdh; fo|ky;ksa esa iz;ksx gsrq fu%'kqYd",W25)))</formula>
    </cfRule>
    <cfRule type="containsText" dxfId="11811" priority="10039" stopIfTrue="1" operator="containsText" text="dsoy jktdh; fo|ky;ksa esa iz;ksx gsrq fu%'kqYd">
      <formula>NOT(ISERROR(SEARCH("dsoy jktdh; fo|ky;ksa esa iz;ksx gsrq fu%'kqYd",W25)))</formula>
    </cfRule>
    <cfRule type="containsText" dxfId="11810" priority="10040" stopIfTrue="1" operator="containsText" text="dsoy jktdh; fo|ky;ksa esa iz;ksx gsrq fu%'kqYd">
      <formula>NOT(ISERROR(SEARCH("dsoy jktdh; fo|ky;ksa esa iz;ksx gsrq fu%'kqYd",W25)))</formula>
    </cfRule>
    <cfRule type="containsText" dxfId="11809" priority="10041" stopIfTrue="1" operator="containsText" text="f'k{kk foHkkx jktLFkku">
      <formula>NOT(ISERROR(SEARCH("f'k{kk foHkkx jktLFkku",W25)))</formula>
    </cfRule>
    <cfRule type="containsText" dxfId="11808" priority="10042" stopIfTrue="1" operator="containsText" text="iw.kkZad">
      <formula>NOT(ISERROR(SEARCH("iw.kkZad",W25)))</formula>
    </cfRule>
  </conditionalFormatting>
  <conditionalFormatting sqref="Q26">
    <cfRule type="cellIs" dxfId="11807" priority="10037" stopIfTrue="1" operator="equal">
      <formula>0</formula>
    </cfRule>
  </conditionalFormatting>
  <conditionalFormatting sqref="Q26">
    <cfRule type="containsText" dxfId="11806" priority="10032" stopIfTrue="1" operator="containsText" text="dsoy jktdh; fo|ky;ksa esa iz;ksx gsrq fu%'kqYd">
      <formula>NOT(ISERROR(SEARCH("dsoy jktdh; fo|ky;ksa esa iz;ksx gsrq fu%'kqYd",Q26)))</formula>
    </cfRule>
    <cfRule type="containsText" dxfId="11805" priority="10033" stopIfTrue="1" operator="containsText" text="dsoy jktdh; fo|ky;ksa esa iz;ksx gsrq fu%'kqYd">
      <formula>NOT(ISERROR(SEARCH("dsoy jktdh; fo|ky;ksa esa iz;ksx gsrq fu%'kqYd",Q26)))</formula>
    </cfRule>
    <cfRule type="containsText" dxfId="11804" priority="10034" stopIfTrue="1" operator="containsText" text="dsoy jktdh; fo|ky;ksa esa iz;ksx gsrq fu%'kqYd">
      <formula>NOT(ISERROR(SEARCH("dsoy jktdh; fo|ky;ksa esa iz;ksx gsrq fu%'kqYd",Q26)))</formula>
    </cfRule>
    <cfRule type="containsText" dxfId="11803" priority="10035" stopIfTrue="1" operator="containsText" text="f'k{kk foHkkx jktLFkku">
      <formula>NOT(ISERROR(SEARCH("f'k{kk foHkkx jktLFkku",Q26)))</formula>
    </cfRule>
    <cfRule type="containsText" dxfId="11802" priority="10036" stopIfTrue="1" operator="containsText" text="iw.kkZad">
      <formula>NOT(ISERROR(SEARCH("iw.kkZad",Q26)))</formula>
    </cfRule>
  </conditionalFormatting>
  <conditionalFormatting sqref="S26">
    <cfRule type="cellIs" dxfId="11801" priority="10031" stopIfTrue="1" operator="equal">
      <formula>0</formula>
    </cfRule>
  </conditionalFormatting>
  <conditionalFormatting sqref="S26">
    <cfRule type="containsText" dxfId="11800" priority="10026" stopIfTrue="1" operator="containsText" text="dsoy jktdh; fo|ky;ksa esa iz;ksx gsrq fu%'kqYd">
      <formula>NOT(ISERROR(SEARCH("dsoy jktdh; fo|ky;ksa esa iz;ksx gsrq fu%'kqYd",S26)))</formula>
    </cfRule>
    <cfRule type="containsText" dxfId="11799" priority="10027" stopIfTrue="1" operator="containsText" text="dsoy jktdh; fo|ky;ksa esa iz;ksx gsrq fu%'kqYd">
      <formula>NOT(ISERROR(SEARCH("dsoy jktdh; fo|ky;ksa esa iz;ksx gsrq fu%'kqYd",S26)))</formula>
    </cfRule>
    <cfRule type="containsText" dxfId="11798" priority="10028" stopIfTrue="1" operator="containsText" text="dsoy jktdh; fo|ky;ksa esa iz;ksx gsrq fu%'kqYd">
      <formula>NOT(ISERROR(SEARCH("dsoy jktdh; fo|ky;ksa esa iz;ksx gsrq fu%'kqYd",S26)))</formula>
    </cfRule>
    <cfRule type="containsText" dxfId="11797" priority="10029" stopIfTrue="1" operator="containsText" text="f'k{kk foHkkx jktLFkku">
      <formula>NOT(ISERROR(SEARCH("f'k{kk foHkkx jktLFkku",S26)))</formula>
    </cfRule>
    <cfRule type="containsText" dxfId="11796" priority="10030" stopIfTrue="1" operator="containsText" text="iw.kkZad">
      <formula>NOT(ISERROR(SEARCH("iw.kkZad",S26)))</formula>
    </cfRule>
  </conditionalFormatting>
  <conditionalFormatting sqref="U26">
    <cfRule type="cellIs" dxfId="11795" priority="10025" stopIfTrue="1" operator="equal">
      <formula>0</formula>
    </cfRule>
  </conditionalFormatting>
  <conditionalFormatting sqref="U26">
    <cfRule type="containsText" dxfId="11794" priority="10020" stopIfTrue="1" operator="containsText" text="dsoy jktdh; fo|ky;ksa esa iz;ksx gsrq fu%'kqYd">
      <formula>NOT(ISERROR(SEARCH("dsoy jktdh; fo|ky;ksa esa iz;ksx gsrq fu%'kqYd",U26)))</formula>
    </cfRule>
    <cfRule type="containsText" dxfId="11793" priority="10021" stopIfTrue="1" operator="containsText" text="dsoy jktdh; fo|ky;ksa esa iz;ksx gsrq fu%'kqYd">
      <formula>NOT(ISERROR(SEARCH("dsoy jktdh; fo|ky;ksa esa iz;ksx gsrq fu%'kqYd",U26)))</formula>
    </cfRule>
    <cfRule type="containsText" dxfId="11792" priority="10022" stopIfTrue="1" operator="containsText" text="dsoy jktdh; fo|ky;ksa esa iz;ksx gsrq fu%'kqYd">
      <formula>NOT(ISERROR(SEARCH("dsoy jktdh; fo|ky;ksa esa iz;ksx gsrq fu%'kqYd",U26)))</formula>
    </cfRule>
    <cfRule type="containsText" dxfId="11791" priority="10023" stopIfTrue="1" operator="containsText" text="f'k{kk foHkkx jktLFkku">
      <formula>NOT(ISERROR(SEARCH("f'k{kk foHkkx jktLFkku",U26)))</formula>
    </cfRule>
    <cfRule type="containsText" dxfId="11790" priority="10024" stopIfTrue="1" operator="containsText" text="iw.kkZad">
      <formula>NOT(ISERROR(SEARCH("iw.kkZad",U26)))</formula>
    </cfRule>
  </conditionalFormatting>
  <conditionalFormatting sqref="W26">
    <cfRule type="cellIs" dxfId="11789" priority="10019" stopIfTrue="1" operator="equal">
      <formula>0</formula>
    </cfRule>
  </conditionalFormatting>
  <conditionalFormatting sqref="W26">
    <cfRule type="containsText" dxfId="11788" priority="10014" stopIfTrue="1" operator="containsText" text="dsoy jktdh; fo|ky;ksa esa iz;ksx gsrq fu%'kqYd">
      <formula>NOT(ISERROR(SEARCH("dsoy jktdh; fo|ky;ksa esa iz;ksx gsrq fu%'kqYd",W26)))</formula>
    </cfRule>
    <cfRule type="containsText" dxfId="11787" priority="10015" stopIfTrue="1" operator="containsText" text="dsoy jktdh; fo|ky;ksa esa iz;ksx gsrq fu%'kqYd">
      <formula>NOT(ISERROR(SEARCH("dsoy jktdh; fo|ky;ksa esa iz;ksx gsrq fu%'kqYd",W26)))</formula>
    </cfRule>
    <cfRule type="containsText" dxfId="11786" priority="10016" stopIfTrue="1" operator="containsText" text="dsoy jktdh; fo|ky;ksa esa iz;ksx gsrq fu%'kqYd">
      <formula>NOT(ISERROR(SEARCH("dsoy jktdh; fo|ky;ksa esa iz;ksx gsrq fu%'kqYd",W26)))</formula>
    </cfRule>
    <cfRule type="containsText" dxfId="11785" priority="10017" stopIfTrue="1" operator="containsText" text="f'k{kk foHkkx jktLFkku">
      <formula>NOT(ISERROR(SEARCH("f'k{kk foHkkx jktLFkku",W26)))</formula>
    </cfRule>
    <cfRule type="containsText" dxfId="11784" priority="10018" stopIfTrue="1" operator="containsText" text="iw.kkZad">
      <formula>NOT(ISERROR(SEARCH("iw.kkZad",W26)))</formula>
    </cfRule>
  </conditionalFormatting>
  <conditionalFormatting sqref="P18">
    <cfRule type="cellIs" dxfId="11783" priority="10013" stopIfTrue="1" operator="equal">
      <formula>0</formula>
    </cfRule>
  </conditionalFormatting>
  <conditionalFormatting sqref="P18">
    <cfRule type="containsText" dxfId="11782" priority="10008" stopIfTrue="1" operator="containsText" text="dsoy jktdh; fo|ky;ksa esa iz;ksx gsrq fu%'kqYd">
      <formula>NOT(ISERROR(SEARCH("dsoy jktdh; fo|ky;ksa esa iz;ksx gsrq fu%'kqYd",P18)))</formula>
    </cfRule>
    <cfRule type="containsText" dxfId="11781" priority="10009" stopIfTrue="1" operator="containsText" text="dsoy jktdh; fo|ky;ksa esa iz;ksx gsrq fu%'kqYd">
      <formula>NOT(ISERROR(SEARCH("dsoy jktdh; fo|ky;ksa esa iz;ksx gsrq fu%'kqYd",P18)))</formula>
    </cfRule>
    <cfRule type="containsText" dxfId="11780" priority="10010" stopIfTrue="1" operator="containsText" text="dsoy jktdh; fo|ky;ksa esa iz;ksx gsrq fu%'kqYd">
      <formula>NOT(ISERROR(SEARCH("dsoy jktdh; fo|ky;ksa esa iz;ksx gsrq fu%'kqYd",P18)))</formula>
    </cfRule>
    <cfRule type="containsText" dxfId="11779" priority="10011" stopIfTrue="1" operator="containsText" text="f'k{kk foHkkx jktLFkku">
      <formula>NOT(ISERROR(SEARCH("f'k{kk foHkkx jktLFkku",P18)))</formula>
    </cfRule>
    <cfRule type="containsText" dxfId="11778" priority="10012" stopIfTrue="1" operator="containsText" text="iw.kkZad">
      <formula>NOT(ISERROR(SEARCH("iw.kkZad",P18)))</formula>
    </cfRule>
  </conditionalFormatting>
  <conditionalFormatting sqref="O17">
    <cfRule type="cellIs" dxfId="11777" priority="10007" stopIfTrue="1" operator="equal">
      <formula>0</formula>
    </cfRule>
  </conditionalFormatting>
  <conditionalFormatting sqref="O17">
    <cfRule type="containsText" dxfId="11776" priority="10002" stopIfTrue="1" operator="containsText" text="dsoy jktdh; fo|ky;ksa esa iz;ksx gsrq fu%'kqYd">
      <formula>NOT(ISERROR(SEARCH("dsoy jktdh; fo|ky;ksa esa iz;ksx gsrq fu%'kqYd",O17)))</formula>
    </cfRule>
    <cfRule type="containsText" dxfId="11775" priority="10003" stopIfTrue="1" operator="containsText" text="dsoy jktdh; fo|ky;ksa esa iz;ksx gsrq fu%'kqYd">
      <formula>NOT(ISERROR(SEARCH("dsoy jktdh; fo|ky;ksa esa iz;ksx gsrq fu%'kqYd",O17)))</formula>
    </cfRule>
    <cfRule type="containsText" dxfId="11774" priority="10004" stopIfTrue="1" operator="containsText" text="dsoy jktdh; fo|ky;ksa esa iz;ksx gsrq fu%'kqYd">
      <formula>NOT(ISERROR(SEARCH("dsoy jktdh; fo|ky;ksa esa iz;ksx gsrq fu%'kqYd",O17)))</formula>
    </cfRule>
    <cfRule type="containsText" dxfId="11773" priority="10005" stopIfTrue="1" operator="containsText" text="f'k{kk foHkkx jktLFkku">
      <formula>NOT(ISERROR(SEARCH("f'k{kk foHkkx jktLFkku",O17)))</formula>
    </cfRule>
    <cfRule type="containsText" dxfId="11772" priority="10006" stopIfTrue="1" operator="containsText" text="iw.kkZad">
      <formula>NOT(ISERROR(SEARCH("iw.kkZad",O17)))</formula>
    </cfRule>
  </conditionalFormatting>
  <conditionalFormatting sqref="Q12:S12">
    <cfRule type="cellIs" dxfId="11771" priority="10001" stopIfTrue="1" operator="equal">
      <formula>0</formula>
    </cfRule>
  </conditionalFormatting>
  <conditionalFormatting sqref="Q12:S12">
    <cfRule type="containsText" dxfId="11770" priority="9996" stopIfTrue="1" operator="containsText" text="dsoy jktdh; fo|ky;ksa esa iz;ksx gsrq fu%'kqYd">
      <formula>NOT(ISERROR(SEARCH("dsoy jktdh; fo|ky;ksa esa iz;ksx gsrq fu%'kqYd",Q12)))</formula>
    </cfRule>
    <cfRule type="containsText" dxfId="11769" priority="9997" stopIfTrue="1" operator="containsText" text="dsoy jktdh; fo|ky;ksa esa iz;ksx gsrq fu%'kqYd">
      <formula>NOT(ISERROR(SEARCH("dsoy jktdh; fo|ky;ksa esa iz;ksx gsrq fu%'kqYd",Q12)))</formula>
    </cfRule>
    <cfRule type="containsText" dxfId="11768" priority="9998" stopIfTrue="1" operator="containsText" text="dsoy jktdh; fo|ky;ksa esa iz;ksx gsrq fu%'kqYd">
      <formula>NOT(ISERROR(SEARCH("dsoy jktdh; fo|ky;ksa esa iz;ksx gsrq fu%'kqYd",Q12)))</formula>
    </cfRule>
    <cfRule type="containsText" dxfId="11767" priority="9999" stopIfTrue="1" operator="containsText" text="f'k{kk foHkkx jktLFkku">
      <formula>NOT(ISERROR(SEARCH("f'k{kk foHkkx jktLFkku",Q12)))</formula>
    </cfRule>
    <cfRule type="containsText" dxfId="11766" priority="10000" stopIfTrue="1" operator="containsText" text="iw.kkZad">
      <formula>NOT(ISERROR(SEARCH("iw.kkZad",Q12)))</formula>
    </cfRule>
  </conditionalFormatting>
  <conditionalFormatting sqref="Q12:S12">
    <cfRule type="cellIs" dxfId="11765" priority="9994" operator="equal">
      <formula>0</formula>
    </cfRule>
    <cfRule type="containsText" dxfId="11764" priority="9995" stopIfTrue="1" operator="containsText" text="false">
      <formula>NOT(ISERROR(SEARCH("false",Q12)))</formula>
    </cfRule>
  </conditionalFormatting>
  <conditionalFormatting sqref="Q12:S12">
    <cfRule type="containsText" dxfId="11763" priority="9993" stopIfTrue="1" operator="containsText" text="izk;ks-">
      <formula>NOT(ISERROR(SEARCH("izk;ks-",Q12)))</formula>
    </cfRule>
  </conditionalFormatting>
  <conditionalFormatting sqref="X20 Q20:S20 U20:V20">
    <cfRule type="cellIs" dxfId="11762" priority="9992" stopIfTrue="1" operator="equal">
      <formula>0</formula>
    </cfRule>
  </conditionalFormatting>
  <conditionalFormatting sqref="X20 Q20:S20 U20:V20">
    <cfRule type="containsText" dxfId="11761" priority="9987" stopIfTrue="1" operator="containsText" text="dsoy jktdh; fo|ky;ksa esa iz;ksx gsrq fu%'kqYd">
      <formula>NOT(ISERROR(SEARCH("dsoy jktdh; fo|ky;ksa esa iz;ksx gsrq fu%'kqYd",Q20)))</formula>
    </cfRule>
    <cfRule type="containsText" dxfId="11760" priority="9988" stopIfTrue="1" operator="containsText" text="dsoy jktdh; fo|ky;ksa esa iz;ksx gsrq fu%'kqYd">
      <formula>NOT(ISERROR(SEARCH("dsoy jktdh; fo|ky;ksa esa iz;ksx gsrq fu%'kqYd",Q20)))</formula>
    </cfRule>
    <cfRule type="containsText" dxfId="11759" priority="9989" stopIfTrue="1" operator="containsText" text="dsoy jktdh; fo|ky;ksa esa iz;ksx gsrq fu%'kqYd">
      <formula>NOT(ISERROR(SEARCH("dsoy jktdh; fo|ky;ksa esa iz;ksx gsrq fu%'kqYd",Q20)))</formula>
    </cfRule>
    <cfRule type="containsText" dxfId="11758" priority="9990" stopIfTrue="1" operator="containsText" text="f'k{kk foHkkx jktLFkku">
      <formula>NOT(ISERROR(SEARCH("f'k{kk foHkkx jktLFkku",Q20)))</formula>
    </cfRule>
    <cfRule type="containsText" dxfId="11757" priority="9991" stopIfTrue="1" operator="containsText" text="iw.kkZad">
      <formula>NOT(ISERROR(SEARCH("iw.kkZad",Q20)))</formula>
    </cfRule>
  </conditionalFormatting>
  <conditionalFormatting sqref="X20 Q20:S20 U20:V20">
    <cfRule type="cellIs" dxfId="11756" priority="9985" operator="equal">
      <formula>0</formula>
    </cfRule>
    <cfRule type="containsText" dxfId="11755" priority="9986" stopIfTrue="1" operator="containsText" text="false">
      <formula>NOT(ISERROR(SEARCH("false",Q20)))</formula>
    </cfRule>
  </conditionalFormatting>
  <conditionalFormatting sqref="X20 Q20:S20 U20:V20">
    <cfRule type="containsText" dxfId="11754" priority="9984" stopIfTrue="1" operator="containsText" text="izk;ks-">
      <formula>NOT(ISERROR(SEARCH("izk;ks-",Q20)))</formula>
    </cfRule>
  </conditionalFormatting>
  <conditionalFormatting sqref="Q17:S17">
    <cfRule type="cellIs" dxfId="11753" priority="9983" stopIfTrue="1" operator="equal">
      <formula>0</formula>
    </cfRule>
  </conditionalFormatting>
  <conditionalFormatting sqref="Q17:S17">
    <cfRule type="containsText" dxfId="11752" priority="9978" stopIfTrue="1" operator="containsText" text="dsoy jktdh; fo|ky;ksa esa iz;ksx gsrq fu%'kqYd">
      <formula>NOT(ISERROR(SEARCH("dsoy jktdh; fo|ky;ksa esa iz;ksx gsrq fu%'kqYd",Q17)))</formula>
    </cfRule>
    <cfRule type="containsText" dxfId="11751" priority="9979" stopIfTrue="1" operator="containsText" text="dsoy jktdh; fo|ky;ksa esa iz;ksx gsrq fu%'kqYd">
      <formula>NOT(ISERROR(SEARCH("dsoy jktdh; fo|ky;ksa esa iz;ksx gsrq fu%'kqYd",Q17)))</formula>
    </cfRule>
    <cfRule type="containsText" dxfId="11750" priority="9980" stopIfTrue="1" operator="containsText" text="dsoy jktdh; fo|ky;ksa esa iz;ksx gsrq fu%'kqYd">
      <formula>NOT(ISERROR(SEARCH("dsoy jktdh; fo|ky;ksa esa iz;ksx gsrq fu%'kqYd",Q17)))</formula>
    </cfRule>
    <cfRule type="containsText" dxfId="11749" priority="9981" stopIfTrue="1" operator="containsText" text="f'k{kk foHkkx jktLFkku">
      <formula>NOT(ISERROR(SEARCH("f'k{kk foHkkx jktLFkku",Q17)))</formula>
    </cfRule>
    <cfRule type="containsText" dxfId="11748" priority="9982" stopIfTrue="1" operator="containsText" text="iw.kkZad">
      <formula>NOT(ISERROR(SEARCH("iw.kkZad",Q17)))</formula>
    </cfRule>
  </conditionalFormatting>
  <conditionalFormatting sqref="Q17:S17">
    <cfRule type="cellIs" dxfId="11747" priority="9976" operator="equal">
      <formula>0</formula>
    </cfRule>
    <cfRule type="containsText" dxfId="11746" priority="9977" stopIfTrue="1" operator="containsText" text="false">
      <formula>NOT(ISERROR(SEARCH("false",Q17)))</formula>
    </cfRule>
  </conditionalFormatting>
  <conditionalFormatting sqref="Q17:S17">
    <cfRule type="containsText" dxfId="11745" priority="9975" stopIfTrue="1" operator="containsText" text="izk;ks-">
      <formula>NOT(ISERROR(SEARCH("izk;ks-",Q17)))</formula>
    </cfRule>
  </conditionalFormatting>
  <conditionalFormatting sqref="Q27:Q30">
    <cfRule type="cellIs" dxfId="11744" priority="9974" stopIfTrue="1" operator="equal">
      <formula>0</formula>
    </cfRule>
  </conditionalFormatting>
  <conditionalFormatting sqref="Q27:Q30">
    <cfRule type="containsText" dxfId="11743" priority="9969" stopIfTrue="1" operator="containsText" text="dsoy jktdh; fo|ky;ksa esa iz;ksx gsrq fu%'kqYd">
      <formula>NOT(ISERROR(SEARCH("dsoy jktdh; fo|ky;ksa esa iz;ksx gsrq fu%'kqYd",Q27)))</formula>
    </cfRule>
    <cfRule type="containsText" dxfId="11742" priority="9970" stopIfTrue="1" operator="containsText" text="dsoy jktdh; fo|ky;ksa esa iz;ksx gsrq fu%'kqYd">
      <formula>NOT(ISERROR(SEARCH("dsoy jktdh; fo|ky;ksa esa iz;ksx gsrq fu%'kqYd",Q27)))</formula>
    </cfRule>
    <cfRule type="containsText" dxfId="11741" priority="9971" stopIfTrue="1" operator="containsText" text="dsoy jktdh; fo|ky;ksa esa iz;ksx gsrq fu%'kqYd">
      <formula>NOT(ISERROR(SEARCH("dsoy jktdh; fo|ky;ksa esa iz;ksx gsrq fu%'kqYd",Q27)))</formula>
    </cfRule>
    <cfRule type="containsText" dxfId="11740" priority="9972" stopIfTrue="1" operator="containsText" text="f'k{kk foHkkx jktLFkku">
      <formula>NOT(ISERROR(SEARCH("f'k{kk foHkkx jktLFkku",Q27)))</formula>
    </cfRule>
    <cfRule type="containsText" dxfId="11739" priority="9973" stopIfTrue="1" operator="containsText" text="iw.kkZad">
      <formula>NOT(ISERROR(SEARCH("iw.kkZad",Q27)))</formula>
    </cfRule>
  </conditionalFormatting>
  <conditionalFormatting sqref="S27:S30">
    <cfRule type="cellIs" dxfId="11738" priority="9968" stopIfTrue="1" operator="equal">
      <formula>0</formula>
    </cfRule>
  </conditionalFormatting>
  <conditionalFormatting sqref="S27:S30">
    <cfRule type="containsText" dxfId="11737" priority="9963" stopIfTrue="1" operator="containsText" text="dsoy jktdh; fo|ky;ksa esa iz;ksx gsrq fu%'kqYd">
      <formula>NOT(ISERROR(SEARCH("dsoy jktdh; fo|ky;ksa esa iz;ksx gsrq fu%'kqYd",S27)))</formula>
    </cfRule>
    <cfRule type="containsText" dxfId="11736" priority="9964" stopIfTrue="1" operator="containsText" text="dsoy jktdh; fo|ky;ksa esa iz;ksx gsrq fu%'kqYd">
      <formula>NOT(ISERROR(SEARCH("dsoy jktdh; fo|ky;ksa esa iz;ksx gsrq fu%'kqYd",S27)))</formula>
    </cfRule>
    <cfRule type="containsText" dxfId="11735" priority="9965" stopIfTrue="1" operator="containsText" text="dsoy jktdh; fo|ky;ksa esa iz;ksx gsrq fu%'kqYd">
      <formula>NOT(ISERROR(SEARCH("dsoy jktdh; fo|ky;ksa esa iz;ksx gsrq fu%'kqYd",S27)))</formula>
    </cfRule>
    <cfRule type="containsText" dxfId="11734" priority="9966" stopIfTrue="1" operator="containsText" text="f'k{kk foHkkx jktLFkku">
      <formula>NOT(ISERROR(SEARCH("f'k{kk foHkkx jktLFkku",S27)))</formula>
    </cfRule>
    <cfRule type="containsText" dxfId="11733" priority="9967" stopIfTrue="1" operator="containsText" text="iw.kkZad">
      <formula>NOT(ISERROR(SEARCH("iw.kkZad",S27)))</formula>
    </cfRule>
  </conditionalFormatting>
  <conditionalFormatting sqref="U27:U30">
    <cfRule type="cellIs" dxfId="11732" priority="9962" stopIfTrue="1" operator="equal">
      <formula>0</formula>
    </cfRule>
  </conditionalFormatting>
  <conditionalFormatting sqref="U27:U30">
    <cfRule type="containsText" dxfId="11731" priority="9957" stopIfTrue="1" operator="containsText" text="dsoy jktdh; fo|ky;ksa esa iz;ksx gsrq fu%'kqYd">
      <formula>NOT(ISERROR(SEARCH("dsoy jktdh; fo|ky;ksa esa iz;ksx gsrq fu%'kqYd",U27)))</formula>
    </cfRule>
    <cfRule type="containsText" dxfId="11730" priority="9958" stopIfTrue="1" operator="containsText" text="dsoy jktdh; fo|ky;ksa esa iz;ksx gsrq fu%'kqYd">
      <formula>NOT(ISERROR(SEARCH("dsoy jktdh; fo|ky;ksa esa iz;ksx gsrq fu%'kqYd",U27)))</formula>
    </cfRule>
    <cfRule type="containsText" dxfId="11729" priority="9959" stopIfTrue="1" operator="containsText" text="dsoy jktdh; fo|ky;ksa esa iz;ksx gsrq fu%'kqYd">
      <formula>NOT(ISERROR(SEARCH("dsoy jktdh; fo|ky;ksa esa iz;ksx gsrq fu%'kqYd",U27)))</formula>
    </cfRule>
    <cfRule type="containsText" dxfId="11728" priority="9960" stopIfTrue="1" operator="containsText" text="f'k{kk foHkkx jktLFkku">
      <formula>NOT(ISERROR(SEARCH("f'k{kk foHkkx jktLFkku",U27)))</formula>
    </cfRule>
    <cfRule type="containsText" dxfId="11727" priority="9961" stopIfTrue="1" operator="containsText" text="iw.kkZad">
      <formula>NOT(ISERROR(SEARCH("iw.kkZad",U27)))</formula>
    </cfRule>
  </conditionalFormatting>
  <conditionalFormatting sqref="W27:W30">
    <cfRule type="cellIs" dxfId="11726" priority="9956" stopIfTrue="1" operator="equal">
      <formula>0</formula>
    </cfRule>
  </conditionalFormatting>
  <conditionalFormatting sqref="W27:W30">
    <cfRule type="containsText" dxfId="11725" priority="9951" stopIfTrue="1" operator="containsText" text="dsoy jktdh; fo|ky;ksa esa iz;ksx gsrq fu%'kqYd">
      <formula>NOT(ISERROR(SEARCH("dsoy jktdh; fo|ky;ksa esa iz;ksx gsrq fu%'kqYd",W27)))</formula>
    </cfRule>
    <cfRule type="containsText" dxfId="11724" priority="9952" stopIfTrue="1" operator="containsText" text="dsoy jktdh; fo|ky;ksa esa iz;ksx gsrq fu%'kqYd">
      <formula>NOT(ISERROR(SEARCH("dsoy jktdh; fo|ky;ksa esa iz;ksx gsrq fu%'kqYd",W27)))</formula>
    </cfRule>
    <cfRule type="containsText" dxfId="11723" priority="9953" stopIfTrue="1" operator="containsText" text="dsoy jktdh; fo|ky;ksa esa iz;ksx gsrq fu%'kqYd">
      <formula>NOT(ISERROR(SEARCH("dsoy jktdh; fo|ky;ksa esa iz;ksx gsrq fu%'kqYd",W27)))</formula>
    </cfRule>
    <cfRule type="containsText" dxfId="11722" priority="9954" stopIfTrue="1" operator="containsText" text="f'k{kk foHkkx jktLFkku">
      <formula>NOT(ISERROR(SEARCH("f'k{kk foHkkx jktLFkku",W27)))</formula>
    </cfRule>
    <cfRule type="containsText" dxfId="11721" priority="9955" stopIfTrue="1" operator="containsText" text="iw.kkZad">
      <formula>NOT(ISERROR(SEARCH("iw.kkZad",W27)))</formula>
    </cfRule>
  </conditionalFormatting>
  <conditionalFormatting sqref="O28:P28">
    <cfRule type="cellIs" dxfId="11720" priority="9950" stopIfTrue="1" operator="equal">
      <formula>0</formula>
    </cfRule>
  </conditionalFormatting>
  <conditionalFormatting sqref="O28:P28">
    <cfRule type="containsText" dxfId="11719" priority="9945" stopIfTrue="1" operator="containsText" text="dsoy jktdh; fo|ky;ksa esa iz;ksx gsrq fu%'kqYd">
      <formula>NOT(ISERROR(SEARCH("dsoy jktdh; fo|ky;ksa esa iz;ksx gsrq fu%'kqYd",O28)))</formula>
    </cfRule>
    <cfRule type="containsText" dxfId="11718" priority="9946" stopIfTrue="1" operator="containsText" text="dsoy jktdh; fo|ky;ksa esa iz;ksx gsrq fu%'kqYd">
      <formula>NOT(ISERROR(SEARCH("dsoy jktdh; fo|ky;ksa esa iz;ksx gsrq fu%'kqYd",O28)))</formula>
    </cfRule>
    <cfRule type="containsText" dxfId="11717" priority="9947" stopIfTrue="1" operator="containsText" text="dsoy jktdh; fo|ky;ksa esa iz;ksx gsrq fu%'kqYd">
      <formula>NOT(ISERROR(SEARCH("dsoy jktdh; fo|ky;ksa esa iz;ksx gsrq fu%'kqYd",O28)))</formula>
    </cfRule>
    <cfRule type="containsText" dxfId="11716" priority="9948" stopIfTrue="1" operator="containsText" text="f'k{kk foHkkx jktLFkku">
      <formula>NOT(ISERROR(SEARCH("f'k{kk foHkkx jktLFkku",O28)))</formula>
    </cfRule>
    <cfRule type="containsText" dxfId="11715" priority="9949" stopIfTrue="1" operator="containsText" text="iw.kkZad">
      <formula>NOT(ISERROR(SEARCH("iw.kkZad",O28)))</formula>
    </cfRule>
  </conditionalFormatting>
  <conditionalFormatting sqref="G13 G15:G16">
    <cfRule type="expression" dxfId="11714" priority="9944">
      <formula>is(error)</formula>
    </cfRule>
  </conditionalFormatting>
  <conditionalFormatting sqref="G13 G15:G16">
    <cfRule type="cellIs" dxfId="11713" priority="9943" operator="equal">
      <formula>0</formula>
    </cfRule>
  </conditionalFormatting>
  <conditionalFormatting sqref="G13 G15:G16">
    <cfRule type="expression" dxfId="11712" priority="9942">
      <formula>ISERROR(G13)</formula>
    </cfRule>
  </conditionalFormatting>
  <conditionalFormatting sqref="K13 K15:K16">
    <cfRule type="expression" dxfId="11711" priority="9941">
      <formula>is(error)</formula>
    </cfRule>
  </conditionalFormatting>
  <conditionalFormatting sqref="K13 K15:K16">
    <cfRule type="cellIs" dxfId="11710" priority="9940" operator="equal">
      <formula>0</formula>
    </cfRule>
  </conditionalFormatting>
  <conditionalFormatting sqref="K13 K15:K16">
    <cfRule type="expression" dxfId="11709" priority="9939">
      <formula>ISERROR(K13)</formula>
    </cfRule>
  </conditionalFormatting>
  <conditionalFormatting sqref="G18">
    <cfRule type="expression" dxfId="11708" priority="9938">
      <formula>is(error)</formula>
    </cfRule>
  </conditionalFormatting>
  <conditionalFormatting sqref="G18">
    <cfRule type="cellIs" dxfId="11707" priority="9937" operator="equal">
      <formula>0</formula>
    </cfRule>
  </conditionalFormatting>
  <conditionalFormatting sqref="G18">
    <cfRule type="expression" dxfId="11706" priority="9936">
      <formula>ISERROR(G18)</formula>
    </cfRule>
  </conditionalFormatting>
  <conditionalFormatting sqref="K18">
    <cfRule type="expression" dxfId="11705" priority="9935">
      <formula>is(error)</formula>
    </cfRule>
  </conditionalFormatting>
  <conditionalFormatting sqref="K18">
    <cfRule type="cellIs" dxfId="11704" priority="9934" operator="equal">
      <formula>0</formula>
    </cfRule>
  </conditionalFormatting>
  <conditionalFormatting sqref="K18">
    <cfRule type="expression" dxfId="11703" priority="9933">
      <formula>ISERROR(K18)</formula>
    </cfRule>
  </conditionalFormatting>
  <conditionalFormatting sqref="X12 U12:V12">
    <cfRule type="cellIs" dxfId="11702" priority="9932" stopIfTrue="1" operator="equal">
      <formula>0</formula>
    </cfRule>
  </conditionalFormatting>
  <conditionalFormatting sqref="X12 U12:V12">
    <cfRule type="containsText" dxfId="11701" priority="9927" stopIfTrue="1" operator="containsText" text="dsoy jktdh; fo|ky;ksa esa iz;ksx gsrq fu%'kqYd">
      <formula>NOT(ISERROR(SEARCH("dsoy jktdh; fo|ky;ksa esa iz;ksx gsrq fu%'kqYd",U12)))</formula>
    </cfRule>
    <cfRule type="containsText" dxfId="11700" priority="9928" stopIfTrue="1" operator="containsText" text="dsoy jktdh; fo|ky;ksa esa iz;ksx gsrq fu%'kqYd">
      <formula>NOT(ISERROR(SEARCH("dsoy jktdh; fo|ky;ksa esa iz;ksx gsrq fu%'kqYd",U12)))</formula>
    </cfRule>
    <cfRule type="containsText" dxfId="11699" priority="9929" stopIfTrue="1" operator="containsText" text="dsoy jktdh; fo|ky;ksa esa iz;ksx gsrq fu%'kqYd">
      <formula>NOT(ISERROR(SEARCH("dsoy jktdh; fo|ky;ksa esa iz;ksx gsrq fu%'kqYd",U12)))</formula>
    </cfRule>
    <cfRule type="containsText" dxfId="11698" priority="9930" stopIfTrue="1" operator="containsText" text="f'k{kk foHkkx jktLFkku">
      <formula>NOT(ISERROR(SEARCH("f'k{kk foHkkx jktLFkku",U12)))</formula>
    </cfRule>
    <cfRule type="containsText" dxfId="11697" priority="9931" stopIfTrue="1" operator="containsText" text="iw.kkZad">
      <formula>NOT(ISERROR(SEARCH("iw.kkZad",U12)))</formula>
    </cfRule>
  </conditionalFormatting>
  <conditionalFormatting sqref="X12 U12:V12">
    <cfRule type="cellIs" dxfId="11696" priority="9925" operator="equal">
      <formula>0</formula>
    </cfRule>
    <cfRule type="containsText" dxfId="11695" priority="9926" stopIfTrue="1" operator="containsText" text="false">
      <formula>NOT(ISERROR(SEARCH("false",U12)))</formula>
    </cfRule>
  </conditionalFormatting>
  <conditionalFormatting sqref="X12 U12:V12">
    <cfRule type="containsText" dxfId="11694" priority="9924" stopIfTrue="1" operator="containsText" text="izk;ks-">
      <formula>NOT(ISERROR(SEARCH("izk;ks-",U12)))</formula>
    </cfRule>
  </conditionalFormatting>
  <conditionalFormatting sqref="X17 U17:V17">
    <cfRule type="cellIs" dxfId="11693" priority="9923" stopIfTrue="1" operator="equal">
      <formula>0</formula>
    </cfRule>
  </conditionalFormatting>
  <conditionalFormatting sqref="X17 U17:V17">
    <cfRule type="containsText" dxfId="11692" priority="9918" stopIfTrue="1" operator="containsText" text="dsoy jktdh; fo|ky;ksa esa iz;ksx gsrq fu%'kqYd">
      <formula>NOT(ISERROR(SEARCH("dsoy jktdh; fo|ky;ksa esa iz;ksx gsrq fu%'kqYd",U17)))</formula>
    </cfRule>
    <cfRule type="containsText" dxfId="11691" priority="9919" stopIfTrue="1" operator="containsText" text="dsoy jktdh; fo|ky;ksa esa iz;ksx gsrq fu%'kqYd">
      <formula>NOT(ISERROR(SEARCH("dsoy jktdh; fo|ky;ksa esa iz;ksx gsrq fu%'kqYd",U17)))</formula>
    </cfRule>
    <cfRule type="containsText" dxfId="11690" priority="9920" stopIfTrue="1" operator="containsText" text="dsoy jktdh; fo|ky;ksa esa iz;ksx gsrq fu%'kqYd">
      <formula>NOT(ISERROR(SEARCH("dsoy jktdh; fo|ky;ksa esa iz;ksx gsrq fu%'kqYd",U17)))</formula>
    </cfRule>
    <cfRule type="containsText" dxfId="11689" priority="9921" stopIfTrue="1" operator="containsText" text="f'k{kk foHkkx jktLFkku">
      <formula>NOT(ISERROR(SEARCH("f'k{kk foHkkx jktLFkku",U17)))</formula>
    </cfRule>
    <cfRule type="containsText" dxfId="11688" priority="9922" stopIfTrue="1" operator="containsText" text="iw.kkZad">
      <formula>NOT(ISERROR(SEARCH("iw.kkZad",U17)))</formula>
    </cfRule>
  </conditionalFormatting>
  <conditionalFormatting sqref="X17 U17:V17">
    <cfRule type="cellIs" dxfId="11687" priority="9916" operator="equal">
      <formula>0</formula>
    </cfRule>
    <cfRule type="containsText" dxfId="11686" priority="9917" stopIfTrue="1" operator="containsText" text="false">
      <formula>NOT(ISERROR(SEARCH("false",U17)))</formula>
    </cfRule>
  </conditionalFormatting>
  <conditionalFormatting sqref="X17 U17:V17">
    <cfRule type="containsText" dxfId="11685" priority="9915" stopIfTrue="1" operator="containsText" text="izk;ks-">
      <formula>NOT(ISERROR(SEARCH("izk;ks-",U17)))</formula>
    </cfRule>
  </conditionalFormatting>
  <conditionalFormatting sqref="T13 T15:T16">
    <cfRule type="expression" dxfId="11684" priority="9914">
      <formula>is(error)</formula>
    </cfRule>
  </conditionalFormatting>
  <conditionalFormatting sqref="T13 T15:T16">
    <cfRule type="cellIs" dxfId="11683" priority="9913" operator="equal">
      <formula>0</formula>
    </cfRule>
  </conditionalFormatting>
  <conditionalFormatting sqref="T13 T15:T16">
    <cfRule type="expression" dxfId="11682" priority="9912">
      <formula>ISERROR(T13)</formula>
    </cfRule>
  </conditionalFormatting>
  <conditionalFormatting sqref="X13 X15:X16">
    <cfRule type="expression" dxfId="11681" priority="9911">
      <formula>is(error)</formula>
    </cfRule>
  </conditionalFormatting>
  <conditionalFormatting sqref="X13 X15:X16">
    <cfRule type="cellIs" dxfId="11680" priority="9910" operator="equal">
      <formula>0</formula>
    </cfRule>
  </conditionalFormatting>
  <conditionalFormatting sqref="X13 X15:X16">
    <cfRule type="expression" dxfId="11679" priority="9909">
      <formula>ISERROR(X13)</formula>
    </cfRule>
  </conditionalFormatting>
  <conditionalFormatting sqref="T18">
    <cfRule type="expression" dxfId="11678" priority="9908">
      <formula>is(error)</formula>
    </cfRule>
  </conditionalFormatting>
  <conditionalFormatting sqref="T18">
    <cfRule type="cellIs" dxfId="11677" priority="9907" operator="equal">
      <formula>0</formula>
    </cfRule>
  </conditionalFormatting>
  <conditionalFormatting sqref="T18">
    <cfRule type="expression" dxfId="11676" priority="9906">
      <formula>ISERROR(T18)</formula>
    </cfRule>
  </conditionalFormatting>
  <conditionalFormatting sqref="X18">
    <cfRule type="expression" dxfId="11675" priority="9905">
      <formula>is(error)</formula>
    </cfRule>
  </conditionalFormatting>
  <conditionalFormatting sqref="X18">
    <cfRule type="cellIs" dxfId="11674" priority="9904" operator="equal">
      <formula>0</formula>
    </cfRule>
  </conditionalFormatting>
  <conditionalFormatting sqref="X18">
    <cfRule type="expression" dxfId="11673" priority="9903">
      <formula>ISERROR(X18)</formula>
    </cfRule>
  </conditionalFormatting>
  <conditionalFormatting sqref="F38 F68 F98 F128 F158 F188 F218 F248 F278 K40 K70 K100 K130 K160 K190 K220 K250 K280 C36:C40 C66:C70 C96:C100 C126:C130 C156:C160 C186:C190 C216:C220 C246:C250 C276:C280 B54:D54 B84:D84 B114:D114 B144:D144 B174:D174 B204:D204 B234:D234 B264:D264 B294:D294 F54 F84 F114 F144 F174 F204 F234 F264 F294 H54 H84 H114 H144 H174 H204 H234 H264 H294 B34:B41 B64:B71 B94:B101 B124:B131 B154:B161 B184:B191 B214:B221 B244:B251 B274:B281 B55:C56 B85:C86 B115:C116 B145:C146 B175:C176 B205:C206 B235:C236 B265:C266 B295:C296 B43:C43 B73:C73 B103:C103 B133:C133 B163:C163 B193:C193 B223:C223 B253:C253 B283:C283 A31:A32 A61:A62 A91:A92 A121:A122 A151:A152 A181:A182 A211:A212 A241:A242 A271:A272 B45:C46 B75:C76 B135:C136 B165:C166 B195:C196 B225:C226 B255:C256 B285:C286 B105:C106">
    <cfRule type="cellIs" dxfId="11672" priority="9902" stopIfTrue="1" operator="equal">
      <formula>0</formula>
    </cfRule>
  </conditionalFormatting>
  <conditionalFormatting sqref="F38 F68 F98 F128 F158 F188 F218 F248 F278 K40 K70 K100 K130 K160 K190 K220 K250 K280 C36:C40 C66:C70 C96:C100 C126:C130 C156:C160 C186:C190 C216:C220 C246:C250 C276:C280 B54:D54 B84:D84 B114:D114 B144:D144 B174:D174 B204:D204 B234:D234 B264:D264 B294:D294 F54 F84 F114 F144 F174 F204 F234 F264 F294 H54 H84 H114 H144 H174 H204 H234 H264 H294 B34:B41 B64:B71 B94:B101 B124:B131 B154:B161 B184:B191 B214:B221 B244:B251 B274:B281 B55:C56 B85:C86 B115:C116 B145:C146 B175:C176 B205:C206 B235:C236 B265:C266 B295:C296 B43:C43 B73:C73 B103:C103 B133:C133 B163:C163 B193:C193 B223:C223 B253:C253 B283:C283 A31:A32 A61:A62 A91:A92 A121:A122 A151:A152 A181:A182 A211:A212 A241:A242 A271:A272 B45:C46 B75:C76 B135:C136 B165:C166 B195:C196 B225:C226 B255:C256 B285:C286 B105:C106">
    <cfRule type="containsText" dxfId="11671" priority="9897" stopIfTrue="1" operator="containsText" text="dsoy jktdh; fo|ky;ksa esa iz;ksx gsrq fu%'kqYd">
      <formula>NOT(ISERROR(SEARCH("dsoy jktdh; fo|ky;ksa esa iz;ksx gsrq fu%'kqYd",A31)))</formula>
    </cfRule>
    <cfRule type="containsText" dxfId="11670" priority="9898" stopIfTrue="1" operator="containsText" text="dsoy jktdh; fo|ky;ksa esa iz;ksx gsrq fu%'kqYd">
      <formula>NOT(ISERROR(SEARCH("dsoy jktdh; fo|ky;ksa esa iz;ksx gsrq fu%'kqYd",A31)))</formula>
    </cfRule>
    <cfRule type="containsText" dxfId="11669" priority="9899" stopIfTrue="1" operator="containsText" text="dsoy jktdh; fo|ky;ksa esa iz;ksx gsrq fu%'kqYd">
      <formula>NOT(ISERROR(SEARCH("dsoy jktdh; fo|ky;ksa esa iz;ksx gsrq fu%'kqYd",A31)))</formula>
    </cfRule>
    <cfRule type="containsText" dxfId="11668" priority="9900" stopIfTrue="1" operator="containsText" text="f'k{kk foHkkx jktLFkku">
      <formula>NOT(ISERROR(SEARCH("f'k{kk foHkkx jktLFkku",A31)))</formula>
    </cfRule>
    <cfRule type="containsText" dxfId="11667" priority="9901" stopIfTrue="1" operator="containsText" text="iw.kkZad">
      <formula>NOT(ISERROR(SEARCH("iw.kkZad",A31)))</formula>
    </cfRule>
  </conditionalFormatting>
  <conditionalFormatting sqref="B40:C40 B70:C70 B100:C100 B130:C130 B160:C160 B190:C190 B220:C220 B250:C250 B280:C280">
    <cfRule type="cellIs" dxfId="11666" priority="9895" operator="equal">
      <formula>0</formula>
    </cfRule>
    <cfRule type="containsText" dxfId="11665" priority="9896" stopIfTrue="1" operator="containsText" text="false">
      <formula>NOT(ISERROR(SEARCH("false",B40)))</formula>
    </cfRule>
  </conditionalFormatting>
  <conditionalFormatting sqref="G40 G70 G100 G130 G160 G190 G220 G250 G280">
    <cfRule type="cellIs" dxfId="11664" priority="9894" stopIfTrue="1" operator="equal">
      <formula>0</formula>
    </cfRule>
  </conditionalFormatting>
  <conditionalFormatting sqref="G40 G70 G100 G130 G160 G190 G220 G250 G280">
    <cfRule type="containsText" dxfId="11663" priority="9889" stopIfTrue="1" operator="containsText" text="dsoy jktdh; fo|ky;ksa esa iz;ksx gsrq fu%'kqYd">
      <formula>NOT(ISERROR(SEARCH("dsoy jktdh; fo|ky;ksa esa iz;ksx gsrq fu%'kqYd",G40)))</formula>
    </cfRule>
    <cfRule type="containsText" dxfId="11662" priority="9890" stopIfTrue="1" operator="containsText" text="dsoy jktdh; fo|ky;ksa esa iz;ksx gsrq fu%'kqYd">
      <formula>NOT(ISERROR(SEARCH("dsoy jktdh; fo|ky;ksa esa iz;ksx gsrq fu%'kqYd",G40)))</formula>
    </cfRule>
    <cfRule type="containsText" dxfId="11661" priority="9891" stopIfTrue="1" operator="containsText" text="dsoy jktdh; fo|ky;ksa esa iz;ksx gsrq fu%'kqYd">
      <formula>NOT(ISERROR(SEARCH("dsoy jktdh; fo|ky;ksa esa iz;ksx gsrq fu%'kqYd",G40)))</formula>
    </cfRule>
    <cfRule type="containsText" dxfId="11660" priority="9892" stopIfTrue="1" operator="containsText" text="f'k{kk foHkkx jktLFkku">
      <formula>NOT(ISERROR(SEARCH("f'k{kk foHkkx jktLFkku",G40)))</formula>
    </cfRule>
    <cfRule type="containsText" dxfId="11659" priority="9893" stopIfTrue="1" operator="containsText" text="iw.kkZad">
      <formula>NOT(ISERROR(SEARCH("iw.kkZad",G40)))</formula>
    </cfRule>
  </conditionalFormatting>
  <conditionalFormatting sqref="G40 G70 G100 G130 G160 G190 G220 G250 G280">
    <cfRule type="cellIs" dxfId="11658" priority="9887" operator="equal">
      <formula>0</formula>
    </cfRule>
    <cfRule type="containsText" dxfId="11657" priority="9888" stopIfTrue="1" operator="containsText" text="false">
      <formula>NOT(ISERROR(SEARCH("false",G40)))</formula>
    </cfRule>
  </conditionalFormatting>
  <conditionalFormatting sqref="G40 G70 G100 G130 G160 G190 G220 G250 G280">
    <cfRule type="containsText" dxfId="11656" priority="9886" stopIfTrue="1" operator="containsText" text="izk;ks-">
      <formula>NOT(ISERROR(SEARCH("izk;ks-",G40)))</formula>
    </cfRule>
  </conditionalFormatting>
  <conditionalFormatting sqref="J54 J84 J114 J144 J174 J204 J234 J264 J294">
    <cfRule type="cellIs" dxfId="11655" priority="9873" stopIfTrue="1" operator="equal">
      <formula>0</formula>
    </cfRule>
  </conditionalFormatting>
  <conditionalFormatting sqref="J54 J84 J114 J144 J174 J204 J234 J264 J294">
    <cfRule type="containsText" dxfId="11654" priority="9868" stopIfTrue="1" operator="containsText" text="dsoy jktdh; fo|ky;ksa esa iz;ksx gsrq fu%'kqYd">
      <formula>NOT(ISERROR(SEARCH("dsoy jktdh; fo|ky;ksa esa iz;ksx gsrq fu%'kqYd",J54)))</formula>
    </cfRule>
    <cfRule type="containsText" dxfId="11653" priority="9869" stopIfTrue="1" operator="containsText" text="dsoy jktdh; fo|ky;ksa esa iz;ksx gsrq fu%'kqYd">
      <formula>NOT(ISERROR(SEARCH("dsoy jktdh; fo|ky;ksa esa iz;ksx gsrq fu%'kqYd",J54)))</formula>
    </cfRule>
    <cfRule type="containsText" dxfId="11652" priority="9870" stopIfTrue="1" operator="containsText" text="dsoy jktdh; fo|ky;ksa esa iz;ksx gsrq fu%'kqYd">
      <formula>NOT(ISERROR(SEARCH("dsoy jktdh; fo|ky;ksa esa iz;ksx gsrq fu%'kqYd",J54)))</formula>
    </cfRule>
    <cfRule type="containsText" dxfId="11651" priority="9871" stopIfTrue="1" operator="containsText" text="f'k{kk foHkkx jktLFkku">
      <formula>NOT(ISERROR(SEARCH("f'k{kk foHkkx jktLFkku",J54)))</formula>
    </cfRule>
    <cfRule type="containsText" dxfId="11650" priority="9872" stopIfTrue="1" operator="containsText" text="iw.kkZad">
      <formula>NOT(ISERROR(SEARCH("iw.kkZad",J54)))</formula>
    </cfRule>
  </conditionalFormatting>
  <conditionalFormatting sqref="D55 D85 D115 D145 D175 D205 D235 D265 D295">
    <cfRule type="cellIs" dxfId="11649" priority="9867" stopIfTrue="1" operator="equal">
      <formula>0</formula>
    </cfRule>
  </conditionalFormatting>
  <conditionalFormatting sqref="D55 D85 D115 D145 D175 D205 D235 D265 D295">
    <cfRule type="containsText" dxfId="11648" priority="9862" stopIfTrue="1" operator="containsText" text="dsoy jktdh; fo|ky;ksa esa iz;ksx gsrq fu%'kqYd">
      <formula>NOT(ISERROR(SEARCH("dsoy jktdh; fo|ky;ksa esa iz;ksx gsrq fu%'kqYd",D55)))</formula>
    </cfRule>
    <cfRule type="containsText" dxfId="11647" priority="9863" stopIfTrue="1" operator="containsText" text="dsoy jktdh; fo|ky;ksa esa iz;ksx gsrq fu%'kqYd">
      <formula>NOT(ISERROR(SEARCH("dsoy jktdh; fo|ky;ksa esa iz;ksx gsrq fu%'kqYd",D55)))</formula>
    </cfRule>
    <cfRule type="containsText" dxfId="11646" priority="9864" stopIfTrue="1" operator="containsText" text="dsoy jktdh; fo|ky;ksa esa iz;ksx gsrq fu%'kqYd">
      <formula>NOT(ISERROR(SEARCH("dsoy jktdh; fo|ky;ksa esa iz;ksx gsrq fu%'kqYd",D55)))</formula>
    </cfRule>
    <cfRule type="containsText" dxfId="11645" priority="9865" stopIfTrue="1" operator="containsText" text="f'k{kk foHkkx jktLFkku">
      <formula>NOT(ISERROR(SEARCH("f'k{kk foHkkx jktLFkku",D55)))</formula>
    </cfRule>
    <cfRule type="containsText" dxfId="11644" priority="9866" stopIfTrue="1" operator="containsText" text="iw.kkZad">
      <formula>NOT(ISERROR(SEARCH("iw.kkZad",D55)))</formula>
    </cfRule>
  </conditionalFormatting>
  <conditionalFormatting sqref="F55 F85 F115 F145 F175 F205 F235 F265 F295">
    <cfRule type="cellIs" dxfId="11643" priority="9861" stopIfTrue="1" operator="equal">
      <formula>0</formula>
    </cfRule>
  </conditionalFormatting>
  <conditionalFormatting sqref="F55 F85 F115 F145 F175 F205 F235 F265 F295">
    <cfRule type="containsText" dxfId="11642" priority="9856" stopIfTrue="1" operator="containsText" text="dsoy jktdh; fo|ky;ksa esa iz;ksx gsrq fu%'kqYd">
      <formula>NOT(ISERROR(SEARCH("dsoy jktdh; fo|ky;ksa esa iz;ksx gsrq fu%'kqYd",F55)))</formula>
    </cfRule>
    <cfRule type="containsText" dxfId="11641" priority="9857" stopIfTrue="1" operator="containsText" text="dsoy jktdh; fo|ky;ksa esa iz;ksx gsrq fu%'kqYd">
      <formula>NOT(ISERROR(SEARCH("dsoy jktdh; fo|ky;ksa esa iz;ksx gsrq fu%'kqYd",F55)))</formula>
    </cfRule>
    <cfRule type="containsText" dxfId="11640" priority="9858" stopIfTrue="1" operator="containsText" text="dsoy jktdh; fo|ky;ksa esa iz;ksx gsrq fu%'kqYd">
      <formula>NOT(ISERROR(SEARCH("dsoy jktdh; fo|ky;ksa esa iz;ksx gsrq fu%'kqYd",F55)))</formula>
    </cfRule>
    <cfRule type="containsText" dxfId="11639" priority="9859" stopIfTrue="1" operator="containsText" text="f'k{kk foHkkx jktLFkku">
      <formula>NOT(ISERROR(SEARCH("f'k{kk foHkkx jktLFkku",F55)))</formula>
    </cfRule>
    <cfRule type="containsText" dxfId="11638" priority="9860" stopIfTrue="1" operator="containsText" text="iw.kkZad">
      <formula>NOT(ISERROR(SEARCH("iw.kkZad",F55)))</formula>
    </cfRule>
  </conditionalFormatting>
  <conditionalFormatting sqref="H55 H85 H115 H145 H175 H205 H235 H265 H295">
    <cfRule type="cellIs" dxfId="11637" priority="9855" stopIfTrue="1" operator="equal">
      <formula>0</formula>
    </cfRule>
  </conditionalFormatting>
  <conditionalFormatting sqref="H55 H85 H115 H145 H175 H205 H235 H265 H295">
    <cfRule type="containsText" dxfId="11636" priority="9850" stopIfTrue="1" operator="containsText" text="dsoy jktdh; fo|ky;ksa esa iz;ksx gsrq fu%'kqYd">
      <formula>NOT(ISERROR(SEARCH("dsoy jktdh; fo|ky;ksa esa iz;ksx gsrq fu%'kqYd",H55)))</formula>
    </cfRule>
    <cfRule type="containsText" dxfId="11635" priority="9851" stopIfTrue="1" operator="containsText" text="dsoy jktdh; fo|ky;ksa esa iz;ksx gsrq fu%'kqYd">
      <formula>NOT(ISERROR(SEARCH("dsoy jktdh; fo|ky;ksa esa iz;ksx gsrq fu%'kqYd",H55)))</formula>
    </cfRule>
    <cfRule type="containsText" dxfId="11634" priority="9852" stopIfTrue="1" operator="containsText" text="dsoy jktdh; fo|ky;ksa esa iz;ksx gsrq fu%'kqYd">
      <formula>NOT(ISERROR(SEARCH("dsoy jktdh; fo|ky;ksa esa iz;ksx gsrq fu%'kqYd",H55)))</formula>
    </cfRule>
    <cfRule type="containsText" dxfId="11633" priority="9853" stopIfTrue="1" operator="containsText" text="f'k{kk foHkkx jktLFkku">
      <formula>NOT(ISERROR(SEARCH("f'k{kk foHkkx jktLFkku",H55)))</formula>
    </cfRule>
    <cfRule type="containsText" dxfId="11632" priority="9854" stopIfTrue="1" operator="containsText" text="iw.kkZad">
      <formula>NOT(ISERROR(SEARCH("iw.kkZad",H55)))</formula>
    </cfRule>
  </conditionalFormatting>
  <conditionalFormatting sqref="J55 J85 J115 J145 J175 J205 J235 J265 J295">
    <cfRule type="cellIs" dxfId="11631" priority="9849" stopIfTrue="1" operator="equal">
      <formula>0</formula>
    </cfRule>
  </conditionalFormatting>
  <conditionalFormatting sqref="J55 J85 J115 J145 J175 J205 J235 J265 J295">
    <cfRule type="containsText" dxfId="11630" priority="9844" stopIfTrue="1" operator="containsText" text="dsoy jktdh; fo|ky;ksa esa iz;ksx gsrq fu%'kqYd">
      <formula>NOT(ISERROR(SEARCH("dsoy jktdh; fo|ky;ksa esa iz;ksx gsrq fu%'kqYd",J55)))</formula>
    </cfRule>
    <cfRule type="containsText" dxfId="11629" priority="9845" stopIfTrue="1" operator="containsText" text="dsoy jktdh; fo|ky;ksa esa iz;ksx gsrq fu%'kqYd">
      <formula>NOT(ISERROR(SEARCH("dsoy jktdh; fo|ky;ksa esa iz;ksx gsrq fu%'kqYd",J55)))</formula>
    </cfRule>
    <cfRule type="containsText" dxfId="11628" priority="9846" stopIfTrue="1" operator="containsText" text="dsoy jktdh; fo|ky;ksa esa iz;ksx gsrq fu%'kqYd">
      <formula>NOT(ISERROR(SEARCH("dsoy jktdh; fo|ky;ksa esa iz;ksx gsrq fu%'kqYd",J55)))</formula>
    </cfRule>
    <cfRule type="containsText" dxfId="11627" priority="9847" stopIfTrue="1" operator="containsText" text="f'k{kk foHkkx jktLFkku">
      <formula>NOT(ISERROR(SEARCH("f'k{kk foHkkx jktLFkku",J55)))</formula>
    </cfRule>
    <cfRule type="containsText" dxfId="11626" priority="9848" stopIfTrue="1" operator="containsText" text="iw.kkZad">
      <formula>NOT(ISERROR(SEARCH("iw.kkZad",J55)))</formula>
    </cfRule>
  </conditionalFormatting>
  <conditionalFormatting sqref="D56 D86 D116 D146 D176 D206 D236 D266 D296">
    <cfRule type="cellIs" dxfId="11625" priority="9843" stopIfTrue="1" operator="equal">
      <formula>0</formula>
    </cfRule>
  </conditionalFormatting>
  <conditionalFormatting sqref="D56 D86 D116 D146 D176 D206 D236 D266 D296">
    <cfRule type="containsText" dxfId="11624" priority="9838" stopIfTrue="1" operator="containsText" text="dsoy jktdh; fo|ky;ksa esa iz;ksx gsrq fu%'kqYd">
      <formula>NOT(ISERROR(SEARCH("dsoy jktdh; fo|ky;ksa esa iz;ksx gsrq fu%'kqYd",D56)))</formula>
    </cfRule>
    <cfRule type="containsText" dxfId="11623" priority="9839" stopIfTrue="1" operator="containsText" text="dsoy jktdh; fo|ky;ksa esa iz;ksx gsrq fu%'kqYd">
      <formula>NOT(ISERROR(SEARCH("dsoy jktdh; fo|ky;ksa esa iz;ksx gsrq fu%'kqYd",D56)))</formula>
    </cfRule>
    <cfRule type="containsText" dxfId="11622" priority="9840" stopIfTrue="1" operator="containsText" text="dsoy jktdh; fo|ky;ksa esa iz;ksx gsrq fu%'kqYd">
      <formula>NOT(ISERROR(SEARCH("dsoy jktdh; fo|ky;ksa esa iz;ksx gsrq fu%'kqYd",D56)))</formula>
    </cfRule>
    <cfRule type="containsText" dxfId="11621" priority="9841" stopIfTrue="1" operator="containsText" text="f'k{kk foHkkx jktLFkku">
      <formula>NOT(ISERROR(SEARCH("f'k{kk foHkkx jktLFkku",D56)))</formula>
    </cfRule>
    <cfRule type="containsText" dxfId="11620" priority="9842" stopIfTrue="1" operator="containsText" text="iw.kkZad">
      <formula>NOT(ISERROR(SEARCH("iw.kkZad",D56)))</formula>
    </cfRule>
  </conditionalFormatting>
  <conditionalFormatting sqref="F56 F86 F116 F146 F176 F206 F236 F266 F296">
    <cfRule type="cellIs" dxfId="11619" priority="9837" stopIfTrue="1" operator="equal">
      <formula>0</formula>
    </cfRule>
  </conditionalFormatting>
  <conditionalFormatting sqref="F56 F86 F116 F146 F176 F206 F236 F266 F296">
    <cfRule type="containsText" dxfId="11618" priority="9832" stopIfTrue="1" operator="containsText" text="dsoy jktdh; fo|ky;ksa esa iz;ksx gsrq fu%'kqYd">
      <formula>NOT(ISERROR(SEARCH("dsoy jktdh; fo|ky;ksa esa iz;ksx gsrq fu%'kqYd",F56)))</formula>
    </cfRule>
    <cfRule type="containsText" dxfId="11617" priority="9833" stopIfTrue="1" operator="containsText" text="dsoy jktdh; fo|ky;ksa esa iz;ksx gsrq fu%'kqYd">
      <formula>NOT(ISERROR(SEARCH("dsoy jktdh; fo|ky;ksa esa iz;ksx gsrq fu%'kqYd",F56)))</formula>
    </cfRule>
    <cfRule type="containsText" dxfId="11616" priority="9834" stopIfTrue="1" operator="containsText" text="dsoy jktdh; fo|ky;ksa esa iz;ksx gsrq fu%'kqYd">
      <formula>NOT(ISERROR(SEARCH("dsoy jktdh; fo|ky;ksa esa iz;ksx gsrq fu%'kqYd",F56)))</formula>
    </cfRule>
    <cfRule type="containsText" dxfId="11615" priority="9835" stopIfTrue="1" operator="containsText" text="f'k{kk foHkkx jktLFkku">
      <formula>NOT(ISERROR(SEARCH("f'k{kk foHkkx jktLFkku",F56)))</formula>
    </cfRule>
    <cfRule type="containsText" dxfId="11614" priority="9836" stopIfTrue="1" operator="containsText" text="iw.kkZad">
      <formula>NOT(ISERROR(SEARCH("iw.kkZad",F56)))</formula>
    </cfRule>
  </conditionalFormatting>
  <conditionalFormatting sqref="H56 H86 H116 H146 H176 H206 H236 H266 H296">
    <cfRule type="cellIs" dxfId="11613" priority="9831" stopIfTrue="1" operator="equal">
      <formula>0</formula>
    </cfRule>
  </conditionalFormatting>
  <conditionalFormatting sqref="H56 H86 H116 H146 H176 H206 H236 H266 H296">
    <cfRule type="containsText" dxfId="11612" priority="9826" stopIfTrue="1" operator="containsText" text="dsoy jktdh; fo|ky;ksa esa iz;ksx gsrq fu%'kqYd">
      <formula>NOT(ISERROR(SEARCH("dsoy jktdh; fo|ky;ksa esa iz;ksx gsrq fu%'kqYd",H56)))</formula>
    </cfRule>
    <cfRule type="containsText" dxfId="11611" priority="9827" stopIfTrue="1" operator="containsText" text="dsoy jktdh; fo|ky;ksa esa iz;ksx gsrq fu%'kqYd">
      <formula>NOT(ISERROR(SEARCH("dsoy jktdh; fo|ky;ksa esa iz;ksx gsrq fu%'kqYd",H56)))</formula>
    </cfRule>
    <cfRule type="containsText" dxfId="11610" priority="9828" stopIfTrue="1" operator="containsText" text="dsoy jktdh; fo|ky;ksa esa iz;ksx gsrq fu%'kqYd">
      <formula>NOT(ISERROR(SEARCH("dsoy jktdh; fo|ky;ksa esa iz;ksx gsrq fu%'kqYd",H56)))</formula>
    </cfRule>
    <cfRule type="containsText" dxfId="11609" priority="9829" stopIfTrue="1" operator="containsText" text="f'k{kk foHkkx jktLFkku">
      <formula>NOT(ISERROR(SEARCH("f'k{kk foHkkx jktLFkku",H56)))</formula>
    </cfRule>
    <cfRule type="containsText" dxfId="11608" priority="9830" stopIfTrue="1" operator="containsText" text="iw.kkZad">
      <formula>NOT(ISERROR(SEARCH("iw.kkZad",H56)))</formula>
    </cfRule>
  </conditionalFormatting>
  <conditionalFormatting sqref="J56 J86 J116 J146 J176 J206 J236 J266 J296">
    <cfRule type="cellIs" dxfId="11607" priority="9825" stopIfTrue="1" operator="equal">
      <formula>0</formula>
    </cfRule>
  </conditionalFormatting>
  <conditionalFormatting sqref="J56 J86 J116 J146 J176 J206 J236 J266 J296">
    <cfRule type="containsText" dxfId="11606" priority="9820" stopIfTrue="1" operator="containsText" text="dsoy jktdh; fo|ky;ksa esa iz;ksx gsrq fu%'kqYd">
      <formula>NOT(ISERROR(SEARCH("dsoy jktdh; fo|ky;ksa esa iz;ksx gsrq fu%'kqYd",J56)))</formula>
    </cfRule>
    <cfRule type="containsText" dxfId="11605" priority="9821" stopIfTrue="1" operator="containsText" text="dsoy jktdh; fo|ky;ksa esa iz;ksx gsrq fu%'kqYd">
      <formula>NOT(ISERROR(SEARCH("dsoy jktdh; fo|ky;ksa esa iz;ksx gsrq fu%'kqYd",J56)))</formula>
    </cfRule>
    <cfRule type="containsText" dxfId="11604" priority="9822" stopIfTrue="1" operator="containsText" text="dsoy jktdh; fo|ky;ksa esa iz;ksx gsrq fu%'kqYd">
      <formula>NOT(ISERROR(SEARCH("dsoy jktdh; fo|ky;ksa esa iz;ksx gsrq fu%'kqYd",J56)))</formula>
    </cfRule>
    <cfRule type="containsText" dxfId="11603" priority="9823" stopIfTrue="1" operator="containsText" text="f'k{kk foHkkx jktLFkku">
      <formula>NOT(ISERROR(SEARCH("f'k{kk foHkkx jktLFkku",J56)))</formula>
    </cfRule>
    <cfRule type="containsText" dxfId="11602" priority="9824" stopIfTrue="1" operator="containsText" text="iw.kkZad">
      <formula>NOT(ISERROR(SEARCH("iw.kkZad",J56)))</formula>
    </cfRule>
  </conditionalFormatting>
  <conditionalFormatting sqref="C48 C78 C108 C138 C168 C198 C228 C258 C288">
    <cfRule type="cellIs" dxfId="11601" priority="9819" stopIfTrue="1" operator="equal">
      <formula>0</formula>
    </cfRule>
  </conditionalFormatting>
  <conditionalFormatting sqref="C48 C78 C108 C138 C168 C198 C228 C258 C288">
    <cfRule type="containsText" dxfId="11600" priority="9814" stopIfTrue="1" operator="containsText" text="dsoy jktdh; fo|ky;ksa esa iz;ksx gsrq fu%'kqYd">
      <formula>NOT(ISERROR(SEARCH("dsoy jktdh; fo|ky;ksa esa iz;ksx gsrq fu%'kqYd",C48)))</formula>
    </cfRule>
    <cfRule type="containsText" dxfId="11599" priority="9815" stopIfTrue="1" operator="containsText" text="dsoy jktdh; fo|ky;ksa esa iz;ksx gsrq fu%'kqYd">
      <formula>NOT(ISERROR(SEARCH("dsoy jktdh; fo|ky;ksa esa iz;ksx gsrq fu%'kqYd",C48)))</formula>
    </cfRule>
    <cfRule type="containsText" dxfId="11598" priority="9816" stopIfTrue="1" operator="containsText" text="dsoy jktdh; fo|ky;ksa esa iz;ksx gsrq fu%'kqYd">
      <formula>NOT(ISERROR(SEARCH("dsoy jktdh; fo|ky;ksa esa iz;ksx gsrq fu%'kqYd",C48)))</formula>
    </cfRule>
    <cfRule type="containsText" dxfId="11597" priority="9817" stopIfTrue="1" operator="containsText" text="f'k{kk foHkkx jktLFkku">
      <formula>NOT(ISERROR(SEARCH("f'k{kk foHkkx jktLFkku",C48)))</formula>
    </cfRule>
    <cfRule type="containsText" dxfId="11596" priority="9818" stopIfTrue="1" operator="containsText" text="iw.kkZad">
      <formula>NOT(ISERROR(SEARCH("iw.kkZad",C48)))</formula>
    </cfRule>
  </conditionalFormatting>
  <conditionalFormatting sqref="B47 B77 B107 B137 B167 B197 B227 B257 B287">
    <cfRule type="cellIs" dxfId="11595" priority="9813" stopIfTrue="1" operator="equal">
      <formula>0</formula>
    </cfRule>
  </conditionalFormatting>
  <conditionalFormatting sqref="B47 B77 B107 B137 B167 B197 B227 B257 B287">
    <cfRule type="containsText" dxfId="11594" priority="9808" stopIfTrue="1" operator="containsText" text="dsoy jktdh; fo|ky;ksa esa iz;ksx gsrq fu%'kqYd">
      <formula>NOT(ISERROR(SEARCH("dsoy jktdh; fo|ky;ksa esa iz;ksx gsrq fu%'kqYd",B47)))</formula>
    </cfRule>
    <cfRule type="containsText" dxfId="11593" priority="9809" stopIfTrue="1" operator="containsText" text="dsoy jktdh; fo|ky;ksa esa iz;ksx gsrq fu%'kqYd">
      <formula>NOT(ISERROR(SEARCH("dsoy jktdh; fo|ky;ksa esa iz;ksx gsrq fu%'kqYd",B47)))</formula>
    </cfRule>
    <cfRule type="containsText" dxfId="11592" priority="9810" stopIfTrue="1" operator="containsText" text="dsoy jktdh; fo|ky;ksa esa iz;ksx gsrq fu%'kqYd">
      <formula>NOT(ISERROR(SEARCH("dsoy jktdh; fo|ky;ksa esa iz;ksx gsrq fu%'kqYd",B47)))</formula>
    </cfRule>
    <cfRule type="containsText" dxfId="11591" priority="9811" stopIfTrue="1" operator="containsText" text="f'k{kk foHkkx jktLFkku">
      <formula>NOT(ISERROR(SEARCH("f'k{kk foHkkx jktLFkku",B47)))</formula>
    </cfRule>
    <cfRule type="containsText" dxfId="11590" priority="9812" stopIfTrue="1" operator="containsText" text="iw.kkZad">
      <formula>NOT(ISERROR(SEARCH("iw.kkZad",B47)))</formula>
    </cfRule>
  </conditionalFormatting>
  <conditionalFormatting sqref="K42 K72 K102 K132 K162 K192 K222 K252 K282 D42:F42 D72:F72 D102:F102 D132:F132 D162:F162 D192:F192 D222:F222 D252:F252 D282:F282 H42:I42 H72:I72 H102:I102 H132:I132 H162:I162 H192:I192 H222:I222 H252:I252 H282:I282">
    <cfRule type="cellIs" dxfId="11589" priority="9807" stopIfTrue="1" operator="equal">
      <formula>0</formula>
    </cfRule>
  </conditionalFormatting>
  <conditionalFormatting sqref="K42 K72 K102 K132 K162 K192 K222 K252 K282 D42:F42 D72:F72 D102:F102 D132:F132 D162:F162 D192:F192 D222:F222 D252:F252 D282:F282 H42:I42 H72:I72 H102:I102 H132:I132 H162:I162 H192:I192 H222:I222 H252:I252 H282:I282">
    <cfRule type="containsText" dxfId="11588" priority="9802" stopIfTrue="1" operator="containsText" text="dsoy jktdh; fo|ky;ksa esa iz;ksx gsrq fu%'kqYd">
      <formula>NOT(ISERROR(SEARCH("dsoy jktdh; fo|ky;ksa esa iz;ksx gsrq fu%'kqYd",D42)))</formula>
    </cfRule>
    <cfRule type="containsText" dxfId="11587" priority="9803" stopIfTrue="1" operator="containsText" text="dsoy jktdh; fo|ky;ksa esa iz;ksx gsrq fu%'kqYd">
      <formula>NOT(ISERROR(SEARCH("dsoy jktdh; fo|ky;ksa esa iz;ksx gsrq fu%'kqYd",D42)))</formula>
    </cfRule>
    <cfRule type="containsText" dxfId="11586" priority="9804" stopIfTrue="1" operator="containsText" text="dsoy jktdh; fo|ky;ksa esa iz;ksx gsrq fu%'kqYd">
      <formula>NOT(ISERROR(SEARCH("dsoy jktdh; fo|ky;ksa esa iz;ksx gsrq fu%'kqYd",D42)))</formula>
    </cfRule>
    <cfRule type="containsText" dxfId="11585" priority="9805" stopIfTrue="1" operator="containsText" text="f'k{kk foHkkx jktLFkku">
      <formula>NOT(ISERROR(SEARCH("f'k{kk foHkkx jktLFkku",D42)))</formula>
    </cfRule>
    <cfRule type="containsText" dxfId="11584" priority="9806" stopIfTrue="1" operator="containsText" text="iw.kkZad">
      <formula>NOT(ISERROR(SEARCH("iw.kkZad",D42)))</formula>
    </cfRule>
  </conditionalFormatting>
  <conditionalFormatting sqref="K42 K72 K102 K132 K162 K192 K222 K252 K282 D42:F42 D72:F72 D102:F102 D132:F132 D162:F162 D192:F192 D222:F222 D252:F252 D282:F282 H42:I42 H72:I72 H102:I102 H132:I132 H162:I162 H192:I192 H222:I222 H252:I252 H282:I282">
    <cfRule type="cellIs" dxfId="11583" priority="9800" operator="equal">
      <formula>0</formula>
    </cfRule>
    <cfRule type="containsText" dxfId="11582" priority="9801" stopIfTrue="1" operator="containsText" text="false">
      <formula>NOT(ISERROR(SEARCH("false",D42)))</formula>
    </cfRule>
  </conditionalFormatting>
  <conditionalFormatting sqref="K42 K72 K102 K132 K162 K192 K222 K252 K282 D42:F42 D72:F72 D102:F102 D132:F132 D162:F162 D192:F192 D222:F222 D252:F252 D282:F282 H42:I42 H72:I72 H102:I102 H132:I132 H162:I162 H192:I192 H222:I222 H252:I252 H282:I282">
    <cfRule type="containsText" dxfId="11581" priority="9799" stopIfTrue="1" operator="containsText" text="izk;ks-">
      <formula>NOT(ISERROR(SEARCH("izk;ks-",D42)))</formula>
    </cfRule>
  </conditionalFormatting>
  <conditionalFormatting sqref="K50 K80 K110 K140 K170 K200 K230 K260 K290 D50:F50 D80:F80 D110:F110 D140:F140 D170:F170 D200:F200 D230:F230 D260:F260 D290:F290 H50:I50 H80:I80 H110:I110 H140:I140 H170:I170 H200:I200 H230:I230 H260:I260 H290:I290">
    <cfRule type="cellIs" dxfId="11580" priority="9798" stopIfTrue="1" operator="equal">
      <formula>0</formula>
    </cfRule>
  </conditionalFormatting>
  <conditionalFormatting sqref="K50 K80 K110 K140 K170 K200 K230 K260 K290 D50:F50 D80:F80 D110:F110 D140:F140 D170:F170 D200:F200 D230:F230 D260:F260 D290:F290 H50:I50 H80:I80 H110:I110 H140:I140 H170:I170 H200:I200 H230:I230 H260:I260 H290:I290">
    <cfRule type="containsText" dxfId="11579" priority="9793" stopIfTrue="1" operator="containsText" text="dsoy jktdh; fo|ky;ksa esa iz;ksx gsrq fu%'kqYd">
      <formula>NOT(ISERROR(SEARCH("dsoy jktdh; fo|ky;ksa esa iz;ksx gsrq fu%'kqYd",D50)))</formula>
    </cfRule>
    <cfRule type="containsText" dxfId="11578" priority="9794" stopIfTrue="1" operator="containsText" text="dsoy jktdh; fo|ky;ksa esa iz;ksx gsrq fu%'kqYd">
      <formula>NOT(ISERROR(SEARCH("dsoy jktdh; fo|ky;ksa esa iz;ksx gsrq fu%'kqYd",D50)))</formula>
    </cfRule>
    <cfRule type="containsText" dxfId="11577" priority="9795" stopIfTrue="1" operator="containsText" text="dsoy jktdh; fo|ky;ksa esa iz;ksx gsrq fu%'kqYd">
      <formula>NOT(ISERROR(SEARCH("dsoy jktdh; fo|ky;ksa esa iz;ksx gsrq fu%'kqYd",D50)))</formula>
    </cfRule>
    <cfRule type="containsText" dxfId="11576" priority="9796" stopIfTrue="1" operator="containsText" text="f'k{kk foHkkx jktLFkku">
      <formula>NOT(ISERROR(SEARCH("f'k{kk foHkkx jktLFkku",D50)))</formula>
    </cfRule>
    <cfRule type="containsText" dxfId="11575" priority="9797" stopIfTrue="1" operator="containsText" text="iw.kkZad">
      <formula>NOT(ISERROR(SEARCH("iw.kkZad",D50)))</formula>
    </cfRule>
  </conditionalFormatting>
  <conditionalFormatting sqref="K50 K80 K110 K140 K170 K200 K230 K260 K290 D50:F50 D80:F80 D110:F110 D140:F140 D170:F170 D200:F200 D230:F230 D260:F260 D290:F290 H50:I50 H80:I80 H110:I110 H140:I140 H170:I170 H200:I200 H230:I230 H260:I260 H290:I290">
    <cfRule type="cellIs" dxfId="11574" priority="9791" operator="equal">
      <formula>0</formula>
    </cfRule>
    <cfRule type="containsText" dxfId="11573" priority="9792" stopIfTrue="1" operator="containsText" text="false">
      <formula>NOT(ISERROR(SEARCH("false",D50)))</formula>
    </cfRule>
  </conditionalFormatting>
  <conditionalFormatting sqref="K50 K80 K110 K140 K170 K200 K230 K260 K290 D50:F50 D80:F80 D110:F110 D140:F140 D170:F170 D200:F200 D230:F230 D260:F260 D290:F290 H50:I50 H80:I80 H110:I110 H140:I140 H170:I170 H200:I200 H230:I230 H260:I260 H290:I290">
    <cfRule type="containsText" dxfId="11572" priority="9790" stopIfTrue="1" operator="containsText" text="izk;ks-">
      <formula>NOT(ISERROR(SEARCH("izk;ks-",D50)))</formula>
    </cfRule>
  </conditionalFormatting>
  <conditionalFormatting sqref="K47 K77 K107 K137 K167 K197 K227 K257 K287 D47:F47 D77:F77 D107:F107 D137:F137 D167:F167 D197:F197 D227:F227 D257:F257 D287:F287 H47:I47 H77:I77 H107:I107 H137:I137 H167:I167 H197:I197 H227:I227 H257:I257 H287:I287">
    <cfRule type="cellIs" dxfId="11571" priority="9789" stopIfTrue="1" operator="equal">
      <formula>0</formula>
    </cfRule>
  </conditionalFormatting>
  <conditionalFormatting sqref="K47 K77 K107 K137 K167 K197 K227 K257 K287 D47:F47 D77:F77 D107:F107 D137:F137 D167:F167 D197:F197 D227:F227 D257:F257 D287:F287 H47:I47 H77:I77 H107:I107 H137:I137 H167:I167 H197:I197 H227:I227 H257:I257 H287:I287">
    <cfRule type="containsText" dxfId="11570" priority="9784" stopIfTrue="1" operator="containsText" text="dsoy jktdh; fo|ky;ksa esa iz;ksx gsrq fu%'kqYd">
      <formula>NOT(ISERROR(SEARCH("dsoy jktdh; fo|ky;ksa esa iz;ksx gsrq fu%'kqYd",D47)))</formula>
    </cfRule>
    <cfRule type="containsText" dxfId="11569" priority="9785" stopIfTrue="1" operator="containsText" text="dsoy jktdh; fo|ky;ksa esa iz;ksx gsrq fu%'kqYd">
      <formula>NOT(ISERROR(SEARCH("dsoy jktdh; fo|ky;ksa esa iz;ksx gsrq fu%'kqYd",D47)))</formula>
    </cfRule>
    <cfRule type="containsText" dxfId="11568" priority="9786" stopIfTrue="1" operator="containsText" text="dsoy jktdh; fo|ky;ksa esa iz;ksx gsrq fu%'kqYd">
      <formula>NOT(ISERROR(SEARCH("dsoy jktdh; fo|ky;ksa esa iz;ksx gsrq fu%'kqYd",D47)))</formula>
    </cfRule>
    <cfRule type="containsText" dxfId="11567" priority="9787" stopIfTrue="1" operator="containsText" text="f'k{kk foHkkx jktLFkku">
      <formula>NOT(ISERROR(SEARCH("f'k{kk foHkkx jktLFkku",D47)))</formula>
    </cfRule>
    <cfRule type="containsText" dxfId="11566" priority="9788" stopIfTrue="1" operator="containsText" text="iw.kkZad">
      <formula>NOT(ISERROR(SEARCH("iw.kkZad",D47)))</formula>
    </cfRule>
  </conditionalFormatting>
  <conditionalFormatting sqref="K47 K77 K107 K137 K167 K197 K227 K257 K287 D47:F47 D77:F77 D107:F107 D137:F137 D167:F167 D197:F197 D227:F227 D257:F257 D287:F287 H47:I47 H77:I77 H107:I107 H137:I137 H167:I167 H197:I197 H227:I227 H257:I257 H287:I287">
    <cfRule type="cellIs" dxfId="11565" priority="9782" operator="equal">
      <formula>0</formula>
    </cfRule>
    <cfRule type="containsText" dxfId="11564" priority="9783" stopIfTrue="1" operator="containsText" text="false">
      <formula>NOT(ISERROR(SEARCH("false",D47)))</formula>
    </cfRule>
  </conditionalFormatting>
  <conditionalFormatting sqref="K47 K77 K107 K137 K167 K197 K227 K257 K287 D47:F47 D77:F77 D107:F107 D137:F137 D167:F167 D197:F197 D227:F227 D257:F257 D287:F287 H47:I47 H77:I77 H107:I107 H137:I137 H167:I167 H197:I197 H227:I227 H257:I257 H287:I287">
    <cfRule type="containsText" dxfId="11563" priority="9781" stopIfTrue="1" operator="containsText" text="izk;ks-">
      <formula>NOT(ISERROR(SEARCH("izk;ks-",D47)))</formula>
    </cfRule>
  </conditionalFormatting>
  <conditionalFormatting sqref="D57:D60 D87:D90 D117:D120 D147:D150 D177:D180 D207:D210 D237:D240 D267:D270 D297:D300">
    <cfRule type="cellIs" dxfId="11562" priority="9780" stopIfTrue="1" operator="equal">
      <formula>0</formula>
    </cfRule>
  </conditionalFormatting>
  <conditionalFormatting sqref="D57:D60 D87:D90 D117:D120 D147:D150 D177:D180 D207:D210 D237:D240 D267:D270 D297:D300">
    <cfRule type="containsText" dxfId="11561" priority="9775" stopIfTrue="1" operator="containsText" text="dsoy jktdh; fo|ky;ksa esa iz;ksx gsrq fu%'kqYd">
      <formula>NOT(ISERROR(SEARCH("dsoy jktdh; fo|ky;ksa esa iz;ksx gsrq fu%'kqYd",D57)))</formula>
    </cfRule>
    <cfRule type="containsText" dxfId="11560" priority="9776" stopIfTrue="1" operator="containsText" text="dsoy jktdh; fo|ky;ksa esa iz;ksx gsrq fu%'kqYd">
      <formula>NOT(ISERROR(SEARCH("dsoy jktdh; fo|ky;ksa esa iz;ksx gsrq fu%'kqYd",D57)))</formula>
    </cfRule>
    <cfRule type="containsText" dxfId="11559" priority="9777" stopIfTrue="1" operator="containsText" text="dsoy jktdh; fo|ky;ksa esa iz;ksx gsrq fu%'kqYd">
      <formula>NOT(ISERROR(SEARCH("dsoy jktdh; fo|ky;ksa esa iz;ksx gsrq fu%'kqYd",D57)))</formula>
    </cfRule>
    <cfRule type="containsText" dxfId="11558" priority="9778" stopIfTrue="1" operator="containsText" text="f'k{kk foHkkx jktLFkku">
      <formula>NOT(ISERROR(SEARCH("f'k{kk foHkkx jktLFkku",D57)))</formula>
    </cfRule>
    <cfRule type="containsText" dxfId="11557" priority="9779" stopIfTrue="1" operator="containsText" text="iw.kkZad">
      <formula>NOT(ISERROR(SEARCH("iw.kkZad",D57)))</formula>
    </cfRule>
  </conditionalFormatting>
  <conditionalFormatting sqref="F57:F60 F87:F90 F117:F120 F147:F150 F177:F180 F207:F210 F237:F240 F267:F270 F297:F300">
    <cfRule type="cellIs" dxfId="11556" priority="9774" stopIfTrue="1" operator="equal">
      <formula>0</formula>
    </cfRule>
  </conditionalFormatting>
  <conditionalFormatting sqref="F57:F60 F87:F90 F117:F120 F147:F150 F177:F180 F207:F210 F237:F240 F267:F270 F297:F300">
    <cfRule type="containsText" dxfId="11555" priority="9769" stopIfTrue="1" operator="containsText" text="dsoy jktdh; fo|ky;ksa esa iz;ksx gsrq fu%'kqYd">
      <formula>NOT(ISERROR(SEARCH("dsoy jktdh; fo|ky;ksa esa iz;ksx gsrq fu%'kqYd",F57)))</formula>
    </cfRule>
    <cfRule type="containsText" dxfId="11554" priority="9770" stopIfTrue="1" operator="containsText" text="dsoy jktdh; fo|ky;ksa esa iz;ksx gsrq fu%'kqYd">
      <formula>NOT(ISERROR(SEARCH("dsoy jktdh; fo|ky;ksa esa iz;ksx gsrq fu%'kqYd",F57)))</formula>
    </cfRule>
    <cfRule type="containsText" dxfId="11553" priority="9771" stopIfTrue="1" operator="containsText" text="dsoy jktdh; fo|ky;ksa esa iz;ksx gsrq fu%'kqYd">
      <formula>NOT(ISERROR(SEARCH("dsoy jktdh; fo|ky;ksa esa iz;ksx gsrq fu%'kqYd",F57)))</formula>
    </cfRule>
    <cfRule type="containsText" dxfId="11552" priority="9772" stopIfTrue="1" operator="containsText" text="f'k{kk foHkkx jktLFkku">
      <formula>NOT(ISERROR(SEARCH("f'k{kk foHkkx jktLFkku",F57)))</formula>
    </cfRule>
    <cfRule type="containsText" dxfId="11551" priority="9773" stopIfTrue="1" operator="containsText" text="iw.kkZad">
      <formula>NOT(ISERROR(SEARCH("iw.kkZad",F57)))</formula>
    </cfRule>
  </conditionalFormatting>
  <conditionalFormatting sqref="H57:H60 H87:H90 H117:H120 H147:H150 H177:H180 H207:H210 H237:H240 H267:H270 H297:H300">
    <cfRule type="cellIs" dxfId="11550" priority="9768" stopIfTrue="1" operator="equal">
      <formula>0</formula>
    </cfRule>
  </conditionalFormatting>
  <conditionalFormatting sqref="H57:H60 H87:H90 H117:H120 H147:H150 H177:H180 H207:H210 H237:H240 H267:H270 H297:H300">
    <cfRule type="containsText" dxfId="11549" priority="9763" stopIfTrue="1" operator="containsText" text="dsoy jktdh; fo|ky;ksa esa iz;ksx gsrq fu%'kqYd">
      <formula>NOT(ISERROR(SEARCH("dsoy jktdh; fo|ky;ksa esa iz;ksx gsrq fu%'kqYd",H57)))</formula>
    </cfRule>
    <cfRule type="containsText" dxfId="11548" priority="9764" stopIfTrue="1" operator="containsText" text="dsoy jktdh; fo|ky;ksa esa iz;ksx gsrq fu%'kqYd">
      <formula>NOT(ISERROR(SEARCH("dsoy jktdh; fo|ky;ksa esa iz;ksx gsrq fu%'kqYd",H57)))</formula>
    </cfRule>
    <cfRule type="containsText" dxfId="11547" priority="9765" stopIfTrue="1" operator="containsText" text="dsoy jktdh; fo|ky;ksa esa iz;ksx gsrq fu%'kqYd">
      <formula>NOT(ISERROR(SEARCH("dsoy jktdh; fo|ky;ksa esa iz;ksx gsrq fu%'kqYd",H57)))</formula>
    </cfRule>
    <cfRule type="containsText" dxfId="11546" priority="9766" stopIfTrue="1" operator="containsText" text="f'k{kk foHkkx jktLFkku">
      <formula>NOT(ISERROR(SEARCH("f'k{kk foHkkx jktLFkku",H57)))</formula>
    </cfRule>
    <cfRule type="containsText" dxfId="11545" priority="9767" stopIfTrue="1" operator="containsText" text="iw.kkZad">
      <formula>NOT(ISERROR(SEARCH("iw.kkZad",H57)))</formula>
    </cfRule>
  </conditionalFormatting>
  <conditionalFormatting sqref="J57:J60 J87:J90 J117:J120 J147:J150 J177:J180 J207:J210 J237:J240 J267:J270 J297:J300">
    <cfRule type="cellIs" dxfId="11544" priority="9762" stopIfTrue="1" operator="equal">
      <formula>0</formula>
    </cfRule>
  </conditionalFormatting>
  <conditionalFormatting sqref="J57:J60 J87:J90 J117:J120 J147:J150 J177:J180 J207:J210 J237:J240 J267:J270 J297:J300">
    <cfRule type="containsText" dxfId="11543" priority="9757" stopIfTrue="1" operator="containsText" text="dsoy jktdh; fo|ky;ksa esa iz;ksx gsrq fu%'kqYd">
      <formula>NOT(ISERROR(SEARCH("dsoy jktdh; fo|ky;ksa esa iz;ksx gsrq fu%'kqYd",J57)))</formula>
    </cfRule>
    <cfRule type="containsText" dxfId="11542" priority="9758" stopIfTrue="1" operator="containsText" text="dsoy jktdh; fo|ky;ksa esa iz;ksx gsrq fu%'kqYd">
      <formula>NOT(ISERROR(SEARCH("dsoy jktdh; fo|ky;ksa esa iz;ksx gsrq fu%'kqYd",J57)))</formula>
    </cfRule>
    <cfRule type="containsText" dxfId="11541" priority="9759" stopIfTrue="1" operator="containsText" text="dsoy jktdh; fo|ky;ksa esa iz;ksx gsrq fu%'kqYd">
      <formula>NOT(ISERROR(SEARCH("dsoy jktdh; fo|ky;ksa esa iz;ksx gsrq fu%'kqYd",J57)))</formula>
    </cfRule>
    <cfRule type="containsText" dxfId="11540" priority="9760" stopIfTrue="1" operator="containsText" text="f'k{kk foHkkx jktLFkku">
      <formula>NOT(ISERROR(SEARCH("f'k{kk foHkkx jktLFkku",J57)))</formula>
    </cfRule>
    <cfRule type="containsText" dxfId="11539" priority="9761" stopIfTrue="1" operator="containsText" text="iw.kkZad">
      <formula>NOT(ISERROR(SEARCH("iw.kkZad",J57)))</formula>
    </cfRule>
  </conditionalFormatting>
  <conditionalFormatting sqref="B58:C58 B88:C88 B118:C118 B148:C148 B178:C178 B208:C208 B238:C238 B268:C268 B298:C298">
    <cfRule type="cellIs" dxfId="11538" priority="9756" stopIfTrue="1" operator="equal">
      <formula>0</formula>
    </cfRule>
  </conditionalFormatting>
  <conditionalFormatting sqref="B58:C58 B88:C88 B118:C118 B148:C148 B178:C178 B208:C208 B238:C238 B268:C268 B298:C298">
    <cfRule type="containsText" dxfId="11537" priority="9751" stopIfTrue="1" operator="containsText" text="dsoy jktdh; fo|ky;ksa esa iz;ksx gsrq fu%'kqYd">
      <formula>NOT(ISERROR(SEARCH("dsoy jktdh; fo|ky;ksa esa iz;ksx gsrq fu%'kqYd",B58)))</formula>
    </cfRule>
    <cfRule type="containsText" dxfId="11536" priority="9752" stopIfTrue="1" operator="containsText" text="dsoy jktdh; fo|ky;ksa esa iz;ksx gsrq fu%'kqYd">
      <formula>NOT(ISERROR(SEARCH("dsoy jktdh; fo|ky;ksa esa iz;ksx gsrq fu%'kqYd",B58)))</formula>
    </cfRule>
    <cfRule type="containsText" dxfId="11535" priority="9753" stopIfTrue="1" operator="containsText" text="dsoy jktdh; fo|ky;ksa esa iz;ksx gsrq fu%'kqYd">
      <formula>NOT(ISERROR(SEARCH("dsoy jktdh; fo|ky;ksa esa iz;ksx gsrq fu%'kqYd",B58)))</formula>
    </cfRule>
    <cfRule type="containsText" dxfId="11534" priority="9754" stopIfTrue="1" operator="containsText" text="f'k{kk foHkkx jktLFkku">
      <formula>NOT(ISERROR(SEARCH("f'k{kk foHkkx jktLFkku",B58)))</formula>
    </cfRule>
    <cfRule type="containsText" dxfId="11533" priority="9755" stopIfTrue="1" operator="containsText" text="iw.kkZad">
      <formula>NOT(ISERROR(SEARCH("iw.kkZad",B58)))</formula>
    </cfRule>
  </conditionalFormatting>
  <conditionalFormatting sqref="S38 S68 S98 S128 S158 S188 S218 S248 S278 X40 X70 X100 X130 X160 X190 X220 X250 X280 P36:P40 P66:P70 P96:P100 P126:P130 P156:P160 P186:P190 P216:P220 P246:P250 P276:P280 O54:Q54 O84:Q84 O114:Q114 O144:Q144 O174:Q174 O204:Q204 O234:Q234 O264:Q264 O294:Q294 S54 S84 S114 S144 S174 S204 S234 S264 S294 U54 U84 U114 U144 U174 U204 U234 U264 U294 O34:O41 O64:O71 O94:O101 O124:O131 O154:O161 O184:O191 O214:O221 O244:O251 O274:O281 O55:P56 O85:P86 O115:P116 O145:P146 O175:P176 O205:P206 O235:P236 O265:P266 O295:P296 O43:P43 O73:P73 O103:P103 O133:P133 O163:P163 O193:P193 O223:P223 O253:P253 O283:P283 N31:N32 N61:N62 N91:N92 N121:N122 N151:N152 N181:N182 N211:N212 N241:N242 N271:N272 O45:P46 O75:P76 O135:P136 O165:P166 O195:P196 O225:P226 O255:P256 O285:P286 O105:P106">
    <cfRule type="cellIs" dxfId="11532" priority="9750" stopIfTrue="1" operator="equal">
      <formula>0</formula>
    </cfRule>
  </conditionalFormatting>
  <conditionalFormatting sqref="S38 S68 S98 S128 S158 S188 S218 S248 S278 X40 X70 X100 X130 X160 X190 X220 X250 X280 P36:P40 P66:P70 P96:P100 P126:P130 P156:P160 P186:P190 P216:P220 P246:P250 P276:P280 O54:Q54 O84:Q84 O114:Q114 O144:Q144 O174:Q174 O204:Q204 O234:Q234 O264:Q264 O294:Q294 S54 S84 S114 S144 S174 S204 S234 S264 S294 U54 U84 U114 U144 U174 U204 U234 U264 U294 O34:O41 O64:O71 O94:O101 O124:O131 O154:O161 O184:O191 O214:O221 O244:O251 O274:O281 O55:P56 O85:P86 O115:P116 O145:P146 O175:P176 O205:P206 O235:P236 O265:P266 O295:P296 O43:P43 O73:P73 O103:P103 O133:P133 O163:P163 O193:P193 O223:P223 O253:P253 O283:P283 N31:N32 N61:N62 N91:N92 N121:N122 N151:N152 N181:N182 N211:N212 N241:N242 N271:N272 O45:P46 O75:P76 O135:P136 O165:P166 O195:P196 O225:P226 O255:P256 O285:P286 O105:P106">
    <cfRule type="containsText" dxfId="11531" priority="9745" stopIfTrue="1" operator="containsText" text="dsoy jktdh; fo|ky;ksa esa iz;ksx gsrq fu%'kqYd">
      <formula>NOT(ISERROR(SEARCH("dsoy jktdh; fo|ky;ksa esa iz;ksx gsrq fu%'kqYd",N31)))</formula>
    </cfRule>
    <cfRule type="containsText" dxfId="11530" priority="9746" stopIfTrue="1" operator="containsText" text="dsoy jktdh; fo|ky;ksa esa iz;ksx gsrq fu%'kqYd">
      <formula>NOT(ISERROR(SEARCH("dsoy jktdh; fo|ky;ksa esa iz;ksx gsrq fu%'kqYd",N31)))</formula>
    </cfRule>
    <cfRule type="containsText" dxfId="11529" priority="9747" stopIfTrue="1" operator="containsText" text="dsoy jktdh; fo|ky;ksa esa iz;ksx gsrq fu%'kqYd">
      <formula>NOT(ISERROR(SEARCH("dsoy jktdh; fo|ky;ksa esa iz;ksx gsrq fu%'kqYd",N31)))</formula>
    </cfRule>
    <cfRule type="containsText" dxfId="11528" priority="9748" stopIfTrue="1" operator="containsText" text="f'k{kk foHkkx jktLFkku">
      <formula>NOT(ISERROR(SEARCH("f'k{kk foHkkx jktLFkku",N31)))</formula>
    </cfRule>
    <cfRule type="containsText" dxfId="11527" priority="9749" stopIfTrue="1" operator="containsText" text="iw.kkZad">
      <formula>NOT(ISERROR(SEARCH("iw.kkZad",N31)))</formula>
    </cfRule>
  </conditionalFormatting>
  <conditionalFormatting sqref="O40:P40 O70:P70 O100:P100 O130:P130 O160:P160 O190:P190 O220:P220 O250:P250 O280:P280">
    <cfRule type="cellIs" dxfId="11526" priority="9743" operator="equal">
      <formula>0</formula>
    </cfRule>
    <cfRule type="containsText" dxfId="11525" priority="9744" stopIfTrue="1" operator="containsText" text="false">
      <formula>NOT(ISERROR(SEARCH("false",O40)))</formula>
    </cfRule>
  </conditionalFormatting>
  <conditionalFormatting sqref="T40 T70 T100 T130 T160 T190 T220 T250 T280">
    <cfRule type="cellIs" dxfId="11524" priority="9742" stopIfTrue="1" operator="equal">
      <formula>0</formula>
    </cfRule>
  </conditionalFormatting>
  <conditionalFormatting sqref="T40 T70 T100 T130 T160 T190 T220 T250 T280">
    <cfRule type="containsText" dxfId="11523" priority="9737" stopIfTrue="1" operator="containsText" text="dsoy jktdh; fo|ky;ksa esa iz;ksx gsrq fu%'kqYd">
      <formula>NOT(ISERROR(SEARCH("dsoy jktdh; fo|ky;ksa esa iz;ksx gsrq fu%'kqYd",T40)))</formula>
    </cfRule>
    <cfRule type="containsText" dxfId="11522" priority="9738" stopIfTrue="1" operator="containsText" text="dsoy jktdh; fo|ky;ksa esa iz;ksx gsrq fu%'kqYd">
      <formula>NOT(ISERROR(SEARCH("dsoy jktdh; fo|ky;ksa esa iz;ksx gsrq fu%'kqYd",T40)))</formula>
    </cfRule>
    <cfRule type="containsText" dxfId="11521" priority="9739" stopIfTrue="1" operator="containsText" text="dsoy jktdh; fo|ky;ksa esa iz;ksx gsrq fu%'kqYd">
      <formula>NOT(ISERROR(SEARCH("dsoy jktdh; fo|ky;ksa esa iz;ksx gsrq fu%'kqYd",T40)))</formula>
    </cfRule>
    <cfRule type="containsText" dxfId="11520" priority="9740" stopIfTrue="1" operator="containsText" text="f'k{kk foHkkx jktLFkku">
      <formula>NOT(ISERROR(SEARCH("f'k{kk foHkkx jktLFkku",T40)))</formula>
    </cfRule>
    <cfRule type="containsText" dxfId="11519" priority="9741" stopIfTrue="1" operator="containsText" text="iw.kkZad">
      <formula>NOT(ISERROR(SEARCH("iw.kkZad",T40)))</formula>
    </cfRule>
  </conditionalFormatting>
  <conditionalFormatting sqref="T40 T70 T100 T130 T160 T190 T220 T250 T280">
    <cfRule type="cellIs" dxfId="11518" priority="9735" operator="equal">
      <formula>0</formula>
    </cfRule>
    <cfRule type="containsText" dxfId="11517" priority="9736" stopIfTrue="1" operator="containsText" text="false">
      <formula>NOT(ISERROR(SEARCH("false",T40)))</formula>
    </cfRule>
  </conditionalFormatting>
  <conditionalFormatting sqref="T40 T70 T100 T130 T160 T190 T220 T250 T280">
    <cfRule type="containsText" dxfId="11516" priority="9734" stopIfTrue="1" operator="containsText" text="izk;ks-">
      <formula>NOT(ISERROR(SEARCH("izk;ks-",T40)))</formula>
    </cfRule>
  </conditionalFormatting>
  <conditionalFormatting sqref="W54 W84 W114 W144 W174 W204 W234 W264 W294">
    <cfRule type="cellIs" dxfId="11515" priority="9721" stopIfTrue="1" operator="equal">
      <formula>0</formula>
    </cfRule>
  </conditionalFormatting>
  <conditionalFormatting sqref="W54 W84 W114 W144 W174 W204 W234 W264 W294">
    <cfRule type="containsText" dxfId="11514" priority="9716" stopIfTrue="1" operator="containsText" text="dsoy jktdh; fo|ky;ksa esa iz;ksx gsrq fu%'kqYd">
      <formula>NOT(ISERROR(SEARCH("dsoy jktdh; fo|ky;ksa esa iz;ksx gsrq fu%'kqYd",W54)))</formula>
    </cfRule>
    <cfRule type="containsText" dxfId="11513" priority="9717" stopIfTrue="1" operator="containsText" text="dsoy jktdh; fo|ky;ksa esa iz;ksx gsrq fu%'kqYd">
      <formula>NOT(ISERROR(SEARCH("dsoy jktdh; fo|ky;ksa esa iz;ksx gsrq fu%'kqYd",W54)))</formula>
    </cfRule>
    <cfRule type="containsText" dxfId="11512" priority="9718" stopIfTrue="1" operator="containsText" text="dsoy jktdh; fo|ky;ksa esa iz;ksx gsrq fu%'kqYd">
      <formula>NOT(ISERROR(SEARCH("dsoy jktdh; fo|ky;ksa esa iz;ksx gsrq fu%'kqYd",W54)))</formula>
    </cfRule>
    <cfRule type="containsText" dxfId="11511" priority="9719" stopIfTrue="1" operator="containsText" text="f'k{kk foHkkx jktLFkku">
      <formula>NOT(ISERROR(SEARCH("f'k{kk foHkkx jktLFkku",W54)))</formula>
    </cfRule>
    <cfRule type="containsText" dxfId="11510" priority="9720" stopIfTrue="1" operator="containsText" text="iw.kkZad">
      <formula>NOT(ISERROR(SEARCH("iw.kkZad",W54)))</formula>
    </cfRule>
  </conditionalFormatting>
  <conditionalFormatting sqref="Q55 Q85 Q115 Q145 Q175 Q205 Q235 Q265 Q295">
    <cfRule type="cellIs" dxfId="11509" priority="9715" stopIfTrue="1" operator="equal">
      <formula>0</formula>
    </cfRule>
  </conditionalFormatting>
  <conditionalFormatting sqref="Q55 Q85 Q115 Q145 Q175 Q205 Q235 Q265 Q295">
    <cfRule type="containsText" dxfId="11508" priority="9710" stopIfTrue="1" operator="containsText" text="dsoy jktdh; fo|ky;ksa esa iz;ksx gsrq fu%'kqYd">
      <formula>NOT(ISERROR(SEARCH("dsoy jktdh; fo|ky;ksa esa iz;ksx gsrq fu%'kqYd",Q55)))</formula>
    </cfRule>
    <cfRule type="containsText" dxfId="11507" priority="9711" stopIfTrue="1" operator="containsText" text="dsoy jktdh; fo|ky;ksa esa iz;ksx gsrq fu%'kqYd">
      <formula>NOT(ISERROR(SEARCH("dsoy jktdh; fo|ky;ksa esa iz;ksx gsrq fu%'kqYd",Q55)))</formula>
    </cfRule>
    <cfRule type="containsText" dxfId="11506" priority="9712" stopIfTrue="1" operator="containsText" text="dsoy jktdh; fo|ky;ksa esa iz;ksx gsrq fu%'kqYd">
      <formula>NOT(ISERROR(SEARCH("dsoy jktdh; fo|ky;ksa esa iz;ksx gsrq fu%'kqYd",Q55)))</formula>
    </cfRule>
    <cfRule type="containsText" dxfId="11505" priority="9713" stopIfTrue="1" operator="containsText" text="f'k{kk foHkkx jktLFkku">
      <formula>NOT(ISERROR(SEARCH("f'k{kk foHkkx jktLFkku",Q55)))</formula>
    </cfRule>
    <cfRule type="containsText" dxfId="11504" priority="9714" stopIfTrue="1" operator="containsText" text="iw.kkZad">
      <formula>NOT(ISERROR(SEARCH("iw.kkZad",Q55)))</formula>
    </cfRule>
  </conditionalFormatting>
  <conditionalFormatting sqref="S55 S85 S115 S145 S175 S205 S235 S265 S295">
    <cfRule type="cellIs" dxfId="11503" priority="9709" stopIfTrue="1" operator="equal">
      <formula>0</formula>
    </cfRule>
  </conditionalFormatting>
  <conditionalFormatting sqref="S55 S85 S115 S145 S175 S205 S235 S265 S295">
    <cfRule type="containsText" dxfId="11502" priority="9704" stopIfTrue="1" operator="containsText" text="dsoy jktdh; fo|ky;ksa esa iz;ksx gsrq fu%'kqYd">
      <formula>NOT(ISERROR(SEARCH("dsoy jktdh; fo|ky;ksa esa iz;ksx gsrq fu%'kqYd",S55)))</formula>
    </cfRule>
    <cfRule type="containsText" dxfId="11501" priority="9705" stopIfTrue="1" operator="containsText" text="dsoy jktdh; fo|ky;ksa esa iz;ksx gsrq fu%'kqYd">
      <formula>NOT(ISERROR(SEARCH("dsoy jktdh; fo|ky;ksa esa iz;ksx gsrq fu%'kqYd",S55)))</formula>
    </cfRule>
    <cfRule type="containsText" dxfId="11500" priority="9706" stopIfTrue="1" operator="containsText" text="dsoy jktdh; fo|ky;ksa esa iz;ksx gsrq fu%'kqYd">
      <formula>NOT(ISERROR(SEARCH("dsoy jktdh; fo|ky;ksa esa iz;ksx gsrq fu%'kqYd",S55)))</formula>
    </cfRule>
    <cfRule type="containsText" dxfId="11499" priority="9707" stopIfTrue="1" operator="containsText" text="f'k{kk foHkkx jktLFkku">
      <formula>NOT(ISERROR(SEARCH("f'k{kk foHkkx jktLFkku",S55)))</formula>
    </cfRule>
    <cfRule type="containsText" dxfId="11498" priority="9708" stopIfTrue="1" operator="containsText" text="iw.kkZad">
      <formula>NOT(ISERROR(SEARCH("iw.kkZad",S55)))</formula>
    </cfRule>
  </conditionalFormatting>
  <conditionalFormatting sqref="U55 U85 U115 U145 U175 U205 U235 U265 U295">
    <cfRule type="cellIs" dxfId="11497" priority="9703" stopIfTrue="1" operator="equal">
      <formula>0</formula>
    </cfRule>
  </conditionalFormatting>
  <conditionalFormatting sqref="U55 U85 U115 U145 U175 U205 U235 U265 U295">
    <cfRule type="containsText" dxfId="11496" priority="9698" stopIfTrue="1" operator="containsText" text="dsoy jktdh; fo|ky;ksa esa iz;ksx gsrq fu%'kqYd">
      <formula>NOT(ISERROR(SEARCH("dsoy jktdh; fo|ky;ksa esa iz;ksx gsrq fu%'kqYd",U55)))</formula>
    </cfRule>
    <cfRule type="containsText" dxfId="11495" priority="9699" stopIfTrue="1" operator="containsText" text="dsoy jktdh; fo|ky;ksa esa iz;ksx gsrq fu%'kqYd">
      <formula>NOT(ISERROR(SEARCH("dsoy jktdh; fo|ky;ksa esa iz;ksx gsrq fu%'kqYd",U55)))</formula>
    </cfRule>
    <cfRule type="containsText" dxfId="11494" priority="9700" stopIfTrue="1" operator="containsText" text="dsoy jktdh; fo|ky;ksa esa iz;ksx gsrq fu%'kqYd">
      <formula>NOT(ISERROR(SEARCH("dsoy jktdh; fo|ky;ksa esa iz;ksx gsrq fu%'kqYd",U55)))</formula>
    </cfRule>
    <cfRule type="containsText" dxfId="11493" priority="9701" stopIfTrue="1" operator="containsText" text="f'k{kk foHkkx jktLFkku">
      <formula>NOT(ISERROR(SEARCH("f'k{kk foHkkx jktLFkku",U55)))</formula>
    </cfRule>
    <cfRule type="containsText" dxfId="11492" priority="9702" stopIfTrue="1" operator="containsText" text="iw.kkZad">
      <formula>NOT(ISERROR(SEARCH("iw.kkZad",U55)))</formula>
    </cfRule>
  </conditionalFormatting>
  <conditionalFormatting sqref="W55 W85 W115 W145 W175 W205 W235 W265 W295">
    <cfRule type="cellIs" dxfId="11491" priority="9697" stopIfTrue="1" operator="equal">
      <formula>0</formula>
    </cfRule>
  </conditionalFormatting>
  <conditionalFormatting sqref="W55 W85 W115 W145 W175 W205 W235 W265 W295">
    <cfRule type="containsText" dxfId="11490" priority="9692" stopIfTrue="1" operator="containsText" text="dsoy jktdh; fo|ky;ksa esa iz;ksx gsrq fu%'kqYd">
      <formula>NOT(ISERROR(SEARCH("dsoy jktdh; fo|ky;ksa esa iz;ksx gsrq fu%'kqYd",W55)))</formula>
    </cfRule>
    <cfRule type="containsText" dxfId="11489" priority="9693" stopIfTrue="1" operator="containsText" text="dsoy jktdh; fo|ky;ksa esa iz;ksx gsrq fu%'kqYd">
      <formula>NOT(ISERROR(SEARCH("dsoy jktdh; fo|ky;ksa esa iz;ksx gsrq fu%'kqYd",W55)))</formula>
    </cfRule>
    <cfRule type="containsText" dxfId="11488" priority="9694" stopIfTrue="1" operator="containsText" text="dsoy jktdh; fo|ky;ksa esa iz;ksx gsrq fu%'kqYd">
      <formula>NOT(ISERROR(SEARCH("dsoy jktdh; fo|ky;ksa esa iz;ksx gsrq fu%'kqYd",W55)))</formula>
    </cfRule>
    <cfRule type="containsText" dxfId="11487" priority="9695" stopIfTrue="1" operator="containsText" text="f'k{kk foHkkx jktLFkku">
      <formula>NOT(ISERROR(SEARCH("f'k{kk foHkkx jktLFkku",W55)))</formula>
    </cfRule>
    <cfRule type="containsText" dxfId="11486" priority="9696" stopIfTrue="1" operator="containsText" text="iw.kkZad">
      <formula>NOT(ISERROR(SEARCH("iw.kkZad",W55)))</formula>
    </cfRule>
  </conditionalFormatting>
  <conditionalFormatting sqref="Q56 Q86 Q116 Q146 Q176 Q206 Q236 Q266 Q296">
    <cfRule type="cellIs" dxfId="11485" priority="9691" stopIfTrue="1" operator="equal">
      <formula>0</formula>
    </cfRule>
  </conditionalFormatting>
  <conditionalFormatting sqref="Q56 Q86 Q116 Q146 Q176 Q206 Q236 Q266 Q296">
    <cfRule type="containsText" dxfId="11484" priority="9686" stopIfTrue="1" operator="containsText" text="dsoy jktdh; fo|ky;ksa esa iz;ksx gsrq fu%'kqYd">
      <formula>NOT(ISERROR(SEARCH("dsoy jktdh; fo|ky;ksa esa iz;ksx gsrq fu%'kqYd",Q56)))</formula>
    </cfRule>
    <cfRule type="containsText" dxfId="11483" priority="9687" stopIfTrue="1" operator="containsText" text="dsoy jktdh; fo|ky;ksa esa iz;ksx gsrq fu%'kqYd">
      <formula>NOT(ISERROR(SEARCH("dsoy jktdh; fo|ky;ksa esa iz;ksx gsrq fu%'kqYd",Q56)))</formula>
    </cfRule>
    <cfRule type="containsText" dxfId="11482" priority="9688" stopIfTrue="1" operator="containsText" text="dsoy jktdh; fo|ky;ksa esa iz;ksx gsrq fu%'kqYd">
      <formula>NOT(ISERROR(SEARCH("dsoy jktdh; fo|ky;ksa esa iz;ksx gsrq fu%'kqYd",Q56)))</formula>
    </cfRule>
    <cfRule type="containsText" dxfId="11481" priority="9689" stopIfTrue="1" operator="containsText" text="f'k{kk foHkkx jktLFkku">
      <formula>NOT(ISERROR(SEARCH("f'k{kk foHkkx jktLFkku",Q56)))</formula>
    </cfRule>
    <cfRule type="containsText" dxfId="11480" priority="9690" stopIfTrue="1" operator="containsText" text="iw.kkZad">
      <formula>NOT(ISERROR(SEARCH("iw.kkZad",Q56)))</formula>
    </cfRule>
  </conditionalFormatting>
  <conditionalFormatting sqref="S56 S86 S116 S146 S176 S206 S236 S266 S296">
    <cfRule type="cellIs" dxfId="11479" priority="9685" stopIfTrue="1" operator="equal">
      <formula>0</formula>
    </cfRule>
  </conditionalFormatting>
  <conditionalFormatting sqref="S56 S86 S116 S146 S176 S206 S236 S266 S296">
    <cfRule type="containsText" dxfId="11478" priority="9680" stopIfTrue="1" operator="containsText" text="dsoy jktdh; fo|ky;ksa esa iz;ksx gsrq fu%'kqYd">
      <formula>NOT(ISERROR(SEARCH("dsoy jktdh; fo|ky;ksa esa iz;ksx gsrq fu%'kqYd",S56)))</formula>
    </cfRule>
    <cfRule type="containsText" dxfId="11477" priority="9681" stopIfTrue="1" operator="containsText" text="dsoy jktdh; fo|ky;ksa esa iz;ksx gsrq fu%'kqYd">
      <formula>NOT(ISERROR(SEARCH("dsoy jktdh; fo|ky;ksa esa iz;ksx gsrq fu%'kqYd",S56)))</formula>
    </cfRule>
    <cfRule type="containsText" dxfId="11476" priority="9682" stopIfTrue="1" operator="containsText" text="dsoy jktdh; fo|ky;ksa esa iz;ksx gsrq fu%'kqYd">
      <formula>NOT(ISERROR(SEARCH("dsoy jktdh; fo|ky;ksa esa iz;ksx gsrq fu%'kqYd",S56)))</formula>
    </cfRule>
    <cfRule type="containsText" dxfId="11475" priority="9683" stopIfTrue="1" operator="containsText" text="f'k{kk foHkkx jktLFkku">
      <formula>NOT(ISERROR(SEARCH("f'k{kk foHkkx jktLFkku",S56)))</formula>
    </cfRule>
    <cfRule type="containsText" dxfId="11474" priority="9684" stopIfTrue="1" operator="containsText" text="iw.kkZad">
      <formula>NOT(ISERROR(SEARCH("iw.kkZad",S56)))</formula>
    </cfRule>
  </conditionalFormatting>
  <conditionalFormatting sqref="U56 U86 U116 U146 U176 U206 U236 U266 U296">
    <cfRule type="cellIs" dxfId="11473" priority="9679" stopIfTrue="1" operator="equal">
      <formula>0</formula>
    </cfRule>
  </conditionalFormatting>
  <conditionalFormatting sqref="U56 U86 U116 U146 U176 U206 U236 U266 U296">
    <cfRule type="containsText" dxfId="11472" priority="9674" stopIfTrue="1" operator="containsText" text="dsoy jktdh; fo|ky;ksa esa iz;ksx gsrq fu%'kqYd">
      <formula>NOT(ISERROR(SEARCH("dsoy jktdh; fo|ky;ksa esa iz;ksx gsrq fu%'kqYd",U56)))</formula>
    </cfRule>
    <cfRule type="containsText" dxfId="11471" priority="9675" stopIfTrue="1" operator="containsText" text="dsoy jktdh; fo|ky;ksa esa iz;ksx gsrq fu%'kqYd">
      <formula>NOT(ISERROR(SEARCH("dsoy jktdh; fo|ky;ksa esa iz;ksx gsrq fu%'kqYd",U56)))</formula>
    </cfRule>
    <cfRule type="containsText" dxfId="11470" priority="9676" stopIfTrue="1" operator="containsText" text="dsoy jktdh; fo|ky;ksa esa iz;ksx gsrq fu%'kqYd">
      <formula>NOT(ISERROR(SEARCH("dsoy jktdh; fo|ky;ksa esa iz;ksx gsrq fu%'kqYd",U56)))</formula>
    </cfRule>
    <cfRule type="containsText" dxfId="11469" priority="9677" stopIfTrue="1" operator="containsText" text="f'k{kk foHkkx jktLFkku">
      <formula>NOT(ISERROR(SEARCH("f'k{kk foHkkx jktLFkku",U56)))</formula>
    </cfRule>
    <cfRule type="containsText" dxfId="11468" priority="9678" stopIfTrue="1" operator="containsText" text="iw.kkZad">
      <formula>NOT(ISERROR(SEARCH("iw.kkZad",U56)))</formula>
    </cfRule>
  </conditionalFormatting>
  <conditionalFormatting sqref="W56 W86 W116 W146 W176 W206 W236 W266 W296">
    <cfRule type="cellIs" dxfId="11467" priority="9673" stopIfTrue="1" operator="equal">
      <formula>0</formula>
    </cfRule>
  </conditionalFormatting>
  <conditionalFormatting sqref="W56 W86 W116 W146 W176 W206 W236 W266 W296">
    <cfRule type="containsText" dxfId="11466" priority="9668" stopIfTrue="1" operator="containsText" text="dsoy jktdh; fo|ky;ksa esa iz;ksx gsrq fu%'kqYd">
      <formula>NOT(ISERROR(SEARCH("dsoy jktdh; fo|ky;ksa esa iz;ksx gsrq fu%'kqYd",W56)))</formula>
    </cfRule>
    <cfRule type="containsText" dxfId="11465" priority="9669" stopIfTrue="1" operator="containsText" text="dsoy jktdh; fo|ky;ksa esa iz;ksx gsrq fu%'kqYd">
      <formula>NOT(ISERROR(SEARCH("dsoy jktdh; fo|ky;ksa esa iz;ksx gsrq fu%'kqYd",W56)))</formula>
    </cfRule>
    <cfRule type="containsText" dxfId="11464" priority="9670" stopIfTrue="1" operator="containsText" text="dsoy jktdh; fo|ky;ksa esa iz;ksx gsrq fu%'kqYd">
      <formula>NOT(ISERROR(SEARCH("dsoy jktdh; fo|ky;ksa esa iz;ksx gsrq fu%'kqYd",W56)))</formula>
    </cfRule>
    <cfRule type="containsText" dxfId="11463" priority="9671" stopIfTrue="1" operator="containsText" text="f'k{kk foHkkx jktLFkku">
      <formula>NOT(ISERROR(SEARCH("f'k{kk foHkkx jktLFkku",W56)))</formula>
    </cfRule>
    <cfRule type="containsText" dxfId="11462" priority="9672" stopIfTrue="1" operator="containsText" text="iw.kkZad">
      <formula>NOT(ISERROR(SEARCH("iw.kkZad",W56)))</formula>
    </cfRule>
  </conditionalFormatting>
  <conditionalFormatting sqref="P48 P78 P108 P138 P168 P198 P228 P258 P288">
    <cfRule type="cellIs" dxfId="11461" priority="9667" stopIfTrue="1" operator="equal">
      <formula>0</formula>
    </cfRule>
  </conditionalFormatting>
  <conditionalFormatting sqref="P48 P78 P108 P138 P168 P198 P228 P258 P288">
    <cfRule type="containsText" dxfId="11460" priority="9662" stopIfTrue="1" operator="containsText" text="dsoy jktdh; fo|ky;ksa esa iz;ksx gsrq fu%'kqYd">
      <formula>NOT(ISERROR(SEARCH("dsoy jktdh; fo|ky;ksa esa iz;ksx gsrq fu%'kqYd",P48)))</formula>
    </cfRule>
    <cfRule type="containsText" dxfId="11459" priority="9663" stopIfTrue="1" operator="containsText" text="dsoy jktdh; fo|ky;ksa esa iz;ksx gsrq fu%'kqYd">
      <formula>NOT(ISERROR(SEARCH("dsoy jktdh; fo|ky;ksa esa iz;ksx gsrq fu%'kqYd",P48)))</formula>
    </cfRule>
    <cfRule type="containsText" dxfId="11458" priority="9664" stopIfTrue="1" operator="containsText" text="dsoy jktdh; fo|ky;ksa esa iz;ksx gsrq fu%'kqYd">
      <formula>NOT(ISERROR(SEARCH("dsoy jktdh; fo|ky;ksa esa iz;ksx gsrq fu%'kqYd",P48)))</formula>
    </cfRule>
    <cfRule type="containsText" dxfId="11457" priority="9665" stopIfTrue="1" operator="containsText" text="f'k{kk foHkkx jktLFkku">
      <formula>NOT(ISERROR(SEARCH("f'k{kk foHkkx jktLFkku",P48)))</formula>
    </cfRule>
    <cfRule type="containsText" dxfId="11456" priority="9666" stopIfTrue="1" operator="containsText" text="iw.kkZad">
      <formula>NOT(ISERROR(SEARCH("iw.kkZad",P48)))</formula>
    </cfRule>
  </conditionalFormatting>
  <conditionalFormatting sqref="O47 O77 O107 O137 O167 O197 O227 O257 O287">
    <cfRule type="cellIs" dxfId="11455" priority="9661" stopIfTrue="1" operator="equal">
      <formula>0</formula>
    </cfRule>
  </conditionalFormatting>
  <conditionalFormatting sqref="O47 O77 O107 O137 O167 O197 O227 O257 O287">
    <cfRule type="containsText" dxfId="11454" priority="9656" stopIfTrue="1" operator="containsText" text="dsoy jktdh; fo|ky;ksa esa iz;ksx gsrq fu%'kqYd">
      <formula>NOT(ISERROR(SEARCH("dsoy jktdh; fo|ky;ksa esa iz;ksx gsrq fu%'kqYd",O47)))</formula>
    </cfRule>
    <cfRule type="containsText" dxfId="11453" priority="9657" stopIfTrue="1" operator="containsText" text="dsoy jktdh; fo|ky;ksa esa iz;ksx gsrq fu%'kqYd">
      <formula>NOT(ISERROR(SEARCH("dsoy jktdh; fo|ky;ksa esa iz;ksx gsrq fu%'kqYd",O47)))</formula>
    </cfRule>
    <cfRule type="containsText" dxfId="11452" priority="9658" stopIfTrue="1" operator="containsText" text="dsoy jktdh; fo|ky;ksa esa iz;ksx gsrq fu%'kqYd">
      <formula>NOT(ISERROR(SEARCH("dsoy jktdh; fo|ky;ksa esa iz;ksx gsrq fu%'kqYd",O47)))</formula>
    </cfRule>
    <cfRule type="containsText" dxfId="11451" priority="9659" stopIfTrue="1" operator="containsText" text="f'k{kk foHkkx jktLFkku">
      <formula>NOT(ISERROR(SEARCH("f'k{kk foHkkx jktLFkku",O47)))</formula>
    </cfRule>
    <cfRule type="containsText" dxfId="11450" priority="9660" stopIfTrue="1" operator="containsText" text="iw.kkZad">
      <formula>NOT(ISERROR(SEARCH("iw.kkZad",O47)))</formula>
    </cfRule>
  </conditionalFormatting>
  <conditionalFormatting sqref="Q42:S42 Q72:S72 Q102:S102 Q132:S132 Q162:S162 Q192:S192 Q222:S222 Q252:S252 Q282:S282">
    <cfRule type="cellIs" dxfId="11449" priority="9655" stopIfTrue="1" operator="equal">
      <formula>0</formula>
    </cfRule>
  </conditionalFormatting>
  <conditionalFormatting sqref="Q42:S42 Q72:S72 Q102:S102 Q132:S132 Q162:S162 Q192:S192 Q222:S222 Q252:S252 Q282:S282">
    <cfRule type="containsText" dxfId="11448" priority="9650" stopIfTrue="1" operator="containsText" text="dsoy jktdh; fo|ky;ksa esa iz;ksx gsrq fu%'kqYd">
      <formula>NOT(ISERROR(SEARCH("dsoy jktdh; fo|ky;ksa esa iz;ksx gsrq fu%'kqYd",Q42)))</formula>
    </cfRule>
    <cfRule type="containsText" dxfId="11447" priority="9651" stopIfTrue="1" operator="containsText" text="dsoy jktdh; fo|ky;ksa esa iz;ksx gsrq fu%'kqYd">
      <formula>NOT(ISERROR(SEARCH("dsoy jktdh; fo|ky;ksa esa iz;ksx gsrq fu%'kqYd",Q42)))</formula>
    </cfRule>
    <cfRule type="containsText" dxfId="11446" priority="9652" stopIfTrue="1" operator="containsText" text="dsoy jktdh; fo|ky;ksa esa iz;ksx gsrq fu%'kqYd">
      <formula>NOT(ISERROR(SEARCH("dsoy jktdh; fo|ky;ksa esa iz;ksx gsrq fu%'kqYd",Q42)))</formula>
    </cfRule>
    <cfRule type="containsText" dxfId="11445" priority="9653" stopIfTrue="1" operator="containsText" text="f'k{kk foHkkx jktLFkku">
      <formula>NOT(ISERROR(SEARCH("f'k{kk foHkkx jktLFkku",Q42)))</formula>
    </cfRule>
    <cfRule type="containsText" dxfId="11444" priority="9654" stopIfTrue="1" operator="containsText" text="iw.kkZad">
      <formula>NOT(ISERROR(SEARCH("iw.kkZad",Q42)))</formula>
    </cfRule>
  </conditionalFormatting>
  <conditionalFormatting sqref="Q42:S42 Q72:S72 Q102:S102 Q132:S132 Q162:S162 Q192:S192 Q222:S222 Q252:S252 Q282:S282">
    <cfRule type="cellIs" dxfId="11443" priority="9648" operator="equal">
      <formula>0</formula>
    </cfRule>
    <cfRule type="containsText" dxfId="11442" priority="9649" stopIfTrue="1" operator="containsText" text="false">
      <formula>NOT(ISERROR(SEARCH("false",Q42)))</formula>
    </cfRule>
  </conditionalFormatting>
  <conditionalFormatting sqref="Q42:S42 Q72:S72 Q102:S102 Q132:S132 Q162:S162 Q192:S192 Q222:S222 Q252:S252 Q282:S282">
    <cfRule type="containsText" dxfId="11441" priority="9647" stopIfTrue="1" operator="containsText" text="izk;ks-">
      <formula>NOT(ISERROR(SEARCH("izk;ks-",Q42)))</formula>
    </cfRule>
  </conditionalFormatting>
  <conditionalFormatting sqref="X50 X80 X110 X140 X170 X200 X230 X260 X290 Q50:S50 Q80:S80 Q110:S110 Q140:S140 Q170:S170 Q200:S200 Q230:S230 Q260:S260 Q290:S290 U50:V50 U80:V80 U110:V110 U140:V140 U170:V170 U200:V200 U230:V230 U260:V260 U290:V290">
    <cfRule type="cellIs" dxfId="11440" priority="9646" stopIfTrue="1" operator="equal">
      <formula>0</formula>
    </cfRule>
  </conditionalFormatting>
  <conditionalFormatting sqref="X50 X80 X110 X140 X170 X200 X230 X260 X290 Q50:S50 Q80:S80 Q110:S110 Q140:S140 Q170:S170 Q200:S200 Q230:S230 Q260:S260 Q290:S290 U50:V50 U80:V80 U110:V110 U140:V140 U170:V170 U200:V200 U230:V230 U260:V260 U290:V290">
    <cfRule type="containsText" dxfId="11439" priority="9641" stopIfTrue="1" operator="containsText" text="dsoy jktdh; fo|ky;ksa esa iz;ksx gsrq fu%'kqYd">
      <formula>NOT(ISERROR(SEARCH("dsoy jktdh; fo|ky;ksa esa iz;ksx gsrq fu%'kqYd",Q50)))</formula>
    </cfRule>
    <cfRule type="containsText" dxfId="11438" priority="9642" stopIfTrue="1" operator="containsText" text="dsoy jktdh; fo|ky;ksa esa iz;ksx gsrq fu%'kqYd">
      <formula>NOT(ISERROR(SEARCH("dsoy jktdh; fo|ky;ksa esa iz;ksx gsrq fu%'kqYd",Q50)))</formula>
    </cfRule>
    <cfRule type="containsText" dxfId="11437" priority="9643" stopIfTrue="1" operator="containsText" text="dsoy jktdh; fo|ky;ksa esa iz;ksx gsrq fu%'kqYd">
      <formula>NOT(ISERROR(SEARCH("dsoy jktdh; fo|ky;ksa esa iz;ksx gsrq fu%'kqYd",Q50)))</formula>
    </cfRule>
    <cfRule type="containsText" dxfId="11436" priority="9644" stopIfTrue="1" operator="containsText" text="f'k{kk foHkkx jktLFkku">
      <formula>NOT(ISERROR(SEARCH("f'k{kk foHkkx jktLFkku",Q50)))</formula>
    </cfRule>
    <cfRule type="containsText" dxfId="11435" priority="9645" stopIfTrue="1" operator="containsText" text="iw.kkZad">
      <formula>NOT(ISERROR(SEARCH("iw.kkZad",Q50)))</formula>
    </cfRule>
  </conditionalFormatting>
  <conditionalFormatting sqref="X50 X80 X110 X140 X170 X200 X230 X260 X290 Q50:S50 Q80:S80 Q110:S110 Q140:S140 Q170:S170 Q200:S200 Q230:S230 Q260:S260 Q290:S290 U50:V50 U80:V80 U110:V110 U140:V140 U170:V170 U200:V200 U230:V230 U260:V260 U290:V290">
    <cfRule type="cellIs" dxfId="11434" priority="9639" operator="equal">
      <formula>0</formula>
    </cfRule>
    <cfRule type="containsText" dxfId="11433" priority="9640" stopIfTrue="1" operator="containsText" text="false">
      <formula>NOT(ISERROR(SEARCH("false",Q50)))</formula>
    </cfRule>
  </conditionalFormatting>
  <conditionalFormatting sqref="X50 X80 X110 X140 X170 X200 X230 X260 X290 Q50:S50 Q80:S80 Q110:S110 Q140:S140 Q170:S170 Q200:S200 Q230:S230 Q260:S260 Q290:S290 U50:V50 U80:V80 U110:V110 U140:V140 U170:V170 U200:V200 U230:V230 U260:V260 U290:V290">
    <cfRule type="containsText" dxfId="11432" priority="9638" stopIfTrue="1" operator="containsText" text="izk;ks-">
      <formula>NOT(ISERROR(SEARCH("izk;ks-",Q50)))</formula>
    </cfRule>
  </conditionalFormatting>
  <conditionalFormatting sqref="Q47:S47 Q77:S77 Q107:S107 Q137:S137 Q167:S167 Q197:S197 Q227:S227 Q257:S257 Q287:S287">
    <cfRule type="cellIs" dxfId="11431" priority="9637" stopIfTrue="1" operator="equal">
      <formula>0</formula>
    </cfRule>
  </conditionalFormatting>
  <conditionalFormatting sqref="Q47:S47 Q77:S77 Q107:S107 Q137:S137 Q167:S167 Q197:S197 Q227:S227 Q257:S257 Q287:S287">
    <cfRule type="containsText" dxfId="11430" priority="9632" stopIfTrue="1" operator="containsText" text="dsoy jktdh; fo|ky;ksa esa iz;ksx gsrq fu%'kqYd">
      <formula>NOT(ISERROR(SEARCH("dsoy jktdh; fo|ky;ksa esa iz;ksx gsrq fu%'kqYd",Q47)))</formula>
    </cfRule>
    <cfRule type="containsText" dxfId="11429" priority="9633" stopIfTrue="1" operator="containsText" text="dsoy jktdh; fo|ky;ksa esa iz;ksx gsrq fu%'kqYd">
      <formula>NOT(ISERROR(SEARCH("dsoy jktdh; fo|ky;ksa esa iz;ksx gsrq fu%'kqYd",Q47)))</formula>
    </cfRule>
    <cfRule type="containsText" dxfId="11428" priority="9634" stopIfTrue="1" operator="containsText" text="dsoy jktdh; fo|ky;ksa esa iz;ksx gsrq fu%'kqYd">
      <formula>NOT(ISERROR(SEARCH("dsoy jktdh; fo|ky;ksa esa iz;ksx gsrq fu%'kqYd",Q47)))</formula>
    </cfRule>
    <cfRule type="containsText" dxfId="11427" priority="9635" stopIfTrue="1" operator="containsText" text="f'k{kk foHkkx jktLFkku">
      <formula>NOT(ISERROR(SEARCH("f'k{kk foHkkx jktLFkku",Q47)))</formula>
    </cfRule>
    <cfRule type="containsText" dxfId="11426" priority="9636" stopIfTrue="1" operator="containsText" text="iw.kkZad">
      <formula>NOT(ISERROR(SEARCH("iw.kkZad",Q47)))</formula>
    </cfRule>
  </conditionalFormatting>
  <conditionalFormatting sqref="Q47:S47 Q77:S77 Q107:S107 Q137:S137 Q167:S167 Q197:S197 Q227:S227 Q257:S257 Q287:S287">
    <cfRule type="cellIs" dxfId="11425" priority="9630" operator="equal">
      <formula>0</formula>
    </cfRule>
    <cfRule type="containsText" dxfId="11424" priority="9631" stopIfTrue="1" operator="containsText" text="false">
      <formula>NOT(ISERROR(SEARCH("false",Q47)))</formula>
    </cfRule>
  </conditionalFormatting>
  <conditionalFormatting sqref="Q47:S47 Q77:S77 Q107:S107 Q137:S137 Q167:S167 Q197:S197 Q227:S227 Q257:S257 Q287:S287">
    <cfRule type="containsText" dxfId="11423" priority="9629" stopIfTrue="1" operator="containsText" text="izk;ks-">
      <formula>NOT(ISERROR(SEARCH("izk;ks-",Q47)))</formula>
    </cfRule>
  </conditionalFormatting>
  <conditionalFormatting sqref="Q57:Q60 Q87:Q90 Q117:Q120 Q147:Q150 Q177:Q180 Q207:Q210 Q237:Q240 Q267:Q270 Q297:Q300">
    <cfRule type="cellIs" dxfId="11422" priority="9628" stopIfTrue="1" operator="equal">
      <formula>0</formula>
    </cfRule>
  </conditionalFormatting>
  <conditionalFormatting sqref="Q57:Q60 Q87:Q90 Q117:Q120 Q147:Q150 Q177:Q180 Q207:Q210 Q237:Q240 Q267:Q270 Q297:Q300">
    <cfRule type="containsText" dxfId="11421" priority="9623" stopIfTrue="1" operator="containsText" text="dsoy jktdh; fo|ky;ksa esa iz;ksx gsrq fu%'kqYd">
      <formula>NOT(ISERROR(SEARCH("dsoy jktdh; fo|ky;ksa esa iz;ksx gsrq fu%'kqYd",Q57)))</formula>
    </cfRule>
    <cfRule type="containsText" dxfId="11420" priority="9624" stopIfTrue="1" operator="containsText" text="dsoy jktdh; fo|ky;ksa esa iz;ksx gsrq fu%'kqYd">
      <formula>NOT(ISERROR(SEARCH("dsoy jktdh; fo|ky;ksa esa iz;ksx gsrq fu%'kqYd",Q57)))</formula>
    </cfRule>
    <cfRule type="containsText" dxfId="11419" priority="9625" stopIfTrue="1" operator="containsText" text="dsoy jktdh; fo|ky;ksa esa iz;ksx gsrq fu%'kqYd">
      <formula>NOT(ISERROR(SEARCH("dsoy jktdh; fo|ky;ksa esa iz;ksx gsrq fu%'kqYd",Q57)))</formula>
    </cfRule>
    <cfRule type="containsText" dxfId="11418" priority="9626" stopIfTrue="1" operator="containsText" text="f'k{kk foHkkx jktLFkku">
      <formula>NOT(ISERROR(SEARCH("f'k{kk foHkkx jktLFkku",Q57)))</formula>
    </cfRule>
    <cfRule type="containsText" dxfId="11417" priority="9627" stopIfTrue="1" operator="containsText" text="iw.kkZad">
      <formula>NOT(ISERROR(SEARCH("iw.kkZad",Q57)))</formula>
    </cfRule>
  </conditionalFormatting>
  <conditionalFormatting sqref="S57:S60 S87:S90 S117:S120 S147:S150 S177:S180 S207:S210 S237:S240 S267:S270 S297:S300">
    <cfRule type="cellIs" dxfId="11416" priority="9622" stopIfTrue="1" operator="equal">
      <formula>0</formula>
    </cfRule>
  </conditionalFormatting>
  <conditionalFormatting sqref="S57:S60 S87:S90 S117:S120 S147:S150 S177:S180 S207:S210 S237:S240 S267:S270 S297:S300">
    <cfRule type="containsText" dxfId="11415" priority="9617" stopIfTrue="1" operator="containsText" text="dsoy jktdh; fo|ky;ksa esa iz;ksx gsrq fu%'kqYd">
      <formula>NOT(ISERROR(SEARCH("dsoy jktdh; fo|ky;ksa esa iz;ksx gsrq fu%'kqYd",S57)))</formula>
    </cfRule>
    <cfRule type="containsText" dxfId="11414" priority="9618" stopIfTrue="1" operator="containsText" text="dsoy jktdh; fo|ky;ksa esa iz;ksx gsrq fu%'kqYd">
      <formula>NOT(ISERROR(SEARCH("dsoy jktdh; fo|ky;ksa esa iz;ksx gsrq fu%'kqYd",S57)))</formula>
    </cfRule>
    <cfRule type="containsText" dxfId="11413" priority="9619" stopIfTrue="1" operator="containsText" text="dsoy jktdh; fo|ky;ksa esa iz;ksx gsrq fu%'kqYd">
      <formula>NOT(ISERROR(SEARCH("dsoy jktdh; fo|ky;ksa esa iz;ksx gsrq fu%'kqYd",S57)))</formula>
    </cfRule>
    <cfRule type="containsText" dxfId="11412" priority="9620" stopIfTrue="1" operator="containsText" text="f'k{kk foHkkx jktLFkku">
      <formula>NOT(ISERROR(SEARCH("f'k{kk foHkkx jktLFkku",S57)))</formula>
    </cfRule>
    <cfRule type="containsText" dxfId="11411" priority="9621" stopIfTrue="1" operator="containsText" text="iw.kkZad">
      <formula>NOT(ISERROR(SEARCH("iw.kkZad",S57)))</formula>
    </cfRule>
  </conditionalFormatting>
  <conditionalFormatting sqref="U57:U60 U87:U90 U117:U120 U147:U150 U177:U180 U207:U210 U237:U240 U267:U270 U297:U300">
    <cfRule type="cellIs" dxfId="11410" priority="9616" stopIfTrue="1" operator="equal">
      <formula>0</formula>
    </cfRule>
  </conditionalFormatting>
  <conditionalFormatting sqref="U57:U60 U87:U90 U117:U120 U147:U150 U177:U180 U207:U210 U237:U240 U267:U270 U297:U300">
    <cfRule type="containsText" dxfId="11409" priority="9611" stopIfTrue="1" operator="containsText" text="dsoy jktdh; fo|ky;ksa esa iz;ksx gsrq fu%'kqYd">
      <formula>NOT(ISERROR(SEARCH("dsoy jktdh; fo|ky;ksa esa iz;ksx gsrq fu%'kqYd",U57)))</formula>
    </cfRule>
    <cfRule type="containsText" dxfId="11408" priority="9612" stopIfTrue="1" operator="containsText" text="dsoy jktdh; fo|ky;ksa esa iz;ksx gsrq fu%'kqYd">
      <formula>NOT(ISERROR(SEARCH("dsoy jktdh; fo|ky;ksa esa iz;ksx gsrq fu%'kqYd",U57)))</formula>
    </cfRule>
    <cfRule type="containsText" dxfId="11407" priority="9613" stopIfTrue="1" operator="containsText" text="dsoy jktdh; fo|ky;ksa esa iz;ksx gsrq fu%'kqYd">
      <formula>NOT(ISERROR(SEARCH("dsoy jktdh; fo|ky;ksa esa iz;ksx gsrq fu%'kqYd",U57)))</formula>
    </cfRule>
    <cfRule type="containsText" dxfId="11406" priority="9614" stopIfTrue="1" operator="containsText" text="f'k{kk foHkkx jktLFkku">
      <formula>NOT(ISERROR(SEARCH("f'k{kk foHkkx jktLFkku",U57)))</formula>
    </cfRule>
    <cfRule type="containsText" dxfId="11405" priority="9615" stopIfTrue="1" operator="containsText" text="iw.kkZad">
      <formula>NOT(ISERROR(SEARCH("iw.kkZad",U57)))</formula>
    </cfRule>
  </conditionalFormatting>
  <conditionalFormatting sqref="W57:W60 W87:W90 W117:W120 W147:W150 W177:W180 W207:W210 W237:W240 W267:W270 W297:W300">
    <cfRule type="cellIs" dxfId="11404" priority="9610" stopIfTrue="1" operator="equal">
      <formula>0</formula>
    </cfRule>
  </conditionalFormatting>
  <conditionalFormatting sqref="W57:W60 W87:W90 W117:W120 W147:W150 W177:W180 W207:W210 W237:W240 W267:W270 W297:W300">
    <cfRule type="containsText" dxfId="11403" priority="9605" stopIfTrue="1" operator="containsText" text="dsoy jktdh; fo|ky;ksa esa iz;ksx gsrq fu%'kqYd">
      <formula>NOT(ISERROR(SEARCH("dsoy jktdh; fo|ky;ksa esa iz;ksx gsrq fu%'kqYd",W57)))</formula>
    </cfRule>
    <cfRule type="containsText" dxfId="11402" priority="9606" stopIfTrue="1" operator="containsText" text="dsoy jktdh; fo|ky;ksa esa iz;ksx gsrq fu%'kqYd">
      <formula>NOT(ISERROR(SEARCH("dsoy jktdh; fo|ky;ksa esa iz;ksx gsrq fu%'kqYd",W57)))</formula>
    </cfRule>
    <cfRule type="containsText" dxfId="11401" priority="9607" stopIfTrue="1" operator="containsText" text="dsoy jktdh; fo|ky;ksa esa iz;ksx gsrq fu%'kqYd">
      <formula>NOT(ISERROR(SEARCH("dsoy jktdh; fo|ky;ksa esa iz;ksx gsrq fu%'kqYd",W57)))</formula>
    </cfRule>
    <cfRule type="containsText" dxfId="11400" priority="9608" stopIfTrue="1" operator="containsText" text="f'k{kk foHkkx jktLFkku">
      <formula>NOT(ISERROR(SEARCH("f'k{kk foHkkx jktLFkku",W57)))</formula>
    </cfRule>
    <cfRule type="containsText" dxfId="11399" priority="9609" stopIfTrue="1" operator="containsText" text="iw.kkZad">
      <formula>NOT(ISERROR(SEARCH("iw.kkZad",W57)))</formula>
    </cfRule>
  </conditionalFormatting>
  <conditionalFormatting sqref="O58:P58 O88:P88 O118:P118 O148:P148 O178:P178 O208:P208 O238:P238 O268:P268 O298:P298">
    <cfRule type="cellIs" dxfId="11398" priority="9604" stopIfTrue="1" operator="equal">
      <formula>0</formula>
    </cfRule>
  </conditionalFormatting>
  <conditionalFormatting sqref="O58:P58 O88:P88 O118:P118 O148:P148 O178:P178 O208:P208 O238:P238 O268:P268 O298:P298">
    <cfRule type="containsText" dxfId="11397" priority="9599" stopIfTrue="1" operator="containsText" text="dsoy jktdh; fo|ky;ksa esa iz;ksx gsrq fu%'kqYd">
      <formula>NOT(ISERROR(SEARCH("dsoy jktdh; fo|ky;ksa esa iz;ksx gsrq fu%'kqYd",O58)))</formula>
    </cfRule>
    <cfRule type="containsText" dxfId="11396" priority="9600" stopIfTrue="1" operator="containsText" text="dsoy jktdh; fo|ky;ksa esa iz;ksx gsrq fu%'kqYd">
      <formula>NOT(ISERROR(SEARCH("dsoy jktdh; fo|ky;ksa esa iz;ksx gsrq fu%'kqYd",O58)))</formula>
    </cfRule>
    <cfRule type="containsText" dxfId="11395" priority="9601" stopIfTrue="1" operator="containsText" text="dsoy jktdh; fo|ky;ksa esa iz;ksx gsrq fu%'kqYd">
      <formula>NOT(ISERROR(SEARCH("dsoy jktdh; fo|ky;ksa esa iz;ksx gsrq fu%'kqYd",O58)))</formula>
    </cfRule>
    <cfRule type="containsText" dxfId="11394" priority="9602" stopIfTrue="1" operator="containsText" text="f'k{kk foHkkx jktLFkku">
      <formula>NOT(ISERROR(SEARCH("f'k{kk foHkkx jktLFkku",O58)))</formula>
    </cfRule>
    <cfRule type="containsText" dxfId="11393" priority="9603" stopIfTrue="1" operator="containsText" text="iw.kkZad">
      <formula>NOT(ISERROR(SEARCH("iw.kkZad",O58)))</formula>
    </cfRule>
  </conditionalFormatting>
  <conditionalFormatting sqref="G43 G73 G103 G133 G163 G193 G223 G253 G283 G45:G46 G75:G76 G135:G136 G165:G166 G195:G196 G225:G226 G255:G256 G285:G286 G105:G106">
    <cfRule type="expression" dxfId="11392" priority="9598">
      <formula>is(error)</formula>
    </cfRule>
  </conditionalFormatting>
  <conditionalFormatting sqref="G43 G73 G103 G133 G163 G193 G223 G253 G283 G45:G46 G75:G76 G135:G136 G165:G166 G195:G196 G225:G226 G255:G256 G285:G286 G105:G106">
    <cfRule type="cellIs" dxfId="11391" priority="9597" operator="equal">
      <formula>0</formula>
    </cfRule>
  </conditionalFormatting>
  <conditionalFormatting sqref="G43 G73 G103 G133 G163 G193 G223 G253 G283 G45:G46 G75:G76 G135:G136 G165:G166 G195:G196 G225:G226 G255:G256 G285:G286 G105:G106">
    <cfRule type="expression" dxfId="11390" priority="9596">
      <formula>ISERROR(G43)</formula>
    </cfRule>
  </conditionalFormatting>
  <conditionalFormatting sqref="K43 K73 K103 K133 K163 K193 K223 K253 K283 K45:K46 K75:K76 K135:K136 K165:K166 K195:K196 K225:K226 K255:K256 K285:K286 K105:K106">
    <cfRule type="expression" dxfId="11389" priority="9595">
      <formula>is(error)</formula>
    </cfRule>
  </conditionalFormatting>
  <conditionalFormatting sqref="K43 K73 K103 K133 K163 K193 K223 K253 K283 K45:K46 K75:K76 K135:K136 K165:K166 K195:K196 K225:K226 K255:K256 K285:K286 K105:K106">
    <cfRule type="cellIs" dxfId="11388" priority="9594" operator="equal">
      <formula>0</formula>
    </cfRule>
  </conditionalFormatting>
  <conditionalFormatting sqref="K43 K73 K103 K133 K163 K193 K223 K253 K283 K45:K46 K75:K76 K135:K136 K165:K166 K195:K196 K225:K226 K255:K256 K285:K286 K105:K106">
    <cfRule type="expression" dxfId="11387" priority="9593">
      <formula>ISERROR(K43)</formula>
    </cfRule>
  </conditionalFormatting>
  <conditionalFormatting sqref="G48 G78 G108 G138 G168 G198 G228 G258 G288">
    <cfRule type="expression" dxfId="11386" priority="9592">
      <formula>is(error)</formula>
    </cfRule>
  </conditionalFormatting>
  <conditionalFormatting sqref="G48 G78 G108 G138 G168 G198 G228 G258 G288">
    <cfRule type="cellIs" dxfId="11385" priority="9591" operator="equal">
      <formula>0</formula>
    </cfRule>
  </conditionalFormatting>
  <conditionalFormatting sqref="G48 G78 G108 G138 G168 G198 G228 G258 G288">
    <cfRule type="expression" dxfId="11384" priority="9590">
      <formula>ISERROR(G48)</formula>
    </cfRule>
  </conditionalFormatting>
  <conditionalFormatting sqref="K48 K78 K108 K138 K168 K198 K228 K258 K288">
    <cfRule type="expression" dxfId="11383" priority="9589">
      <formula>is(error)</formula>
    </cfRule>
  </conditionalFormatting>
  <conditionalFormatting sqref="K48 K78 K108 K138 K168 K198 K228 K258 K288">
    <cfRule type="cellIs" dxfId="11382" priority="9588" operator="equal">
      <formula>0</formula>
    </cfRule>
  </conditionalFormatting>
  <conditionalFormatting sqref="K48 K78 K108 K138 K168 K198 K228 K258 K288">
    <cfRule type="expression" dxfId="11381" priority="9587">
      <formula>ISERROR(K48)</formula>
    </cfRule>
  </conditionalFormatting>
  <conditionalFormatting sqref="X42 X72 X102 X132 X162 X192 X222 X252 X282 U42:V42 U72:V72 U102:V102 U132:V132 U162:V162 U192:V192 U222:V222 U252:V252 U282:V282">
    <cfRule type="cellIs" dxfId="11380" priority="9586" stopIfTrue="1" operator="equal">
      <formula>0</formula>
    </cfRule>
  </conditionalFormatting>
  <conditionalFormatting sqref="X42 X72 X102 X132 X162 X192 X222 X252 X282 U42:V42 U72:V72 U102:V102 U132:V132 U162:V162 U192:V192 U222:V222 U252:V252 U282:V282">
    <cfRule type="containsText" dxfId="11379" priority="9581" stopIfTrue="1" operator="containsText" text="dsoy jktdh; fo|ky;ksa esa iz;ksx gsrq fu%'kqYd">
      <formula>NOT(ISERROR(SEARCH("dsoy jktdh; fo|ky;ksa esa iz;ksx gsrq fu%'kqYd",U42)))</formula>
    </cfRule>
    <cfRule type="containsText" dxfId="11378" priority="9582" stopIfTrue="1" operator="containsText" text="dsoy jktdh; fo|ky;ksa esa iz;ksx gsrq fu%'kqYd">
      <formula>NOT(ISERROR(SEARCH("dsoy jktdh; fo|ky;ksa esa iz;ksx gsrq fu%'kqYd",U42)))</formula>
    </cfRule>
    <cfRule type="containsText" dxfId="11377" priority="9583" stopIfTrue="1" operator="containsText" text="dsoy jktdh; fo|ky;ksa esa iz;ksx gsrq fu%'kqYd">
      <formula>NOT(ISERROR(SEARCH("dsoy jktdh; fo|ky;ksa esa iz;ksx gsrq fu%'kqYd",U42)))</formula>
    </cfRule>
    <cfRule type="containsText" dxfId="11376" priority="9584" stopIfTrue="1" operator="containsText" text="f'k{kk foHkkx jktLFkku">
      <formula>NOT(ISERROR(SEARCH("f'k{kk foHkkx jktLFkku",U42)))</formula>
    </cfRule>
    <cfRule type="containsText" dxfId="11375" priority="9585" stopIfTrue="1" operator="containsText" text="iw.kkZad">
      <formula>NOT(ISERROR(SEARCH("iw.kkZad",U42)))</formula>
    </cfRule>
  </conditionalFormatting>
  <conditionalFormatting sqref="X42 X72 X102 X132 X162 X192 X222 X252 X282 U42:V42 U72:V72 U102:V102 U132:V132 U162:V162 U192:V192 U222:V222 U252:V252 U282:V282">
    <cfRule type="cellIs" dxfId="11374" priority="9579" operator="equal">
      <formula>0</formula>
    </cfRule>
    <cfRule type="containsText" dxfId="11373" priority="9580" stopIfTrue="1" operator="containsText" text="false">
      <formula>NOT(ISERROR(SEARCH("false",U42)))</formula>
    </cfRule>
  </conditionalFormatting>
  <conditionalFormatting sqref="X42 X72 X102 X132 X162 X192 X222 X252 X282 U42:V42 U72:V72 U102:V102 U132:V132 U162:V162 U192:V192 U222:V222 U252:V252 U282:V282">
    <cfRule type="containsText" dxfId="11372" priority="9578" stopIfTrue="1" operator="containsText" text="izk;ks-">
      <formula>NOT(ISERROR(SEARCH("izk;ks-",U42)))</formula>
    </cfRule>
  </conditionalFormatting>
  <conditionalFormatting sqref="X47 X77 X107 X137 X167 X197 X227 X257 X287 U47:V47 U77:V77 U107:V107 U137:V137 U167:V167 U197:V197 U227:V227 U257:V257 U287:V287">
    <cfRule type="cellIs" dxfId="11371" priority="9577" stopIfTrue="1" operator="equal">
      <formula>0</formula>
    </cfRule>
  </conditionalFormatting>
  <conditionalFormatting sqref="X47 X77 X107 X137 X167 X197 X227 X257 X287 U47:V47 U77:V77 U107:V107 U137:V137 U167:V167 U197:V197 U227:V227 U257:V257 U287:V287">
    <cfRule type="containsText" dxfId="11370" priority="9572" stopIfTrue="1" operator="containsText" text="dsoy jktdh; fo|ky;ksa esa iz;ksx gsrq fu%'kqYd">
      <formula>NOT(ISERROR(SEARCH("dsoy jktdh; fo|ky;ksa esa iz;ksx gsrq fu%'kqYd",U47)))</formula>
    </cfRule>
    <cfRule type="containsText" dxfId="11369" priority="9573" stopIfTrue="1" operator="containsText" text="dsoy jktdh; fo|ky;ksa esa iz;ksx gsrq fu%'kqYd">
      <formula>NOT(ISERROR(SEARCH("dsoy jktdh; fo|ky;ksa esa iz;ksx gsrq fu%'kqYd",U47)))</formula>
    </cfRule>
    <cfRule type="containsText" dxfId="11368" priority="9574" stopIfTrue="1" operator="containsText" text="dsoy jktdh; fo|ky;ksa esa iz;ksx gsrq fu%'kqYd">
      <formula>NOT(ISERROR(SEARCH("dsoy jktdh; fo|ky;ksa esa iz;ksx gsrq fu%'kqYd",U47)))</formula>
    </cfRule>
    <cfRule type="containsText" dxfId="11367" priority="9575" stopIfTrue="1" operator="containsText" text="f'k{kk foHkkx jktLFkku">
      <formula>NOT(ISERROR(SEARCH("f'k{kk foHkkx jktLFkku",U47)))</formula>
    </cfRule>
    <cfRule type="containsText" dxfId="11366" priority="9576" stopIfTrue="1" operator="containsText" text="iw.kkZad">
      <formula>NOT(ISERROR(SEARCH("iw.kkZad",U47)))</formula>
    </cfRule>
  </conditionalFormatting>
  <conditionalFormatting sqref="X47 X77 X107 X137 X167 X197 X227 X257 X287 U47:V47 U77:V77 U107:V107 U137:V137 U167:V167 U197:V197 U227:V227 U257:V257 U287:V287">
    <cfRule type="cellIs" dxfId="11365" priority="9570" operator="equal">
      <formula>0</formula>
    </cfRule>
    <cfRule type="containsText" dxfId="11364" priority="9571" stopIfTrue="1" operator="containsText" text="false">
      <formula>NOT(ISERROR(SEARCH("false",U47)))</formula>
    </cfRule>
  </conditionalFormatting>
  <conditionalFormatting sqref="X47 X77 X107 X137 X167 X197 X227 X257 X287 U47:V47 U77:V77 U107:V107 U137:V137 U167:V167 U197:V197 U227:V227 U257:V257 U287:V287">
    <cfRule type="containsText" dxfId="11363" priority="9569" stopIfTrue="1" operator="containsText" text="izk;ks-">
      <formula>NOT(ISERROR(SEARCH("izk;ks-",U47)))</formula>
    </cfRule>
  </conditionalFormatting>
  <conditionalFormatting sqref="T43 T73 T103 T133 T163 T193 T223 T253 T283 T45:T46 T75:T76 T135:T136 T165:T166 T195:T196 T225:T226 T255:T256 T285:T286 T105:T106">
    <cfRule type="expression" dxfId="11362" priority="9568">
      <formula>is(error)</formula>
    </cfRule>
  </conditionalFormatting>
  <conditionalFormatting sqref="T43 T73 T103 T133 T163 T193 T223 T253 T283 T45:T46 T75:T76 T135:T136 T165:T166 T195:T196 T225:T226 T255:T256 T285:T286 T105:T106">
    <cfRule type="cellIs" dxfId="11361" priority="9567" operator="equal">
      <formula>0</formula>
    </cfRule>
  </conditionalFormatting>
  <conditionalFormatting sqref="T43 T73 T103 T133 T163 T193 T223 T253 T283 T45:T46 T75:T76 T135:T136 T165:T166 T195:T196 T225:T226 T255:T256 T285:T286 T105:T106">
    <cfRule type="expression" dxfId="11360" priority="9566">
      <formula>ISERROR(T43)</formula>
    </cfRule>
  </conditionalFormatting>
  <conditionalFormatting sqref="X43 X73 X103 X133 X163 X193 X223 X253 X283 X45:X46 X75:X76 X135:X136 X165:X166 X195:X196 X225:X226 X255:X256 X285:X286 X105:X106">
    <cfRule type="expression" dxfId="11359" priority="9565">
      <formula>is(error)</formula>
    </cfRule>
  </conditionalFormatting>
  <conditionalFormatting sqref="X43 X73 X103 X133 X163 X193 X223 X253 X283 X45:X46 X75:X76 X135:X136 X165:X166 X195:X196 X225:X226 X255:X256 X285:X286 X105:X106">
    <cfRule type="cellIs" dxfId="11358" priority="9564" operator="equal">
      <formula>0</formula>
    </cfRule>
  </conditionalFormatting>
  <conditionalFormatting sqref="X43 X73 X103 X133 X163 X193 X223 X253 X283 X45:X46 X75:X76 X135:X136 X165:X166 X195:X196 X225:X226 X255:X256 X285:X286 X105:X106">
    <cfRule type="expression" dxfId="11357" priority="9563">
      <formula>ISERROR(X43)</formula>
    </cfRule>
  </conditionalFormatting>
  <conditionalFormatting sqref="T48 T78 T108 T138 T168 T198 T228 T258 T288">
    <cfRule type="expression" dxfId="11356" priority="9562">
      <formula>is(error)</formula>
    </cfRule>
  </conditionalFormatting>
  <conditionalFormatting sqref="T48 T78 T108 T138 T168 T198 T228 T258 T288">
    <cfRule type="cellIs" dxfId="11355" priority="9561" operator="equal">
      <formula>0</formula>
    </cfRule>
  </conditionalFormatting>
  <conditionalFormatting sqref="T48 T78 T108 T138 T168 T198 T228 T258 T288">
    <cfRule type="expression" dxfId="11354" priority="9560">
      <formula>ISERROR(T48)</formula>
    </cfRule>
  </conditionalFormatting>
  <conditionalFormatting sqref="X48 X78 X108 X138 X168 X198 X228 X258 X288">
    <cfRule type="expression" dxfId="11353" priority="9559">
      <formula>is(error)</formula>
    </cfRule>
  </conditionalFormatting>
  <conditionalFormatting sqref="X48 X78 X108 X138 X168 X198 X228 X258 X288">
    <cfRule type="cellIs" dxfId="11352" priority="9558" operator="equal">
      <formula>0</formula>
    </cfRule>
  </conditionalFormatting>
  <conditionalFormatting sqref="X48 X78 X108 X138 X168 X198 X228 X258 X288">
    <cfRule type="expression" dxfId="11351" priority="9557">
      <formula>ISERROR(X48)</formula>
    </cfRule>
  </conditionalFormatting>
  <conditionalFormatting sqref="F308 K310 C306:C310 B324:D324 F324 H324 B304:B311 B325:C326 B313:C313 A301:A302 B315:C316">
    <cfRule type="cellIs" dxfId="11350" priority="8864" stopIfTrue="1" operator="equal">
      <formula>0</formula>
    </cfRule>
  </conditionalFormatting>
  <conditionalFormatting sqref="F308 K310 C306:C310 B324:D324 F324 H324 B304:B311 B325:C326 B313:C313 A301:A302 B315:C316">
    <cfRule type="containsText" dxfId="11349" priority="8859" stopIfTrue="1" operator="containsText" text="dsoy jktdh; fo|ky;ksa esa iz;ksx gsrq fu%'kqYd">
      <formula>NOT(ISERROR(SEARCH("dsoy jktdh; fo|ky;ksa esa iz;ksx gsrq fu%'kqYd",A301)))</formula>
    </cfRule>
    <cfRule type="containsText" dxfId="11348" priority="8860" stopIfTrue="1" operator="containsText" text="dsoy jktdh; fo|ky;ksa esa iz;ksx gsrq fu%'kqYd">
      <formula>NOT(ISERROR(SEARCH("dsoy jktdh; fo|ky;ksa esa iz;ksx gsrq fu%'kqYd",A301)))</formula>
    </cfRule>
    <cfRule type="containsText" dxfId="11347" priority="8861" stopIfTrue="1" operator="containsText" text="dsoy jktdh; fo|ky;ksa esa iz;ksx gsrq fu%'kqYd">
      <formula>NOT(ISERROR(SEARCH("dsoy jktdh; fo|ky;ksa esa iz;ksx gsrq fu%'kqYd",A301)))</formula>
    </cfRule>
    <cfRule type="containsText" dxfId="11346" priority="8862" stopIfTrue="1" operator="containsText" text="f'k{kk foHkkx jktLFkku">
      <formula>NOT(ISERROR(SEARCH("f'k{kk foHkkx jktLFkku",A301)))</formula>
    </cfRule>
    <cfRule type="containsText" dxfId="11345" priority="8863" stopIfTrue="1" operator="containsText" text="iw.kkZad">
      <formula>NOT(ISERROR(SEARCH("iw.kkZad",A301)))</formula>
    </cfRule>
  </conditionalFormatting>
  <conditionalFormatting sqref="B310:C310">
    <cfRule type="cellIs" dxfId="11344" priority="8857" operator="equal">
      <formula>0</formula>
    </cfRule>
    <cfRule type="containsText" dxfId="11343" priority="8858" stopIfTrue="1" operator="containsText" text="false">
      <formula>NOT(ISERROR(SEARCH("false",B310)))</formula>
    </cfRule>
  </conditionalFormatting>
  <conditionalFormatting sqref="G310">
    <cfRule type="cellIs" dxfId="11342" priority="8856" stopIfTrue="1" operator="equal">
      <formula>0</formula>
    </cfRule>
  </conditionalFormatting>
  <conditionalFormatting sqref="G310">
    <cfRule type="containsText" dxfId="11341" priority="8851" stopIfTrue="1" operator="containsText" text="dsoy jktdh; fo|ky;ksa esa iz;ksx gsrq fu%'kqYd">
      <formula>NOT(ISERROR(SEARCH("dsoy jktdh; fo|ky;ksa esa iz;ksx gsrq fu%'kqYd",G310)))</formula>
    </cfRule>
    <cfRule type="containsText" dxfId="11340" priority="8852" stopIfTrue="1" operator="containsText" text="dsoy jktdh; fo|ky;ksa esa iz;ksx gsrq fu%'kqYd">
      <formula>NOT(ISERROR(SEARCH("dsoy jktdh; fo|ky;ksa esa iz;ksx gsrq fu%'kqYd",G310)))</formula>
    </cfRule>
    <cfRule type="containsText" dxfId="11339" priority="8853" stopIfTrue="1" operator="containsText" text="dsoy jktdh; fo|ky;ksa esa iz;ksx gsrq fu%'kqYd">
      <formula>NOT(ISERROR(SEARCH("dsoy jktdh; fo|ky;ksa esa iz;ksx gsrq fu%'kqYd",G310)))</formula>
    </cfRule>
    <cfRule type="containsText" dxfId="11338" priority="8854" stopIfTrue="1" operator="containsText" text="f'k{kk foHkkx jktLFkku">
      <formula>NOT(ISERROR(SEARCH("f'k{kk foHkkx jktLFkku",G310)))</formula>
    </cfRule>
    <cfRule type="containsText" dxfId="11337" priority="8855" stopIfTrue="1" operator="containsText" text="iw.kkZad">
      <formula>NOT(ISERROR(SEARCH("iw.kkZad",G310)))</formula>
    </cfRule>
  </conditionalFormatting>
  <conditionalFormatting sqref="G310">
    <cfRule type="cellIs" dxfId="11336" priority="8849" operator="equal">
      <formula>0</formula>
    </cfRule>
    <cfRule type="containsText" dxfId="11335" priority="8850" stopIfTrue="1" operator="containsText" text="false">
      <formula>NOT(ISERROR(SEARCH("false",G310)))</formula>
    </cfRule>
  </conditionalFormatting>
  <conditionalFormatting sqref="G310">
    <cfRule type="containsText" dxfId="11334" priority="8848" stopIfTrue="1" operator="containsText" text="izk;ks-">
      <formula>NOT(ISERROR(SEARCH("izk;ks-",G310)))</formula>
    </cfRule>
  </conditionalFormatting>
  <conditionalFormatting sqref="J324">
    <cfRule type="cellIs" dxfId="11333" priority="8835" stopIfTrue="1" operator="equal">
      <formula>0</formula>
    </cfRule>
  </conditionalFormatting>
  <conditionalFormatting sqref="J324">
    <cfRule type="containsText" dxfId="11332" priority="8830" stopIfTrue="1" operator="containsText" text="dsoy jktdh; fo|ky;ksa esa iz;ksx gsrq fu%'kqYd">
      <formula>NOT(ISERROR(SEARCH("dsoy jktdh; fo|ky;ksa esa iz;ksx gsrq fu%'kqYd",J324)))</formula>
    </cfRule>
    <cfRule type="containsText" dxfId="11331" priority="8831" stopIfTrue="1" operator="containsText" text="dsoy jktdh; fo|ky;ksa esa iz;ksx gsrq fu%'kqYd">
      <formula>NOT(ISERROR(SEARCH("dsoy jktdh; fo|ky;ksa esa iz;ksx gsrq fu%'kqYd",J324)))</formula>
    </cfRule>
    <cfRule type="containsText" dxfId="11330" priority="8832" stopIfTrue="1" operator="containsText" text="dsoy jktdh; fo|ky;ksa esa iz;ksx gsrq fu%'kqYd">
      <formula>NOT(ISERROR(SEARCH("dsoy jktdh; fo|ky;ksa esa iz;ksx gsrq fu%'kqYd",J324)))</formula>
    </cfRule>
    <cfRule type="containsText" dxfId="11329" priority="8833" stopIfTrue="1" operator="containsText" text="f'k{kk foHkkx jktLFkku">
      <formula>NOT(ISERROR(SEARCH("f'k{kk foHkkx jktLFkku",J324)))</formula>
    </cfRule>
    <cfRule type="containsText" dxfId="11328" priority="8834" stopIfTrue="1" operator="containsText" text="iw.kkZad">
      <formula>NOT(ISERROR(SEARCH("iw.kkZad",J324)))</formula>
    </cfRule>
  </conditionalFormatting>
  <conditionalFormatting sqref="D325">
    <cfRule type="cellIs" dxfId="11327" priority="8829" stopIfTrue="1" operator="equal">
      <formula>0</formula>
    </cfRule>
  </conditionalFormatting>
  <conditionalFormatting sqref="D325">
    <cfRule type="containsText" dxfId="11326" priority="8824" stopIfTrue="1" operator="containsText" text="dsoy jktdh; fo|ky;ksa esa iz;ksx gsrq fu%'kqYd">
      <formula>NOT(ISERROR(SEARCH("dsoy jktdh; fo|ky;ksa esa iz;ksx gsrq fu%'kqYd",D325)))</formula>
    </cfRule>
    <cfRule type="containsText" dxfId="11325" priority="8825" stopIfTrue="1" operator="containsText" text="dsoy jktdh; fo|ky;ksa esa iz;ksx gsrq fu%'kqYd">
      <formula>NOT(ISERROR(SEARCH("dsoy jktdh; fo|ky;ksa esa iz;ksx gsrq fu%'kqYd",D325)))</formula>
    </cfRule>
    <cfRule type="containsText" dxfId="11324" priority="8826" stopIfTrue="1" operator="containsText" text="dsoy jktdh; fo|ky;ksa esa iz;ksx gsrq fu%'kqYd">
      <formula>NOT(ISERROR(SEARCH("dsoy jktdh; fo|ky;ksa esa iz;ksx gsrq fu%'kqYd",D325)))</formula>
    </cfRule>
    <cfRule type="containsText" dxfId="11323" priority="8827" stopIfTrue="1" operator="containsText" text="f'k{kk foHkkx jktLFkku">
      <formula>NOT(ISERROR(SEARCH("f'k{kk foHkkx jktLFkku",D325)))</formula>
    </cfRule>
    <cfRule type="containsText" dxfId="11322" priority="8828" stopIfTrue="1" operator="containsText" text="iw.kkZad">
      <formula>NOT(ISERROR(SEARCH("iw.kkZad",D325)))</formula>
    </cfRule>
  </conditionalFormatting>
  <conditionalFormatting sqref="F325">
    <cfRule type="cellIs" dxfId="11321" priority="8823" stopIfTrue="1" operator="equal">
      <formula>0</formula>
    </cfRule>
  </conditionalFormatting>
  <conditionalFormatting sqref="F325">
    <cfRule type="containsText" dxfId="11320" priority="8818" stopIfTrue="1" operator="containsText" text="dsoy jktdh; fo|ky;ksa esa iz;ksx gsrq fu%'kqYd">
      <formula>NOT(ISERROR(SEARCH("dsoy jktdh; fo|ky;ksa esa iz;ksx gsrq fu%'kqYd",F325)))</formula>
    </cfRule>
    <cfRule type="containsText" dxfId="11319" priority="8819" stopIfTrue="1" operator="containsText" text="dsoy jktdh; fo|ky;ksa esa iz;ksx gsrq fu%'kqYd">
      <formula>NOT(ISERROR(SEARCH("dsoy jktdh; fo|ky;ksa esa iz;ksx gsrq fu%'kqYd",F325)))</formula>
    </cfRule>
    <cfRule type="containsText" dxfId="11318" priority="8820" stopIfTrue="1" operator="containsText" text="dsoy jktdh; fo|ky;ksa esa iz;ksx gsrq fu%'kqYd">
      <formula>NOT(ISERROR(SEARCH("dsoy jktdh; fo|ky;ksa esa iz;ksx gsrq fu%'kqYd",F325)))</formula>
    </cfRule>
    <cfRule type="containsText" dxfId="11317" priority="8821" stopIfTrue="1" operator="containsText" text="f'k{kk foHkkx jktLFkku">
      <formula>NOT(ISERROR(SEARCH("f'k{kk foHkkx jktLFkku",F325)))</formula>
    </cfRule>
    <cfRule type="containsText" dxfId="11316" priority="8822" stopIfTrue="1" operator="containsText" text="iw.kkZad">
      <formula>NOT(ISERROR(SEARCH("iw.kkZad",F325)))</formula>
    </cfRule>
  </conditionalFormatting>
  <conditionalFormatting sqref="H325">
    <cfRule type="cellIs" dxfId="11315" priority="8817" stopIfTrue="1" operator="equal">
      <formula>0</formula>
    </cfRule>
  </conditionalFormatting>
  <conditionalFormatting sqref="H325">
    <cfRule type="containsText" dxfId="11314" priority="8812" stopIfTrue="1" operator="containsText" text="dsoy jktdh; fo|ky;ksa esa iz;ksx gsrq fu%'kqYd">
      <formula>NOT(ISERROR(SEARCH("dsoy jktdh; fo|ky;ksa esa iz;ksx gsrq fu%'kqYd",H325)))</formula>
    </cfRule>
    <cfRule type="containsText" dxfId="11313" priority="8813" stopIfTrue="1" operator="containsText" text="dsoy jktdh; fo|ky;ksa esa iz;ksx gsrq fu%'kqYd">
      <formula>NOT(ISERROR(SEARCH("dsoy jktdh; fo|ky;ksa esa iz;ksx gsrq fu%'kqYd",H325)))</formula>
    </cfRule>
    <cfRule type="containsText" dxfId="11312" priority="8814" stopIfTrue="1" operator="containsText" text="dsoy jktdh; fo|ky;ksa esa iz;ksx gsrq fu%'kqYd">
      <formula>NOT(ISERROR(SEARCH("dsoy jktdh; fo|ky;ksa esa iz;ksx gsrq fu%'kqYd",H325)))</formula>
    </cfRule>
    <cfRule type="containsText" dxfId="11311" priority="8815" stopIfTrue="1" operator="containsText" text="f'k{kk foHkkx jktLFkku">
      <formula>NOT(ISERROR(SEARCH("f'k{kk foHkkx jktLFkku",H325)))</formula>
    </cfRule>
    <cfRule type="containsText" dxfId="11310" priority="8816" stopIfTrue="1" operator="containsText" text="iw.kkZad">
      <formula>NOT(ISERROR(SEARCH("iw.kkZad",H325)))</formula>
    </cfRule>
  </conditionalFormatting>
  <conditionalFormatting sqref="J325">
    <cfRule type="cellIs" dxfId="11309" priority="8811" stopIfTrue="1" operator="equal">
      <formula>0</formula>
    </cfRule>
  </conditionalFormatting>
  <conditionalFormatting sqref="J325">
    <cfRule type="containsText" dxfId="11308" priority="8806" stopIfTrue="1" operator="containsText" text="dsoy jktdh; fo|ky;ksa esa iz;ksx gsrq fu%'kqYd">
      <formula>NOT(ISERROR(SEARCH("dsoy jktdh; fo|ky;ksa esa iz;ksx gsrq fu%'kqYd",J325)))</formula>
    </cfRule>
    <cfRule type="containsText" dxfId="11307" priority="8807" stopIfTrue="1" operator="containsText" text="dsoy jktdh; fo|ky;ksa esa iz;ksx gsrq fu%'kqYd">
      <formula>NOT(ISERROR(SEARCH("dsoy jktdh; fo|ky;ksa esa iz;ksx gsrq fu%'kqYd",J325)))</formula>
    </cfRule>
    <cfRule type="containsText" dxfId="11306" priority="8808" stopIfTrue="1" operator="containsText" text="dsoy jktdh; fo|ky;ksa esa iz;ksx gsrq fu%'kqYd">
      <formula>NOT(ISERROR(SEARCH("dsoy jktdh; fo|ky;ksa esa iz;ksx gsrq fu%'kqYd",J325)))</formula>
    </cfRule>
    <cfRule type="containsText" dxfId="11305" priority="8809" stopIfTrue="1" operator="containsText" text="f'k{kk foHkkx jktLFkku">
      <formula>NOT(ISERROR(SEARCH("f'k{kk foHkkx jktLFkku",J325)))</formula>
    </cfRule>
    <cfRule type="containsText" dxfId="11304" priority="8810" stopIfTrue="1" operator="containsText" text="iw.kkZad">
      <formula>NOT(ISERROR(SEARCH("iw.kkZad",J325)))</formula>
    </cfRule>
  </conditionalFormatting>
  <conditionalFormatting sqref="D326">
    <cfRule type="cellIs" dxfId="11303" priority="8805" stopIfTrue="1" operator="equal">
      <formula>0</formula>
    </cfRule>
  </conditionalFormatting>
  <conditionalFormatting sqref="D326">
    <cfRule type="containsText" dxfId="11302" priority="8800" stopIfTrue="1" operator="containsText" text="dsoy jktdh; fo|ky;ksa esa iz;ksx gsrq fu%'kqYd">
      <formula>NOT(ISERROR(SEARCH("dsoy jktdh; fo|ky;ksa esa iz;ksx gsrq fu%'kqYd",D326)))</formula>
    </cfRule>
    <cfRule type="containsText" dxfId="11301" priority="8801" stopIfTrue="1" operator="containsText" text="dsoy jktdh; fo|ky;ksa esa iz;ksx gsrq fu%'kqYd">
      <formula>NOT(ISERROR(SEARCH("dsoy jktdh; fo|ky;ksa esa iz;ksx gsrq fu%'kqYd",D326)))</formula>
    </cfRule>
    <cfRule type="containsText" dxfId="11300" priority="8802" stopIfTrue="1" operator="containsText" text="dsoy jktdh; fo|ky;ksa esa iz;ksx gsrq fu%'kqYd">
      <formula>NOT(ISERROR(SEARCH("dsoy jktdh; fo|ky;ksa esa iz;ksx gsrq fu%'kqYd",D326)))</formula>
    </cfRule>
    <cfRule type="containsText" dxfId="11299" priority="8803" stopIfTrue="1" operator="containsText" text="f'k{kk foHkkx jktLFkku">
      <formula>NOT(ISERROR(SEARCH("f'k{kk foHkkx jktLFkku",D326)))</formula>
    </cfRule>
    <cfRule type="containsText" dxfId="11298" priority="8804" stopIfTrue="1" operator="containsText" text="iw.kkZad">
      <formula>NOT(ISERROR(SEARCH("iw.kkZad",D326)))</formula>
    </cfRule>
  </conditionalFormatting>
  <conditionalFormatting sqref="F326">
    <cfRule type="cellIs" dxfId="11297" priority="8799" stopIfTrue="1" operator="equal">
      <formula>0</formula>
    </cfRule>
  </conditionalFormatting>
  <conditionalFormatting sqref="F326">
    <cfRule type="containsText" dxfId="11296" priority="8794" stopIfTrue="1" operator="containsText" text="dsoy jktdh; fo|ky;ksa esa iz;ksx gsrq fu%'kqYd">
      <formula>NOT(ISERROR(SEARCH("dsoy jktdh; fo|ky;ksa esa iz;ksx gsrq fu%'kqYd",F326)))</formula>
    </cfRule>
    <cfRule type="containsText" dxfId="11295" priority="8795" stopIfTrue="1" operator="containsText" text="dsoy jktdh; fo|ky;ksa esa iz;ksx gsrq fu%'kqYd">
      <formula>NOT(ISERROR(SEARCH("dsoy jktdh; fo|ky;ksa esa iz;ksx gsrq fu%'kqYd",F326)))</formula>
    </cfRule>
    <cfRule type="containsText" dxfId="11294" priority="8796" stopIfTrue="1" operator="containsText" text="dsoy jktdh; fo|ky;ksa esa iz;ksx gsrq fu%'kqYd">
      <formula>NOT(ISERROR(SEARCH("dsoy jktdh; fo|ky;ksa esa iz;ksx gsrq fu%'kqYd",F326)))</formula>
    </cfRule>
    <cfRule type="containsText" dxfId="11293" priority="8797" stopIfTrue="1" operator="containsText" text="f'k{kk foHkkx jktLFkku">
      <formula>NOT(ISERROR(SEARCH("f'k{kk foHkkx jktLFkku",F326)))</formula>
    </cfRule>
    <cfRule type="containsText" dxfId="11292" priority="8798" stopIfTrue="1" operator="containsText" text="iw.kkZad">
      <formula>NOT(ISERROR(SEARCH("iw.kkZad",F326)))</formula>
    </cfRule>
  </conditionalFormatting>
  <conditionalFormatting sqref="H326">
    <cfRule type="cellIs" dxfId="11291" priority="8793" stopIfTrue="1" operator="equal">
      <formula>0</formula>
    </cfRule>
  </conditionalFormatting>
  <conditionalFormatting sqref="H326">
    <cfRule type="containsText" dxfId="11290" priority="8788" stopIfTrue="1" operator="containsText" text="dsoy jktdh; fo|ky;ksa esa iz;ksx gsrq fu%'kqYd">
      <formula>NOT(ISERROR(SEARCH("dsoy jktdh; fo|ky;ksa esa iz;ksx gsrq fu%'kqYd",H326)))</formula>
    </cfRule>
    <cfRule type="containsText" dxfId="11289" priority="8789" stopIfTrue="1" operator="containsText" text="dsoy jktdh; fo|ky;ksa esa iz;ksx gsrq fu%'kqYd">
      <formula>NOT(ISERROR(SEARCH("dsoy jktdh; fo|ky;ksa esa iz;ksx gsrq fu%'kqYd",H326)))</formula>
    </cfRule>
    <cfRule type="containsText" dxfId="11288" priority="8790" stopIfTrue="1" operator="containsText" text="dsoy jktdh; fo|ky;ksa esa iz;ksx gsrq fu%'kqYd">
      <formula>NOT(ISERROR(SEARCH("dsoy jktdh; fo|ky;ksa esa iz;ksx gsrq fu%'kqYd",H326)))</formula>
    </cfRule>
    <cfRule type="containsText" dxfId="11287" priority="8791" stopIfTrue="1" operator="containsText" text="f'k{kk foHkkx jktLFkku">
      <formula>NOT(ISERROR(SEARCH("f'k{kk foHkkx jktLFkku",H326)))</formula>
    </cfRule>
    <cfRule type="containsText" dxfId="11286" priority="8792" stopIfTrue="1" operator="containsText" text="iw.kkZad">
      <formula>NOT(ISERROR(SEARCH("iw.kkZad",H326)))</formula>
    </cfRule>
  </conditionalFormatting>
  <conditionalFormatting sqref="J326">
    <cfRule type="cellIs" dxfId="11285" priority="8787" stopIfTrue="1" operator="equal">
      <formula>0</formula>
    </cfRule>
  </conditionalFormatting>
  <conditionalFormatting sqref="J326">
    <cfRule type="containsText" dxfId="11284" priority="8782" stopIfTrue="1" operator="containsText" text="dsoy jktdh; fo|ky;ksa esa iz;ksx gsrq fu%'kqYd">
      <formula>NOT(ISERROR(SEARCH("dsoy jktdh; fo|ky;ksa esa iz;ksx gsrq fu%'kqYd",J326)))</formula>
    </cfRule>
    <cfRule type="containsText" dxfId="11283" priority="8783" stopIfTrue="1" operator="containsText" text="dsoy jktdh; fo|ky;ksa esa iz;ksx gsrq fu%'kqYd">
      <formula>NOT(ISERROR(SEARCH("dsoy jktdh; fo|ky;ksa esa iz;ksx gsrq fu%'kqYd",J326)))</formula>
    </cfRule>
    <cfRule type="containsText" dxfId="11282" priority="8784" stopIfTrue="1" operator="containsText" text="dsoy jktdh; fo|ky;ksa esa iz;ksx gsrq fu%'kqYd">
      <formula>NOT(ISERROR(SEARCH("dsoy jktdh; fo|ky;ksa esa iz;ksx gsrq fu%'kqYd",J326)))</formula>
    </cfRule>
    <cfRule type="containsText" dxfId="11281" priority="8785" stopIfTrue="1" operator="containsText" text="f'k{kk foHkkx jktLFkku">
      <formula>NOT(ISERROR(SEARCH("f'k{kk foHkkx jktLFkku",J326)))</formula>
    </cfRule>
    <cfRule type="containsText" dxfId="11280" priority="8786" stopIfTrue="1" operator="containsText" text="iw.kkZad">
      <formula>NOT(ISERROR(SEARCH("iw.kkZad",J326)))</formula>
    </cfRule>
  </conditionalFormatting>
  <conditionalFormatting sqref="C318">
    <cfRule type="cellIs" dxfId="11279" priority="8781" stopIfTrue="1" operator="equal">
      <formula>0</formula>
    </cfRule>
  </conditionalFormatting>
  <conditionalFormatting sqref="C318">
    <cfRule type="containsText" dxfId="11278" priority="8776" stopIfTrue="1" operator="containsText" text="dsoy jktdh; fo|ky;ksa esa iz;ksx gsrq fu%'kqYd">
      <formula>NOT(ISERROR(SEARCH("dsoy jktdh; fo|ky;ksa esa iz;ksx gsrq fu%'kqYd",C318)))</formula>
    </cfRule>
    <cfRule type="containsText" dxfId="11277" priority="8777" stopIfTrue="1" operator="containsText" text="dsoy jktdh; fo|ky;ksa esa iz;ksx gsrq fu%'kqYd">
      <formula>NOT(ISERROR(SEARCH("dsoy jktdh; fo|ky;ksa esa iz;ksx gsrq fu%'kqYd",C318)))</formula>
    </cfRule>
    <cfRule type="containsText" dxfId="11276" priority="8778" stopIfTrue="1" operator="containsText" text="dsoy jktdh; fo|ky;ksa esa iz;ksx gsrq fu%'kqYd">
      <formula>NOT(ISERROR(SEARCH("dsoy jktdh; fo|ky;ksa esa iz;ksx gsrq fu%'kqYd",C318)))</formula>
    </cfRule>
    <cfRule type="containsText" dxfId="11275" priority="8779" stopIfTrue="1" operator="containsText" text="f'k{kk foHkkx jktLFkku">
      <formula>NOT(ISERROR(SEARCH("f'k{kk foHkkx jktLFkku",C318)))</formula>
    </cfRule>
    <cfRule type="containsText" dxfId="11274" priority="8780" stopIfTrue="1" operator="containsText" text="iw.kkZad">
      <formula>NOT(ISERROR(SEARCH("iw.kkZad",C318)))</formula>
    </cfRule>
  </conditionalFormatting>
  <conditionalFormatting sqref="B317">
    <cfRule type="cellIs" dxfId="11273" priority="8775" stopIfTrue="1" operator="equal">
      <formula>0</formula>
    </cfRule>
  </conditionalFormatting>
  <conditionalFormatting sqref="B317">
    <cfRule type="containsText" dxfId="11272" priority="8770" stopIfTrue="1" operator="containsText" text="dsoy jktdh; fo|ky;ksa esa iz;ksx gsrq fu%'kqYd">
      <formula>NOT(ISERROR(SEARCH("dsoy jktdh; fo|ky;ksa esa iz;ksx gsrq fu%'kqYd",B317)))</formula>
    </cfRule>
    <cfRule type="containsText" dxfId="11271" priority="8771" stopIfTrue="1" operator="containsText" text="dsoy jktdh; fo|ky;ksa esa iz;ksx gsrq fu%'kqYd">
      <formula>NOT(ISERROR(SEARCH("dsoy jktdh; fo|ky;ksa esa iz;ksx gsrq fu%'kqYd",B317)))</formula>
    </cfRule>
    <cfRule type="containsText" dxfId="11270" priority="8772" stopIfTrue="1" operator="containsText" text="dsoy jktdh; fo|ky;ksa esa iz;ksx gsrq fu%'kqYd">
      <formula>NOT(ISERROR(SEARCH("dsoy jktdh; fo|ky;ksa esa iz;ksx gsrq fu%'kqYd",B317)))</formula>
    </cfRule>
    <cfRule type="containsText" dxfId="11269" priority="8773" stopIfTrue="1" operator="containsText" text="f'k{kk foHkkx jktLFkku">
      <formula>NOT(ISERROR(SEARCH("f'k{kk foHkkx jktLFkku",B317)))</formula>
    </cfRule>
    <cfRule type="containsText" dxfId="11268" priority="8774" stopIfTrue="1" operator="containsText" text="iw.kkZad">
      <formula>NOT(ISERROR(SEARCH("iw.kkZad",B317)))</formula>
    </cfRule>
  </conditionalFormatting>
  <conditionalFormatting sqref="K312 D312:F312 H312:I312">
    <cfRule type="cellIs" dxfId="11267" priority="8769" stopIfTrue="1" operator="equal">
      <formula>0</formula>
    </cfRule>
  </conditionalFormatting>
  <conditionalFormatting sqref="K312 D312:F312 H312:I312">
    <cfRule type="containsText" dxfId="11266" priority="8764" stopIfTrue="1" operator="containsText" text="dsoy jktdh; fo|ky;ksa esa iz;ksx gsrq fu%'kqYd">
      <formula>NOT(ISERROR(SEARCH("dsoy jktdh; fo|ky;ksa esa iz;ksx gsrq fu%'kqYd",D312)))</formula>
    </cfRule>
    <cfRule type="containsText" dxfId="11265" priority="8765" stopIfTrue="1" operator="containsText" text="dsoy jktdh; fo|ky;ksa esa iz;ksx gsrq fu%'kqYd">
      <formula>NOT(ISERROR(SEARCH("dsoy jktdh; fo|ky;ksa esa iz;ksx gsrq fu%'kqYd",D312)))</formula>
    </cfRule>
    <cfRule type="containsText" dxfId="11264" priority="8766" stopIfTrue="1" operator="containsText" text="dsoy jktdh; fo|ky;ksa esa iz;ksx gsrq fu%'kqYd">
      <formula>NOT(ISERROR(SEARCH("dsoy jktdh; fo|ky;ksa esa iz;ksx gsrq fu%'kqYd",D312)))</formula>
    </cfRule>
    <cfRule type="containsText" dxfId="11263" priority="8767" stopIfTrue="1" operator="containsText" text="f'k{kk foHkkx jktLFkku">
      <formula>NOT(ISERROR(SEARCH("f'k{kk foHkkx jktLFkku",D312)))</formula>
    </cfRule>
    <cfRule type="containsText" dxfId="11262" priority="8768" stopIfTrue="1" operator="containsText" text="iw.kkZad">
      <formula>NOT(ISERROR(SEARCH("iw.kkZad",D312)))</formula>
    </cfRule>
  </conditionalFormatting>
  <conditionalFormatting sqref="K312 D312:F312 H312:I312">
    <cfRule type="cellIs" dxfId="11261" priority="8762" operator="equal">
      <formula>0</formula>
    </cfRule>
    <cfRule type="containsText" dxfId="11260" priority="8763" stopIfTrue="1" operator="containsText" text="false">
      <formula>NOT(ISERROR(SEARCH("false",D312)))</formula>
    </cfRule>
  </conditionalFormatting>
  <conditionalFormatting sqref="K312 D312:F312 H312:I312">
    <cfRule type="containsText" dxfId="11259" priority="8761" stopIfTrue="1" operator="containsText" text="izk;ks-">
      <formula>NOT(ISERROR(SEARCH("izk;ks-",D312)))</formula>
    </cfRule>
  </conditionalFormatting>
  <conditionalFormatting sqref="K320 D320:F320 H320:I320">
    <cfRule type="cellIs" dxfId="11258" priority="8760" stopIfTrue="1" operator="equal">
      <formula>0</formula>
    </cfRule>
  </conditionalFormatting>
  <conditionalFormatting sqref="K320 D320:F320 H320:I320">
    <cfRule type="containsText" dxfId="11257" priority="8755" stopIfTrue="1" operator="containsText" text="dsoy jktdh; fo|ky;ksa esa iz;ksx gsrq fu%'kqYd">
      <formula>NOT(ISERROR(SEARCH("dsoy jktdh; fo|ky;ksa esa iz;ksx gsrq fu%'kqYd",D320)))</formula>
    </cfRule>
    <cfRule type="containsText" dxfId="11256" priority="8756" stopIfTrue="1" operator="containsText" text="dsoy jktdh; fo|ky;ksa esa iz;ksx gsrq fu%'kqYd">
      <formula>NOT(ISERROR(SEARCH("dsoy jktdh; fo|ky;ksa esa iz;ksx gsrq fu%'kqYd",D320)))</formula>
    </cfRule>
    <cfRule type="containsText" dxfId="11255" priority="8757" stopIfTrue="1" operator="containsText" text="dsoy jktdh; fo|ky;ksa esa iz;ksx gsrq fu%'kqYd">
      <formula>NOT(ISERROR(SEARCH("dsoy jktdh; fo|ky;ksa esa iz;ksx gsrq fu%'kqYd",D320)))</formula>
    </cfRule>
    <cfRule type="containsText" dxfId="11254" priority="8758" stopIfTrue="1" operator="containsText" text="f'k{kk foHkkx jktLFkku">
      <formula>NOT(ISERROR(SEARCH("f'k{kk foHkkx jktLFkku",D320)))</formula>
    </cfRule>
    <cfRule type="containsText" dxfId="11253" priority="8759" stopIfTrue="1" operator="containsText" text="iw.kkZad">
      <formula>NOT(ISERROR(SEARCH("iw.kkZad",D320)))</formula>
    </cfRule>
  </conditionalFormatting>
  <conditionalFormatting sqref="K320 D320:F320 H320:I320">
    <cfRule type="cellIs" dxfId="11252" priority="8753" operator="equal">
      <formula>0</formula>
    </cfRule>
    <cfRule type="containsText" dxfId="11251" priority="8754" stopIfTrue="1" operator="containsText" text="false">
      <formula>NOT(ISERROR(SEARCH("false",D320)))</formula>
    </cfRule>
  </conditionalFormatting>
  <conditionalFormatting sqref="K320 D320:F320 H320:I320">
    <cfRule type="containsText" dxfId="11250" priority="8752" stopIfTrue="1" operator="containsText" text="izk;ks-">
      <formula>NOT(ISERROR(SEARCH("izk;ks-",D320)))</formula>
    </cfRule>
  </conditionalFormatting>
  <conditionalFormatting sqref="K317 D317:F317 H317:I317">
    <cfRule type="cellIs" dxfId="11249" priority="8751" stopIfTrue="1" operator="equal">
      <formula>0</formula>
    </cfRule>
  </conditionalFormatting>
  <conditionalFormatting sqref="K317 D317:F317 H317:I317">
    <cfRule type="containsText" dxfId="11248" priority="8746" stopIfTrue="1" operator="containsText" text="dsoy jktdh; fo|ky;ksa esa iz;ksx gsrq fu%'kqYd">
      <formula>NOT(ISERROR(SEARCH("dsoy jktdh; fo|ky;ksa esa iz;ksx gsrq fu%'kqYd",D317)))</formula>
    </cfRule>
    <cfRule type="containsText" dxfId="11247" priority="8747" stopIfTrue="1" operator="containsText" text="dsoy jktdh; fo|ky;ksa esa iz;ksx gsrq fu%'kqYd">
      <formula>NOT(ISERROR(SEARCH("dsoy jktdh; fo|ky;ksa esa iz;ksx gsrq fu%'kqYd",D317)))</formula>
    </cfRule>
    <cfRule type="containsText" dxfId="11246" priority="8748" stopIfTrue="1" operator="containsText" text="dsoy jktdh; fo|ky;ksa esa iz;ksx gsrq fu%'kqYd">
      <formula>NOT(ISERROR(SEARCH("dsoy jktdh; fo|ky;ksa esa iz;ksx gsrq fu%'kqYd",D317)))</formula>
    </cfRule>
    <cfRule type="containsText" dxfId="11245" priority="8749" stopIfTrue="1" operator="containsText" text="f'k{kk foHkkx jktLFkku">
      <formula>NOT(ISERROR(SEARCH("f'k{kk foHkkx jktLFkku",D317)))</formula>
    </cfRule>
    <cfRule type="containsText" dxfId="11244" priority="8750" stopIfTrue="1" operator="containsText" text="iw.kkZad">
      <formula>NOT(ISERROR(SEARCH("iw.kkZad",D317)))</formula>
    </cfRule>
  </conditionalFormatting>
  <conditionalFormatting sqref="K317 D317:F317 H317:I317">
    <cfRule type="cellIs" dxfId="11243" priority="8744" operator="equal">
      <formula>0</formula>
    </cfRule>
    <cfRule type="containsText" dxfId="11242" priority="8745" stopIfTrue="1" operator="containsText" text="false">
      <formula>NOT(ISERROR(SEARCH("false",D317)))</formula>
    </cfRule>
  </conditionalFormatting>
  <conditionalFormatting sqref="K317 D317:F317 H317:I317">
    <cfRule type="containsText" dxfId="11241" priority="8743" stopIfTrue="1" operator="containsText" text="izk;ks-">
      <formula>NOT(ISERROR(SEARCH("izk;ks-",D317)))</formula>
    </cfRule>
  </conditionalFormatting>
  <conditionalFormatting sqref="D327:D330">
    <cfRule type="cellIs" dxfId="11240" priority="8742" stopIfTrue="1" operator="equal">
      <formula>0</formula>
    </cfRule>
  </conditionalFormatting>
  <conditionalFormatting sqref="D327:D330">
    <cfRule type="containsText" dxfId="11239" priority="8737" stopIfTrue="1" operator="containsText" text="dsoy jktdh; fo|ky;ksa esa iz;ksx gsrq fu%'kqYd">
      <formula>NOT(ISERROR(SEARCH("dsoy jktdh; fo|ky;ksa esa iz;ksx gsrq fu%'kqYd",D327)))</formula>
    </cfRule>
    <cfRule type="containsText" dxfId="11238" priority="8738" stopIfTrue="1" operator="containsText" text="dsoy jktdh; fo|ky;ksa esa iz;ksx gsrq fu%'kqYd">
      <formula>NOT(ISERROR(SEARCH("dsoy jktdh; fo|ky;ksa esa iz;ksx gsrq fu%'kqYd",D327)))</formula>
    </cfRule>
    <cfRule type="containsText" dxfId="11237" priority="8739" stopIfTrue="1" operator="containsText" text="dsoy jktdh; fo|ky;ksa esa iz;ksx gsrq fu%'kqYd">
      <formula>NOT(ISERROR(SEARCH("dsoy jktdh; fo|ky;ksa esa iz;ksx gsrq fu%'kqYd",D327)))</formula>
    </cfRule>
    <cfRule type="containsText" dxfId="11236" priority="8740" stopIfTrue="1" operator="containsText" text="f'k{kk foHkkx jktLFkku">
      <formula>NOT(ISERROR(SEARCH("f'k{kk foHkkx jktLFkku",D327)))</formula>
    </cfRule>
    <cfRule type="containsText" dxfId="11235" priority="8741" stopIfTrue="1" operator="containsText" text="iw.kkZad">
      <formula>NOT(ISERROR(SEARCH("iw.kkZad",D327)))</formula>
    </cfRule>
  </conditionalFormatting>
  <conditionalFormatting sqref="F327:F330">
    <cfRule type="cellIs" dxfId="11234" priority="8736" stopIfTrue="1" operator="equal">
      <formula>0</formula>
    </cfRule>
  </conditionalFormatting>
  <conditionalFormatting sqref="F327:F330">
    <cfRule type="containsText" dxfId="11233" priority="8731" stopIfTrue="1" operator="containsText" text="dsoy jktdh; fo|ky;ksa esa iz;ksx gsrq fu%'kqYd">
      <formula>NOT(ISERROR(SEARCH("dsoy jktdh; fo|ky;ksa esa iz;ksx gsrq fu%'kqYd",F327)))</formula>
    </cfRule>
    <cfRule type="containsText" dxfId="11232" priority="8732" stopIfTrue="1" operator="containsText" text="dsoy jktdh; fo|ky;ksa esa iz;ksx gsrq fu%'kqYd">
      <formula>NOT(ISERROR(SEARCH("dsoy jktdh; fo|ky;ksa esa iz;ksx gsrq fu%'kqYd",F327)))</formula>
    </cfRule>
    <cfRule type="containsText" dxfId="11231" priority="8733" stopIfTrue="1" operator="containsText" text="dsoy jktdh; fo|ky;ksa esa iz;ksx gsrq fu%'kqYd">
      <formula>NOT(ISERROR(SEARCH("dsoy jktdh; fo|ky;ksa esa iz;ksx gsrq fu%'kqYd",F327)))</formula>
    </cfRule>
    <cfRule type="containsText" dxfId="11230" priority="8734" stopIfTrue="1" operator="containsText" text="f'k{kk foHkkx jktLFkku">
      <formula>NOT(ISERROR(SEARCH("f'k{kk foHkkx jktLFkku",F327)))</formula>
    </cfRule>
    <cfRule type="containsText" dxfId="11229" priority="8735" stopIfTrue="1" operator="containsText" text="iw.kkZad">
      <formula>NOT(ISERROR(SEARCH("iw.kkZad",F327)))</formula>
    </cfRule>
  </conditionalFormatting>
  <conditionalFormatting sqref="H327:H330">
    <cfRule type="cellIs" dxfId="11228" priority="8730" stopIfTrue="1" operator="equal">
      <formula>0</formula>
    </cfRule>
  </conditionalFormatting>
  <conditionalFormatting sqref="H327:H330">
    <cfRule type="containsText" dxfId="11227" priority="8725" stopIfTrue="1" operator="containsText" text="dsoy jktdh; fo|ky;ksa esa iz;ksx gsrq fu%'kqYd">
      <formula>NOT(ISERROR(SEARCH("dsoy jktdh; fo|ky;ksa esa iz;ksx gsrq fu%'kqYd",H327)))</formula>
    </cfRule>
    <cfRule type="containsText" dxfId="11226" priority="8726" stopIfTrue="1" operator="containsText" text="dsoy jktdh; fo|ky;ksa esa iz;ksx gsrq fu%'kqYd">
      <formula>NOT(ISERROR(SEARCH("dsoy jktdh; fo|ky;ksa esa iz;ksx gsrq fu%'kqYd",H327)))</formula>
    </cfRule>
    <cfRule type="containsText" dxfId="11225" priority="8727" stopIfTrue="1" operator="containsText" text="dsoy jktdh; fo|ky;ksa esa iz;ksx gsrq fu%'kqYd">
      <formula>NOT(ISERROR(SEARCH("dsoy jktdh; fo|ky;ksa esa iz;ksx gsrq fu%'kqYd",H327)))</formula>
    </cfRule>
    <cfRule type="containsText" dxfId="11224" priority="8728" stopIfTrue="1" operator="containsText" text="f'k{kk foHkkx jktLFkku">
      <formula>NOT(ISERROR(SEARCH("f'k{kk foHkkx jktLFkku",H327)))</formula>
    </cfRule>
    <cfRule type="containsText" dxfId="11223" priority="8729" stopIfTrue="1" operator="containsText" text="iw.kkZad">
      <formula>NOT(ISERROR(SEARCH("iw.kkZad",H327)))</formula>
    </cfRule>
  </conditionalFormatting>
  <conditionalFormatting sqref="J327:J330">
    <cfRule type="cellIs" dxfId="11222" priority="8724" stopIfTrue="1" operator="equal">
      <formula>0</formula>
    </cfRule>
  </conditionalFormatting>
  <conditionalFormatting sqref="J327:J330">
    <cfRule type="containsText" dxfId="11221" priority="8719" stopIfTrue="1" operator="containsText" text="dsoy jktdh; fo|ky;ksa esa iz;ksx gsrq fu%'kqYd">
      <formula>NOT(ISERROR(SEARCH("dsoy jktdh; fo|ky;ksa esa iz;ksx gsrq fu%'kqYd",J327)))</formula>
    </cfRule>
    <cfRule type="containsText" dxfId="11220" priority="8720" stopIfTrue="1" operator="containsText" text="dsoy jktdh; fo|ky;ksa esa iz;ksx gsrq fu%'kqYd">
      <formula>NOT(ISERROR(SEARCH("dsoy jktdh; fo|ky;ksa esa iz;ksx gsrq fu%'kqYd",J327)))</formula>
    </cfRule>
    <cfRule type="containsText" dxfId="11219" priority="8721" stopIfTrue="1" operator="containsText" text="dsoy jktdh; fo|ky;ksa esa iz;ksx gsrq fu%'kqYd">
      <formula>NOT(ISERROR(SEARCH("dsoy jktdh; fo|ky;ksa esa iz;ksx gsrq fu%'kqYd",J327)))</formula>
    </cfRule>
    <cfRule type="containsText" dxfId="11218" priority="8722" stopIfTrue="1" operator="containsText" text="f'k{kk foHkkx jktLFkku">
      <formula>NOT(ISERROR(SEARCH("f'k{kk foHkkx jktLFkku",J327)))</formula>
    </cfRule>
    <cfRule type="containsText" dxfId="11217" priority="8723" stopIfTrue="1" operator="containsText" text="iw.kkZad">
      <formula>NOT(ISERROR(SEARCH("iw.kkZad",J327)))</formula>
    </cfRule>
  </conditionalFormatting>
  <conditionalFormatting sqref="B328:C328">
    <cfRule type="cellIs" dxfId="11216" priority="8718" stopIfTrue="1" operator="equal">
      <formula>0</formula>
    </cfRule>
  </conditionalFormatting>
  <conditionalFormatting sqref="B328:C328">
    <cfRule type="containsText" dxfId="11215" priority="8713" stopIfTrue="1" operator="containsText" text="dsoy jktdh; fo|ky;ksa esa iz;ksx gsrq fu%'kqYd">
      <formula>NOT(ISERROR(SEARCH("dsoy jktdh; fo|ky;ksa esa iz;ksx gsrq fu%'kqYd",B328)))</formula>
    </cfRule>
    <cfRule type="containsText" dxfId="11214" priority="8714" stopIfTrue="1" operator="containsText" text="dsoy jktdh; fo|ky;ksa esa iz;ksx gsrq fu%'kqYd">
      <formula>NOT(ISERROR(SEARCH("dsoy jktdh; fo|ky;ksa esa iz;ksx gsrq fu%'kqYd",B328)))</formula>
    </cfRule>
    <cfRule type="containsText" dxfId="11213" priority="8715" stopIfTrue="1" operator="containsText" text="dsoy jktdh; fo|ky;ksa esa iz;ksx gsrq fu%'kqYd">
      <formula>NOT(ISERROR(SEARCH("dsoy jktdh; fo|ky;ksa esa iz;ksx gsrq fu%'kqYd",B328)))</formula>
    </cfRule>
    <cfRule type="containsText" dxfId="11212" priority="8716" stopIfTrue="1" operator="containsText" text="f'k{kk foHkkx jktLFkku">
      <formula>NOT(ISERROR(SEARCH("f'k{kk foHkkx jktLFkku",B328)))</formula>
    </cfRule>
    <cfRule type="containsText" dxfId="11211" priority="8717" stopIfTrue="1" operator="containsText" text="iw.kkZad">
      <formula>NOT(ISERROR(SEARCH("iw.kkZad",B328)))</formula>
    </cfRule>
  </conditionalFormatting>
  <conditionalFormatting sqref="S308 X310 P306:P310 O324:Q324 S324 U324 O304:O311 O325:P326 O313:P313 N301:N302 O315:P316">
    <cfRule type="cellIs" dxfId="11210" priority="8712" stopIfTrue="1" operator="equal">
      <formula>0</formula>
    </cfRule>
  </conditionalFormatting>
  <conditionalFormatting sqref="S308 X310 P306:P310 O324:Q324 S324 U324 O304:O311 O325:P326 O313:P313 N301:N302 O315:P316">
    <cfRule type="containsText" dxfId="11209" priority="8707" stopIfTrue="1" operator="containsText" text="dsoy jktdh; fo|ky;ksa esa iz;ksx gsrq fu%'kqYd">
      <formula>NOT(ISERROR(SEARCH("dsoy jktdh; fo|ky;ksa esa iz;ksx gsrq fu%'kqYd",N301)))</formula>
    </cfRule>
    <cfRule type="containsText" dxfId="11208" priority="8708" stopIfTrue="1" operator="containsText" text="dsoy jktdh; fo|ky;ksa esa iz;ksx gsrq fu%'kqYd">
      <formula>NOT(ISERROR(SEARCH("dsoy jktdh; fo|ky;ksa esa iz;ksx gsrq fu%'kqYd",N301)))</formula>
    </cfRule>
    <cfRule type="containsText" dxfId="11207" priority="8709" stopIfTrue="1" operator="containsText" text="dsoy jktdh; fo|ky;ksa esa iz;ksx gsrq fu%'kqYd">
      <formula>NOT(ISERROR(SEARCH("dsoy jktdh; fo|ky;ksa esa iz;ksx gsrq fu%'kqYd",N301)))</formula>
    </cfRule>
    <cfRule type="containsText" dxfId="11206" priority="8710" stopIfTrue="1" operator="containsText" text="f'k{kk foHkkx jktLFkku">
      <formula>NOT(ISERROR(SEARCH("f'k{kk foHkkx jktLFkku",N301)))</formula>
    </cfRule>
    <cfRule type="containsText" dxfId="11205" priority="8711" stopIfTrue="1" operator="containsText" text="iw.kkZad">
      <formula>NOT(ISERROR(SEARCH("iw.kkZad",N301)))</formula>
    </cfRule>
  </conditionalFormatting>
  <conditionalFormatting sqref="O310:P310">
    <cfRule type="cellIs" dxfId="11204" priority="8705" operator="equal">
      <formula>0</formula>
    </cfRule>
    <cfRule type="containsText" dxfId="11203" priority="8706" stopIfTrue="1" operator="containsText" text="false">
      <formula>NOT(ISERROR(SEARCH("false",O310)))</formula>
    </cfRule>
  </conditionalFormatting>
  <conditionalFormatting sqref="T310">
    <cfRule type="cellIs" dxfId="11202" priority="8704" stopIfTrue="1" operator="equal">
      <formula>0</formula>
    </cfRule>
  </conditionalFormatting>
  <conditionalFormatting sqref="T310">
    <cfRule type="containsText" dxfId="11201" priority="8699" stopIfTrue="1" operator="containsText" text="dsoy jktdh; fo|ky;ksa esa iz;ksx gsrq fu%'kqYd">
      <formula>NOT(ISERROR(SEARCH("dsoy jktdh; fo|ky;ksa esa iz;ksx gsrq fu%'kqYd",T310)))</formula>
    </cfRule>
    <cfRule type="containsText" dxfId="11200" priority="8700" stopIfTrue="1" operator="containsText" text="dsoy jktdh; fo|ky;ksa esa iz;ksx gsrq fu%'kqYd">
      <formula>NOT(ISERROR(SEARCH("dsoy jktdh; fo|ky;ksa esa iz;ksx gsrq fu%'kqYd",T310)))</formula>
    </cfRule>
    <cfRule type="containsText" dxfId="11199" priority="8701" stopIfTrue="1" operator="containsText" text="dsoy jktdh; fo|ky;ksa esa iz;ksx gsrq fu%'kqYd">
      <formula>NOT(ISERROR(SEARCH("dsoy jktdh; fo|ky;ksa esa iz;ksx gsrq fu%'kqYd",T310)))</formula>
    </cfRule>
    <cfRule type="containsText" dxfId="11198" priority="8702" stopIfTrue="1" operator="containsText" text="f'k{kk foHkkx jktLFkku">
      <formula>NOT(ISERROR(SEARCH("f'k{kk foHkkx jktLFkku",T310)))</formula>
    </cfRule>
    <cfRule type="containsText" dxfId="11197" priority="8703" stopIfTrue="1" operator="containsText" text="iw.kkZad">
      <formula>NOT(ISERROR(SEARCH("iw.kkZad",T310)))</formula>
    </cfRule>
  </conditionalFormatting>
  <conditionalFormatting sqref="T310">
    <cfRule type="cellIs" dxfId="11196" priority="8697" operator="equal">
      <formula>0</formula>
    </cfRule>
    <cfRule type="containsText" dxfId="11195" priority="8698" stopIfTrue="1" operator="containsText" text="false">
      <formula>NOT(ISERROR(SEARCH("false",T310)))</formula>
    </cfRule>
  </conditionalFormatting>
  <conditionalFormatting sqref="T310">
    <cfRule type="containsText" dxfId="11194" priority="8696" stopIfTrue="1" operator="containsText" text="izk;ks-">
      <formula>NOT(ISERROR(SEARCH("izk;ks-",T310)))</formula>
    </cfRule>
  </conditionalFormatting>
  <conditionalFormatting sqref="W324">
    <cfRule type="cellIs" dxfId="11193" priority="8683" stopIfTrue="1" operator="equal">
      <formula>0</formula>
    </cfRule>
  </conditionalFormatting>
  <conditionalFormatting sqref="W324">
    <cfRule type="containsText" dxfId="11192" priority="8678" stopIfTrue="1" operator="containsText" text="dsoy jktdh; fo|ky;ksa esa iz;ksx gsrq fu%'kqYd">
      <formula>NOT(ISERROR(SEARCH("dsoy jktdh; fo|ky;ksa esa iz;ksx gsrq fu%'kqYd",W324)))</formula>
    </cfRule>
    <cfRule type="containsText" dxfId="11191" priority="8679" stopIfTrue="1" operator="containsText" text="dsoy jktdh; fo|ky;ksa esa iz;ksx gsrq fu%'kqYd">
      <formula>NOT(ISERROR(SEARCH("dsoy jktdh; fo|ky;ksa esa iz;ksx gsrq fu%'kqYd",W324)))</formula>
    </cfRule>
    <cfRule type="containsText" dxfId="11190" priority="8680" stopIfTrue="1" operator="containsText" text="dsoy jktdh; fo|ky;ksa esa iz;ksx gsrq fu%'kqYd">
      <formula>NOT(ISERROR(SEARCH("dsoy jktdh; fo|ky;ksa esa iz;ksx gsrq fu%'kqYd",W324)))</formula>
    </cfRule>
    <cfRule type="containsText" dxfId="11189" priority="8681" stopIfTrue="1" operator="containsText" text="f'k{kk foHkkx jktLFkku">
      <formula>NOT(ISERROR(SEARCH("f'k{kk foHkkx jktLFkku",W324)))</formula>
    </cfRule>
    <cfRule type="containsText" dxfId="11188" priority="8682" stopIfTrue="1" operator="containsText" text="iw.kkZad">
      <formula>NOT(ISERROR(SEARCH("iw.kkZad",W324)))</formula>
    </cfRule>
  </conditionalFormatting>
  <conditionalFormatting sqref="Q325">
    <cfRule type="cellIs" dxfId="11187" priority="8677" stopIfTrue="1" operator="equal">
      <formula>0</formula>
    </cfRule>
  </conditionalFormatting>
  <conditionalFormatting sqref="Q325">
    <cfRule type="containsText" dxfId="11186" priority="8672" stopIfTrue="1" operator="containsText" text="dsoy jktdh; fo|ky;ksa esa iz;ksx gsrq fu%'kqYd">
      <formula>NOT(ISERROR(SEARCH("dsoy jktdh; fo|ky;ksa esa iz;ksx gsrq fu%'kqYd",Q325)))</formula>
    </cfRule>
    <cfRule type="containsText" dxfId="11185" priority="8673" stopIfTrue="1" operator="containsText" text="dsoy jktdh; fo|ky;ksa esa iz;ksx gsrq fu%'kqYd">
      <formula>NOT(ISERROR(SEARCH("dsoy jktdh; fo|ky;ksa esa iz;ksx gsrq fu%'kqYd",Q325)))</formula>
    </cfRule>
    <cfRule type="containsText" dxfId="11184" priority="8674" stopIfTrue="1" operator="containsText" text="dsoy jktdh; fo|ky;ksa esa iz;ksx gsrq fu%'kqYd">
      <formula>NOT(ISERROR(SEARCH("dsoy jktdh; fo|ky;ksa esa iz;ksx gsrq fu%'kqYd",Q325)))</formula>
    </cfRule>
    <cfRule type="containsText" dxfId="11183" priority="8675" stopIfTrue="1" operator="containsText" text="f'k{kk foHkkx jktLFkku">
      <formula>NOT(ISERROR(SEARCH("f'k{kk foHkkx jktLFkku",Q325)))</formula>
    </cfRule>
    <cfRule type="containsText" dxfId="11182" priority="8676" stopIfTrue="1" operator="containsText" text="iw.kkZad">
      <formula>NOT(ISERROR(SEARCH("iw.kkZad",Q325)))</formula>
    </cfRule>
  </conditionalFormatting>
  <conditionalFormatting sqref="S325">
    <cfRule type="cellIs" dxfId="11181" priority="8671" stopIfTrue="1" operator="equal">
      <formula>0</formula>
    </cfRule>
  </conditionalFormatting>
  <conditionalFormatting sqref="S325">
    <cfRule type="containsText" dxfId="11180" priority="8666" stopIfTrue="1" operator="containsText" text="dsoy jktdh; fo|ky;ksa esa iz;ksx gsrq fu%'kqYd">
      <formula>NOT(ISERROR(SEARCH("dsoy jktdh; fo|ky;ksa esa iz;ksx gsrq fu%'kqYd",S325)))</formula>
    </cfRule>
    <cfRule type="containsText" dxfId="11179" priority="8667" stopIfTrue="1" operator="containsText" text="dsoy jktdh; fo|ky;ksa esa iz;ksx gsrq fu%'kqYd">
      <formula>NOT(ISERROR(SEARCH("dsoy jktdh; fo|ky;ksa esa iz;ksx gsrq fu%'kqYd",S325)))</formula>
    </cfRule>
    <cfRule type="containsText" dxfId="11178" priority="8668" stopIfTrue="1" operator="containsText" text="dsoy jktdh; fo|ky;ksa esa iz;ksx gsrq fu%'kqYd">
      <formula>NOT(ISERROR(SEARCH("dsoy jktdh; fo|ky;ksa esa iz;ksx gsrq fu%'kqYd",S325)))</formula>
    </cfRule>
    <cfRule type="containsText" dxfId="11177" priority="8669" stopIfTrue="1" operator="containsText" text="f'k{kk foHkkx jktLFkku">
      <formula>NOT(ISERROR(SEARCH("f'k{kk foHkkx jktLFkku",S325)))</formula>
    </cfRule>
    <cfRule type="containsText" dxfId="11176" priority="8670" stopIfTrue="1" operator="containsText" text="iw.kkZad">
      <formula>NOT(ISERROR(SEARCH("iw.kkZad",S325)))</formula>
    </cfRule>
  </conditionalFormatting>
  <conditionalFormatting sqref="U325">
    <cfRule type="cellIs" dxfId="11175" priority="8665" stopIfTrue="1" operator="equal">
      <formula>0</formula>
    </cfRule>
  </conditionalFormatting>
  <conditionalFormatting sqref="U325">
    <cfRule type="containsText" dxfId="11174" priority="8660" stopIfTrue="1" operator="containsText" text="dsoy jktdh; fo|ky;ksa esa iz;ksx gsrq fu%'kqYd">
      <formula>NOT(ISERROR(SEARCH("dsoy jktdh; fo|ky;ksa esa iz;ksx gsrq fu%'kqYd",U325)))</formula>
    </cfRule>
    <cfRule type="containsText" dxfId="11173" priority="8661" stopIfTrue="1" operator="containsText" text="dsoy jktdh; fo|ky;ksa esa iz;ksx gsrq fu%'kqYd">
      <formula>NOT(ISERROR(SEARCH("dsoy jktdh; fo|ky;ksa esa iz;ksx gsrq fu%'kqYd",U325)))</formula>
    </cfRule>
    <cfRule type="containsText" dxfId="11172" priority="8662" stopIfTrue="1" operator="containsText" text="dsoy jktdh; fo|ky;ksa esa iz;ksx gsrq fu%'kqYd">
      <formula>NOT(ISERROR(SEARCH("dsoy jktdh; fo|ky;ksa esa iz;ksx gsrq fu%'kqYd",U325)))</formula>
    </cfRule>
    <cfRule type="containsText" dxfId="11171" priority="8663" stopIfTrue="1" operator="containsText" text="f'k{kk foHkkx jktLFkku">
      <formula>NOT(ISERROR(SEARCH("f'k{kk foHkkx jktLFkku",U325)))</formula>
    </cfRule>
    <cfRule type="containsText" dxfId="11170" priority="8664" stopIfTrue="1" operator="containsText" text="iw.kkZad">
      <formula>NOT(ISERROR(SEARCH("iw.kkZad",U325)))</formula>
    </cfRule>
  </conditionalFormatting>
  <conditionalFormatting sqref="W325">
    <cfRule type="cellIs" dxfId="11169" priority="8659" stopIfTrue="1" operator="equal">
      <formula>0</formula>
    </cfRule>
  </conditionalFormatting>
  <conditionalFormatting sqref="W325">
    <cfRule type="containsText" dxfId="11168" priority="8654" stopIfTrue="1" operator="containsText" text="dsoy jktdh; fo|ky;ksa esa iz;ksx gsrq fu%'kqYd">
      <formula>NOT(ISERROR(SEARCH("dsoy jktdh; fo|ky;ksa esa iz;ksx gsrq fu%'kqYd",W325)))</formula>
    </cfRule>
    <cfRule type="containsText" dxfId="11167" priority="8655" stopIfTrue="1" operator="containsText" text="dsoy jktdh; fo|ky;ksa esa iz;ksx gsrq fu%'kqYd">
      <formula>NOT(ISERROR(SEARCH("dsoy jktdh; fo|ky;ksa esa iz;ksx gsrq fu%'kqYd",W325)))</formula>
    </cfRule>
    <cfRule type="containsText" dxfId="11166" priority="8656" stopIfTrue="1" operator="containsText" text="dsoy jktdh; fo|ky;ksa esa iz;ksx gsrq fu%'kqYd">
      <formula>NOT(ISERROR(SEARCH("dsoy jktdh; fo|ky;ksa esa iz;ksx gsrq fu%'kqYd",W325)))</formula>
    </cfRule>
    <cfRule type="containsText" dxfId="11165" priority="8657" stopIfTrue="1" operator="containsText" text="f'k{kk foHkkx jktLFkku">
      <formula>NOT(ISERROR(SEARCH("f'k{kk foHkkx jktLFkku",W325)))</formula>
    </cfRule>
    <cfRule type="containsText" dxfId="11164" priority="8658" stopIfTrue="1" operator="containsText" text="iw.kkZad">
      <formula>NOT(ISERROR(SEARCH("iw.kkZad",W325)))</formula>
    </cfRule>
  </conditionalFormatting>
  <conditionalFormatting sqref="Q326">
    <cfRule type="cellIs" dxfId="11163" priority="8653" stopIfTrue="1" operator="equal">
      <formula>0</formula>
    </cfRule>
  </conditionalFormatting>
  <conditionalFormatting sqref="Q326">
    <cfRule type="containsText" dxfId="11162" priority="8648" stopIfTrue="1" operator="containsText" text="dsoy jktdh; fo|ky;ksa esa iz;ksx gsrq fu%'kqYd">
      <formula>NOT(ISERROR(SEARCH("dsoy jktdh; fo|ky;ksa esa iz;ksx gsrq fu%'kqYd",Q326)))</formula>
    </cfRule>
    <cfRule type="containsText" dxfId="11161" priority="8649" stopIfTrue="1" operator="containsText" text="dsoy jktdh; fo|ky;ksa esa iz;ksx gsrq fu%'kqYd">
      <formula>NOT(ISERROR(SEARCH("dsoy jktdh; fo|ky;ksa esa iz;ksx gsrq fu%'kqYd",Q326)))</formula>
    </cfRule>
    <cfRule type="containsText" dxfId="11160" priority="8650" stopIfTrue="1" operator="containsText" text="dsoy jktdh; fo|ky;ksa esa iz;ksx gsrq fu%'kqYd">
      <formula>NOT(ISERROR(SEARCH("dsoy jktdh; fo|ky;ksa esa iz;ksx gsrq fu%'kqYd",Q326)))</formula>
    </cfRule>
    <cfRule type="containsText" dxfId="11159" priority="8651" stopIfTrue="1" operator="containsText" text="f'k{kk foHkkx jktLFkku">
      <formula>NOT(ISERROR(SEARCH("f'k{kk foHkkx jktLFkku",Q326)))</formula>
    </cfRule>
    <cfRule type="containsText" dxfId="11158" priority="8652" stopIfTrue="1" operator="containsText" text="iw.kkZad">
      <formula>NOT(ISERROR(SEARCH("iw.kkZad",Q326)))</formula>
    </cfRule>
  </conditionalFormatting>
  <conditionalFormatting sqref="S326">
    <cfRule type="cellIs" dxfId="11157" priority="8647" stopIfTrue="1" operator="equal">
      <formula>0</formula>
    </cfRule>
  </conditionalFormatting>
  <conditionalFormatting sqref="S326">
    <cfRule type="containsText" dxfId="11156" priority="8642" stopIfTrue="1" operator="containsText" text="dsoy jktdh; fo|ky;ksa esa iz;ksx gsrq fu%'kqYd">
      <formula>NOT(ISERROR(SEARCH("dsoy jktdh; fo|ky;ksa esa iz;ksx gsrq fu%'kqYd",S326)))</formula>
    </cfRule>
    <cfRule type="containsText" dxfId="11155" priority="8643" stopIfTrue="1" operator="containsText" text="dsoy jktdh; fo|ky;ksa esa iz;ksx gsrq fu%'kqYd">
      <formula>NOT(ISERROR(SEARCH("dsoy jktdh; fo|ky;ksa esa iz;ksx gsrq fu%'kqYd",S326)))</formula>
    </cfRule>
    <cfRule type="containsText" dxfId="11154" priority="8644" stopIfTrue="1" operator="containsText" text="dsoy jktdh; fo|ky;ksa esa iz;ksx gsrq fu%'kqYd">
      <formula>NOT(ISERROR(SEARCH("dsoy jktdh; fo|ky;ksa esa iz;ksx gsrq fu%'kqYd",S326)))</formula>
    </cfRule>
    <cfRule type="containsText" dxfId="11153" priority="8645" stopIfTrue="1" operator="containsText" text="f'k{kk foHkkx jktLFkku">
      <formula>NOT(ISERROR(SEARCH("f'k{kk foHkkx jktLFkku",S326)))</formula>
    </cfRule>
    <cfRule type="containsText" dxfId="11152" priority="8646" stopIfTrue="1" operator="containsText" text="iw.kkZad">
      <formula>NOT(ISERROR(SEARCH("iw.kkZad",S326)))</formula>
    </cfRule>
  </conditionalFormatting>
  <conditionalFormatting sqref="U326">
    <cfRule type="cellIs" dxfId="11151" priority="8641" stopIfTrue="1" operator="equal">
      <formula>0</formula>
    </cfRule>
  </conditionalFormatting>
  <conditionalFormatting sqref="U326">
    <cfRule type="containsText" dxfId="11150" priority="8636" stopIfTrue="1" operator="containsText" text="dsoy jktdh; fo|ky;ksa esa iz;ksx gsrq fu%'kqYd">
      <formula>NOT(ISERROR(SEARCH("dsoy jktdh; fo|ky;ksa esa iz;ksx gsrq fu%'kqYd",U326)))</formula>
    </cfRule>
    <cfRule type="containsText" dxfId="11149" priority="8637" stopIfTrue="1" operator="containsText" text="dsoy jktdh; fo|ky;ksa esa iz;ksx gsrq fu%'kqYd">
      <formula>NOT(ISERROR(SEARCH("dsoy jktdh; fo|ky;ksa esa iz;ksx gsrq fu%'kqYd",U326)))</formula>
    </cfRule>
    <cfRule type="containsText" dxfId="11148" priority="8638" stopIfTrue="1" operator="containsText" text="dsoy jktdh; fo|ky;ksa esa iz;ksx gsrq fu%'kqYd">
      <formula>NOT(ISERROR(SEARCH("dsoy jktdh; fo|ky;ksa esa iz;ksx gsrq fu%'kqYd",U326)))</formula>
    </cfRule>
    <cfRule type="containsText" dxfId="11147" priority="8639" stopIfTrue="1" operator="containsText" text="f'k{kk foHkkx jktLFkku">
      <formula>NOT(ISERROR(SEARCH("f'k{kk foHkkx jktLFkku",U326)))</formula>
    </cfRule>
    <cfRule type="containsText" dxfId="11146" priority="8640" stopIfTrue="1" operator="containsText" text="iw.kkZad">
      <formula>NOT(ISERROR(SEARCH("iw.kkZad",U326)))</formula>
    </cfRule>
  </conditionalFormatting>
  <conditionalFormatting sqref="W326">
    <cfRule type="cellIs" dxfId="11145" priority="8635" stopIfTrue="1" operator="equal">
      <formula>0</formula>
    </cfRule>
  </conditionalFormatting>
  <conditionalFormatting sqref="W326">
    <cfRule type="containsText" dxfId="11144" priority="8630" stopIfTrue="1" operator="containsText" text="dsoy jktdh; fo|ky;ksa esa iz;ksx gsrq fu%'kqYd">
      <formula>NOT(ISERROR(SEARCH("dsoy jktdh; fo|ky;ksa esa iz;ksx gsrq fu%'kqYd",W326)))</formula>
    </cfRule>
    <cfRule type="containsText" dxfId="11143" priority="8631" stopIfTrue="1" operator="containsText" text="dsoy jktdh; fo|ky;ksa esa iz;ksx gsrq fu%'kqYd">
      <formula>NOT(ISERROR(SEARCH("dsoy jktdh; fo|ky;ksa esa iz;ksx gsrq fu%'kqYd",W326)))</formula>
    </cfRule>
    <cfRule type="containsText" dxfId="11142" priority="8632" stopIfTrue="1" operator="containsText" text="dsoy jktdh; fo|ky;ksa esa iz;ksx gsrq fu%'kqYd">
      <formula>NOT(ISERROR(SEARCH("dsoy jktdh; fo|ky;ksa esa iz;ksx gsrq fu%'kqYd",W326)))</formula>
    </cfRule>
    <cfRule type="containsText" dxfId="11141" priority="8633" stopIfTrue="1" operator="containsText" text="f'k{kk foHkkx jktLFkku">
      <formula>NOT(ISERROR(SEARCH("f'k{kk foHkkx jktLFkku",W326)))</formula>
    </cfRule>
    <cfRule type="containsText" dxfId="11140" priority="8634" stopIfTrue="1" operator="containsText" text="iw.kkZad">
      <formula>NOT(ISERROR(SEARCH("iw.kkZad",W326)))</formula>
    </cfRule>
  </conditionalFormatting>
  <conditionalFormatting sqref="P318">
    <cfRule type="cellIs" dxfId="11139" priority="8629" stopIfTrue="1" operator="equal">
      <formula>0</formula>
    </cfRule>
  </conditionalFormatting>
  <conditionalFormatting sqref="P318">
    <cfRule type="containsText" dxfId="11138" priority="8624" stopIfTrue="1" operator="containsText" text="dsoy jktdh; fo|ky;ksa esa iz;ksx gsrq fu%'kqYd">
      <formula>NOT(ISERROR(SEARCH("dsoy jktdh; fo|ky;ksa esa iz;ksx gsrq fu%'kqYd",P318)))</formula>
    </cfRule>
    <cfRule type="containsText" dxfId="11137" priority="8625" stopIfTrue="1" operator="containsText" text="dsoy jktdh; fo|ky;ksa esa iz;ksx gsrq fu%'kqYd">
      <formula>NOT(ISERROR(SEARCH("dsoy jktdh; fo|ky;ksa esa iz;ksx gsrq fu%'kqYd",P318)))</formula>
    </cfRule>
    <cfRule type="containsText" dxfId="11136" priority="8626" stopIfTrue="1" operator="containsText" text="dsoy jktdh; fo|ky;ksa esa iz;ksx gsrq fu%'kqYd">
      <formula>NOT(ISERROR(SEARCH("dsoy jktdh; fo|ky;ksa esa iz;ksx gsrq fu%'kqYd",P318)))</formula>
    </cfRule>
    <cfRule type="containsText" dxfId="11135" priority="8627" stopIfTrue="1" operator="containsText" text="f'k{kk foHkkx jktLFkku">
      <formula>NOT(ISERROR(SEARCH("f'k{kk foHkkx jktLFkku",P318)))</formula>
    </cfRule>
    <cfRule type="containsText" dxfId="11134" priority="8628" stopIfTrue="1" operator="containsText" text="iw.kkZad">
      <formula>NOT(ISERROR(SEARCH("iw.kkZad",P318)))</formula>
    </cfRule>
  </conditionalFormatting>
  <conditionalFormatting sqref="O317">
    <cfRule type="cellIs" dxfId="11133" priority="8623" stopIfTrue="1" operator="equal">
      <formula>0</formula>
    </cfRule>
  </conditionalFormatting>
  <conditionalFormatting sqref="O317">
    <cfRule type="containsText" dxfId="11132" priority="8618" stopIfTrue="1" operator="containsText" text="dsoy jktdh; fo|ky;ksa esa iz;ksx gsrq fu%'kqYd">
      <formula>NOT(ISERROR(SEARCH("dsoy jktdh; fo|ky;ksa esa iz;ksx gsrq fu%'kqYd",O317)))</formula>
    </cfRule>
    <cfRule type="containsText" dxfId="11131" priority="8619" stopIfTrue="1" operator="containsText" text="dsoy jktdh; fo|ky;ksa esa iz;ksx gsrq fu%'kqYd">
      <formula>NOT(ISERROR(SEARCH("dsoy jktdh; fo|ky;ksa esa iz;ksx gsrq fu%'kqYd",O317)))</formula>
    </cfRule>
    <cfRule type="containsText" dxfId="11130" priority="8620" stopIfTrue="1" operator="containsText" text="dsoy jktdh; fo|ky;ksa esa iz;ksx gsrq fu%'kqYd">
      <formula>NOT(ISERROR(SEARCH("dsoy jktdh; fo|ky;ksa esa iz;ksx gsrq fu%'kqYd",O317)))</formula>
    </cfRule>
    <cfRule type="containsText" dxfId="11129" priority="8621" stopIfTrue="1" operator="containsText" text="f'k{kk foHkkx jktLFkku">
      <formula>NOT(ISERROR(SEARCH("f'k{kk foHkkx jktLFkku",O317)))</formula>
    </cfRule>
    <cfRule type="containsText" dxfId="11128" priority="8622" stopIfTrue="1" operator="containsText" text="iw.kkZad">
      <formula>NOT(ISERROR(SEARCH("iw.kkZad",O317)))</formula>
    </cfRule>
  </conditionalFormatting>
  <conditionalFormatting sqref="Q312:S312">
    <cfRule type="cellIs" dxfId="11127" priority="8617" stopIfTrue="1" operator="equal">
      <formula>0</formula>
    </cfRule>
  </conditionalFormatting>
  <conditionalFormatting sqref="Q312:S312">
    <cfRule type="containsText" dxfId="11126" priority="8612" stopIfTrue="1" operator="containsText" text="dsoy jktdh; fo|ky;ksa esa iz;ksx gsrq fu%'kqYd">
      <formula>NOT(ISERROR(SEARCH("dsoy jktdh; fo|ky;ksa esa iz;ksx gsrq fu%'kqYd",Q312)))</formula>
    </cfRule>
    <cfRule type="containsText" dxfId="11125" priority="8613" stopIfTrue="1" operator="containsText" text="dsoy jktdh; fo|ky;ksa esa iz;ksx gsrq fu%'kqYd">
      <formula>NOT(ISERROR(SEARCH("dsoy jktdh; fo|ky;ksa esa iz;ksx gsrq fu%'kqYd",Q312)))</formula>
    </cfRule>
    <cfRule type="containsText" dxfId="11124" priority="8614" stopIfTrue="1" operator="containsText" text="dsoy jktdh; fo|ky;ksa esa iz;ksx gsrq fu%'kqYd">
      <formula>NOT(ISERROR(SEARCH("dsoy jktdh; fo|ky;ksa esa iz;ksx gsrq fu%'kqYd",Q312)))</formula>
    </cfRule>
    <cfRule type="containsText" dxfId="11123" priority="8615" stopIfTrue="1" operator="containsText" text="f'k{kk foHkkx jktLFkku">
      <formula>NOT(ISERROR(SEARCH("f'k{kk foHkkx jktLFkku",Q312)))</formula>
    </cfRule>
    <cfRule type="containsText" dxfId="11122" priority="8616" stopIfTrue="1" operator="containsText" text="iw.kkZad">
      <formula>NOT(ISERROR(SEARCH("iw.kkZad",Q312)))</formula>
    </cfRule>
  </conditionalFormatting>
  <conditionalFormatting sqref="Q312:S312">
    <cfRule type="cellIs" dxfId="11121" priority="8610" operator="equal">
      <formula>0</formula>
    </cfRule>
    <cfRule type="containsText" dxfId="11120" priority="8611" stopIfTrue="1" operator="containsText" text="false">
      <formula>NOT(ISERROR(SEARCH("false",Q312)))</formula>
    </cfRule>
  </conditionalFormatting>
  <conditionalFormatting sqref="Q312:S312">
    <cfRule type="containsText" dxfId="11119" priority="8609" stopIfTrue="1" operator="containsText" text="izk;ks-">
      <formula>NOT(ISERROR(SEARCH("izk;ks-",Q312)))</formula>
    </cfRule>
  </conditionalFormatting>
  <conditionalFormatting sqref="X320 Q320:S320 U320:V320">
    <cfRule type="cellIs" dxfId="11118" priority="8608" stopIfTrue="1" operator="equal">
      <formula>0</formula>
    </cfRule>
  </conditionalFormatting>
  <conditionalFormatting sqref="X320 Q320:S320 U320:V320">
    <cfRule type="containsText" dxfId="11117" priority="8603" stopIfTrue="1" operator="containsText" text="dsoy jktdh; fo|ky;ksa esa iz;ksx gsrq fu%'kqYd">
      <formula>NOT(ISERROR(SEARCH("dsoy jktdh; fo|ky;ksa esa iz;ksx gsrq fu%'kqYd",Q320)))</formula>
    </cfRule>
    <cfRule type="containsText" dxfId="11116" priority="8604" stopIfTrue="1" operator="containsText" text="dsoy jktdh; fo|ky;ksa esa iz;ksx gsrq fu%'kqYd">
      <formula>NOT(ISERROR(SEARCH("dsoy jktdh; fo|ky;ksa esa iz;ksx gsrq fu%'kqYd",Q320)))</formula>
    </cfRule>
    <cfRule type="containsText" dxfId="11115" priority="8605" stopIfTrue="1" operator="containsText" text="dsoy jktdh; fo|ky;ksa esa iz;ksx gsrq fu%'kqYd">
      <formula>NOT(ISERROR(SEARCH("dsoy jktdh; fo|ky;ksa esa iz;ksx gsrq fu%'kqYd",Q320)))</formula>
    </cfRule>
    <cfRule type="containsText" dxfId="11114" priority="8606" stopIfTrue="1" operator="containsText" text="f'k{kk foHkkx jktLFkku">
      <formula>NOT(ISERROR(SEARCH("f'k{kk foHkkx jktLFkku",Q320)))</formula>
    </cfRule>
    <cfRule type="containsText" dxfId="11113" priority="8607" stopIfTrue="1" operator="containsText" text="iw.kkZad">
      <formula>NOT(ISERROR(SEARCH("iw.kkZad",Q320)))</formula>
    </cfRule>
  </conditionalFormatting>
  <conditionalFormatting sqref="X320 Q320:S320 U320:V320">
    <cfRule type="cellIs" dxfId="11112" priority="8601" operator="equal">
      <formula>0</formula>
    </cfRule>
    <cfRule type="containsText" dxfId="11111" priority="8602" stopIfTrue="1" operator="containsText" text="false">
      <formula>NOT(ISERROR(SEARCH("false",Q320)))</formula>
    </cfRule>
  </conditionalFormatting>
  <conditionalFormatting sqref="X320 Q320:S320 U320:V320">
    <cfRule type="containsText" dxfId="11110" priority="8600" stopIfTrue="1" operator="containsText" text="izk;ks-">
      <formula>NOT(ISERROR(SEARCH("izk;ks-",Q320)))</formula>
    </cfRule>
  </conditionalFormatting>
  <conditionalFormatting sqref="Q317:S317">
    <cfRule type="cellIs" dxfId="11109" priority="8599" stopIfTrue="1" operator="equal">
      <formula>0</formula>
    </cfRule>
  </conditionalFormatting>
  <conditionalFormatting sqref="Q317:S317">
    <cfRule type="containsText" dxfId="11108" priority="8594" stopIfTrue="1" operator="containsText" text="dsoy jktdh; fo|ky;ksa esa iz;ksx gsrq fu%'kqYd">
      <formula>NOT(ISERROR(SEARCH("dsoy jktdh; fo|ky;ksa esa iz;ksx gsrq fu%'kqYd",Q317)))</formula>
    </cfRule>
    <cfRule type="containsText" dxfId="11107" priority="8595" stopIfTrue="1" operator="containsText" text="dsoy jktdh; fo|ky;ksa esa iz;ksx gsrq fu%'kqYd">
      <formula>NOT(ISERROR(SEARCH("dsoy jktdh; fo|ky;ksa esa iz;ksx gsrq fu%'kqYd",Q317)))</formula>
    </cfRule>
    <cfRule type="containsText" dxfId="11106" priority="8596" stopIfTrue="1" operator="containsText" text="dsoy jktdh; fo|ky;ksa esa iz;ksx gsrq fu%'kqYd">
      <formula>NOT(ISERROR(SEARCH("dsoy jktdh; fo|ky;ksa esa iz;ksx gsrq fu%'kqYd",Q317)))</formula>
    </cfRule>
    <cfRule type="containsText" dxfId="11105" priority="8597" stopIfTrue="1" operator="containsText" text="f'k{kk foHkkx jktLFkku">
      <formula>NOT(ISERROR(SEARCH("f'k{kk foHkkx jktLFkku",Q317)))</formula>
    </cfRule>
    <cfRule type="containsText" dxfId="11104" priority="8598" stopIfTrue="1" operator="containsText" text="iw.kkZad">
      <formula>NOT(ISERROR(SEARCH("iw.kkZad",Q317)))</formula>
    </cfRule>
  </conditionalFormatting>
  <conditionalFormatting sqref="Q317:S317">
    <cfRule type="cellIs" dxfId="11103" priority="8592" operator="equal">
      <formula>0</formula>
    </cfRule>
    <cfRule type="containsText" dxfId="11102" priority="8593" stopIfTrue="1" operator="containsText" text="false">
      <formula>NOT(ISERROR(SEARCH("false",Q317)))</formula>
    </cfRule>
  </conditionalFormatting>
  <conditionalFormatting sqref="Q317:S317">
    <cfRule type="containsText" dxfId="11101" priority="8591" stopIfTrue="1" operator="containsText" text="izk;ks-">
      <formula>NOT(ISERROR(SEARCH("izk;ks-",Q317)))</formula>
    </cfRule>
  </conditionalFormatting>
  <conditionalFormatting sqref="Q327:Q330">
    <cfRule type="cellIs" dxfId="11100" priority="8590" stopIfTrue="1" operator="equal">
      <formula>0</formula>
    </cfRule>
  </conditionalFormatting>
  <conditionalFormatting sqref="Q327:Q330">
    <cfRule type="containsText" dxfId="11099" priority="8585" stopIfTrue="1" operator="containsText" text="dsoy jktdh; fo|ky;ksa esa iz;ksx gsrq fu%'kqYd">
      <formula>NOT(ISERROR(SEARCH("dsoy jktdh; fo|ky;ksa esa iz;ksx gsrq fu%'kqYd",Q327)))</formula>
    </cfRule>
    <cfRule type="containsText" dxfId="11098" priority="8586" stopIfTrue="1" operator="containsText" text="dsoy jktdh; fo|ky;ksa esa iz;ksx gsrq fu%'kqYd">
      <formula>NOT(ISERROR(SEARCH("dsoy jktdh; fo|ky;ksa esa iz;ksx gsrq fu%'kqYd",Q327)))</formula>
    </cfRule>
    <cfRule type="containsText" dxfId="11097" priority="8587" stopIfTrue="1" operator="containsText" text="dsoy jktdh; fo|ky;ksa esa iz;ksx gsrq fu%'kqYd">
      <formula>NOT(ISERROR(SEARCH("dsoy jktdh; fo|ky;ksa esa iz;ksx gsrq fu%'kqYd",Q327)))</formula>
    </cfRule>
    <cfRule type="containsText" dxfId="11096" priority="8588" stopIfTrue="1" operator="containsText" text="f'k{kk foHkkx jktLFkku">
      <formula>NOT(ISERROR(SEARCH("f'k{kk foHkkx jktLFkku",Q327)))</formula>
    </cfRule>
    <cfRule type="containsText" dxfId="11095" priority="8589" stopIfTrue="1" operator="containsText" text="iw.kkZad">
      <formula>NOT(ISERROR(SEARCH("iw.kkZad",Q327)))</formula>
    </cfRule>
  </conditionalFormatting>
  <conditionalFormatting sqref="S327:S330">
    <cfRule type="cellIs" dxfId="11094" priority="8584" stopIfTrue="1" operator="equal">
      <formula>0</formula>
    </cfRule>
  </conditionalFormatting>
  <conditionalFormatting sqref="S327:S330">
    <cfRule type="containsText" dxfId="11093" priority="8579" stopIfTrue="1" operator="containsText" text="dsoy jktdh; fo|ky;ksa esa iz;ksx gsrq fu%'kqYd">
      <formula>NOT(ISERROR(SEARCH("dsoy jktdh; fo|ky;ksa esa iz;ksx gsrq fu%'kqYd",S327)))</formula>
    </cfRule>
    <cfRule type="containsText" dxfId="11092" priority="8580" stopIfTrue="1" operator="containsText" text="dsoy jktdh; fo|ky;ksa esa iz;ksx gsrq fu%'kqYd">
      <formula>NOT(ISERROR(SEARCH("dsoy jktdh; fo|ky;ksa esa iz;ksx gsrq fu%'kqYd",S327)))</formula>
    </cfRule>
    <cfRule type="containsText" dxfId="11091" priority="8581" stopIfTrue="1" operator="containsText" text="dsoy jktdh; fo|ky;ksa esa iz;ksx gsrq fu%'kqYd">
      <formula>NOT(ISERROR(SEARCH("dsoy jktdh; fo|ky;ksa esa iz;ksx gsrq fu%'kqYd",S327)))</formula>
    </cfRule>
    <cfRule type="containsText" dxfId="11090" priority="8582" stopIfTrue="1" operator="containsText" text="f'k{kk foHkkx jktLFkku">
      <formula>NOT(ISERROR(SEARCH("f'k{kk foHkkx jktLFkku",S327)))</formula>
    </cfRule>
    <cfRule type="containsText" dxfId="11089" priority="8583" stopIfTrue="1" operator="containsText" text="iw.kkZad">
      <formula>NOT(ISERROR(SEARCH("iw.kkZad",S327)))</formula>
    </cfRule>
  </conditionalFormatting>
  <conditionalFormatting sqref="U327:U330">
    <cfRule type="cellIs" dxfId="11088" priority="8578" stopIfTrue="1" operator="equal">
      <formula>0</formula>
    </cfRule>
  </conditionalFormatting>
  <conditionalFormatting sqref="U327:U330">
    <cfRule type="containsText" dxfId="11087" priority="8573" stopIfTrue="1" operator="containsText" text="dsoy jktdh; fo|ky;ksa esa iz;ksx gsrq fu%'kqYd">
      <formula>NOT(ISERROR(SEARCH("dsoy jktdh; fo|ky;ksa esa iz;ksx gsrq fu%'kqYd",U327)))</formula>
    </cfRule>
    <cfRule type="containsText" dxfId="11086" priority="8574" stopIfTrue="1" operator="containsText" text="dsoy jktdh; fo|ky;ksa esa iz;ksx gsrq fu%'kqYd">
      <formula>NOT(ISERROR(SEARCH("dsoy jktdh; fo|ky;ksa esa iz;ksx gsrq fu%'kqYd",U327)))</formula>
    </cfRule>
    <cfRule type="containsText" dxfId="11085" priority="8575" stopIfTrue="1" operator="containsText" text="dsoy jktdh; fo|ky;ksa esa iz;ksx gsrq fu%'kqYd">
      <formula>NOT(ISERROR(SEARCH("dsoy jktdh; fo|ky;ksa esa iz;ksx gsrq fu%'kqYd",U327)))</formula>
    </cfRule>
    <cfRule type="containsText" dxfId="11084" priority="8576" stopIfTrue="1" operator="containsText" text="f'k{kk foHkkx jktLFkku">
      <formula>NOT(ISERROR(SEARCH("f'k{kk foHkkx jktLFkku",U327)))</formula>
    </cfRule>
    <cfRule type="containsText" dxfId="11083" priority="8577" stopIfTrue="1" operator="containsText" text="iw.kkZad">
      <formula>NOT(ISERROR(SEARCH("iw.kkZad",U327)))</formula>
    </cfRule>
  </conditionalFormatting>
  <conditionalFormatting sqref="W327:W330">
    <cfRule type="cellIs" dxfId="11082" priority="8572" stopIfTrue="1" operator="equal">
      <formula>0</formula>
    </cfRule>
  </conditionalFormatting>
  <conditionalFormatting sqref="W327:W330">
    <cfRule type="containsText" dxfId="11081" priority="8567" stopIfTrue="1" operator="containsText" text="dsoy jktdh; fo|ky;ksa esa iz;ksx gsrq fu%'kqYd">
      <formula>NOT(ISERROR(SEARCH("dsoy jktdh; fo|ky;ksa esa iz;ksx gsrq fu%'kqYd",W327)))</formula>
    </cfRule>
    <cfRule type="containsText" dxfId="11080" priority="8568" stopIfTrue="1" operator="containsText" text="dsoy jktdh; fo|ky;ksa esa iz;ksx gsrq fu%'kqYd">
      <formula>NOT(ISERROR(SEARCH("dsoy jktdh; fo|ky;ksa esa iz;ksx gsrq fu%'kqYd",W327)))</formula>
    </cfRule>
    <cfRule type="containsText" dxfId="11079" priority="8569" stopIfTrue="1" operator="containsText" text="dsoy jktdh; fo|ky;ksa esa iz;ksx gsrq fu%'kqYd">
      <formula>NOT(ISERROR(SEARCH("dsoy jktdh; fo|ky;ksa esa iz;ksx gsrq fu%'kqYd",W327)))</formula>
    </cfRule>
    <cfRule type="containsText" dxfId="11078" priority="8570" stopIfTrue="1" operator="containsText" text="f'k{kk foHkkx jktLFkku">
      <formula>NOT(ISERROR(SEARCH("f'k{kk foHkkx jktLFkku",W327)))</formula>
    </cfRule>
    <cfRule type="containsText" dxfId="11077" priority="8571" stopIfTrue="1" operator="containsText" text="iw.kkZad">
      <formula>NOT(ISERROR(SEARCH("iw.kkZad",W327)))</formula>
    </cfRule>
  </conditionalFormatting>
  <conditionalFormatting sqref="O328:P328">
    <cfRule type="cellIs" dxfId="11076" priority="8566" stopIfTrue="1" operator="equal">
      <formula>0</formula>
    </cfRule>
  </conditionalFormatting>
  <conditionalFormatting sqref="O328:P328">
    <cfRule type="containsText" dxfId="11075" priority="8561" stopIfTrue="1" operator="containsText" text="dsoy jktdh; fo|ky;ksa esa iz;ksx gsrq fu%'kqYd">
      <formula>NOT(ISERROR(SEARCH("dsoy jktdh; fo|ky;ksa esa iz;ksx gsrq fu%'kqYd",O328)))</formula>
    </cfRule>
    <cfRule type="containsText" dxfId="11074" priority="8562" stopIfTrue="1" operator="containsText" text="dsoy jktdh; fo|ky;ksa esa iz;ksx gsrq fu%'kqYd">
      <formula>NOT(ISERROR(SEARCH("dsoy jktdh; fo|ky;ksa esa iz;ksx gsrq fu%'kqYd",O328)))</formula>
    </cfRule>
    <cfRule type="containsText" dxfId="11073" priority="8563" stopIfTrue="1" operator="containsText" text="dsoy jktdh; fo|ky;ksa esa iz;ksx gsrq fu%'kqYd">
      <formula>NOT(ISERROR(SEARCH("dsoy jktdh; fo|ky;ksa esa iz;ksx gsrq fu%'kqYd",O328)))</formula>
    </cfRule>
    <cfRule type="containsText" dxfId="11072" priority="8564" stopIfTrue="1" operator="containsText" text="f'k{kk foHkkx jktLFkku">
      <formula>NOT(ISERROR(SEARCH("f'k{kk foHkkx jktLFkku",O328)))</formula>
    </cfRule>
    <cfRule type="containsText" dxfId="11071" priority="8565" stopIfTrue="1" operator="containsText" text="iw.kkZad">
      <formula>NOT(ISERROR(SEARCH("iw.kkZad",O328)))</formula>
    </cfRule>
  </conditionalFormatting>
  <conditionalFormatting sqref="G313 G315:G316">
    <cfRule type="expression" dxfId="11070" priority="8560">
      <formula>is(error)</formula>
    </cfRule>
  </conditionalFormatting>
  <conditionalFormatting sqref="G313 G315:G316">
    <cfRule type="cellIs" dxfId="11069" priority="8559" operator="equal">
      <formula>0</formula>
    </cfRule>
  </conditionalFormatting>
  <conditionalFormatting sqref="G313 G315:G316">
    <cfRule type="expression" dxfId="11068" priority="8558">
      <formula>ISERROR(G313)</formula>
    </cfRule>
  </conditionalFormatting>
  <conditionalFormatting sqref="K313 K315:K316">
    <cfRule type="expression" dxfId="11067" priority="8557">
      <formula>is(error)</formula>
    </cfRule>
  </conditionalFormatting>
  <conditionalFormatting sqref="K313 K315:K316">
    <cfRule type="cellIs" dxfId="11066" priority="8556" operator="equal">
      <formula>0</formula>
    </cfRule>
  </conditionalFormatting>
  <conditionalFormatting sqref="K313 K315:K316">
    <cfRule type="expression" dxfId="11065" priority="8555">
      <formula>ISERROR(K313)</formula>
    </cfRule>
  </conditionalFormatting>
  <conditionalFormatting sqref="G318">
    <cfRule type="expression" dxfId="11064" priority="8554">
      <formula>is(error)</formula>
    </cfRule>
  </conditionalFormatting>
  <conditionalFormatting sqref="G318">
    <cfRule type="cellIs" dxfId="11063" priority="8553" operator="equal">
      <formula>0</formula>
    </cfRule>
  </conditionalFormatting>
  <conditionalFormatting sqref="G318">
    <cfRule type="expression" dxfId="11062" priority="8552">
      <formula>ISERROR(G318)</formula>
    </cfRule>
  </conditionalFormatting>
  <conditionalFormatting sqref="K318">
    <cfRule type="expression" dxfId="11061" priority="8551">
      <formula>is(error)</formula>
    </cfRule>
  </conditionalFormatting>
  <conditionalFormatting sqref="K318">
    <cfRule type="cellIs" dxfId="11060" priority="8550" operator="equal">
      <formula>0</formula>
    </cfRule>
  </conditionalFormatting>
  <conditionalFormatting sqref="K318">
    <cfRule type="expression" dxfId="11059" priority="8549">
      <formula>ISERROR(K318)</formula>
    </cfRule>
  </conditionalFormatting>
  <conditionalFormatting sqref="X312 U312:V312">
    <cfRule type="cellIs" dxfId="11058" priority="8548" stopIfTrue="1" operator="equal">
      <formula>0</formula>
    </cfRule>
  </conditionalFormatting>
  <conditionalFormatting sqref="X312 U312:V312">
    <cfRule type="containsText" dxfId="11057" priority="8543" stopIfTrue="1" operator="containsText" text="dsoy jktdh; fo|ky;ksa esa iz;ksx gsrq fu%'kqYd">
      <formula>NOT(ISERROR(SEARCH("dsoy jktdh; fo|ky;ksa esa iz;ksx gsrq fu%'kqYd",U312)))</formula>
    </cfRule>
    <cfRule type="containsText" dxfId="11056" priority="8544" stopIfTrue="1" operator="containsText" text="dsoy jktdh; fo|ky;ksa esa iz;ksx gsrq fu%'kqYd">
      <formula>NOT(ISERROR(SEARCH("dsoy jktdh; fo|ky;ksa esa iz;ksx gsrq fu%'kqYd",U312)))</formula>
    </cfRule>
    <cfRule type="containsText" dxfId="11055" priority="8545" stopIfTrue="1" operator="containsText" text="dsoy jktdh; fo|ky;ksa esa iz;ksx gsrq fu%'kqYd">
      <formula>NOT(ISERROR(SEARCH("dsoy jktdh; fo|ky;ksa esa iz;ksx gsrq fu%'kqYd",U312)))</formula>
    </cfRule>
    <cfRule type="containsText" dxfId="11054" priority="8546" stopIfTrue="1" operator="containsText" text="f'k{kk foHkkx jktLFkku">
      <formula>NOT(ISERROR(SEARCH("f'k{kk foHkkx jktLFkku",U312)))</formula>
    </cfRule>
    <cfRule type="containsText" dxfId="11053" priority="8547" stopIfTrue="1" operator="containsText" text="iw.kkZad">
      <formula>NOT(ISERROR(SEARCH("iw.kkZad",U312)))</formula>
    </cfRule>
  </conditionalFormatting>
  <conditionalFormatting sqref="X312 U312:V312">
    <cfRule type="cellIs" dxfId="11052" priority="8541" operator="equal">
      <formula>0</formula>
    </cfRule>
    <cfRule type="containsText" dxfId="11051" priority="8542" stopIfTrue="1" operator="containsText" text="false">
      <formula>NOT(ISERROR(SEARCH("false",U312)))</formula>
    </cfRule>
  </conditionalFormatting>
  <conditionalFormatting sqref="X312 U312:V312">
    <cfRule type="containsText" dxfId="11050" priority="8540" stopIfTrue="1" operator="containsText" text="izk;ks-">
      <formula>NOT(ISERROR(SEARCH("izk;ks-",U312)))</formula>
    </cfRule>
  </conditionalFormatting>
  <conditionalFormatting sqref="X317 U317:V317">
    <cfRule type="cellIs" dxfId="11049" priority="8539" stopIfTrue="1" operator="equal">
      <formula>0</formula>
    </cfRule>
  </conditionalFormatting>
  <conditionalFormatting sqref="X317 U317:V317">
    <cfRule type="containsText" dxfId="11048" priority="8534" stopIfTrue="1" operator="containsText" text="dsoy jktdh; fo|ky;ksa esa iz;ksx gsrq fu%'kqYd">
      <formula>NOT(ISERROR(SEARCH("dsoy jktdh; fo|ky;ksa esa iz;ksx gsrq fu%'kqYd",U317)))</formula>
    </cfRule>
    <cfRule type="containsText" dxfId="11047" priority="8535" stopIfTrue="1" operator="containsText" text="dsoy jktdh; fo|ky;ksa esa iz;ksx gsrq fu%'kqYd">
      <formula>NOT(ISERROR(SEARCH("dsoy jktdh; fo|ky;ksa esa iz;ksx gsrq fu%'kqYd",U317)))</formula>
    </cfRule>
    <cfRule type="containsText" dxfId="11046" priority="8536" stopIfTrue="1" operator="containsText" text="dsoy jktdh; fo|ky;ksa esa iz;ksx gsrq fu%'kqYd">
      <formula>NOT(ISERROR(SEARCH("dsoy jktdh; fo|ky;ksa esa iz;ksx gsrq fu%'kqYd",U317)))</formula>
    </cfRule>
    <cfRule type="containsText" dxfId="11045" priority="8537" stopIfTrue="1" operator="containsText" text="f'k{kk foHkkx jktLFkku">
      <formula>NOT(ISERROR(SEARCH("f'k{kk foHkkx jktLFkku",U317)))</formula>
    </cfRule>
    <cfRule type="containsText" dxfId="11044" priority="8538" stopIfTrue="1" operator="containsText" text="iw.kkZad">
      <formula>NOT(ISERROR(SEARCH("iw.kkZad",U317)))</formula>
    </cfRule>
  </conditionalFormatting>
  <conditionalFormatting sqref="X317 U317:V317">
    <cfRule type="cellIs" dxfId="11043" priority="8532" operator="equal">
      <formula>0</formula>
    </cfRule>
    <cfRule type="containsText" dxfId="11042" priority="8533" stopIfTrue="1" operator="containsText" text="false">
      <formula>NOT(ISERROR(SEARCH("false",U317)))</formula>
    </cfRule>
  </conditionalFormatting>
  <conditionalFormatting sqref="X317 U317:V317">
    <cfRule type="containsText" dxfId="11041" priority="8531" stopIfTrue="1" operator="containsText" text="izk;ks-">
      <formula>NOT(ISERROR(SEARCH("izk;ks-",U317)))</formula>
    </cfRule>
  </conditionalFormatting>
  <conditionalFormatting sqref="T313 T315:T316">
    <cfRule type="expression" dxfId="11040" priority="8530">
      <formula>is(error)</formula>
    </cfRule>
  </conditionalFormatting>
  <conditionalFormatting sqref="T313 T315:T316">
    <cfRule type="cellIs" dxfId="11039" priority="8529" operator="equal">
      <formula>0</formula>
    </cfRule>
  </conditionalFormatting>
  <conditionalFormatting sqref="T313 T315:T316">
    <cfRule type="expression" dxfId="11038" priority="8528">
      <formula>ISERROR(T313)</formula>
    </cfRule>
  </conditionalFormatting>
  <conditionalFormatting sqref="X313 X315:X316">
    <cfRule type="expression" dxfId="11037" priority="8527">
      <formula>is(error)</formula>
    </cfRule>
  </conditionalFormatting>
  <conditionalFormatting sqref="X313 X315:X316">
    <cfRule type="cellIs" dxfId="11036" priority="8526" operator="equal">
      <formula>0</formula>
    </cfRule>
  </conditionalFormatting>
  <conditionalFormatting sqref="X313 X315:X316">
    <cfRule type="expression" dxfId="11035" priority="8525">
      <formula>ISERROR(X313)</formula>
    </cfRule>
  </conditionalFormatting>
  <conditionalFormatting sqref="T318">
    <cfRule type="expression" dxfId="11034" priority="8524">
      <formula>is(error)</formula>
    </cfRule>
  </conditionalFormatting>
  <conditionalFormatting sqref="T318">
    <cfRule type="cellIs" dxfId="11033" priority="8523" operator="equal">
      <formula>0</formula>
    </cfRule>
  </conditionalFormatting>
  <conditionalFormatting sqref="T318">
    <cfRule type="expression" dxfId="11032" priority="8522">
      <formula>ISERROR(T318)</formula>
    </cfRule>
  </conditionalFormatting>
  <conditionalFormatting sqref="X318">
    <cfRule type="expression" dxfId="11031" priority="8521">
      <formula>is(error)</formula>
    </cfRule>
  </conditionalFormatting>
  <conditionalFormatting sqref="X318">
    <cfRule type="cellIs" dxfId="11030" priority="8520" operator="equal">
      <formula>0</formula>
    </cfRule>
  </conditionalFormatting>
  <conditionalFormatting sqref="X318">
    <cfRule type="expression" dxfId="11029" priority="8519">
      <formula>ISERROR(X318)</formula>
    </cfRule>
  </conditionalFormatting>
  <conditionalFormatting sqref="F338 F368 F398 F428 F458 F488 F518 F548 F578 K340 K370 K400 K430 K460 K490 K520 K550 K580 C336:C340 C366:C370 C396:C400 C426:C430 C456:C460 C486:C490 C516:C520 C546:C550 C576:C580 B354:D354 B384:D384 B414:D414 B444:D444 B474:D474 B504:D504 B534:D534 B564:D564 B594:D594 F354 F384 F414 F444 F474 F504 F534 F564 F594 H354 H384 H414 H444 H474 H504 H534 H564 H594 B334:B341 B364:B371 B394:B401 B424:B431 B454:B461 B484:B491 B514:B521 B544:B551 B574:B581 B355:C356 B385:C386 B415:C416 B445:C446 B475:C476 B505:C506 B535:C536 B565:C566 B595:C596 B343:C343 B373:C373 B403:C403 B433:C433 B463:C463 B493:C493 B523:C523 B553:C553 B583:C583 A331:A332 A361:A362 A391:A392 A421:A422 A451:A452 A481:A482 A511:A512 A541:A542 A571:A572 B345:C346 B375:C376 B405:C406 B435:C436 B465:C466 B495:C496 B525:C526 B555:C556 B585:C586">
    <cfRule type="cellIs" dxfId="11028" priority="8518" stopIfTrue="1" operator="equal">
      <formula>0</formula>
    </cfRule>
  </conditionalFormatting>
  <conditionalFormatting sqref="F338 F368 F398 F428 F458 F488 F518 F548 F578 K340 K370 K400 K430 K460 K490 K520 K550 K580 C336:C340 C366:C370 C396:C400 C426:C430 C456:C460 C486:C490 C516:C520 C546:C550 C576:C580 B354:D354 B384:D384 B414:D414 B444:D444 B474:D474 B504:D504 B534:D534 B564:D564 B594:D594 F354 F384 F414 F444 F474 F504 F534 F564 F594 H354 H384 H414 H444 H474 H504 H534 H564 H594 B334:B341 B364:B371 B394:B401 B424:B431 B454:B461 B484:B491 B514:B521 B544:B551 B574:B581 B355:C356 B385:C386 B415:C416 B445:C446 B475:C476 B505:C506 B535:C536 B565:C566 B595:C596 B343:C343 B373:C373 B403:C403 B433:C433 B463:C463 B493:C493 B523:C523 B553:C553 B583:C583 A331:A332 A361:A362 A391:A392 A421:A422 A451:A452 A481:A482 A511:A512 A541:A542 A571:A572 B345:C346 B375:C376 B405:C406 B435:C436 B465:C466 B495:C496 B525:C526 B555:C556 B585:C586">
    <cfRule type="containsText" dxfId="11027" priority="8513" stopIfTrue="1" operator="containsText" text="dsoy jktdh; fo|ky;ksa esa iz;ksx gsrq fu%'kqYd">
      <formula>NOT(ISERROR(SEARCH("dsoy jktdh; fo|ky;ksa esa iz;ksx gsrq fu%'kqYd",A331)))</formula>
    </cfRule>
    <cfRule type="containsText" dxfId="11026" priority="8514" stopIfTrue="1" operator="containsText" text="dsoy jktdh; fo|ky;ksa esa iz;ksx gsrq fu%'kqYd">
      <formula>NOT(ISERROR(SEARCH("dsoy jktdh; fo|ky;ksa esa iz;ksx gsrq fu%'kqYd",A331)))</formula>
    </cfRule>
    <cfRule type="containsText" dxfId="11025" priority="8515" stopIfTrue="1" operator="containsText" text="dsoy jktdh; fo|ky;ksa esa iz;ksx gsrq fu%'kqYd">
      <formula>NOT(ISERROR(SEARCH("dsoy jktdh; fo|ky;ksa esa iz;ksx gsrq fu%'kqYd",A331)))</formula>
    </cfRule>
    <cfRule type="containsText" dxfId="11024" priority="8516" stopIfTrue="1" operator="containsText" text="f'k{kk foHkkx jktLFkku">
      <formula>NOT(ISERROR(SEARCH("f'k{kk foHkkx jktLFkku",A331)))</formula>
    </cfRule>
    <cfRule type="containsText" dxfId="11023" priority="8517" stopIfTrue="1" operator="containsText" text="iw.kkZad">
      <formula>NOT(ISERROR(SEARCH("iw.kkZad",A331)))</formula>
    </cfRule>
  </conditionalFormatting>
  <conditionalFormatting sqref="B340:C340 B370:C370 B400:C400 B430:C430 B460:C460 B490:C490 B520:C520 B550:C550 B580:C580">
    <cfRule type="cellIs" dxfId="11022" priority="8511" operator="equal">
      <formula>0</formula>
    </cfRule>
    <cfRule type="containsText" dxfId="11021" priority="8512" stopIfTrue="1" operator="containsText" text="false">
      <formula>NOT(ISERROR(SEARCH("false",B340)))</formula>
    </cfRule>
  </conditionalFormatting>
  <conditionalFormatting sqref="G340 G370 G400 G430 G460 G490 G520 G550 G580">
    <cfRule type="cellIs" dxfId="11020" priority="8510" stopIfTrue="1" operator="equal">
      <formula>0</formula>
    </cfRule>
  </conditionalFormatting>
  <conditionalFormatting sqref="G340 G370 G400 G430 G460 G490 G520 G550 G580">
    <cfRule type="containsText" dxfId="11019" priority="8505" stopIfTrue="1" operator="containsText" text="dsoy jktdh; fo|ky;ksa esa iz;ksx gsrq fu%'kqYd">
      <formula>NOT(ISERROR(SEARCH("dsoy jktdh; fo|ky;ksa esa iz;ksx gsrq fu%'kqYd",G340)))</formula>
    </cfRule>
    <cfRule type="containsText" dxfId="11018" priority="8506" stopIfTrue="1" operator="containsText" text="dsoy jktdh; fo|ky;ksa esa iz;ksx gsrq fu%'kqYd">
      <formula>NOT(ISERROR(SEARCH("dsoy jktdh; fo|ky;ksa esa iz;ksx gsrq fu%'kqYd",G340)))</formula>
    </cfRule>
    <cfRule type="containsText" dxfId="11017" priority="8507" stopIfTrue="1" operator="containsText" text="dsoy jktdh; fo|ky;ksa esa iz;ksx gsrq fu%'kqYd">
      <formula>NOT(ISERROR(SEARCH("dsoy jktdh; fo|ky;ksa esa iz;ksx gsrq fu%'kqYd",G340)))</formula>
    </cfRule>
    <cfRule type="containsText" dxfId="11016" priority="8508" stopIfTrue="1" operator="containsText" text="f'k{kk foHkkx jktLFkku">
      <formula>NOT(ISERROR(SEARCH("f'k{kk foHkkx jktLFkku",G340)))</formula>
    </cfRule>
    <cfRule type="containsText" dxfId="11015" priority="8509" stopIfTrue="1" operator="containsText" text="iw.kkZad">
      <formula>NOT(ISERROR(SEARCH("iw.kkZad",G340)))</formula>
    </cfRule>
  </conditionalFormatting>
  <conditionalFormatting sqref="G340 G370 G400 G430 G460 G490 G520 G550 G580">
    <cfRule type="cellIs" dxfId="11014" priority="8503" operator="equal">
      <formula>0</formula>
    </cfRule>
    <cfRule type="containsText" dxfId="11013" priority="8504" stopIfTrue="1" operator="containsText" text="false">
      <formula>NOT(ISERROR(SEARCH("false",G340)))</formula>
    </cfRule>
  </conditionalFormatting>
  <conditionalFormatting sqref="G340 G370 G400 G430 G460 G490 G520 G550 G580">
    <cfRule type="containsText" dxfId="11012" priority="8502" stopIfTrue="1" operator="containsText" text="izk;ks-">
      <formula>NOT(ISERROR(SEARCH("izk;ks-",G340)))</formula>
    </cfRule>
  </conditionalFormatting>
  <conditionalFormatting sqref="J354 J384 J414 J444 J474 J504 J534 J564 J594">
    <cfRule type="cellIs" dxfId="11011" priority="8489" stopIfTrue="1" operator="equal">
      <formula>0</formula>
    </cfRule>
  </conditionalFormatting>
  <conditionalFormatting sqref="J354 J384 J414 J444 J474 J504 J534 J564 J594">
    <cfRule type="containsText" dxfId="11010" priority="8484" stopIfTrue="1" operator="containsText" text="dsoy jktdh; fo|ky;ksa esa iz;ksx gsrq fu%'kqYd">
      <formula>NOT(ISERROR(SEARCH("dsoy jktdh; fo|ky;ksa esa iz;ksx gsrq fu%'kqYd",J354)))</formula>
    </cfRule>
    <cfRule type="containsText" dxfId="11009" priority="8485" stopIfTrue="1" operator="containsText" text="dsoy jktdh; fo|ky;ksa esa iz;ksx gsrq fu%'kqYd">
      <formula>NOT(ISERROR(SEARCH("dsoy jktdh; fo|ky;ksa esa iz;ksx gsrq fu%'kqYd",J354)))</formula>
    </cfRule>
    <cfRule type="containsText" dxfId="11008" priority="8486" stopIfTrue="1" operator="containsText" text="dsoy jktdh; fo|ky;ksa esa iz;ksx gsrq fu%'kqYd">
      <formula>NOT(ISERROR(SEARCH("dsoy jktdh; fo|ky;ksa esa iz;ksx gsrq fu%'kqYd",J354)))</formula>
    </cfRule>
    <cfRule type="containsText" dxfId="11007" priority="8487" stopIfTrue="1" operator="containsText" text="f'k{kk foHkkx jktLFkku">
      <formula>NOT(ISERROR(SEARCH("f'k{kk foHkkx jktLFkku",J354)))</formula>
    </cfRule>
    <cfRule type="containsText" dxfId="11006" priority="8488" stopIfTrue="1" operator="containsText" text="iw.kkZad">
      <formula>NOT(ISERROR(SEARCH("iw.kkZad",J354)))</formula>
    </cfRule>
  </conditionalFormatting>
  <conditionalFormatting sqref="D355 D385 D415 D445 D475 D505 D535 D565 D595">
    <cfRule type="cellIs" dxfId="11005" priority="8483" stopIfTrue="1" operator="equal">
      <formula>0</formula>
    </cfRule>
  </conditionalFormatting>
  <conditionalFormatting sqref="D355 D385 D415 D445 D475 D505 D535 D565 D595">
    <cfRule type="containsText" dxfId="11004" priority="8478" stopIfTrue="1" operator="containsText" text="dsoy jktdh; fo|ky;ksa esa iz;ksx gsrq fu%'kqYd">
      <formula>NOT(ISERROR(SEARCH("dsoy jktdh; fo|ky;ksa esa iz;ksx gsrq fu%'kqYd",D355)))</formula>
    </cfRule>
    <cfRule type="containsText" dxfId="11003" priority="8479" stopIfTrue="1" operator="containsText" text="dsoy jktdh; fo|ky;ksa esa iz;ksx gsrq fu%'kqYd">
      <formula>NOT(ISERROR(SEARCH("dsoy jktdh; fo|ky;ksa esa iz;ksx gsrq fu%'kqYd",D355)))</formula>
    </cfRule>
    <cfRule type="containsText" dxfId="11002" priority="8480" stopIfTrue="1" operator="containsText" text="dsoy jktdh; fo|ky;ksa esa iz;ksx gsrq fu%'kqYd">
      <formula>NOT(ISERROR(SEARCH("dsoy jktdh; fo|ky;ksa esa iz;ksx gsrq fu%'kqYd",D355)))</formula>
    </cfRule>
    <cfRule type="containsText" dxfId="11001" priority="8481" stopIfTrue="1" operator="containsText" text="f'k{kk foHkkx jktLFkku">
      <formula>NOT(ISERROR(SEARCH("f'k{kk foHkkx jktLFkku",D355)))</formula>
    </cfRule>
    <cfRule type="containsText" dxfId="11000" priority="8482" stopIfTrue="1" operator="containsText" text="iw.kkZad">
      <formula>NOT(ISERROR(SEARCH("iw.kkZad",D355)))</formula>
    </cfRule>
  </conditionalFormatting>
  <conditionalFormatting sqref="F355 F385 F415 F445 F475 F505 F535 F565 F595">
    <cfRule type="cellIs" dxfId="10999" priority="8477" stopIfTrue="1" operator="equal">
      <formula>0</formula>
    </cfRule>
  </conditionalFormatting>
  <conditionalFormatting sqref="F355 F385 F415 F445 F475 F505 F535 F565 F595">
    <cfRule type="containsText" dxfId="10998" priority="8472" stopIfTrue="1" operator="containsText" text="dsoy jktdh; fo|ky;ksa esa iz;ksx gsrq fu%'kqYd">
      <formula>NOT(ISERROR(SEARCH("dsoy jktdh; fo|ky;ksa esa iz;ksx gsrq fu%'kqYd",F355)))</formula>
    </cfRule>
    <cfRule type="containsText" dxfId="10997" priority="8473" stopIfTrue="1" operator="containsText" text="dsoy jktdh; fo|ky;ksa esa iz;ksx gsrq fu%'kqYd">
      <formula>NOT(ISERROR(SEARCH("dsoy jktdh; fo|ky;ksa esa iz;ksx gsrq fu%'kqYd",F355)))</formula>
    </cfRule>
    <cfRule type="containsText" dxfId="10996" priority="8474" stopIfTrue="1" operator="containsText" text="dsoy jktdh; fo|ky;ksa esa iz;ksx gsrq fu%'kqYd">
      <formula>NOT(ISERROR(SEARCH("dsoy jktdh; fo|ky;ksa esa iz;ksx gsrq fu%'kqYd",F355)))</formula>
    </cfRule>
    <cfRule type="containsText" dxfId="10995" priority="8475" stopIfTrue="1" operator="containsText" text="f'k{kk foHkkx jktLFkku">
      <formula>NOT(ISERROR(SEARCH("f'k{kk foHkkx jktLFkku",F355)))</formula>
    </cfRule>
    <cfRule type="containsText" dxfId="10994" priority="8476" stopIfTrue="1" operator="containsText" text="iw.kkZad">
      <formula>NOT(ISERROR(SEARCH("iw.kkZad",F355)))</formula>
    </cfRule>
  </conditionalFormatting>
  <conditionalFormatting sqref="H355 H385 H415 H445 H475 H505 H535 H565 H595">
    <cfRule type="cellIs" dxfId="10993" priority="8471" stopIfTrue="1" operator="equal">
      <formula>0</formula>
    </cfRule>
  </conditionalFormatting>
  <conditionalFormatting sqref="H355 H385 H415 H445 H475 H505 H535 H565 H595">
    <cfRule type="containsText" dxfId="10992" priority="8466" stopIfTrue="1" operator="containsText" text="dsoy jktdh; fo|ky;ksa esa iz;ksx gsrq fu%'kqYd">
      <formula>NOT(ISERROR(SEARCH("dsoy jktdh; fo|ky;ksa esa iz;ksx gsrq fu%'kqYd",H355)))</formula>
    </cfRule>
    <cfRule type="containsText" dxfId="10991" priority="8467" stopIfTrue="1" operator="containsText" text="dsoy jktdh; fo|ky;ksa esa iz;ksx gsrq fu%'kqYd">
      <formula>NOT(ISERROR(SEARCH("dsoy jktdh; fo|ky;ksa esa iz;ksx gsrq fu%'kqYd",H355)))</formula>
    </cfRule>
    <cfRule type="containsText" dxfId="10990" priority="8468" stopIfTrue="1" operator="containsText" text="dsoy jktdh; fo|ky;ksa esa iz;ksx gsrq fu%'kqYd">
      <formula>NOT(ISERROR(SEARCH("dsoy jktdh; fo|ky;ksa esa iz;ksx gsrq fu%'kqYd",H355)))</formula>
    </cfRule>
    <cfRule type="containsText" dxfId="10989" priority="8469" stopIfTrue="1" operator="containsText" text="f'k{kk foHkkx jktLFkku">
      <formula>NOT(ISERROR(SEARCH("f'k{kk foHkkx jktLFkku",H355)))</formula>
    </cfRule>
    <cfRule type="containsText" dxfId="10988" priority="8470" stopIfTrue="1" operator="containsText" text="iw.kkZad">
      <formula>NOT(ISERROR(SEARCH("iw.kkZad",H355)))</formula>
    </cfRule>
  </conditionalFormatting>
  <conditionalFormatting sqref="J355 J385 J415 J445 J475 J505 J535 J565 J595">
    <cfRule type="cellIs" dxfId="10987" priority="8465" stopIfTrue="1" operator="equal">
      <formula>0</formula>
    </cfRule>
  </conditionalFormatting>
  <conditionalFormatting sqref="J355 J385 J415 J445 J475 J505 J535 J565 J595">
    <cfRule type="containsText" dxfId="10986" priority="8460" stopIfTrue="1" operator="containsText" text="dsoy jktdh; fo|ky;ksa esa iz;ksx gsrq fu%'kqYd">
      <formula>NOT(ISERROR(SEARCH("dsoy jktdh; fo|ky;ksa esa iz;ksx gsrq fu%'kqYd",J355)))</formula>
    </cfRule>
    <cfRule type="containsText" dxfId="10985" priority="8461" stopIfTrue="1" operator="containsText" text="dsoy jktdh; fo|ky;ksa esa iz;ksx gsrq fu%'kqYd">
      <formula>NOT(ISERROR(SEARCH("dsoy jktdh; fo|ky;ksa esa iz;ksx gsrq fu%'kqYd",J355)))</formula>
    </cfRule>
    <cfRule type="containsText" dxfId="10984" priority="8462" stopIfTrue="1" operator="containsText" text="dsoy jktdh; fo|ky;ksa esa iz;ksx gsrq fu%'kqYd">
      <formula>NOT(ISERROR(SEARCH("dsoy jktdh; fo|ky;ksa esa iz;ksx gsrq fu%'kqYd",J355)))</formula>
    </cfRule>
    <cfRule type="containsText" dxfId="10983" priority="8463" stopIfTrue="1" operator="containsText" text="f'k{kk foHkkx jktLFkku">
      <formula>NOT(ISERROR(SEARCH("f'k{kk foHkkx jktLFkku",J355)))</formula>
    </cfRule>
    <cfRule type="containsText" dxfId="10982" priority="8464" stopIfTrue="1" operator="containsText" text="iw.kkZad">
      <formula>NOT(ISERROR(SEARCH("iw.kkZad",J355)))</formula>
    </cfRule>
  </conditionalFormatting>
  <conditionalFormatting sqref="D356 D386 D416 D446 D476 D506 D536 D566 D596">
    <cfRule type="cellIs" dxfId="10981" priority="8459" stopIfTrue="1" operator="equal">
      <formula>0</formula>
    </cfRule>
  </conditionalFormatting>
  <conditionalFormatting sqref="D356 D386 D416 D446 D476 D506 D536 D566 D596">
    <cfRule type="containsText" dxfId="10980" priority="8454" stopIfTrue="1" operator="containsText" text="dsoy jktdh; fo|ky;ksa esa iz;ksx gsrq fu%'kqYd">
      <formula>NOT(ISERROR(SEARCH("dsoy jktdh; fo|ky;ksa esa iz;ksx gsrq fu%'kqYd",D356)))</formula>
    </cfRule>
    <cfRule type="containsText" dxfId="10979" priority="8455" stopIfTrue="1" operator="containsText" text="dsoy jktdh; fo|ky;ksa esa iz;ksx gsrq fu%'kqYd">
      <formula>NOT(ISERROR(SEARCH("dsoy jktdh; fo|ky;ksa esa iz;ksx gsrq fu%'kqYd",D356)))</formula>
    </cfRule>
    <cfRule type="containsText" dxfId="10978" priority="8456" stopIfTrue="1" operator="containsText" text="dsoy jktdh; fo|ky;ksa esa iz;ksx gsrq fu%'kqYd">
      <formula>NOT(ISERROR(SEARCH("dsoy jktdh; fo|ky;ksa esa iz;ksx gsrq fu%'kqYd",D356)))</formula>
    </cfRule>
    <cfRule type="containsText" dxfId="10977" priority="8457" stopIfTrue="1" operator="containsText" text="f'k{kk foHkkx jktLFkku">
      <formula>NOT(ISERROR(SEARCH("f'k{kk foHkkx jktLFkku",D356)))</formula>
    </cfRule>
    <cfRule type="containsText" dxfId="10976" priority="8458" stopIfTrue="1" operator="containsText" text="iw.kkZad">
      <formula>NOT(ISERROR(SEARCH("iw.kkZad",D356)))</formula>
    </cfRule>
  </conditionalFormatting>
  <conditionalFormatting sqref="F356 F386 F416 F446 F476 F506 F536 F566 F596">
    <cfRule type="cellIs" dxfId="10975" priority="8453" stopIfTrue="1" operator="equal">
      <formula>0</formula>
    </cfRule>
  </conditionalFormatting>
  <conditionalFormatting sqref="F356 F386 F416 F446 F476 F506 F536 F566 F596">
    <cfRule type="containsText" dxfId="10974" priority="8448" stopIfTrue="1" operator="containsText" text="dsoy jktdh; fo|ky;ksa esa iz;ksx gsrq fu%'kqYd">
      <formula>NOT(ISERROR(SEARCH("dsoy jktdh; fo|ky;ksa esa iz;ksx gsrq fu%'kqYd",F356)))</formula>
    </cfRule>
    <cfRule type="containsText" dxfId="10973" priority="8449" stopIfTrue="1" operator="containsText" text="dsoy jktdh; fo|ky;ksa esa iz;ksx gsrq fu%'kqYd">
      <formula>NOT(ISERROR(SEARCH("dsoy jktdh; fo|ky;ksa esa iz;ksx gsrq fu%'kqYd",F356)))</formula>
    </cfRule>
    <cfRule type="containsText" dxfId="10972" priority="8450" stopIfTrue="1" operator="containsText" text="dsoy jktdh; fo|ky;ksa esa iz;ksx gsrq fu%'kqYd">
      <formula>NOT(ISERROR(SEARCH("dsoy jktdh; fo|ky;ksa esa iz;ksx gsrq fu%'kqYd",F356)))</formula>
    </cfRule>
    <cfRule type="containsText" dxfId="10971" priority="8451" stopIfTrue="1" operator="containsText" text="f'k{kk foHkkx jktLFkku">
      <formula>NOT(ISERROR(SEARCH("f'k{kk foHkkx jktLFkku",F356)))</formula>
    </cfRule>
    <cfRule type="containsText" dxfId="10970" priority="8452" stopIfTrue="1" operator="containsText" text="iw.kkZad">
      <formula>NOT(ISERROR(SEARCH("iw.kkZad",F356)))</formula>
    </cfRule>
  </conditionalFormatting>
  <conditionalFormatting sqref="H356 H386 H416 H446 H476 H506 H536 H566 H596">
    <cfRule type="cellIs" dxfId="10969" priority="8447" stopIfTrue="1" operator="equal">
      <formula>0</formula>
    </cfRule>
  </conditionalFormatting>
  <conditionalFormatting sqref="H356 H386 H416 H446 H476 H506 H536 H566 H596">
    <cfRule type="containsText" dxfId="10968" priority="8442" stopIfTrue="1" operator="containsText" text="dsoy jktdh; fo|ky;ksa esa iz;ksx gsrq fu%'kqYd">
      <formula>NOT(ISERROR(SEARCH("dsoy jktdh; fo|ky;ksa esa iz;ksx gsrq fu%'kqYd",H356)))</formula>
    </cfRule>
    <cfRule type="containsText" dxfId="10967" priority="8443" stopIfTrue="1" operator="containsText" text="dsoy jktdh; fo|ky;ksa esa iz;ksx gsrq fu%'kqYd">
      <formula>NOT(ISERROR(SEARCH("dsoy jktdh; fo|ky;ksa esa iz;ksx gsrq fu%'kqYd",H356)))</formula>
    </cfRule>
    <cfRule type="containsText" dxfId="10966" priority="8444" stopIfTrue="1" operator="containsText" text="dsoy jktdh; fo|ky;ksa esa iz;ksx gsrq fu%'kqYd">
      <formula>NOT(ISERROR(SEARCH("dsoy jktdh; fo|ky;ksa esa iz;ksx gsrq fu%'kqYd",H356)))</formula>
    </cfRule>
    <cfRule type="containsText" dxfId="10965" priority="8445" stopIfTrue="1" operator="containsText" text="f'k{kk foHkkx jktLFkku">
      <formula>NOT(ISERROR(SEARCH("f'k{kk foHkkx jktLFkku",H356)))</formula>
    </cfRule>
    <cfRule type="containsText" dxfId="10964" priority="8446" stopIfTrue="1" operator="containsText" text="iw.kkZad">
      <formula>NOT(ISERROR(SEARCH("iw.kkZad",H356)))</formula>
    </cfRule>
  </conditionalFormatting>
  <conditionalFormatting sqref="J356 J386 J416 J446 J476 J506 J536 J566 J596">
    <cfRule type="cellIs" dxfId="10963" priority="8441" stopIfTrue="1" operator="equal">
      <formula>0</formula>
    </cfRule>
  </conditionalFormatting>
  <conditionalFormatting sqref="J356 J386 J416 J446 J476 J506 J536 J566 J596">
    <cfRule type="containsText" dxfId="10962" priority="8436" stopIfTrue="1" operator="containsText" text="dsoy jktdh; fo|ky;ksa esa iz;ksx gsrq fu%'kqYd">
      <formula>NOT(ISERROR(SEARCH("dsoy jktdh; fo|ky;ksa esa iz;ksx gsrq fu%'kqYd",J356)))</formula>
    </cfRule>
    <cfRule type="containsText" dxfId="10961" priority="8437" stopIfTrue="1" operator="containsText" text="dsoy jktdh; fo|ky;ksa esa iz;ksx gsrq fu%'kqYd">
      <formula>NOT(ISERROR(SEARCH("dsoy jktdh; fo|ky;ksa esa iz;ksx gsrq fu%'kqYd",J356)))</formula>
    </cfRule>
    <cfRule type="containsText" dxfId="10960" priority="8438" stopIfTrue="1" operator="containsText" text="dsoy jktdh; fo|ky;ksa esa iz;ksx gsrq fu%'kqYd">
      <formula>NOT(ISERROR(SEARCH("dsoy jktdh; fo|ky;ksa esa iz;ksx gsrq fu%'kqYd",J356)))</formula>
    </cfRule>
    <cfRule type="containsText" dxfId="10959" priority="8439" stopIfTrue="1" operator="containsText" text="f'k{kk foHkkx jktLFkku">
      <formula>NOT(ISERROR(SEARCH("f'k{kk foHkkx jktLFkku",J356)))</formula>
    </cfRule>
    <cfRule type="containsText" dxfId="10958" priority="8440" stopIfTrue="1" operator="containsText" text="iw.kkZad">
      <formula>NOT(ISERROR(SEARCH("iw.kkZad",J356)))</formula>
    </cfRule>
  </conditionalFormatting>
  <conditionalFormatting sqref="C348 C378 C408 C438 C468 C498 C528 C558 C588">
    <cfRule type="cellIs" dxfId="10957" priority="8435" stopIfTrue="1" operator="equal">
      <formula>0</formula>
    </cfRule>
  </conditionalFormatting>
  <conditionalFormatting sqref="C348 C378 C408 C438 C468 C498 C528 C558 C588">
    <cfRule type="containsText" dxfId="10956" priority="8430" stopIfTrue="1" operator="containsText" text="dsoy jktdh; fo|ky;ksa esa iz;ksx gsrq fu%'kqYd">
      <formula>NOT(ISERROR(SEARCH("dsoy jktdh; fo|ky;ksa esa iz;ksx gsrq fu%'kqYd",C348)))</formula>
    </cfRule>
    <cfRule type="containsText" dxfId="10955" priority="8431" stopIfTrue="1" operator="containsText" text="dsoy jktdh; fo|ky;ksa esa iz;ksx gsrq fu%'kqYd">
      <formula>NOT(ISERROR(SEARCH("dsoy jktdh; fo|ky;ksa esa iz;ksx gsrq fu%'kqYd",C348)))</formula>
    </cfRule>
    <cfRule type="containsText" dxfId="10954" priority="8432" stopIfTrue="1" operator="containsText" text="dsoy jktdh; fo|ky;ksa esa iz;ksx gsrq fu%'kqYd">
      <formula>NOT(ISERROR(SEARCH("dsoy jktdh; fo|ky;ksa esa iz;ksx gsrq fu%'kqYd",C348)))</formula>
    </cfRule>
    <cfRule type="containsText" dxfId="10953" priority="8433" stopIfTrue="1" operator="containsText" text="f'k{kk foHkkx jktLFkku">
      <formula>NOT(ISERROR(SEARCH("f'k{kk foHkkx jktLFkku",C348)))</formula>
    </cfRule>
    <cfRule type="containsText" dxfId="10952" priority="8434" stopIfTrue="1" operator="containsText" text="iw.kkZad">
      <formula>NOT(ISERROR(SEARCH("iw.kkZad",C348)))</formula>
    </cfRule>
  </conditionalFormatting>
  <conditionalFormatting sqref="B347 B377 B407 B437 B467 B497 B527 B557 B587">
    <cfRule type="cellIs" dxfId="10951" priority="8429" stopIfTrue="1" operator="equal">
      <formula>0</formula>
    </cfRule>
  </conditionalFormatting>
  <conditionalFormatting sqref="B347 B377 B407 B437 B467 B497 B527 B557 B587">
    <cfRule type="containsText" dxfId="10950" priority="8424" stopIfTrue="1" operator="containsText" text="dsoy jktdh; fo|ky;ksa esa iz;ksx gsrq fu%'kqYd">
      <formula>NOT(ISERROR(SEARCH("dsoy jktdh; fo|ky;ksa esa iz;ksx gsrq fu%'kqYd",B347)))</formula>
    </cfRule>
    <cfRule type="containsText" dxfId="10949" priority="8425" stopIfTrue="1" operator="containsText" text="dsoy jktdh; fo|ky;ksa esa iz;ksx gsrq fu%'kqYd">
      <formula>NOT(ISERROR(SEARCH("dsoy jktdh; fo|ky;ksa esa iz;ksx gsrq fu%'kqYd",B347)))</formula>
    </cfRule>
    <cfRule type="containsText" dxfId="10948" priority="8426" stopIfTrue="1" operator="containsText" text="dsoy jktdh; fo|ky;ksa esa iz;ksx gsrq fu%'kqYd">
      <formula>NOT(ISERROR(SEARCH("dsoy jktdh; fo|ky;ksa esa iz;ksx gsrq fu%'kqYd",B347)))</formula>
    </cfRule>
    <cfRule type="containsText" dxfId="10947" priority="8427" stopIfTrue="1" operator="containsText" text="f'k{kk foHkkx jktLFkku">
      <formula>NOT(ISERROR(SEARCH("f'k{kk foHkkx jktLFkku",B347)))</formula>
    </cfRule>
    <cfRule type="containsText" dxfId="10946" priority="8428" stopIfTrue="1" operator="containsText" text="iw.kkZad">
      <formula>NOT(ISERROR(SEARCH("iw.kkZad",B347)))</formula>
    </cfRule>
  </conditionalFormatting>
  <conditionalFormatting sqref="K342 K372 K402 K432 K462 K492 K522 K552 K582 D342:F342 D372:F372 D402:F402 D432:F432 D462:F462 D492:F492 D522:F522 D552:F552 D582:F582 H342:I342 H372:I372 H402:I402 H432:I432 H462:I462 H492:I492 H522:I522 H552:I552 H582:I582">
    <cfRule type="cellIs" dxfId="10945" priority="8423" stopIfTrue="1" operator="equal">
      <formula>0</formula>
    </cfRule>
  </conditionalFormatting>
  <conditionalFormatting sqref="K342 K372 K402 K432 K462 K492 K522 K552 K582 D342:F342 D372:F372 D402:F402 D432:F432 D462:F462 D492:F492 D522:F522 D552:F552 D582:F582 H342:I342 H372:I372 H402:I402 H432:I432 H462:I462 H492:I492 H522:I522 H552:I552 H582:I582">
    <cfRule type="containsText" dxfId="10944" priority="8418" stopIfTrue="1" operator="containsText" text="dsoy jktdh; fo|ky;ksa esa iz;ksx gsrq fu%'kqYd">
      <formula>NOT(ISERROR(SEARCH("dsoy jktdh; fo|ky;ksa esa iz;ksx gsrq fu%'kqYd",D342)))</formula>
    </cfRule>
    <cfRule type="containsText" dxfId="10943" priority="8419" stopIfTrue="1" operator="containsText" text="dsoy jktdh; fo|ky;ksa esa iz;ksx gsrq fu%'kqYd">
      <formula>NOT(ISERROR(SEARCH("dsoy jktdh; fo|ky;ksa esa iz;ksx gsrq fu%'kqYd",D342)))</formula>
    </cfRule>
    <cfRule type="containsText" dxfId="10942" priority="8420" stopIfTrue="1" operator="containsText" text="dsoy jktdh; fo|ky;ksa esa iz;ksx gsrq fu%'kqYd">
      <formula>NOT(ISERROR(SEARCH("dsoy jktdh; fo|ky;ksa esa iz;ksx gsrq fu%'kqYd",D342)))</formula>
    </cfRule>
    <cfRule type="containsText" dxfId="10941" priority="8421" stopIfTrue="1" operator="containsText" text="f'k{kk foHkkx jktLFkku">
      <formula>NOT(ISERROR(SEARCH("f'k{kk foHkkx jktLFkku",D342)))</formula>
    </cfRule>
    <cfRule type="containsText" dxfId="10940" priority="8422" stopIfTrue="1" operator="containsText" text="iw.kkZad">
      <formula>NOT(ISERROR(SEARCH("iw.kkZad",D342)))</formula>
    </cfRule>
  </conditionalFormatting>
  <conditionalFormatting sqref="K342 K372 K402 K432 K462 K492 K522 K552 K582 D342:F342 D372:F372 D402:F402 D432:F432 D462:F462 D492:F492 D522:F522 D552:F552 D582:F582 H342:I342 H372:I372 H402:I402 H432:I432 H462:I462 H492:I492 H522:I522 H552:I552 H582:I582">
    <cfRule type="cellIs" dxfId="10939" priority="8416" operator="equal">
      <formula>0</formula>
    </cfRule>
    <cfRule type="containsText" dxfId="10938" priority="8417" stopIfTrue="1" operator="containsText" text="false">
      <formula>NOT(ISERROR(SEARCH("false",D342)))</formula>
    </cfRule>
  </conditionalFormatting>
  <conditionalFormatting sqref="K342 K372 K402 K432 K462 K492 K522 K552 K582 D342:F342 D372:F372 D402:F402 D432:F432 D462:F462 D492:F492 D522:F522 D552:F552 D582:F582 H342:I342 H372:I372 H402:I402 H432:I432 H462:I462 H492:I492 H522:I522 H552:I552 H582:I582">
    <cfRule type="containsText" dxfId="10937" priority="8415" stopIfTrue="1" operator="containsText" text="izk;ks-">
      <formula>NOT(ISERROR(SEARCH("izk;ks-",D342)))</formula>
    </cfRule>
  </conditionalFormatting>
  <conditionalFormatting sqref="K350 K380 K410 K440 K470 K500 K530 K560 K590 D350:F350 D380:F380 D410:F410 D440:F440 D470:F470 D500:F500 D530:F530 D560:F560 D590:F590 H350:I350 H380:I380 H410:I410 H440:I440 H470:I470 H500:I500 H530:I530 H560:I560 H590:I590">
    <cfRule type="cellIs" dxfId="10936" priority="8414" stopIfTrue="1" operator="equal">
      <formula>0</formula>
    </cfRule>
  </conditionalFormatting>
  <conditionalFormatting sqref="K350 K380 K410 K440 K470 K500 K530 K560 K590 D350:F350 D380:F380 D410:F410 D440:F440 D470:F470 D500:F500 D530:F530 D560:F560 D590:F590 H350:I350 H380:I380 H410:I410 H440:I440 H470:I470 H500:I500 H530:I530 H560:I560 H590:I590">
    <cfRule type="containsText" dxfId="10935" priority="8409" stopIfTrue="1" operator="containsText" text="dsoy jktdh; fo|ky;ksa esa iz;ksx gsrq fu%'kqYd">
      <formula>NOT(ISERROR(SEARCH("dsoy jktdh; fo|ky;ksa esa iz;ksx gsrq fu%'kqYd",D350)))</formula>
    </cfRule>
    <cfRule type="containsText" dxfId="10934" priority="8410" stopIfTrue="1" operator="containsText" text="dsoy jktdh; fo|ky;ksa esa iz;ksx gsrq fu%'kqYd">
      <formula>NOT(ISERROR(SEARCH("dsoy jktdh; fo|ky;ksa esa iz;ksx gsrq fu%'kqYd",D350)))</formula>
    </cfRule>
    <cfRule type="containsText" dxfId="10933" priority="8411" stopIfTrue="1" operator="containsText" text="dsoy jktdh; fo|ky;ksa esa iz;ksx gsrq fu%'kqYd">
      <formula>NOT(ISERROR(SEARCH("dsoy jktdh; fo|ky;ksa esa iz;ksx gsrq fu%'kqYd",D350)))</formula>
    </cfRule>
    <cfRule type="containsText" dxfId="10932" priority="8412" stopIfTrue="1" operator="containsText" text="f'k{kk foHkkx jktLFkku">
      <formula>NOT(ISERROR(SEARCH("f'k{kk foHkkx jktLFkku",D350)))</formula>
    </cfRule>
    <cfRule type="containsText" dxfId="10931" priority="8413" stopIfTrue="1" operator="containsText" text="iw.kkZad">
      <formula>NOT(ISERROR(SEARCH("iw.kkZad",D350)))</formula>
    </cfRule>
  </conditionalFormatting>
  <conditionalFormatting sqref="K350 K380 K410 K440 K470 K500 K530 K560 K590 D350:F350 D380:F380 D410:F410 D440:F440 D470:F470 D500:F500 D530:F530 D560:F560 D590:F590 H350:I350 H380:I380 H410:I410 H440:I440 H470:I470 H500:I500 H530:I530 H560:I560 H590:I590">
    <cfRule type="cellIs" dxfId="10930" priority="8407" operator="equal">
      <formula>0</formula>
    </cfRule>
    <cfRule type="containsText" dxfId="10929" priority="8408" stopIfTrue="1" operator="containsText" text="false">
      <formula>NOT(ISERROR(SEARCH("false",D350)))</formula>
    </cfRule>
  </conditionalFormatting>
  <conditionalFormatting sqref="K350 K380 K410 K440 K470 K500 K530 K560 K590 D350:F350 D380:F380 D410:F410 D440:F440 D470:F470 D500:F500 D530:F530 D560:F560 D590:F590 H350:I350 H380:I380 H410:I410 H440:I440 H470:I470 H500:I500 H530:I530 H560:I560 H590:I590">
    <cfRule type="containsText" dxfId="10928" priority="8406" stopIfTrue="1" operator="containsText" text="izk;ks-">
      <formula>NOT(ISERROR(SEARCH("izk;ks-",D350)))</formula>
    </cfRule>
  </conditionalFormatting>
  <conditionalFormatting sqref="K347 K377 K407 K437 K467 K497 K527 K557 K587 D347:F347 D377:F377 D407:F407 D437:F437 D467:F467 D497:F497 D527:F527 D557:F557 D587:F587 H347:I347 H377:I377 H407:I407 H437:I437 H467:I467 H497:I497 H527:I527 H557:I557 H587:I587">
    <cfRule type="cellIs" dxfId="10927" priority="8405" stopIfTrue="1" operator="equal">
      <formula>0</formula>
    </cfRule>
  </conditionalFormatting>
  <conditionalFormatting sqref="K347 K377 K407 K437 K467 K497 K527 K557 K587 D347:F347 D377:F377 D407:F407 D437:F437 D467:F467 D497:F497 D527:F527 D557:F557 D587:F587 H347:I347 H377:I377 H407:I407 H437:I437 H467:I467 H497:I497 H527:I527 H557:I557 H587:I587">
    <cfRule type="containsText" dxfId="10926" priority="8400" stopIfTrue="1" operator="containsText" text="dsoy jktdh; fo|ky;ksa esa iz;ksx gsrq fu%'kqYd">
      <formula>NOT(ISERROR(SEARCH("dsoy jktdh; fo|ky;ksa esa iz;ksx gsrq fu%'kqYd",D347)))</formula>
    </cfRule>
    <cfRule type="containsText" dxfId="10925" priority="8401" stopIfTrue="1" operator="containsText" text="dsoy jktdh; fo|ky;ksa esa iz;ksx gsrq fu%'kqYd">
      <formula>NOT(ISERROR(SEARCH("dsoy jktdh; fo|ky;ksa esa iz;ksx gsrq fu%'kqYd",D347)))</formula>
    </cfRule>
    <cfRule type="containsText" dxfId="10924" priority="8402" stopIfTrue="1" operator="containsText" text="dsoy jktdh; fo|ky;ksa esa iz;ksx gsrq fu%'kqYd">
      <formula>NOT(ISERROR(SEARCH("dsoy jktdh; fo|ky;ksa esa iz;ksx gsrq fu%'kqYd",D347)))</formula>
    </cfRule>
    <cfRule type="containsText" dxfId="10923" priority="8403" stopIfTrue="1" operator="containsText" text="f'k{kk foHkkx jktLFkku">
      <formula>NOT(ISERROR(SEARCH("f'k{kk foHkkx jktLFkku",D347)))</formula>
    </cfRule>
    <cfRule type="containsText" dxfId="10922" priority="8404" stopIfTrue="1" operator="containsText" text="iw.kkZad">
      <formula>NOT(ISERROR(SEARCH("iw.kkZad",D347)))</formula>
    </cfRule>
  </conditionalFormatting>
  <conditionalFormatting sqref="K347 K377 K407 K437 K467 K497 K527 K557 K587 D347:F347 D377:F377 D407:F407 D437:F437 D467:F467 D497:F497 D527:F527 D557:F557 D587:F587 H347:I347 H377:I377 H407:I407 H437:I437 H467:I467 H497:I497 H527:I527 H557:I557 H587:I587">
    <cfRule type="cellIs" dxfId="10921" priority="8398" operator="equal">
      <formula>0</formula>
    </cfRule>
    <cfRule type="containsText" dxfId="10920" priority="8399" stopIfTrue="1" operator="containsText" text="false">
      <formula>NOT(ISERROR(SEARCH("false",D347)))</formula>
    </cfRule>
  </conditionalFormatting>
  <conditionalFormatting sqref="K347 K377 K407 K437 K467 K497 K527 K557 K587 D347:F347 D377:F377 D407:F407 D437:F437 D467:F467 D497:F497 D527:F527 D557:F557 D587:F587 H347:I347 H377:I377 H407:I407 H437:I437 H467:I467 H497:I497 H527:I527 H557:I557 H587:I587">
    <cfRule type="containsText" dxfId="10919" priority="8397" stopIfTrue="1" operator="containsText" text="izk;ks-">
      <formula>NOT(ISERROR(SEARCH("izk;ks-",D347)))</formula>
    </cfRule>
  </conditionalFormatting>
  <conditionalFormatting sqref="D357:D360 D387:D390 D417:D420 D447:D450 D477:D480 D507:D510 D537:D540 D567:D570 D597:D600">
    <cfRule type="cellIs" dxfId="10918" priority="8396" stopIfTrue="1" operator="equal">
      <formula>0</formula>
    </cfRule>
  </conditionalFormatting>
  <conditionalFormatting sqref="D357:D360 D387:D390 D417:D420 D447:D450 D477:D480 D507:D510 D537:D540 D567:D570 D597:D600">
    <cfRule type="containsText" dxfId="10917" priority="8391" stopIfTrue="1" operator="containsText" text="dsoy jktdh; fo|ky;ksa esa iz;ksx gsrq fu%'kqYd">
      <formula>NOT(ISERROR(SEARCH("dsoy jktdh; fo|ky;ksa esa iz;ksx gsrq fu%'kqYd",D357)))</formula>
    </cfRule>
    <cfRule type="containsText" dxfId="10916" priority="8392" stopIfTrue="1" operator="containsText" text="dsoy jktdh; fo|ky;ksa esa iz;ksx gsrq fu%'kqYd">
      <formula>NOT(ISERROR(SEARCH("dsoy jktdh; fo|ky;ksa esa iz;ksx gsrq fu%'kqYd",D357)))</formula>
    </cfRule>
    <cfRule type="containsText" dxfId="10915" priority="8393" stopIfTrue="1" operator="containsText" text="dsoy jktdh; fo|ky;ksa esa iz;ksx gsrq fu%'kqYd">
      <formula>NOT(ISERROR(SEARCH("dsoy jktdh; fo|ky;ksa esa iz;ksx gsrq fu%'kqYd",D357)))</formula>
    </cfRule>
    <cfRule type="containsText" dxfId="10914" priority="8394" stopIfTrue="1" operator="containsText" text="f'k{kk foHkkx jktLFkku">
      <formula>NOT(ISERROR(SEARCH("f'k{kk foHkkx jktLFkku",D357)))</formula>
    </cfRule>
    <cfRule type="containsText" dxfId="10913" priority="8395" stopIfTrue="1" operator="containsText" text="iw.kkZad">
      <formula>NOT(ISERROR(SEARCH("iw.kkZad",D357)))</formula>
    </cfRule>
  </conditionalFormatting>
  <conditionalFormatting sqref="F357:F360 F387:F390 F417:F420 F447:F450 F477:F480 F507:F510 F537:F540 F567:F570 F597:F600">
    <cfRule type="cellIs" dxfId="10912" priority="8390" stopIfTrue="1" operator="equal">
      <formula>0</formula>
    </cfRule>
  </conditionalFormatting>
  <conditionalFormatting sqref="F357:F360 F387:F390 F417:F420 F447:F450 F477:F480 F507:F510 F537:F540 F567:F570 F597:F600">
    <cfRule type="containsText" dxfId="10911" priority="8385" stopIfTrue="1" operator="containsText" text="dsoy jktdh; fo|ky;ksa esa iz;ksx gsrq fu%'kqYd">
      <formula>NOT(ISERROR(SEARCH("dsoy jktdh; fo|ky;ksa esa iz;ksx gsrq fu%'kqYd",F357)))</formula>
    </cfRule>
    <cfRule type="containsText" dxfId="10910" priority="8386" stopIfTrue="1" operator="containsText" text="dsoy jktdh; fo|ky;ksa esa iz;ksx gsrq fu%'kqYd">
      <formula>NOT(ISERROR(SEARCH("dsoy jktdh; fo|ky;ksa esa iz;ksx gsrq fu%'kqYd",F357)))</formula>
    </cfRule>
    <cfRule type="containsText" dxfId="10909" priority="8387" stopIfTrue="1" operator="containsText" text="dsoy jktdh; fo|ky;ksa esa iz;ksx gsrq fu%'kqYd">
      <formula>NOT(ISERROR(SEARCH("dsoy jktdh; fo|ky;ksa esa iz;ksx gsrq fu%'kqYd",F357)))</formula>
    </cfRule>
    <cfRule type="containsText" dxfId="10908" priority="8388" stopIfTrue="1" operator="containsText" text="f'k{kk foHkkx jktLFkku">
      <formula>NOT(ISERROR(SEARCH("f'k{kk foHkkx jktLFkku",F357)))</formula>
    </cfRule>
    <cfRule type="containsText" dxfId="10907" priority="8389" stopIfTrue="1" operator="containsText" text="iw.kkZad">
      <formula>NOT(ISERROR(SEARCH("iw.kkZad",F357)))</formula>
    </cfRule>
  </conditionalFormatting>
  <conditionalFormatting sqref="H357:H360 H387:H390 H417:H420 H447:H450 H477:H480 H507:H510 H537:H540 H567:H570 H597:H600">
    <cfRule type="cellIs" dxfId="10906" priority="8384" stopIfTrue="1" operator="equal">
      <formula>0</formula>
    </cfRule>
  </conditionalFormatting>
  <conditionalFormatting sqref="H357:H360 H387:H390 H417:H420 H447:H450 H477:H480 H507:H510 H537:H540 H567:H570 H597:H600">
    <cfRule type="containsText" dxfId="10905" priority="8379" stopIfTrue="1" operator="containsText" text="dsoy jktdh; fo|ky;ksa esa iz;ksx gsrq fu%'kqYd">
      <formula>NOT(ISERROR(SEARCH("dsoy jktdh; fo|ky;ksa esa iz;ksx gsrq fu%'kqYd",H357)))</formula>
    </cfRule>
    <cfRule type="containsText" dxfId="10904" priority="8380" stopIfTrue="1" operator="containsText" text="dsoy jktdh; fo|ky;ksa esa iz;ksx gsrq fu%'kqYd">
      <formula>NOT(ISERROR(SEARCH("dsoy jktdh; fo|ky;ksa esa iz;ksx gsrq fu%'kqYd",H357)))</formula>
    </cfRule>
    <cfRule type="containsText" dxfId="10903" priority="8381" stopIfTrue="1" operator="containsText" text="dsoy jktdh; fo|ky;ksa esa iz;ksx gsrq fu%'kqYd">
      <formula>NOT(ISERROR(SEARCH("dsoy jktdh; fo|ky;ksa esa iz;ksx gsrq fu%'kqYd",H357)))</formula>
    </cfRule>
    <cfRule type="containsText" dxfId="10902" priority="8382" stopIfTrue="1" operator="containsText" text="f'k{kk foHkkx jktLFkku">
      <formula>NOT(ISERROR(SEARCH("f'k{kk foHkkx jktLFkku",H357)))</formula>
    </cfRule>
    <cfRule type="containsText" dxfId="10901" priority="8383" stopIfTrue="1" operator="containsText" text="iw.kkZad">
      <formula>NOT(ISERROR(SEARCH("iw.kkZad",H357)))</formula>
    </cfRule>
  </conditionalFormatting>
  <conditionalFormatting sqref="J357:J360 J387:J390 J417:J420 J447:J450 J477:J480 J507:J510 J537:J540 J567:J570 J597:J600">
    <cfRule type="cellIs" dxfId="10900" priority="8378" stopIfTrue="1" operator="equal">
      <formula>0</formula>
    </cfRule>
  </conditionalFormatting>
  <conditionalFormatting sqref="J357:J360 J387:J390 J417:J420 J447:J450 J477:J480 J507:J510 J537:J540 J567:J570 J597:J600">
    <cfRule type="containsText" dxfId="10899" priority="8373" stopIfTrue="1" operator="containsText" text="dsoy jktdh; fo|ky;ksa esa iz;ksx gsrq fu%'kqYd">
      <formula>NOT(ISERROR(SEARCH("dsoy jktdh; fo|ky;ksa esa iz;ksx gsrq fu%'kqYd",J357)))</formula>
    </cfRule>
    <cfRule type="containsText" dxfId="10898" priority="8374" stopIfTrue="1" operator="containsText" text="dsoy jktdh; fo|ky;ksa esa iz;ksx gsrq fu%'kqYd">
      <formula>NOT(ISERROR(SEARCH("dsoy jktdh; fo|ky;ksa esa iz;ksx gsrq fu%'kqYd",J357)))</formula>
    </cfRule>
    <cfRule type="containsText" dxfId="10897" priority="8375" stopIfTrue="1" operator="containsText" text="dsoy jktdh; fo|ky;ksa esa iz;ksx gsrq fu%'kqYd">
      <formula>NOT(ISERROR(SEARCH("dsoy jktdh; fo|ky;ksa esa iz;ksx gsrq fu%'kqYd",J357)))</formula>
    </cfRule>
    <cfRule type="containsText" dxfId="10896" priority="8376" stopIfTrue="1" operator="containsText" text="f'k{kk foHkkx jktLFkku">
      <formula>NOT(ISERROR(SEARCH("f'k{kk foHkkx jktLFkku",J357)))</formula>
    </cfRule>
    <cfRule type="containsText" dxfId="10895" priority="8377" stopIfTrue="1" operator="containsText" text="iw.kkZad">
      <formula>NOT(ISERROR(SEARCH("iw.kkZad",J357)))</formula>
    </cfRule>
  </conditionalFormatting>
  <conditionalFormatting sqref="B358:C358 B388:C388 B418:C418 B448:C448 B478:C478 B508:C508 B538:C538 B568:C568 B598:C598">
    <cfRule type="cellIs" dxfId="10894" priority="8372" stopIfTrue="1" operator="equal">
      <formula>0</formula>
    </cfRule>
  </conditionalFormatting>
  <conditionalFormatting sqref="B358:C358 B388:C388 B418:C418 B448:C448 B478:C478 B508:C508 B538:C538 B568:C568 B598:C598">
    <cfRule type="containsText" dxfId="10893" priority="8367" stopIfTrue="1" operator="containsText" text="dsoy jktdh; fo|ky;ksa esa iz;ksx gsrq fu%'kqYd">
      <formula>NOT(ISERROR(SEARCH("dsoy jktdh; fo|ky;ksa esa iz;ksx gsrq fu%'kqYd",B358)))</formula>
    </cfRule>
    <cfRule type="containsText" dxfId="10892" priority="8368" stopIfTrue="1" operator="containsText" text="dsoy jktdh; fo|ky;ksa esa iz;ksx gsrq fu%'kqYd">
      <formula>NOT(ISERROR(SEARCH("dsoy jktdh; fo|ky;ksa esa iz;ksx gsrq fu%'kqYd",B358)))</formula>
    </cfRule>
    <cfRule type="containsText" dxfId="10891" priority="8369" stopIfTrue="1" operator="containsText" text="dsoy jktdh; fo|ky;ksa esa iz;ksx gsrq fu%'kqYd">
      <formula>NOT(ISERROR(SEARCH("dsoy jktdh; fo|ky;ksa esa iz;ksx gsrq fu%'kqYd",B358)))</formula>
    </cfRule>
    <cfRule type="containsText" dxfId="10890" priority="8370" stopIfTrue="1" operator="containsText" text="f'k{kk foHkkx jktLFkku">
      <formula>NOT(ISERROR(SEARCH("f'k{kk foHkkx jktLFkku",B358)))</formula>
    </cfRule>
    <cfRule type="containsText" dxfId="10889" priority="8371" stopIfTrue="1" operator="containsText" text="iw.kkZad">
      <formula>NOT(ISERROR(SEARCH("iw.kkZad",B358)))</formula>
    </cfRule>
  </conditionalFormatting>
  <conditionalFormatting sqref="S338 S368 S398 S428 S458 S488 S518 S548 S578 X340 X370 X400 X430 X460 X490 X520 X550 X580 P336:P340 P366:P370 P396:P400 P426:P430 P456:P460 P486:P490 P516:P520 P546:P550 P576:P580 O354:Q354 O384:Q384 O414:Q414 O444:Q444 O474:Q474 O504:Q504 O534:Q534 O564:Q564 O594:Q594 S354 S384 S414 S444 S474 S504 S534 S564 S594 U354 U384 U414 U444 U474 U504 U534 U564 U594 O334:O341 O364:O371 O394:O401 O424:O431 O454:O461 O484:O491 O514:O521 O544:O551 O574:O581 O355:P356 O385:P386 O415:P416 O445:P446 O475:P476 O505:P506 O535:P536 O565:P566 O595:P596 O343:P343 O373:P373 O403:P403 O433:P433 O463:P463 O493:P493 O523:P523 O553:P553 O583:P583 N331:N332 N361:N362 N391:N392 N421:N422 N451:N452 N481:N482 N511:N512 N541:N542 N571:N572 O345:P346 O375:P376 O405:P406 O435:P436 O465:P466 O495:P496 O525:P526 O555:P556 O585:P586">
    <cfRule type="cellIs" dxfId="10888" priority="8366" stopIfTrue="1" operator="equal">
      <formula>0</formula>
    </cfRule>
  </conditionalFormatting>
  <conditionalFormatting sqref="S338 S368 S398 S428 S458 S488 S518 S548 S578 X340 X370 X400 X430 X460 X490 X520 X550 X580 P336:P340 P366:P370 P396:P400 P426:P430 P456:P460 P486:P490 P516:P520 P546:P550 P576:P580 O354:Q354 O384:Q384 O414:Q414 O444:Q444 O474:Q474 O504:Q504 O534:Q534 O564:Q564 O594:Q594 S354 S384 S414 S444 S474 S504 S534 S564 S594 U354 U384 U414 U444 U474 U504 U534 U564 U594 O334:O341 O364:O371 O394:O401 O424:O431 O454:O461 O484:O491 O514:O521 O544:O551 O574:O581 O355:P356 O385:P386 O415:P416 O445:P446 O475:P476 O505:P506 O535:P536 O565:P566 O595:P596 O343:P343 O373:P373 O403:P403 O433:P433 O463:P463 O493:P493 O523:P523 O553:P553 O583:P583 N331:N332 N361:N362 N391:N392 N421:N422 N451:N452 N481:N482 N511:N512 N541:N542 N571:N572 O345:P346 O375:P376 O405:P406 O435:P436 O465:P466 O495:P496 O525:P526 O555:P556 O585:P586">
    <cfRule type="containsText" dxfId="10887" priority="8361" stopIfTrue="1" operator="containsText" text="dsoy jktdh; fo|ky;ksa esa iz;ksx gsrq fu%'kqYd">
      <formula>NOT(ISERROR(SEARCH("dsoy jktdh; fo|ky;ksa esa iz;ksx gsrq fu%'kqYd",N331)))</formula>
    </cfRule>
    <cfRule type="containsText" dxfId="10886" priority="8362" stopIfTrue="1" operator="containsText" text="dsoy jktdh; fo|ky;ksa esa iz;ksx gsrq fu%'kqYd">
      <formula>NOT(ISERROR(SEARCH("dsoy jktdh; fo|ky;ksa esa iz;ksx gsrq fu%'kqYd",N331)))</formula>
    </cfRule>
    <cfRule type="containsText" dxfId="10885" priority="8363" stopIfTrue="1" operator="containsText" text="dsoy jktdh; fo|ky;ksa esa iz;ksx gsrq fu%'kqYd">
      <formula>NOT(ISERROR(SEARCH("dsoy jktdh; fo|ky;ksa esa iz;ksx gsrq fu%'kqYd",N331)))</formula>
    </cfRule>
    <cfRule type="containsText" dxfId="10884" priority="8364" stopIfTrue="1" operator="containsText" text="f'k{kk foHkkx jktLFkku">
      <formula>NOT(ISERROR(SEARCH("f'k{kk foHkkx jktLFkku",N331)))</formula>
    </cfRule>
    <cfRule type="containsText" dxfId="10883" priority="8365" stopIfTrue="1" operator="containsText" text="iw.kkZad">
      <formula>NOT(ISERROR(SEARCH("iw.kkZad",N331)))</formula>
    </cfRule>
  </conditionalFormatting>
  <conditionalFormatting sqref="O340:P340 O370:P370 O400:P400 O430:P430 O460:P460 O490:P490 O520:P520 O550:P550 O580:P580">
    <cfRule type="cellIs" dxfId="10882" priority="8359" operator="equal">
      <formula>0</formula>
    </cfRule>
    <cfRule type="containsText" dxfId="10881" priority="8360" stopIfTrue="1" operator="containsText" text="false">
      <formula>NOT(ISERROR(SEARCH("false",O340)))</formula>
    </cfRule>
  </conditionalFormatting>
  <conditionalFormatting sqref="T340 T370 T400 T430 T460 T490 T520 T550 T580">
    <cfRule type="cellIs" dxfId="10880" priority="8358" stopIfTrue="1" operator="equal">
      <formula>0</formula>
    </cfRule>
  </conditionalFormatting>
  <conditionalFormatting sqref="T340 T370 T400 T430 T460 T490 T520 T550 T580">
    <cfRule type="containsText" dxfId="10879" priority="8353" stopIfTrue="1" operator="containsText" text="dsoy jktdh; fo|ky;ksa esa iz;ksx gsrq fu%'kqYd">
      <formula>NOT(ISERROR(SEARCH("dsoy jktdh; fo|ky;ksa esa iz;ksx gsrq fu%'kqYd",T340)))</formula>
    </cfRule>
    <cfRule type="containsText" dxfId="10878" priority="8354" stopIfTrue="1" operator="containsText" text="dsoy jktdh; fo|ky;ksa esa iz;ksx gsrq fu%'kqYd">
      <formula>NOT(ISERROR(SEARCH("dsoy jktdh; fo|ky;ksa esa iz;ksx gsrq fu%'kqYd",T340)))</formula>
    </cfRule>
    <cfRule type="containsText" dxfId="10877" priority="8355" stopIfTrue="1" operator="containsText" text="dsoy jktdh; fo|ky;ksa esa iz;ksx gsrq fu%'kqYd">
      <formula>NOT(ISERROR(SEARCH("dsoy jktdh; fo|ky;ksa esa iz;ksx gsrq fu%'kqYd",T340)))</formula>
    </cfRule>
    <cfRule type="containsText" dxfId="10876" priority="8356" stopIfTrue="1" operator="containsText" text="f'k{kk foHkkx jktLFkku">
      <formula>NOT(ISERROR(SEARCH("f'k{kk foHkkx jktLFkku",T340)))</formula>
    </cfRule>
    <cfRule type="containsText" dxfId="10875" priority="8357" stopIfTrue="1" operator="containsText" text="iw.kkZad">
      <formula>NOT(ISERROR(SEARCH("iw.kkZad",T340)))</formula>
    </cfRule>
  </conditionalFormatting>
  <conditionalFormatting sqref="T340 T370 T400 T430 T460 T490 T520 T550 T580">
    <cfRule type="cellIs" dxfId="10874" priority="8351" operator="equal">
      <formula>0</formula>
    </cfRule>
    <cfRule type="containsText" dxfId="10873" priority="8352" stopIfTrue="1" operator="containsText" text="false">
      <formula>NOT(ISERROR(SEARCH("false",T340)))</formula>
    </cfRule>
  </conditionalFormatting>
  <conditionalFormatting sqref="T340 T370 T400 T430 T460 T490 T520 T550 T580">
    <cfRule type="containsText" dxfId="10872" priority="8350" stopIfTrue="1" operator="containsText" text="izk;ks-">
      <formula>NOT(ISERROR(SEARCH("izk;ks-",T340)))</formula>
    </cfRule>
  </conditionalFormatting>
  <conditionalFormatting sqref="W354 W384 W414 W444 W474 W504 W534 W564 W594">
    <cfRule type="cellIs" dxfId="10871" priority="8337" stopIfTrue="1" operator="equal">
      <formula>0</formula>
    </cfRule>
  </conditionalFormatting>
  <conditionalFormatting sqref="W354 W384 W414 W444 W474 W504 W534 W564 W594">
    <cfRule type="containsText" dxfId="10870" priority="8332" stopIfTrue="1" operator="containsText" text="dsoy jktdh; fo|ky;ksa esa iz;ksx gsrq fu%'kqYd">
      <formula>NOT(ISERROR(SEARCH("dsoy jktdh; fo|ky;ksa esa iz;ksx gsrq fu%'kqYd",W354)))</formula>
    </cfRule>
    <cfRule type="containsText" dxfId="10869" priority="8333" stopIfTrue="1" operator="containsText" text="dsoy jktdh; fo|ky;ksa esa iz;ksx gsrq fu%'kqYd">
      <formula>NOT(ISERROR(SEARCH("dsoy jktdh; fo|ky;ksa esa iz;ksx gsrq fu%'kqYd",W354)))</formula>
    </cfRule>
    <cfRule type="containsText" dxfId="10868" priority="8334" stopIfTrue="1" operator="containsText" text="dsoy jktdh; fo|ky;ksa esa iz;ksx gsrq fu%'kqYd">
      <formula>NOT(ISERROR(SEARCH("dsoy jktdh; fo|ky;ksa esa iz;ksx gsrq fu%'kqYd",W354)))</formula>
    </cfRule>
    <cfRule type="containsText" dxfId="10867" priority="8335" stopIfTrue="1" operator="containsText" text="f'k{kk foHkkx jktLFkku">
      <formula>NOT(ISERROR(SEARCH("f'k{kk foHkkx jktLFkku",W354)))</formula>
    </cfRule>
    <cfRule type="containsText" dxfId="10866" priority="8336" stopIfTrue="1" operator="containsText" text="iw.kkZad">
      <formula>NOT(ISERROR(SEARCH("iw.kkZad",W354)))</formula>
    </cfRule>
  </conditionalFormatting>
  <conditionalFormatting sqref="Q355 Q385 Q415 Q445 Q475 Q505 Q535 Q565 Q595">
    <cfRule type="cellIs" dxfId="10865" priority="8331" stopIfTrue="1" operator="equal">
      <formula>0</formula>
    </cfRule>
  </conditionalFormatting>
  <conditionalFormatting sqref="Q355 Q385 Q415 Q445 Q475 Q505 Q535 Q565 Q595">
    <cfRule type="containsText" dxfId="10864" priority="8326" stopIfTrue="1" operator="containsText" text="dsoy jktdh; fo|ky;ksa esa iz;ksx gsrq fu%'kqYd">
      <formula>NOT(ISERROR(SEARCH("dsoy jktdh; fo|ky;ksa esa iz;ksx gsrq fu%'kqYd",Q355)))</formula>
    </cfRule>
    <cfRule type="containsText" dxfId="10863" priority="8327" stopIfTrue="1" operator="containsText" text="dsoy jktdh; fo|ky;ksa esa iz;ksx gsrq fu%'kqYd">
      <formula>NOT(ISERROR(SEARCH("dsoy jktdh; fo|ky;ksa esa iz;ksx gsrq fu%'kqYd",Q355)))</formula>
    </cfRule>
    <cfRule type="containsText" dxfId="10862" priority="8328" stopIfTrue="1" operator="containsText" text="dsoy jktdh; fo|ky;ksa esa iz;ksx gsrq fu%'kqYd">
      <formula>NOT(ISERROR(SEARCH("dsoy jktdh; fo|ky;ksa esa iz;ksx gsrq fu%'kqYd",Q355)))</formula>
    </cfRule>
    <cfRule type="containsText" dxfId="10861" priority="8329" stopIfTrue="1" operator="containsText" text="f'k{kk foHkkx jktLFkku">
      <formula>NOT(ISERROR(SEARCH("f'k{kk foHkkx jktLFkku",Q355)))</formula>
    </cfRule>
    <cfRule type="containsText" dxfId="10860" priority="8330" stopIfTrue="1" operator="containsText" text="iw.kkZad">
      <formula>NOT(ISERROR(SEARCH("iw.kkZad",Q355)))</formula>
    </cfRule>
  </conditionalFormatting>
  <conditionalFormatting sqref="S355 S385 S415 S445 S475 S505 S535 S565 S595">
    <cfRule type="cellIs" dxfId="10859" priority="8325" stopIfTrue="1" operator="equal">
      <formula>0</formula>
    </cfRule>
  </conditionalFormatting>
  <conditionalFormatting sqref="S355 S385 S415 S445 S475 S505 S535 S565 S595">
    <cfRule type="containsText" dxfId="10858" priority="8320" stopIfTrue="1" operator="containsText" text="dsoy jktdh; fo|ky;ksa esa iz;ksx gsrq fu%'kqYd">
      <formula>NOT(ISERROR(SEARCH("dsoy jktdh; fo|ky;ksa esa iz;ksx gsrq fu%'kqYd",S355)))</formula>
    </cfRule>
    <cfRule type="containsText" dxfId="10857" priority="8321" stopIfTrue="1" operator="containsText" text="dsoy jktdh; fo|ky;ksa esa iz;ksx gsrq fu%'kqYd">
      <formula>NOT(ISERROR(SEARCH("dsoy jktdh; fo|ky;ksa esa iz;ksx gsrq fu%'kqYd",S355)))</formula>
    </cfRule>
    <cfRule type="containsText" dxfId="10856" priority="8322" stopIfTrue="1" operator="containsText" text="dsoy jktdh; fo|ky;ksa esa iz;ksx gsrq fu%'kqYd">
      <formula>NOT(ISERROR(SEARCH("dsoy jktdh; fo|ky;ksa esa iz;ksx gsrq fu%'kqYd",S355)))</formula>
    </cfRule>
    <cfRule type="containsText" dxfId="10855" priority="8323" stopIfTrue="1" operator="containsText" text="f'k{kk foHkkx jktLFkku">
      <formula>NOT(ISERROR(SEARCH("f'k{kk foHkkx jktLFkku",S355)))</formula>
    </cfRule>
    <cfRule type="containsText" dxfId="10854" priority="8324" stopIfTrue="1" operator="containsText" text="iw.kkZad">
      <formula>NOT(ISERROR(SEARCH("iw.kkZad",S355)))</formula>
    </cfRule>
  </conditionalFormatting>
  <conditionalFormatting sqref="U355 U385 U415 U445 U475 U505 U535 U565 U595">
    <cfRule type="cellIs" dxfId="10853" priority="8319" stopIfTrue="1" operator="equal">
      <formula>0</formula>
    </cfRule>
  </conditionalFormatting>
  <conditionalFormatting sqref="U355 U385 U415 U445 U475 U505 U535 U565 U595">
    <cfRule type="containsText" dxfId="10852" priority="8314" stopIfTrue="1" operator="containsText" text="dsoy jktdh; fo|ky;ksa esa iz;ksx gsrq fu%'kqYd">
      <formula>NOT(ISERROR(SEARCH("dsoy jktdh; fo|ky;ksa esa iz;ksx gsrq fu%'kqYd",U355)))</formula>
    </cfRule>
    <cfRule type="containsText" dxfId="10851" priority="8315" stopIfTrue="1" operator="containsText" text="dsoy jktdh; fo|ky;ksa esa iz;ksx gsrq fu%'kqYd">
      <formula>NOT(ISERROR(SEARCH("dsoy jktdh; fo|ky;ksa esa iz;ksx gsrq fu%'kqYd",U355)))</formula>
    </cfRule>
    <cfRule type="containsText" dxfId="10850" priority="8316" stopIfTrue="1" operator="containsText" text="dsoy jktdh; fo|ky;ksa esa iz;ksx gsrq fu%'kqYd">
      <formula>NOT(ISERROR(SEARCH("dsoy jktdh; fo|ky;ksa esa iz;ksx gsrq fu%'kqYd",U355)))</formula>
    </cfRule>
    <cfRule type="containsText" dxfId="10849" priority="8317" stopIfTrue="1" operator="containsText" text="f'k{kk foHkkx jktLFkku">
      <formula>NOT(ISERROR(SEARCH("f'k{kk foHkkx jktLFkku",U355)))</formula>
    </cfRule>
    <cfRule type="containsText" dxfId="10848" priority="8318" stopIfTrue="1" operator="containsText" text="iw.kkZad">
      <formula>NOT(ISERROR(SEARCH("iw.kkZad",U355)))</formula>
    </cfRule>
  </conditionalFormatting>
  <conditionalFormatting sqref="W355 W385 W415 W445 W475 W505 W535 W565 W595">
    <cfRule type="cellIs" dxfId="10847" priority="8313" stopIfTrue="1" operator="equal">
      <formula>0</formula>
    </cfRule>
  </conditionalFormatting>
  <conditionalFormatting sqref="W355 W385 W415 W445 W475 W505 W535 W565 W595">
    <cfRule type="containsText" dxfId="10846" priority="8308" stopIfTrue="1" operator="containsText" text="dsoy jktdh; fo|ky;ksa esa iz;ksx gsrq fu%'kqYd">
      <formula>NOT(ISERROR(SEARCH("dsoy jktdh; fo|ky;ksa esa iz;ksx gsrq fu%'kqYd",W355)))</formula>
    </cfRule>
    <cfRule type="containsText" dxfId="10845" priority="8309" stopIfTrue="1" operator="containsText" text="dsoy jktdh; fo|ky;ksa esa iz;ksx gsrq fu%'kqYd">
      <formula>NOT(ISERROR(SEARCH("dsoy jktdh; fo|ky;ksa esa iz;ksx gsrq fu%'kqYd",W355)))</formula>
    </cfRule>
    <cfRule type="containsText" dxfId="10844" priority="8310" stopIfTrue="1" operator="containsText" text="dsoy jktdh; fo|ky;ksa esa iz;ksx gsrq fu%'kqYd">
      <formula>NOT(ISERROR(SEARCH("dsoy jktdh; fo|ky;ksa esa iz;ksx gsrq fu%'kqYd",W355)))</formula>
    </cfRule>
    <cfRule type="containsText" dxfId="10843" priority="8311" stopIfTrue="1" operator="containsText" text="f'k{kk foHkkx jktLFkku">
      <formula>NOT(ISERROR(SEARCH("f'k{kk foHkkx jktLFkku",W355)))</formula>
    </cfRule>
    <cfRule type="containsText" dxfId="10842" priority="8312" stopIfTrue="1" operator="containsText" text="iw.kkZad">
      <formula>NOT(ISERROR(SEARCH("iw.kkZad",W355)))</formula>
    </cfRule>
  </conditionalFormatting>
  <conditionalFormatting sqref="Q356 Q386 Q416 Q446 Q476 Q506 Q536 Q566 Q596">
    <cfRule type="cellIs" dxfId="10841" priority="8307" stopIfTrue="1" operator="equal">
      <formula>0</formula>
    </cfRule>
  </conditionalFormatting>
  <conditionalFormatting sqref="Q356 Q386 Q416 Q446 Q476 Q506 Q536 Q566 Q596">
    <cfRule type="containsText" dxfId="10840" priority="8302" stopIfTrue="1" operator="containsText" text="dsoy jktdh; fo|ky;ksa esa iz;ksx gsrq fu%'kqYd">
      <formula>NOT(ISERROR(SEARCH("dsoy jktdh; fo|ky;ksa esa iz;ksx gsrq fu%'kqYd",Q356)))</formula>
    </cfRule>
    <cfRule type="containsText" dxfId="10839" priority="8303" stopIfTrue="1" operator="containsText" text="dsoy jktdh; fo|ky;ksa esa iz;ksx gsrq fu%'kqYd">
      <formula>NOT(ISERROR(SEARCH("dsoy jktdh; fo|ky;ksa esa iz;ksx gsrq fu%'kqYd",Q356)))</formula>
    </cfRule>
    <cfRule type="containsText" dxfId="10838" priority="8304" stopIfTrue="1" operator="containsText" text="dsoy jktdh; fo|ky;ksa esa iz;ksx gsrq fu%'kqYd">
      <formula>NOT(ISERROR(SEARCH("dsoy jktdh; fo|ky;ksa esa iz;ksx gsrq fu%'kqYd",Q356)))</formula>
    </cfRule>
    <cfRule type="containsText" dxfId="10837" priority="8305" stopIfTrue="1" operator="containsText" text="f'k{kk foHkkx jktLFkku">
      <formula>NOT(ISERROR(SEARCH("f'k{kk foHkkx jktLFkku",Q356)))</formula>
    </cfRule>
    <cfRule type="containsText" dxfId="10836" priority="8306" stopIfTrue="1" operator="containsText" text="iw.kkZad">
      <formula>NOT(ISERROR(SEARCH("iw.kkZad",Q356)))</formula>
    </cfRule>
  </conditionalFormatting>
  <conditionalFormatting sqref="S356 S386 S416 S446 S476 S506 S536 S566 S596">
    <cfRule type="cellIs" dxfId="10835" priority="8301" stopIfTrue="1" operator="equal">
      <formula>0</formula>
    </cfRule>
  </conditionalFormatting>
  <conditionalFormatting sqref="S356 S386 S416 S446 S476 S506 S536 S566 S596">
    <cfRule type="containsText" dxfId="10834" priority="8296" stopIfTrue="1" operator="containsText" text="dsoy jktdh; fo|ky;ksa esa iz;ksx gsrq fu%'kqYd">
      <formula>NOT(ISERROR(SEARCH("dsoy jktdh; fo|ky;ksa esa iz;ksx gsrq fu%'kqYd",S356)))</formula>
    </cfRule>
    <cfRule type="containsText" dxfId="10833" priority="8297" stopIfTrue="1" operator="containsText" text="dsoy jktdh; fo|ky;ksa esa iz;ksx gsrq fu%'kqYd">
      <formula>NOT(ISERROR(SEARCH("dsoy jktdh; fo|ky;ksa esa iz;ksx gsrq fu%'kqYd",S356)))</formula>
    </cfRule>
    <cfRule type="containsText" dxfId="10832" priority="8298" stopIfTrue="1" operator="containsText" text="dsoy jktdh; fo|ky;ksa esa iz;ksx gsrq fu%'kqYd">
      <formula>NOT(ISERROR(SEARCH("dsoy jktdh; fo|ky;ksa esa iz;ksx gsrq fu%'kqYd",S356)))</formula>
    </cfRule>
    <cfRule type="containsText" dxfId="10831" priority="8299" stopIfTrue="1" operator="containsText" text="f'k{kk foHkkx jktLFkku">
      <formula>NOT(ISERROR(SEARCH("f'k{kk foHkkx jktLFkku",S356)))</formula>
    </cfRule>
    <cfRule type="containsText" dxfId="10830" priority="8300" stopIfTrue="1" operator="containsText" text="iw.kkZad">
      <formula>NOT(ISERROR(SEARCH("iw.kkZad",S356)))</formula>
    </cfRule>
  </conditionalFormatting>
  <conditionalFormatting sqref="U356 U386 U416 U446 U476 U506 U536 U566 U596">
    <cfRule type="cellIs" dxfId="10829" priority="8295" stopIfTrue="1" operator="equal">
      <formula>0</formula>
    </cfRule>
  </conditionalFormatting>
  <conditionalFormatting sqref="U356 U386 U416 U446 U476 U506 U536 U566 U596">
    <cfRule type="containsText" dxfId="10828" priority="8290" stopIfTrue="1" operator="containsText" text="dsoy jktdh; fo|ky;ksa esa iz;ksx gsrq fu%'kqYd">
      <formula>NOT(ISERROR(SEARCH("dsoy jktdh; fo|ky;ksa esa iz;ksx gsrq fu%'kqYd",U356)))</formula>
    </cfRule>
    <cfRule type="containsText" dxfId="10827" priority="8291" stopIfTrue="1" operator="containsText" text="dsoy jktdh; fo|ky;ksa esa iz;ksx gsrq fu%'kqYd">
      <formula>NOT(ISERROR(SEARCH("dsoy jktdh; fo|ky;ksa esa iz;ksx gsrq fu%'kqYd",U356)))</formula>
    </cfRule>
    <cfRule type="containsText" dxfId="10826" priority="8292" stopIfTrue="1" operator="containsText" text="dsoy jktdh; fo|ky;ksa esa iz;ksx gsrq fu%'kqYd">
      <formula>NOT(ISERROR(SEARCH("dsoy jktdh; fo|ky;ksa esa iz;ksx gsrq fu%'kqYd",U356)))</formula>
    </cfRule>
    <cfRule type="containsText" dxfId="10825" priority="8293" stopIfTrue="1" operator="containsText" text="f'k{kk foHkkx jktLFkku">
      <formula>NOT(ISERROR(SEARCH("f'k{kk foHkkx jktLFkku",U356)))</formula>
    </cfRule>
    <cfRule type="containsText" dxfId="10824" priority="8294" stopIfTrue="1" operator="containsText" text="iw.kkZad">
      <formula>NOT(ISERROR(SEARCH("iw.kkZad",U356)))</formula>
    </cfRule>
  </conditionalFormatting>
  <conditionalFormatting sqref="W356 W386 W416 W446 W476 W506 W536 W566 W596">
    <cfRule type="cellIs" dxfId="10823" priority="8289" stopIfTrue="1" operator="equal">
      <formula>0</formula>
    </cfRule>
  </conditionalFormatting>
  <conditionalFormatting sqref="W356 W386 W416 W446 W476 W506 W536 W566 W596">
    <cfRule type="containsText" dxfId="10822" priority="8284" stopIfTrue="1" operator="containsText" text="dsoy jktdh; fo|ky;ksa esa iz;ksx gsrq fu%'kqYd">
      <formula>NOT(ISERROR(SEARCH("dsoy jktdh; fo|ky;ksa esa iz;ksx gsrq fu%'kqYd",W356)))</formula>
    </cfRule>
    <cfRule type="containsText" dxfId="10821" priority="8285" stopIfTrue="1" operator="containsText" text="dsoy jktdh; fo|ky;ksa esa iz;ksx gsrq fu%'kqYd">
      <formula>NOT(ISERROR(SEARCH("dsoy jktdh; fo|ky;ksa esa iz;ksx gsrq fu%'kqYd",W356)))</formula>
    </cfRule>
    <cfRule type="containsText" dxfId="10820" priority="8286" stopIfTrue="1" operator="containsText" text="dsoy jktdh; fo|ky;ksa esa iz;ksx gsrq fu%'kqYd">
      <formula>NOT(ISERROR(SEARCH("dsoy jktdh; fo|ky;ksa esa iz;ksx gsrq fu%'kqYd",W356)))</formula>
    </cfRule>
    <cfRule type="containsText" dxfId="10819" priority="8287" stopIfTrue="1" operator="containsText" text="f'k{kk foHkkx jktLFkku">
      <formula>NOT(ISERROR(SEARCH("f'k{kk foHkkx jktLFkku",W356)))</formula>
    </cfRule>
    <cfRule type="containsText" dxfId="10818" priority="8288" stopIfTrue="1" operator="containsText" text="iw.kkZad">
      <formula>NOT(ISERROR(SEARCH("iw.kkZad",W356)))</formula>
    </cfRule>
  </conditionalFormatting>
  <conditionalFormatting sqref="P348 P378 P408 P438 P468 P498 P528 P558 P588">
    <cfRule type="cellIs" dxfId="10817" priority="8283" stopIfTrue="1" operator="equal">
      <formula>0</formula>
    </cfRule>
  </conditionalFormatting>
  <conditionalFormatting sqref="P348 P378 P408 P438 P468 P498 P528 P558 P588">
    <cfRule type="containsText" dxfId="10816" priority="8278" stopIfTrue="1" operator="containsText" text="dsoy jktdh; fo|ky;ksa esa iz;ksx gsrq fu%'kqYd">
      <formula>NOT(ISERROR(SEARCH("dsoy jktdh; fo|ky;ksa esa iz;ksx gsrq fu%'kqYd",P348)))</formula>
    </cfRule>
    <cfRule type="containsText" dxfId="10815" priority="8279" stopIfTrue="1" operator="containsText" text="dsoy jktdh; fo|ky;ksa esa iz;ksx gsrq fu%'kqYd">
      <formula>NOT(ISERROR(SEARCH("dsoy jktdh; fo|ky;ksa esa iz;ksx gsrq fu%'kqYd",P348)))</formula>
    </cfRule>
    <cfRule type="containsText" dxfId="10814" priority="8280" stopIfTrue="1" operator="containsText" text="dsoy jktdh; fo|ky;ksa esa iz;ksx gsrq fu%'kqYd">
      <formula>NOT(ISERROR(SEARCH("dsoy jktdh; fo|ky;ksa esa iz;ksx gsrq fu%'kqYd",P348)))</formula>
    </cfRule>
    <cfRule type="containsText" dxfId="10813" priority="8281" stopIfTrue="1" operator="containsText" text="f'k{kk foHkkx jktLFkku">
      <formula>NOT(ISERROR(SEARCH("f'k{kk foHkkx jktLFkku",P348)))</formula>
    </cfRule>
    <cfRule type="containsText" dxfId="10812" priority="8282" stopIfTrue="1" operator="containsText" text="iw.kkZad">
      <formula>NOT(ISERROR(SEARCH("iw.kkZad",P348)))</formula>
    </cfRule>
  </conditionalFormatting>
  <conditionalFormatting sqref="O347 O377 O407 O437 O467 O497 O527 O557 O587">
    <cfRule type="cellIs" dxfId="10811" priority="8277" stopIfTrue="1" operator="equal">
      <formula>0</formula>
    </cfRule>
  </conditionalFormatting>
  <conditionalFormatting sqref="O347 O377 O407 O437 O467 O497 O527 O557 O587">
    <cfRule type="containsText" dxfId="10810" priority="8272" stopIfTrue="1" operator="containsText" text="dsoy jktdh; fo|ky;ksa esa iz;ksx gsrq fu%'kqYd">
      <formula>NOT(ISERROR(SEARCH("dsoy jktdh; fo|ky;ksa esa iz;ksx gsrq fu%'kqYd",O347)))</formula>
    </cfRule>
    <cfRule type="containsText" dxfId="10809" priority="8273" stopIfTrue="1" operator="containsText" text="dsoy jktdh; fo|ky;ksa esa iz;ksx gsrq fu%'kqYd">
      <formula>NOT(ISERROR(SEARCH("dsoy jktdh; fo|ky;ksa esa iz;ksx gsrq fu%'kqYd",O347)))</formula>
    </cfRule>
    <cfRule type="containsText" dxfId="10808" priority="8274" stopIfTrue="1" operator="containsText" text="dsoy jktdh; fo|ky;ksa esa iz;ksx gsrq fu%'kqYd">
      <formula>NOT(ISERROR(SEARCH("dsoy jktdh; fo|ky;ksa esa iz;ksx gsrq fu%'kqYd",O347)))</formula>
    </cfRule>
    <cfRule type="containsText" dxfId="10807" priority="8275" stopIfTrue="1" operator="containsText" text="f'k{kk foHkkx jktLFkku">
      <formula>NOT(ISERROR(SEARCH("f'k{kk foHkkx jktLFkku",O347)))</formula>
    </cfRule>
    <cfRule type="containsText" dxfId="10806" priority="8276" stopIfTrue="1" operator="containsText" text="iw.kkZad">
      <formula>NOT(ISERROR(SEARCH("iw.kkZad",O347)))</formula>
    </cfRule>
  </conditionalFormatting>
  <conditionalFormatting sqref="Q342:S342 Q372:S372 Q402:S402 Q432:S432 Q462:S462 Q492:S492 Q522:S522 Q552:S552 Q582:S582">
    <cfRule type="cellIs" dxfId="10805" priority="8271" stopIfTrue="1" operator="equal">
      <formula>0</formula>
    </cfRule>
  </conditionalFormatting>
  <conditionalFormatting sqref="Q342:S342 Q372:S372 Q402:S402 Q432:S432 Q462:S462 Q492:S492 Q522:S522 Q552:S552 Q582:S582">
    <cfRule type="containsText" dxfId="10804" priority="8266" stopIfTrue="1" operator="containsText" text="dsoy jktdh; fo|ky;ksa esa iz;ksx gsrq fu%'kqYd">
      <formula>NOT(ISERROR(SEARCH("dsoy jktdh; fo|ky;ksa esa iz;ksx gsrq fu%'kqYd",Q342)))</formula>
    </cfRule>
    <cfRule type="containsText" dxfId="10803" priority="8267" stopIfTrue="1" operator="containsText" text="dsoy jktdh; fo|ky;ksa esa iz;ksx gsrq fu%'kqYd">
      <formula>NOT(ISERROR(SEARCH("dsoy jktdh; fo|ky;ksa esa iz;ksx gsrq fu%'kqYd",Q342)))</formula>
    </cfRule>
    <cfRule type="containsText" dxfId="10802" priority="8268" stopIfTrue="1" operator="containsText" text="dsoy jktdh; fo|ky;ksa esa iz;ksx gsrq fu%'kqYd">
      <formula>NOT(ISERROR(SEARCH("dsoy jktdh; fo|ky;ksa esa iz;ksx gsrq fu%'kqYd",Q342)))</formula>
    </cfRule>
    <cfRule type="containsText" dxfId="10801" priority="8269" stopIfTrue="1" operator="containsText" text="f'k{kk foHkkx jktLFkku">
      <formula>NOT(ISERROR(SEARCH("f'k{kk foHkkx jktLFkku",Q342)))</formula>
    </cfRule>
    <cfRule type="containsText" dxfId="10800" priority="8270" stopIfTrue="1" operator="containsText" text="iw.kkZad">
      <formula>NOT(ISERROR(SEARCH("iw.kkZad",Q342)))</formula>
    </cfRule>
  </conditionalFormatting>
  <conditionalFormatting sqref="Q342:S342 Q372:S372 Q402:S402 Q432:S432 Q462:S462 Q492:S492 Q522:S522 Q552:S552 Q582:S582">
    <cfRule type="cellIs" dxfId="10799" priority="8264" operator="equal">
      <formula>0</formula>
    </cfRule>
    <cfRule type="containsText" dxfId="10798" priority="8265" stopIfTrue="1" operator="containsText" text="false">
      <formula>NOT(ISERROR(SEARCH("false",Q342)))</formula>
    </cfRule>
  </conditionalFormatting>
  <conditionalFormatting sqref="Q342:S342 Q372:S372 Q402:S402 Q432:S432 Q462:S462 Q492:S492 Q522:S522 Q552:S552 Q582:S582">
    <cfRule type="containsText" dxfId="10797" priority="8263" stopIfTrue="1" operator="containsText" text="izk;ks-">
      <formula>NOT(ISERROR(SEARCH("izk;ks-",Q342)))</formula>
    </cfRule>
  </conditionalFormatting>
  <conditionalFormatting sqref="X350 X380 X410 X440 X470 X500 X530 X560 X590 Q350:S350 Q380:S380 Q410:S410 Q440:S440 Q470:S470 Q500:S500 Q530:S530 Q560:S560 Q590:S590 U350:V350 U380:V380 U410:V410 U440:V440 U470:V470 U500:V500 U530:V530 U560:V560 U590:V590">
    <cfRule type="cellIs" dxfId="10796" priority="8262" stopIfTrue="1" operator="equal">
      <formula>0</formula>
    </cfRule>
  </conditionalFormatting>
  <conditionalFormatting sqref="X350 X380 X410 X440 X470 X500 X530 X560 X590 Q350:S350 Q380:S380 Q410:S410 Q440:S440 Q470:S470 Q500:S500 Q530:S530 Q560:S560 Q590:S590 U350:V350 U380:V380 U410:V410 U440:V440 U470:V470 U500:V500 U530:V530 U560:V560 U590:V590">
    <cfRule type="containsText" dxfId="10795" priority="8257" stopIfTrue="1" operator="containsText" text="dsoy jktdh; fo|ky;ksa esa iz;ksx gsrq fu%'kqYd">
      <formula>NOT(ISERROR(SEARCH("dsoy jktdh; fo|ky;ksa esa iz;ksx gsrq fu%'kqYd",Q350)))</formula>
    </cfRule>
    <cfRule type="containsText" dxfId="10794" priority="8258" stopIfTrue="1" operator="containsText" text="dsoy jktdh; fo|ky;ksa esa iz;ksx gsrq fu%'kqYd">
      <formula>NOT(ISERROR(SEARCH("dsoy jktdh; fo|ky;ksa esa iz;ksx gsrq fu%'kqYd",Q350)))</formula>
    </cfRule>
    <cfRule type="containsText" dxfId="10793" priority="8259" stopIfTrue="1" operator="containsText" text="dsoy jktdh; fo|ky;ksa esa iz;ksx gsrq fu%'kqYd">
      <formula>NOT(ISERROR(SEARCH("dsoy jktdh; fo|ky;ksa esa iz;ksx gsrq fu%'kqYd",Q350)))</formula>
    </cfRule>
    <cfRule type="containsText" dxfId="10792" priority="8260" stopIfTrue="1" operator="containsText" text="f'k{kk foHkkx jktLFkku">
      <formula>NOT(ISERROR(SEARCH("f'k{kk foHkkx jktLFkku",Q350)))</formula>
    </cfRule>
    <cfRule type="containsText" dxfId="10791" priority="8261" stopIfTrue="1" operator="containsText" text="iw.kkZad">
      <formula>NOT(ISERROR(SEARCH("iw.kkZad",Q350)))</formula>
    </cfRule>
  </conditionalFormatting>
  <conditionalFormatting sqref="X350 X380 X410 X440 X470 X500 X530 X560 X590 Q350:S350 Q380:S380 Q410:S410 Q440:S440 Q470:S470 Q500:S500 Q530:S530 Q560:S560 Q590:S590 U350:V350 U380:V380 U410:V410 U440:V440 U470:V470 U500:V500 U530:V530 U560:V560 U590:V590">
    <cfRule type="cellIs" dxfId="10790" priority="8255" operator="equal">
      <formula>0</formula>
    </cfRule>
    <cfRule type="containsText" dxfId="10789" priority="8256" stopIfTrue="1" operator="containsText" text="false">
      <formula>NOT(ISERROR(SEARCH("false",Q350)))</formula>
    </cfRule>
  </conditionalFormatting>
  <conditionalFormatting sqref="X350 X380 X410 X440 X470 X500 X530 X560 X590 Q350:S350 Q380:S380 Q410:S410 Q440:S440 Q470:S470 Q500:S500 Q530:S530 Q560:S560 Q590:S590 U350:V350 U380:V380 U410:V410 U440:V440 U470:V470 U500:V500 U530:V530 U560:V560 U590:V590">
    <cfRule type="containsText" dxfId="10788" priority="8254" stopIfTrue="1" operator="containsText" text="izk;ks-">
      <formula>NOT(ISERROR(SEARCH("izk;ks-",Q350)))</formula>
    </cfRule>
  </conditionalFormatting>
  <conditionalFormatting sqref="Q347:S347 Q377:S377 Q407:S407 Q437:S437 Q467:S467 Q497:S497 Q527:S527 Q557:S557 Q587:S587">
    <cfRule type="cellIs" dxfId="10787" priority="8253" stopIfTrue="1" operator="equal">
      <formula>0</formula>
    </cfRule>
  </conditionalFormatting>
  <conditionalFormatting sqref="Q347:S347 Q377:S377 Q407:S407 Q437:S437 Q467:S467 Q497:S497 Q527:S527 Q557:S557 Q587:S587">
    <cfRule type="containsText" dxfId="10786" priority="8248" stopIfTrue="1" operator="containsText" text="dsoy jktdh; fo|ky;ksa esa iz;ksx gsrq fu%'kqYd">
      <formula>NOT(ISERROR(SEARCH("dsoy jktdh; fo|ky;ksa esa iz;ksx gsrq fu%'kqYd",Q347)))</formula>
    </cfRule>
    <cfRule type="containsText" dxfId="10785" priority="8249" stopIfTrue="1" operator="containsText" text="dsoy jktdh; fo|ky;ksa esa iz;ksx gsrq fu%'kqYd">
      <formula>NOT(ISERROR(SEARCH("dsoy jktdh; fo|ky;ksa esa iz;ksx gsrq fu%'kqYd",Q347)))</formula>
    </cfRule>
    <cfRule type="containsText" dxfId="10784" priority="8250" stopIfTrue="1" operator="containsText" text="dsoy jktdh; fo|ky;ksa esa iz;ksx gsrq fu%'kqYd">
      <formula>NOT(ISERROR(SEARCH("dsoy jktdh; fo|ky;ksa esa iz;ksx gsrq fu%'kqYd",Q347)))</formula>
    </cfRule>
    <cfRule type="containsText" dxfId="10783" priority="8251" stopIfTrue="1" operator="containsText" text="f'k{kk foHkkx jktLFkku">
      <formula>NOT(ISERROR(SEARCH("f'k{kk foHkkx jktLFkku",Q347)))</formula>
    </cfRule>
    <cfRule type="containsText" dxfId="10782" priority="8252" stopIfTrue="1" operator="containsText" text="iw.kkZad">
      <formula>NOT(ISERROR(SEARCH("iw.kkZad",Q347)))</formula>
    </cfRule>
  </conditionalFormatting>
  <conditionalFormatting sqref="Q347:S347 Q377:S377 Q407:S407 Q437:S437 Q467:S467 Q497:S497 Q527:S527 Q557:S557 Q587:S587">
    <cfRule type="cellIs" dxfId="10781" priority="8246" operator="equal">
      <formula>0</formula>
    </cfRule>
    <cfRule type="containsText" dxfId="10780" priority="8247" stopIfTrue="1" operator="containsText" text="false">
      <formula>NOT(ISERROR(SEARCH("false",Q347)))</formula>
    </cfRule>
  </conditionalFormatting>
  <conditionalFormatting sqref="Q347:S347 Q377:S377 Q407:S407 Q437:S437 Q467:S467 Q497:S497 Q527:S527 Q557:S557 Q587:S587">
    <cfRule type="containsText" dxfId="10779" priority="8245" stopIfTrue="1" operator="containsText" text="izk;ks-">
      <formula>NOT(ISERROR(SEARCH("izk;ks-",Q347)))</formula>
    </cfRule>
  </conditionalFormatting>
  <conditionalFormatting sqref="Q357:Q360 Q387:Q390 Q417:Q420 Q447:Q450 Q477:Q480 Q507:Q510 Q537:Q540 Q567:Q570 Q597:Q600">
    <cfRule type="cellIs" dxfId="10778" priority="8244" stopIfTrue="1" operator="equal">
      <formula>0</formula>
    </cfRule>
  </conditionalFormatting>
  <conditionalFormatting sqref="Q357:Q360 Q387:Q390 Q417:Q420 Q447:Q450 Q477:Q480 Q507:Q510 Q537:Q540 Q567:Q570 Q597:Q600">
    <cfRule type="containsText" dxfId="10777" priority="8239" stopIfTrue="1" operator="containsText" text="dsoy jktdh; fo|ky;ksa esa iz;ksx gsrq fu%'kqYd">
      <formula>NOT(ISERROR(SEARCH("dsoy jktdh; fo|ky;ksa esa iz;ksx gsrq fu%'kqYd",Q357)))</formula>
    </cfRule>
    <cfRule type="containsText" dxfId="10776" priority="8240" stopIfTrue="1" operator="containsText" text="dsoy jktdh; fo|ky;ksa esa iz;ksx gsrq fu%'kqYd">
      <formula>NOT(ISERROR(SEARCH("dsoy jktdh; fo|ky;ksa esa iz;ksx gsrq fu%'kqYd",Q357)))</formula>
    </cfRule>
    <cfRule type="containsText" dxfId="10775" priority="8241" stopIfTrue="1" operator="containsText" text="dsoy jktdh; fo|ky;ksa esa iz;ksx gsrq fu%'kqYd">
      <formula>NOT(ISERROR(SEARCH("dsoy jktdh; fo|ky;ksa esa iz;ksx gsrq fu%'kqYd",Q357)))</formula>
    </cfRule>
    <cfRule type="containsText" dxfId="10774" priority="8242" stopIfTrue="1" operator="containsText" text="f'k{kk foHkkx jktLFkku">
      <formula>NOT(ISERROR(SEARCH("f'k{kk foHkkx jktLFkku",Q357)))</formula>
    </cfRule>
    <cfRule type="containsText" dxfId="10773" priority="8243" stopIfTrue="1" operator="containsText" text="iw.kkZad">
      <formula>NOT(ISERROR(SEARCH("iw.kkZad",Q357)))</formula>
    </cfRule>
  </conditionalFormatting>
  <conditionalFormatting sqref="S357:S360 S387:S390 S417:S420 S447:S450 S477:S480 S507:S510 S537:S540 S567:S570 S597:S600">
    <cfRule type="cellIs" dxfId="10772" priority="8238" stopIfTrue="1" operator="equal">
      <formula>0</formula>
    </cfRule>
  </conditionalFormatting>
  <conditionalFormatting sqref="S357:S360 S387:S390 S417:S420 S447:S450 S477:S480 S507:S510 S537:S540 S567:S570 S597:S600">
    <cfRule type="containsText" dxfId="10771" priority="8233" stopIfTrue="1" operator="containsText" text="dsoy jktdh; fo|ky;ksa esa iz;ksx gsrq fu%'kqYd">
      <formula>NOT(ISERROR(SEARCH("dsoy jktdh; fo|ky;ksa esa iz;ksx gsrq fu%'kqYd",S357)))</formula>
    </cfRule>
    <cfRule type="containsText" dxfId="10770" priority="8234" stopIfTrue="1" operator="containsText" text="dsoy jktdh; fo|ky;ksa esa iz;ksx gsrq fu%'kqYd">
      <formula>NOT(ISERROR(SEARCH("dsoy jktdh; fo|ky;ksa esa iz;ksx gsrq fu%'kqYd",S357)))</formula>
    </cfRule>
    <cfRule type="containsText" dxfId="10769" priority="8235" stopIfTrue="1" operator="containsText" text="dsoy jktdh; fo|ky;ksa esa iz;ksx gsrq fu%'kqYd">
      <formula>NOT(ISERROR(SEARCH("dsoy jktdh; fo|ky;ksa esa iz;ksx gsrq fu%'kqYd",S357)))</formula>
    </cfRule>
    <cfRule type="containsText" dxfId="10768" priority="8236" stopIfTrue="1" operator="containsText" text="f'k{kk foHkkx jktLFkku">
      <formula>NOT(ISERROR(SEARCH("f'k{kk foHkkx jktLFkku",S357)))</formula>
    </cfRule>
    <cfRule type="containsText" dxfId="10767" priority="8237" stopIfTrue="1" operator="containsText" text="iw.kkZad">
      <formula>NOT(ISERROR(SEARCH("iw.kkZad",S357)))</formula>
    </cfRule>
  </conditionalFormatting>
  <conditionalFormatting sqref="U357:U360 U387:U390 U417:U420 U447:U450 U477:U480 U507:U510 U537:U540 U567:U570 U597:U600">
    <cfRule type="cellIs" dxfId="10766" priority="8232" stopIfTrue="1" operator="equal">
      <formula>0</formula>
    </cfRule>
  </conditionalFormatting>
  <conditionalFormatting sqref="U357:U360 U387:U390 U417:U420 U447:U450 U477:U480 U507:U510 U537:U540 U567:U570 U597:U600">
    <cfRule type="containsText" dxfId="10765" priority="8227" stopIfTrue="1" operator="containsText" text="dsoy jktdh; fo|ky;ksa esa iz;ksx gsrq fu%'kqYd">
      <formula>NOT(ISERROR(SEARCH("dsoy jktdh; fo|ky;ksa esa iz;ksx gsrq fu%'kqYd",U357)))</formula>
    </cfRule>
    <cfRule type="containsText" dxfId="10764" priority="8228" stopIfTrue="1" operator="containsText" text="dsoy jktdh; fo|ky;ksa esa iz;ksx gsrq fu%'kqYd">
      <formula>NOT(ISERROR(SEARCH("dsoy jktdh; fo|ky;ksa esa iz;ksx gsrq fu%'kqYd",U357)))</formula>
    </cfRule>
    <cfRule type="containsText" dxfId="10763" priority="8229" stopIfTrue="1" operator="containsText" text="dsoy jktdh; fo|ky;ksa esa iz;ksx gsrq fu%'kqYd">
      <formula>NOT(ISERROR(SEARCH("dsoy jktdh; fo|ky;ksa esa iz;ksx gsrq fu%'kqYd",U357)))</formula>
    </cfRule>
    <cfRule type="containsText" dxfId="10762" priority="8230" stopIfTrue="1" operator="containsText" text="f'k{kk foHkkx jktLFkku">
      <formula>NOT(ISERROR(SEARCH("f'k{kk foHkkx jktLFkku",U357)))</formula>
    </cfRule>
    <cfRule type="containsText" dxfId="10761" priority="8231" stopIfTrue="1" operator="containsText" text="iw.kkZad">
      <formula>NOT(ISERROR(SEARCH("iw.kkZad",U357)))</formula>
    </cfRule>
  </conditionalFormatting>
  <conditionalFormatting sqref="W357:W360 W387:W390 W417:W420 W447:W450 W477:W480 W507:W510 W537:W540 W567:W570 W597:W600">
    <cfRule type="cellIs" dxfId="10760" priority="8226" stopIfTrue="1" operator="equal">
      <formula>0</formula>
    </cfRule>
  </conditionalFormatting>
  <conditionalFormatting sqref="W357:W360 W387:W390 W417:W420 W447:W450 W477:W480 W507:W510 W537:W540 W567:W570 W597:W600">
    <cfRule type="containsText" dxfId="10759" priority="8221" stopIfTrue="1" operator="containsText" text="dsoy jktdh; fo|ky;ksa esa iz;ksx gsrq fu%'kqYd">
      <formula>NOT(ISERROR(SEARCH("dsoy jktdh; fo|ky;ksa esa iz;ksx gsrq fu%'kqYd",W357)))</formula>
    </cfRule>
    <cfRule type="containsText" dxfId="10758" priority="8222" stopIfTrue="1" operator="containsText" text="dsoy jktdh; fo|ky;ksa esa iz;ksx gsrq fu%'kqYd">
      <formula>NOT(ISERROR(SEARCH("dsoy jktdh; fo|ky;ksa esa iz;ksx gsrq fu%'kqYd",W357)))</formula>
    </cfRule>
    <cfRule type="containsText" dxfId="10757" priority="8223" stopIfTrue="1" operator="containsText" text="dsoy jktdh; fo|ky;ksa esa iz;ksx gsrq fu%'kqYd">
      <formula>NOT(ISERROR(SEARCH("dsoy jktdh; fo|ky;ksa esa iz;ksx gsrq fu%'kqYd",W357)))</formula>
    </cfRule>
    <cfRule type="containsText" dxfId="10756" priority="8224" stopIfTrue="1" operator="containsText" text="f'k{kk foHkkx jktLFkku">
      <formula>NOT(ISERROR(SEARCH("f'k{kk foHkkx jktLFkku",W357)))</formula>
    </cfRule>
    <cfRule type="containsText" dxfId="10755" priority="8225" stopIfTrue="1" operator="containsText" text="iw.kkZad">
      <formula>NOT(ISERROR(SEARCH("iw.kkZad",W357)))</formula>
    </cfRule>
  </conditionalFormatting>
  <conditionalFormatting sqref="O358:P358 O388:P388 O418:P418 O448:P448 O478:P478 O508:P508 O538:P538 O568:P568 O598:P598">
    <cfRule type="cellIs" dxfId="10754" priority="8220" stopIfTrue="1" operator="equal">
      <formula>0</formula>
    </cfRule>
  </conditionalFormatting>
  <conditionalFormatting sqref="O358:P358 O388:P388 O418:P418 O448:P448 O478:P478 O508:P508 O538:P538 O568:P568 O598:P598">
    <cfRule type="containsText" dxfId="10753" priority="8215" stopIfTrue="1" operator="containsText" text="dsoy jktdh; fo|ky;ksa esa iz;ksx gsrq fu%'kqYd">
      <formula>NOT(ISERROR(SEARCH("dsoy jktdh; fo|ky;ksa esa iz;ksx gsrq fu%'kqYd",O358)))</formula>
    </cfRule>
    <cfRule type="containsText" dxfId="10752" priority="8216" stopIfTrue="1" operator="containsText" text="dsoy jktdh; fo|ky;ksa esa iz;ksx gsrq fu%'kqYd">
      <formula>NOT(ISERROR(SEARCH("dsoy jktdh; fo|ky;ksa esa iz;ksx gsrq fu%'kqYd",O358)))</formula>
    </cfRule>
    <cfRule type="containsText" dxfId="10751" priority="8217" stopIfTrue="1" operator="containsText" text="dsoy jktdh; fo|ky;ksa esa iz;ksx gsrq fu%'kqYd">
      <formula>NOT(ISERROR(SEARCH("dsoy jktdh; fo|ky;ksa esa iz;ksx gsrq fu%'kqYd",O358)))</formula>
    </cfRule>
    <cfRule type="containsText" dxfId="10750" priority="8218" stopIfTrue="1" operator="containsText" text="f'k{kk foHkkx jktLFkku">
      <formula>NOT(ISERROR(SEARCH("f'k{kk foHkkx jktLFkku",O358)))</formula>
    </cfRule>
    <cfRule type="containsText" dxfId="10749" priority="8219" stopIfTrue="1" operator="containsText" text="iw.kkZad">
      <formula>NOT(ISERROR(SEARCH("iw.kkZad",O358)))</formula>
    </cfRule>
  </conditionalFormatting>
  <conditionalFormatting sqref="G343 G373 G403 G433 G463 G493 G523 G553 G583 G345:G346 G375:G376 G405:G406 G435:G436 G465:G466 G495:G496 G525:G526 G555:G556 G585:G586">
    <cfRule type="expression" dxfId="10748" priority="8214">
      <formula>is(error)</formula>
    </cfRule>
  </conditionalFormatting>
  <conditionalFormatting sqref="G343 G373 G403 G433 G463 G493 G523 G553 G583 G345:G346 G375:G376 G405:G406 G435:G436 G465:G466 G495:G496 G525:G526 G555:G556 G585:G586">
    <cfRule type="cellIs" dxfId="10747" priority="8213" operator="equal">
      <formula>0</formula>
    </cfRule>
  </conditionalFormatting>
  <conditionalFormatting sqref="G343 G373 G403 G433 G463 G493 G523 G553 G583 G345:G346 G375:G376 G405:G406 G435:G436 G465:G466 G495:G496 G525:G526 G555:G556 G585:G586">
    <cfRule type="expression" dxfId="10746" priority="8212">
      <formula>ISERROR(G343)</formula>
    </cfRule>
  </conditionalFormatting>
  <conditionalFormatting sqref="K343 K373 K403 K433 K463 K493 K523 K553 K583 K345:K346 K375:K376 K405:K406 K435:K436 K465:K466 K495:K496 K525:K526 K555:K556 K585:K586">
    <cfRule type="expression" dxfId="10745" priority="8211">
      <formula>is(error)</formula>
    </cfRule>
  </conditionalFormatting>
  <conditionalFormatting sqref="K343 K373 K403 K433 K463 K493 K523 K553 K583 K345:K346 K375:K376 K405:K406 K435:K436 K465:K466 K495:K496 K525:K526 K555:K556 K585:K586">
    <cfRule type="cellIs" dxfId="10744" priority="8210" operator="equal">
      <formula>0</formula>
    </cfRule>
  </conditionalFormatting>
  <conditionalFormatting sqref="K343 K373 K403 K433 K463 K493 K523 K553 K583 K345:K346 K375:K376 K405:K406 K435:K436 K465:K466 K495:K496 K525:K526 K555:K556 K585:K586">
    <cfRule type="expression" dxfId="10743" priority="8209">
      <formula>ISERROR(K343)</formula>
    </cfRule>
  </conditionalFormatting>
  <conditionalFormatting sqref="G348 G378 G408 G438 G468 G498 G528 G558 G588">
    <cfRule type="expression" dxfId="10742" priority="8208">
      <formula>is(error)</formula>
    </cfRule>
  </conditionalFormatting>
  <conditionalFormatting sqref="G348 G378 G408 G438 G468 G498 G528 G558 G588">
    <cfRule type="cellIs" dxfId="10741" priority="8207" operator="equal">
      <formula>0</formula>
    </cfRule>
  </conditionalFormatting>
  <conditionalFormatting sqref="G348 G378 G408 G438 G468 G498 G528 G558 G588">
    <cfRule type="expression" dxfId="10740" priority="8206">
      <formula>ISERROR(G348)</formula>
    </cfRule>
  </conditionalFormatting>
  <conditionalFormatting sqref="K348 K378 K408 K438 K468 K498 K528 K558 K588">
    <cfRule type="expression" dxfId="10739" priority="8205">
      <formula>is(error)</formula>
    </cfRule>
  </conditionalFormatting>
  <conditionalFormatting sqref="K348 K378 K408 K438 K468 K498 K528 K558 K588">
    <cfRule type="cellIs" dxfId="10738" priority="8204" operator="equal">
      <formula>0</formula>
    </cfRule>
  </conditionalFormatting>
  <conditionalFormatting sqref="K348 K378 K408 K438 K468 K498 K528 K558 K588">
    <cfRule type="expression" dxfId="10737" priority="8203">
      <formula>ISERROR(K348)</formula>
    </cfRule>
  </conditionalFormatting>
  <conditionalFormatting sqref="X342 X372 X402 X432 X462 X492 X522 X552 X582 U342:V342 U372:V372 U402:V402 U432:V432 U462:V462 U492:V492 U522:V522 U552:V552 U582:V582">
    <cfRule type="cellIs" dxfId="10736" priority="8202" stopIfTrue="1" operator="equal">
      <formula>0</formula>
    </cfRule>
  </conditionalFormatting>
  <conditionalFormatting sqref="X342 X372 X402 X432 X462 X492 X522 X552 X582 U342:V342 U372:V372 U402:V402 U432:V432 U462:V462 U492:V492 U522:V522 U552:V552 U582:V582">
    <cfRule type="containsText" dxfId="10735" priority="8197" stopIfTrue="1" operator="containsText" text="dsoy jktdh; fo|ky;ksa esa iz;ksx gsrq fu%'kqYd">
      <formula>NOT(ISERROR(SEARCH("dsoy jktdh; fo|ky;ksa esa iz;ksx gsrq fu%'kqYd",U342)))</formula>
    </cfRule>
    <cfRule type="containsText" dxfId="10734" priority="8198" stopIfTrue="1" operator="containsText" text="dsoy jktdh; fo|ky;ksa esa iz;ksx gsrq fu%'kqYd">
      <formula>NOT(ISERROR(SEARCH("dsoy jktdh; fo|ky;ksa esa iz;ksx gsrq fu%'kqYd",U342)))</formula>
    </cfRule>
    <cfRule type="containsText" dxfId="10733" priority="8199" stopIfTrue="1" operator="containsText" text="dsoy jktdh; fo|ky;ksa esa iz;ksx gsrq fu%'kqYd">
      <formula>NOT(ISERROR(SEARCH("dsoy jktdh; fo|ky;ksa esa iz;ksx gsrq fu%'kqYd",U342)))</formula>
    </cfRule>
    <cfRule type="containsText" dxfId="10732" priority="8200" stopIfTrue="1" operator="containsText" text="f'k{kk foHkkx jktLFkku">
      <formula>NOT(ISERROR(SEARCH("f'k{kk foHkkx jktLFkku",U342)))</formula>
    </cfRule>
    <cfRule type="containsText" dxfId="10731" priority="8201" stopIfTrue="1" operator="containsText" text="iw.kkZad">
      <formula>NOT(ISERROR(SEARCH("iw.kkZad",U342)))</formula>
    </cfRule>
  </conditionalFormatting>
  <conditionalFormatting sqref="X342 X372 X402 X432 X462 X492 X522 X552 X582 U342:V342 U372:V372 U402:V402 U432:V432 U462:V462 U492:V492 U522:V522 U552:V552 U582:V582">
    <cfRule type="cellIs" dxfId="10730" priority="8195" operator="equal">
      <formula>0</formula>
    </cfRule>
    <cfRule type="containsText" dxfId="10729" priority="8196" stopIfTrue="1" operator="containsText" text="false">
      <formula>NOT(ISERROR(SEARCH("false",U342)))</formula>
    </cfRule>
  </conditionalFormatting>
  <conditionalFormatting sqref="X342 X372 X402 X432 X462 X492 X522 X552 X582 U342:V342 U372:V372 U402:V402 U432:V432 U462:V462 U492:V492 U522:V522 U552:V552 U582:V582">
    <cfRule type="containsText" dxfId="10728" priority="8194" stopIfTrue="1" operator="containsText" text="izk;ks-">
      <formula>NOT(ISERROR(SEARCH("izk;ks-",U342)))</formula>
    </cfRule>
  </conditionalFormatting>
  <conditionalFormatting sqref="X347 X377 X407 X437 X467 X497 X527 X557 X587 U347:V347 U377:V377 U407:V407 U437:V437 U467:V467 U497:V497 U527:V527 U557:V557 U587:V587">
    <cfRule type="cellIs" dxfId="10727" priority="8193" stopIfTrue="1" operator="equal">
      <formula>0</formula>
    </cfRule>
  </conditionalFormatting>
  <conditionalFormatting sqref="X347 X377 X407 X437 X467 X497 X527 X557 X587 U347:V347 U377:V377 U407:V407 U437:V437 U467:V467 U497:V497 U527:V527 U557:V557 U587:V587">
    <cfRule type="containsText" dxfId="10726" priority="8188" stopIfTrue="1" operator="containsText" text="dsoy jktdh; fo|ky;ksa esa iz;ksx gsrq fu%'kqYd">
      <formula>NOT(ISERROR(SEARCH("dsoy jktdh; fo|ky;ksa esa iz;ksx gsrq fu%'kqYd",U347)))</formula>
    </cfRule>
    <cfRule type="containsText" dxfId="10725" priority="8189" stopIfTrue="1" operator="containsText" text="dsoy jktdh; fo|ky;ksa esa iz;ksx gsrq fu%'kqYd">
      <formula>NOT(ISERROR(SEARCH("dsoy jktdh; fo|ky;ksa esa iz;ksx gsrq fu%'kqYd",U347)))</formula>
    </cfRule>
    <cfRule type="containsText" dxfId="10724" priority="8190" stopIfTrue="1" operator="containsText" text="dsoy jktdh; fo|ky;ksa esa iz;ksx gsrq fu%'kqYd">
      <formula>NOT(ISERROR(SEARCH("dsoy jktdh; fo|ky;ksa esa iz;ksx gsrq fu%'kqYd",U347)))</formula>
    </cfRule>
    <cfRule type="containsText" dxfId="10723" priority="8191" stopIfTrue="1" operator="containsText" text="f'k{kk foHkkx jktLFkku">
      <formula>NOT(ISERROR(SEARCH("f'k{kk foHkkx jktLFkku",U347)))</formula>
    </cfRule>
    <cfRule type="containsText" dxfId="10722" priority="8192" stopIfTrue="1" operator="containsText" text="iw.kkZad">
      <formula>NOT(ISERROR(SEARCH("iw.kkZad",U347)))</formula>
    </cfRule>
  </conditionalFormatting>
  <conditionalFormatting sqref="X347 X377 X407 X437 X467 X497 X527 X557 X587 U347:V347 U377:V377 U407:V407 U437:V437 U467:V467 U497:V497 U527:V527 U557:V557 U587:V587">
    <cfRule type="cellIs" dxfId="10721" priority="8186" operator="equal">
      <formula>0</formula>
    </cfRule>
    <cfRule type="containsText" dxfId="10720" priority="8187" stopIfTrue="1" operator="containsText" text="false">
      <formula>NOT(ISERROR(SEARCH("false",U347)))</formula>
    </cfRule>
  </conditionalFormatting>
  <conditionalFormatting sqref="X347 X377 X407 X437 X467 X497 X527 X557 X587 U347:V347 U377:V377 U407:V407 U437:V437 U467:V467 U497:V497 U527:V527 U557:V557 U587:V587">
    <cfRule type="containsText" dxfId="10719" priority="8185" stopIfTrue="1" operator="containsText" text="izk;ks-">
      <formula>NOT(ISERROR(SEARCH("izk;ks-",U347)))</formula>
    </cfRule>
  </conditionalFormatting>
  <conditionalFormatting sqref="T343 T373 T403 T433 T463 T493 T523 T553 T583 T345:T346 T375:T376 T405:T406 T435:T436 T465:T466 T495:T496 T525:T526 T555:T556 T585:T586">
    <cfRule type="expression" dxfId="10718" priority="8184">
      <formula>is(error)</formula>
    </cfRule>
  </conditionalFormatting>
  <conditionalFormatting sqref="T343 T373 T403 T433 T463 T493 T523 T553 T583 T345:T346 T375:T376 T405:T406 T435:T436 T465:T466 T495:T496 T525:T526 T555:T556 T585:T586">
    <cfRule type="cellIs" dxfId="10717" priority="8183" operator="equal">
      <formula>0</formula>
    </cfRule>
  </conditionalFormatting>
  <conditionalFormatting sqref="T343 T373 T403 T433 T463 T493 T523 T553 T583 T345:T346 T375:T376 T405:T406 T435:T436 T465:T466 T495:T496 T525:T526 T555:T556 T585:T586">
    <cfRule type="expression" dxfId="10716" priority="8182">
      <formula>ISERROR(T343)</formula>
    </cfRule>
  </conditionalFormatting>
  <conditionalFormatting sqref="X343 X373 X403 X433 X463 X493 X523 X553 X583 X345:X346 X375:X376 X405:X406 X435:X436 X465:X466 X495:X496 X525:X526 X555:X556 X585:X586">
    <cfRule type="expression" dxfId="10715" priority="8181">
      <formula>is(error)</formula>
    </cfRule>
  </conditionalFormatting>
  <conditionalFormatting sqref="X343 X373 X403 X433 X463 X493 X523 X553 X583 X345:X346 X375:X376 X405:X406 X435:X436 X465:X466 X495:X496 X525:X526 X555:X556 X585:X586">
    <cfRule type="cellIs" dxfId="10714" priority="8180" operator="equal">
      <formula>0</formula>
    </cfRule>
  </conditionalFormatting>
  <conditionalFormatting sqref="X343 X373 X403 X433 X463 X493 X523 X553 X583 X345:X346 X375:X376 X405:X406 X435:X436 X465:X466 X495:X496 X525:X526 X555:X556 X585:X586">
    <cfRule type="expression" dxfId="10713" priority="8179">
      <formula>ISERROR(X343)</formula>
    </cfRule>
  </conditionalFormatting>
  <conditionalFormatting sqref="T348 T378 T408 T438 T468 T498 T528 T558 T588">
    <cfRule type="expression" dxfId="10712" priority="8178">
      <formula>is(error)</formula>
    </cfRule>
  </conditionalFormatting>
  <conditionalFormatting sqref="T348 T378 T408 T438 T468 T498 T528 T558 T588">
    <cfRule type="cellIs" dxfId="10711" priority="8177" operator="equal">
      <formula>0</formula>
    </cfRule>
  </conditionalFormatting>
  <conditionalFormatting sqref="T348 T378 T408 T438 T468 T498 T528 T558 T588">
    <cfRule type="expression" dxfId="10710" priority="8176">
      <formula>ISERROR(T348)</formula>
    </cfRule>
  </conditionalFormatting>
  <conditionalFormatting sqref="X348 X378 X408 X438 X468 X498 X528 X558 X588">
    <cfRule type="expression" dxfId="10709" priority="8175">
      <formula>is(error)</formula>
    </cfRule>
  </conditionalFormatting>
  <conditionalFormatting sqref="X348 X378 X408 X438 X468 X498 X528 X558 X588">
    <cfRule type="cellIs" dxfId="10708" priority="8174" operator="equal">
      <formula>0</formula>
    </cfRule>
  </conditionalFormatting>
  <conditionalFormatting sqref="X348 X378 X408 X438 X468 X498 X528 X558 X588">
    <cfRule type="expression" dxfId="10707" priority="8173">
      <formula>ISERROR(X348)</formula>
    </cfRule>
  </conditionalFormatting>
  <conditionalFormatting sqref="F608 K610 C606:C610 B624:D624 F624 H624 B604:B611 B625:C626 B613:C613 A601:A602 B615:C616">
    <cfRule type="cellIs" dxfId="10706" priority="8172" stopIfTrue="1" operator="equal">
      <formula>0</formula>
    </cfRule>
  </conditionalFormatting>
  <conditionalFormatting sqref="F608 K610 C606:C610 B624:D624 F624 H624 B604:B611 B625:C626 B613:C613 A601:A602 B615:C616">
    <cfRule type="containsText" dxfId="10705" priority="8167" stopIfTrue="1" operator="containsText" text="dsoy jktdh; fo|ky;ksa esa iz;ksx gsrq fu%'kqYd">
      <formula>NOT(ISERROR(SEARCH("dsoy jktdh; fo|ky;ksa esa iz;ksx gsrq fu%'kqYd",A601)))</formula>
    </cfRule>
    <cfRule type="containsText" dxfId="10704" priority="8168" stopIfTrue="1" operator="containsText" text="dsoy jktdh; fo|ky;ksa esa iz;ksx gsrq fu%'kqYd">
      <formula>NOT(ISERROR(SEARCH("dsoy jktdh; fo|ky;ksa esa iz;ksx gsrq fu%'kqYd",A601)))</formula>
    </cfRule>
    <cfRule type="containsText" dxfId="10703" priority="8169" stopIfTrue="1" operator="containsText" text="dsoy jktdh; fo|ky;ksa esa iz;ksx gsrq fu%'kqYd">
      <formula>NOT(ISERROR(SEARCH("dsoy jktdh; fo|ky;ksa esa iz;ksx gsrq fu%'kqYd",A601)))</formula>
    </cfRule>
    <cfRule type="containsText" dxfId="10702" priority="8170" stopIfTrue="1" operator="containsText" text="f'k{kk foHkkx jktLFkku">
      <formula>NOT(ISERROR(SEARCH("f'k{kk foHkkx jktLFkku",A601)))</formula>
    </cfRule>
    <cfRule type="containsText" dxfId="10701" priority="8171" stopIfTrue="1" operator="containsText" text="iw.kkZad">
      <formula>NOT(ISERROR(SEARCH("iw.kkZad",A601)))</formula>
    </cfRule>
  </conditionalFormatting>
  <conditionalFormatting sqref="B610:C610">
    <cfRule type="cellIs" dxfId="10700" priority="8165" operator="equal">
      <formula>0</formula>
    </cfRule>
    <cfRule type="containsText" dxfId="10699" priority="8166" stopIfTrue="1" operator="containsText" text="false">
      <formula>NOT(ISERROR(SEARCH("false",B610)))</formula>
    </cfRule>
  </conditionalFormatting>
  <conditionalFormatting sqref="G610">
    <cfRule type="cellIs" dxfId="10698" priority="8164" stopIfTrue="1" operator="equal">
      <formula>0</formula>
    </cfRule>
  </conditionalFormatting>
  <conditionalFormatting sqref="G610">
    <cfRule type="containsText" dxfId="10697" priority="8159" stopIfTrue="1" operator="containsText" text="dsoy jktdh; fo|ky;ksa esa iz;ksx gsrq fu%'kqYd">
      <formula>NOT(ISERROR(SEARCH("dsoy jktdh; fo|ky;ksa esa iz;ksx gsrq fu%'kqYd",G610)))</formula>
    </cfRule>
    <cfRule type="containsText" dxfId="10696" priority="8160" stopIfTrue="1" operator="containsText" text="dsoy jktdh; fo|ky;ksa esa iz;ksx gsrq fu%'kqYd">
      <formula>NOT(ISERROR(SEARCH("dsoy jktdh; fo|ky;ksa esa iz;ksx gsrq fu%'kqYd",G610)))</formula>
    </cfRule>
    <cfRule type="containsText" dxfId="10695" priority="8161" stopIfTrue="1" operator="containsText" text="dsoy jktdh; fo|ky;ksa esa iz;ksx gsrq fu%'kqYd">
      <formula>NOT(ISERROR(SEARCH("dsoy jktdh; fo|ky;ksa esa iz;ksx gsrq fu%'kqYd",G610)))</formula>
    </cfRule>
    <cfRule type="containsText" dxfId="10694" priority="8162" stopIfTrue="1" operator="containsText" text="f'k{kk foHkkx jktLFkku">
      <formula>NOT(ISERROR(SEARCH("f'k{kk foHkkx jktLFkku",G610)))</formula>
    </cfRule>
    <cfRule type="containsText" dxfId="10693" priority="8163" stopIfTrue="1" operator="containsText" text="iw.kkZad">
      <formula>NOT(ISERROR(SEARCH("iw.kkZad",G610)))</formula>
    </cfRule>
  </conditionalFormatting>
  <conditionalFormatting sqref="G610">
    <cfRule type="cellIs" dxfId="10692" priority="8157" operator="equal">
      <formula>0</formula>
    </cfRule>
    <cfRule type="containsText" dxfId="10691" priority="8158" stopIfTrue="1" operator="containsText" text="false">
      <formula>NOT(ISERROR(SEARCH("false",G610)))</formula>
    </cfRule>
  </conditionalFormatting>
  <conditionalFormatting sqref="G610">
    <cfRule type="containsText" dxfId="10690" priority="8156" stopIfTrue="1" operator="containsText" text="izk;ks-">
      <formula>NOT(ISERROR(SEARCH("izk;ks-",G610)))</formula>
    </cfRule>
  </conditionalFormatting>
  <conditionalFormatting sqref="J624">
    <cfRule type="cellIs" dxfId="10689" priority="8143" stopIfTrue="1" operator="equal">
      <formula>0</formula>
    </cfRule>
  </conditionalFormatting>
  <conditionalFormatting sqref="J624">
    <cfRule type="containsText" dxfId="10688" priority="8138" stopIfTrue="1" operator="containsText" text="dsoy jktdh; fo|ky;ksa esa iz;ksx gsrq fu%'kqYd">
      <formula>NOT(ISERROR(SEARCH("dsoy jktdh; fo|ky;ksa esa iz;ksx gsrq fu%'kqYd",J624)))</formula>
    </cfRule>
    <cfRule type="containsText" dxfId="10687" priority="8139" stopIfTrue="1" operator="containsText" text="dsoy jktdh; fo|ky;ksa esa iz;ksx gsrq fu%'kqYd">
      <formula>NOT(ISERROR(SEARCH("dsoy jktdh; fo|ky;ksa esa iz;ksx gsrq fu%'kqYd",J624)))</formula>
    </cfRule>
    <cfRule type="containsText" dxfId="10686" priority="8140" stopIfTrue="1" operator="containsText" text="dsoy jktdh; fo|ky;ksa esa iz;ksx gsrq fu%'kqYd">
      <formula>NOT(ISERROR(SEARCH("dsoy jktdh; fo|ky;ksa esa iz;ksx gsrq fu%'kqYd",J624)))</formula>
    </cfRule>
    <cfRule type="containsText" dxfId="10685" priority="8141" stopIfTrue="1" operator="containsText" text="f'k{kk foHkkx jktLFkku">
      <formula>NOT(ISERROR(SEARCH("f'k{kk foHkkx jktLFkku",J624)))</formula>
    </cfRule>
    <cfRule type="containsText" dxfId="10684" priority="8142" stopIfTrue="1" operator="containsText" text="iw.kkZad">
      <formula>NOT(ISERROR(SEARCH("iw.kkZad",J624)))</formula>
    </cfRule>
  </conditionalFormatting>
  <conditionalFormatting sqref="D625">
    <cfRule type="cellIs" dxfId="10683" priority="8137" stopIfTrue="1" operator="equal">
      <formula>0</formula>
    </cfRule>
  </conditionalFormatting>
  <conditionalFormatting sqref="D625">
    <cfRule type="containsText" dxfId="10682" priority="8132" stopIfTrue="1" operator="containsText" text="dsoy jktdh; fo|ky;ksa esa iz;ksx gsrq fu%'kqYd">
      <formula>NOT(ISERROR(SEARCH("dsoy jktdh; fo|ky;ksa esa iz;ksx gsrq fu%'kqYd",D625)))</formula>
    </cfRule>
    <cfRule type="containsText" dxfId="10681" priority="8133" stopIfTrue="1" operator="containsText" text="dsoy jktdh; fo|ky;ksa esa iz;ksx gsrq fu%'kqYd">
      <formula>NOT(ISERROR(SEARCH("dsoy jktdh; fo|ky;ksa esa iz;ksx gsrq fu%'kqYd",D625)))</formula>
    </cfRule>
    <cfRule type="containsText" dxfId="10680" priority="8134" stopIfTrue="1" operator="containsText" text="dsoy jktdh; fo|ky;ksa esa iz;ksx gsrq fu%'kqYd">
      <formula>NOT(ISERROR(SEARCH("dsoy jktdh; fo|ky;ksa esa iz;ksx gsrq fu%'kqYd",D625)))</formula>
    </cfRule>
    <cfRule type="containsText" dxfId="10679" priority="8135" stopIfTrue="1" operator="containsText" text="f'k{kk foHkkx jktLFkku">
      <formula>NOT(ISERROR(SEARCH("f'k{kk foHkkx jktLFkku",D625)))</formula>
    </cfRule>
    <cfRule type="containsText" dxfId="10678" priority="8136" stopIfTrue="1" operator="containsText" text="iw.kkZad">
      <formula>NOT(ISERROR(SEARCH("iw.kkZad",D625)))</formula>
    </cfRule>
  </conditionalFormatting>
  <conditionalFormatting sqref="F625">
    <cfRule type="cellIs" dxfId="10677" priority="8131" stopIfTrue="1" operator="equal">
      <formula>0</formula>
    </cfRule>
  </conditionalFormatting>
  <conditionalFormatting sqref="F625">
    <cfRule type="containsText" dxfId="10676" priority="8126" stopIfTrue="1" operator="containsText" text="dsoy jktdh; fo|ky;ksa esa iz;ksx gsrq fu%'kqYd">
      <formula>NOT(ISERROR(SEARCH("dsoy jktdh; fo|ky;ksa esa iz;ksx gsrq fu%'kqYd",F625)))</formula>
    </cfRule>
    <cfRule type="containsText" dxfId="10675" priority="8127" stopIfTrue="1" operator="containsText" text="dsoy jktdh; fo|ky;ksa esa iz;ksx gsrq fu%'kqYd">
      <formula>NOT(ISERROR(SEARCH("dsoy jktdh; fo|ky;ksa esa iz;ksx gsrq fu%'kqYd",F625)))</formula>
    </cfRule>
    <cfRule type="containsText" dxfId="10674" priority="8128" stopIfTrue="1" operator="containsText" text="dsoy jktdh; fo|ky;ksa esa iz;ksx gsrq fu%'kqYd">
      <formula>NOT(ISERROR(SEARCH("dsoy jktdh; fo|ky;ksa esa iz;ksx gsrq fu%'kqYd",F625)))</formula>
    </cfRule>
    <cfRule type="containsText" dxfId="10673" priority="8129" stopIfTrue="1" operator="containsText" text="f'k{kk foHkkx jktLFkku">
      <formula>NOT(ISERROR(SEARCH("f'k{kk foHkkx jktLFkku",F625)))</formula>
    </cfRule>
    <cfRule type="containsText" dxfId="10672" priority="8130" stopIfTrue="1" operator="containsText" text="iw.kkZad">
      <formula>NOT(ISERROR(SEARCH("iw.kkZad",F625)))</formula>
    </cfRule>
  </conditionalFormatting>
  <conditionalFormatting sqref="H625">
    <cfRule type="cellIs" dxfId="10671" priority="8125" stopIfTrue="1" operator="equal">
      <formula>0</formula>
    </cfRule>
  </conditionalFormatting>
  <conditionalFormatting sqref="H625">
    <cfRule type="containsText" dxfId="10670" priority="8120" stopIfTrue="1" operator="containsText" text="dsoy jktdh; fo|ky;ksa esa iz;ksx gsrq fu%'kqYd">
      <formula>NOT(ISERROR(SEARCH("dsoy jktdh; fo|ky;ksa esa iz;ksx gsrq fu%'kqYd",H625)))</formula>
    </cfRule>
    <cfRule type="containsText" dxfId="10669" priority="8121" stopIfTrue="1" operator="containsText" text="dsoy jktdh; fo|ky;ksa esa iz;ksx gsrq fu%'kqYd">
      <formula>NOT(ISERROR(SEARCH("dsoy jktdh; fo|ky;ksa esa iz;ksx gsrq fu%'kqYd",H625)))</formula>
    </cfRule>
    <cfRule type="containsText" dxfId="10668" priority="8122" stopIfTrue="1" operator="containsText" text="dsoy jktdh; fo|ky;ksa esa iz;ksx gsrq fu%'kqYd">
      <formula>NOT(ISERROR(SEARCH("dsoy jktdh; fo|ky;ksa esa iz;ksx gsrq fu%'kqYd",H625)))</formula>
    </cfRule>
    <cfRule type="containsText" dxfId="10667" priority="8123" stopIfTrue="1" operator="containsText" text="f'k{kk foHkkx jktLFkku">
      <formula>NOT(ISERROR(SEARCH("f'k{kk foHkkx jktLFkku",H625)))</formula>
    </cfRule>
    <cfRule type="containsText" dxfId="10666" priority="8124" stopIfTrue="1" operator="containsText" text="iw.kkZad">
      <formula>NOT(ISERROR(SEARCH("iw.kkZad",H625)))</formula>
    </cfRule>
  </conditionalFormatting>
  <conditionalFormatting sqref="J625">
    <cfRule type="cellIs" dxfId="10665" priority="8119" stopIfTrue="1" operator="equal">
      <formula>0</formula>
    </cfRule>
  </conditionalFormatting>
  <conditionalFormatting sqref="J625">
    <cfRule type="containsText" dxfId="10664" priority="8114" stopIfTrue="1" operator="containsText" text="dsoy jktdh; fo|ky;ksa esa iz;ksx gsrq fu%'kqYd">
      <formula>NOT(ISERROR(SEARCH("dsoy jktdh; fo|ky;ksa esa iz;ksx gsrq fu%'kqYd",J625)))</formula>
    </cfRule>
    <cfRule type="containsText" dxfId="10663" priority="8115" stopIfTrue="1" operator="containsText" text="dsoy jktdh; fo|ky;ksa esa iz;ksx gsrq fu%'kqYd">
      <formula>NOT(ISERROR(SEARCH("dsoy jktdh; fo|ky;ksa esa iz;ksx gsrq fu%'kqYd",J625)))</formula>
    </cfRule>
    <cfRule type="containsText" dxfId="10662" priority="8116" stopIfTrue="1" operator="containsText" text="dsoy jktdh; fo|ky;ksa esa iz;ksx gsrq fu%'kqYd">
      <formula>NOT(ISERROR(SEARCH("dsoy jktdh; fo|ky;ksa esa iz;ksx gsrq fu%'kqYd",J625)))</formula>
    </cfRule>
    <cfRule type="containsText" dxfId="10661" priority="8117" stopIfTrue="1" operator="containsText" text="f'k{kk foHkkx jktLFkku">
      <formula>NOT(ISERROR(SEARCH("f'k{kk foHkkx jktLFkku",J625)))</formula>
    </cfRule>
    <cfRule type="containsText" dxfId="10660" priority="8118" stopIfTrue="1" operator="containsText" text="iw.kkZad">
      <formula>NOT(ISERROR(SEARCH("iw.kkZad",J625)))</formula>
    </cfRule>
  </conditionalFormatting>
  <conditionalFormatting sqref="D626">
    <cfRule type="cellIs" dxfId="10659" priority="8113" stopIfTrue="1" operator="equal">
      <formula>0</formula>
    </cfRule>
  </conditionalFormatting>
  <conditionalFormatting sqref="D626">
    <cfRule type="containsText" dxfId="10658" priority="8108" stopIfTrue="1" operator="containsText" text="dsoy jktdh; fo|ky;ksa esa iz;ksx gsrq fu%'kqYd">
      <formula>NOT(ISERROR(SEARCH("dsoy jktdh; fo|ky;ksa esa iz;ksx gsrq fu%'kqYd",D626)))</formula>
    </cfRule>
    <cfRule type="containsText" dxfId="10657" priority="8109" stopIfTrue="1" operator="containsText" text="dsoy jktdh; fo|ky;ksa esa iz;ksx gsrq fu%'kqYd">
      <formula>NOT(ISERROR(SEARCH("dsoy jktdh; fo|ky;ksa esa iz;ksx gsrq fu%'kqYd",D626)))</formula>
    </cfRule>
    <cfRule type="containsText" dxfId="10656" priority="8110" stopIfTrue="1" operator="containsText" text="dsoy jktdh; fo|ky;ksa esa iz;ksx gsrq fu%'kqYd">
      <formula>NOT(ISERROR(SEARCH("dsoy jktdh; fo|ky;ksa esa iz;ksx gsrq fu%'kqYd",D626)))</formula>
    </cfRule>
    <cfRule type="containsText" dxfId="10655" priority="8111" stopIfTrue="1" operator="containsText" text="f'k{kk foHkkx jktLFkku">
      <formula>NOT(ISERROR(SEARCH("f'k{kk foHkkx jktLFkku",D626)))</formula>
    </cfRule>
    <cfRule type="containsText" dxfId="10654" priority="8112" stopIfTrue="1" operator="containsText" text="iw.kkZad">
      <formula>NOT(ISERROR(SEARCH("iw.kkZad",D626)))</formula>
    </cfRule>
  </conditionalFormatting>
  <conditionalFormatting sqref="F626">
    <cfRule type="cellIs" dxfId="10653" priority="8107" stopIfTrue="1" operator="equal">
      <formula>0</formula>
    </cfRule>
  </conditionalFormatting>
  <conditionalFormatting sqref="F626">
    <cfRule type="containsText" dxfId="10652" priority="8102" stopIfTrue="1" operator="containsText" text="dsoy jktdh; fo|ky;ksa esa iz;ksx gsrq fu%'kqYd">
      <formula>NOT(ISERROR(SEARCH("dsoy jktdh; fo|ky;ksa esa iz;ksx gsrq fu%'kqYd",F626)))</formula>
    </cfRule>
    <cfRule type="containsText" dxfId="10651" priority="8103" stopIfTrue="1" operator="containsText" text="dsoy jktdh; fo|ky;ksa esa iz;ksx gsrq fu%'kqYd">
      <formula>NOT(ISERROR(SEARCH("dsoy jktdh; fo|ky;ksa esa iz;ksx gsrq fu%'kqYd",F626)))</formula>
    </cfRule>
    <cfRule type="containsText" dxfId="10650" priority="8104" stopIfTrue="1" operator="containsText" text="dsoy jktdh; fo|ky;ksa esa iz;ksx gsrq fu%'kqYd">
      <formula>NOT(ISERROR(SEARCH("dsoy jktdh; fo|ky;ksa esa iz;ksx gsrq fu%'kqYd",F626)))</formula>
    </cfRule>
    <cfRule type="containsText" dxfId="10649" priority="8105" stopIfTrue="1" operator="containsText" text="f'k{kk foHkkx jktLFkku">
      <formula>NOT(ISERROR(SEARCH("f'k{kk foHkkx jktLFkku",F626)))</formula>
    </cfRule>
    <cfRule type="containsText" dxfId="10648" priority="8106" stopIfTrue="1" operator="containsText" text="iw.kkZad">
      <formula>NOT(ISERROR(SEARCH("iw.kkZad",F626)))</formula>
    </cfRule>
  </conditionalFormatting>
  <conditionalFormatting sqref="H626">
    <cfRule type="cellIs" dxfId="10647" priority="8101" stopIfTrue="1" operator="equal">
      <formula>0</formula>
    </cfRule>
  </conditionalFormatting>
  <conditionalFormatting sqref="H626">
    <cfRule type="containsText" dxfId="10646" priority="8096" stopIfTrue="1" operator="containsText" text="dsoy jktdh; fo|ky;ksa esa iz;ksx gsrq fu%'kqYd">
      <formula>NOT(ISERROR(SEARCH("dsoy jktdh; fo|ky;ksa esa iz;ksx gsrq fu%'kqYd",H626)))</formula>
    </cfRule>
    <cfRule type="containsText" dxfId="10645" priority="8097" stopIfTrue="1" operator="containsText" text="dsoy jktdh; fo|ky;ksa esa iz;ksx gsrq fu%'kqYd">
      <formula>NOT(ISERROR(SEARCH("dsoy jktdh; fo|ky;ksa esa iz;ksx gsrq fu%'kqYd",H626)))</formula>
    </cfRule>
    <cfRule type="containsText" dxfId="10644" priority="8098" stopIfTrue="1" operator="containsText" text="dsoy jktdh; fo|ky;ksa esa iz;ksx gsrq fu%'kqYd">
      <formula>NOT(ISERROR(SEARCH("dsoy jktdh; fo|ky;ksa esa iz;ksx gsrq fu%'kqYd",H626)))</formula>
    </cfRule>
    <cfRule type="containsText" dxfId="10643" priority="8099" stopIfTrue="1" operator="containsText" text="f'k{kk foHkkx jktLFkku">
      <formula>NOT(ISERROR(SEARCH("f'k{kk foHkkx jktLFkku",H626)))</formula>
    </cfRule>
    <cfRule type="containsText" dxfId="10642" priority="8100" stopIfTrue="1" operator="containsText" text="iw.kkZad">
      <formula>NOT(ISERROR(SEARCH("iw.kkZad",H626)))</formula>
    </cfRule>
  </conditionalFormatting>
  <conditionalFormatting sqref="J626">
    <cfRule type="cellIs" dxfId="10641" priority="8095" stopIfTrue="1" operator="equal">
      <formula>0</formula>
    </cfRule>
  </conditionalFormatting>
  <conditionalFormatting sqref="J626">
    <cfRule type="containsText" dxfId="10640" priority="8090" stopIfTrue="1" operator="containsText" text="dsoy jktdh; fo|ky;ksa esa iz;ksx gsrq fu%'kqYd">
      <formula>NOT(ISERROR(SEARCH("dsoy jktdh; fo|ky;ksa esa iz;ksx gsrq fu%'kqYd",J626)))</formula>
    </cfRule>
    <cfRule type="containsText" dxfId="10639" priority="8091" stopIfTrue="1" operator="containsText" text="dsoy jktdh; fo|ky;ksa esa iz;ksx gsrq fu%'kqYd">
      <formula>NOT(ISERROR(SEARCH("dsoy jktdh; fo|ky;ksa esa iz;ksx gsrq fu%'kqYd",J626)))</formula>
    </cfRule>
    <cfRule type="containsText" dxfId="10638" priority="8092" stopIfTrue="1" operator="containsText" text="dsoy jktdh; fo|ky;ksa esa iz;ksx gsrq fu%'kqYd">
      <formula>NOT(ISERROR(SEARCH("dsoy jktdh; fo|ky;ksa esa iz;ksx gsrq fu%'kqYd",J626)))</formula>
    </cfRule>
    <cfRule type="containsText" dxfId="10637" priority="8093" stopIfTrue="1" operator="containsText" text="f'k{kk foHkkx jktLFkku">
      <formula>NOT(ISERROR(SEARCH("f'k{kk foHkkx jktLFkku",J626)))</formula>
    </cfRule>
    <cfRule type="containsText" dxfId="10636" priority="8094" stopIfTrue="1" operator="containsText" text="iw.kkZad">
      <formula>NOT(ISERROR(SEARCH("iw.kkZad",J626)))</formula>
    </cfRule>
  </conditionalFormatting>
  <conditionalFormatting sqref="C618">
    <cfRule type="cellIs" dxfId="10635" priority="8089" stopIfTrue="1" operator="equal">
      <formula>0</formula>
    </cfRule>
  </conditionalFormatting>
  <conditionalFormatting sqref="C618">
    <cfRule type="containsText" dxfId="10634" priority="8084" stopIfTrue="1" operator="containsText" text="dsoy jktdh; fo|ky;ksa esa iz;ksx gsrq fu%'kqYd">
      <formula>NOT(ISERROR(SEARCH("dsoy jktdh; fo|ky;ksa esa iz;ksx gsrq fu%'kqYd",C618)))</formula>
    </cfRule>
    <cfRule type="containsText" dxfId="10633" priority="8085" stopIfTrue="1" operator="containsText" text="dsoy jktdh; fo|ky;ksa esa iz;ksx gsrq fu%'kqYd">
      <formula>NOT(ISERROR(SEARCH("dsoy jktdh; fo|ky;ksa esa iz;ksx gsrq fu%'kqYd",C618)))</formula>
    </cfRule>
    <cfRule type="containsText" dxfId="10632" priority="8086" stopIfTrue="1" operator="containsText" text="dsoy jktdh; fo|ky;ksa esa iz;ksx gsrq fu%'kqYd">
      <formula>NOT(ISERROR(SEARCH("dsoy jktdh; fo|ky;ksa esa iz;ksx gsrq fu%'kqYd",C618)))</formula>
    </cfRule>
    <cfRule type="containsText" dxfId="10631" priority="8087" stopIfTrue="1" operator="containsText" text="f'k{kk foHkkx jktLFkku">
      <formula>NOT(ISERROR(SEARCH("f'k{kk foHkkx jktLFkku",C618)))</formula>
    </cfRule>
    <cfRule type="containsText" dxfId="10630" priority="8088" stopIfTrue="1" operator="containsText" text="iw.kkZad">
      <formula>NOT(ISERROR(SEARCH("iw.kkZad",C618)))</formula>
    </cfRule>
  </conditionalFormatting>
  <conditionalFormatting sqref="B617">
    <cfRule type="cellIs" dxfId="10629" priority="8083" stopIfTrue="1" operator="equal">
      <formula>0</formula>
    </cfRule>
  </conditionalFormatting>
  <conditionalFormatting sqref="B617">
    <cfRule type="containsText" dxfId="10628" priority="8078" stopIfTrue="1" operator="containsText" text="dsoy jktdh; fo|ky;ksa esa iz;ksx gsrq fu%'kqYd">
      <formula>NOT(ISERROR(SEARCH("dsoy jktdh; fo|ky;ksa esa iz;ksx gsrq fu%'kqYd",B617)))</formula>
    </cfRule>
    <cfRule type="containsText" dxfId="10627" priority="8079" stopIfTrue="1" operator="containsText" text="dsoy jktdh; fo|ky;ksa esa iz;ksx gsrq fu%'kqYd">
      <formula>NOT(ISERROR(SEARCH("dsoy jktdh; fo|ky;ksa esa iz;ksx gsrq fu%'kqYd",B617)))</formula>
    </cfRule>
    <cfRule type="containsText" dxfId="10626" priority="8080" stopIfTrue="1" operator="containsText" text="dsoy jktdh; fo|ky;ksa esa iz;ksx gsrq fu%'kqYd">
      <formula>NOT(ISERROR(SEARCH("dsoy jktdh; fo|ky;ksa esa iz;ksx gsrq fu%'kqYd",B617)))</formula>
    </cfRule>
    <cfRule type="containsText" dxfId="10625" priority="8081" stopIfTrue="1" operator="containsText" text="f'k{kk foHkkx jktLFkku">
      <formula>NOT(ISERROR(SEARCH("f'k{kk foHkkx jktLFkku",B617)))</formula>
    </cfRule>
    <cfRule type="containsText" dxfId="10624" priority="8082" stopIfTrue="1" operator="containsText" text="iw.kkZad">
      <formula>NOT(ISERROR(SEARCH("iw.kkZad",B617)))</formula>
    </cfRule>
  </conditionalFormatting>
  <conditionalFormatting sqref="K612 D612:F612 H612:I612">
    <cfRule type="cellIs" dxfId="10623" priority="8077" stopIfTrue="1" operator="equal">
      <formula>0</formula>
    </cfRule>
  </conditionalFormatting>
  <conditionalFormatting sqref="K612 D612:F612 H612:I612">
    <cfRule type="containsText" dxfId="10622" priority="8072" stopIfTrue="1" operator="containsText" text="dsoy jktdh; fo|ky;ksa esa iz;ksx gsrq fu%'kqYd">
      <formula>NOT(ISERROR(SEARCH("dsoy jktdh; fo|ky;ksa esa iz;ksx gsrq fu%'kqYd",D612)))</formula>
    </cfRule>
    <cfRule type="containsText" dxfId="10621" priority="8073" stopIfTrue="1" operator="containsText" text="dsoy jktdh; fo|ky;ksa esa iz;ksx gsrq fu%'kqYd">
      <formula>NOT(ISERROR(SEARCH("dsoy jktdh; fo|ky;ksa esa iz;ksx gsrq fu%'kqYd",D612)))</formula>
    </cfRule>
    <cfRule type="containsText" dxfId="10620" priority="8074" stopIfTrue="1" operator="containsText" text="dsoy jktdh; fo|ky;ksa esa iz;ksx gsrq fu%'kqYd">
      <formula>NOT(ISERROR(SEARCH("dsoy jktdh; fo|ky;ksa esa iz;ksx gsrq fu%'kqYd",D612)))</formula>
    </cfRule>
    <cfRule type="containsText" dxfId="10619" priority="8075" stopIfTrue="1" operator="containsText" text="f'k{kk foHkkx jktLFkku">
      <formula>NOT(ISERROR(SEARCH("f'k{kk foHkkx jktLFkku",D612)))</formula>
    </cfRule>
    <cfRule type="containsText" dxfId="10618" priority="8076" stopIfTrue="1" operator="containsText" text="iw.kkZad">
      <formula>NOT(ISERROR(SEARCH("iw.kkZad",D612)))</formula>
    </cfRule>
  </conditionalFormatting>
  <conditionalFormatting sqref="K612 D612:F612 H612:I612">
    <cfRule type="cellIs" dxfId="10617" priority="8070" operator="equal">
      <formula>0</formula>
    </cfRule>
    <cfRule type="containsText" dxfId="10616" priority="8071" stopIfTrue="1" operator="containsText" text="false">
      <formula>NOT(ISERROR(SEARCH("false",D612)))</formula>
    </cfRule>
  </conditionalFormatting>
  <conditionalFormatting sqref="K612 D612:F612 H612:I612">
    <cfRule type="containsText" dxfId="10615" priority="8069" stopIfTrue="1" operator="containsText" text="izk;ks-">
      <formula>NOT(ISERROR(SEARCH("izk;ks-",D612)))</formula>
    </cfRule>
  </conditionalFormatting>
  <conditionalFormatting sqref="K620 D620:F620 H620:I620">
    <cfRule type="cellIs" dxfId="10614" priority="8068" stopIfTrue="1" operator="equal">
      <formula>0</formula>
    </cfRule>
  </conditionalFormatting>
  <conditionalFormatting sqref="K620 D620:F620 H620:I620">
    <cfRule type="containsText" dxfId="10613" priority="8063" stopIfTrue="1" operator="containsText" text="dsoy jktdh; fo|ky;ksa esa iz;ksx gsrq fu%'kqYd">
      <formula>NOT(ISERROR(SEARCH("dsoy jktdh; fo|ky;ksa esa iz;ksx gsrq fu%'kqYd",D620)))</formula>
    </cfRule>
    <cfRule type="containsText" dxfId="10612" priority="8064" stopIfTrue="1" operator="containsText" text="dsoy jktdh; fo|ky;ksa esa iz;ksx gsrq fu%'kqYd">
      <formula>NOT(ISERROR(SEARCH("dsoy jktdh; fo|ky;ksa esa iz;ksx gsrq fu%'kqYd",D620)))</formula>
    </cfRule>
    <cfRule type="containsText" dxfId="10611" priority="8065" stopIfTrue="1" operator="containsText" text="dsoy jktdh; fo|ky;ksa esa iz;ksx gsrq fu%'kqYd">
      <formula>NOT(ISERROR(SEARCH("dsoy jktdh; fo|ky;ksa esa iz;ksx gsrq fu%'kqYd",D620)))</formula>
    </cfRule>
    <cfRule type="containsText" dxfId="10610" priority="8066" stopIfTrue="1" operator="containsText" text="f'k{kk foHkkx jktLFkku">
      <formula>NOT(ISERROR(SEARCH("f'k{kk foHkkx jktLFkku",D620)))</formula>
    </cfRule>
    <cfRule type="containsText" dxfId="10609" priority="8067" stopIfTrue="1" operator="containsText" text="iw.kkZad">
      <formula>NOT(ISERROR(SEARCH("iw.kkZad",D620)))</formula>
    </cfRule>
  </conditionalFormatting>
  <conditionalFormatting sqref="K620 D620:F620 H620:I620">
    <cfRule type="cellIs" dxfId="10608" priority="8061" operator="equal">
      <formula>0</formula>
    </cfRule>
    <cfRule type="containsText" dxfId="10607" priority="8062" stopIfTrue="1" operator="containsText" text="false">
      <formula>NOT(ISERROR(SEARCH("false",D620)))</formula>
    </cfRule>
  </conditionalFormatting>
  <conditionalFormatting sqref="K620 D620:F620 H620:I620">
    <cfRule type="containsText" dxfId="10606" priority="8060" stopIfTrue="1" operator="containsText" text="izk;ks-">
      <formula>NOT(ISERROR(SEARCH("izk;ks-",D620)))</formula>
    </cfRule>
  </conditionalFormatting>
  <conditionalFormatting sqref="K617 D617:F617 H617:I617">
    <cfRule type="cellIs" dxfId="10605" priority="8059" stopIfTrue="1" operator="equal">
      <formula>0</formula>
    </cfRule>
  </conditionalFormatting>
  <conditionalFormatting sqref="K617 D617:F617 H617:I617">
    <cfRule type="containsText" dxfId="10604" priority="8054" stopIfTrue="1" operator="containsText" text="dsoy jktdh; fo|ky;ksa esa iz;ksx gsrq fu%'kqYd">
      <formula>NOT(ISERROR(SEARCH("dsoy jktdh; fo|ky;ksa esa iz;ksx gsrq fu%'kqYd",D617)))</formula>
    </cfRule>
    <cfRule type="containsText" dxfId="10603" priority="8055" stopIfTrue="1" operator="containsText" text="dsoy jktdh; fo|ky;ksa esa iz;ksx gsrq fu%'kqYd">
      <formula>NOT(ISERROR(SEARCH("dsoy jktdh; fo|ky;ksa esa iz;ksx gsrq fu%'kqYd",D617)))</formula>
    </cfRule>
    <cfRule type="containsText" dxfId="10602" priority="8056" stopIfTrue="1" operator="containsText" text="dsoy jktdh; fo|ky;ksa esa iz;ksx gsrq fu%'kqYd">
      <formula>NOT(ISERROR(SEARCH("dsoy jktdh; fo|ky;ksa esa iz;ksx gsrq fu%'kqYd",D617)))</formula>
    </cfRule>
    <cfRule type="containsText" dxfId="10601" priority="8057" stopIfTrue="1" operator="containsText" text="f'k{kk foHkkx jktLFkku">
      <formula>NOT(ISERROR(SEARCH("f'k{kk foHkkx jktLFkku",D617)))</formula>
    </cfRule>
    <cfRule type="containsText" dxfId="10600" priority="8058" stopIfTrue="1" operator="containsText" text="iw.kkZad">
      <formula>NOT(ISERROR(SEARCH("iw.kkZad",D617)))</formula>
    </cfRule>
  </conditionalFormatting>
  <conditionalFormatting sqref="K617 D617:F617 H617:I617">
    <cfRule type="cellIs" dxfId="10599" priority="8052" operator="equal">
      <formula>0</formula>
    </cfRule>
    <cfRule type="containsText" dxfId="10598" priority="8053" stopIfTrue="1" operator="containsText" text="false">
      <formula>NOT(ISERROR(SEARCH("false",D617)))</formula>
    </cfRule>
  </conditionalFormatting>
  <conditionalFormatting sqref="K617 D617:F617 H617:I617">
    <cfRule type="containsText" dxfId="10597" priority="8051" stopIfTrue="1" operator="containsText" text="izk;ks-">
      <formula>NOT(ISERROR(SEARCH("izk;ks-",D617)))</formula>
    </cfRule>
  </conditionalFormatting>
  <conditionalFormatting sqref="D627:D630">
    <cfRule type="cellIs" dxfId="10596" priority="8050" stopIfTrue="1" operator="equal">
      <formula>0</formula>
    </cfRule>
  </conditionalFormatting>
  <conditionalFormatting sqref="D627:D630">
    <cfRule type="containsText" dxfId="10595" priority="8045" stopIfTrue="1" operator="containsText" text="dsoy jktdh; fo|ky;ksa esa iz;ksx gsrq fu%'kqYd">
      <formula>NOT(ISERROR(SEARCH("dsoy jktdh; fo|ky;ksa esa iz;ksx gsrq fu%'kqYd",D627)))</formula>
    </cfRule>
    <cfRule type="containsText" dxfId="10594" priority="8046" stopIfTrue="1" operator="containsText" text="dsoy jktdh; fo|ky;ksa esa iz;ksx gsrq fu%'kqYd">
      <formula>NOT(ISERROR(SEARCH("dsoy jktdh; fo|ky;ksa esa iz;ksx gsrq fu%'kqYd",D627)))</formula>
    </cfRule>
    <cfRule type="containsText" dxfId="10593" priority="8047" stopIfTrue="1" operator="containsText" text="dsoy jktdh; fo|ky;ksa esa iz;ksx gsrq fu%'kqYd">
      <formula>NOT(ISERROR(SEARCH("dsoy jktdh; fo|ky;ksa esa iz;ksx gsrq fu%'kqYd",D627)))</formula>
    </cfRule>
    <cfRule type="containsText" dxfId="10592" priority="8048" stopIfTrue="1" operator="containsText" text="f'k{kk foHkkx jktLFkku">
      <formula>NOT(ISERROR(SEARCH("f'k{kk foHkkx jktLFkku",D627)))</formula>
    </cfRule>
    <cfRule type="containsText" dxfId="10591" priority="8049" stopIfTrue="1" operator="containsText" text="iw.kkZad">
      <formula>NOT(ISERROR(SEARCH("iw.kkZad",D627)))</formula>
    </cfRule>
  </conditionalFormatting>
  <conditionalFormatting sqref="F627:F630">
    <cfRule type="cellIs" dxfId="10590" priority="8044" stopIfTrue="1" operator="equal">
      <formula>0</formula>
    </cfRule>
  </conditionalFormatting>
  <conditionalFormatting sqref="F627:F630">
    <cfRule type="containsText" dxfId="10589" priority="8039" stopIfTrue="1" operator="containsText" text="dsoy jktdh; fo|ky;ksa esa iz;ksx gsrq fu%'kqYd">
      <formula>NOT(ISERROR(SEARCH("dsoy jktdh; fo|ky;ksa esa iz;ksx gsrq fu%'kqYd",F627)))</formula>
    </cfRule>
    <cfRule type="containsText" dxfId="10588" priority="8040" stopIfTrue="1" operator="containsText" text="dsoy jktdh; fo|ky;ksa esa iz;ksx gsrq fu%'kqYd">
      <formula>NOT(ISERROR(SEARCH("dsoy jktdh; fo|ky;ksa esa iz;ksx gsrq fu%'kqYd",F627)))</formula>
    </cfRule>
    <cfRule type="containsText" dxfId="10587" priority="8041" stopIfTrue="1" operator="containsText" text="dsoy jktdh; fo|ky;ksa esa iz;ksx gsrq fu%'kqYd">
      <formula>NOT(ISERROR(SEARCH("dsoy jktdh; fo|ky;ksa esa iz;ksx gsrq fu%'kqYd",F627)))</formula>
    </cfRule>
    <cfRule type="containsText" dxfId="10586" priority="8042" stopIfTrue="1" operator="containsText" text="f'k{kk foHkkx jktLFkku">
      <formula>NOT(ISERROR(SEARCH("f'k{kk foHkkx jktLFkku",F627)))</formula>
    </cfRule>
    <cfRule type="containsText" dxfId="10585" priority="8043" stopIfTrue="1" operator="containsText" text="iw.kkZad">
      <formula>NOT(ISERROR(SEARCH("iw.kkZad",F627)))</formula>
    </cfRule>
  </conditionalFormatting>
  <conditionalFormatting sqref="H627:H630">
    <cfRule type="cellIs" dxfId="10584" priority="8038" stopIfTrue="1" operator="equal">
      <formula>0</formula>
    </cfRule>
  </conditionalFormatting>
  <conditionalFormatting sqref="H627:H630">
    <cfRule type="containsText" dxfId="10583" priority="8033" stopIfTrue="1" operator="containsText" text="dsoy jktdh; fo|ky;ksa esa iz;ksx gsrq fu%'kqYd">
      <formula>NOT(ISERROR(SEARCH("dsoy jktdh; fo|ky;ksa esa iz;ksx gsrq fu%'kqYd",H627)))</formula>
    </cfRule>
    <cfRule type="containsText" dxfId="10582" priority="8034" stopIfTrue="1" operator="containsText" text="dsoy jktdh; fo|ky;ksa esa iz;ksx gsrq fu%'kqYd">
      <formula>NOT(ISERROR(SEARCH("dsoy jktdh; fo|ky;ksa esa iz;ksx gsrq fu%'kqYd",H627)))</formula>
    </cfRule>
    <cfRule type="containsText" dxfId="10581" priority="8035" stopIfTrue="1" operator="containsText" text="dsoy jktdh; fo|ky;ksa esa iz;ksx gsrq fu%'kqYd">
      <formula>NOT(ISERROR(SEARCH("dsoy jktdh; fo|ky;ksa esa iz;ksx gsrq fu%'kqYd",H627)))</formula>
    </cfRule>
    <cfRule type="containsText" dxfId="10580" priority="8036" stopIfTrue="1" operator="containsText" text="f'k{kk foHkkx jktLFkku">
      <formula>NOT(ISERROR(SEARCH("f'k{kk foHkkx jktLFkku",H627)))</formula>
    </cfRule>
    <cfRule type="containsText" dxfId="10579" priority="8037" stopIfTrue="1" operator="containsText" text="iw.kkZad">
      <formula>NOT(ISERROR(SEARCH("iw.kkZad",H627)))</formula>
    </cfRule>
  </conditionalFormatting>
  <conditionalFormatting sqref="J627:J630">
    <cfRule type="cellIs" dxfId="10578" priority="8032" stopIfTrue="1" operator="equal">
      <formula>0</formula>
    </cfRule>
  </conditionalFormatting>
  <conditionalFormatting sqref="J627:J630">
    <cfRule type="containsText" dxfId="10577" priority="8027" stopIfTrue="1" operator="containsText" text="dsoy jktdh; fo|ky;ksa esa iz;ksx gsrq fu%'kqYd">
      <formula>NOT(ISERROR(SEARCH("dsoy jktdh; fo|ky;ksa esa iz;ksx gsrq fu%'kqYd",J627)))</formula>
    </cfRule>
    <cfRule type="containsText" dxfId="10576" priority="8028" stopIfTrue="1" operator="containsText" text="dsoy jktdh; fo|ky;ksa esa iz;ksx gsrq fu%'kqYd">
      <formula>NOT(ISERROR(SEARCH("dsoy jktdh; fo|ky;ksa esa iz;ksx gsrq fu%'kqYd",J627)))</formula>
    </cfRule>
    <cfRule type="containsText" dxfId="10575" priority="8029" stopIfTrue="1" operator="containsText" text="dsoy jktdh; fo|ky;ksa esa iz;ksx gsrq fu%'kqYd">
      <formula>NOT(ISERROR(SEARCH("dsoy jktdh; fo|ky;ksa esa iz;ksx gsrq fu%'kqYd",J627)))</formula>
    </cfRule>
    <cfRule type="containsText" dxfId="10574" priority="8030" stopIfTrue="1" operator="containsText" text="f'k{kk foHkkx jktLFkku">
      <formula>NOT(ISERROR(SEARCH("f'k{kk foHkkx jktLFkku",J627)))</formula>
    </cfRule>
    <cfRule type="containsText" dxfId="10573" priority="8031" stopIfTrue="1" operator="containsText" text="iw.kkZad">
      <formula>NOT(ISERROR(SEARCH("iw.kkZad",J627)))</formula>
    </cfRule>
  </conditionalFormatting>
  <conditionalFormatting sqref="B628:C628">
    <cfRule type="cellIs" dxfId="10572" priority="8026" stopIfTrue="1" operator="equal">
      <formula>0</formula>
    </cfRule>
  </conditionalFormatting>
  <conditionalFormatting sqref="B628:C628">
    <cfRule type="containsText" dxfId="10571" priority="8021" stopIfTrue="1" operator="containsText" text="dsoy jktdh; fo|ky;ksa esa iz;ksx gsrq fu%'kqYd">
      <formula>NOT(ISERROR(SEARCH("dsoy jktdh; fo|ky;ksa esa iz;ksx gsrq fu%'kqYd",B628)))</formula>
    </cfRule>
    <cfRule type="containsText" dxfId="10570" priority="8022" stopIfTrue="1" operator="containsText" text="dsoy jktdh; fo|ky;ksa esa iz;ksx gsrq fu%'kqYd">
      <formula>NOT(ISERROR(SEARCH("dsoy jktdh; fo|ky;ksa esa iz;ksx gsrq fu%'kqYd",B628)))</formula>
    </cfRule>
    <cfRule type="containsText" dxfId="10569" priority="8023" stopIfTrue="1" operator="containsText" text="dsoy jktdh; fo|ky;ksa esa iz;ksx gsrq fu%'kqYd">
      <formula>NOT(ISERROR(SEARCH("dsoy jktdh; fo|ky;ksa esa iz;ksx gsrq fu%'kqYd",B628)))</formula>
    </cfRule>
    <cfRule type="containsText" dxfId="10568" priority="8024" stopIfTrue="1" operator="containsText" text="f'k{kk foHkkx jktLFkku">
      <formula>NOT(ISERROR(SEARCH("f'k{kk foHkkx jktLFkku",B628)))</formula>
    </cfRule>
    <cfRule type="containsText" dxfId="10567" priority="8025" stopIfTrue="1" operator="containsText" text="iw.kkZad">
      <formula>NOT(ISERROR(SEARCH("iw.kkZad",B628)))</formula>
    </cfRule>
  </conditionalFormatting>
  <conditionalFormatting sqref="S608 X610 P606:P610 O624:Q624 S624 U624 O604:O611 O625:P626 O613:P613 N601:N602 O615:P616">
    <cfRule type="cellIs" dxfId="10566" priority="8020" stopIfTrue="1" operator="equal">
      <formula>0</formula>
    </cfRule>
  </conditionalFormatting>
  <conditionalFormatting sqref="S608 X610 P606:P610 O624:Q624 S624 U624 O604:O611 O625:P626 O613:P613 N601:N602 O615:P616">
    <cfRule type="containsText" dxfId="10565" priority="8015" stopIfTrue="1" operator="containsText" text="dsoy jktdh; fo|ky;ksa esa iz;ksx gsrq fu%'kqYd">
      <formula>NOT(ISERROR(SEARCH("dsoy jktdh; fo|ky;ksa esa iz;ksx gsrq fu%'kqYd",N601)))</formula>
    </cfRule>
    <cfRule type="containsText" dxfId="10564" priority="8016" stopIfTrue="1" operator="containsText" text="dsoy jktdh; fo|ky;ksa esa iz;ksx gsrq fu%'kqYd">
      <formula>NOT(ISERROR(SEARCH("dsoy jktdh; fo|ky;ksa esa iz;ksx gsrq fu%'kqYd",N601)))</formula>
    </cfRule>
    <cfRule type="containsText" dxfId="10563" priority="8017" stopIfTrue="1" operator="containsText" text="dsoy jktdh; fo|ky;ksa esa iz;ksx gsrq fu%'kqYd">
      <formula>NOT(ISERROR(SEARCH("dsoy jktdh; fo|ky;ksa esa iz;ksx gsrq fu%'kqYd",N601)))</formula>
    </cfRule>
    <cfRule type="containsText" dxfId="10562" priority="8018" stopIfTrue="1" operator="containsText" text="f'k{kk foHkkx jktLFkku">
      <formula>NOT(ISERROR(SEARCH("f'k{kk foHkkx jktLFkku",N601)))</formula>
    </cfRule>
    <cfRule type="containsText" dxfId="10561" priority="8019" stopIfTrue="1" operator="containsText" text="iw.kkZad">
      <formula>NOT(ISERROR(SEARCH("iw.kkZad",N601)))</formula>
    </cfRule>
  </conditionalFormatting>
  <conditionalFormatting sqref="O610:P610">
    <cfRule type="cellIs" dxfId="10560" priority="8013" operator="equal">
      <formula>0</formula>
    </cfRule>
    <cfRule type="containsText" dxfId="10559" priority="8014" stopIfTrue="1" operator="containsText" text="false">
      <formula>NOT(ISERROR(SEARCH("false",O610)))</formula>
    </cfRule>
  </conditionalFormatting>
  <conditionalFormatting sqref="T610">
    <cfRule type="cellIs" dxfId="10558" priority="8012" stopIfTrue="1" operator="equal">
      <formula>0</formula>
    </cfRule>
  </conditionalFormatting>
  <conditionalFormatting sqref="T610">
    <cfRule type="containsText" dxfId="10557" priority="8007" stopIfTrue="1" operator="containsText" text="dsoy jktdh; fo|ky;ksa esa iz;ksx gsrq fu%'kqYd">
      <formula>NOT(ISERROR(SEARCH("dsoy jktdh; fo|ky;ksa esa iz;ksx gsrq fu%'kqYd",T610)))</formula>
    </cfRule>
    <cfRule type="containsText" dxfId="10556" priority="8008" stopIfTrue="1" operator="containsText" text="dsoy jktdh; fo|ky;ksa esa iz;ksx gsrq fu%'kqYd">
      <formula>NOT(ISERROR(SEARCH("dsoy jktdh; fo|ky;ksa esa iz;ksx gsrq fu%'kqYd",T610)))</formula>
    </cfRule>
    <cfRule type="containsText" dxfId="10555" priority="8009" stopIfTrue="1" operator="containsText" text="dsoy jktdh; fo|ky;ksa esa iz;ksx gsrq fu%'kqYd">
      <formula>NOT(ISERROR(SEARCH("dsoy jktdh; fo|ky;ksa esa iz;ksx gsrq fu%'kqYd",T610)))</formula>
    </cfRule>
    <cfRule type="containsText" dxfId="10554" priority="8010" stopIfTrue="1" operator="containsText" text="f'k{kk foHkkx jktLFkku">
      <formula>NOT(ISERROR(SEARCH("f'k{kk foHkkx jktLFkku",T610)))</formula>
    </cfRule>
    <cfRule type="containsText" dxfId="10553" priority="8011" stopIfTrue="1" operator="containsText" text="iw.kkZad">
      <formula>NOT(ISERROR(SEARCH("iw.kkZad",T610)))</formula>
    </cfRule>
  </conditionalFormatting>
  <conditionalFormatting sqref="T610">
    <cfRule type="cellIs" dxfId="10552" priority="8005" operator="equal">
      <formula>0</formula>
    </cfRule>
    <cfRule type="containsText" dxfId="10551" priority="8006" stopIfTrue="1" operator="containsText" text="false">
      <formula>NOT(ISERROR(SEARCH("false",T610)))</formula>
    </cfRule>
  </conditionalFormatting>
  <conditionalFormatting sqref="T610">
    <cfRule type="containsText" dxfId="10550" priority="8004" stopIfTrue="1" operator="containsText" text="izk;ks-">
      <formula>NOT(ISERROR(SEARCH("izk;ks-",T610)))</formula>
    </cfRule>
  </conditionalFormatting>
  <conditionalFormatting sqref="W624">
    <cfRule type="cellIs" dxfId="10549" priority="7991" stopIfTrue="1" operator="equal">
      <formula>0</formula>
    </cfRule>
  </conditionalFormatting>
  <conditionalFormatting sqref="W624">
    <cfRule type="containsText" dxfId="10548" priority="7986" stopIfTrue="1" operator="containsText" text="dsoy jktdh; fo|ky;ksa esa iz;ksx gsrq fu%'kqYd">
      <formula>NOT(ISERROR(SEARCH("dsoy jktdh; fo|ky;ksa esa iz;ksx gsrq fu%'kqYd",W624)))</formula>
    </cfRule>
    <cfRule type="containsText" dxfId="10547" priority="7987" stopIfTrue="1" operator="containsText" text="dsoy jktdh; fo|ky;ksa esa iz;ksx gsrq fu%'kqYd">
      <formula>NOT(ISERROR(SEARCH("dsoy jktdh; fo|ky;ksa esa iz;ksx gsrq fu%'kqYd",W624)))</formula>
    </cfRule>
    <cfRule type="containsText" dxfId="10546" priority="7988" stopIfTrue="1" operator="containsText" text="dsoy jktdh; fo|ky;ksa esa iz;ksx gsrq fu%'kqYd">
      <formula>NOT(ISERROR(SEARCH("dsoy jktdh; fo|ky;ksa esa iz;ksx gsrq fu%'kqYd",W624)))</formula>
    </cfRule>
    <cfRule type="containsText" dxfId="10545" priority="7989" stopIfTrue="1" operator="containsText" text="f'k{kk foHkkx jktLFkku">
      <formula>NOT(ISERROR(SEARCH("f'k{kk foHkkx jktLFkku",W624)))</formula>
    </cfRule>
    <cfRule type="containsText" dxfId="10544" priority="7990" stopIfTrue="1" operator="containsText" text="iw.kkZad">
      <formula>NOT(ISERROR(SEARCH("iw.kkZad",W624)))</formula>
    </cfRule>
  </conditionalFormatting>
  <conditionalFormatting sqref="Q625">
    <cfRule type="cellIs" dxfId="10543" priority="7985" stopIfTrue="1" operator="equal">
      <formula>0</formula>
    </cfRule>
  </conditionalFormatting>
  <conditionalFormatting sqref="Q625">
    <cfRule type="containsText" dxfId="10542" priority="7980" stopIfTrue="1" operator="containsText" text="dsoy jktdh; fo|ky;ksa esa iz;ksx gsrq fu%'kqYd">
      <formula>NOT(ISERROR(SEARCH("dsoy jktdh; fo|ky;ksa esa iz;ksx gsrq fu%'kqYd",Q625)))</formula>
    </cfRule>
    <cfRule type="containsText" dxfId="10541" priority="7981" stopIfTrue="1" operator="containsText" text="dsoy jktdh; fo|ky;ksa esa iz;ksx gsrq fu%'kqYd">
      <formula>NOT(ISERROR(SEARCH("dsoy jktdh; fo|ky;ksa esa iz;ksx gsrq fu%'kqYd",Q625)))</formula>
    </cfRule>
    <cfRule type="containsText" dxfId="10540" priority="7982" stopIfTrue="1" operator="containsText" text="dsoy jktdh; fo|ky;ksa esa iz;ksx gsrq fu%'kqYd">
      <formula>NOT(ISERROR(SEARCH("dsoy jktdh; fo|ky;ksa esa iz;ksx gsrq fu%'kqYd",Q625)))</formula>
    </cfRule>
    <cfRule type="containsText" dxfId="10539" priority="7983" stopIfTrue="1" operator="containsText" text="f'k{kk foHkkx jktLFkku">
      <formula>NOT(ISERROR(SEARCH("f'k{kk foHkkx jktLFkku",Q625)))</formula>
    </cfRule>
    <cfRule type="containsText" dxfId="10538" priority="7984" stopIfTrue="1" operator="containsText" text="iw.kkZad">
      <formula>NOT(ISERROR(SEARCH("iw.kkZad",Q625)))</formula>
    </cfRule>
  </conditionalFormatting>
  <conditionalFormatting sqref="S625">
    <cfRule type="cellIs" dxfId="10537" priority="7979" stopIfTrue="1" operator="equal">
      <formula>0</formula>
    </cfRule>
  </conditionalFormatting>
  <conditionalFormatting sqref="S625">
    <cfRule type="containsText" dxfId="10536" priority="7974" stopIfTrue="1" operator="containsText" text="dsoy jktdh; fo|ky;ksa esa iz;ksx gsrq fu%'kqYd">
      <formula>NOT(ISERROR(SEARCH("dsoy jktdh; fo|ky;ksa esa iz;ksx gsrq fu%'kqYd",S625)))</formula>
    </cfRule>
    <cfRule type="containsText" dxfId="10535" priority="7975" stopIfTrue="1" operator="containsText" text="dsoy jktdh; fo|ky;ksa esa iz;ksx gsrq fu%'kqYd">
      <formula>NOT(ISERROR(SEARCH("dsoy jktdh; fo|ky;ksa esa iz;ksx gsrq fu%'kqYd",S625)))</formula>
    </cfRule>
    <cfRule type="containsText" dxfId="10534" priority="7976" stopIfTrue="1" operator="containsText" text="dsoy jktdh; fo|ky;ksa esa iz;ksx gsrq fu%'kqYd">
      <formula>NOT(ISERROR(SEARCH("dsoy jktdh; fo|ky;ksa esa iz;ksx gsrq fu%'kqYd",S625)))</formula>
    </cfRule>
    <cfRule type="containsText" dxfId="10533" priority="7977" stopIfTrue="1" operator="containsText" text="f'k{kk foHkkx jktLFkku">
      <formula>NOT(ISERROR(SEARCH("f'k{kk foHkkx jktLFkku",S625)))</formula>
    </cfRule>
    <cfRule type="containsText" dxfId="10532" priority="7978" stopIfTrue="1" operator="containsText" text="iw.kkZad">
      <formula>NOT(ISERROR(SEARCH("iw.kkZad",S625)))</formula>
    </cfRule>
  </conditionalFormatting>
  <conditionalFormatting sqref="U625">
    <cfRule type="cellIs" dxfId="10531" priority="7973" stopIfTrue="1" operator="equal">
      <formula>0</formula>
    </cfRule>
  </conditionalFormatting>
  <conditionalFormatting sqref="U625">
    <cfRule type="containsText" dxfId="10530" priority="7968" stopIfTrue="1" operator="containsText" text="dsoy jktdh; fo|ky;ksa esa iz;ksx gsrq fu%'kqYd">
      <formula>NOT(ISERROR(SEARCH("dsoy jktdh; fo|ky;ksa esa iz;ksx gsrq fu%'kqYd",U625)))</formula>
    </cfRule>
    <cfRule type="containsText" dxfId="10529" priority="7969" stopIfTrue="1" operator="containsText" text="dsoy jktdh; fo|ky;ksa esa iz;ksx gsrq fu%'kqYd">
      <formula>NOT(ISERROR(SEARCH("dsoy jktdh; fo|ky;ksa esa iz;ksx gsrq fu%'kqYd",U625)))</formula>
    </cfRule>
    <cfRule type="containsText" dxfId="10528" priority="7970" stopIfTrue="1" operator="containsText" text="dsoy jktdh; fo|ky;ksa esa iz;ksx gsrq fu%'kqYd">
      <formula>NOT(ISERROR(SEARCH("dsoy jktdh; fo|ky;ksa esa iz;ksx gsrq fu%'kqYd",U625)))</formula>
    </cfRule>
    <cfRule type="containsText" dxfId="10527" priority="7971" stopIfTrue="1" operator="containsText" text="f'k{kk foHkkx jktLFkku">
      <formula>NOT(ISERROR(SEARCH("f'k{kk foHkkx jktLFkku",U625)))</formula>
    </cfRule>
    <cfRule type="containsText" dxfId="10526" priority="7972" stopIfTrue="1" operator="containsText" text="iw.kkZad">
      <formula>NOT(ISERROR(SEARCH("iw.kkZad",U625)))</formula>
    </cfRule>
  </conditionalFormatting>
  <conditionalFormatting sqref="W625">
    <cfRule type="cellIs" dxfId="10525" priority="7967" stopIfTrue="1" operator="equal">
      <formula>0</formula>
    </cfRule>
  </conditionalFormatting>
  <conditionalFormatting sqref="W625">
    <cfRule type="containsText" dxfId="10524" priority="7962" stopIfTrue="1" operator="containsText" text="dsoy jktdh; fo|ky;ksa esa iz;ksx gsrq fu%'kqYd">
      <formula>NOT(ISERROR(SEARCH("dsoy jktdh; fo|ky;ksa esa iz;ksx gsrq fu%'kqYd",W625)))</formula>
    </cfRule>
    <cfRule type="containsText" dxfId="10523" priority="7963" stopIfTrue="1" operator="containsText" text="dsoy jktdh; fo|ky;ksa esa iz;ksx gsrq fu%'kqYd">
      <formula>NOT(ISERROR(SEARCH("dsoy jktdh; fo|ky;ksa esa iz;ksx gsrq fu%'kqYd",W625)))</formula>
    </cfRule>
    <cfRule type="containsText" dxfId="10522" priority="7964" stopIfTrue="1" operator="containsText" text="dsoy jktdh; fo|ky;ksa esa iz;ksx gsrq fu%'kqYd">
      <formula>NOT(ISERROR(SEARCH("dsoy jktdh; fo|ky;ksa esa iz;ksx gsrq fu%'kqYd",W625)))</formula>
    </cfRule>
    <cfRule type="containsText" dxfId="10521" priority="7965" stopIfTrue="1" operator="containsText" text="f'k{kk foHkkx jktLFkku">
      <formula>NOT(ISERROR(SEARCH("f'k{kk foHkkx jktLFkku",W625)))</formula>
    </cfRule>
    <cfRule type="containsText" dxfId="10520" priority="7966" stopIfTrue="1" operator="containsText" text="iw.kkZad">
      <formula>NOT(ISERROR(SEARCH("iw.kkZad",W625)))</formula>
    </cfRule>
  </conditionalFormatting>
  <conditionalFormatting sqref="Q626">
    <cfRule type="cellIs" dxfId="10519" priority="7961" stopIfTrue="1" operator="equal">
      <formula>0</formula>
    </cfRule>
  </conditionalFormatting>
  <conditionalFormatting sqref="Q626">
    <cfRule type="containsText" dxfId="10518" priority="7956" stopIfTrue="1" operator="containsText" text="dsoy jktdh; fo|ky;ksa esa iz;ksx gsrq fu%'kqYd">
      <formula>NOT(ISERROR(SEARCH("dsoy jktdh; fo|ky;ksa esa iz;ksx gsrq fu%'kqYd",Q626)))</formula>
    </cfRule>
    <cfRule type="containsText" dxfId="10517" priority="7957" stopIfTrue="1" operator="containsText" text="dsoy jktdh; fo|ky;ksa esa iz;ksx gsrq fu%'kqYd">
      <formula>NOT(ISERROR(SEARCH("dsoy jktdh; fo|ky;ksa esa iz;ksx gsrq fu%'kqYd",Q626)))</formula>
    </cfRule>
    <cfRule type="containsText" dxfId="10516" priority="7958" stopIfTrue="1" operator="containsText" text="dsoy jktdh; fo|ky;ksa esa iz;ksx gsrq fu%'kqYd">
      <formula>NOT(ISERROR(SEARCH("dsoy jktdh; fo|ky;ksa esa iz;ksx gsrq fu%'kqYd",Q626)))</formula>
    </cfRule>
    <cfRule type="containsText" dxfId="10515" priority="7959" stopIfTrue="1" operator="containsText" text="f'k{kk foHkkx jktLFkku">
      <formula>NOT(ISERROR(SEARCH("f'k{kk foHkkx jktLFkku",Q626)))</formula>
    </cfRule>
    <cfRule type="containsText" dxfId="10514" priority="7960" stopIfTrue="1" operator="containsText" text="iw.kkZad">
      <formula>NOT(ISERROR(SEARCH("iw.kkZad",Q626)))</formula>
    </cfRule>
  </conditionalFormatting>
  <conditionalFormatting sqref="S626">
    <cfRule type="cellIs" dxfId="10513" priority="7955" stopIfTrue="1" operator="equal">
      <formula>0</formula>
    </cfRule>
  </conditionalFormatting>
  <conditionalFormatting sqref="S626">
    <cfRule type="containsText" dxfId="10512" priority="7950" stopIfTrue="1" operator="containsText" text="dsoy jktdh; fo|ky;ksa esa iz;ksx gsrq fu%'kqYd">
      <formula>NOT(ISERROR(SEARCH("dsoy jktdh; fo|ky;ksa esa iz;ksx gsrq fu%'kqYd",S626)))</formula>
    </cfRule>
    <cfRule type="containsText" dxfId="10511" priority="7951" stopIfTrue="1" operator="containsText" text="dsoy jktdh; fo|ky;ksa esa iz;ksx gsrq fu%'kqYd">
      <formula>NOT(ISERROR(SEARCH("dsoy jktdh; fo|ky;ksa esa iz;ksx gsrq fu%'kqYd",S626)))</formula>
    </cfRule>
    <cfRule type="containsText" dxfId="10510" priority="7952" stopIfTrue="1" operator="containsText" text="dsoy jktdh; fo|ky;ksa esa iz;ksx gsrq fu%'kqYd">
      <formula>NOT(ISERROR(SEARCH("dsoy jktdh; fo|ky;ksa esa iz;ksx gsrq fu%'kqYd",S626)))</formula>
    </cfRule>
    <cfRule type="containsText" dxfId="10509" priority="7953" stopIfTrue="1" operator="containsText" text="f'k{kk foHkkx jktLFkku">
      <formula>NOT(ISERROR(SEARCH("f'k{kk foHkkx jktLFkku",S626)))</formula>
    </cfRule>
    <cfRule type="containsText" dxfId="10508" priority="7954" stopIfTrue="1" operator="containsText" text="iw.kkZad">
      <formula>NOT(ISERROR(SEARCH("iw.kkZad",S626)))</formula>
    </cfRule>
  </conditionalFormatting>
  <conditionalFormatting sqref="U626">
    <cfRule type="cellIs" dxfId="10507" priority="7949" stopIfTrue="1" operator="equal">
      <formula>0</formula>
    </cfRule>
  </conditionalFormatting>
  <conditionalFormatting sqref="U626">
    <cfRule type="containsText" dxfId="10506" priority="7944" stopIfTrue="1" operator="containsText" text="dsoy jktdh; fo|ky;ksa esa iz;ksx gsrq fu%'kqYd">
      <formula>NOT(ISERROR(SEARCH("dsoy jktdh; fo|ky;ksa esa iz;ksx gsrq fu%'kqYd",U626)))</formula>
    </cfRule>
    <cfRule type="containsText" dxfId="10505" priority="7945" stopIfTrue="1" operator="containsText" text="dsoy jktdh; fo|ky;ksa esa iz;ksx gsrq fu%'kqYd">
      <formula>NOT(ISERROR(SEARCH("dsoy jktdh; fo|ky;ksa esa iz;ksx gsrq fu%'kqYd",U626)))</formula>
    </cfRule>
    <cfRule type="containsText" dxfId="10504" priority="7946" stopIfTrue="1" operator="containsText" text="dsoy jktdh; fo|ky;ksa esa iz;ksx gsrq fu%'kqYd">
      <formula>NOT(ISERROR(SEARCH("dsoy jktdh; fo|ky;ksa esa iz;ksx gsrq fu%'kqYd",U626)))</formula>
    </cfRule>
    <cfRule type="containsText" dxfId="10503" priority="7947" stopIfTrue="1" operator="containsText" text="f'k{kk foHkkx jktLFkku">
      <formula>NOT(ISERROR(SEARCH("f'k{kk foHkkx jktLFkku",U626)))</formula>
    </cfRule>
    <cfRule type="containsText" dxfId="10502" priority="7948" stopIfTrue="1" operator="containsText" text="iw.kkZad">
      <formula>NOT(ISERROR(SEARCH("iw.kkZad",U626)))</formula>
    </cfRule>
  </conditionalFormatting>
  <conditionalFormatting sqref="W626">
    <cfRule type="cellIs" dxfId="10501" priority="7943" stopIfTrue="1" operator="equal">
      <formula>0</formula>
    </cfRule>
  </conditionalFormatting>
  <conditionalFormatting sqref="W626">
    <cfRule type="containsText" dxfId="10500" priority="7938" stopIfTrue="1" operator="containsText" text="dsoy jktdh; fo|ky;ksa esa iz;ksx gsrq fu%'kqYd">
      <formula>NOT(ISERROR(SEARCH("dsoy jktdh; fo|ky;ksa esa iz;ksx gsrq fu%'kqYd",W626)))</formula>
    </cfRule>
    <cfRule type="containsText" dxfId="10499" priority="7939" stopIfTrue="1" operator="containsText" text="dsoy jktdh; fo|ky;ksa esa iz;ksx gsrq fu%'kqYd">
      <formula>NOT(ISERROR(SEARCH("dsoy jktdh; fo|ky;ksa esa iz;ksx gsrq fu%'kqYd",W626)))</formula>
    </cfRule>
    <cfRule type="containsText" dxfId="10498" priority="7940" stopIfTrue="1" operator="containsText" text="dsoy jktdh; fo|ky;ksa esa iz;ksx gsrq fu%'kqYd">
      <formula>NOT(ISERROR(SEARCH("dsoy jktdh; fo|ky;ksa esa iz;ksx gsrq fu%'kqYd",W626)))</formula>
    </cfRule>
    <cfRule type="containsText" dxfId="10497" priority="7941" stopIfTrue="1" operator="containsText" text="f'k{kk foHkkx jktLFkku">
      <formula>NOT(ISERROR(SEARCH("f'k{kk foHkkx jktLFkku",W626)))</formula>
    </cfRule>
    <cfRule type="containsText" dxfId="10496" priority="7942" stopIfTrue="1" operator="containsText" text="iw.kkZad">
      <formula>NOT(ISERROR(SEARCH("iw.kkZad",W626)))</formula>
    </cfRule>
  </conditionalFormatting>
  <conditionalFormatting sqref="P618">
    <cfRule type="cellIs" dxfId="10495" priority="7937" stopIfTrue="1" operator="equal">
      <formula>0</formula>
    </cfRule>
  </conditionalFormatting>
  <conditionalFormatting sqref="P618">
    <cfRule type="containsText" dxfId="10494" priority="7932" stopIfTrue="1" operator="containsText" text="dsoy jktdh; fo|ky;ksa esa iz;ksx gsrq fu%'kqYd">
      <formula>NOT(ISERROR(SEARCH("dsoy jktdh; fo|ky;ksa esa iz;ksx gsrq fu%'kqYd",P618)))</formula>
    </cfRule>
    <cfRule type="containsText" dxfId="10493" priority="7933" stopIfTrue="1" operator="containsText" text="dsoy jktdh; fo|ky;ksa esa iz;ksx gsrq fu%'kqYd">
      <formula>NOT(ISERROR(SEARCH("dsoy jktdh; fo|ky;ksa esa iz;ksx gsrq fu%'kqYd",P618)))</formula>
    </cfRule>
    <cfRule type="containsText" dxfId="10492" priority="7934" stopIfTrue="1" operator="containsText" text="dsoy jktdh; fo|ky;ksa esa iz;ksx gsrq fu%'kqYd">
      <formula>NOT(ISERROR(SEARCH("dsoy jktdh; fo|ky;ksa esa iz;ksx gsrq fu%'kqYd",P618)))</formula>
    </cfRule>
    <cfRule type="containsText" dxfId="10491" priority="7935" stopIfTrue="1" operator="containsText" text="f'k{kk foHkkx jktLFkku">
      <formula>NOT(ISERROR(SEARCH("f'k{kk foHkkx jktLFkku",P618)))</formula>
    </cfRule>
    <cfRule type="containsText" dxfId="10490" priority="7936" stopIfTrue="1" operator="containsText" text="iw.kkZad">
      <formula>NOT(ISERROR(SEARCH("iw.kkZad",P618)))</formula>
    </cfRule>
  </conditionalFormatting>
  <conditionalFormatting sqref="O617">
    <cfRule type="cellIs" dxfId="10489" priority="7931" stopIfTrue="1" operator="equal">
      <formula>0</formula>
    </cfRule>
  </conditionalFormatting>
  <conditionalFormatting sqref="O617">
    <cfRule type="containsText" dxfId="10488" priority="7926" stopIfTrue="1" operator="containsText" text="dsoy jktdh; fo|ky;ksa esa iz;ksx gsrq fu%'kqYd">
      <formula>NOT(ISERROR(SEARCH("dsoy jktdh; fo|ky;ksa esa iz;ksx gsrq fu%'kqYd",O617)))</formula>
    </cfRule>
    <cfRule type="containsText" dxfId="10487" priority="7927" stopIfTrue="1" operator="containsText" text="dsoy jktdh; fo|ky;ksa esa iz;ksx gsrq fu%'kqYd">
      <formula>NOT(ISERROR(SEARCH("dsoy jktdh; fo|ky;ksa esa iz;ksx gsrq fu%'kqYd",O617)))</formula>
    </cfRule>
    <cfRule type="containsText" dxfId="10486" priority="7928" stopIfTrue="1" operator="containsText" text="dsoy jktdh; fo|ky;ksa esa iz;ksx gsrq fu%'kqYd">
      <formula>NOT(ISERROR(SEARCH("dsoy jktdh; fo|ky;ksa esa iz;ksx gsrq fu%'kqYd",O617)))</formula>
    </cfRule>
    <cfRule type="containsText" dxfId="10485" priority="7929" stopIfTrue="1" operator="containsText" text="f'k{kk foHkkx jktLFkku">
      <formula>NOT(ISERROR(SEARCH("f'k{kk foHkkx jktLFkku",O617)))</formula>
    </cfRule>
    <cfRule type="containsText" dxfId="10484" priority="7930" stopIfTrue="1" operator="containsText" text="iw.kkZad">
      <formula>NOT(ISERROR(SEARCH("iw.kkZad",O617)))</formula>
    </cfRule>
  </conditionalFormatting>
  <conditionalFormatting sqref="Q612:S612">
    <cfRule type="cellIs" dxfId="10483" priority="7925" stopIfTrue="1" operator="equal">
      <formula>0</formula>
    </cfRule>
  </conditionalFormatting>
  <conditionalFormatting sqref="Q612:S612">
    <cfRule type="containsText" dxfId="10482" priority="7920" stopIfTrue="1" operator="containsText" text="dsoy jktdh; fo|ky;ksa esa iz;ksx gsrq fu%'kqYd">
      <formula>NOT(ISERROR(SEARCH("dsoy jktdh; fo|ky;ksa esa iz;ksx gsrq fu%'kqYd",Q612)))</formula>
    </cfRule>
    <cfRule type="containsText" dxfId="10481" priority="7921" stopIfTrue="1" operator="containsText" text="dsoy jktdh; fo|ky;ksa esa iz;ksx gsrq fu%'kqYd">
      <formula>NOT(ISERROR(SEARCH("dsoy jktdh; fo|ky;ksa esa iz;ksx gsrq fu%'kqYd",Q612)))</formula>
    </cfRule>
    <cfRule type="containsText" dxfId="10480" priority="7922" stopIfTrue="1" operator="containsText" text="dsoy jktdh; fo|ky;ksa esa iz;ksx gsrq fu%'kqYd">
      <formula>NOT(ISERROR(SEARCH("dsoy jktdh; fo|ky;ksa esa iz;ksx gsrq fu%'kqYd",Q612)))</formula>
    </cfRule>
    <cfRule type="containsText" dxfId="10479" priority="7923" stopIfTrue="1" operator="containsText" text="f'k{kk foHkkx jktLFkku">
      <formula>NOT(ISERROR(SEARCH("f'k{kk foHkkx jktLFkku",Q612)))</formula>
    </cfRule>
    <cfRule type="containsText" dxfId="10478" priority="7924" stopIfTrue="1" operator="containsText" text="iw.kkZad">
      <formula>NOT(ISERROR(SEARCH("iw.kkZad",Q612)))</formula>
    </cfRule>
  </conditionalFormatting>
  <conditionalFormatting sqref="Q612:S612">
    <cfRule type="cellIs" dxfId="10477" priority="7918" operator="equal">
      <formula>0</formula>
    </cfRule>
    <cfRule type="containsText" dxfId="10476" priority="7919" stopIfTrue="1" operator="containsText" text="false">
      <formula>NOT(ISERROR(SEARCH("false",Q612)))</formula>
    </cfRule>
  </conditionalFormatting>
  <conditionalFormatting sqref="Q612:S612">
    <cfRule type="containsText" dxfId="10475" priority="7917" stopIfTrue="1" operator="containsText" text="izk;ks-">
      <formula>NOT(ISERROR(SEARCH("izk;ks-",Q612)))</formula>
    </cfRule>
  </conditionalFormatting>
  <conditionalFormatting sqref="X620 Q620:S620 U620:V620">
    <cfRule type="cellIs" dxfId="10474" priority="7916" stopIfTrue="1" operator="equal">
      <formula>0</formula>
    </cfRule>
  </conditionalFormatting>
  <conditionalFormatting sqref="X620 Q620:S620 U620:V620">
    <cfRule type="containsText" dxfId="10473" priority="7911" stopIfTrue="1" operator="containsText" text="dsoy jktdh; fo|ky;ksa esa iz;ksx gsrq fu%'kqYd">
      <formula>NOT(ISERROR(SEARCH("dsoy jktdh; fo|ky;ksa esa iz;ksx gsrq fu%'kqYd",Q620)))</formula>
    </cfRule>
    <cfRule type="containsText" dxfId="10472" priority="7912" stopIfTrue="1" operator="containsText" text="dsoy jktdh; fo|ky;ksa esa iz;ksx gsrq fu%'kqYd">
      <formula>NOT(ISERROR(SEARCH("dsoy jktdh; fo|ky;ksa esa iz;ksx gsrq fu%'kqYd",Q620)))</formula>
    </cfRule>
    <cfRule type="containsText" dxfId="10471" priority="7913" stopIfTrue="1" operator="containsText" text="dsoy jktdh; fo|ky;ksa esa iz;ksx gsrq fu%'kqYd">
      <formula>NOT(ISERROR(SEARCH("dsoy jktdh; fo|ky;ksa esa iz;ksx gsrq fu%'kqYd",Q620)))</formula>
    </cfRule>
    <cfRule type="containsText" dxfId="10470" priority="7914" stopIfTrue="1" operator="containsText" text="f'k{kk foHkkx jktLFkku">
      <formula>NOT(ISERROR(SEARCH("f'k{kk foHkkx jktLFkku",Q620)))</formula>
    </cfRule>
    <cfRule type="containsText" dxfId="10469" priority="7915" stopIfTrue="1" operator="containsText" text="iw.kkZad">
      <formula>NOT(ISERROR(SEARCH("iw.kkZad",Q620)))</formula>
    </cfRule>
  </conditionalFormatting>
  <conditionalFormatting sqref="X620 Q620:S620 U620:V620">
    <cfRule type="cellIs" dxfId="10468" priority="7909" operator="equal">
      <formula>0</formula>
    </cfRule>
    <cfRule type="containsText" dxfId="10467" priority="7910" stopIfTrue="1" operator="containsText" text="false">
      <formula>NOT(ISERROR(SEARCH("false",Q620)))</formula>
    </cfRule>
  </conditionalFormatting>
  <conditionalFormatting sqref="X620 Q620:S620 U620:V620">
    <cfRule type="containsText" dxfId="10466" priority="7908" stopIfTrue="1" operator="containsText" text="izk;ks-">
      <formula>NOT(ISERROR(SEARCH("izk;ks-",Q620)))</formula>
    </cfRule>
  </conditionalFormatting>
  <conditionalFormatting sqref="Q617:S617">
    <cfRule type="cellIs" dxfId="10465" priority="7907" stopIfTrue="1" operator="equal">
      <formula>0</formula>
    </cfRule>
  </conditionalFormatting>
  <conditionalFormatting sqref="Q617:S617">
    <cfRule type="containsText" dxfId="10464" priority="7902" stopIfTrue="1" operator="containsText" text="dsoy jktdh; fo|ky;ksa esa iz;ksx gsrq fu%'kqYd">
      <formula>NOT(ISERROR(SEARCH("dsoy jktdh; fo|ky;ksa esa iz;ksx gsrq fu%'kqYd",Q617)))</formula>
    </cfRule>
    <cfRule type="containsText" dxfId="10463" priority="7903" stopIfTrue="1" operator="containsText" text="dsoy jktdh; fo|ky;ksa esa iz;ksx gsrq fu%'kqYd">
      <formula>NOT(ISERROR(SEARCH("dsoy jktdh; fo|ky;ksa esa iz;ksx gsrq fu%'kqYd",Q617)))</formula>
    </cfRule>
    <cfRule type="containsText" dxfId="10462" priority="7904" stopIfTrue="1" operator="containsText" text="dsoy jktdh; fo|ky;ksa esa iz;ksx gsrq fu%'kqYd">
      <formula>NOT(ISERROR(SEARCH("dsoy jktdh; fo|ky;ksa esa iz;ksx gsrq fu%'kqYd",Q617)))</formula>
    </cfRule>
    <cfRule type="containsText" dxfId="10461" priority="7905" stopIfTrue="1" operator="containsText" text="f'k{kk foHkkx jktLFkku">
      <formula>NOT(ISERROR(SEARCH("f'k{kk foHkkx jktLFkku",Q617)))</formula>
    </cfRule>
    <cfRule type="containsText" dxfId="10460" priority="7906" stopIfTrue="1" operator="containsText" text="iw.kkZad">
      <formula>NOT(ISERROR(SEARCH("iw.kkZad",Q617)))</formula>
    </cfRule>
  </conditionalFormatting>
  <conditionalFormatting sqref="Q617:S617">
    <cfRule type="cellIs" dxfId="10459" priority="7900" operator="equal">
      <formula>0</formula>
    </cfRule>
    <cfRule type="containsText" dxfId="10458" priority="7901" stopIfTrue="1" operator="containsText" text="false">
      <formula>NOT(ISERROR(SEARCH("false",Q617)))</formula>
    </cfRule>
  </conditionalFormatting>
  <conditionalFormatting sqref="Q617:S617">
    <cfRule type="containsText" dxfId="10457" priority="7899" stopIfTrue="1" operator="containsText" text="izk;ks-">
      <formula>NOT(ISERROR(SEARCH("izk;ks-",Q617)))</formula>
    </cfRule>
  </conditionalFormatting>
  <conditionalFormatting sqref="Q627:Q630">
    <cfRule type="cellIs" dxfId="10456" priority="7898" stopIfTrue="1" operator="equal">
      <formula>0</formula>
    </cfRule>
  </conditionalFormatting>
  <conditionalFormatting sqref="Q627:Q630">
    <cfRule type="containsText" dxfId="10455" priority="7893" stopIfTrue="1" operator="containsText" text="dsoy jktdh; fo|ky;ksa esa iz;ksx gsrq fu%'kqYd">
      <formula>NOT(ISERROR(SEARCH("dsoy jktdh; fo|ky;ksa esa iz;ksx gsrq fu%'kqYd",Q627)))</formula>
    </cfRule>
    <cfRule type="containsText" dxfId="10454" priority="7894" stopIfTrue="1" operator="containsText" text="dsoy jktdh; fo|ky;ksa esa iz;ksx gsrq fu%'kqYd">
      <formula>NOT(ISERROR(SEARCH("dsoy jktdh; fo|ky;ksa esa iz;ksx gsrq fu%'kqYd",Q627)))</formula>
    </cfRule>
    <cfRule type="containsText" dxfId="10453" priority="7895" stopIfTrue="1" operator="containsText" text="dsoy jktdh; fo|ky;ksa esa iz;ksx gsrq fu%'kqYd">
      <formula>NOT(ISERROR(SEARCH("dsoy jktdh; fo|ky;ksa esa iz;ksx gsrq fu%'kqYd",Q627)))</formula>
    </cfRule>
    <cfRule type="containsText" dxfId="10452" priority="7896" stopIfTrue="1" operator="containsText" text="f'k{kk foHkkx jktLFkku">
      <formula>NOT(ISERROR(SEARCH("f'k{kk foHkkx jktLFkku",Q627)))</formula>
    </cfRule>
    <cfRule type="containsText" dxfId="10451" priority="7897" stopIfTrue="1" operator="containsText" text="iw.kkZad">
      <formula>NOT(ISERROR(SEARCH("iw.kkZad",Q627)))</formula>
    </cfRule>
  </conditionalFormatting>
  <conditionalFormatting sqref="S627:S630">
    <cfRule type="cellIs" dxfId="10450" priority="7892" stopIfTrue="1" operator="equal">
      <formula>0</formula>
    </cfRule>
  </conditionalFormatting>
  <conditionalFormatting sqref="S627:S630">
    <cfRule type="containsText" dxfId="10449" priority="7887" stopIfTrue="1" operator="containsText" text="dsoy jktdh; fo|ky;ksa esa iz;ksx gsrq fu%'kqYd">
      <formula>NOT(ISERROR(SEARCH("dsoy jktdh; fo|ky;ksa esa iz;ksx gsrq fu%'kqYd",S627)))</formula>
    </cfRule>
    <cfRule type="containsText" dxfId="10448" priority="7888" stopIfTrue="1" operator="containsText" text="dsoy jktdh; fo|ky;ksa esa iz;ksx gsrq fu%'kqYd">
      <formula>NOT(ISERROR(SEARCH("dsoy jktdh; fo|ky;ksa esa iz;ksx gsrq fu%'kqYd",S627)))</formula>
    </cfRule>
    <cfRule type="containsText" dxfId="10447" priority="7889" stopIfTrue="1" operator="containsText" text="dsoy jktdh; fo|ky;ksa esa iz;ksx gsrq fu%'kqYd">
      <formula>NOT(ISERROR(SEARCH("dsoy jktdh; fo|ky;ksa esa iz;ksx gsrq fu%'kqYd",S627)))</formula>
    </cfRule>
    <cfRule type="containsText" dxfId="10446" priority="7890" stopIfTrue="1" operator="containsText" text="f'k{kk foHkkx jktLFkku">
      <formula>NOT(ISERROR(SEARCH("f'k{kk foHkkx jktLFkku",S627)))</formula>
    </cfRule>
    <cfRule type="containsText" dxfId="10445" priority="7891" stopIfTrue="1" operator="containsText" text="iw.kkZad">
      <formula>NOT(ISERROR(SEARCH("iw.kkZad",S627)))</formula>
    </cfRule>
  </conditionalFormatting>
  <conditionalFormatting sqref="U627:U630">
    <cfRule type="cellIs" dxfId="10444" priority="7886" stopIfTrue="1" operator="equal">
      <formula>0</formula>
    </cfRule>
  </conditionalFormatting>
  <conditionalFormatting sqref="U627:U630">
    <cfRule type="containsText" dxfId="10443" priority="7881" stopIfTrue="1" operator="containsText" text="dsoy jktdh; fo|ky;ksa esa iz;ksx gsrq fu%'kqYd">
      <formula>NOT(ISERROR(SEARCH("dsoy jktdh; fo|ky;ksa esa iz;ksx gsrq fu%'kqYd",U627)))</formula>
    </cfRule>
    <cfRule type="containsText" dxfId="10442" priority="7882" stopIfTrue="1" operator="containsText" text="dsoy jktdh; fo|ky;ksa esa iz;ksx gsrq fu%'kqYd">
      <formula>NOT(ISERROR(SEARCH("dsoy jktdh; fo|ky;ksa esa iz;ksx gsrq fu%'kqYd",U627)))</formula>
    </cfRule>
    <cfRule type="containsText" dxfId="10441" priority="7883" stopIfTrue="1" operator="containsText" text="dsoy jktdh; fo|ky;ksa esa iz;ksx gsrq fu%'kqYd">
      <formula>NOT(ISERROR(SEARCH("dsoy jktdh; fo|ky;ksa esa iz;ksx gsrq fu%'kqYd",U627)))</formula>
    </cfRule>
    <cfRule type="containsText" dxfId="10440" priority="7884" stopIfTrue="1" operator="containsText" text="f'k{kk foHkkx jktLFkku">
      <formula>NOT(ISERROR(SEARCH("f'k{kk foHkkx jktLFkku",U627)))</formula>
    </cfRule>
    <cfRule type="containsText" dxfId="10439" priority="7885" stopIfTrue="1" operator="containsText" text="iw.kkZad">
      <formula>NOT(ISERROR(SEARCH("iw.kkZad",U627)))</formula>
    </cfRule>
  </conditionalFormatting>
  <conditionalFormatting sqref="W627:W630">
    <cfRule type="cellIs" dxfId="10438" priority="7880" stopIfTrue="1" operator="equal">
      <formula>0</formula>
    </cfRule>
  </conditionalFormatting>
  <conditionalFormatting sqref="W627:W630">
    <cfRule type="containsText" dxfId="10437" priority="7875" stopIfTrue="1" operator="containsText" text="dsoy jktdh; fo|ky;ksa esa iz;ksx gsrq fu%'kqYd">
      <formula>NOT(ISERROR(SEARCH("dsoy jktdh; fo|ky;ksa esa iz;ksx gsrq fu%'kqYd",W627)))</formula>
    </cfRule>
    <cfRule type="containsText" dxfId="10436" priority="7876" stopIfTrue="1" operator="containsText" text="dsoy jktdh; fo|ky;ksa esa iz;ksx gsrq fu%'kqYd">
      <formula>NOT(ISERROR(SEARCH("dsoy jktdh; fo|ky;ksa esa iz;ksx gsrq fu%'kqYd",W627)))</formula>
    </cfRule>
    <cfRule type="containsText" dxfId="10435" priority="7877" stopIfTrue="1" operator="containsText" text="dsoy jktdh; fo|ky;ksa esa iz;ksx gsrq fu%'kqYd">
      <formula>NOT(ISERROR(SEARCH("dsoy jktdh; fo|ky;ksa esa iz;ksx gsrq fu%'kqYd",W627)))</formula>
    </cfRule>
    <cfRule type="containsText" dxfId="10434" priority="7878" stopIfTrue="1" operator="containsText" text="f'k{kk foHkkx jktLFkku">
      <formula>NOT(ISERROR(SEARCH("f'k{kk foHkkx jktLFkku",W627)))</formula>
    </cfRule>
    <cfRule type="containsText" dxfId="10433" priority="7879" stopIfTrue="1" operator="containsText" text="iw.kkZad">
      <formula>NOT(ISERROR(SEARCH("iw.kkZad",W627)))</formula>
    </cfRule>
  </conditionalFormatting>
  <conditionalFormatting sqref="O628:P628">
    <cfRule type="cellIs" dxfId="10432" priority="7874" stopIfTrue="1" operator="equal">
      <formula>0</formula>
    </cfRule>
  </conditionalFormatting>
  <conditionalFormatting sqref="O628:P628">
    <cfRule type="containsText" dxfId="10431" priority="7869" stopIfTrue="1" operator="containsText" text="dsoy jktdh; fo|ky;ksa esa iz;ksx gsrq fu%'kqYd">
      <formula>NOT(ISERROR(SEARCH("dsoy jktdh; fo|ky;ksa esa iz;ksx gsrq fu%'kqYd",O628)))</formula>
    </cfRule>
    <cfRule type="containsText" dxfId="10430" priority="7870" stopIfTrue="1" operator="containsText" text="dsoy jktdh; fo|ky;ksa esa iz;ksx gsrq fu%'kqYd">
      <formula>NOT(ISERROR(SEARCH("dsoy jktdh; fo|ky;ksa esa iz;ksx gsrq fu%'kqYd",O628)))</formula>
    </cfRule>
    <cfRule type="containsText" dxfId="10429" priority="7871" stopIfTrue="1" operator="containsText" text="dsoy jktdh; fo|ky;ksa esa iz;ksx gsrq fu%'kqYd">
      <formula>NOT(ISERROR(SEARCH("dsoy jktdh; fo|ky;ksa esa iz;ksx gsrq fu%'kqYd",O628)))</formula>
    </cfRule>
    <cfRule type="containsText" dxfId="10428" priority="7872" stopIfTrue="1" operator="containsText" text="f'k{kk foHkkx jktLFkku">
      <formula>NOT(ISERROR(SEARCH("f'k{kk foHkkx jktLFkku",O628)))</formula>
    </cfRule>
    <cfRule type="containsText" dxfId="10427" priority="7873" stopIfTrue="1" operator="containsText" text="iw.kkZad">
      <formula>NOT(ISERROR(SEARCH("iw.kkZad",O628)))</formula>
    </cfRule>
  </conditionalFormatting>
  <conditionalFormatting sqref="G613 G615:G616">
    <cfRule type="expression" dxfId="10426" priority="7868">
      <formula>is(error)</formula>
    </cfRule>
  </conditionalFormatting>
  <conditionalFormatting sqref="G613 G615:G616">
    <cfRule type="cellIs" dxfId="10425" priority="7867" operator="equal">
      <formula>0</formula>
    </cfRule>
  </conditionalFormatting>
  <conditionalFormatting sqref="G613 G615:G616">
    <cfRule type="expression" dxfId="10424" priority="7866">
      <formula>ISERROR(G613)</formula>
    </cfRule>
  </conditionalFormatting>
  <conditionalFormatting sqref="K613 K615:K616">
    <cfRule type="expression" dxfId="10423" priority="7865">
      <formula>is(error)</formula>
    </cfRule>
  </conditionalFormatting>
  <conditionalFormatting sqref="K613 K615:K616">
    <cfRule type="cellIs" dxfId="10422" priority="7864" operator="equal">
      <formula>0</formula>
    </cfRule>
  </conditionalFormatting>
  <conditionalFormatting sqref="K613 K615:K616">
    <cfRule type="expression" dxfId="10421" priority="7863">
      <formula>ISERROR(K613)</formula>
    </cfRule>
  </conditionalFormatting>
  <conditionalFormatting sqref="G618">
    <cfRule type="expression" dxfId="10420" priority="7862">
      <formula>is(error)</formula>
    </cfRule>
  </conditionalFormatting>
  <conditionalFormatting sqref="G618">
    <cfRule type="cellIs" dxfId="10419" priority="7861" operator="equal">
      <formula>0</formula>
    </cfRule>
  </conditionalFormatting>
  <conditionalFormatting sqref="G618">
    <cfRule type="expression" dxfId="10418" priority="7860">
      <formula>ISERROR(G618)</formula>
    </cfRule>
  </conditionalFormatting>
  <conditionalFormatting sqref="K618">
    <cfRule type="expression" dxfId="10417" priority="7859">
      <formula>is(error)</formula>
    </cfRule>
  </conditionalFormatting>
  <conditionalFormatting sqref="K618">
    <cfRule type="cellIs" dxfId="10416" priority="7858" operator="equal">
      <formula>0</formula>
    </cfRule>
  </conditionalFormatting>
  <conditionalFormatting sqref="K618">
    <cfRule type="expression" dxfId="10415" priority="7857">
      <formula>ISERROR(K618)</formula>
    </cfRule>
  </conditionalFormatting>
  <conditionalFormatting sqref="X612 U612:V612">
    <cfRule type="cellIs" dxfId="10414" priority="7856" stopIfTrue="1" operator="equal">
      <formula>0</formula>
    </cfRule>
  </conditionalFormatting>
  <conditionalFormatting sqref="X612 U612:V612">
    <cfRule type="containsText" dxfId="10413" priority="7851" stopIfTrue="1" operator="containsText" text="dsoy jktdh; fo|ky;ksa esa iz;ksx gsrq fu%'kqYd">
      <formula>NOT(ISERROR(SEARCH("dsoy jktdh; fo|ky;ksa esa iz;ksx gsrq fu%'kqYd",U612)))</formula>
    </cfRule>
    <cfRule type="containsText" dxfId="10412" priority="7852" stopIfTrue="1" operator="containsText" text="dsoy jktdh; fo|ky;ksa esa iz;ksx gsrq fu%'kqYd">
      <formula>NOT(ISERROR(SEARCH("dsoy jktdh; fo|ky;ksa esa iz;ksx gsrq fu%'kqYd",U612)))</formula>
    </cfRule>
    <cfRule type="containsText" dxfId="10411" priority="7853" stopIfTrue="1" operator="containsText" text="dsoy jktdh; fo|ky;ksa esa iz;ksx gsrq fu%'kqYd">
      <formula>NOT(ISERROR(SEARCH("dsoy jktdh; fo|ky;ksa esa iz;ksx gsrq fu%'kqYd",U612)))</formula>
    </cfRule>
    <cfRule type="containsText" dxfId="10410" priority="7854" stopIfTrue="1" operator="containsText" text="f'k{kk foHkkx jktLFkku">
      <formula>NOT(ISERROR(SEARCH("f'k{kk foHkkx jktLFkku",U612)))</formula>
    </cfRule>
    <cfRule type="containsText" dxfId="10409" priority="7855" stopIfTrue="1" operator="containsText" text="iw.kkZad">
      <formula>NOT(ISERROR(SEARCH("iw.kkZad",U612)))</formula>
    </cfRule>
  </conditionalFormatting>
  <conditionalFormatting sqref="X612 U612:V612">
    <cfRule type="cellIs" dxfId="10408" priority="7849" operator="equal">
      <formula>0</formula>
    </cfRule>
    <cfRule type="containsText" dxfId="10407" priority="7850" stopIfTrue="1" operator="containsText" text="false">
      <formula>NOT(ISERROR(SEARCH("false",U612)))</formula>
    </cfRule>
  </conditionalFormatting>
  <conditionalFormatting sqref="X612 U612:V612">
    <cfRule type="containsText" dxfId="10406" priority="7848" stopIfTrue="1" operator="containsText" text="izk;ks-">
      <formula>NOT(ISERROR(SEARCH("izk;ks-",U612)))</formula>
    </cfRule>
  </conditionalFormatting>
  <conditionalFormatting sqref="X617 U617:V617">
    <cfRule type="cellIs" dxfId="10405" priority="7847" stopIfTrue="1" operator="equal">
      <formula>0</formula>
    </cfRule>
  </conditionalFormatting>
  <conditionalFormatting sqref="X617 U617:V617">
    <cfRule type="containsText" dxfId="10404" priority="7842" stopIfTrue="1" operator="containsText" text="dsoy jktdh; fo|ky;ksa esa iz;ksx gsrq fu%'kqYd">
      <formula>NOT(ISERROR(SEARCH("dsoy jktdh; fo|ky;ksa esa iz;ksx gsrq fu%'kqYd",U617)))</formula>
    </cfRule>
    <cfRule type="containsText" dxfId="10403" priority="7843" stopIfTrue="1" operator="containsText" text="dsoy jktdh; fo|ky;ksa esa iz;ksx gsrq fu%'kqYd">
      <formula>NOT(ISERROR(SEARCH("dsoy jktdh; fo|ky;ksa esa iz;ksx gsrq fu%'kqYd",U617)))</formula>
    </cfRule>
    <cfRule type="containsText" dxfId="10402" priority="7844" stopIfTrue="1" operator="containsText" text="dsoy jktdh; fo|ky;ksa esa iz;ksx gsrq fu%'kqYd">
      <formula>NOT(ISERROR(SEARCH("dsoy jktdh; fo|ky;ksa esa iz;ksx gsrq fu%'kqYd",U617)))</formula>
    </cfRule>
    <cfRule type="containsText" dxfId="10401" priority="7845" stopIfTrue="1" operator="containsText" text="f'k{kk foHkkx jktLFkku">
      <formula>NOT(ISERROR(SEARCH("f'k{kk foHkkx jktLFkku",U617)))</formula>
    </cfRule>
    <cfRule type="containsText" dxfId="10400" priority="7846" stopIfTrue="1" operator="containsText" text="iw.kkZad">
      <formula>NOT(ISERROR(SEARCH("iw.kkZad",U617)))</formula>
    </cfRule>
  </conditionalFormatting>
  <conditionalFormatting sqref="X617 U617:V617">
    <cfRule type="cellIs" dxfId="10399" priority="7840" operator="equal">
      <formula>0</formula>
    </cfRule>
    <cfRule type="containsText" dxfId="10398" priority="7841" stopIfTrue="1" operator="containsText" text="false">
      <formula>NOT(ISERROR(SEARCH("false",U617)))</formula>
    </cfRule>
  </conditionalFormatting>
  <conditionalFormatting sqref="X617 U617:V617">
    <cfRule type="containsText" dxfId="10397" priority="7839" stopIfTrue="1" operator="containsText" text="izk;ks-">
      <formula>NOT(ISERROR(SEARCH("izk;ks-",U617)))</formula>
    </cfRule>
  </conditionalFormatting>
  <conditionalFormatting sqref="T613 T615:T616">
    <cfRule type="expression" dxfId="10396" priority="7838">
      <formula>is(error)</formula>
    </cfRule>
  </conditionalFormatting>
  <conditionalFormatting sqref="T613 T615:T616">
    <cfRule type="cellIs" dxfId="10395" priority="7837" operator="equal">
      <formula>0</formula>
    </cfRule>
  </conditionalFormatting>
  <conditionalFormatting sqref="T613 T615:T616">
    <cfRule type="expression" dxfId="10394" priority="7836">
      <formula>ISERROR(T613)</formula>
    </cfRule>
  </conditionalFormatting>
  <conditionalFormatting sqref="X613 X615:X616">
    <cfRule type="expression" dxfId="10393" priority="7835">
      <formula>is(error)</formula>
    </cfRule>
  </conditionalFormatting>
  <conditionalFormatting sqref="X613 X615:X616">
    <cfRule type="cellIs" dxfId="10392" priority="7834" operator="equal">
      <formula>0</formula>
    </cfRule>
  </conditionalFormatting>
  <conditionalFormatting sqref="X613 X615:X616">
    <cfRule type="expression" dxfId="10391" priority="7833">
      <formula>ISERROR(X613)</formula>
    </cfRule>
  </conditionalFormatting>
  <conditionalFormatting sqref="T618">
    <cfRule type="expression" dxfId="10390" priority="7832">
      <formula>is(error)</formula>
    </cfRule>
  </conditionalFormatting>
  <conditionalFormatting sqref="T618">
    <cfRule type="cellIs" dxfId="10389" priority="7831" operator="equal">
      <formula>0</formula>
    </cfRule>
  </conditionalFormatting>
  <conditionalFormatting sqref="T618">
    <cfRule type="expression" dxfId="10388" priority="7830">
      <formula>ISERROR(T618)</formula>
    </cfRule>
  </conditionalFormatting>
  <conditionalFormatting sqref="X618">
    <cfRule type="expression" dxfId="10387" priority="7829">
      <formula>is(error)</formula>
    </cfRule>
  </conditionalFormatting>
  <conditionalFormatting sqref="X618">
    <cfRule type="cellIs" dxfId="10386" priority="7828" operator="equal">
      <formula>0</formula>
    </cfRule>
  </conditionalFormatting>
  <conditionalFormatting sqref="X618">
    <cfRule type="expression" dxfId="10385" priority="7827">
      <formula>ISERROR(X618)</formula>
    </cfRule>
  </conditionalFormatting>
  <conditionalFormatting sqref="F638 F668 F698 F728 F758 F788 F818 F848 F878 K640 K670 K700 K730 K760 K790 K820 K850 K880 C636:C640 C666:C670 C696:C700 C726:C730 C756:C760 C786:C790 C816:C820 C846:C850 C876:C880 B654:D654 B684:D684 B714:D714 B744:D744 B774:D774 B804:D804 B834:D834 B864:D864 B894:D894 F654 F684 F714 F744 F774 F804 F834 F864 F894 H654 H684 H714 H744 H774 H804 H834 H864 H894 B634:B641 B664:B671 B694:B701 B724:B731 B754:B761 B784:B791 B814:B821 B844:B851 B874:B881 B655:C656 B685:C686 B715:C716 B745:C746 B775:C776 B805:C806 B835:C836 B865:C866 B895:C896 B643:C643 B673:C673 B703:C703 B733:C733 B763:C763 B793:C793 B823:C823 B853:C853 B883:C883 A631:A632 A661:A662 A691:A692 A721:A722 A751:A752 A781:A782 A811:A812 A841:A842 A871:A872 B645:C646 B675:C676 B705:C706 B735:C736 B765:C766 B795:C796 B825:C826 B855:C856 B885:C886">
    <cfRule type="cellIs" dxfId="10384" priority="7826" stopIfTrue="1" operator="equal">
      <formula>0</formula>
    </cfRule>
  </conditionalFormatting>
  <conditionalFormatting sqref="F638 F668 F698 F728 F758 F788 F818 F848 F878 K640 K670 K700 K730 K760 K790 K820 K850 K880 C636:C640 C666:C670 C696:C700 C726:C730 C756:C760 C786:C790 C816:C820 C846:C850 C876:C880 B654:D654 B684:D684 B714:D714 B744:D744 B774:D774 B804:D804 B834:D834 B864:D864 B894:D894 F654 F684 F714 F744 F774 F804 F834 F864 F894 H654 H684 H714 H744 H774 H804 H834 H864 H894 B634:B641 B664:B671 B694:B701 B724:B731 B754:B761 B784:B791 B814:B821 B844:B851 B874:B881 B655:C656 B685:C686 B715:C716 B745:C746 B775:C776 B805:C806 B835:C836 B865:C866 B895:C896 B643:C643 B673:C673 B703:C703 B733:C733 B763:C763 B793:C793 B823:C823 B853:C853 B883:C883 A631:A632 A661:A662 A691:A692 A721:A722 A751:A752 A781:A782 A811:A812 A841:A842 A871:A872 B645:C646 B675:C676 B705:C706 B735:C736 B765:C766 B795:C796 B825:C826 B855:C856 B885:C886">
    <cfRule type="containsText" dxfId="10383" priority="7821" stopIfTrue="1" operator="containsText" text="dsoy jktdh; fo|ky;ksa esa iz;ksx gsrq fu%'kqYd">
      <formula>NOT(ISERROR(SEARCH("dsoy jktdh; fo|ky;ksa esa iz;ksx gsrq fu%'kqYd",A631)))</formula>
    </cfRule>
    <cfRule type="containsText" dxfId="10382" priority="7822" stopIfTrue="1" operator="containsText" text="dsoy jktdh; fo|ky;ksa esa iz;ksx gsrq fu%'kqYd">
      <formula>NOT(ISERROR(SEARCH("dsoy jktdh; fo|ky;ksa esa iz;ksx gsrq fu%'kqYd",A631)))</formula>
    </cfRule>
    <cfRule type="containsText" dxfId="10381" priority="7823" stopIfTrue="1" operator="containsText" text="dsoy jktdh; fo|ky;ksa esa iz;ksx gsrq fu%'kqYd">
      <formula>NOT(ISERROR(SEARCH("dsoy jktdh; fo|ky;ksa esa iz;ksx gsrq fu%'kqYd",A631)))</formula>
    </cfRule>
    <cfRule type="containsText" dxfId="10380" priority="7824" stopIfTrue="1" operator="containsText" text="f'k{kk foHkkx jktLFkku">
      <formula>NOT(ISERROR(SEARCH("f'k{kk foHkkx jktLFkku",A631)))</formula>
    </cfRule>
    <cfRule type="containsText" dxfId="10379" priority="7825" stopIfTrue="1" operator="containsText" text="iw.kkZad">
      <formula>NOT(ISERROR(SEARCH("iw.kkZad",A631)))</formula>
    </cfRule>
  </conditionalFormatting>
  <conditionalFormatting sqref="B640:C640 B670:C670 B700:C700 B730:C730 B760:C760 B790:C790 B820:C820 B850:C850 B880:C880">
    <cfRule type="cellIs" dxfId="10378" priority="7819" operator="equal">
      <formula>0</formula>
    </cfRule>
    <cfRule type="containsText" dxfId="10377" priority="7820" stopIfTrue="1" operator="containsText" text="false">
      <formula>NOT(ISERROR(SEARCH("false",B640)))</formula>
    </cfRule>
  </conditionalFormatting>
  <conditionalFormatting sqref="G640 G670 G700 G730 G760 G790 G820 G850 G880">
    <cfRule type="cellIs" dxfId="10376" priority="7818" stopIfTrue="1" operator="equal">
      <formula>0</formula>
    </cfRule>
  </conditionalFormatting>
  <conditionalFormatting sqref="G640 G670 G700 G730 G760 G790 G820 G850 G880">
    <cfRule type="containsText" dxfId="10375" priority="7813" stopIfTrue="1" operator="containsText" text="dsoy jktdh; fo|ky;ksa esa iz;ksx gsrq fu%'kqYd">
      <formula>NOT(ISERROR(SEARCH("dsoy jktdh; fo|ky;ksa esa iz;ksx gsrq fu%'kqYd",G640)))</formula>
    </cfRule>
    <cfRule type="containsText" dxfId="10374" priority="7814" stopIfTrue="1" operator="containsText" text="dsoy jktdh; fo|ky;ksa esa iz;ksx gsrq fu%'kqYd">
      <formula>NOT(ISERROR(SEARCH("dsoy jktdh; fo|ky;ksa esa iz;ksx gsrq fu%'kqYd",G640)))</formula>
    </cfRule>
    <cfRule type="containsText" dxfId="10373" priority="7815" stopIfTrue="1" operator="containsText" text="dsoy jktdh; fo|ky;ksa esa iz;ksx gsrq fu%'kqYd">
      <formula>NOT(ISERROR(SEARCH("dsoy jktdh; fo|ky;ksa esa iz;ksx gsrq fu%'kqYd",G640)))</formula>
    </cfRule>
    <cfRule type="containsText" dxfId="10372" priority="7816" stopIfTrue="1" operator="containsText" text="f'k{kk foHkkx jktLFkku">
      <formula>NOT(ISERROR(SEARCH("f'k{kk foHkkx jktLFkku",G640)))</formula>
    </cfRule>
    <cfRule type="containsText" dxfId="10371" priority="7817" stopIfTrue="1" operator="containsText" text="iw.kkZad">
      <formula>NOT(ISERROR(SEARCH("iw.kkZad",G640)))</formula>
    </cfRule>
  </conditionalFormatting>
  <conditionalFormatting sqref="G640 G670 G700 G730 G760 G790 G820 G850 G880">
    <cfRule type="cellIs" dxfId="10370" priority="7811" operator="equal">
      <formula>0</formula>
    </cfRule>
    <cfRule type="containsText" dxfId="10369" priority="7812" stopIfTrue="1" operator="containsText" text="false">
      <formula>NOT(ISERROR(SEARCH("false",G640)))</formula>
    </cfRule>
  </conditionalFormatting>
  <conditionalFormatting sqref="G640 G670 G700 G730 G760 G790 G820 G850 G880">
    <cfRule type="containsText" dxfId="10368" priority="7810" stopIfTrue="1" operator="containsText" text="izk;ks-">
      <formula>NOT(ISERROR(SEARCH("izk;ks-",G640)))</formula>
    </cfRule>
  </conditionalFormatting>
  <conditionalFormatting sqref="J654 J684 J714 J744 J774 J804 J834 J864 J894">
    <cfRule type="cellIs" dxfId="10367" priority="7797" stopIfTrue="1" operator="equal">
      <formula>0</formula>
    </cfRule>
  </conditionalFormatting>
  <conditionalFormatting sqref="J654 J684 J714 J744 J774 J804 J834 J864 J894">
    <cfRule type="containsText" dxfId="10366" priority="7792" stopIfTrue="1" operator="containsText" text="dsoy jktdh; fo|ky;ksa esa iz;ksx gsrq fu%'kqYd">
      <formula>NOT(ISERROR(SEARCH("dsoy jktdh; fo|ky;ksa esa iz;ksx gsrq fu%'kqYd",J654)))</formula>
    </cfRule>
    <cfRule type="containsText" dxfId="10365" priority="7793" stopIfTrue="1" operator="containsText" text="dsoy jktdh; fo|ky;ksa esa iz;ksx gsrq fu%'kqYd">
      <formula>NOT(ISERROR(SEARCH("dsoy jktdh; fo|ky;ksa esa iz;ksx gsrq fu%'kqYd",J654)))</formula>
    </cfRule>
    <cfRule type="containsText" dxfId="10364" priority="7794" stopIfTrue="1" operator="containsText" text="dsoy jktdh; fo|ky;ksa esa iz;ksx gsrq fu%'kqYd">
      <formula>NOT(ISERROR(SEARCH("dsoy jktdh; fo|ky;ksa esa iz;ksx gsrq fu%'kqYd",J654)))</formula>
    </cfRule>
    <cfRule type="containsText" dxfId="10363" priority="7795" stopIfTrue="1" operator="containsText" text="f'k{kk foHkkx jktLFkku">
      <formula>NOT(ISERROR(SEARCH("f'k{kk foHkkx jktLFkku",J654)))</formula>
    </cfRule>
    <cfRule type="containsText" dxfId="10362" priority="7796" stopIfTrue="1" operator="containsText" text="iw.kkZad">
      <formula>NOT(ISERROR(SEARCH("iw.kkZad",J654)))</formula>
    </cfRule>
  </conditionalFormatting>
  <conditionalFormatting sqref="D655 D685 D715 D745 D775 D805 D835 D865 D895">
    <cfRule type="cellIs" dxfId="10361" priority="7791" stopIfTrue="1" operator="equal">
      <formula>0</formula>
    </cfRule>
  </conditionalFormatting>
  <conditionalFormatting sqref="D655 D685 D715 D745 D775 D805 D835 D865 D895">
    <cfRule type="containsText" dxfId="10360" priority="7786" stopIfTrue="1" operator="containsText" text="dsoy jktdh; fo|ky;ksa esa iz;ksx gsrq fu%'kqYd">
      <formula>NOT(ISERROR(SEARCH("dsoy jktdh; fo|ky;ksa esa iz;ksx gsrq fu%'kqYd",D655)))</formula>
    </cfRule>
    <cfRule type="containsText" dxfId="10359" priority="7787" stopIfTrue="1" operator="containsText" text="dsoy jktdh; fo|ky;ksa esa iz;ksx gsrq fu%'kqYd">
      <formula>NOT(ISERROR(SEARCH("dsoy jktdh; fo|ky;ksa esa iz;ksx gsrq fu%'kqYd",D655)))</formula>
    </cfRule>
    <cfRule type="containsText" dxfId="10358" priority="7788" stopIfTrue="1" operator="containsText" text="dsoy jktdh; fo|ky;ksa esa iz;ksx gsrq fu%'kqYd">
      <formula>NOT(ISERROR(SEARCH("dsoy jktdh; fo|ky;ksa esa iz;ksx gsrq fu%'kqYd",D655)))</formula>
    </cfRule>
    <cfRule type="containsText" dxfId="10357" priority="7789" stopIfTrue="1" operator="containsText" text="f'k{kk foHkkx jktLFkku">
      <formula>NOT(ISERROR(SEARCH("f'k{kk foHkkx jktLFkku",D655)))</formula>
    </cfRule>
    <cfRule type="containsText" dxfId="10356" priority="7790" stopIfTrue="1" operator="containsText" text="iw.kkZad">
      <formula>NOT(ISERROR(SEARCH("iw.kkZad",D655)))</formula>
    </cfRule>
  </conditionalFormatting>
  <conditionalFormatting sqref="F655 F685 F715 F745 F775 F805 F835 F865 F895">
    <cfRule type="cellIs" dxfId="10355" priority="7785" stopIfTrue="1" operator="equal">
      <formula>0</formula>
    </cfRule>
  </conditionalFormatting>
  <conditionalFormatting sqref="F655 F685 F715 F745 F775 F805 F835 F865 F895">
    <cfRule type="containsText" dxfId="10354" priority="7780" stopIfTrue="1" operator="containsText" text="dsoy jktdh; fo|ky;ksa esa iz;ksx gsrq fu%'kqYd">
      <formula>NOT(ISERROR(SEARCH("dsoy jktdh; fo|ky;ksa esa iz;ksx gsrq fu%'kqYd",F655)))</formula>
    </cfRule>
    <cfRule type="containsText" dxfId="10353" priority="7781" stopIfTrue="1" operator="containsText" text="dsoy jktdh; fo|ky;ksa esa iz;ksx gsrq fu%'kqYd">
      <formula>NOT(ISERROR(SEARCH("dsoy jktdh; fo|ky;ksa esa iz;ksx gsrq fu%'kqYd",F655)))</formula>
    </cfRule>
    <cfRule type="containsText" dxfId="10352" priority="7782" stopIfTrue="1" operator="containsText" text="dsoy jktdh; fo|ky;ksa esa iz;ksx gsrq fu%'kqYd">
      <formula>NOT(ISERROR(SEARCH("dsoy jktdh; fo|ky;ksa esa iz;ksx gsrq fu%'kqYd",F655)))</formula>
    </cfRule>
    <cfRule type="containsText" dxfId="10351" priority="7783" stopIfTrue="1" operator="containsText" text="f'k{kk foHkkx jktLFkku">
      <formula>NOT(ISERROR(SEARCH("f'k{kk foHkkx jktLFkku",F655)))</formula>
    </cfRule>
    <cfRule type="containsText" dxfId="10350" priority="7784" stopIfTrue="1" operator="containsText" text="iw.kkZad">
      <formula>NOT(ISERROR(SEARCH("iw.kkZad",F655)))</formula>
    </cfRule>
  </conditionalFormatting>
  <conditionalFormatting sqref="H655 H685 H715 H745 H775 H805 H835 H865 H895">
    <cfRule type="cellIs" dxfId="10349" priority="7779" stopIfTrue="1" operator="equal">
      <formula>0</formula>
    </cfRule>
  </conditionalFormatting>
  <conditionalFormatting sqref="H655 H685 H715 H745 H775 H805 H835 H865 H895">
    <cfRule type="containsText" dxfId="10348" priority="7774" stopIfTrue="1" operator="containsText" text="dsoy jktdh; fo|ky;ksa esa iz;ksx gsrq fu%'kqYd">
      <formula>NOT(ISERROR(SEARCH("dsoy jktdh; fo|ky;ksa esa iz;ksx gsrq fu%'kqYd",H655)))</formula>
    </cfRule>
    <cfRule type="containsText" dxfId="10347" priority="7775" stopIfTrue="1" operator="containsText" text="dsoy jktdh; fo|ky;ksa esa iz;ksx gsrq fu%'kqYd">
      <formula>NOT(ISERROR(SEARCH("dsoy jktdh; fo|ky;ksa esa iz;ksx gsrq fu%'kqYd",H655)))</formula>
    </cfRule>
    <cfRule type="containsText" dxfId="10346" priority="7776" stopIfTrue="1" operator="containsText" text="dsoy jktdh; fo|ky;ksa esa iz;ksx gsrq fu%'kqYd">
      <formula>NOT(ISERROR(SEARCH("dsoy jktdh; fo|ky;ksa esa iz;ksx gsrq fu%'kqYd",H655)))</formula>
    </cfRule>
    <cfRule type="containsText" dxfId="10345" priority="7777" stopIfTrue="1" operator="containsText" text="f'k{kk foHkkx jktLFkku">
      <formula>NOT(ISERROR(SEARCH("f'k{kk foHkkx jktLFkku",H655)))</formula>
    </cfRule>
    <cfRule type="containsText" dxfId="10344" priority="7778" stopIfTrue="1" operator="containsText" text="iw.kkZad">
      <formula>NOT(ISERROR(SEARCH("iw.kkZad",H655)))</formula>
    </cfRule>
  </conditionalFormatting>
  <conditionalFormatting sqref="J655 J685 J715 J745 J775 J805 J835 J865 J895">
    <cfRule type="cellIs" dxfId="10343" priority="7773" stopIfTrue="1" operator="equal">
      <formula>0</formula>
    </cfRule>
  </conditionalFormatting>
  <conditionalFormatting sqref="J655 J685 J715 J745 J775 J805 J835 J865 J895">
    <cfRule type="containsText" dxfId="10342" priority="7768" stopIfTrue="1" operator="containsText" text="dsoy jktdh; fo|ky;ksa esa iz;ksx gsrq fu%'kqYd">
      <formula>NOT(ISERROR(SEARCH("dsoy jktdh; fo|ky;ksa esa iz;ksx gsrq fu%'kqYd",J655)))</formula>
    </cfRule>
    <cfRule type="containsText" dxfId="10341" priority="7769" stopIfTrue="1" operator="containsText" text="dsoy jktdh; fo|ky;ksa esa iz;ksx gsrq fu%'kqYd">
      <formula>NOT(ISERROR(SEARCH("dsoy jktdh; fo|ky;ksa esa iz;ksx gsrq fu%'kqYd",J655)))</formula>
    </cfRule>
    <cfRule type="containsText" dxfId="10340" priority="7770" stopIfTrue="1" operator="containsText" text="dsoy jktdh; fo|ky;ksa esa iz;ksx gsrq fu%'kqYd">
      <formula>NOT(ISERROR(SEARCH("dsoy jktdh; fo|ky;ksa esa iz;ksx gsrq fu%'kqYd",J655)))</formula>
    </cfRule>
    <cfRule type="containsText" dxfId="10339" priority="7771" stopIfTrue="1" operator="containsText" text="f'k{kk foHkkx jktLFkku">
      <formula>NOT(ISERROR(SEARCH("f'k{kk foHkkx jktLFkku",J655)))</formula>
    </cfRule>
    <cfRule type="containsText" dxfId="10338" priority="7772" stopIfTrue="1" operator="containsText" text="iw.kkZad">
      <formula>NOT(ISERROR(SEARCH("iw.kkZad",J655)))</formula>
    </cfRule>
  </conditionalFormatting>
  <conditionalFormatting sqref="D656 D686 D716 D746 D776 D806 D836 D866 D896">
    <cfRule type="cellIs" dxfId="10337" priority="7767" stopIfTrue="1" operator="equal">
      <formula>0</formula>
    </cfRule>
  </conditionalFormatting>
  <conditionalFormatting sqref="D656 D686 D716 D746 D776 D806 D836 D866 D896">
    <cfRule type="containsText" dxfId="10336" priority="7762" stopIfTrue="1" operator="containsText" text="dsoy jktdh; fo|ky;ksa esa iz;ksx gsrq fu%'kqYd">
      <formula>NOT(ISERROR(SEARCH("dsoy jktdh; fo|ky;ksa esa iz;ksx gsrq fu%'kqYd",D656)))</formula>
    </cfRule>
    <cfRule type="containsText" dxfId="10335" priority="7763" stopIfTrue="1" operator="containsText" text="dsoy jktdh; fo|ky;ksa esa iz;ksx gsrq fu%'kqYd">
      <formula>NOT(ISERROR(SEARCH("dsoy jktdh; fo|ky;ksa esa iz;ksx gsrq fu%'kqYd",D656)))</formula>
    </cfRule>
    <cfRule type="containsText" dxfId="10334" priority="7764" stopIfTrue="1" operator="containsText" text="dsoy jktdh; fo|ky;ksa esa iz;ksx gsrq fu%'kqYd">
      <formula>NOT(ISERROR(SEARCH("dsoy jktdh; fo|ky;ksa esa iz;ksx gsrq fu%'kqYd",D656)))</formula>
    </cfRule>
    <cfRule type="containsText" dxfId="10333" priority="7765" stopIfTrue="1" operator="containsText" text="f'k{kk foHkkx jktLFkku">
      <formula>NOT(ISERROR(SEARCH("f'k{kk foHkkx jktLFkku",D656)))</formula>
    </cfRule>
    <cfRule type="containsText" dxfId="10332" priority="7766" stopIfTrue="1" operator="containsText" text="iw.kkZad">
      <formula>NOT(ISERROR(SEARCH("iw.kkZad",D656)))</formula>
    </cfRule>
  </conditionalFormatting>
  <conditionalFormatting sqref="F656 F686 F716 F746 F776 F806 F836 F866 F896">
    <cfRule type="cellIs" dxfId="10331" priority="7761" stopIfTrue="1" operator="equal">
      <formula>0</formula>
    </cfRule>
  </conditionalFormatting>
  <conditionalFormatting sqref="F656 F686 F716 F746 F776 F806 F836 F866 F896">
    <cfRule type="containsText" dxfId="10330" priority="7756" stopIfTrue="1" operator="containsText" text="dsoy jktdh; fo|ky;ksa esa iz;ksx gsrq fu%'kqYd">
      <formula>NOT(ISERROR(SEARCH("dsoy jktdh; fo|ky;ksa esa iz;ksx gsrq fu%'kqYd",F656)))</formula>
    </cfRule>
    <cfRule type="containsText" dxfId="10329" priority="7757" stopIfTrue="1" operator="containsText" text="dsoy jktdh; fo|ky;ksa esa iz;ksx gsrq fu%'kqYd">
      <formula>NOT(ISERROR(SEARCH("dsoy jktdh; fo|ky;ksa esa iz;ksx gsrq fu%'kqYd",F656)))</formula>
    </cfRule>
    <cfRule type="containsText" dxfId="10328" priority="7758" stopIfTrue="1" operator="containsText" text="dsoy jktdh; fo|ky;ksa esa iz;ksx gsrq fu%'kqYd">
      <formula>NOT(ISERROR(SEARCH("dsoy jktdh; fo|ky;ksa esa iz;ksx gsrq fu%'kqYd",F656)))</formula>
    </cfRule>
    <cfRule type="containsText" dxfId="10327" priority="7759" stopIfTrue="1" operator="containsText" text="f'k{kk foHkkx jktLFkku">
      <formula>NOT(ISERROR(SEARCH("f'k{kk foHkkx jktLFkku",F656)))</formula>
    </cfRule>
    <cfRule type="containsText" dxfId="10326" priority="7760" stopIfTrue="1" operator="containsText" text="iw.kkZad">
      <formula>NOT(ISERROR(SEARCH("iw.kkZad",F656)))</formula>
    </cfRule>
  </conditionalFormatting>
  <conditionalFormatting sqref="H656 H686 H716 H746 H776 H806 H836 H866 H896">
    <cfRule type="cellIs" dxfId="10325" priority="7755" stopIfTrue="1" operator="equal">
      <formula>0</formula>
    </cfRule>
  </conditionalFormatting>
  <conditionalFormatting sqref="H656 H686 H716 H746 H776 H806 H836 H866 H896">
    <cfRule type="containsText" dxfId="10324" priority="7750" stopIfTrue="1" operator="containsText" text="dsoy jktdh; fo|ky;ksa esa iz;ksx gsrq fu%'kqYd">
      <formula>NOT(ISERROR(SEARCH("dsoy jktdh; fo|ky;ksa esa iz;ksx gsrq fu%'kqYd",H656)))</formula>
    </cfRule>
    <cfRule type="containsText" dxfId="10323" priority="7751" stopIfTrue="1" operator="containsText" text="dsoy jktdh; fo|ky;ksa esa iz;ksx gsrq fu%'kqYd">
      <formula>NOT(ISERROR(SEARCH("dsoy jktdh; fo|ky;ksa esa iz;ksx gsrq fu%'kqYd",H656)))</formula>
    </cfRule>
    <cfRule type="containsText" dxfId="10322" priority="7752" stopIfTrue="1" operator="containsText" text="dsoy jktdh; fo|ky;ksa esa iz;ksx gsrq fu%'kqYd">
      <formula>NOT(ISERROR(SEARCH("dsoy jktdh; fo|ky;ksa esa iz;ksx gsrq fu%'kqYd",H656)))</formula>
    </cfRule>
    <cfRule type="containsText" dxfId="10321" priority="7753" stopIfTrue="1" operator="containsText" text="f'k{kk foHkkx jktLFkku">
      <formula>NOT(ISERROR(SEARCH("f'k{kk foHkkx jktLFkku",H656)))</formula>
    </cfRule>
    <cfRule type="containsText" dxfId="10320" priority="7754" stopIfTrue="1" operator="containsText" text="iw.kkZad">
      <formula>NOT(ISERROR(SEARCH("iw.kkZad",H656)))</formula>
    </cfRule>
  </conditionalFormatting>
  <conditionalFormatting sqref="J656 J686 J716 J746 J776 J806 J836 J866 J896">
    <cfRule type="cellIs" dxfId="10319" priority="7749" stopIfTrue="1" operator="equal">
      <formula>0</formula>
    </cfRule>
  </conditionalFormatting>
  <conditionalFormatting sqref="J656 J686 J716 J746 J776 J806 J836 J866 J896">
    <cfRule type="containsText" dxfId="10318" priority="7744" stopIfTrue="1" operator="containsText" text="dsoy jktdh; fo|ky;ksa esa iz;ksx gsrq fu%'kqYd">
      <formula>NOT(ISERROR(SEARCH("dsoy jktdh; fo|ky;ksa esa iz;ksx gsrq fu%'kqYd",J656)))</formula>
    </cfRule>
    <cfRule type="containsText" dxfId="10317" priority="7745" stopIfTrue="1" operator="containsText" text="dsoy jktdh; fo|ky;ksa esa iz;ksx gsrq fu%'kqYd">
      <formula>NOT(ISERROR(SEARCH("dsoy jktdh; fo|ky;ksa esa iz;ksx gsrq fu%'kqYd",J656)))</formula>
    </cfRule>
    <cfRule type="containsText" dxfId="10316" priority="7746" stopIfTrue="1" operator="containsText" text="dsoy jktdh; fo|ky;ksa esa iz;ksx gsrq fu%'kqYd">
      <formula>NOT(ISERROR(SEARCH("dsoy jktdh; fo|ky;ksa esa iz;ksx gsrq fu%'kqYd",J656)))</formula>
    </cfRule>
    <cfRule type="containsText" dxfId="10315" priority="7747" stopIfTrue="1" operator="containsText" text="f'k{kk foHkkx jktLFkku">
      <formula>NOT(ISERROR(SEARCH("f'k{kk foHkkx jktLFkku",J656)))</formula>
    </cfRule>
    <cfRule type="containsText" dxfId="10314" priority="7748" stopIfTrue="1" operator="containsText" text="iw.kkZad">
      <formula>NOT(ISERROR(SEARCH("iw.kkZad",J656)))</formula>
    </cfRule>
  </conditionalFormatting>
  <conditionalFormatting sqref="C648 C678 C708 C738 C768 C798 C828 C858 C888">
    <cfRule type="cellIs" dxfId="10313" priority="7743" stopIfTrue="1" operator="equal">
      <formula>0</formula>
    </cfRule>
  </conditionalFormatting>
  <conditionalFormatting sqref="C648 C678 C708 C738 C768 C798 C828 C858 C888">
    <cfRule type="containsText" dxfId="10312" priority="7738" stopIfTrue="1" operator="containsText" text="dsoy jktdh; fo|ky;ksa esa iz;ksx gsrq fu%'kqYd">
      <formula>NOT(ISERROR(SEARCH("dsoy jktdh; fo|ky;ksa esa iz;ksx gsrq fu%'kqYd",C648)))</formula>
    </cfRule>
    <cfRule type="containsText" dxfId="10311" priority="7739" stopIfTrue="1" operator="containsText" text="dsoy jktdh; fo|ky;ksa esa iz;ksx gsrq fu%'kqYd">
      <formula>NOT(ISERROR(SEARCH("dsoy jktdh; fo|ky;ksa esa iz;ksx gsrq fu%'kqYd",C648)))</formula>
    </cfRule>
    <cfRule type="containsText" dxfId="10310" priority="7740" stopIfTrue="1" operator="containsText" text="dsoy jktdh; fo|ky;ksa esa iz;ksx gsrq fu%'kqYd">
      <formula>NOT(ISERROR(SEARCH("dsoy jktdh; fo|ky;ksa esa iz;ksx gsrq fu%'kqYd",C648)))</formula>
    </cfRule>
    <cfRule type="containsText" dxfId="10309" priority="7741" stopIfTrue="1" operator="containsText" text="f'k{kk foHkkx jktLFkku">
      <formula>NOT(ISERROR(SEARCH("f'k{kk foHkkx jktLFkku",C648)))</formula>
    </cfRule>
    <cfRule type="containsText" dxfId="10308" priority="7742" stopIfTrue="1" operator="containsText" text="iw.kkZad">
      <formula>NOT(ISERROR(SEARCH("iw.kkZad",C648)))</formula>
    </cfRule>
  </conditionalFormatting>
  <conditionalFormatting sqref="B647 B677 B707 B737 B767 B797 B827 B857 B887">
    <cfRule type="cellIs" dxfId="10307" priority="7737" stopIfTrue="1" operator="equal">
      <formula>0</formula>
    </cfRule>
  </conditionalFormatting>
  <conditionalFormatting sqref="B647 B677 B707 B737 B767 B797 B827 B857 B887">
    <cfRule type="containsText" dxfId="10306" priority="7732" stopIfTrue="1" operator="containsText" text="dsoy jktdh; fo|ky;ksa esa iz;ksx gsrq fu%'kqYd">
      <formula>NOT(ISERROR(SEARCH("dsoy jktdh; fo|ky;ksa esa iz;ksx gsrq fu%'kqYd",B647)))</formula>
    </cfRule>
    <cfRule type="containsText" dxfId="10305" priority="7733" stopIfTrue="1" operator="containsText" text="dsoy jktdh; fo|ky;ksa esa iz;ksx gsrq fu%'kqYd">
      <formula>NOT(ISERROR(SEARCH("dsoy jktdh; fo|ky;ksa esa iz;ksx gsrq fu%'kqYd",B647)))</formula>
    </cfRule>
    <cfRule type="containsText" dxfId="10304" priority="7734" stopIfTrue="1" operator="containsText" text="dsoy jktdh; fo|ky;ksa esa iz;ksx gsrq fu%'kqYd">
      <formula>NOT(ISERROR(SEARCH("dsoy jktdh; fo|ky;ksa esa iz;ksx gsrq fu%'kqYd",B647)))</formula>
    </cfRule>
    <cfRule type="containsText" dxfId="10303" priority="7735" stopIfTrue="1" operator="containsText" text="f'k{kk foHkkx jktLFkku">
      <formula>NOT(ISERROR(SEARCH("f'k{kk foHkkx jktLFkku",B647)))</formula>
    </cfRule>
    <cfRule type="containsText" dxfId="10302" priority="7736" stopIfTrue="1" operator="containsText" text="iw.kkZad">
      <formula>NOT(ISERROR(SEARCH("iw.kkZad",B647)))</formula>
    </cfRule>
  </conditionalFormatting>
  <conditionalFormatting sqref="K642 K672 K702 K732 K762 K792 K822 K852 K882 D642:F642 D672:F672 D702:F702 D732:F732 D762:F762 D792:F792 D822:F822 D852:F852 D882:F882 H642:I642 H672:I672 H702:I702 H732:I732 H762:I762 H792:I792 H822:I822 H852:I852 H882:I882">
    <cfRule type="cellIs" dxfId="10301" priority="7731" stopIfTrue="1" operator="equal">
      <formula>0</formula>
    </cfRule>
  </conditionalFormatting>
  <conditionalFormatting sqref="K642 K672 K702 K732 K762 K792 K822 K852 K882 D642:F642 D672:F672 D702:F702 D732:F732 D762:F762 D792:F792 D822:F822 D852:F852 D882:F882 H642:I642 H672:I672 H702:I702 H732:I732 H762:I762 H792:I792 H822:I822 H852:I852 H882:I882">
    <cfRule type="containsText" dxfId="10300" priority="7726" stopIfTrue="1" operator="containsText" text="dsoy jktdh; fo|ky;ksa esa iz;ksx gsrq fu%'kqYd">
      <formula>NOT(ISERROR(SEARCH("dsoy jktdh; fo|ky;ksa esa iz;ksx gsrq fu%'kqYd",D642)))</formula>
    </cfRule>
    <cfRule type="containsText" dxfId="10299" priority="7727" stopIfTrue="1" operator="containsText" text="dsoy jktdh; fo|ky;ksa esa iz;ksx gsrq fu%'kqYd">
      <formula>NOT(ISERROR(SEARCH("dsoy jktdh; fo|ky;ksa esa iz;ksx gsrq fu%'kqYd",D642)))</formula>
    </cfRule>
    <cfRule type="containsText" dxfId="10298" priority="7728" stopIfTrue="1" operator="containsText" text="dsoy jktdh; fo|ky;ksa esa iz;ksx gsrq fu%'kqYd">
      <formula>NOT(ISERROR(SEARCH("dsoy jktdh; fo|ky;ksa esa iz;ksx gsrq fu%'kqYd",D642)))</formula>
    </cfRule>
    <cfRule type="containsText" dxfId="10297" priority="7729" stopIfTrue="1" operator="containsText" text="f'k{kk foHkkx jktLFkku">
      <formula>NOT(ISERROR(SEARCH("f'k{kk foHkkx jktLFkku",D642)))</formula>
    </cfRule>
    <cfRule type="containsText" dxfId="10296" priority="7730" stopIfTrue="1" operator="containsText" text="iw.kkZad">
      <formula>NOT(ISERROR(SEARCH("iw.kkZad",D642)))</formula>
    </cfRule>
  </conditionalFormatting>
  <conditionalFormatting sqref="K642 K672 K702 K732 K762 K792 K822 K852 K882 D642:F642 D672:F672 D702:F702 D732:F732 D762:F762 D792:F792 D822:F822 D852:F852 D882:F882 H642:I642 H672:I672 H702:I702 H732:I732 H762:I762 H792:I792 H822:I822 H852:I852 H882:I882">
    <cfRule type="cellIs" dxfId="10295" priority="7724" operator="equal">
      <formula>0</formula>
    </cfRule>
    <cfRule type="containsText" dxfId="10294" priority="7725" stopIfTrue="1" operator="containsText" text="false">
      <formula>NOT(ISERROR(SEARCH("false",D642)))</formula>
    </cfRule>
  </conditionalFormatting>
  <conditionalFormatting sqref="K642 K672 K702 K732 K762 K792 K822 K852 K882 D642:F642 D672:F672 D702:F702 D732:F732 D762:F762 D792:F792 D822:F822 D852:F852 D882:F882 H642:I642 H672:I672 H702:I702 H732:I732 H762:I762 H792:I792 H822:I822 H852:I852 H882:I882">
    <cfRule type="containsText" dxfId="10293" priority="7723" stopIfTrue="1" operator="containsText" text="izk;ks-">
      <formula>NOT(ISERROR(SEARCH("izk;ks-",D642)))</formula>
    </cfRule>
  </conditionalFormatting>
  <conditionalFormatting sqref="K650 K680 K710 K740 K770 K800 K830 K860 K890 D650:F650 D680:F680 D710:F710 D740:F740 D770:F770 D800:F800 D830:F830 D860:F860 D890:F890 H650:I650 H680:I680 H710:I710 H740:I740 H770:I770 H800:I800 H830:I830 H860:I860 H890:I890">
    <cfRule type="cellIs" dxfId="10292" priority="7722" stopIfTrue="1" operator="equal">
      <formula>0</formula>
    </cfRule>
  </conditionalFormatting>
  <conditionalFormatting sqref="K650 K680 K710 K740 K770 K800 K830 K860 K890 D650:F650 D680:F680 D710:F710 D740:F740 D770:F770 D800:F800 D830:F830 D860:F860 D890:F890 H650:I650 H680:I680 H710:I710 H740:I740 H770:I770 H800:I800 H830:I830 H860:I860 H890:I890">
    <cfRule type="containsText" dxfId="10291" priority="7717" stopIfTrue="1" operator="containsText" text="dsoy jktdh; fo|ky;ksa esa iz;ksx gsrq fu%'kqYd">
      <formula>NOT(ISERROR(SEARCH("dsoy jktdh; fo|ky;ksa esa iz;ksx gsrq fu%'kqYd",D650)))</formula>
    </cfRule>
    <cfRule type="containsText" dxfId="10290" priority="7718" stopIfTrue="1" operator="containsText" text="dsoy jktdh; fo|ky;ksa esa iz;ksx gsrq fu%'kqYd">
      <formula>NOT(ISERROR(SEARCH("dsoy jktdh; fo|ky;ksa esa iz;ksx gsrq fu%'kqYd",D650)))</formula>
    </cfRule>
    <cfRule type="containsText" dxfId="10289" priority="7719" stopIfTrue="1" operator="containsText" text="dsoy jktdh; fo|ky;ksa esa iz;ksx gsrq fu%'kqYd">
      <formula>NOT(ISERROR(SEARCH("dsoy jktdh; fo|ky;ksa esa iz;ksx gsrq fu%'kqYd",D650)))</formula>
    </cfRule>
    <cfRule type="containsText" dxfId="10288" priority="7720" stopIfTrue="1" operator="containsText" text="f'k{kk foHkkx jktLFkku">
      <formula>NOT(ISERROR(SEARCH("f'k{kk foHkkx jktLFkku",D650)))</formula>
    </cfRule>
    <cfRule type="containsText" dxfId="10287" priority="7721" stopIfTrue="1" operator="containsText" text="iw.kkZad">
      <formula>NOT(ISERROR(SEARCH("iw.kkZad",D650)))</formula>
    </cfRule>
  </conditionalFormatting>
  <conditionalFormatting sqref="K650 K680 K710 K740 K770 K800 K830 K860 K890 D650:F650 D680:F680 D710:F710 D740:F740 D770:F770 D800:F800 D830:F830 D860:F860 D890:F890 H650:I650 H680:I680 H710:I710 H740:I740 H770:I770 H800:I800 H830:I830 H860:I860 H890:I890">
    <cfRule type="cellIs" dxfId="10286" priority="7715" operator="equal">
      <formula>0</formula>
    </cfRule>
    <cfRule type="containsText" dxfId="10285" priority="7716" stopIfTrue="1" operator="containsText" text="false">
      <formula>NOT(ISERROR(SEARCH("false",D650)))</formula>
    </cfRule>
  </conditionalFormatting>
  <conditionalFormatting sqref="K650 K680 K710 K740 K770 K800 K830 K860 K890 D650:F650 D680:F680 D710:F710 D740:F740 D770:F770 D800:F800 D830:F830 D860:F860 D890:F890 H650:I650 H680:I680 H710:I710 H740:I740 H770:I770 H800:I800 H830:I830 H860:I860 H890:I890">
    <cfRule type="containsText" dxfId="10284" priority="7714" stopIfTrue="1" operator="containsText" text="izk;ks-">
      <formula>NOT(ISERROR(SEARCH("izk;ks-",D650)))</formula>
    </cfRule>
  </conditionalFormatting>
  <conditionalFormatting sqref="K647 K677 K707 K737 K767 K797 K827 K857 K887 D647:F647 D677:F677 D707:F707 D737:F737 D767:F767 D797:F797 D827:F827 D857:F857 D887:F887 H647:I647 H677:I677 H707:I707 H737:I737 H767:I767 H797:I797 H827:I827 H857:I857 H887:I887">
    <cfRule type="cellIs" dxfId="10283" priority="7713" stopIfTrue="1" operator="equal">
      <formula>0</formula>
    </cfRule>
  </conditionalFormatting>
  <conditionalFormatting sqref="K647 K677 K707 K737 K767 K797 K827 K857 K887 D647:F647 D677:F677 D707:F707 D737:F737 D767:F767 D797:F797 D827:F827 D857:F857 D887:F887 H647:I647 H677:I677 H707:I707 H737:I737 H767:I767 H797:I797 H827:I827 H857:I857 H887:I887">
    <cfRule type="containsText" dxfId="10282" priority="7708" stopIfTrue="1" operator="containsText" text="dsoy jktdh; fo|ky;ksa esa iz;ksx gsrq fu%'kqYd">
      <formula>NOT(ISERROR(SEARCH("dsoy jktdh; fo|ky;ksa esa iz;ksx gsrq fu%'kqYd",D647)))</formula>
    </cfRule>
    <cfRule type="containsText" dxfId="10281" priority="7709" stopIfTrue="1" operator="containsText" text="dsoy jktdh; fo|ky;ksa esa iz;ksx gsrq fu%'kqYd">
      <formula>NOT(ISERROR(SEARCH("dsoy jktdh; fo|ky;ksa esa iz;ksx gsrq fu%'kqYd",D647)))</formula>
    </cfRule>
    <cfRule type="containsText" dxfId="10280" priority="7710" stopIfTrue="1" operator="containsText" text="dsoy jktdh; fo|ky;ksa esa iz;ksx gsrq fu%'kqYd">
      <formula>NOT(ISERROR(SEARCH("dsoy jktdh; fo|ky;ksa esa iz;ksx gsrq fu%'kqYd",D647)))</formula>
    </cfRule>
    <cfRule type="containsText" dxfId="10279" priority="7711" stopIfTrue="1" operator="containsText" text="f'k{kk foHkkx jktLFkku">
      <formula>NOT(ISERROR(SEARCH("f'k{kk foHkkx jktLFkku",D647)))</formula>
    </cfRule>
    <cfRule type="containsText" dxfId="10278" priority="7712" stopIfTrue="1" operator="containsText" text="iw.kkZad">
      <formula>NOT(ISERROR(SEARCH("iw.kkZad",D647)))</formula>
    </cfRule>
  </conditionalFormatting>
  <conditionalFormatting sqref="K647 K677 K707 K737 K767 K797 K827 K857 K887 D647:F647 D677:F677 D707:F707 D737:F737 D767:F767 D797:F797 D827:F827 D857:F857 D887:F887 H647:I647 H677:I677 H707:I707 H737:I737 H767:I767 H797:I797 H827:I827 H857:I857 H887:I887">
    <cfRule type="cellIs" dxfId="10277" priority="7706" operator="equal">
      <formula>0</formula>
    </cfRule>
    <cfRule type="containsText" dxfId="10276" priority="7707" stopIfTrue="1" operator="containsText" text="false">
      <formula>NOT(ISERROR(SEARCH("false",D647)))</formula>
    </cfRule>
  </conditionalFormatting>
  <conditionalFormatting sqref="K647 K677 K707 K737 K767 K797 K827 K857 K887 D647:F647 D677:F677 D707:F707 D737:F737 D767:F767 D797:F797 D827:F827 D857:F857 D887:F887 H647:I647 H677:I677 H707:I707 H737:I737 H767:I767 H797:I797 H827:I827 H857:I857 H887:I887">
    <cfRule type="containsText" dxfId="10275" priority="7705" stopIfTrue="1" operator="containsText" text="izk;ks-">
      <formula>NOT(ISERROR(SEARCH("izk;ks-",D647)))</formula>
    </cfRule>
  </conditionalFormatting>
  <conditionalFormatting sqref="D657:D660 D687:D690 D717:D720 D747:D750 D777:D780 D807:D810 D837:D840 D867:D870 D897:D900">
    <cfRule type="cellIs" dxfId="10274" priority="7704" stopIfTrue="1" operator="equal">
      <formula>0</formula>
    </cfRule>
  </conditionalFormatting>
  <conditionalFormatting sqref="D657:D660 D687:D690 D717:D720 D747:D750 D777:D780 D807:D810 D837:D840 D867:D870 D897:D900">
    <cfRule type="containsText" dxfId="10273" priority="7699" stopIfTrue="1" operator="containsText" text="dsoy jktdh; fo|ky;ksa esa iz;ksx gsrq fu%'kqYd">
      <formula>NOT(ISERROR(SEARCH("dsoy jktdh; fo|ky;ksa esa iz;ksx gsrq fu%'kqYd",D657)))</formula>
    </cfRule>
    <cfRule type="containsText" dxfId="10272" priority="7700" stopIfTrue="1" operator="containsText" text="dsoy jktdh; fo|ky;ksa esa iz;ksx gsrq fu%'kqYd">
      <formula>NOT(ISERROR(SEARCH("dsoy jktdh; fo|ky;ksa esa iz;ksx gsrq fu%'kqYd",D657)))</formula>
    </cfRule>
    <cfRule type="containsText" dxfId="10271" priority="7701" stopIfTrue="1" operator="containsText" text="dsoy jktdh; fo|ky;ksa esa iz;ksx gsrq fu%'kqYd">
      <formula>NOT(ISERROR(SEARCH("dsoy jktdh; fo|ky;ksa esa iz;ksx gsrq fu%'kqYd",D657)))</formula>
    </cfRule>
    <cfRule type="containsText" dxfId="10270" priority="7702" stopIfTrue="1" operator="containsText" text="f'k{kk foHkkx jktLFkku">
      <formula>NOT(ISERROR(SEARCH("f'k{kk foHkkx jktLFkku",D657)))</formula>
    </cfRule>
    <cfRule type="containsText" dxfId="10269" priority="7703" stopIfTrue="1" operator="containsText" text="iw.kkZad">
      <formula>NOT(ISERROR(SEARCH("iw.kkZad",D657)))</formula>
    </cfRule>
  </conditionalFormatting>
  <conditionalFormatting sqref="F657:F660 F687:F690 F717:F720 F747:F750 F777:F780 F807:F810 F837:F840 F867:F870 F897:F900">
    <cfRule type="cellIs" dxfId="10268" priority="7698" stopIfTrue="1" operator="equal">
      <formula>0</formula>
    </cfRule>
  </conditionalFormatting>
  <conditionalFormatting sqref="F657:F660 F687:F690 F717:F720 F747:F750 F777:F780 F807:F810 F837:F840 F867:F870 F897:F900">
    <cfRule type="containsText" dxfId="10267" priority="7693" stopIfTrue="1" operator="containsText" text="dsoy jktdh; fo|ky;ksa esa iz;ksx gsrq fu%'kqYd">
      <formula>NOT(ISERROR(SEARCH("dsoy jktdh; fo|ky;ksa esa iz;ksx gsrq fu%'kqYd",F657)))</formula>
    </cfRule>
    <cfRule type="containsText" dxfId="10266" priority="7694" stopIfTrue="1" operator="containsText" text="dsoy jktdh; fo|ky;ksa esa iz;ksx gsrq fu%'kqYd">
      <formula>NOT(ISERROR(SEARCH("dsoy jktdh; fo|ky;ksa esa iz;ksx gsrq fu%'kqYd",F657)))</formula>
    </cfRule>
    <cfRule type="containsText" dxfId="10265" priority="7695" stopIfTrue="1" operator="containsText" text="dsoy jktdh; fo|ky;ksa esa iz;ksx gsrq fu%'kqYd">
      <formula>NOT(ISERROR(SEARCH("dsoy jktdh; fo|ky;ksa esa iz;ksx gsrq fu%'kqYd",F657)))</formula>
    </cfRule>
    <cfRule type="containsText" dxfId="10264" priority="7696" stopIfTrue="1" operator="containsText" text="f'k{kk foHkkx jktLFkku">
      <formula>NOT(ISERROR(SEARCH("f'k{kk foHkkx jktLFkku",F657)))</formula>
    </cfRule>
    <cfRule type="containsText" dxfId="10263" priority="7697" stopIfTrue="1" operator="containsText" text="iw.kkZad">
      <formula>NOT(ISERROR(SEARCH("iw.kkZad",F657)))</formula>
    </cfRule>
  </conditionalFormatting>
  <conditionalFormatting sqref="H657:H660 H687:H690 H717:H720 H747:H750 H777:H780 H807:H810 H837:H840 H867:H870 H897:H900">
    <cfRule type="cellIs" dxfId="10262" priority="7692" stopIfTrue="1" operator="equal">
      <formula>0</formula>
    </cfRule>
  </conditionalFormatting>
  <conditionalFormatting sqref="H657:H660 H687:H690 H717:H720 H747:H750 H777:H780 H807:H810 H837:H840 H867:H870 H897:H900">
    <cfRule type="containsText" dxfId="10261" priority="7687" stopIfTrue="1" operator="containsText" text="dsoy jktdh; fo|ky;ksa esa iz;ksx gsrq fu%'kqYd">
      <formula>NOT(ISERROR(SEARCH("dsoy jktdh; fo|ky;ksa esa iz;ksx gsrq fu%'kqYd",H657)))</formula>
    </cfRule>
    <cfRule type="containsText" dxfId="10260" priority="7688" stopIfTrue="1" operator="containsText" text="dsoy jktdh; fo|ky;ksa esa iz;ksx gsrq fu%'kqYd">
      <formula>NOT(ISERROR(SEARCH("dsoy jktdh; fo|ky;ksa esa iz;ksx gsrq fu%'kqYd",H657)))</formula>
    </cfRule>
    <cfRule type="containsText" dxfId="10259" priority="7689" stopIfTrue="1" operator="containsText" text="dsoy jktdh; fo|ky;ksa esa iz;ksx gsrq fu%'kqYd">
      <formula>NOT(ISERROR(SEARCH("dsoy jktdh; fo|ky;ksa esa iz;ksx gsrq fu%'kqYd",H657)))</formula>
    </cfRule>
    <cfRule type="containsText" dxfId="10258" priority="7690" stopIfTrue="1" operator="containsText" text="f'k{kk foHkkx jktLFkku">
      <formula>NOT(ISERROR(SEARCH("f'k{kk foHkkx jktLFkku",H657)))</formula>
    </cfRule>
    <cfRule type="containsText" dxfId="10257" priority="7691" stopIfTrue="1" operator="containsText" text="iw.kkZad">
      <formula>NOT(ISERROR(SEARCH("iw.kkZad",H657)))</formula>
    </cfRule>
  </conditionalFormatting>
  <conditionalFormatting sqref="J657:J660 J687:J690 J717:J720 J747:J750 J777:J780 J807:J810 J837:J840 J867:J870 J897:J900">
    <cfRule type="cellIs" dxfId="10256" priority="7686" stopIfTrue="1" operator="equal">
      <formula>0</formula>
    </cfRule>
  </conditionalFormatting>
  <conditionalFormatting sqref="J657:J660 J687:J690 J717:J720 J747:J750 J777:J780 J807:J810 J837:J840 J867:J870 J897:J900">
    <cfRule type="containsText" dxfId="10255" priority="7681" stopIfTrue="1" operator="containsText" text="dsoy jktdh; fo|ky;ksa esa iz;ksx gsrq fu%'kqYd">
      <formula>NOT(ISERROR(SEARCH("dsoy jktdh; fo|ky;ksa esa iz;ksx gsrq fu%'kqYd",J657)))</formula>
    </cfRule>
    <cfRule type="containsText" dxfId="10254" priority="7682" stopIfTrue="1" operator="containsText" text="dsoy jktdh; fo|ky;ksa esa iz;ksx gsrq fu%'kqYd">
      <formula>NOT(ISERROR(SEARCH("dsoy jktdh; fo|ky;ksa esa iz;ksx gsrq fu%'kqYd",J657)))</formula>
    </cfRule>
    <cfRule type="containsText" dxfId="10253" priority="7683" stopIfTrue="1" operator="containsText" text="dsoy jktdh; fo|ky;ksa esa iz;ksx gsrq fu%'kqYd">
      <formula>NOT(ISERROR(SEARCH("dsoy jktdh; fo|ky;ksa esa iz;ksx gsrq fu%'kqYd",J657)))</formula>
    </cfRule>
    <cfRule type="containsText" dxfId="10252" priority="7684" stopIfTrue="1" operator="containsText" text="f'k{kk foHkkx jktLFkku">
      <formula>NOT(ISERROR(SEARCH("f'k{kk foHkkx jktLFkku",J657)))</formula>
    </cfRule>
    <cfRule type="containsText" dxfId="10251" priority="7685" stopIfTrue="1" operator="containsText" text="iw.kkZad">
      <formula>NOT(ISERROR(SEARCH("iw.kkZad",J657)))</formula>
    </cfRule>
  </conditionalFormatting>
  <conditionalFormatting sqref="B658:C658 B688:C688 B718:C718 B748:C748 B778:C778 B808:C808 B838:C838 B868:C868 B898:C898">
    <cfRule type="cellIs" dxfId="10250" priority="7680" stopIfTrue="1" operator="equal">
      <formula>0</formula>
    </cfRule>
  </conditionalFormatting>
  <conditionalFormatting sqref="B658:C658 B688:C688 B718:C718 B748:C748 B778:C778 B808:C808 B838:C838 B868:C868 B898:C898">
    <cfRule type="containsText" dxfId="10249" priority="7675" stopIfTrue="1" operator="containsText" text="dsoy jktdh; fo|ky;ksa esa iz;ksx gsrq fu%'kqYd">
      <formula>NOT(ISERROR(SEARCH("dsoy jktdh; fo|ky;ksa esa iz;ksx gsrq fu%'kqYd",B658)))</formula>
    </cfRule>
    <cfRule type="containsText" dxfId="10248" priority="7676" stopIfTrue="1" operator="containsText" text="dsoy jktdh; fo|ky;ksa esa iz;ksx gsrq fu%'kqYd">
      <formula>NOT(ISERROR(SEARCH("dsoy jktdh; fo|ky;ksa esa iz;ksx gsrq fu%'kqYd",B658)))</formula>
    </cfRule>
    <cfRule type="containsText" dxfId="10247" priority="7677" stopIfTrue="1" operator="containsText" text="dsoy jktdh; fo|ky;ksa esa iz;ksx gsrq fu%'kqYd">
      <formula>NOT(ISERROR(SEARCH("dsoy jktdh; fo|ky;ksa esa iz;ksx gsrq fu%'kqYd",B658)))</formula>
    </cfRule>
    <cfRule type="containsText" dxfId="10246" priority="7678" stopIfTrue="1" operator="containsText" text="f'k{kk foHkkx jktLFkku">
      <formula>NOT(ISERROR(SEARCH("f'k{kk foHkkx jktLFkku",B658)))</formula>
    </cfRule>
    <cfRule type="containsText" dxfId="10245" priority="7679" stopIfTrue="1" operator="containsText" text="iw.kkZad">
      <formula>NOT(ISERROR(SEARCH("iw.kkZad",B658)))</formula>
    </cfRule>
  </conditionalFormatting>
  <conditionalFormatting sqref="S638 S668 S698 S728 S758 S788 S818 S848 S878 X640 X670 X700 X730 X760 X790 X820 X850 X880 P636:P640 P666:P670 P696:P700 P726:P730 P756:P760 P786:P790 P816:P820 P846:P850 P876:P880 O654:Q654 O684:Q684 O714:Q714 O744:Q744 O774:Q774 O804:Q804 O834:Q834 O864:Q864 O894:Q894 S654 S684 S714 S744 S774 S804 S834 S864 S894 U654 U684 U714 U744 U774 U804 U834 U864 U894 O634:O641 O664:O671 O694:O701 O724:O731 O754:O761 O784:O791 O814:O821 O844:O851 O874:O881 O655:P656 O685:P686 O715:P716 O745:P746 O775:P776 O805:P806 O835:P836 O865:P866 O895:P896 O643:P643 O673:P673 O703:P703 O733:P733 O763:P763 O793:P793 O823:P823 O853:P853 O883:P883 N631:N632 N661:N662 N691:N692 N721:N722 N751:N752 N781:N782 N811:N812 N841:N842 N871:N872 O645:P646 O675:P676 O705:P706 O735:P736 O765:P766 O795:P796 O825:P826 O855:P856 O885:P886">
    <cfRule type="cellIs" dxfId="10244" priority="7674" stopIfTrue="1" operator="equal">
      <formula>0</formula>
    </cfRule>
  </conditionalFormatting>
  <conditionalFormatting sqref="S638 S668 S698 S728 S758 S788 S818 S848 S878 X640 X670 X700 X730 X760 X790 X820 X850 X880 P636:P640 P666:P670 P696:P700 P726:P730 P756:P760 P786:P790 P816:P820 P846:P850 P876:P880 O654:Q654 O684:Q684 O714:Q714 O744:Q744 O774:Q774 O804:Q804 O834:Q834 O864:Q864 O894:Q894 S654 S684 S714 S744 S774 S804 S834 S864 S894 U654 U684 U714 U744 U774 U804 U834 U864 U894 O634:O641 O664:O671 O694:O701 O724:O731 O754:O761 O784:O791 O814:O821 O844:O851 O874:O881 O655:P656 O685:P686 O715:P716 O745:P746 O775:P776 O805:P806 O835:P836 O865:P866 O895:P896 O643:P643 O673:P673 O703:P703 O733:P733 O763:P763 O793:P793 O823:P823 O853:P853 O883:P883 N631:N632 N661:N662 N691:N692 N721:N722 N751:N752 N781:N782 N811:N812 N841:N842 N871:N872 O645:P646 O675:P676 O705:P706 O735:P736 O765:P766 O795:P796 O825:P826 O855:P856 O885:P886">
    <cfRule type="containsText" dxfId="10243" priority="7669" stopIfTrue="1" operator="containsText" text="dsoy jktdh; fo|ky;ksa esa iz;ksx gsrq fu%'kqYd">
      <formula>NOT(ISERROR(SEARCH("dsoy jktdh; fo|ky;ksa esa iz;ksx gsrq fu%'kqYd",N631)))</formula>
    </cfRule>
    <cfRule type="containsText" dxfId="10242" priority="7670" stopIfTrue="1" operator="containsText" text="dsoy jktdh; fo|ky;ksa esa iz;ksx gsrq fu%'kqYd">
      <formula>NOT(ISERROR(SEARCH("dsoy jktdh; fo|ky;ksa esa iz;ksx gsrq fu%'kqYd",N631)))</formula>
    </cfRule>
    <cfRule type="containsText" dxfId="10241" priority="7671" stopIfTrue="1" operator="containsText" text="dsoy jktdh; fo|ky;ksa esa iz;ksx gsrq fu%'kqYd">
      <formula>NOT(ISERROR(SEARCH("dsoy jktdh; fo|ky;ksa esa iz;ksx gsrq fu%'kqYd",N631)))</formula>
    </cfRule>
    <cfRule type="containsText" dxfId="10240" priority="7672" stopIfTrue="1" operator="containsText" text="f'k{kk foHkkx jktLFkku">
      <formula>NOT(ISERROR(SEARCH("f'k{kk foHkkx jktLFkku",N631)))</formula>
    </cfRule>
    <cfRule type="containsText" dxfId="10239" priority="7673" stopIfTrue="1" operator="containsText" text="iw.kkZad">
      <formula>NOT(ISERROR(SEARCH("iw.kkZad",N631)))</formula>
    </cfRule>
  </conditionalFormatting>
  <conditionalFormatting sqref="O640:P640 O670:P670 O700:P700 O730:P730 O760:P760 O790:P790 O820:P820 O850:P850 O880:P880">
    <cfRule type="cellIs" dxfId="10238" priority="7667" operator="equal">
      <formula>0</formula>
    </cfRule>
    <cfRule type="containsText" dxfId="10237" priority="7668" stopIfTrue="1" operator="containsText" text="false">
      <formula>NOT(ISERROR(SEARCH("false",O640)))</formula>
    </cfRule>
  </conditionalFormatting>
  <conditionalFormatting sqref="T640 T670 T700 T730 T760 T790 T820 T850 T880">
    <cfRule type="cellIs" dxfId="10236" priority="7666" stopIfTrue="1" operator="equal">
      <formula>0</formula>
    </cfRule>
  </conditionalFormatting>
  <conditionalFormatting sqref="T640 T670 T700 T730 T760 T790 T820 T850 T880">
    <cfRule type="containsText" dxfId="10235" priority="7661" stopIfTrue="1" operator="containsText" text="dsoy jktdh; fo|ky;ksa esa iz;ksx gsrq fu%'kqYd">
      <formula>NOT(ISERROR(SEARCH("dsoy jktdh; fo|ky;ksa esa iz;ksx gsrq fu%'kqYd",T640)))</formula>
    </cfRule>
    <cfRule type="containsText" dxfId="10234" priority="7662" stopIfTrue="1" operator="containsText" text="dsoy jktdh; fo|ky;ksa esa iz;ksx gsrq fu%'kqYd">
      <formula>NOT(ISERROR(SEARCH("dsoy jktdh; fo|ky;ksa esa iz;ksx gsrq fu%'kqYd",T640)))</formula>
    </cfRule>
    <cfRule type="containsText" dxfId="10233" priority="7663" stopIfTrue="1" operator="containsText" text="dsoy jktdh; fo|ky;ksa esa iz;ksx gsrq fu%'kqYd">
      <formula>NOT(ISERROR(SEARCH("dsoy jktdh; fo|ky;ksa esa iz;ksx gsrq fu%'kqYd",T640)))</formula>
    </cfRule>
    <cfRule type="containsText" dxfId="10232" priority="7664" stopIfTrue="1" operator="containsText" text="f'k{kk foHkkx jktLFkku">
      <formula>NOT(ISERROR(SEARCH("f'k{kk foHkkx jktLFkku",T640)))</formula>
    </cfRule>
    <cfRule type="containsText" dxfId="10231" priority="7665" stopIfTrue="1" operator="containsText" text="iw.kkZad">
      <formula>NOT(ISERROR(SEARCH("iw.kkZad",T640)))</formula>
    </cfRule>
  </conditionalFormatting>
  <conditionalFormatting sqref="T640 T670 T700 T730 T760 T790 T820 T850 T880">
    <cfRule type="cellIs" dxfId="10230" priority="7659" operator="equal">
      <formula>0</formula>
    </cfRule>
    <cfRule type="containsText" dxfId="10229" priority="7660" stopIfTrue="1" operator="containsText" text="false">
      <formula>NOT(ISERROR(SEARCH("false",T640)))</formula>
    </cfRule>
  </conditionalFormatting>
  <conditionalFormatting sqref="T640 T670 T700 T730 T760 T790 T820 T850 T880">
    <cfRule type="containsText" dxfId="10228" priority="7658" stopIfTrue="1" operator="containsText" text="izk;ks-">
      <formula>NOT(ISERROR(SEARCH("izk;ks-",T640)))</formula>
    </cfRule>
  </conditionalFormatting>
  <conditionalFormatting sqref="W654 W684 W714 W744 W774 W804 W834 W864 W894">
    <cfRule type="cellIs" dxfId="10227" priority="7645" stopIfTrue="1" operator="equal">
      <formula>0</formula>
    </cfRule>
  </conditionalFormatting>
  <conditionalFormatting sqref="W654 W684 W714 W744 W774 W804 W834 W864 W894">
    <cfRule type="containsText" dxfId="10226" priority="7640" stopIfTrue="1" operator="containsText" text="dsoy jktdh; fo|ky;ksa esa iz;ksx gsrq fu%'kqYd">
      <formula>NOT(ISERROR(SEARCH("dsoy jktdh; fo|ky;ksa esa iz;ksx gsrq fu%'kqYd",W654)))</formula>
    </cfRule>
    <cfRule type="containsText" dxfId="10225" priority="7641" stopIfTrue="1" operator="containsText" text="dsoy jktdh; fo|ky;ksa esa iz;ksx gsrq fu%'kqYd">
      <formula>NOT(ISERROR(SEARCH("dsoy jktdh; fo|ky;ksa esa iz;ksx gsrq fu%'kqYd",W654)))</formula>
    </cfRule>
    <cfRule type="containsText" dxfId="10224" priority="7642" stopIfTrue="1" operator="containsText" text="dsoy jktdh; fo|ky;ksa esa iz;ksx gsrq fu%'kqYd">
      <formula>NOT(ISERROR(SEARCH("dsoy jktdh; fo|ky;ksa esa iz;ksx gsrq fu%'kqYd",W654)))</formula>
    </cfRule>
    <cfRule type="containsText" dxfId="10223" priority="7643" stopIfTrue="1" operator="containsText" text="f'k{kk foHkkx jktLFkku">
      <formula>NOT(ISERROR(SEARCH("f'k{kk foHkkx jktLFkku",W654)))</formula>
    </cfRule>
    <cfRule type="containsText" dxfId="10222" priority="7644" stopIfTrue="1" operator="containsText" text="iw.kkZad">
      <formula>NOT(ISERROR(SEARCH("iw.kkZad",W654)))</formula>
    </cfRule>
  </conditionalFormatting>
  <conditionalFormatting sqref="Q655 Q685 Q715 Q745 Q775 Q805 Q835 Q865 Q895">
    <cfRule type="cellIs" dxfId="10221" priority="7639" stopIfTrue="1" operator="equal">
      <formula>0</formula>
    </cfRule>
  </conditionalFormatting>
  <conditionalFormatting sqref="Q655 Q685 Q715 Q745 Q775 Q805 Q835 Q865 Q895">
    <cfRule type="containsText" dxfId="10220" priority="7634" stopIfTrue="1" operator="containsText" text="dsoy jktdh; fo|ky;ksa esa iz;ksx gsrq fu%'kqYd">
      <formula>NOT(ISERROR(SEARCH("dsoy jktdh; fo|ky;ksa esa iz;ksx gsrq fu%'kqYd",Q655)))</formula>
    </cfRule>
    <cfRule type="containsText" dxfId="10219" priority="7635" stopIfTrue="1" operator="containsText" text="dsoy jktdh; fo|ky;ksa esa iz;ksx gsrq fu%'kqYd">
      <formula>NOT(ISERROR(SEARCH("dsoy jktdh; fo|ky;ksa esa iz;ksx gsrq fu%'kqYd",Q655)))</formula>
    </cfRule>
    <cfRule type="containsText" dxfId="10218" priority="7636" stopIfTrue="1" operator="containsText" text="dsoy jktdh; fo|ky;ksa esa iz;ksx gsrq fu%'kqYd">
      <formula>NOT(ISERROR(SEARCH("dsoy jktdh; fo|ky;ksa esa iz;ksx gsrq fu%'kqYd",Q655)))</formula>
    </cfRule>
    <cfRule type="containsText" dxfId="10217" priority="7637" stopIfTrue="1" operator="containsText" text="f'k{kk foHkkx jktLFkku">
      <formula>NOT(ISERROR(SEARCH("f'k{kk foHkkx jktLFkku",Q655)))</formula>
    </cfRule>
    <cfRule type="containsText" dxfId="10216" priority="7638" stopIfTrue="1" operator="containsText" text="iw.kkZad">
      <formula>NOT(ISERROR(SEARCH("iw.kkZad",Q655)))</formula>
    </cfRule>
  </conditionalFormatting>
  <conditionalFormatting sqref="S655 S685 S715 S745 S775 S805 S835 S865 S895">
    <cfRule type="cellIs" dxfId="10215" priority="7633" stopIfTrue="1" operator="equal">
      <formula>0</formula>
    </cfRule>
  </conditionalFormatting>
  <conditionalFormatting sqref="S655 S685 S715 S745 S775 S805 S835 S865 S895">
    <cfRule type="containsText" dxfId="10214" priority="7628" stopIfTrue="1" operator="containsText" text="dsoy jktdh; fo|ky;ksa esa iz;ksx gsrq fu%'kqYd">
      <formula>NOT(ISERROR(SEARCH("dsoy jktdh; fo|ky;ksa esa iz;ksx gsrq fu%'kqYd",S655)))</formula>
    </cfRule>
    <cfRule type="containsText" dxfId="10213" priority="7629" stopIfTrue="1" operator="containsText" text="dsoy jktdh; fo|ky;ksa esa iz;ksx gsrq fu%'kqYd">
      <formula>NOT(ISERROR(SEARCH("dsoy jktdh; fo|ky;ksa esa iz;ksx gsrq fu%'kqYd",S655)))</formula>
    </cfRule>
    <cfRule type="containsText" dxfId="10212" priority="7630" stopIfTrue="1" operator="containsText" text="dsoy jktdh; fo|ky;ksa esa iz;ksx gsrq fu%'kqYd">
      <formula>NOT(ISERROR(SEARCH("dsoy jktdh; fo|ky;ksa esa iz;ksx gsrq fu%'kqYd",S655)))</formula>
    </cfRule>
    <cfRule type="containsText" dxfId="10211" priority="7631" stopIfTrue="1" operator="containsText" text="f'k{kk foHkkx jktLFkku">
      <formula>NOT(ISERROR(SEARCH("f'k{kk foHkkx jktLFkku",S655)))</formula>
    </cfRule>
    <cfRule type="containsText" dxfId="10210" priority="7632" stopIfTrue="1" operator="containsText" text="iw.kkZad">
      <formula>NOT(ISERROR(SEARCH("iw.kkZad",S655)))</formula>
    </cfRule>
  </conditionalFormatting>
  <conditionalFormatting sqref="U655 U685 U715 U745 U775 U805 U835 U865 U895">
    <cfRule type="cellIs" dxfId="10209" priority="7627" stopIfTrue="1" operator="equal">
      <formula>0</formula>
    </cfRule>
  </conditionalFormatting>
  <conditionalFormatting sqref="U655 U685 U715 U745 U775 U805 U835 U865 U895">
    <cfRule type="containsText" dxfId="10208" priority="7622" stopIfTrue="1" operator="containsText" text="dsoy jktdh; fo|ky;ksa esa iz;ksx gsrq fu%'kqYd">
      <formula>NOT(ISERROR(SEARCH("dsoy jktdh; fo|ky;ksa esa iz;ksx gsrq fu%'kqYd",U655)))</formula>
    </cfRule>
    <cfRule type="containsText" dxfId="10207" priority="7623" stopIfTrue="1" operator="containsText" text="dsoy jktdh; fo|ky;ksa esa iz;ksx gsrq fu%'kqYd">
      <formula>NOT(ISERROR(SEARCH("dsoy jktdh; fo|ky;ksa esa iz;ksx gsrq fu%'kqYd",U655)))</formula>
    </cfRule>
    <cfRule type="containsText" dxfId="10206" priority="7624" stopIfTrue="1" operator="containsText" text="dsoy jktdh; fo|ky;ksa esa iz;ksx gsrq fu%'kqYd">
      <formula>NOT(ISERROR(SEARCH("dsoy jktdh; fo|ky;ksa esa iz;ksx gsrq fu%'kqYd",U655)))</formula>
    </cfRule>
    <cfRule type="containsText" dxfId="10205" priority="7625" stopIfTrue="1" operator="containsText" text="f'k{kk foHkkx jktLFkku">
      <formula>NOT(ISERROR(SEARCH("f'k{kk foHkkx jktLFkku",U655)))</formula>
    </cfRule>
    <cfRule type="containsText" dxfId="10204" priority="7626" stopIfTrue="1" operator="containsText" text="iw.kkZad">
      <formula>NOT(ISERROR(SEARCH("iw.kkZad",U655)))</formula>
    </cfRule>
  </conditionalFormatting>
  <conditionalFormatting sqref="W655 W685 W715 W745 W775 W805 W835 W865 W895">
    <cfRule type="cellIs" dxfId="10203" priority="7621" stopIfTrue="1" operator="equal">
      <formula>0</formula>
    </cfRule>
  </conditionalFormatting>
  <conditionalFormatting sqref="W655 W685 W715 W745 W775 W805 W835 W865 W895">
    <cfRule type="containsText" dxfId="10202" priority="7616" stopIfTrue="1" operator="containsText" text="dsoy jktdh; fo|ky;ksa esa iz;ksx gsrq fu%'kqYd">
      <formula>NOT(ISERROR(SEARCH("dsoy jktdh; fo|ky;ksa esa iz;ksx gsrq fu%'kqYd",W655)))</formula>
    </cfRule>
    <cfRule type="containsText" dxfId="10201" priority="7617" stopIfTrue="1" operator="containsText" text="dsoy jktdh; fo|ky;ksa esa iz;ksx gsrq fu%'kqYd">
      <formula>NOT(ISERROR(SEARCH("dsoy jktdh; fo|ky;ksa esa iz;ksx gsrq fu%'kqYd",W655)))</formula>
    </cfRule>
    <cfRule type="containsText" dxfId="10200" priority="7618" stopIfTrue="1" operator="containsText" text="dsoy jktdh; fo|ky;ksa esa iz;ksx gsrq fu%'kqYd">
      <formula>NOT(ISERROR(SEARCH("dsoy jktdh; fo|ky;ksa esa iz;ksx gsrq fu%'kqYd",W655)))</formula>
    </cfRule>
    <cfRule type="containsText" dxfId="10199" priority="7619" stopIfTrue="1" operator="containsText" text="f'k{kk foHkkx jktLFkku">
      <formula>NOT(ISERROR(SEARCH("f'k{kk foHkkx jktLFkku",W655)))</formula>
    </cfRule>
    <cfRule type="containsText" dxfId="10198" priority="7620" stopIfTrue="1" operator="containsText" text="iw.kkZad">
      <formula>NOT(ISERROR(SEARCH("iw.kkZad",W655)))</formula>
    </cfRule>
  </conditionalFormatting>
  <conditionalFormatting sqref="Q656 Q686 Q716 Q746 Q776 Q806 Q836 Q866 Q896">
    <cfRule type="cellIs" dxfId="10197" priority="7615" stopIfTrue="1" operator="equal">
      <formula>0</formula>
    </cfRule>
  </conditionalFormatting>
  <conditionalFormatting sqref="Q656 Q686 Q716 Q746 Q776 Q806 Q836 Q866 Q896">
    <cfRule type="containsText" dxfId="10196" priority="7610" stopIfTrue="1" operator="containsText" text="dsoy jktdh; fo|ky;ksa esa iz;ksx gsrq fu%'kqYd">
      <formula>NOT(ISERROR(SEARCH("dsoy jktdh; fo|ky;ksa esa iz;ksx gsrq fu%'kqYd",Q656)))</formula>
    </cfRule>
    <cfRule type="containsText" dxfId="10195" priority="7611" stopIfTrue="1" operator="containsText" text="dsoy jktdh; fo|ky;ksa esa iz;ksx gsrq fu%'kqYd">
      <formula>NOT(ISERROR(SEARCH("dsoy jktdh; fo|ky;ksa esa iz;ksx gsrq fu%'kqYd",Q656)))</formula>
    </cfRule>
    <cfRule type="containsText" dxfId="10194" priority="7612" stopIfTrue="1" operator="containsText" text="dsoy jktdh; fo|ky;ksa esa iz;ksx gsrq fu%'kqYd">
      <formula>NOT(ISERROR(SEARCH("dsoy jktdh; fo|ky;ksa esa iz;ksx gsrq fu%'kqYd",Q656)))</formula>
    </cfRule>
    <cfRule type="containsText" dxfId="10193" priority="7613" stopIfTrue="1" operator="containsText" text="f'k{kk foHkkx jktLFkku">
      <formula>NOT(ISERROR(SEARCH("f'k{kk foHkkx jktLFkku",Q656)))</formula>
    </cfRule>
    <cfRule type="containsText" dxfId="10192" priority="7614" stopIfTrue="1" operator="containsText" text="iw.kkZad">
      <formula>NOT(ISERROR(SEARCH("iw.kkZad",Q656)))</formula>
    </cfRule>
  </conditionalFormatting>
  <conditionalFormatting sqref="S656 S686 S716 S746 S776 S806 S836 S866 S896">
    <cfRule type="cellIs" dxfId="10191" priority="7609" stopIfTrue="1" operator="equal">
      <formula>0</formula>
    </cfRule>
  </conditionalFormatting>
  <conditionalFormatting sqref="S656 S686 S716 S746 S776 S806 S836 S866 S896">
    <cfRule type="containsText" dxfId="10190" priority="7604" stopIfTrue="1" operator="containsText" text="dsoy jktdh; fo|ky;ksa esa iz;ksx gsrq fu%'kqYd">
      <formula>NOT(ISERROR(SEARCH("dsoy jktdh; fo|ky;ksa esa iz;ksx gsrq fu%'kqYd",S656)))</formula>
    </cfRule>
    <cfRule type="containsText" dxfId="10189" priority="7605" stopIfTrue="1" operator="containsText" text="dsoy jktdh; fo|ky;ksa esa iz;ksx gsrq fu%'kqYd">
      <formula>NOT(ISERROR(SEARCH("dsoy jktdh; fo|ky;ksa esa iz;ksx gsrq fu%'kqYd",S656)))</formula>
    </cfRule>
    <cfRule type="containsText" dxfId="10188" priority="7606" stopIfTrue="1" operator="containsText" text="dsoy jktdh; fo|ky;ksa esa iz;ksx gsrq fu%'kqYd">
      <formula>NOT(ISERROR(SEARCH("dsoy jktdh; fo|ky;ksa esa iz;ksx gsrq fu%'kqYd",S656)))</formula>
    </cfRule>
    <cfRule type="containsText" dxfId="10187" priority="7607" stopIfTrue="1" operator="containsText" text="f'k{kk foHkkx jktLFkku">
      <formula>NOT(ISERROR(SEARCH("f'k{kk foHkkx jktLFkku",S656)))</formula>
    </cfRule>
    <cfRule type="containsText" dxfId="10186" priority="7608" stopIfTrue="1" operator="containsText" text="iw.kkZad">
      <formula>NOT(ISERROR(SEARCH("iw.kkZad",S656)))</formula>
    </cfRule>
  </conditionalFormatting>
  <conditionalFormatting sqref="U656 U686 U716 U746 U776 U806 U836 U866 U896">
    <cfRule type="cellIs" dxfId="10185" priority="7603" stopIfTrue="1" operator="equal">
      <formula>0</formula>
    </cfRule>
  </conditionalFormatting>
  <conditionalFormatting sqref="U656 U686 U716 U746 U776 U806 U836 U866 U896">
    <cfRule type="containsText" dxfId="10184" priority="7598" stopIfTrue="1" operator="containsText" text="dsoy jktdh; fo|ky;ksa esa iz;ksx gsrq fu%'kqYd">
      <formula>NOT(ISERROR(SEARCH("dsoy jktdh; fo|ky;ksa esa iz;ksx gsrq fu%'kqYd",U656)))</formula>
    </cfRule>
    <cfRule type="containsText" dxfId="10183" priority="7599" stopIfTrue="1" operator="containsText" text="dsoy jktdh; fo|ky;ksa esa iz;ksx gsrq fu%'kqYd">
      <formula>NOT(ISERROR(SEARCH("dsoy jktdh; fo|ky;ksa esa iz;ksx gsrq fu%'kqYd",U656)))</formula>
    </cfRule>
    <cfRule type="containsText" dxfId="10182" priority="7600" stopIfTrue="1" operator="containsText" text="dsoy jktdh; fo|ky;ksa esa iz;ksx gsrq fu%'kqYd">
      <formula>NOT(ISERROR(SEARCH("dsoy jktdh; fo|ky;ksa esa iz;ksx gsrq fu%'kqYd",U656)))</formula>
    </cfRule>
    <cfRule type="containsText" dxfId="10181" priority="7601" stopIfTrue="1" operator="containsText" text="f'k{kk foHkkx jktLFkku">
      <formula>NOT(ISERROR(SEARCH("f'k{kk foHkkx jktLFkku",U656)))</formula>
    </cfRule>
    <cfRule type="containsText" dxfId="10180" priority="7602" stopIfTrue="1" operator="containsText" text="iw.kkZad">
      <formula>NOT(ISERROR(SEARCH("iw.kkZad",U656)))</formula>
    </cfRule>
  </conditionalFormatting>
  <conditionalFormatting sqref="W656 W686 W716 W746 W776 W806 W836 W866 W896">
    <cfRule type="cellIs" dxfId="10179" priority="7597" stopIfTrue="1" operator="equal">
      <formula>0</formula>
    </cfRule>
  </conditionalFormatting>
  <conditionalFormatting sqref="W656 W686 W716 W746 W776 W806 W836 W866 W896">
    <cfRule type="containsText" dxfId="10178" priority="7592" stopIfTrue="1" operator="containsText" text="dsoy jktdh; fo|ky;ksa esa iz;ksx gsrq fu%'kqYd">
      <formula>NOT(ISERROR(SEARCH("dsoy jktdh; fo|ky;ksa esa iz;ksx gsrq fu%'kqYd",W656)))</formula>
    </cfRule>
    <cfRule type="containsText" dxfId="10177" priority="7593" stopIfTrue="1" operator="containsText" text="dsoy jktdh; fo|ky;ksa esa iz;ksx gsrq fu%'kqYd">
      <formula>NOT(ISERROR(SEARCH("dsoy jktdh; fo|ky;ksa esa iz;ksx gsrq fu%'kqYd",W656)))</formula>
    </cfRule>
    <cfRule type="containsText" dxfId="10176" priority="7594" stopIfTrue="1" operator="containsText" text="dsoy jktdh; fo|ky;ksa esa iz;ksx gsrq fu%'kqYd">
      <formula>NOT(ISERROR(SEARCH("dsoy jktdh; fo|ky;ksa esa iz;ksx gsrq fu%'kqYd",W656)))</formula>
    </cfRule>
    <cfRule type="containsText" dxfId="10175" priority="7595" stopIfTrue="1" operator="containsText" text="f'k{kk foHkkx jktLFkku">
      <formula>NOT(ISERROR(SEARCH("f'k{kk foHkkx jktLFkku",W656)))</formula>
    </cfRule>
    <cfRule type="containsText" dxfId="10174" priority="7596" stopIfTrue="1" operator="containsText" text="iw.kkZad">
      <formula>NOT(ISERROR(SEARCH("iw.kkZad",W656)))</formula>
    </cfRule>
  </conditionalFormatting>
  <conditionalFormatting sqref="P648 P678 P708 P738 P768 P798 P828 P858 P888">
    <cfRule type="cellIs" dxfId="10173" priority="7591" stopIfTrue="1" operator="equal">
      <formula>0</formula>
    </cfRule>
  </conditionalFormatting>
  <conditionalFormatting sqref="P648 P678 P708 P738 P768 P798 P828 P858 P888">
    <cfRule type="containsText" dxfId="10172" priority="7586" stopIfTrue="1" operator="containsText" text="dsoy jktdh; fo|ky;ksa esa iz;ksx gsrq fu%'kqYd">
      <formula>NOT(ISERROR(SEARCH("dsoy jktdh; fo|ky;ksa esa iz;ksx gsrq fu%'kqYd",P648)))</formula>
    </cfRule>
    <cfRule type="containsText" dxfId="10171" priority="7587" stopIfTrue="1" operator="containsText" text="dsoy jktdh; fo|ky;ksa esa iz;ksx gsrq fu%'kqYd">
      <formula>NOT(ISERROR(SEARCH("dsoy jktdh; fo|ky;ksa esa iz;ksx gsrq fu%'kqYd",P648)))</formula>
    </cfRule>
    <cfRule type="containsText" dxfId="10170" priority="7588" stopIfTrue="1" operator="containsText" text="dsoy jktdh; fo|ky;ksa esa iz;ksx gsrq fu%'kqYd">
      <formula>NOT(ISERROR(SEARCH("dsoy jktdh; fo|ky;ksa esa iz;ksx gsrq fu%'kqYd",P648)))</formula>
    </cfRule>
    <cfRule type="containsText" dxfId="10169" priority="7589" stopIfTrue="1" operator="containsText" text="f'k{kk foHkkx jktLFkku">
      <formula>NOT(ISERROR(SEARCH("f'k{kk foHkkx jktLFkku",P648)))</formula>
    </cfRule>
    <cfRule type="containsText" dxfId="10168" priority="7590" stopIfTrue="1" operator="containsText" text="iw.kkZad">
      <formula>NOT(ISERROR(SEARCH("iw.kkZad",P648)))</formula>
    </cfRule>
  </conditionalFormatting>
  <conditionalFormatting sqref="O647 O677 O707 O737 O767 O797 O827 O857 O887">
    <cfRule type="cellIs" dxfId="10167" priority="7585" stopIfTrue="1" operator="equal">
      <formula>0</formula>
    </cfRule>
  </conditionalFormatting>
  <conditionalFormatting sqref="O647 O677 O707 O737 O767 O797 O827 O857 O887">
    <cfRule type="containsText" dxfId="10166" priority="7580" stopIfTrue="1" operator="containsText" text="dsoy jktdh; fo|ky;ksa esa iz;ksx gsrq fu%'kqYd">
      <formula>NOT(ISERROR(SEARCH("dsoy jktdh; fo|ky;ksa esa iz;ksx gsrq fu%'kqYd",O647)))</formula>
    </cfRule>
    <cfRule type="containsText" dxfId="10165" priority="7581" stopIfTrue="1" operator="containsText" text="dsoy jktdh; fo|ky;ksa esa iz;ksx gsrq fu%'kqYd">
      <formula>NOT(ISERROR(SEARCH("dsoy jktdh; fo|ky;ksa esa iz;ksx gsrq fu%'kqYd",O647)))</formula>
    </cfRule>
    <cfRule type="containsText" dxfId="10164" priority="7582" stopIfTrue="1" operator="containsText" text="dsoy jktdh; fo|ky;ksa esa iz;ksx gsrq fu%'kqYd">
      <formula>NOT(ISERROR(SEARCH("dsoy jktdh; fo|ky;ksa esa iz;ksx gsrq fu%'kqYd",O647)))</formula>
    </cfRule>
    <cfRule type="containsText" dxfId="10163" priority="7583" stopIfTrue="1" operator="containsText" text="f'k{kk foHkkx jktLFkku">
      <formula>NOT(ISERROR(SEARCH("f'k{kk foHkkx jktLFkku",O647)))</formula>
    </cfRule>
    <cfRule type="containsText" dxfId="10162" priority="7584" stopIfTrue="1" operator="containsText" text="iw.kkZad">
      <formula>NOT(ISERROR(SEARCH("iw.kkZad",O647)))</formula>
    </cfRule>
  </conditionalFormatting>
  <conditionalFormatting sqref="Q642:S642 Q672:S672 Q702:S702 Q732:S732 Q762:S762 Q792:S792 Q822:S822 Q852:S852 Q882:S882">
    <cfRule type="cellIs" dxfId="10161" priority="7579" stopIfTrue="1" operator="equal">
      <formula>0</formula>
    </cfRule>
  </conditionalFormatting>
  <conditionalFormatting sqref="Q642:S642 Q672:S672 Q702:S702 Q732:S732 Q762:S762 Q792:S792 Q822:S822 Q852:S852 Q882:S882">
    <cfRule type="containsText" dxfId="10160" priority="7574" stopIfTrue="1" operator="containsText" text="dsoy jktdh; fo|ky;ksa esa iz;ksx gsrq fu%'kqYd">
      <formula>NOT(ISERROR(SEARCH("dsoy jktdh; fo|ky;ksa esa iz;ksx gsrq fu%'kqYd",Q642)))</formula>
    </cfRule>
    <cfRule type="containsText" dxfId="10159" priority="7575" stopIfTrue="1" operator="containsText" text="dsoy jktdh; fo|ky;ksa esa iz;ksx gsrq fu%'kqYd">
      <formula>NOT(ISERROR(SEARCH("dsoy jktdh; fo|ky;ksa esa iz;ksx gsrq fu%'kqYd",Q642)))</formula>
    </cfRule>
    <cfRule type="containsText" dxfId="10158" priority="7576" stopIfTrue="1" operator="containsText" text="dsoy jktdh; fo|ky;ksa esa iz;ksx gsrq fu%'kqYd">
      <formula>NOT(ISERROR(SEARCH("dsoy jktdh; fo|ky;ksa esa iz;ksx gsrq fu%'kqYd",Q642)))</formula>
    </cfRule>
    <cfRule type="containsText" dxfId="10157" priority="7577" stopIfTrue="1" operator="containsText" text="f'k{kk foHkkx jktLFkku">
      <formula>NOT(ISERROR(SEARCH("f'k{kk foHkkx jktLFkku",Q642)))</formula>
    </cfRule>
    <cfRule type="containsText" dxfId="10156" priority="7578" stopIfTrue="1" operator="containsText" text="iw.kkZad">
      <formula>NOT(ISERROR(SEARCH("iw.kkZad",Q642)))</formula>
    </cfRule>
  </conditionalFormatting>
  <conditionalFormatting sqref="Q642:S642 Q672:S672 Q702:S702 Q732:S732 Q762:S762 Q792:S792 Q822:S822 Q852:S852 Q882:S882">
    <cfRule type="cellIs" dxfId="10155" priority="7572" operator="equal">
      <formula>0</formula>
    </cfRule>
    <cfRule type="containsText" dxfId="10154" priority="7573" stopIfTrue="1" operator="containsText" text="false">
      <formula>NOT(ISERROR(SEARCH("false",Q642)))</formula>
    </cfRule>
  </conditionalFormatting>
  <conditionalFormatting sqref="Q642:S642 Q672:S672 Q702:S702 Q732:S732 Q762:S762 Q792:S792 Q822:S822 Q852:S852 Q882:S882">
    <cfRule type="containsText" dxfId="10153" priority="7571" stopIfTrue="1" operator="containsText" text="izk;ks-">
      <formula>NOT(ISERROR(SEARCH("izk;ks-",Q642)))</formula>
    </cfRule>
  </conditionalFormatting>
  <conditionalFormatting sqref="X650 X680 X710 X740 X770 X800 X830 X860 X890 Q650:S650 Q680:S680 Q710:S710 Q740:S740 Q770:S770 Q800:S800 Q830:S830 Q860:S860 Q890:S890 U650:V650 U680:V680 U710:V710 U740:V740 U770:V770 U800:V800 U830:V830 U860:V860 U890:V890">
    <cfRule type="cellIs" dxfId="10152" priority="7570" stopIfTrue="1" operator="equal">
      <formula>0</formula>
    </cfRule>
  </conditionalFormatting>
  <conditionalFormatting sqref="X650 X680 X710 X740 X770 X800 X830 X860 X890 Q650:S650 Q680:S680 Q710:S710 Q740:S740 Q770:S770 Q800:S800 Q830:S830 Q860:S860 Q890:S890 U650:V650 U680:V680 U710:V710 U740:V740 U770:V770 U800:V800 U830:V830 U860:V860 U890:V890">
    <cfRule type="containsText" dxfId="10151" priority="7565" stopIfTrue="1" operator="containsText" text="dsoy jktdh; fo|ky;ksa esa iz;ksx gsrq fu%'kqYd">
      <formula>NOT(ISERROR(SEARCH("dsoy jktdh; fo|ky;ksa esa iz;ksx gsrq fu%'kqYd",Q650)))</formula>
    </cfRule>
    <cfRule type="containsText" dxfId="10150" priority="7566" stopIfTrue="1" operator="containsText" text="dsoy jktdh; fo|ky;ksa esa iz;ksx gsrq fu%'kqYd">
      <formula>NOT(ISERROR(SEARCH("dsoy jktdh; fo|ky;ksa esa iz;ksx gsrq fu%'kqYd",Q650)))</formula>
    </cfRule>
    <cfRule type="containsText" dxfId="10149" priority="7567" stopIfTrue="1" operator="containsText" text="dsoy jktdh; fo|ky;ksa esa iz;ksx gsrq fu%'kqYd">
      <formula>NOT(ISERROR(SEARCH("dsoy jktdh; fo|ky;ksa esa iz;ksx gsrq fu%'kqYd",Q650)))</formula>
    </cfRule>
    <cfRule type="containsText" dxfId="10148" priority="7568" stopIfTrue="1" operator="containsText" text="f'k{kk foHkkx jktLFkku">
      <formula>NOT(ISERROR(SEARCH("f'k{kk foHkkx jktLFkku",Q650)))</formula>
    </cfRule>
    <cfRule type="containsText" dxfId="10147" priority="7569" stopIfTrue="1" operator="containsText" text="iw.kkZad">
      <formula>NOT(ISERROR(SEARCH("iw.kkZad",Q650)))</formula>
    </cfRule>
  </conditionalFormatting>
  <conditionalFormatting sqref="X650 X680 X710 X740 X770 X800 X830 X860 X890 Q650:S650 Q680:S680 Q710:S710 Q740:S740 Q770:S770 Q800:S800 Q830:S830 Q860:S860 Q890:S890 U650:V650 U680:V680 U710:V710 U740:V740 U770:V770 U800:V800 U830:V830 U860:V860 U890:V890">
    <cfRule type="cellIs" dxfId="10146" priority="7563" operator="equal">
      <formula>0</formula>
    </cfRule>
    <cfRule type="containsText" dxfId="10145" priority="7564" stopIfTrue="1" operator="containsText" text="false">
      <formula>NOT(ISERROR(SEARCH("false",Q650)))</formula>
    </cfRule>
  </conditionalFormatting>
  <conditionalFormatting sqref="X650 X680 X710 X740 X770 X800 X830 X860 X890 Q650:S650 Q680:S680 Q710:S710 Q740:S740 Q770:S770 Q800:S800 Q830:S830 Q860:S860 Q890:S890 U650:V650 U680:V680 U710:V710 U740:V740 U770:V770 U800:V800 U830:V830 U860:V860 U890:V890">
    <cfRule type="containsText" dxfId="10144" priority="7562" stopIfTrue="1" operator="containsText" text="izk;ks-">
      <formula>NOT(ISERROR(SEARCH("izk;ks-",Q650)))</formula>
    </cfRule>
  </conditionalFormatting>
  <conditionalFormatting sqref="Q647:S647 Q677:S677 Q707:S707 Q737:S737 Q767:S767 Q797:S797 Q827:S827 Q857:S857 Q887:S887">
    <cfRule type="cellIs" dxfId="10143" priority="7561" stopIfTrue="1" operator="equal">
      <formula>0</formula>
    </cfRule>
  </conditionalFormatting>
  <conditionalFormatting sqref="Q647:S647 Q677:S677 Q707:S707 Q737:S737 Q767:S767 Q797:S797 Q827:S827 Q857:S857 Q887:S887">
    <cfRule type="containsText" dxfId="10142" priority="7556" stopIfTrue="1" operator="containsText" text="dsoy jktdh; fo|ky;ksa esa iz;ksx gsrq fu%'kqYd">
      <formula>NOT(ISERROR(SEARCH("dsoy jktdh; fo|ky;ksa esa iz;ksx gsrq fu%'kqYd",Q647)))</formula>
    </cfRule>
    <cfRule type="containsText" dxfId="10141" priority="7557" stopIfTrue="1" operator="containsText" text="dsoy jktdh; fo|ky;ksa esa iz;ksx gsrq fu%'kqYd">
      <formula>NOT(ISERROR(SEARCH("dsoy jktdh; fo|ky;ksa esa iz;ksx gsrq fu%'kqYd",Q647)))</formula>
    </cfRule>
    <cfRule type="containsText" dxfId="10140" priority="7558" stopIfTrue="1" operator="containsText" text="dsoy jktdh; fo|ky;ksa esa iz;ksx gsrq fu%'kqYd">
      <formula>NOT(ISERROR(SEARCH("dsoy jktdh; fo|ky;ksa esa iz;ksx gsrq fu%'kqYd",Q647)))</formula>
    </cfRule>
    <cfRule type="containsText" dxfId="10139" priority="7559" stopIfTrue="1" operator="containsText" text="f'k{kk foHkkx jktLFkku">
      <formula>NOT(ISERROR(SEARCH("f'k{kk foHkkx jktLFkku",Q647)))</formula>
    </cfRule>
    <cfRule type="containsText" dxfId="10138" priority="7560" stopIfTrue="1" operator="containsText" text="iw.kkZad">
      <formula>NOT(ISERROR(SEARCH("iw.kkZad",Q647)))</formula>
    </cfRule>
  </conditionalFormatting>
  <conditionalFormatting sqref="Q647:S647 Q677:S677 Q707:S707 Q737:S737 Q767:S767 Q797:S797 Q827:S827 Q857:S857 Q887:S887">
    <cfRule type="cellIs" dxfId="10137" priority="7554" operator="equal">
      <formula>0</formula>
    </cfRule>
    <cfRule type="containsText" dxfId="10136" priority="7555" stopIfTrue="1" operator="containsText" text="false">
      <formula>NOT(ISERROR(SEARCH("false",Q647)))</formula>
    </cfRule>
  </conditionalFormatting>
  <conditionalFormatting sqref="Q647:S647 Q677:S677 Q707:S707 Q737:S737 Q767:S767 Q797:S797 Q827:S827 Q857:S857 Q887:S887">
    <cfRule type="containsText" dxfId="10135" priority="7553" stopIfTrue="1" operator="containsText" text="izk;ks-">
      <formula>NOT(ISERROR(SEARCH("izk;ks-",Q647)))</formula>
    </cfRule>
  </conditionalFormatting>
  <conditionalFormatting sqref="Q657:Q660 Q687:Q690 Q717:Q720 Q747:Q750 Q777:Q780 Q807:Q810 Q837:Q840 Q867:Q870 Q897:Q900">
    <cfRule type="cellIs" dxfId="10134" priority="7552" stopIfTrue="1" operator="equal">
      <formula>0</formula>
    </cfRule>
  </conditionalFormatting>
  <conditionalFormatting sqref="Q657:Q660 Q687:Q690 Q717:Q720 Q747:Q750 Q777:Q780 Q807:Q810 Q837:Q840 Q867:Q870 Q897:Q900">
    <cfRule type="containsText" dxfId="10133" priority="7547" stopIfTrue="1" operator="containsText" text="dsoy jktdh; fo|ky;ksa esa iz;ksx gsrq fu%'kqYd">
      <formula>NOT(ISERROR(SEARCH("dsoy jktdh; fo|ky;ksa esa iz;ksx gsrq fu%'kqYd",Q657)))</formula>
    </cfRule>
    <cfRule type="containsText" dxfId="10132" priority="7548" stopIfTrue="1" operator="containsText" text="dsoy jktdh; fo|ky;ksa esa iz;ksx gsrq fu%'kqYd">
      <formula>NOT(ISERROR(SEARCH("dsoy jktdh; fo|ky;ksa esa iz;ksx gsrq fu%'kqYd",Q657)))</formula>
    </cfRule>
    <cfRule type="containsText" dxfId="10131" priority="7549" stopIfTrue="1" operator="containsText" text="dsoy jktdh; fo|ky;ksa esa iz;ksx gsrq fu%'kqYd">
      <formula>NOT(ISERROR(SEARCH("dsoy jktdh; fo|ky;ksa esa iz;ksx gsrq fu%'kqYd",Q657)))</formula>
    </cfRule>
    <cfRule type="containsText" dxfId="10130" priority="7550" stopIfTrue="1" operator="containsText" text="f'k{kk foHkkx jktLFkku">
      <formula>NOT(ISERROR(SEARCH("f'k{kk foHkkx jktLFkku",Q657)))</formula>
    </cfRule>
    <cfRule type="containsText" dxfId="10129" priority="7551" stopIfTrue="1" operator="containsText" text="iw.kkZad">
      <formula>NOT(ISERROR(SEARCH("iw.kkZad",Q657)))</formula>
    </cfRule>
  </conditionalFormatting>
  <conditionalFormatting sqref="S657:S660 S687:S690 S717:S720 S747:S750 S777:S780 S807:S810 S837:S840 S867:S870 S897:S900">
    <cfRule type="cellIs" dxfId="10128" priority="7546" stopIfTrue="1" operator="equal">
      <formula>0</formula>
    </cfRule>
  </conditionalFormatting>
  <conditionalFormatting sqref="S657:S660 S687:S690 S717:S720 S747:S750 S777:S780 S807:S810 S837:S840 S867:S870 S897:S900">
    <cfRule type="containsText" dxfId="10127" priority="7541" stopIfTrue="1" operator="containsText" text="dsoy jktdh; fo|ky;ksa esa iz;ksx gsrq fu%'kqYd">
      <formula>NOT(ISERROR(SEARCH("dsoy jktdh; fo|ky;ksa esa iz;ksx gsrq fu%'kqYd",S657)))</formula>
    </cfRule>
    <cfRule type="containsText" dxfId="10126" priority="7542" stopIfTrue="1" operator="containsText" text="dsoy jktdh; fo|ky;ksa esa iz;ksx gsrq fu%'kqYd">
      <formula>NOT(ISERROR(SEARCH("dsoy jktdh; fo|ky;ksa esa iz;ksx gsrq fu%'kqYd",S657)))</formula>
    </cfRule>
    <cfRule type="containsText" dxfId="10125" priority="7543" stopIfTrue="1" operator="containsText" text="dsoy jktdh; fo|ky;ksa esa iz;ksx gsrq fu%'kqYd">
      <formula>NOT(ISERROR(SEARCH("dsoy jktdh; fo|ky;ksa esa iz;ksx gsrq fu%'kqYd",S657)))</formula>
    </cfRule>
    <cfRule type="containsText" dxfId="10124" priority="7544" stopIfTrue="1" operator="containsText" text="f'k{kk foHkkx jktLFkku">
      <formula>NOT(ISERROR(SEARCH("f'k{kk foHkkx jktLFkku",S657)))</formula>
    </cfRule>
    <cfRule type="containsText" dxfId="10123" priority="7545" stopIfTrue="1" operator="containsText" text="iw.kkZad">
      <formula>NOT(ISERROR(SEARCH("iw.kkZad",S657)))</formula>
    </cfRule>
  </conditionalFormatting>
  <conditionalFormatting sqref="U657:U660 U687:U690 U717:U720 U747:U750 U777:U780 U807:U810 U837:U840 U867:U870 U897:U900">
    <cfRule type="cellIs" dxfId="10122" priority="7540" stopIfTrue="1" operator="equal">
      <formula>0</formula>
    </cfRule>
  </conditionalFormatting>
  <conditionalFormatting sqref="U657:U660 U687:U690 U717:U720 U747:U750 U777:U780 U807:U810 U837:U840 U867:U870 U897:U900">
    <cfRule type="containsText" dxfId="10121" priority="7535" stopIfTrue="1" operator="containsText" text="dsoy jktdh; fo|ky;ksa esa iz;ksx gsrq fu%'kqYd">
      <formula>NOT(ISERROR(SEARCH("dsoy jktdh; fo|ky;ksa esa iz;ksx gsrq fu%'kqYd",U657)))</formula>
    </cfRule>
    <cfRule type="containsText" dxfId="10120" priority="7536" stopIfTrue="1" operator="containsText" text="dsoy jktdh; fo|ky;ksa esa iz;ksx gsrq fu%'kqYd">
      <formula>NOT(ISERROR(SEARCH("dsoy jktdh; fo|ky;ksa esa iz;ksx gsrq fu%'kqYd",U657)))</formula>
    </cfRule>
    <cfRule type="containsText" dxfId="10119" priority="7537" stopIfTrue="1" operator="containsText" text="dsoy jktdh; fo|ky;ksa esa iz;ksx gsrq fu%'kqYd">
      <formula>NOT(ISERROR(SEARCH("dsoy jktdh; fo|ky;ksa esa iz;ksx gsrq fu%'kqYd",U657)))</formula>
    </cfRule>
    <cfRule type="containsText" dxfId="10118" priority="7538" stopIfTrue="1" operator="containsText" text="f'k{kk foHkkx jktLFkku">
      <formula>NOT(ISERROR(SEARCH("f'k{kk foHkkx jktLFkku",U657)))</formula>
    </cfRule>
    <cfRule type="containsText" dxfId="10117" priority="7539" stopIfTrue="1" operator="containsText" text="iw.kkZad">
      <formula>NOT(ISERROR(SEARCH("iw.kkZad",U657)))</formula>
    </cfRule>
  </conditionalFormatting>
  <conditionalFormatting sqref="W657:W660 W687:W690 W717:W720 W747:W750 W777:W780 W807:W810 W837:W840 W867:W870 W897:W900">
    <cfRule type="cellIs" dxfId="10116" priority="7534" stopIfTrue="1" operator="equal">
      <formula>0</formula>
    </cfRule>
  </conditionalFormatting>
  <conditionalFormatting sqref="W657:W660 W687:W690 W717:W720 W747:W750 W777:W780 W807:W810 W837:W840 W867:W870 W897:W900">
    <cfRule type="containsText" dxfId="10115" priority="7529" stopIfTrue="1" operator="containsText" text="dsoy jktdh; fo|ky;ksa esa iz;ksx gsrq fu%'kqYd">
      <formula>NOT(ISERROR(SEARCH("dsoy jktdh; fo|ky;ksa esa iz;ksx gsrq fu%'kqYd",W657)))</formula>
    </cfRule>
    <cfRule type="containsText" dxfId="10114" priority="7530" stopIfTrue="1" operator="containsText" text="dsoy jktdh; fo|ky;ksa esa iz;ksx gsrq fu%'kqYd">
      <formula>NOT(ISERROR(SEARCH("dsoy jktdh; fo|ky;ksa esa iz;ksx gsrq fu%'kqYd",W657)))</formula>
    </cfRule>
    <cfRule type="containsText" dxfId="10113" priority="7531" stopIfTrue="1" operator="containsText" text="dsoy jktdh; fo|ky;ksa esa iz;ksx gsrq fu%'kqYd">
      <formula>NOT(ISERROR(SEARCH("dsoy jktdh; fo|ky;ksa esa iz;ksx gsrq fu%'kqYd",W657)))</formula>
    </cfRule>
    <cfRule type="containsText" dxfId="10112" priority="7532" stopIfTrue="1" operator="containsText" text="f'k{kk foHkkx jktLFkku">
      <formula>NOT(ISERROR(SEARCH("f'k{kk foHkkx jktLFkku",W657)))</formula>
    </cfRule>
    <cfRule type="containsText" dxfId="10111" priority="7533" stopIfTrue="1" operator="containsText" text="iw.kkZad">
      <formula>NOT(ISERROR(SEARCH("iw.kkZad",W657)))</formula>
    </cfRule>
  </conditionalFormatting>
  <conditionalFormatting sqref="O658:P658 O688:P688 O718:P718 O748:P748 O778:P778 O808:P808 O838:P838 O868:P868 O898:P898">
    <cfRule type="cellIs" dxfId="10110" priority="7528" stopIfTrue="1" operator="equal">
      <formula>0</formula>
    </cfRule>
  </conditionalFormatting>
  <conditionalFormatting sqref="O658:P658 O688:P688 O718:P718 O748:P748 O778:P778 O808:P808 O838:P838 O868:P868 O898:P898">
    <cfRule type="containsText" dxfId="10109" priority="7523" stopIfTrue="1" operator="containsText" text="dsoy jktdh; fo|ky;ksa esa iz;ksx gsrq fu%'kqYd">
      <formula>NOT(ISERROR(SEARCH("dsoy jktdh; fo|ky;ksa esa iz;ksx gsrq fu%'kqYd",O658)))</formula>
    </cfRule>
    <cfRule type="containsText" dxfId="10108" priority="7524" stopIfTrue="1" operator="containsText" text="dsoy jktdh; fo|ky;ksa esa iz;ksx gsrq fu%'kqYd">
      <formula>NOT(ISERROR(SEARCH("dsoy jktdh; fo|ky;ksa esa iz;ksx gsrq fu%'kqYd",O658)))</formula>
    </cfRule>
    <cfRule type="containsText" dxfId="10107" priority="7525" stopIfTrue="1" operator="containsText" text="dsoy jktdh; fo|ky;ksa esa iz;ksx gsrq fu%'kqYd">
      <formula>NOT(ISERROR(SEARCH("dsoy jktdh; fo|ky;ksa esa iz;ksx gsrq fu%'kqYd",O658)))</formula>
    </cfRule>
    <cfRule type="containsText" dxfId="10106" priority="7526" stopIfTrue="1" operator="containsText" text="f'k{kk foHkkx jktLFkku">
      <formula>NOT(ISERROR(SEARCH("f'k{kk foHkkx jktLFkku",O658)))</formula>
    </cfRule>
    <cfRule type="containsText" dxfId="10105" priority="7527" stopIfTrue="1" operator="containsText" text="iw.kkZad">
      <formula>NOT(ISERROR(SEARCH("iw.kkZad",O658)))</formula>
    </cfRule>
  </conditionalFormatting>
  <conditionalFormatting sqref="G643 G673 G703 G733 G763 G793 G823 G853 G883 G645:G646 G675:G676 G705:G706 G735:G736 G765:G766 G795:G796 G825:G826 G855:G856 G885:G886">
    <cfRule type="expression" dxfId="10104" priority="7522">
      <formula>is(error)</formula>
    </cfRule>
  </conditionalFormatting>
  <conditionalFormatting sqref="G643 G673 G703 G733 G763 G793 G823 G853 G883 G645:G646 G675:G676 G705:G706 G735:G736 G765:G766 G795:G796 G825:G826 G855:G856 G885:G886">
    <cfRule type="cellIs" dxfId="10103" priority="7521" operator="equal">
      <formula>0</formula>
    </cfRule>
  </conditionalFormatting>
  <conditionalFormatting sqref="G643 G673 G703 G733 G763 G793 G823 G853 G883 G645:G646 G675:G676 G705:G706 G735:G736 G765:G766 G795:G796 G825:G826 G855:G856 G885:G886">
    <cfRule type="expression" dxfId="10102" priority="7520">
      <formula>ISERROR(G643)</formula>
    </cfRule>
  </conditionalFormatting>
  <conditionalFormatting sqref="K643 K673 K703 K733 K763 K793 K823 K853 K883 K645:K646 K675:K676 K705:K706 K735:K736 K765:K766 K795:K796 K825:K826 K855:K856 K885:K886">
    <cfRule type="expression" dxfId="10101" priority="7519">
      <formula>is(error)</formula>
    </cfRule>
  </conditionalFormatting>
  <conditionalFormatting sqref="K643 K673 K703 K733 K763 K793 K823 K853 K883 K645:K646 K675:K676 K705:K706 K735:K736 K765:K766 K795:K796 K825:K826 K855:K856 K885:K886">
    <cfRule type="cellIs" dxfId="10100" priority="7518" operator="equal">
      <formula>0</formula>
    </cfRule>
  </conditionalFormatting>
  <conditionalFormatting sqref="K643 K673 K703 K733 K763 K793 K823 K853 K883 K645:K646 K675:K676 K705:K706 K735:K736 K765:K766 K795:K796 K825:K826 K855:K856 K885:K886">
    <cfRule type="expression" dxfId="10099" priority="7517">
      <formula>ISERROR(K643)</formula>
    </cfRule>
  </conditionalFormatting>
  <conditionalFormatting sqref="G648 G678 G708 G738 G768 G798 G828 G858 G888">
    <cfRule type="expression" dxfId="10098" priority="7516">
      <formula>is(error)</formula>
    </cfRule>
  </conditionalFormatting>
  <conditionalFormatting sqref="G648 G678 G708 G738 G768 G798 G828 G858 G888">
    <cfRule type="cellIs" dxfId="10097" priority="7515" operator="equal">
      <formula>0</formula>
    </cfRule>
  </conditionalFormatting>
  <conditionalFormatting sqref="G648 G678 G708 G738 G768 G798 G828 G858 G888">
    <cfRule type="expression" dxfId="10096" priority="7514">
      <formula>ISERROR(G648)</formula>
    </cfRule>
  </conditionalFormatting>
  <conditionalFormatting sqref="K648 K678 K708 K738 K768 K798 K828 K858 K888">
    <cfRule type="expression" dxfId="10095" priority="7513">
      <formula>is(error)</formula>
    </cfRule>
  </conditionalFormatting>
  <conditionalFormatting sqref="K648 K678 K708 K738 K768 K798 K828 K858 K888">
    <cfRule type="cellIs" dxfId="10094" priority="7512" operator="equal">
      <formula>0</formula>
    </cfRule>
  </conditionalFormatting>
  <conditionalFormatting sqref="K648 K678 K708 K738 K768 K798 K828 K858 K888">
    <cfRule type="expression" dxfId="10093" priority="7511">
      <formula>ISERROR(K648)</formula>
    </cfRule>
  </conditionalFormatting>
  <conditionalFormatting sqref="X642 X672 X702 X732 X762 X792 X822 X852 X882 U642:V642 U672:V672 U702:V702 U732:V732 U762:V762 U792:V792 U822:V822 U852:V852 U882:V882">
    <cfRule type="cellIs" dxfId="10092" priority="7510" stopIfTrue="1" operator="equal">
      <formula>0</formula>
    </cfRule>
  </conditionalFormatting>
  <conditionalFormatting sqref="X642 X672 X702 X732 X762 X792 X822 X852 X882 U642:V642 U672:V672 U702:V702 U732:V732 U762:V762 U792:V792 U822:V822 U852:V852 U882:V882">
    <cfRule type="containsText" dxfId="10091" priority="7505" stopIfTrue="1" operator="containsText" text="dsoy jktdh; fo|ky;ksa esa iz;ksx gsrq fu%'kqYd">
      <formula>NOT(ISERROR(SEARCH("dsoy jktdh; fo|ky;ksa esa iz;ksx gsrq fu%'kqYd",U642)))</formula>
    </cfRule>
    <cfRule type="containsText" dxfId="10090" priority="7506" stopIfTrue="1" operator="containsText" text="dsoy jktdh; fo|ky;ksa esa iz;ksx gsrq fu%'kqYd">
      <formula>NOT(ISERROR(SEARCH("dsoy jktdh; fo|ky;ksa esa iz;ksx gsrq fu%'kqYd",U642)))</formula>
    </cfRule>
    <cfRule type="containsText" dxfId="10089" priority="7507" stopIfTrue="1" operator="containsText" text="dsoy jktdh; fo|ky;ksa esa iz;ksx gsrq fu%'kqYd">
      <formula>NOT(ISERROR(SEARCH("dsoy jktdh; fo|ky;ksa esa iz;ksx gsrq fu%'kqYd",U642)))</formula>
    </cfRule>
    <cfRule type="containsText" dxfId="10088" priority="7508" stopIfTrue="1" operator="containsText" text="f'k{kk foHkkx jktLFkku">
      <formula>NOT(ISERROR(SEARCH("f'k{kk foHkkx jktLFkku",U642)))</formula>
    </cfRule>
    <cfRule type="containsText" dxfId="10087" priority="7509" stopIfTrue="1" operator="containsText" text="iw.kkZad">
      <formula>NOT(ISERROR(SEARCH("iw.kkZad",U642)))</formula>
    </cfRule>
  </conditionalFormatting>
  <conditionalFormatting sqref="X642 X672 X702 X732 X762 X792 X822 X852 X882 U642:V642 U672:V672 U702:V702 U732:V732 U762:V762 U792:V792 U822:V822 U852:V852 U882:V882">
    <cfRule type="cellIs" dxfId="10086" priority="7503" operator="equal">
      <formula>0</formula>
    </cfRule>
    <cfRule type="containsText" dxfId="10085" priority="7504" stopIfTrue="1" operator="containsText" text="false">
      <formula>NOT(ISERROR(SEARCH("false",U642)))</formula>
    </cfRule>
  </conditionalFormatting>
  <conditionalFormatting sqref="X642 X672 X702 X732 X762 X792 X822 X852 X882 U642:V642 U672:V672 U702:V702 U732:V732 U762:V762 U792:V792 U822:V822 U852:V852 U882:V882">
    <cfRule type="containsText" dxfId="10084" priority="7502" stopIfTrue="1" operator="containsText" text="izk;ks-">
      <formula>NOT(ISERROR(SEARCH("izk;ks-",U642)))</formula>
    </cfRule>
  </conditionalFormatting>
  <conditionalFormatting sqref="X647 X677 X707 X737 X767 X797 X827 X857 X887 U647:V647 U677:V677 U707:V707 U737:V737 U767:V767 U797:V797 U827:V827 U857:V857 U887:V887">
    <cfRule type="cellIs" dxfId="10083" priority="7501" stopIfTrue="1" operator="equal">
      <formula>0</formula>
    </cfRule>
  </conditionalFormatting>
  <conditionalFormatting sqref="X647 X677 X707 X737 X767 X797 X827 X857 X887 U647:V647 U677:V677 U707:V707 U737:V737 U767:V767 U797:V797 U827:V827 U857:V857 U887:V887">
    <cfRule type="containsText" dxfId="10082" priority="7496" stopIfTrue="1" operator="containsText" text="dsoy jktdh; fo|ky;ksa esa iz;ksx gsrq fu%'kqYd">
      <formula>NOT(ISERROR(SEARCH("dsoy jktdh; fo|ky;ksa esa iz;ksx gsrq fu%'kqYd",U647)))</formula>
    </cfRule>
    <cfRule type="containsText" dxfId="10081" priority="7497" stopIfTrue="1" operator="containsText" text="dsoy jktdh; fo|ky;ksa esa iz;ksx gsrq fu%'kqYd">
      <formula>NOT(ISERROR(SEARCH("dsoy jktdh; fo|ky;ksa esa iz;ksx gsrq fu%'kqYd",U647)))</formula>
    </cfRule>
    <cfRule type="containsText" dxfId="10080" priority="7498" stopIfTrue="1" operator="containsText" text="dsoy jktdh; fo|ky;ksa esa iz;ksx gsrq fu%'kqYd">
      <formula>NOT(ISERROR(SEARCH("dsoy jktdh; fo|ky;ksa esa iz;ksx gsrq fu%'kqYd",U647)))</formula>
    </cfRule>
    <cfRule type="containsText" dxfId="10079" priority="7499" stopIfTrue="1" operator="containsText" text="f'k{kk foHkkx jktLFkku">
      <formula>NOT(ISERROR(SEARCH("f'k{kk foHkkx jktLFkku",U647)))</formula>
    </cfRule>
    <cfRule type="containsText" dxfId="10078" priority="7500" stopIfTrue="1" operator="containsText" text="iw.kkZad">
      <formula>NOT(ISERROR(SEARCH("iw.kkZad",U647)))</formula>
    </cfRule>
  </conditionalFormatting>
  <conditionalFormatting sqref="X647 X677 X707 X737 X767 X797 X827 X857 X887 U647:V647 U677:V677 U707:V707 U737:V737 U767:V767 U797:V797 U827:V827 U857:V857 U887:V887">
    <cfRule type="cellIs" dxfId="10077" priority="7494" operator="equal">
      <formula>0</formula>
    </cfRule>
    <cfRule type="containsText" dxfId="10076" priority="7495" stopIfTrue="1" operator="containsText" text="false">
      <formula>NOT(ISERROR(SEARCH("false",U647)))</formula>
    </cfRule>
  </conditionalFormatting>
  <conditionalFormatting sqref="X647 X677 X707 X737 X767 X797 X827 X857 X887 U647:V647 U677:V677 U707:V707 U737:V737 U767:V767 U797:V797 U827:V827 U857:V857 U887:V887">
    <cfRule type="containsText" dxfId="10075" priority="7493" stopIfTrue="1" operator="containsText" text="izk;ks-">
      <formula>NOT(ISERROR(SEARCH("izk;ks-",U647)))</formula>
    </cfRule>
  </conditionalFormatting>
  <conditionalFormatting sqref="T643 T673 T703 T733 T763 T793 T823 T853 T883 T645:T646 T675:T676 T705:T706 T735:T736 T765:T766 T795:T796 T825:T826 T855:T856 T885:T886">
    <cfRule type="expression" dxfId="10074" priority="7492">
      <formula>is(error)</formula>
    </cfRule>
  </conditionalFormatting>
  <conditionalFormatting sqref="T643 T673 T703 T733 T763 T793 T823 T853 T883 T645:T646 T675:T676 T705:T706 T735:T736 T765:T766 T795:T796 T825:T826 T855:T856 T885:T886">
    <cfRule type="cellIs" dxfId="10073" priority="7491" operator="equal">
      <formula>0</formula>
    </cfRule>
  </conditionalFormatting>
  <conditionalFormatting sqref="T643 T673 T703 T733 T763 T793 T823 T853 T883 T645:T646 T675:T676 T705:T706 T735:T736 T765:T766 T795:T796 T825:T826 T855:T856 T885:T886">
    <cfRule type="expression" dxfId="10072" priority="7490">
      <formula>ISERROR(T643)</formula>
    </cfRule>
  </conditionalFormatting>
  <conditionalFormatting sqref="X643 X673 X703 X733 X763 X793 X823 X853 X883 X645:X646 X675:X676 X705:X706 X735:X736 X765:X766 X795:X796 X825:X826 X855:X856 X885:X886">
    <cfRule type="expression" dxfId="10071" priority="7489">
      <formula>is(error)</formula>
    </cfRule>
  </conditionalFormatting>
  <conditionalFormatting sqref="X643 X673 X703 X733 X763 X793 X823 X853 X883 X645:X646 X675:X676 X705:X706 X735:X736 X765:X766 X795:X796 X825:X826 X855:X856 X885:X886">
    <cfRule type="cellIs" dxfId="10070" priority="7488" operator="equal">
      <formula>0</formula>
    </cfRule>
  </conditionalFormatting>
  <conditionalFormatting sqref="X643 X673 X703 X733 X763 X793 X823 X853 X883 X645:X646 X675:X676 X705:X706 X735:X736 X765:X766 X795:X796 X825:X826 X855:X856 X885:X886">
    <cfRule type="expression" dxfId="10069" priority="7487">
      <formula>ISERROR(X643)</formula>
    </cfRule>
  </conditionalFormatting>
  <conditionalFormatting sqref="T648 T678 T708 T738 T768 T798 T828 T858 T888">
    <cfRule type="expression" dxfId="10068" priority="7486">
      <formula>is(error)</formula>
    </cfRule>
  </conditionalFormatting>
  <conditionalFormatting sqref="T648 T678 T708 T738 T768 T798 T828 T858 T888">
    <cfRule type="cellIs" dxfId="10067" priority="7485" operator="equal">
      <formula>0</formula>
    </cfRule>
  </conditionalFormatting>
  <conditionalFormatting sqref="T648 T678 T708 T738 T768 T798 T828 T858 T888">
    <cfRule type="expression" dxfId="10066" priority="7484">
      <formula>ISERROR(T648)</formula>
    </cfRule>
  </conditionalFormatting>
  <conditionalFormatting sqref="X648 X678 X708 X738 X768 X798 X828 X858 X888">
    <cfRule type="expression" dxfId="10065" priority="7483">
      <formula>is(error)</formula>
    </cfRule>
  </conditionalFormatting>
  <conditionalFormatting sqref="X648 X678 X708 X738 X768 X798 X828 X858 X888">
    <cfRule type="cellIs" dxfId="10064" priority="7482" operator="equal">
      <formula>0</formula>
    </cfRule>
  </conditionalFormatting>
  <conditionalFormatting sqref="X648 X678 X708 X738 X768 X798 X828 X858 X888">
    <cfRule type="expression" dxfId="10063" priority="7481">
      <formula>ISERROR(X648)</formula>
    </cfRule>
  </conditionalFormatting>
  <conditionalFormatting sqref="F908 K910 C906:C910 B924:D924 F924 H924 B904:B911 B925:C926 B913:C913 A901:A902 B915:C916">
    <cfRule type="cellIs" dxfId="10062" priority="7480" stopIfTrue="1" operator="equal">
      <formula>0</formula>
    </cfRule>
  </conditionalFormatting>
  <conditionalFormatting sqref="F908 K910 C906:C910 B924:D924 F924 H924 B904:B911 B925:C926 B913:C913 A901:A902 B915:C916">
    <cfRule type="containsText" dxfId="10061" priority="7475" stopIfTrue="1" operator="containsText" text="dsoy jktdh; fo|ky;ksa esa iz;ksx gsrq fu%'kqYd">
      <formula>NOT(ISERROR(SEARCH("dsoy jktdh; fo|ky;ksa esa iz;ksx gsrq fu%'kqYd",A901)))</formula>
    </cfRule>
    <cfRule type="containsText" dxfId="10060" priority="7476" stopIfTrue="1" operator="containsText" text="dsoy jktdh; fo|ky;ksa esa iz;ksx gsrq fu%'kqYd">
      <formula>NOT(ISERROR(SEARCH("dsoy jktdh; fo|ky;ksa esa iz;ksx gsrq fu%'kqYd",A901)))</formula>
    </cfRule>
    <cfRule type="containsText" dxfId="10059" priority="7477" stopIfTrue="1" operator="containsText" text="dsoy jktdh; fo|ky;ksa esa iz;ksx gsrq fu%'kqYd">
      <formula>NOT(ISERROR(SEARCH("dsoy jktdh; fo|ky;ksa esa iz;ksx gsrq fu%'kqYd",A901)))</formula>
    </cfRule>
    <cfRule type="containsText" dxfId="10058" priority="7478" stopIfTrue="1" operator="containsText" text="f'k{kk foHkkx jktLFkku">
      <formula>NOT(ISERROR(SEARCH("f'k{kk foHkkx jktLFkku",A901)))</formula>
    </cfRule>
    <cfRule type="containsText" dxfId="10057" priority="7479" stopIfTrue="1" operator="containsText" text="iw.kkZad">
      <formula>NOT(ISERROR(SEARCH("iw.kkZad",A901)))</formula>
    </cfRule>
  </conditionalFormatting>
  <conditionalFormatting sqref="B910:C910">
    <cfRule type="cellIs" dxfId="10056" priority="7473" operator="equal">
      <formula>0</formula>
    </cfRule>
    <cfRule type="containsText" dxfId="10055" priority="7474" stopIfTrue="1" operator="containsText" text="false">
      <formula>NOT(ISERROR(SEARCH("false",B910)))</formula>
    </cfRule>
  </conditionalFormatting>
  <conditionalFormatting sqref="G910">
    <cfRule type="cellIs" dxfId="10054" priority="7472" stopIfTrue="1" operator="equal">
      <formula>0</formula>
    </cfRule>
  </conditionalFormatting>
  <conditionalFormatting sqref="G910">
    <cfRule type="containsText" dxfId="10053" priority="7467" stopIfTrue="1" operator="containsText" text="dsoy jktdh; fo|ky;ksa esa iz;ksx gsrq fu%'kqYd">
      <formula>NOT(ISERROR(SEARCH("dsoy jktdh; fo|ky;ksa esa iz;ksx gsrq fu%'kqYd",G910)))</formula>
    </cfRule>
    <cfRule type="containsText" dxfId="10052" priority="7468" stopIfTrue="1" operator="containsText" text="dsoy jktdh; fo|ky;ksa esa iz;ksx gsrq fu%'kqYd">
      <formula>NOT(ISERROR(SEARCH("dsoy jktdh; fo|ky;ksa esa iz;ksx gsrq fu%'kqYd",G910)))</formula>
    </cfRule>
    <cfRule type="containsText" dxfId="10051" priority="7469" stopIfTrue="1" operator="containsText" text="dsoy jktdh; fo|ky;ksa esa iz;ksx gsrq fu%'kqYd">
      <formula>NOT(ISERROR(SEARCH("dsoy jktdh; fo|ky;ksa esa iz;ksx gsrq fu%'kqYd",G910)))</formula>
    </cfRule>
    <cfRule type="containsText" dxfId="10050" priority="7470" stopIfTrue="1" operator="containsText" text="f'k{kk foHkkx jktLFkku">
      <formula>NOT(ISERROR(SEARCH("f'k{kk foHkkx jktLFkku",G910)))</formula>
    </cfRule>
    <cfRule type="containsText" dxfId="10049" priority="7471" stopIfTrue="1" operator="containsText" text="iw.kkZad">
      <formula>NOT(ISERROR(SEARCH("iw.kkZad",G910)))</formula>
    </cfRule>
  </conditionalFormatting>
  <conditionalFormatting sqref="G910">
    <cfRule type="cellIs" dxfId="10048" priority="7465" operator="equal">
      <formula>0</formula>
    </cfRule>
    <cfRule type="containsText" dxfId="10047" priority="7466" stopIfTrue="1" operator="containsText" text="false">
      <formula>NOT(ISERROR(SEARCH("false",G910)))</formula>
    </cfRule>
  </conditionalFormatting>
  <conditionalFormatting sqref="G910">
    <cfRule type="containsText" dxfId="10046" priority="7464" stopIfTrue="1" operator="containsText" text="izk;ks-">
      <formula>NOT(ISERROR(SEARCH("izk;ks-",G910)))</formula>
    </cfRule>
  </conditionalFormatting>
  <conditionalFormatting sqref="J924">
    <cfRule type="cellIs" dxfId="10045" priority="7451" stopIfTrue="1" operator="equal">
      <formula>0</formula>
    </cfRule>
  </conditionalFormatting>
  <conditionalFormatting sqref="J924">
    <cfRule type="containsText" dxfId="10044" priority="7446" stopIfTrue="1" operator="containsText" text="dsoy jktdh; fo|ky;ksa esa iz;ksx gsrq fu%'kqYd">
      <formula>NOT(ISERROR(SEARCH("dsoy jktdh; fo|ky;ksa esa iz;ksx gsrq fu%'kqYd",J924)))</formula>
    </cfRule>
    <cfRule type="containsText" dxfId="10043" priority="7447" stopIfTrue="1" operator="containsText" text="dsoy jktdh; fo|ky;ksa esa iz;ksx gsrq fu%'kqYd">
      <formula>NOT(ISERROR(SEARCH("dsoy jktdh; fo|ky;ksa esa iz;ksx gsrq fu%'kqYd",J924)))</formula>
    </cfRule>
    <cfRule type="containsText" dxfId="10042" priority="7448" stopIfTrue="1" operator="containsText" text="dsoy jktdh; fo|ky;ksa esa iz;ksx gsrq fu%'kqYd">
      <formula>NOT(ISERROR(SEARCH("dsoy jktdh; fo|ky;ksa esa iz;ksx gsrq fu%'kqYd",J924)))</formula>
    </cfRule>
    <cfRule type="containsText" dxfId="10041" priority="7449" stopIfTrue="1" operator="containsText" text="f'k{kk foHkkx jktLFkku">
      <formula>NOT(ISERROR(SEARCH("f'k{kk foHkkx jktLFkku",J924)))</formula>
    </cfRule>
    <cfRule type="containsText" dxfId="10040" priority="7450" stopIfTrue="1" operator="containsText" text="iw.kkZad">
      <formula>NOT(ISERROR(SEARCH("iw.kkZad",J924)))</formula>
    </cfRule>
  </conditionalFormatting>
  <conditionalFormatting sqref="D925">
    <cfRule type="cellIs" dxfId="10039" priority="7445" stopIfTrue="1" operator="equal">
      <formula>0</formula>
    </cfRule>
  </conditionalFormatting>
  <conditionalFormatting sqref="D925">
    <cfRule type="containsText" dxfId="10038" priority="7440" stopIfTrue="1" operator="containsText" text="dsoy jktdh; fo|ky;ksa esa iz;ksx gsrq fu%'kqYd">
      <formula>NOT(ISERROR(SEARCH("dsoy jktdh; fo|ky;ksa esa iz;ksx gsrq fu%'kqYd",D925)))</formula>
    </cfRule>
    <cfRule type="containsText" dxfId="10037" priority="7441" stopIfTrue="1" operator="containsText" text="dsoy jktdh; fo|ky;ksa esa iz;ksx gsrq fu%'kqYd">
      <formula>NOT(ISERROR(SEARCH("dsoy jktdh; fo|ky;ksa esa iz;ksx gsrq fu%'kqYd",D925)))</formula>
    </cfRule>
    <cfRule type="containsText" dxfId="10036" priority="7442" stopIfTrue="1" operator="containsText" text="dsoy jktdh; fo|ky;ksa esa iz;ksx gsrq fu%'kqYd">
      <formula>NOT(ISERROR(SEARCH("dsoy jktdh; fo|ky;ksa esa iz;ksx gsrq fu%'kqYd",D925)))</formula>
    </cfRule>
    <cfRule type="containsText" dxfId="10035" priority="7443" stopIfTrue="1" operator="containsText" text="f'k{kk foHkkx jktLFkku">
      <formula>NOT(ISERROR(SEARCH("f'k{kk foHkkx jktLFkku",D925)))</formula>
    </cfRule>
    <cfRule type="containsText" dxfId="10034" priority="7444" stopIfTrue="1" operator="containsText" text="iw.kkZad">
      <formula>NOT(ISERROR(SEARCH("iw.kkZad",D925)))</formula>
    </cfRule>
  </conditionalFormatting>
  <conditionalFormatting sqref="F925">
    <cfRule type="cellIs" dxfId="10033" priority="7439" stopIfTrue="1" operator="equal">
      <formula>0</formula>
    </cfRule>
  </conditionalFormatting>
  <conditionalFormatting sqref="F925">
    <cfRule type="containsText" dxfId="10032" priority="7434" stopIfTrue="1" operator="containsText" text="dsoy jktdh; fo|ky;ksa esa iz;ksx gsrq fu%'kqYd">
      <formula>NOT(ISERROR(SEARCH("dsoy jktdh; fo|ky;ksa esa iz;ksx gsrq fu%'kqYd",F925)))</formula>
    </cfRule>
    <cfRule type="containsText" dxfId="10031" priority="7435" stopIfTrue="1" operator="containsText" text="dsoy jktdh; fo|ky;ksa esa iz;ksx gsrq fu%'kqYd">
      <formula>NOT(ISERROR(SEARCH("dsoy jktdh; fo|ky;ksa esa iz;ksx gsrq fu%'kqYd",F925)))</formula>
    </cfRule>
    <cfRule type="containsText" dxfId="10030" priority="7436" stopIfTrue="1" operator="containsText" text="dsoy jktdh; fo|ky;ksa esa iz;ksx gsrq fu%'kqYd">
      <formula>NOT(ISERROR(SEARCH("dsoy jktdh; fo|ky;ksa esa iz;ksx gsrq fu%'kqYd",F925)))</formula>
    </cfRule>
    <cfRule type="containsText" dxfId="10029" priority="7437" stopIfTrue="1" operator="containsText" text="f'k{kk foHkkx jktLFkku">
      <formula>NOT(ISERROR(SEARCH("f'k{kk foHkkx jktLFkku",F925)))</formula>
    </cfRule>
    <cfRule type="containsText" dxfId="10028" priority="7438" stopIfTrue="1" operator="containsText" text="iw.kkZad">
      <formula>NOT(ISERROR(SEARCH("iw.kkZad",F925)))</formula>
    </cfRule>
  </conditionalFormatting>
  <conditionalFormatting sqref="H925">
    <cfRule type="cellIs" dxfId="10027" priority="7433" stopIfTrue="1" operator="equal">
      <formula>0</formula>
    </cfRule>
  </conditionalFormatting>
  <conditionalFormatting sqref="H925">
    <cfRule type="containsText" dxfId="10026" priority="7428" stopIfTrue="1" operator="containsText" text="dsoy jktdh; fo|ky;ksa esa iz;ksx gsrq fu%'kqYd">
      <formula>NOT(ISERROR(SEARCH("dsoy jktdh; fo|ky;ksa esa iz;ksx gsrq fu%'kqYd",H925)))</formula>
    </cfRule>
    <cfRule type="containsText" dxfId="10025" priority="7429" stopIfTrue="1" operator="containsText" text="dsoy jktdh; fo|ky;ksa esa iz;ksx gsrq fu%'kqYd">
      <formula>NOT(ISERROR(SEARCH("dsoy jktdh; fo|ky;ksa esa iz;ksx gsrq fu%'kqYd",H925)))</formula>
    </cfRule>
    <cfRule type="containsText" dxfId="10024" priority="7430" stopIfTrue="1" operator="containsText" text="dsoy jktdh; fo|ky;ksa esa iz;ksx gsrq fu%'kqYd">
      <formula>NOT(ISERROR(SEARCH("dsoy jktdh; fo|ky;ksa esa iz;ksx gsrq fu%'kqYd",H925)))</formula>
    </cfRule>
    <cfRule type="containsText" dxfId="10023" priority="7431" stopIfTrue="1" operator="containsText" text="f'k{kk foHkkx jktLFkku">
      <formula>NOT(ISERROR(SEARCH("f'k{kk foHkkx jktLFkku",H925)))</formula>
    </cfRule>
    <cfRule type="containsText" dxfId="10022" priority="7432" stopIfTrue="1" operator="containsText" text="iw.kkZad">
      <formula>NOT(ISERROR(SEARCH("iw.kkZad",H925)))</formula>
    </cfRule>
  </conditionalFormatting>
  <conditionalFormatting sqref="J925">
    <cfRule type="cellIs" dxfId="10021" priority="7427" stopIfTrue="1" operator="equal">
      <formula>0</formula>
    </cfRule>
  </conditionalFormatting>
  <conditionalFormatting sqref="J925">
    <cfRule type="containsText" dxfId="10020" priority="7422" stopIfTrue="1" operator="containsText" text="dsoy jktdh; fo|ky;ksa esa iz;ksx gsrq fu%'kqYd">
      <formula>NOT(ISERROR(SEARCH("dsoy jktdh; fo|ky;ksa esa iz;ksx gsrq fu%'kqYd",J925)))</formula>
    </cfRule>
    <cfRule type="containsText" dxfId="10019" priority="7423" stopIfTrue="1" operator="containsText" text="dsoy jktdh; fo|ky;ksa esa iz;ksx gsrq fu%'kqYd">
      <formula>NOT(ISERROR(SEARCH("dsoy jktdh; fo|ky;ksa esa iz;ksx gsrq fu%'kqYd",J925)))</formula>
    </cfRule>
    <cfRule type="containsText" dxfId="10018" priority="7424" stopIfTrue="1" operator="containsText" text="dsoy jktdh; fo|ky;ksa esa iz;ksx gsrq fu%'kqYd">
      <formula>NOT(ISERROR(SEARCH("dsoy jktdh; fo|ky;ksa esa iz;ksx gsrq fu%'kqYd",J925)))</formula>
    </cfRule>
    <cfRule type="containsText" dxfId="10017" priority="7425" stopIfTrue="1" operator="containsText" text="f'k{kk foHkkx jktLFkku">
      <formula>NOT(ISERROR(SEARCH("f'k{kk foHkkx jktLFkku",J925)))</formula>
    </cfRule>
    <cfRule type="containsText" dxfId="10016" priority="7426" stopIfTrue="1" operator="containsText" text="iw.kkZad">
      <formula>NOT(ISERROR(SEARCH("iw.kkZad",J925)))</formula>
    </cfRule>
  </conditionalFormatting>
  <conditionalFormatting sqref="D926">
    <cfRule type="cellIs" dxfId="10015" priority="7421" stopIfTrue="1" operator="equal">
      <formula>0</formula>
    </cfRule>
  </conditionalFormatting>
  <conditionalFormatting sqref="D926">
    <cfRule type="containsText" dxfId="10014" priority="7416" stopIfTrue="1" operator="containsText" text="dsoy jktdh; fo|ky;ksa esa iz;ksx gsrq fu%'kqYd">
      <formula>NOT(ISERROR(SEARCH("dsoy jktdh; fo|ky;ksa esa iz;ksx gsrq fu%'kqYd",D926)))</formula>
    </cfRule>
    <cfRule type="containsText" dxfId="10013" priority="7417" stopIfTrue="1" operator="containsText" text="dsoy jktdh; fo|ky;ksa esa iz;ksx gsrq fu%'kqYd">
      <formula>NOT(ISERROR(SEARCH("dsoy jktdh; fo|ky;ksa esa iz;ksx gsrq fu%'kqYd",D926)))</formula>
    </cfRule>
    <cfRule type="containsText" dxfId="10012" priority="7418" stopIfTrue="1" operator="containsText" text="dsoy jktdh; fo|ky;ksa esa iz;ksx gsrq fu%'kqYd">
      <formula>NOT(ISERROR(SEARCH("dsoy jktdh; fo|ky;ksa esa iz;ksx gsrq fu%'kqYd",D926)))</formula>
    </cfRule>
    <cfRule type="containsText" dxfId="10011" priority="7419" stopIfTrue="1" operator="containsText" text="f'k{kk foHkkx jktLFkku">
      <formula>NOT(ISERROR(SEARCH("f'k{kk foHkkx jktLFkku",D926)))</formula>
    </cfRule>
    <cfRule type="containsText" dxfId="10010" priority="7420" stopIfTrue="1" operator="containsText" text="iw.kkZad">
      <formula>NOT(ISERROR(SEARCH("iw.kkZad",D926)))</formula>
    </cfRule>
  </conditionalFormatting>
  <conditionalFormatting sqref="F926">
    <cfRule type="cellIs" dxfId="10009" priority="7415" stopIfTrue="1" operator="equal">
      <formula>0</formula>
    </cfRule>
  </conditionalFormatting>
  <conditionalFormatting sqref="F926">
    <cfRule type="containsText" dxfId="10008" priority="7410" stopIfTrue="1" operator="containsText" text="dsoy jktdh; fo|ky;ksa esa iz;ksx gsrq fu%'kqYd">
      <formula>NOT(ISERROR(SEARCH("dsoy jktdh; fo|ky;ksa esa iz;ksx gsrq fu%'kqYd",F926)))</formula>
    </cfRule>
    <cfRule type="containsText" dxfId="10007" priority="7411" stopIfTrue="1" operator="containsText" text="dsoy jktdh; fo|ky;ksa esa iz;ksx gsrq fu%'kqYd">
      <formula>NOT(ISERROR(SEARCH("dsoy jktdh; fo|ky;ksa esa iz;ksx gsrq fu%'kqYd",F926)))</formula>
    </cfRule>
    <cfRule type="containsText" dxfId="10006" priority="7412" stopIfTrue="1" operator="containsText" text="dsoy jktdh; fo|ky;ksa esa iz;ksx gsrq fu%'kqYd">
      <formula>NOT(ISERROR(SEARCH("dsoy jktdh; fo|ky;ksa esa iz;ksx gsrq fu%'kqYd",F926)))</formula>
    </cfRule>
    <cfRule type="containsText" dxfId="10005" priority="7413" stopIfTrue="1" operator="containsText" text="f'k{kk foHkkx jktLFkku">
      <formula>NOT(ISERROR(SEARCH("f'k{kk foHkkx jktLFkku",F926)))</formula>
    </cfRule>
    <cfRule type="containsText" dxfId="10004" priority="7414" stopIfTrue="1" operator="containsText" text="iw.kkZad">
      <formula>NOT(ISERROR(SEARCH("iw.kkZad",F926)))</formula>
    </cfRule>
  </conditionalFormatting>
  <conditionalFormatting sqref="H926">
    <cfRule type="cellIs" dxfId="10003" priority="7409" stopIfTrue="1" operator="equal">
      <formula>0</formula>
    </cfRule>
  </conditionalFormatting>
  <conditionalFormatting sqref="H926">
    <cfRule type="containsText" dxfId="10002" priority="7404" stopIfTrue="1" operator="containsText" text="dsoy jktdh; fo|ky;ksa esa iz;ksx gsrq fu%'kqYd">
      <formula>NOT(ISERROR(SEARCH("dsoy jktdh; fo|ky;ksa esa iz;ksx gsrq fu%'kqYd",H926)))</formula>
    </cfRule>
    <cfRule type="containsText" dxfId="10001" priority="7405" stopIfTrue="1" operator="containsText" text="dsoy jktdh; fo|ky;ksa esa iz;ksx gsrq fu%'kqYd">
      <formula>NOT(ISERROR(SEARCH("dsoy jktdh; fo|ky;ksa esa iz;ksx gsrq fu%'kqYd",H926)))</formula>
    </cfRule>
    <cfRule type="containsText" dxfId="10000" priority="7406" stopIfTrue="1" operator="containsText" text="dsoy jktdh; fo|ky;ksa esa iz;ksx gsrq fu%'kqYd">
      <formula>NOT(ISERROR(SEARCH("dsoy jktdh; fo|ky;ksa esa iz;ksx gsrq fu%'kqYd",H926)))</formula>
    </cfRule>
    <cfRule type="containsText" dxfId="9999" priority="7407" stopIfTrue="1" operator="containsText" text="f'k{kk foHkkx jktLFkku">
      <formula>NOT(ISERROR(SEARCH("f'k{kk foHkkx jktLFkku",H926)))</formula>
    </cfRule>
    <cfRule type="containsText" dxfId="9998" priority="7408" stopIfTrue="1" operator="containsText" text="iw.kkZad">
      <formula>NOT(ISERROR(SEARCH("iw.kkZad",H926)))</formula>
    </cfRule>
  </conditionalFormatting>
  <conditionalFormatting sqref="J926">
    <cfRule type="cellIs" dxfId="9997" priority="7403" stopIfTrue="1" operator="equal">
      <formula>0</formula>
    </cfRule>
  </conditionalFormatting>
  <conditionalFormatting sqref="J926">
    <cfRule type="containsText" dxfId="9996" priority="7398" stopIfTrue="1" operator="containsText" text="dsoy jktdh; fo|ky;ksa esa iz;ksx gsrq fu%'kqYd">
      <formula>NOT(ISERROR(SEARCH("dsoy jktdh; fo|ky;ksa esa iz;ksx gsrq fu%'kqYd",J926)))</formula>
    </cfRule>
    <cfRule type="containsText" dxfId="9995" priority="7399" stopIfTrue="1" operator="containsText" text="dsoy jktdh; fo|ky;ksa esa iz;ksx gsrq fu%'kqYd">
      <formula>NOT(ISERROR(SEARCH("dsoy jktdh; fo|ky;ksa esa iz;ksx gsrq fu%'kqYd",J926)))</formula>
    </cfRule>
    <cfRule type="containsText" dxfId="9994" priority="7400" stopIfTrue="1" operator="containsText" text="dsoy jktdh; fo|ky;ksa esa iz;ksx gsrq fu%'kqYd">
      <formula>NOT(ISERROR(SEARCH("dsoy jktdh; fo|ky;ksa esa iz;ksx gsrq fu%'kqYd",J926)))</formula>
    </cfRule>
    <cfRule type="containsText" dxfId="9993" priority="7401" stopIfTrue="1" operator="containsText" text="f'k{kk foHkkx jktLFkku">
      <formula>NOT(ISERROR(SEARCH("f'k{kk foHkkx jktLFkku",J926)))</formula>
    </cfRule>
    <cfRule type="containsText" dxfId="9992" priority="7402" stopIfTrue="1" operator="containsText" text="iw.kkZad">
      <formula>NOT(ISERROR(SEARCH("iw.kkZad",J926)))</formula>
    </cfRule>
  </conditionalFormatting>
  <conditionalFormatting sqref="C918">
    <cfRule type="cellIs" dxfId="9991" priority="7397" stopIfTrue="1" operator="equal">
      <formula>0</formula>
    </cfRule>
  </conditionalFormatting>
  <conditionalFormatting sqref="C918">
    <cfRule type="containsText" dxfId="9990" priority="7392" stopIfTrue="1" operator="containsText" text="dsoy jktdh; fo|ky;ksa esa iz;ksx gsrq fu%'kqYd">
      <formula>NOT(ISERROR(SEARCH("dsoy jktdh; fo|ky;ksa esa iz;ksx gsrq fu%'kqYd",C918)))</formula>
    </cfRule>
    <cfRule type="containsText" dxfId="9989" priority="7393" stopIfTrue="1" operator="containsText" text="dsoy jktdh; fo|ky;ksa esa iz;ksx gsrq fu%'kqYd">
      <formula>NOT(ISERROR(SEARCH("dsoy jktdh; fo|ky;ksa esa iz;ksx gsrq fu%'kqYd",C918)))</formula>
    </cfRule>
    <cfRule type="containsText" dxfId="9988" priority="7394" stopIfTrue="1" operator="containsText" text="dsoy jktdh; fo|ky;ksa esa iz;ksx gsrq fu%'kqYd">
      <formula>NOT(ISERROR(SEARCH("dsoy jktdh; fo|ky;ksa esa iz;ksx gsrq fu%'kqYd",C918)))</formula>
    </cfRule>
    <cfRule type="containsText" dxfId="9987" priority="7395" stopIfTrue="1" operator="containsText" text="f'k{kk foHkkx jktLFkku">
      <formula>NOT(ISERROR(SEARCH("f'k{kk foHkkx jktLFkku",C918)))</formula>
    </cfRule>
    <cfRule type="containsText" dxfId="9986" priority="7396" stopIfTrue="1" operator="containsText" text="iw.kkZad">
      <formula>NOT(ISERROR(SEARCH("iw.kkZad",C918)))</formula>
    </cfRule>
  </conditionalFormatting>
  <conditionalFormatting sqref="B917">
    <cfRule type="cellIs" dxfId="9985" priority="7391" stopIfTrue="1" operator="equal">
      <formula>0</formula>
    </cfRule>
  </conditionalFormatting>
  <conditionalFormatting sqref="B917">
    <cfRule type="containsText" dxfId="9984" priority="7386" stopIfTrue="1" operator="containsText" text="dsoy jktdh; fo|ky;ksa esa iz;ksx gsrq fu%'kqYd">
      <formula>NOT(ISERROR(SEARCH("dsoy jktdh; fo|ky;ksa esa iz;ksx gsrq fu%'kqYd",B917)))</formula>
    </cfRule>
    <cfRule type="containsText" dxfId="9983" priority="7387" stopIfTrue="1" operator="containsText" text="dsoy jktdh; fo|ky;ksa esa iz;ksx gsrq fu%'kqYd">
      <formula>NOT(ISERROR(SEARCH("dsoy jktdh; fo|ky;ksa esa iz;ksx gsrq fu%'kqYd",B917)))</formula>
    </cfRule>
    <cfRule type="containsText" dxfId="9982" priority="7388" stopIfTrue="1" operator="containsText" text="dsoy jktdh; fo|ky;ksa esa iz;ksx gsrq fu%'kqYd">
      <formula>NOT(ISERROR(SEARCH("dsoy jktdh; fo|ky;ksa esa iz;ksx gsrq fu%'kqYd",B917)))</formula>
    </cfRule>
    <cfRule type="containsText" dxfId="9981" priority="7389" stopIfTrue="1" operator="containsText" text="f'k{kk foHkkx jktLFkku">
      <formula>NOT(ISERROR(SEARCH("f'k{kk foHkkx jktLFkku",B917)))</formula>
    </cfRule>
    <cfRule type="containsText" dxfId="9980" priority="7390" stopIfTrue="1" operator="containsText" text="iw.kkZad">
      <formula>NOT(ISERROR(SEARCH("iw.kkZad",B917)))</formula>
    </cfRule>
  </conditionalFormatting>
  <conditionalFormatting sqref="K912 D912:F912 H912:I912">
    <cfRule type="cellIs" dxfId="9979" priority="7385" stopIfTrue="1" operator="equal">
      <formula>0</formula>
    </cfRule>
  </conditionalFormatting>
  <conditionalFormatting sqref="K912 D912:F912 H912:I912">
    <cfRule type="containsText" dxfId="9978" priority="7380" stopIfTrue="1" operator="containsText" text="dsoy jktdh; fo|ky;ksa esa iz;ksx gsrq fu%'kqYd">
      <formula>NOT(ISERROR(SEARCH("dsoy jktdh; fo|ky;ksa esa iz;ksx gsrq fu%'kqYd",D912)))</formula>
    </cfRule>
    <cfRule type="containsText" dxfId="9977" priority="7381" stopIfTrue="1" operator="containsText" text="dsoy jktdh; fo|ky;ksa esa iz;ksx gsrq fu%'kqYd">
      <formula>NOT(ISERROR(SEARCH("dsoy jktdh; fo|ky;ksa esa iz;ksx gsrq fu%'kqYd",D912)))</formula>
    </cfRule>
    <cfRule type="containsText" dxfId="9976" priority="7382" stopIfTrue="1" operator="containsText" text="dsoy jktdh; fo|ky;ksa esa iz;ksx gsrq fu%'kqYd">
      <formula>NOT(ISERROR(SEARCH("dsoy jktdh; fo|ky;ksa esa iz;ksx gsrq fu%'kqYd",D912)))</formula>
    </cfRule>
    <cfRule type="containsText" dxfId="9975" priority="7383" stopIfTrue="1" operator="containsText" text="f'k{kk foHkkx jktLFkku">
      <formula>NOT(ISERROR(SEARCH("f'k{kk foHkkx jktLFkku",D912)))</formula>
    </cfRule>
    <cfRule type="containsText" dxfId="9974" priority="7384" stopIfTrue="1" operator="containsText" text="iw.kkZad">
      <formula>NOT(ISERROR(SEARCH("iw.kkZad",D912)))</formula>
    </cfRule>
  </conditionalFormatting>
  <conditionalFormatting sqref="K912 D912:F912 H912:I912">
    <cfRule type="cellIs" dxfId="9973" priority="7378" operator="equal">
      <formula>0</formula>
    </cfRule>
    <cfRule type="containsText" dxfId="9972" priority="7379" stopIfTrue="1" operator="containsText" text="false">
      <formula>NOT(ISERROR(SEARCH("false",D912)))</formula>
    </cfRule>
  </conditionalFormatting>
  <conditionalFormatting sqref="K912 D912:F912 H912:I912">
    <cfRule type="containsText" dxfId="9971" priority="7377" stopIfTrue="1" operator="containsText" text="izk;ks-">
      <formula>NOT(ISERROR(SEARCH("izk;ks-",D912)))</formula>
    </cfRule>
  </conditionalFormatting>
  <conditionalFormatting sqref="K920 D920:F920 H920:I920">
    <cfRule type="cellIs" dxfId="9970" priority="7376" stopIfTrue="1" operator="equal">
      <formula>0</formula>
    </cfRule>
  </conditionalFormatting>
  <conditionalFormatting sqref="K920 D920:F920 H920:I920">
    <cfRule type="containsText" dxfId="9969" priority="7371" stopIfTrue="1" operator="containsText" text="dsoy jktdh; fo|ky;ksa esa iz;ksx gsrq fu%'kqYd">
      <formula>NOT(ISERROR(SEARCH("dsoy jktdh; fo|ky;ksa esa iz;ksx gsrq fu%'kqYd",D920)))</formula>
    </cfRule>
    <cfRule type="containsText" dxfId="9968" priority="7372" stopIfTrue="1" operator="containsText" text="dsoy jktdh; fo|ky;ksa esa iz;ksx gsrq fu%'kqYd">
      <formula>NOT(ISERROR(SEARCH("dsoy jktdh; fo|ky;ksa esa iz;ksx gsrq fu%'kqYd",D920)))</formula>
    </cfRule>
    <cfRule type="containsText" dxfId="9967" priority="7373" stopIfTrue="1" operator="containsText" text="dsoy jktdh; fo|ky;ksa esa iz;ksx gsrq fu%'kqYd">
      <formula>NOT(ISERROR(SEARCH("dsoy jktdh; fo|ky;ksa esa iz;ksx gsrq fu%'kqYd",D920)))</formula>
    </cfRule>
    <cfRule type="containsText" dxfId="9966" priority="7374" stopIfTrue="1" operator="containsText" text="f'k{kk foHkkx jktLFkku">
      <formula>NOT(ISERROR(SEARCH("f'k{kk foHkkx jktLFkku",D920)))</formula>
    </cfRule>
    <cfRule type="containsText" dxfId="9965" priority="7375" stopIfTrue="1" operator="containsText" text="iw.kkZad">
      <formula>NOT(ISERROR(SEARCH("iw.kkZad",D920)))</formula>
    </cfRule>
  </conditionalFormatting>
  <conditionalFormatting sqref="K920 D920:F920 H920:I920">
    <cfRule type="cellIs" dxfId="9964" priority="7369" operator="equal">
      <formula>0</formula>
    </cfRule>
    <cfRule type="containsText" dxfId="9963" priority="7370" stopIfTrue="1" operator="containsText" text="false">
      <formula>NOT(ISERROR(SEARCH("false",D920)))</formula>
    </cfRule>
  </conditionalFormatting>
  <conditionalFormatting sqref="K920 D920:F920 H920:I920">
    <cfRule type="containsText" dxfId="9962" priority="7368" stopIfTrue="1" operator="containsText" text="izk;ks-">
      <formula>NOT(ISERROR(SEARCH("izk;ks-",D920)))</formula>
    </cfRule>
  </conditionalFormatting>
  <conditionalFormatting sqref="K917 D917:F917 H917:I917">
    <cfRule type="cellIs" dxfId="9961" priority="7367" stopIfTrue="1" operator="equal">
      <formula>0</formula>
    </cfRule>
  </conditionalFormatting>
  <conditionalFormatting sqref="K917 D917:F917 H917:I917">
    <cfRule type="containsText" dxfId="9960" priority="7362" stopIfTrue="1" operator="containsText" text="dsoy jktdh; fo|ky;ksa esa iz;ksx gsrq fu%'kqYd">
      <formula>NOT(ISERROR(SEARCH("dsoy jktdh; fo|ky;ksa esa iz;ksx gsrq fu%'kqYd",D917)))</formula>
    </cfRule>
    <cfRule type="containsText" dxfId="9959" priority="7363" stopIfTrue="1" operator="containsText" text="dsoy jktdh; fo|ky;ksa esa iz;ksx gsrq fu%'kqYd">
      <formula>NOT(ISERROR(SEARCH("dsoy jktdh; fo|ky;ksa esa iz;ksx gsrq fu%'kqYd",D917)))</formula>
    </cfRule>
    <cfRule type="containsText" dxfId="9958" priority="7364" stopIfTrue="1" operator="containsText" text="dsoy jktdh; fo|ky;ksa esa iz;ksx gsrq fu%'kqYd">
      <formula>NOT(ISERROR(SEARCH("dsoy jktdh; fo|ky;ksa esa iz;ksx gsrq fu%'kqYd",D917)))</formula>
    </cfRule>
    <cfRule type="containsText" dxfId="9957" priority="7365" stopIfTrue="1" operator="containsText" text="f'k{kk foHkkx jktLFkku">
      <formula>NOT(ISERROR(SEARCH("f'k{kk foHkkx jktLFkku",D917)))</formula>
    </cfRule>
    <cfRule type="containsText" dxfId="9956" priority="7366" stopIfTrue="1" operator="containsText" text="iw.kkZad">
      <formula>NOT(ISERROR(SEARCH("iw.kkZad",D917)))</formula>
    </cfRule>
  </conditionalFormatting>
  <conditionalFormatting sqref="K917 D917:F917 H917:I917">
    <cfRule type="cellIs" dxfId="9955" priority="7360" operator="equal">
      <formula>0</formula>
    </cfRule>
    <cfRule type="containsText" dxfId="9954" priority="7361" stopIfTrue="1" operator="containsText" text="false">
      <formula>NOT(ISERROR(SEARCH("false",D917)))</formula>
    </cfRule>
  </conditionalFormatting>
  <conditionalFormatting sqref="K917 D917:F917 H917:I917">
    <cfRule type="containsText" dxfId="9953" priority="7359" stopIfTrue="1" operator="containsText" text="izk;ks-">
      <formula>NOT(ISERROR(SEARCH("izk;ks-",D917)))</formula>
    </cfRule>
  </conditionalFormatting>
  <conditionalFormatting sqref="D927:D930">
    <cfRule type="cellIs" dxfId="9952" priority="7358" stopIfTrue="1" operator="equal">
      <formula>0</formula>
    </cfRule>
  </conditionalFormatting>
  <conditionalFormatting sqref="D927:D930">
    <cfRule type="containsText" dxfId="9951" priority="7353" stopIfTrue="1" operator="containsText" text="dsoy jktdh; fo|ky;ksa esa iz;ksx gsrq fu%'kqYd">
      <formula>NOT(ISERROR(SEARCH("dsoy jktdh; fo|ky;ksa esa iz;ksx gsrq fu%'kqYd",D927)))</formula>
    </cfRule>
    <cfRule type="containsText" dxfId="9950" priority="7354" stopIfTrue="1" operator="containsText" text="dsoy jktdh; fo|ky;ksa esa iz;ksx gsrq fu%'kqYd">
      <formula>NOT(ISERROR(SEARCH("dsoy jktdh; fo|ky;ksa esa iz;ksx gsrq fu%'kqYd",D927)))</formula>
    </cfRule>
    <cfRule type="containsText" dxfId="9949" priority="7355" stopIfTrue="1" operator="containsText" text="dsoy jktdh; fo|ky;ksa esa iz;ksx gsrq fu%'kqYd">
      <formula>NOT(ISERROR(SEARCH("dsoy jktdh; fo|ky;ksa esa iz;ksx gsrq fu%'kqYd",D927)))</formula>
    </cfRule>
    <cfRule type="containsText" dxfId="9948" priority="7356" stopIfTrue="1" operator="containsText" text="f'k{kk foHkkx jktLFkku">
      <formula>NOT(ISERROR(SEARCH("f'k{kk foHkkx jktLFkku",D927)))</formula>
    </cfRule>
    <cfRule type="containsText" dxfId="9947" priority="7357" stopIfTrue="1" operator="containsText" text="iw.kkZad">
      <formula>NOT(ISERROR(SEARCH("iw.kkZad",D927)))</formula>
    </cfRule>
  </conditionalFormatting>
  <conditionalFormatting sqref="F927:F930">
    <cfRule type="cellIs" dxfId="9946" priority="7352" stopIfTrue="1" operator="equal">
      <formula>0</formula>
    </cfRule>
  </conditionalFormatting>
  <conditionalFormatting sqref="F927:F930">
    <cfRule type="containsText" dxfId="9945" priority="7347" stopIfTrue="1" operator="containsText" text="dsoy jktdh; fo|ky;ksa esa iz;ksx gsrq fu%'kqYd">
      <formula>NOT(ISERROR(SEARCH("dsoy jktdh; fo|ky;ksa esa iz;ksx gsrq fu%'kqYd",F927)))</formula>
    </cfRule>
    <cfRule type="containsText" dxfId="9944" priority="7348" stopIfTrue="1" operator="containsText" text="dsoy jktdh; fo|ky;ksa esa iz;ksx gsrq fu%'kqYd">
      <formula>NOT(ISERROR(SEARCH("dsoy jktdh; fo|ky;ksa esa iz;ksx gsrq fu%'kqYd",F927)))</formula>
    </cfRule>
    <cfRule type="containsText" dxfId="9943" priority="7349" stopIfTrue="1" operator="containsText" text="dsoy jktdh; fo|ky;ksa esa iz;ksx gsrq fu%'kqYd">
      <formula>NOT(ISERROR(SEARCH("dsoy jktdh; fo|ky;ksa esa iz;ksx gsrq fu%'kqYd",F927)))</formula>
    </cfRule>
    <cfRule type="containsText" dxfId="9942" priority="7350" stopIfTrue="1" operator="containsText" text="f'k{kk foHkkx jktLFkku">
      <formula>NOT(ISERROR(SEARCH("f'k{kk foHkkx jktLFkku",F927)))</formula>
    </cfRule>
    <cfRule type="containsText" dxfId="9941" priority="7351" stopIfTrue="1" operator="containsText" text="iw.kkZad">
      <formula>NOT(ISERROR(SEARCH("iw.kkZad",F927)))</formula>
    </cfRule>
  </conditionalFormatting>
  <conditionalFormatting sqref="H927:H930">
    <cfRule type="cellIs" dxfId="9940" priority="7346" stopIfTrue="1" operator="equal">
      <formula>0</formula>
    </cfRule>
  </conditionalFormatting>
  <conditionalFormatting sqref="H927:H930">
    <cfRule type="containsText" dxfId="9939" priority="7341" stopIfTrue="1" operator="containsText" text="dsoy jktdh; fo|ky;ksa esa iz;ksx gsrq fu%'kqYd">
      <formula>NOT(ISERROR(SEARCH("dsoy jktdh; fo|ky;ksa esa iz;ksx gsrq fu%'kqYd",H927)))</formula>
    </cfRule>
    <cfRule type="containsText" dxfId="9938" priority="7342" stopIfTrue="1" operator="containsText" text="dsoy jktdh; fo|ky;ksa esa iz;ksx gsrq fu%'kqYd">
      <formula>NOT(ISERROR(SEARCH("dsoy jktdh; fo|ky;ksa esa iz;ksx gsrq fu%'kqYd",H927)))</formula>
    </cfRule>
    <cfRule type="containsText" dxfId="9937" priority="7343" stopIfTrue="1" operator="containsText" text="dsoy jktdh; fo|ky;ksa esa iz;ksx gsrq fu%'kqYd">
      <formula>NOT(ISERROR(SEARCH("dsoy jktdh; fo|ky;ksa esa iz;ksx gsrq fu%'kqYd",H927)))</formula>
    </cfRule>
    <cfRule type="containsText" dxfId="9936" priority="7344" stopIfTrue="1" operator="containsText" text="f'k{kk foHkkx jktLFkku">
      <formula>NOT(ISERROR(SEARCH("f'k{kk foHkkx jktLFkku",H927)))</formula>
    </cfRule>
    <cfRule type="containsText" dxfId="9935" priority="7345" stopIfTrue="1" operator="containsText" text="iw.kkZad">
      <formula>NOT(ISERROR(SEARCH("iw.kkZad",H927)))</formula>
    </cfRule>
  </conditionalFormatting>
  <conditionalFormatting sqref="J927:J930">
    <cfRule type="cellIs" dxfId="9934" priority="7340" stopIfTrue="1" operator="equal">
      <formula>0</formula>
    </cfRule>
  </conditionalFormatting>
  <conditionalFormatting sqref="J927:J930">
    <cfRule type="containsText" dxfId="9933" priority="7335" stopIfTrue="1" operator="containsText" text="dsoy jktdh; fo|ky;ksa esa iz;ksx gsrq fu%'kqYd">
      <formula>NOT(ISERROR(SEARCH("dsoy jktdh; fo|ky;ksa esa iz;ksx gsrq fu%'kqYd",J927)))</formula>
    </cfRule>
    <cfRule type="containsText" dxfId="9932" priority="7336" stopIfTrue="1" operator="containsText" text="dsoy jktdh; fo|ky;ksa esa iz;ksx gsrq fu%'kqYd">
      <formula>NOT(ISERROR(SEARCH("dsoy jktdh; fo|ky;ksa esa iz;ksx gsrq fu%'kqYd",J927)))</formula>
    </cfRule>
    <cfRule type="containsText" dxfId="9931" priority="7337" stopIfTrue="1" operator="containsText" text="dsoy jktdh; fo|ky;ksa esa iz;ksx gsrq fu%'kqYd">
      <formula>NOT(ISERROR(SEARCH("dsoy jktdh; fo|ky;ksa esa iz;ksx gsrq fu%'kqYd",J927)))</formula>
    </cfRule>
    <cfRule type="containsText" dxfId="9930" priority="7338" stopIfTrue="1" operator="containsText" text="f'k{kk foHkkx jktLFkku">
      <formula>NOT(ISERROR(SEARCH("f'k{kk foHkkx jktLFkku",J927)))</formula>
    </cfRule>
    <cfRule type="containsText" dxfId="9929" priority="7339" stopIfTrue="1" operator="containsText" text="iw.kkZad">
      <formula>NOT(ISERROR(SEARCH("iw.kkZad",J927)))</formula>
    </cfRule>
  </conditionalFormatting>
  <conditionalFormatting sqref="B928:C928">
    <cfRule type="cellIs" dxfId="9928" priority="7334" stopIfTrue="1" operator="equal">
      <formula>0</formula>
    </cfRule>
  </conditionalFormatting>
  <conditionalFormatting sqref="B928:C928">
    <cfRule type="containsText" dxfId="9927" priority="7329" stopIfTrue="1" operator="containsText" text="dsoy jktdh; fo|ky;ksa esa iz;ksx gsrq fu%'kqYd">
      <formula>NOT(ISERROR(SEARCH("dsoy jktdh; fo|ky;ksa esa iz;ksx gsrq fu%'kqYd",B928)))</formula>
    </cfRule>
    <cfRule type="containsText" dxfId="9926" priority="7330" stopIfTrue="1" operator="containsText" text="dsoy jktdh; fo|ky;ksa esa iz;ksx gsrq fu%'kqYd">
      <formula>NOT(ISERROR(SEARCH("dsoy jktdh; fo|ky;ksa esa iz;ksx gsrq fu%'kqYd",B928)))</formula>
    </cfRule>
    <cfRule type="containsText" dxfId="9925" priority="7331" stopIfTrue="1" operator="containsText" text="dsoy jktdh; fo|ky;ksa esa iz;ksx gsrq fu%'kqYd">
      <formula>NOT(ISERROR(SEARCH("dsoy jktdh; fo|ky;ksa esa iz;ksx gsrq fu%'kqYd",B928)))</formula>
    </cfRule>
    <cfRule type="containsText" dxfId="9924" priority="7332" stopIfTrue="1" operator="containsText" text="f'k{kk foHkkx jktLFkku">
      <formula>NOT(ISERROR(SEARCH("f'k{kk foHkkx jktLFkku",B928)))</formula>
    </cfRule>
    <cfRule type="containsText" dxfId="9923" priority="7333" stopIfTrue="1" operator="containsText" text="iw.kkZad">
      <formula>NOT(ISERROR(SEARCH("iw.kkZad",B928)))</formula>
    </cfRule>
  </conditionalFormatting>
  <conditionalFormatting sqref="S908 X910 P906:P910 O924:Q924 S924 U924 O904:O911 O925:P926 O913:P913 N901:N902 O915:P916">
    <cfRule type="cellIs" dxfId="9922" priority="7328" stopIfTrue="1" operator="equal">
      <formula>0</formula>
    </cfRule>
  </conditionalFormatting>
  <conditionalFormatting sqref="S908 X910 P906:P910 O924:Q924 S924 U924 O904:O911 O925:P926 O913:P913 N901:N902 O915:P916">
    <cfRule type="containsText" dxfId="9921" priority="7323" stopIfTrue="1" operator="containsText" text="dsoy jktdh; fo|ky;ksa esa iz;ksx gsrq fu%'kqYd">
      <formula>NOT(ISERROR(SEARCH("dsoy jktdh; fo|ky;ksa esa iz;ksx gsrq fu%'kqYd",N901)))</formula>
    </cfRule>
    <cfRule type="containsText" dxfId="9920" priority="7324" stopIfTrue="1" operator="containsText" text="dsoy jktdh; fo|ky;ksa esa iz;ksx gsrq fu%'kqYd">
      <formula>NOT(ISERROR(SEARCH("dsoy jktdh; fo|ky;ksa esa iz;ksx gsrq fu%'kqYd",N901)))</formula>
    </cfRule>
    <cfRule type="containsText" dxfId="9919" priority="7325" stopIfTrue="1" operator="containsText" text="dsoy jktdh; fo|ky;ksa esa iz;ksx gsrq fu%'kqYd">
      <formula>NOT(ISERROR(SEARCH("dsoy jktdh; fo|ky;ksa esa iz;ksx gsrq fu%'kqYd",N901)))</formula>
    </cfRule>
    <cfRule type="containsText" dxfId="9918" priority="7326" stopIfTrue="1" operator="containsText" text="f'k{kk foHkkx jktLFkku">
      <formula>NOT(ISERROR(SEARCH("f'k{kk foHkkx jktLFkku",N901)))</formula>
    </cfRule>
    <cfRule type="containsText" dxfId="9917" priority="7327" stopIfTrue="1" operator="containsText" text="iw.kkZad">
      <formula>NOT(ISERROR(SEARCH("iw.kkZad",N901)))</formula>
    </cfRule>
  </conditionalFormatting>
  <conditionalFormatting sqref="O910:P910">
    <cfRule type="cellIs" dxfId="9916" priority="7321" operator="equal">
      <formula>0</formula>
    </cfRule>
    <cfRule type="containsText" dxfId="9915" priority="7322" stopIfTrue="1" operator="containsText" text="false">
      <formula>NOT(ISERROR(SEARCH("false",O910)))</formula>
    </cfRule>
  </conditionalFormatting>
  <conditionalFormatting sqref="T910">
    <cfRule type="cellIs" dxfId="9914" priority="7320" stopIfTrue="1" operator="equal">
      <formula>0</formula>
    </cfRule>
  </conditionalFormatting>
  <conditionalFormatting sqref="T910">
    <cfRule type="containsText" dxfId="9913" priority="7315" stopIfTrue="1" operator="containsText" text="dsoy jktdh; fo|ky;ksa esa iz;ksx gsrq fu%'kqYd">
      <formula>NOT(ISERROR(SEARCH("dsoy jktdh; fo|ky;ksa esa iz;ksx gsrq fu%'kqYd",T910)))</formula>
    </cfRule>
    <cfRule type="containsText" dxfId="9912" priority="7316" stopIfTrue="1" operator="containsText" text="dsoy jktdh; fo|ky;ksa esa iz;ksx gsrq fu%'kqYd">
      <formula>NOT(ISERROR(SEARCH("dsoy jktdh; fo|ky;ksa esa iz;ksx gsrq fu%'kqYd",T910)))</formula>
    </cfRule>
    <cfRule type="containsText" dxfId="9911" priority="7317" stopIfTrue="1" operator="containsText" text="dsoy jktdh; fo|ky;ksa esa iz;ksx gsrq fu%'kqYd">
      <formula>NOT(ISERROR(SEARCH("dsoy jktdh; fo|ky;ksa esa iz;ksx gsrq fu%'kqYd",T910)))</formula>
    </cfRule>
    <cfRule type="containsText" dxfId="9910" priority="7318" stopIfTrue="1" operator="containsText" text="f'k{kk foHkkx jktLFkku">
      <formula>NOT(ISERROR(SEARCH("f'k{kk foHkkx jktLFkku",T910)))</formula>
    </cfRule>
    <cfRule type="containsText" dxfId="9909" priority="7319" stopIfTrue="1" operator="containsText" text="iw.kkZad">
      <formula>NOT(ISERROR(SEARCH("iw.kkZad",T910)))</formula>
    </cfRule>
  </conditionalFormatting>
  <conditionalFormatting sqref="T910">
    <cfRule type="cellIs" dxfId="9908" priority="7313" operator="equal">
      <formula>0</formula>
    </cfRule>
    <cfRule type="containsText" dxfId="9907" priority="7314" stopIfTrue="1" operator="containsText" text="false">
      <formula>NOT(ISERROR(SEARCH("false",T910)))</formula>
    </cfRule>
  </conditionalFormatting>
  <conditionalFormatting sqref="T910">
    <cfRule type="containsText" dxfId="9906" priority="7312" stopIfTrue="1" operator="containsText" text="izk;ks-">
      <formula>NOT(ISERROR(SEARCH("izk;ks-",T910)))</formula>
    </cfRule>
  </conditionalFormatting>
  <conditionalFormatting sqref="W924">
    <cfRule type="cellIs" dxfId="9905" priority="7299" stopIfTrue="1" operator="equal">
      <formula>0</formula>
    </cfRule>
  </conditionalFormatting>
  <conditionalFormatting sqref="W924">
    <cfRule type="containsText" dxfId="9904" priority="7294" stopIfTrue="1" operator="containsText" text="dsoy jktdh; fo|ky;ksa esa iz;ksx gsrq fu%'kqYd">
      <formula>NOT(ISERROR(SEARCH("dsoy jktdh; fo|ky;ksa esa iz;ksx gsrq fu%'kqYd",W924)))</formula>
    </cfRule>
    <cfRule type="containsText" dxfId="9903" priority="7295" stopIfTrue="1" operator="containsText" text="dsoy jktdh; fo|ky;ksa esa iz;ksx gsrq fu%'kqYd">
      <formula>NOT(ISERROR(SEARCH("dsoy jktdh; fo|ky;ksa esa iz;ksx gsrq fu%'kqYd",W924)))</formula>
    </cfRule>
    <cfRule type="containsText" dxfId="9902" priority="7296" stopIfTrue="1" operator="containsText" text="dsoy jktdh; fo|ky;ksa esa iz;ksx gsrq fu%'kqYd">
      <formula>NOT(ISERROR(SEARCH("dsoy jktdh; fo|ky;ksa esa iz;ksx gsrq fu%'kqYd",W924)))</formula>
    </cfRule>
    <cfRule type="containsText" dxfId="9901" priority="7297" stopIfTrue="1" operator="containsText" text="f'k{kk foHkkx jktLFkku">
      <formula>NOT(ISERROR(SEARCH("f'k{kk foHkkx jktLFkku",W924)))</formula>
    </cfRule>
    <cfRule type="containsText" dxfId="9900" priority="7298" stopIfTrue="1" operator="containsText" text="iw.kkZad">
      <formula>NOT(ISERROR(SEARCH("iw.kkZad",W924)))</formula>
    </cfRule>
  </conditionalFormatting>
  <conditionalFormatting sqref="Q925">
    <cfRule type="cellIs" dxfId="9899" priority="7293" stopIfTrue="1" operator="equal">
      <formula>0</formula>
    </cfRule>
  </conditionalFormatting>
  <conditionalFormatting sqref="Q925">
    <cfRule type="containsText" dxfId="9898" priority="7288" stopIfTrue="1" operator="containsText" text="dsoy jktdh; fo|ky;ksa esa iz;ksx gsrq fu%'kqYd">
      <formula>NOT(ISERROR(SEARCH("dsoy jktdh; fo|ky;ksa esa iz;ksx gsrq fu%'kqYd",Q925)))</formula>
    </cfRule>
    <cfRule type="containsText" dxfId="9897" priority="7289" stopIfTrue="1" operator="containsText" text="dsoy jktdh; fo|ky;ksa esa iz;ksx gsrq fu%'kqYd">
      <formula>NOT(ISERROR(SEARCH("dsoy jktdh; fo|ky;ksa esa iz;ksx gsrq fu%'kqYd",Q925)))</formula>
    </cfRule>
    <cfRule type="containsText" dxfId="9896" priority="7290" stopIfTrue="1" operator="containsText" text="dsoy jktdh; fo|ky;ksa esa iz;ksx gsrq fu%'kqYd">
      <formula>NOT(ISERROR(SEARCH("dsoy jktdh; fo|ky;ksa esa iz;ksx gsrq fu%'kqYd",Q925)))</formula>
    </cfRule>
    <cfRule type="containsText" dxfId="9895" priority="7291" stopIfTrue="1" operator="containsText" text="f'k{kk foHkkx jktLFkku">
      <formula>NOT(ISERROR(SEARCH("f'k{kk foHkkx jktLFkku",Q925)))</formula>
    </cfRule>
    <cfRule type="containsText" dxfId="9894" priority="7292" stopIfTrue="1" operator="containsText" text="iw.kkZad">
      <formula>NOT(ISERROR(SEARCH("iw.kkZad",Q925)))</formula>
    </cfRule>
  </conditionalFormatting>
  <conditionalFormatting sqref="S925">
    <cfRule type="cellIs" dxfId="9893" priority="7287" stopIfTrue="1" operator="equal">
      <formula>0</formula>
    </cfRule>
  </conditionalFormatting>
  <conditionalFormatting sqref="S925">
    <cfRule type="containsText" dxfId="9892" priority="7282" stopIfTrue="1" operator="containsText" text="dsoy jktdh; fo|ky;ksa esa iz;ksx gsrq fu%'kqYd">
      <formula>NOT(ISERROR(SEARCH("dsoy jktdh; fo|ky;ksa esa iz;ksx gsrq fu%'kqYd",S925)))</formula>
    </cfRule>
    <cfRule type="containsText" dxfId="9891" priority="7283" stopIfTrue="1" operator="containsText" text="dsoy jktdh; fo|ky;ksa esa iz;ksx gsrq fu%'kqYd">
      <formula>NOT(ISERROR(SEARCH("dsoy jktdh; fo|ky;ksa esa iz;ksx gsrq fu%'kqYd",S925)))</formula>
    </cfRule>
    <cfRule type="containsText" dxfId="9890" priority="7284" stopIfTrue="1" operator="containsText" text="dsoy jktdh; fo|ky;ksa esa iz;ksx gsrq fu%'kqYd">
      <formula>NOT(ISERROR(SEARCH("dsoy jktdh; fo|ky;ksa esa iz;ksx gsrq fu%'kqYd",S925)))</formula>
    </cfRule>
    <cfRule type="containsText" dxfId="9889" priority="7285" stopIfTrue="1" operator="containsText" text="f'k{kk foHkkx jktLFkku">
      <formula>NOT(ISERROR(SEARCH("f'k{kk foHkkx jktLFkku",S925)))</formula>
    </cfRule>
    <cfRule type="containsText" dxfId="9888" priority="7286" stopIfTrue="1" operator="containsText" text="iw.kkZad">
      <formula>NOT(ISERROR(SEARCH("iw.kkZad",S925)))</formula>
    </cfRule>
  </conditionalFormatting>
  <conditionalFormatting sqref="U925">
    <cfRule type="cellIs" dxfId="9887" priority="7281" stopIfTrue="1" operator="equal">
      <formula>0</formula>
    </cfRule>
  </conditionalFormatting>
  <conditionalFormatting sqref="U925">
    <cfRule type="containsText" dxfId="9886" priority="7276" stopIfTrue="1" operator="containsText" text="dsoy jktdh; fo|ky;ksa esa iz;ksx gsrq fu%'kqYd">
      <formula>NOT(ISERROR(SEARCH("dsoy jktdh; fo|ky;ksa esa iz;ksx gsrq fu%'kqYd",U925)))</formula>
    </cfRule>
    <cfRule type="containsText" dxfId="9885" priority="7277" stopIfTrue="1" operator="containsText" text="dsoy jktdh; fo|ky;ksa esa iz;ksx gsrq fu%'kqYd">
      <formula>NOT(ISERROR(SEARCH("dsoy jktdh; fo|ky;ksa esa iz;ksx gsrq fu%'kqYd",U925)))</formula>
    </cfRule>
    <cfRule type="containsText" dxfId="9884" priority="7278" stopIfTrue="1" operator="containsText" text="dsoy jktdh; fo|ky;ksa esa iz;ksx gsrq fu%'kqYd">
      <formula>NOT(ISERROR(SEARCH("dsoy jktdh; fo|ky;ksa esa iz;ksx gsrq fu%'kqYd",U925)))</formula>
    </cfRule>
    <cfRule type="containsText" dxfId="9883" priority="7279" stopIfTrue="1" operator="containsText" text="f'k{kk foHkkx jktLFkku">
      <formula>NOT(ISERROR(SEARCH("f'k{kk foHkkx jktLFkku",U925)))</formula>
    </cfRule>
    <cfRule type="containsText" dxfId="9882" priority="7280" stopIfTrue="1" operator="containsText" text="iw.kkZad">
      <formula>NOT(ISERROR(SEARCH("iw.kkZad",U925)))</formula>
    </cfRule>
  </conditionalFormatting>
  <conditionalFormatting sqref="W925">
    <cfRule type="cellIs" dxfId="9881" priority="7275" stopIfTrue="1" operator="equal">
      <formula>0</formula>
    </cfRule>
  </conditionalFormatting>
  <conditionalFormatting sqref="W925">
    <cfRule type="containsText" dxfId="9880" priority="7270" stopIfTrue="1" operator="containsText" text="dsoy jktdh; fo|ky;ksa esa iz;ksx gsrq fu%'kqYd">
      <formula>NOT(ISERROR(SEARCH("dsoy jktdh; fo|ky;ksa esa iz;ksx gsrq fu%'kqYd",W925)))</formula>
    </cfRule>
    <cfRule type="containsText" dxfId="9879" priority="7271" stopIfTrue="1" operator="containsText" text="dsoy jktdh; fo|ky;ksa esa iz;ksx gsrq fu%'kqYd">
      <formula>NOT(ISERROR(SEARCH("dsoy jktdh; fo|ky;ksa esa iz;ksx gsrq fu%'kqYd",W925)))</formula>
    </cfRule>
    <cfRule type="containsText" dxfId="9878" priority="7272" stopIfTrue="1" operator="containsText" text="dsoy jktdh; fo|ky;ksa esa iz;ksx gsrq fu%'kqYd">
      <formula>NOT(ISERROR(SEARCH("dsoy jktdh; fo|ky;ksa esa iz;ksx gsrq fu%'kqYd",W925)))</formula>
    </cfRule>
    <cfRule type="containsText" dxfId="9877" priority="7273" stopIfTrue="1" operator="containsText" text="f'k{kk foHkkx jktLFkku">
      <formula>NOT(ISERROR(SEARCH("f'k{kk foHkkx jktLFkku",W925)))</formula>
    </cfRule>
    <cfRule type="containsText" dxfId="9876" priority="7274" stopIfTrue="1" operator="containsText" text="iw.kkZad">
      <formula>NOT(ISERROR(SEARCH("iw.kkZad",W925)))</formula>
    </cfRule>
  </conditionalFormatting>
  <conditionalFormatting sqref="Q926">
    <cfRule type="cellIs" dxfId="9875" priority="7269" stopIfTrue="1" operator="equal">
      <formula>0</formula>
    </cfRule>
  </conditionalFormatting>
  <conditionalFormatting sqref="Q926">
    <cfRule type="containsText" dxfId="9874" priority="7264" stopIfTrue="1" operator="containsText" text="dsoy jktdh; fo|ky;ksa esa iz;ksx gsrq fu%'kqYd">
      <formula>NOT(ISERROR(SEARCH("dsoy jktdh; fo|ky;ksa esa iz;ksx gsrq fu%'kqYd",Q926)))</formula>
    </cfRule>
    <cfRule type="containsText" dxfId="9873" priority="7265" stopIfTrue="1" operator="containsText" text="dsoy jktdh; fo|ky;ksa esa iz;ksx gsrq fu%'kqYd">
      <formula>NOT(ISERROR(SEARCH("dsoy jktdh; fo|ky;ksa esa iz;ksx gsrq fu%'kqYd",Q926)))</formula>
    </cfRule>
    <cfRule type="containsText" dxfId="9872" priority="7266" stopIfTrue="1" operator="containsText" text="dsoy jktdh; fo|ky;ksa esa iz;ksx gsrq fu%'kqYd">
      <formula>NOT(ISERROR(SEARCH("dsoy jktdh; fo|ky;ksa esa iz;ksx gsrq fu%'kqYd",Q926)))</formula>
    </cfRule>
    <cfRule type="containsText" dxfId="9871" priority="7267" stopIfTrue="1" operator="containsText" text="f'k{kk foHkkx jktLFkku">
      <formula>NOT(ISERROR(SEARCH("f'k{kk foHkkx jktLFkku",Q926)))</formula>
    </cfRule>
    <cfRule type="containsText" dxfId="9870" priority="7268" stopIfTrue="1" operator="containsText" text="iw.kkZad">
      <formula>NOT(ISERROR(SEARCH("iw.kkZad",Q926)))</formula>
    </cfRule>
  </conditionalFormatting>
  <conditionalFormatting sqref="S926">
    <cfRule type="cellIs" dxfId="9869" priority="7263" stopIfTrue="1" operator="equal">
      <formula>0</formula>
    </cfRule>
  </conditionalFormatting>
  <conditionalFormatting sqref="S926">
    <cfRule type="containsText" dxfId="9868" priority="7258" stopIfTrue="1" operator="containsText" text="dsoy jktdh; fo|ky;ksa esa iz;ksx gsrq fu%'kqYd">
      <formula>NOT(ISERROR(SEARCH("dsoy jktdh; fo|ky;ksa esa iz;ksx gsrq fu%'kqYd",S926)))</formula>
    </cfRule>
    <cfRule type="containsText" dxfId="9867" priority="7259" stopIfTrue="1" operator="containsText" text="dsoy jktdh; fo|ky;ksa esa iz;ksx gsrq fu%'kqYd">
      <formula>NOT(ISERROR(SEARCH("dsoy jktdh; fo|ky;ksa esa iz;ksx gsrq fu%'kqYd",S926)))</formula>
    </cfRule>
    <cfRule type="containsText" dxfId="9866" priority="7260" stopIfTrue="1" operator="containsText" text="dsoy jktdh; fo|ky;ksa esa iz;ksx gsrq fu%'kqYd">
      <formula>NOT(ISERROR(SEARCH("dsoy jktdh; fo|ky;ksa esa iz;ksx gsrq fu%'kqYd",S926)))</formula>
    </cfRule>
    <cfRule type="containsText" dxfId="9865" priority="7261" stopIfTrue="1" operator="containsText" text="f'k{kk foHkkx jktLFkku">
      <formula>NOT(ISERROR(SEARCH("f'k{kk foHkkx jktLFkku",S926)))</formula>
    </cfRule>
    <cfRule type="containsText" dxfId="9864" priority="7262" stopIfTrue="1" operator="containsText" text="iw.kkZad">
      <formula>NOT(ISERROR(SEARCH("iw.kkZad",S926)))</formula>
    </cfRule>
  </conditionalFormatting>
  <conditionalFormatting sqref="U926">
    <cfRule type="cellIs" dxfId="9863" priority="7257" stopIfTrue="1" operator="equal">
      <formula>0</formula>
    </cfRule>
  </conditionalFormatting>
  <conditionalFormatting sqref="U926">
    <cfRule type="containsText" dxfId="9862" priority="7252" stopIfTrue="1" operator="containsText" text="dsoy jktdh; fo|ky;ksa esa iz;ksx gsrq fu%'kqYd">
      <formula>NOT(ISERROR(SEARCH("dsoy jktdh; fo|ky;ksa esa iz;ksx gsrq fu%'kqYd",U926)))</formula>
    </cfRule>
    <cfRule type="containsText" dxfId="9861" priority="7253" stopIfTrue="1" operator="containsText" text="dsoy jktdh; fo|ky;ksa esa iz;ksx gsrq fu%'kqYd">
      <formula>NOT(ISERROR(SEARCH("dsoy jktdh; fo|ky;ksa esa iz;ksx gsrq fu%'kqYd",U926)))</formula>
    </cfRule>
    <cfRule type="containsText" dxfId="9860" priority="7254" stopIfTrue="1" operator="containsText" text="dsoy jktdh; fo|ky;ksa esa iz;ksx gsrq fu%'kqYd">
      <formula>NOT(ISERROR(SEARCH("dsoy jktdh; fo|ky;ksa esa iz;ksx gsrq fu%'kqYd",U926)))</formula>
    </cfRule>
    <cfRule type="containsText" dxfId="9859" priority="7255" stopIfTrue="1" operator="containsText" text="f'k{kk foHkkx jktLFkku">
      <formula>NOT(ISERROR(SEARCH("f'k{kk foHkkx jktLFkku",U926)))</formula>
    </cfRule>
    <cfRule type="containsText" dxfId="9858" priority="7256" stopIfTrue="1" operator="containsText" text="iw.kkZad">
      <formula>NOT(ISERROR(SEARCH("iw.kkZad",U926)))</formula>
    </cfRule>
  </conditionalFormatting>
  <conditionalFormatting sqref="W926">
    <cfRule type="cellIs" dxfId="9857" priority="7251" stopIfTrue="1" operator="equal">
      <formula>0</formula>
    </cfRule>
  </conditionalFormatting>
  <conditionalFormatting sqref="W926">
    <cfRule type="containsText" dxfId="9856" priority="7246" stopIfTrue="1" operator="containsText" text="dsoy jktdh; fo|ky;ksa esa iz;ksx gsrq fu%'kqYd">
      <formula>NOT(ISERROR(SEARCH("dsoy jktdh; fo|ky;ksa esa iz;ksx gsrq fu%'kqYd",W926)))</formula>
    </cfRule>
    <cfRule type="containsText" dxfId="9855" priority="7247" stopIfTrue="1" operator="containsText" text="dsoy jktdh; fo|ky;ksa esa iz;ksx gsrq fu%'kqYd">
      <formula>NOT(ISERROR(SEARCH("dsoy jktdh; fo|ky;ksa esa iz;ksx gsrq fu%'kqYd",W926)))</formula>
    </cfRule>
    <cfRule type="containsText" dxfId="9854" priority="7248" stopIfTrue="1" operator="containsText" text="dsoy jktdh; fo|ky;ksa esa iz;ksx gsrq fu%'kqYd">
      <formula>NOT(ISERROR(SEARCH("dsoy jktdh; fo|ky;ksa esa iz;ksx gsrq fu%'kqYd",W926)))</formula>
    </cfRule>
    <cfRule type="containsText" dxfId="9853" priority="7249" stopIfTrue="1" operator="containsText" text="f'k{kk foHkkx jktLFkku">
      <formula>NOT(ISERROR(SEARCH("f'k{kk foHkkx jktLFkku",W926)))</formula>
    </cfRule>
    <cfRule type="containsText" dxfId="9852" priority="7250" stopIfTrue="1" operator="containsText" text="iw.kkZad">
      <formula>NOT(ISERROR(SEARCH("iw.kkZad",W926)))</formula>
    </cfRule>
  </conditionalFormatting>
  <conditionalFormatting sqref="P918">
    <cfRule type="cellIs" dxfId="9851" priority="7245" stopIfTrue="1" operator="equal">
      <formula>0</formula>
    </cfRule>
  </conditionalFormatting>
  <conditionalFormatting sqref="P918">
    <cfRule type="containsText" dxfId="9850" priority="7240" stopIfTrue="1" operator="containsText" text="dsoy jktdh; fo|ky;ksa esa iz;ksx gsrq fu%'kqYd">
      <formula>NOT(ISERROR(SEARCH("dsoy jktdh; fo|ky;ksa esa iz;ksx gsrq fu%'kqYd",P918)))</formula>
    </cfRule>
    <cfRule type="containsText" dxfId="9849" priority="7241" stopIfTrue="1" operator="containsText" text="dsoy jktdh; fo|ky;ksa esa iz;ksx gsrq fu%'kqYd">
      <formula>NOT(ISERROR(SEARCH("dsoy jktdh; fo|ky;ksa esa iz;ksx gsrq fu%'kqYd",P918)))</formula>
    </cfRule>
    <cfRule type="containsText" dxfId="9848" priority="7242" stopIfTrue="1" operator="containsText" text="dsoy jktdh; fo|ky;ksa esa iz;ksx gsrq fu%'kqYd">
      <formula>NOT(ISERROR(SEARCH("dsoy jktdh; fo|ky;ksa esa iz;ksx gsrq fu%'kqYd",P918)))</formula>
    </cfRule>
    <cfRule type="containsText" dxfId="9847" priority="7243" stopIfTrue="1" operator="containsText" text="f'k{kk foHkkx jktLFkku">
      <formula>NOT(ISERROR(SEARCH("f'k{kk foHkkx jktLFkku",P918)))</formula>
    </cfRule>
    <cfRule type="containsText" dxfId="9846" priority="7244" stopIfTrue="1" operator="containsText" text="iw.kkZad">
      <formula>NOT(ISERROR(SEARCH("iw.kkZad",P918)))</formula>
    </cfRule>
  </conditionalFormatting>
  <conditionalFormatting sqref="O917">
    <cfRule type="cellIs" dxfId="9845" priority="7239" stopIfTrue="1" operator="equal">
      <formula>0</formula>
    </cfRule>
  </conditionalFormatting>
  <conditionalFormatting sqref="O917">
    <cfRule type="containsText" dxfId="9844" priority="7234" stopIfTrue="1" operator="containsText" text="dsoy jktdh; fo|ky;ksa esa iz;ksx gsrq fu%'kqYd">
      <formula>NOT(ISERROR(SEARCH("dsoy jktdh; fo|ky;ksa esa iz;ksx gsrq fu%'kqYd",O917)))</formula>
    </cfRule>
    <cfRule type="containsText" dxfId="9843" priority="7235" stopIfTrue="1" operator="containsText" text="dsoy jktdh; fo|ky;ksa esa iz;ksx gsrq fu%'kqYd">
      <formula>NOT(ISERROR(SEARCH("dsoy jktdh; fo|ky;ksa esa iz;ksx gsrq fu%'kqYd",O917)))</formula>
    </cfRule>
    <cfRule type="containsText" dxfId="9842" priority="7236" stopIfTrue="1" operator="containsText" text="dsoy jktdh; fo|ky;ksa esa iz;ksx gsrq fu%'kqYd">
      <formula>NOT(ISERROR(SEARCH("dsoy jktdh; fo|ky;ksa esa iz;ksx gsrq fu%'kqYd",O917)))</formula>
    </cfRule>
    <cfRule type="containsText" dxfId="9841" priority="7237" stopIfTrue="1" operator="containsText" text="f'k{kk foHkkx jktLFkku">
      <formula>NOT(ISERROR(SEARCH("f'k{kk foHkkx jktLFkku",O917)))</formula>
    </cfRule>
    <cfRule type="containsText" dxfId="9840" priority="7238" stopIfTrue="1" operator="containsText" text="iw.kkZad">
      <formula>NOT(ISERROR(SEARCH("iw.kkZad",O917)))</formula>
    </cfRule>
  </conditionalFormatting>
  <conditionalFormatting sqref="Q912:S912">
    <cfRule type="cellIs" dxfId="9839" priority="7233" stopIfTrue="1" operator="equal">
      <formula>0</formula>
    </cfRule>
  </conditionalFormatting>
  <conditionalFormatting sqref="Q912:S912">
    <cfRule type="containsText" dxfId="9838" priority="7228" stopIfTrue="1" operator="containsText" text="dsoy jktdh; fo|ky;ksa esa iz;ksx gsrq fu%'kqYd">
      <formula>NOT(ISERROR(SEARCH("dsoy jktdh; fo|ky;ksa esa iz;ksx gsrq fu%'kqYd",Q912)))</formula>
    </cfRule>
    <cfRule type="containsText" dxfId="9837" priority="7229" stopIfTrue="1" operator="containsText" text="dsoy jktdh; fo|ky;ksa esa iz;ksx gsrq fu%'kqYd">
      <formula>NOT(ISERROR(SEARCH("dsoy jktdh; fo|ky;ksa esa iz;ksx gsrq fu%'kqYd",Q912)))</formula>
    </cfRule>
    <cfRule type="containsText" dxfId="9836" priority="7230" stopIfTrue="1" operator="containsText" text="dsoy jktdh; fo|ky;ksa esa iz;ksx gsrq fu%'kqYd">
      <formula>NOT(ISERROR(SEARCH("dsoy jktdh; fo|ky;ksa esa iz;ksx gsrq fu%'kqYd",Q912)))</formula>
    </cfRule>
    <cfRule type="containsText" dxfId="9835" priority="7231" stopIfTrue="1" operator="containsText" text="f'k{kk foHkkx jktLFkku">
      <formula>NOT(ISERROR(SEARCH("f'k{kk foHkkx jktLFkku",Q912)))</formula>
    </cfRule>
    <cfRule type="containsText" dxfId="9834" priority="7232" stopIfTrue="1" operator="containsText" text="iw.kkZad">
      <formula>NOT(ISERROR(SEARCH("iw.kkZad",Q912)))</formula>
    </cfRule>
  </conditionalFormatting>
  <conditionalFormatting sqref="Q912:S912">
    <cfRule type="cellIs" dxfId="9833" priority="7226" operator="equal">
      <formula>0</formula>
    </cfRule>
    <cfRule type="containsText" dxfId="9832" priority="7227" stopIfTrue="1" operator="containsText" text="false">
      <formula>NOT(ISERROR(SEARCH("false",Q912)))</formula>
    </cfRule>
  </conditionalFormatting>
  <conditionalFormatting sqref="Q912:S912">
    <cfRule type="containsText" dxfId="9831" priority="7225" stopIfTrue="1" operator="containsText" text="izk;ks-">
      <formula>NOT(ISERROR(SEARCH("izk;ks-",Q912)))</formula>
    </cfRule>
  </conditionalFormatting>
  <conditionalFormatting sqref="X920 Q920:S920 U920:V920">
    <cfRule type="cellIs" dxfId="9830" priority="7224" stopIfTrue="1" operator="equal">
      <formula>0</formula>
    </cfRule>
  </conditionalFormatting>
  <conditionalFormatting sqref="X920 Q920:S920 U920:V920">
    <cfRule type="containsText" dxfId="9829" priority="7219" stopIfTrue="1" operator="containsText" text="dsoy jktdh; fo|ky;ksa esa iz;ksx gsrq fu%'kqYd">
      <formula>NOT(ISERROR(SEARCH("dsoy jktdh; fo|ky;ksa esa iz;ksx gsrq fu%'kqYd",Q920)))</formula>
    </cfRule>
    <cfRule type="containsText" dxfId="9828" priority="7220" stopIfTrue="1" operator="containsText" text="dsoy jktdh; fo|ky;ksa esa iz;ksx gsrq fu%'kqYd">
      <formula>NOT(ISERROR(SEARCH("dsoy jktdh; fo|ky;ksa esa iz;ksx gsrq fu%'kqYd",Q920)))</formula>
    </cfRule>
    <cfRule type="containsText" dxfId="9827" priority="7221" stopIfTrue="1" operator="containsText" text="dsoy jktdh; fo|ky;ksa esa iz;ksx gsrq fu%'kqYd">
      <formula>NOT(ISERROR(SEARCH("dsoy jktdh; fo|ky;ksa esa iz;ksx gsrq fu%'kqYd",Q920)))</formula>
    </cfRule>
    <cfRule type="containsText" dxfId="9826" priority="7222" stopIfTrue="1" operator="containsText" text="f'k{kk foHkkx jktLFkku">
      <formula>NOT(ISERROR(SEARCH("f'k{kk foHkkx jktLFkku",Q920)))</formula>
    </cfRule>
    <cfRule type="containsText" dxfId="9825" priority="7223" stopIfTrue="1" operator="containsText" text="iw.kkZad">
      <formula>NOT(ISERROR(SEARCH("iw.kkZad",Q920)))</formula>
    </cfRule>
  </conditionalFormatting>
  <conditionalFormatting sqref="X920 Q920:S920 U920:V920">
    <cfRule type="cellIs" dxfId="9824" priority="7217" operator="equal">
      <formula>0</formula>
    </cfRule>
    <cfRule type="containsText" dxfId="9823" priority="7218" stopIfTrue="1" operator="containsText" text="false">
      <formula>NOT(ISERROR(SEARCH("false",Q920)))</formula>
    </cfRule>
  </conditionalFormatting>
  <conditionalFormatting sqref="X920 Q920:S920 U920:V920">
    <cfRule type="containsText" dxfId="9822" priority="7216" stopIfTrue="1" operator="containsText" text="izk;ks-">
      <formula>NOT(ISERROR(SEARCH("izk;ks-",Q920)))</formula>
    </cfRule>
  </conditionalFormatting>
  <conditionalFormatting sqref="Q917:S917">
    <cfRule type="cellIs" dxfId="9821" priority="7215" stopIfTrue="1" operator="equal">
      <formula>0</formula>
    </cfRule>
  </conditionalFormatting>
  <conditionalFormatting sqref="Q917:S917">
    <cfRule type="containsText" dxfId="9820" priority="7210" stopIfTrue="1" operator="containsText" text="dsoy jktdh; fo|ky;ksa esa iz;ksx gsrq fu%'kqYd">
      <formula>NOT(ISERROR(SEARCH("dsoy jktdh; fo|ky;ksa esa iz;ksx gsrq fu%'kqYd",Q917)))</formula>
    </cfRule>
    <cfRule type="containsText" dxfId="9819" priority="7211" stopIfTrue="1" operator="containsText" text="dsoy jktdh; fo|ky;ksa esa iz;ksx gsrq fu%'kqYd">
      <formula>NOT(ISERROR(SEARCH("dsoy jktdh; fo|ky;ksa esa iz;ksx gsrq fu%'kqYd",Q917)))</formula>
    </cfRule>
    <cfRule type="containsText" dxfId="9818" priority="7212" stopIfTrue="1" operator="containsText" text="dsoy jktdh; fo|ky;ksa esa iz;ksx gsrq fu%'kqYd">
      <formula>NOT(ISERROR(SEARCH("dsoy jktdh; fo|ky;ksa esa iz;ksx gsrq fu%'kqYd",Q917)))</formula>
    </cfRule>
    <cfRule type="containsText" dxfId="9817" priority="7213" stopIfTrue="1" operator="containsText" text="f'k{kk foHkkx jktLFkku">
      <formula>NOT(ISERROR(SEARCH("f'k{kk foHkkx jktLFkku",Q917)))</formula>
    </cfRule>
    <cfRule type="containsText" dxfId="9816" priority="7214" stopIfTrue="1" operator="containsText" text="iw.kkZad">
      <formula>NOT(ISERROR(SEARCH("iw.kkZad",Q917)))</formula>
    </cfRule>
  </conditionalFormatting>
  <conditionalFormatting sqref="Q917:S917">
    <cfRule type="cellIs" dxfId="9815" priority="7208" operator="equal">
      <formula>0</formula>
    </cfRule>
    <cfRule type="containsText" dxfId="9814" priority="7209" stopIfTrue="1" operator="containsText" text="false">
      <formula>NOT(ISERROR(SEARCH("false",Q917)))</formula>
    </cfRule>
  </conditionalFormatting>
  <conditionalFormatting sqref="Q917:S917">
    <cfRule type="containsText" dxfId="9813" priority="7207" stopIfTrue="1" operator="containsText" text="izk;ks-">
      <formula>NOT(ISERROR(SEARCH("izk;ks-",Q917)))</formula>
    </cfRule>
  </conditionalFormatting>
  <conditionalFormatting sqref="Q927:Q930">
    <cfRule type="cellIs" dxfId="9812" priority="7206" stopIfTrue="1" operator="equal">
      <formula>0</formula>
    </cfRule>
  </conditionalFormatting>
  <conditionalFormatting sqref="Q927:Q930">
    <cfRule type="containsText" dxfId="9811" priority="7201" stopIfTrue="1" operator="containsText" text="dsoy jktdh; fo|ky;ksa esa iz;ksx gsrq fu%'kqYd">
      <formula>NOT(ISERROR(SEARCH("dsoy jktdh; fo|ky;ksa esa iz;ksx gsrq fu%'kqYd",Q927)))</formula>
    </cfRule>
    <cfRule type="containsText" dxfId="9810" priority="7202" stopIfTrue="1" operator="containsText" text="dsoy jktdh; fo|ky;ksa esa iz;ksx gsrq fu%'kqYd">
      <formula>NOT(ISERROR(SEARCH("dsoy jktdh; fo|ky;ksa esa iz;ksx gsrq fu%'kqYd",Q927)))</formula>
    </cfRule>
    <cfRule type="containsText" dxfId="9809" priority="7203" stopIfTrue="1" operator="containsText" text="dsoy jktdh; fo|ky;ksa esa iz;ksx gsrq fu%'kqYd">
      <formula>NOT(ISERROR(SEARCH("dsoy jktdh; fo|ky;ksa esa iz;ksx gsrq fu%'kqYd",Q927)))</formula>
    </cfRule>
    <cfRule type="containsText" dxfId="9808" priority="7204" stopIfTrue="1" operator="containsText" text="f'k{kk foHkkx jktLFkku">
      <formula>NOT(ISERROR(SEARCH("f'k{kk foHkkx jktLFkku",Q927)))</formula>
    </cfRule>
    <cfRule type="containsText" dxfId="9807" priority="7205" stopIfTrue="1" operator="containsText" text="iw.kkZad">
      <formula>NOT(ISERROR(SEARCH("iw.kkZad",Q927)))</formula>
    </cfRule>
  </conditionalFormatting>
  <conditionalFormatting sqref="S927:S930">
    <cfRule type="cellIs" dxfId="9806" priority="7200" stopIfTrue="1" operator="equal">
      <formula>0</formula>
    </cfRule>
  </conditionalFormatting>
  <conditionalFormatting sqref="S927:S930">
    <cfRule type="containsText" dxfId="9805" priority="7195" stopIfTrue="1" operator="containsText" text="dsoy jktdh; fo|ky;ksa esa iz;ksx gsrq fu%'kqYd">
      <formula>NOT(ISERROR(SEARCH("dsoy jktdh; fo|ky;ksa esa iz;ksx gsrq fu%'kqYd",S927)))</formula>
    </cfRule>
    <cfRule type="containsText" dxfId="9804" priority="7196" stopIfTrue="1" operator="containsText" text="dsoy jktdh; fo|ky;ksa esa iz;ksx gsrq fu%'kqYd">
      <formula>NOT(ISERROR(SEARCH("dsoy jktdh; fo|ky;ksa esa iz;ksx gsrq fu%'kqYd",S927)))</formula>
    </cfRule>
    <cfRule type="containsText" dxfId="9803" priority="7197" stopIfTrue="1" operator="containsText" text="dsoy jktdh; fo|ky;ksa esa iz;ksx gsrq fu%'kqYd">
      <formula>NOT(ISERROR(SEARCH("dsoy jktdh; fo|ky;ksa esa iz;ksx gsrq fu%'kqYd",S927)))</formula>
    </cfRule>
    <cfRule type="containsText" dxfId="9802" priority="7198" stopIfTrue="1" operator="containsText" text="f'k{kk foHkkx jktLFkku">
      <formula>NOT(ISERROR(SEARCH("f'k{kk foHkkx jktLFkku",S927)))</formula>
    </cfRule>
    <cfRule type="containsText" dxfId="9801" priority="7199" stopIfTrue="1" operator="containsText" text="iw.kkZad">
      <formula>NOT(ISERROR(SEARCH("iw.kkZad",S927)))</formula>
    </cfRule>
  </conditionalFormatting>
  <conditionalFormatting sqref="U927:U930">
    <cfRule type="cellIs" dxfId="9800" priority="7194" stopIfTrue="1" operator="equal">
      <formula>0</formula>
    </cfRule>
  </conditionalFormatting>
  <conditionalFormatting sqref="U927:U930">
    <cfRule type="containsText" dxfId="9799" priority="7189" stopIfTrue="1" operator="containsText" text="dsoy jktdh; fo|ky;ksa esa iz;ksx gsrq fu%'kqYd">
      <formula>NOT(ISERROR(SEARCH("dsoy jktdh; fo|ky;ksa esa iz;ksx gsrq fu%'kqYd",U927)))</formula>
    </cfRule>
    <cfRule type="containsText" dxfId="9798" priority="7190" stopIfTrue="1" operator="containsText" text="dsoy jktdh; fo|ky;ksa esa iz;ksx gsrq fu%'kqYd">
      <formula>NOT(ISERROR(SEARCH("dsoy jktdh; fo|ky;ksa esa iz;ksx gsrq fu%'kqYd",U927)))</formula>
    </cfRule>
    <cfRule type="containsText" dxfId="9797" priority="7191" stopIfTrue="1" operator="containsText" text="dsoy jktdh; fo|ky;ksa esa iz;ksx gsrq fu%'kqYd">
      <formula>NOT(ISERROR(SEARCH("dsoy jktdh; fo|ky;ksa esa iz;ksx gsrq fu%'kqYd",U927)))</formula>
    </cfRule>
    <cfRule type="containsText" dxfId="9796" priority="7192" stopIfTrue="1" operator="containsText" text="f'k{kk foHkkx jktLFkku">
      <formula>NOT(ISERROR(SEARCH("f'k{kk foHkkx jktLFkku",U927)))</formula>
    </cfRule>
    <cfRule type="containsText" dxfId="9795" priority="7193" stopIfTrue="1" operator="containsText" text="iw.kkZad">
      <formula>NOT(ISERROR(SEARCH("iw.kkZad",U927)))</formula>
    </cfRule>
  </conditionalFormatting>
  <conditionalFormatting sqref="W927:W930">
    <cfRule type="cellIs" dxfId="9794" priority="7188" stopIfTrue="1" operator="equal">
      <formula>0</formula>
    </cfRule>
  </conditionalFormatting>
  <conditionalFormatting sqref="W927:W930">
    <cfRule type="containsText" dxfId="9793" priority="7183" stopIfTrue="1" operator="containsText" text="dsoy jktdh; fo|ky;ksa esa iz;ksx gsrq fu%'kqYd">
      <formula>NOT(ISERROR(SEARCH("dsoy jktdh; fo|ky;ksa esa iz;ksx gsrq fu%'kqYd",W927)))</formula>
    </cfRule>
    <cfRule type="containsText" dxfId="9792" priority="7184" stopIfTrue="1" operator="containsText" text="dsoy jktdh; fo|ky;ksa esa iz;ksx gsrq fu%'kqYd">
      <formula>NOT(ISERROR(SEARCH("dsoy jktdh; fo|ky;ksa esa iz;ksx gsrq fu%'kqYd",W927)))</formula>
    </cfRule>
    <cfRule type="containsText" dxfId="9791" priority="7185" stopIfTrue="1" operator="containsText" text="dsoy jktdh; fo|ky;ksa esa iz;ksx gsrq fu%'kqYd">
      <formula>NOT(ISERROR(SEARCH("dsoy jktdh; fo|ky;ksa esa iz;ksx gsrq fu%'kqYd",W927)))</formula>
    </cfRule>
    <cfRule type="containsText" dxfId="9790" priority="7186" stopIfTrue="1" operator="containsText" text="f'k{kk foHkkx jktLFkku">
      <formula>NOT(ISERROR(SEARCH("f'k{kk foHkkx jktLFkku",W927)))</formula>
    </cfRule>
    <cfRule type="containsText" dxfId="9789" priority="7187" stopIfTrue="1" operator="containsText" text="iw.kkZad">
      <formula>NOT(ISERROR(SEARCH("iw.kkZad",W927)))</formula>
    </cfRule>
  </conditionalFormatting>
  <conditionalFormatting sqref="O928:P928">
    <cfRule type="cellIs" dxfId="9788" priority="7182" stopIfTrue="1" operator="equal">
      <formula>0</formula>
    </cfRule>
  </conditionalFormatting>
  <conditionalFormatting sqref="O928:P928">
    <cfRule type="containsText" dxfId="9787" priority="7177" stopIfTrue="1" operator="containsText" text="dsoy jktdh; fo|ky;ksa esa iz;ksx gsrq fu%'kqYd">
      <formula>NOT(ISERROR(SEARCH("dsoy jktdh; fo|ky;ksa esa iz;ksx gsrq fu%'kqYd",O928)))</formula>
    </cfRule>
    <cfRule type="containsText" dxfId="9786" priority="7178" stopIfTrue="1" operator="containsText" text="dsoy jktdh; fo|ky;ksa esa iz;ksx gsrq fu%'kqYd">
      <formula>NOT(ISERROR(SEARCH("dsoy jktdh; fo|ky;ksa esa iz;ksx gsrq fu%'kqYd",O928)))</formula>
    </cfRule>
    <cfRule type="containsText" dxfId="9785" priority="7179" stopIfTrue="1" operator="containsText" text="dsoy jktdh; fo|ky;ksa esa iz;ksx gsrq fu%'kqYd">
      <formula>NOT(ISERROR(SEARCH("dsoy jktdh; fo|ky;ksa esa iz;ksx gsrq fu%'kqYd",O928)))</formula>
    </cfRule>
    <cfRule type="containsText" dxfId="9784" priority="7180" stopIfTrue="1" operator="containsText" text="f'k{kk foHkkx jktLFkku">
      <formula>NOT(ISERROR(SEARCH("f'k{kk foHkkx jktLFkku",O928)))</formula>
    </cfRule>
    <cfRule type="containsText" dxfId="9783" priority="7181" stopIfTrue="1" operator="containsText" text="iw.kkZad">
      <formula>NOT(ISERROR(SEARCH("iw.kkZad",O928)))</formula>
    </cfRule>
  </conditionalFormatting>
  <conditionalFormatting sqref="G913 G915:G916">
    <cfRule type="expression" dxfId="9782" priority="7176">
      <formula>is(error)</formula>
    </cfRule>
  </conditionalFormatting>
  <conditionalFormatting sqref="G913 G915:G916">
    <cfRule type="cellIs" dxfId="9781" priority="7175" operator="equal">
      <formula>0</formula>
    </cfRule>
  </conditionalFormatting>
  <conditionalFormatting sqref="G913 G915:G916">
    <cfRule type="expression" dxfId="9780" priority="7174">
      <formula>ISERROR(G913)</formula>
    </cfRule>
  </conditionalFormatting>
  <conditionalFormatting sqref="K913 K915:K916">
    <cfRule type="expression" dxfId="9779" priority="7173">
      <formula>is(error)</formula>
    </cfRule>
  </conditionalFormatting>
  <conditionalFormatting sqref="K913 K915:K916">
    <cfRule type="cellIs" dxfId="9778" priority="7172" operator="equal">
      <formula>0</formula>
    </cfRule>
  </conditionalFormatting>
  <conditionalFormatting sqref="K913 K915:K916">
    <cfRule type="expression" dxfId="9777" priority="7171">
      <formula>ISERROR(K913)</formula>
    </cfRule>
  </conditionalFormatting>
  <conditionalFormatting sqref="G918">
    <cfRule type="expression" dxfId="9776" priority="7170">
      <formula>is(error)</formula>
    </cfRule>
  </conditionalFormatting>
  <conditionalFormatting sqref="G918">
    <cfRule type="cellIs" dxfId="9775" priority="7169" operator="equal">
      <formula>0</formula>
    </cfRule>
  </conditionalFormatting>
  <conditionalFormatting sqref="G918">
    <cfRule type="expression" dxfId="9774" priority="7168">
      <formula>ISERROR(G918)</formula>
    </cfRule>
  </conditionalFormatting>
  <conditionalFormatting sqref="K918">
    <cfRule type="expression" dxfId="9773" priority="7167">
      <formula>is(error)</formula>
    </cfRule>
  </conditionalFormatting>
  <conditionalFormatting sqref="K918">
    <cfRule type="cellIs" dxfId="9772" priority="7166" operator="equal">
      <formula>0</formula>
    </cfRule>
  </conditionalFormatting>
  <conditionalFormatting sqref="K918">
    <cfRule type="expression" dxfId="9771" priority="7165">
      <formula>ISERROR(K918)</formula>
    </cfRule>
  </conditionalFormatting>
  <conditionalFormatting sqref="X912 U912:V912">
    <cfRule type="cellIs" dxfId="9770" priority="7164" stopIfTrue="1" operator="equal">
      <formula>0</formula>
    </cfRule>
  </conditionalFormatting>
  <conditionalFormatting sqref="X912 U912:V912">
    <cfRule type="containsText" dxfId="9769" priority="7159" stopIfTrue="1" operator="containsText" text="dsoy jktdh; fo|ky;ksa esa iz;ksx gsrq fu%'kqYd">
      <formula>NOT(ISERROR(SEARCH("dsoy jktdh; fo|ky;ksa esa iz;ksx gsrq fu%'kqYd",U912)))</formula>
    </cfRule>
    <cfRule type="containsText" dxfId="9768" priority="7160" stopIfTrue="1" operator="containsText" text="dsoy jktdh; fo|ky;ksa esa iz;ksx gsrq fu%'kqYd">
      <formula>NOT(ISERROR(SEARCH("dsoy jktdh; fo|ky;ksa esa iz;ksx gsrq fu%'kqYd",U912)))</formula>
    </cfRule>
    <cfRule type="containsText" dxfId="9767" priority="7161" stopIfTrue="1" operator="containsText" text="dsoy jktdh; fo|ky;ksa esa iz;ksx gsrq fu%'kqYd">
      <formula>NOT(ISERROR(SEARCH("dsoy jktdh; fo|ky;ksa esa iz;ksx gsrq fu%'kqYd",U912)))</formula>
    </cfRule>
    <cfRule type="containsText" dxfId="9766" priority="7162" stopIfTrue="1" operator="containsText" text="f'k{kk foHkkx jktLFkku">
      <formula>NOT(ISERROR(SEARCH("f'k{kk foHkkx jktLFkku",U912)))</formula>
    </cfRule>
    <cfRule type="containsText" dxfId="9765" priority="7163" stopIfTrue="1" operator="containsText" text="iw.kkZad">
      <formula>NOT(ISERROR(SEARCH("iw.kkZad",U912)))</formula>
    </cfRule>
  </conditionalFormatting>
  <conditionalFormatting sqref="X912 U912:V912">
    <cfRule type="cellIs" dxfId="9764" priority="7157" operator="equal">
      <formula>0</formula>
    </cfRule>
    <cfRule type="containsText" dxfId="9763" priority="7158" stopIfTrue="1" operator="containsText" text="false">
      <formula>NOT(ISERROR(SEARCH("false",U912)))</formula>
    </cfRule>
  </conditionalFormatting>
  <conditionalFormatting sqref="X912 U912:V912">
    <cfRule type="containsText" dxfId="9762" priority="7156" stopIfTrue="1" operator="containsText" text="izk;ks-">
      <formula>NOT(ISERROR(SEARCH("izk;ks-",U912)))</formula>
    </cfRule>
  </conditionalFormatting>
  <conditionalFormatting sqref="X917 U917:V917">
    <cfRule type="cellIs" dxfId="9761" priority="7155" stopIfTrue="1" operator="equal">
      <formula>0</formula>
    </cfRule>
  </conditionalFormatting>
  <conditionalFormatting sqref="X917 U917:V917">
    <cfRule type="containsText" dxfId="9760" priority="7150" stopIfTrue="1" operator="containsText" text="dsoy jktdh; fo|ky;ksa esa iz;ksx gsrq fu%'kqYd">
      <formula>NOT(ISERROR(SEARCH("dsoy jktdh; fo|ky;ksa esa iz;ksx gsrq fu%'kqYd",U917)))</formula>
    </cfRule>
    <cfRule type="containsText" dxfId="9759" priority="7151" stopIfTrue="1" operator="containsText" text="dsoy jktdh; fo|ky;ksa esa iz;ksx gsrq fu%'kqYd">
      <formula>NOT(ISERROR(SEARCH("dsoy jktdh; fo|ky;ksa esa iz;ksx gsrq fu%'kqYd",U917)))</formula>
    </cfRule>
    <cfRule type="containsText" dxfId="9758" priority="7152" stopIfTrue="1" operator="containsText" text="dsoy jktdh; fo|ky;ksa esa iz;ksx gsrq fu%'kqYd">
      <formula>NOT(ISERROR(SEARCH("dsoy jktdh; fo|ky;ksa esa iz;ksx gsrq fu%'kqYd",U917)))</formula>
    </cfRule>
    <cfRule type="containsText" dxfId="9757" priority="7153" stopIfTrue="1" operator="containsText" text="f'k{kk foHkkx jktLFkku">
      <formula>NOT(ISERROR(SEARCH("f'k{kk foHkkx jktLFkku",U917)))</formula>
    </cfRule>
    <cfRule type="containsText" dxfId="9756" priority="7154" stopIfTrue="1" operator="containsText" text="iw.kkZad">
      <formula>NOT(ISERROR(SEARCH("iw.kkZad",U917)))</formula>
    </cfRule>
  </conditionalFormatting>
  <conditionalFormatting sqref="X917 U917:V917">
    <cfRule type="cellIs" dxfId="9755" priority="7148" operator="equal">
      <formula>0</formula>
    </cfRule>
    <cfRule type="containsText" dxfId="9754" priority="7149" stopIfTrue="1" operator="containsText" text="false">
      <formula>NOT(ISERROR(SEARCH("false",U917)))</formula>
    </cfRule>
  </conditionalFormatting>
  <conditionalFormatting sqref="X917 U917:V917">
    <cfRule type="containsText" dxfId="9753" priority="7147" stopIfTrue="1" operator="containsText" text="izk;ks-">
      <formula>NOT(ISERROR(SEARCH("izk;ks-",U917)))</formula>
    </cfRule>
  </conditionalFormatting>
  <conditionalFormatting sqref="T913 T915:T916">
    <cfRule type="expression" dxfId="9752" priority="7146">
      <formula>is(error)</formula>
    </cfRule>
  </conditionalFormatting>
  <conditionalFormatting sqref="T913 T915:T916">
    <cfRule type="cellIs" dxfId="9751" priority="7145" operator="equal">
      <formula>0</formula>
    </cfRule>
  </conditionalFormatting>
  <conditionalFormatting sqref="T913 T915:T916">
    <cfRule type="expression" dxfId="9750" priority="7144">
      <formula>ISERROR(T913)</formula>
    </cfRule>
  </conditionalFormatting>
  <conditionalFormatting sqref="X913 X915:X916">
    <cfRule type="expression" dxfId="9749" priority="7143">
      <formula>is(error)</formula>
    </cfRule>
  </conditionalFormatting>
  <conditionalFormatting sqref="X913 X915:X916">
    <cfRule type="cellIs" dxfId="9748" priority="7142" operator="equal">
      <formula>0</formula>
    </cfRule>
  </conditionalFormatting>
  <conditionalFormatting sqref="X913 X915:X916">
    <cfRule type="expression" dxfId="9747" priority="7141">
      <formula>ISERROR(X913)</formula>
    </cfRule>
  </conditionalFormatting>
  <conditionalFormatting sqref="T918">
    <cfRule type="expression" dxfId="9746" priority="7140">
      <formula>is(error)</formula>
    </cfRule>
  </conditionalFormatting>
  <conditionalFormatting sqref="T918">
    <cfRule type="cellIs" dxfId="9745" priority="7139" operator="equal">
      <formula>0</formula>
    </cfRule>
  </conditionalFormatting>
  <conditionalFormatting sqref="T918">
    <cfRule type="expression" dxfId="9744" priority="7138">
      <formula>ISERROR(T918)</formula>
    </cfRule>
  </conditionalFormatting>
  <conditionalFormatting sqref="X918">
    <cfRule type="expression" dxfId="9743" priority="7137">
      <formula>is(error)</formula>
    </cfRule>
  </conditionalFormatting>
  <conditionalFormatting sqref="X918">
    <cfRule type="cellIs" dxfId="9742" priority="7136" operator="equal">
      <formula>0</formula>
    </cfRule>
  </conditionalFormatting>
  <conditionalFormatting sqref="X918">
    <cfRule type="expression" dxfId="9741" priority="7135">
      <formula>ISERROR(X918)</formula>
    </cfRule>
  </conditionalFormatting>
  <conditionalFormatting sqref="F938 F968 F998 F1028 F1058 F1088 F1118 F1148 F1178 K940 K970 K1000 K1030 K1060 K1090 K1120 K1150 K1180 C936:C940 C966:C970 C996:C1000 C1026:C1030 C1056:C1060 C1086:C1090 C1116:C1120 C1146:C1150 C1176:C1180 B954:D954 B984:D984 B1014:D1014 B1044:D1044 B1074:D1074 B1104:D1104 B1134:D1134 B1164:D1164 B1194:D1194 F954 F984 F1014 F1044 F1074 F1104 F1134 F1164 F1194 H954 H984 H1014 H1044 H1074 H1104 H1134 H1164 H1194 B934:B941 B964:B971 B994:B1001 B1024:B1031 B1054:B1061 B1084:B1091 B1114:B1121 B1144:B1151 B1174:B1181 B955:C956 B985:C986 B1015:C1016 B1045:C1046 B1075:C1076 B1105:C1106 B1135:C1136 B1165:C1166 B1195:C1196 B943:C943 B973:C973 B1003:C1003 B1033:C1033 B1063:C1063 B1093:C1093 B1123:C1123 B1153:C1153 B1183:C1183 A931:A932 A961:A962 A991:A992 A1021:A1022 A1051:A1052 A1081:A1082 A1111:A1112 A1141:A1142 A1171:A1172 B945:C946 B975:C976 B1005:C1006 B1035:C1036 B1065:C1066 B1095:C1096 B1125:C1126 B1155:C1156 B1185:C1186">
    <cfRule type="cellIs" dxfId="9740" priority="7134" stopIfTrue="1" operator="equal">
      <formula>0</formula>
    </cfRule>
  </conditionalFormatting>
  <conditionalFormatting sqref="F938 F968 F998 F1028 F1058 F1088 F1118 F1148 F1178 K940 K970 K1000 K1030 K1060 K1090 K1120 K1150 K1180 C936:C940 C966:C970 C996:C1000 C1026:C1030 C1056:C1060 C1086:C1090 C1116:C1120 C1146:C1150 C1176:C1180 B954:D954 B984:D984 B1014:D1014 B1044:D1044 B1074:D1074 B1104:D1104 B1134:D1134 B1164:D1164 B1194:D1194 F954 F984 F1014 F1044 F1074 F1104 F1134 F1164 F1194 H954 H984 H1014 H1044 H1074 H1104 H1134 H1164 H1194 B934:B941 B964:B971 B994:B1001 B1024:B1031 B1054:B1061 B1084:B1091 B1114:B1121 B1144:B1151 B1174:B1181 B955:C956 B985:C986 B1015:C1016 B1045:C1046 B1075:C1076 B1105:C1106 B1135:C1136 B1165:C1166 B1195:C1196 B943:C943 B973:C973 B1003:C1003 B1033:C1033 B1063:C1063 B1093:C1093 B1123:C1123 B1153:C1153 B1183:C1183 A931:A932 A961:A962 A991:A992 A1021:A1022 A1051:A1052 A1081:A1082 A1111:A1112 A1141:A1142 A1171:A1172 B945:C946 B975:C976 B1005:C1006 B1035:C1036 B1065:C1066 B1095:C1096 B1125:C1126 B1155:C1156 B1185:C1186">
    <cfRule type="containsText" dxfId="9739" priority="7129" stopIfTrue="1" operator="containsText" text="dsoy jktdh; fo|ky;ksa esa iz;ksx gsrq fu%'kqYd">
      <formula>NOT(ISERROR(SEARCH("dsoy jktdh; fo|ky;ksa esa iz;ksx gsrq fu%'kqYd",A931)))</formula>
    </cfRule>
    <cfRule type="containsText" dxfId="9738" priority="7130" stopIfTrue="1" operator="containsText" text="dsoy jktdh; fo|ky;ksa esa iz;ksx gsrq fu%'kqYd">
      <formula>NOT(ISERROR(SEARCH("dsoy jktdh; fo|ky;ksa esa iz;ksx gsrq fu%'kqYd",A931)))</formula>
    </cfRule>
    <cfRule type="containsText" dxfId="9737" priority="7131" stopIfTrue="1" operator="containsText" text="dsoy jktdh; fo|ky;ksa esa iz;ksx gsrq fu%'kqYd">
      <formula>NOT(ISERROR(SEARCH("dsoy jktdh; fo|ky;ksa esa iz;ksx gsrq fu%'kqYd",A931)))</formula>
    </cfRule>
    <cfRule type="containsText" dxfId="9736" priority="7132" stopIfTrue="1" operator="containsText" text="f'k{kk foHkkx jktLFkku">
      <formula>NOT(ISERROR(SEARCH("f'k{kk foHkkx jktLFkku",A931)))</formula>
    </cfRule>
    <cfRule type="containsText" dxfId="9735" priority="7133" stopIfTrue="1" operator="containsText" text="iw.kkZad">
      <formula>NOT(ISERROR(SEARCH("iw.kkZad",A931)))</formula>
    </cfRule>
  </conditionalFormatting>
  <conditionalFormatting sqref="B940:C940 B970:C970 B1000:C1000 B1030:C1030 B1060:C1060 B1090:C1090 B1120:C1120 B1150:C1150 B1180:C1180">
    <cfRule type="cellIs" dxfId="9734" priority="7127" operator="equal">
      <formula>0</formula>
    </cfRule>
    <cfRule type="containsText" dxfId="9733" priority="7128" stopIfTrue="1" operator="containsText" text="false">
      <formula>NOT(ISERROR(SEARCH("false",B940)))</formula>
    </cfRule>
  </conditionalFormatting>
  <conditionalFormatting sqref="G940 G970 G1000 G1030 G1060 G1090 G1120 G1150 G1180">
    <cfRule type="cellIs" dxfId="9732" priority="7126" stopIfTrue="1" operator="equal">
      <formula>0</formula>
    </cfRule>
  </conditionalFormatting>
  <conditionalFormatting sqref="G940 G970 G1000 G1030 G1060 G1090 G1120 G1150 G1180">
    <cfRule type="containsText" dxfId="9731" priority="7121" stopIfTrue="1" operator="containsText" text="dsoy jktdh; fo|ky;ksa esa iz;ksx gsrq fu%'kqYd">
      <formula>NOT(ISERROR(SEARCH("dsoy jktdh; fo|ky;ksa esa iz;ksx gsrq fu%'kqYd",G940)))</formula>
    </cfRule>
    <cfRule type="containsText" dxfId="9730" priority="7122" stopIfTrue="1" operator="containsText" text="dsoy jktdh; fo|ky;ksa esa iz;ksx gsrq fu%'kqYd">
      <formula>NOT(ISERROR(SEARCH("dsoy jktdh; fo|ky;ksa esa iz;ksx gsrq fu%'kqYd",G940)))</formula>
    </cfRule>
    <cfRule type="containsText" dxfId="9729" priority="7123" stopIfTrue="1" operator="containsText" text="dsoy jktdh; fo|ky;ksa esa iz;ksx gsrq fu%'kqYd">
      <formula>NOT(ISERROR(SEARCH("dsoy jktdh; fo|ky;ksa esa iz;ksx gsrq fu%'kqYd",G940)))</formula>
    </cfRule>
    <cfRule type="containsText" dxfId="9728" priority="7124" stopIfTrue="1" operator="containsText" text="f'k{kk foHkkx jktLFkku">
      <formula>NOT(ISERROR(SEARCH("f'k{kk foHkkx jktLFkku",G940)))</formula>
    </cfRule>
    <cfRule type="containsText" dxfId="9727" priority="7125" stopIfTrue="1" operator="containsText" text="iw.kkZad">
      <formula>NOT(ISERROR(SEARCH("iw.kkZad",G940)))</formula>
    </cfRule>
  </conditionalFormatting>
  <conditionalFormatting sqref="G940 G970 G1000 G1030 G1060 G1090 G1120 G1150 G1180">
    <cfRule type="cellIs" dxfId="9726" priority="7119" operator="equal">
      <formula>0</formula>
    </cfRule>
    <cfRule type="containsText" dxfId="9725" priority="7120" stopIfTrue="1" operator="containsText" text="false">
      <formula>NOT(ISERROR(SEARCH("false",G940)))</formula>
    </cfRule>
  </conditionalFormatting>
  <conditionalFormatting sqref="G940 G970 G1000 G1030 G1060 G1090 G1120 G1150 G1180">
    <cfRule type="containsText" dxfId="9724" priority="7118" stopIfTrue="1" operator="containsText" text="izk;ks-">
      <formula>NOT(ISERROR(SEARCH("izk;ks-",G940)))</formula>
    </cfRule>
  </conditionalFormatting>
  <conditionalFormatting sqref="J954 J984 J1014 J1044 J1074 J1104 J1134 J1164 J1194">
    <cfRule type="cellIs" dxfId="9723" priority="7105" stopIfTrue="1" operator="equal">
      <formula>0</formula>
    </cfRule>
  </conditionalFormatting>
  <conditionalFormatting sqref="J954 J984 J1014 J1044 J1074 J1104 J1134 J1164 J1194">
    <cfRule type="containsText" dxfId="9722" priority="7100" stopIfTrue="1" operator="containsText" text="dsoy jktdh; fo|ky;ksa esa iz;ksx gsrq fu%'kqYd">
      <formula>NOT(ISERROR(SEARCH("dsoy jktdh; fo|ky;ksa esa iz;ksx gsrq fu%'kqYd",J954)))</formula>
    </cfRule>
    <cfRule type="containsText" dxfId="9721" priority="7101" stopIfTrue="1" operator="containsText" text="dsoy jktdh; fo|ky;ksa esa iz;ksx gsrq fu%'kqYd">
      <formula>NOT(ISERROR(SEARCH("dsoy jktdh; fo|ky;ksa esa iz;ksx gsrq fu%'kqYd",J954)))</formula>
    </cfRule>
    <cfRule type="containsText" dxfId="9720" priority="7102" stopIfTrue="1" operator="containsText" text="dsoy jktdh; fo|ky;ksa esa iz;ksx gsrq fu%'kqYd">
      <formula>NOT(ISERROR(SEARCH("dsoy jktdh; fo|ky;ksa esa iz;ksx gsrq fu%'kqYd",J954)))</formula>
    </cfRule>
    <cfRule type="containsText" dxfId="9719" priority="7103" stopIfTrue="1" operator="containsText" text="f'k{kk foHkkx jktLFkku">
      <formula>NOT(ISERROR(SEARCH("f'k{kk foHkkx jktLFkku",J954)))</formula>
    </cfRule>
    <cfRule type="containsText" dxfId="9718" priority="7104" stopIfTrue="1" operator="containsText" text="iw.kkZad">
      <formula>NOT(ISERROR(SEARCH("iw.kkZad",J954)))</formula>
    </cfRule>
  </conditionalFormatting>
  <conditionalFormatting sqref="D955 D985 D1015 D1045 D1075 D1105 D1135 D1165 D1195">
    <cfRule type="cellIs" dxfId="9717" priority="7099" stopIfTrue="1" operator="equal">
      <formula>0</formula>
    </cfRule>
  </conditionalFormatting>
  <conditionalFormatting sqref="D955 D985 D1015 D1045 D1075 D1105 D1135 D1165 D1195">
    <cfRule type="containsText" dxfId="9716" priority="7094" stopIfTrue="1" operator="containsText" text="dsoy jktdh; fo|ky;ksa esa iz;ksx gsrq fu%'kqYd">
      <formula>NOT(ISERROR(SEARCH("dsoy jktdh; fo|ky;ksa esa iz;ksx gsrq fu%'kqYd",D955)))</formula>
    </cfRule>
    <cfRule type="containsText" dxfId="9715" priority="7095" stopIfTrue="1" operator="containsText" text="dsoy jktdh; fo|ky;ksa esa iz;ksx gsrq fu%'kqYd">
      <formula>NOT(ISERROR(SEARCH("dsoy jktdh; fo|ky;ksa esa iz;ksx gsrq fu%'kqYd",D955)))</formula>
    </cfRule>
    <cfRule type="containsText" dxfId="9714" priority="7096" stopIfTrue="1" operator="containsText" text="dsoy jktdh; fo|ky;ksa esa iz;ksx gsrq fu%'kqYd">
      <formula>NOT(ISERROR(SEARCH("dsoy jktdh; fo|ky;ksa esa iz;ksx gsrq fu%'kqYd",D955)))</formula>
    </cfRule>
    <cfRule type="containsText" dxfId="9713" priority="7097" stopIfTrue="1" operator="containsText" text="f'k{kk foHkkx jktLFkku">
      <formula>NOT(ISERROR(SEARCH("f'k{kk foHkkx jktLFkku",D955)))</formula>
    </cfRule>
    <cfRule type="containsText" dxfId="9712" priority="7098" stopIfTrue="1" operator="containsText" text="iw.kkZad">
      <formula>NOT(ISERROR(SEARCH("iw.kkZad",D955)))</formula>
    </cfRule>
  </conditionalFormatting>
  <conditionalFormatting sqref="F955 F985 F1015 F1045 F1075 F1105 F1135 F1165 F1195">
    <cfRule type="cellIs" dxfId="9711" priority="7093" stopIfTrue="1" operator="equal">
      <formula>0</formula>
    </cfRule>
  </conditionalFormatting>
  <conditionalFormatting sqref="F955 F985 F1015 F1045 F1075 F1105 F1135 F1165 F1195">
    <cfRule type="containsText" dxfId="9710" priority="7088" stopIfTrue="1" operator="containsText" text="dsoy jktdh; fo|ky;ksa esa iz;ksx gsrq fu%'kqYd">
      <formula>NOT(ISERROR(SEARCH("dsoy jktdh; fo|ky;ksa esa iz;ksx gsrq fu%'kqYd",F955)))</formula>
    </cfRule>
    <cfRule type="containsText" dxfId="9709" priority="7089" stopIfTrue="1" operator="containsText" text="dsoy jktdh; fo|ky;ksa esa iz;ksx gsrq fu%'kqYd">
      <formula>NOT(ISERROR(SEARCH("dsoy jktdh; fo|ky;ksa esa iz;ksx gsrq fu%'kqYd",F955)))</formula>
    </cfRule>
    <cfRule type="containsText" dxfId="9708" priority="7090" stopIfTrue="1" operator="containsText" text="dsoy jktdh; fo|ky;ksa esa iz;ksx gsrq fu%'kqYd">
      <formula>NOT(ISERROR(SEARCH("dsoy jktdh; fo|ky;ksa esa iz;ksx gsrq fu%'kqYd",F955)))</formula>
    </cfRule>
    <cfRule type="containsText" dxfId="9707" priority="7091" stopIfTrue="1" operator="containsText" text="f'k{kk foHkkx jktLFkku">
      <formula>NOT(ISERROR(SEARCH("f'k{kk foHkkx jktLFkku",F955)))</formula>
    </cfRule>
    <cfRule type="containsText" dxfId="9706" priority="7092" stopIfTrue="1" operator="containsText" text="iw.kkZad">
      <formula>NOT(ISERROR(SEARCH("iw.kkZad",F955)))</formula>
    </cfRule>
  </conditionalFormatting>
  <conditionalFormatting sqref="H955 H985 H1015 H1045 H1075 H1105 H1135 H1165 H1195">
    <cfRule type="cellIs" dxfId="9705" priority="7087" stopIfTrue="1" operator="equal">
      <formula>0</formula>
    </cfRule>
  </conditionalFormatting>
  <conditionalFormatting sqref="H955 H985 H1015 H1045 H1075 H1105 H1135 H1165 H1195">
    <cfRule type="containsText" dxfId="9704" priority="7082" stopIfTrue="1" operator="containsText" text="dsoy jktdh; fo|ky;ksa esa iz;ksx gsrq fu%'kqYd">
      <formula>NOT(ISERROR(SEARCH("dsoy jktdh; fo|ky;ksa esa iz;ksx gsrq fu%'kqYd",H955)))</formula>
    </cfRule>
    <cfRule type="containsText" dxfId="9703" priority="7083" stopIfTrue="1" operator="containsText" text="dsoy jktdh; fo|ky;ksa esa iz;ksx gsrq fu%'kqYd">
      <formula>NOT(ISERROR(SEARCH("dsoy jktdh; fo|ky;ksa esa iz;ksx gsrq fu%'kqYd",H955)))</formula>
    </cfRule>
    <cfRule type="containsText" dxfId="9702" priority="7084" stopIfTrue="1" operator="containsText" text="dsoy jktdh; fo|ky;ksa esa iz;ksx gsrq fu%'kqYd">
      <formula>NOT(ISERROR(SEARCH("dsoy jktdh; fo|ky;ksa esa iz;ksx gsrq fu%'kqYd",H955)))</formula>
    </cfRule>
    <cfRule type="containsText" dxfId="9701" priority="7085" stopIfTrue="1" operator="containsText" text="f'k{kk foHkkx jktLFkku">
      <formula>NOT(ISERROR(SEARCH("f'k{kk foHkkx jktLFkku",H955)))</formula>
    </cfRule>
    <cfRule type="containsText" dxfId="9700" priority="7086" stopIfTrue="1" operator="containsText" text="iw.kkZad">
      <formula>NOT(ISERROR(SEARCH("iw.kkZad",H955)))</formula>
    </cfRule>
  </conditionalFormatting>
  <conditionalFormatting sqref="J955 J985 J1015 J1045 J1075 J1105 J1135 J1165 J1195">
    <cfRule type="cellIs" dxfId="9699" priority="7081" stopIfTrue="1" operator="equal">
      <formula>0</formula>
    </cfRule>
  </conditionalFormatting>
  <conditionalFormatting sqref="J955 J985 J1015 J1045 J1075 J1105 J1135 J1165 J1195">
    <cfRule type="containsText" dxfId="9698" priority="7076" stopIfTrue="1" operator="containsText" text="dsoy jktdh; fo|ky;ksa esa iz;ksx gsrq fu%'kqYd">
      <formula>NOT(ISERROR(SEARCH("dsoy jktdh; fo|ky;ksa esa iz;ksx gsrq fu%'kqYd",J955)))</formula>
    </cfRule>
    <cfRule type="containsText" dxfId="9697" priority="7077" stopIfTrue="1" operator="containsText" text="dsoy jktdh; fo|ky;ksa esa iz;ksx gsrq fu%'kqYd">
      <formula>NOT(ISERROR(SEARCH("dsoy jktdh; fo|ky;ksa esa iz;ksx gsrq fu%'kqYd",J955)))</formula>
    </cfRule>
    <cfRule type="containsText" dxfId="9696" priority="7078" stopIfTrue="1" operator="containsText" text="dsoy jktdh; fo|ky;ksa esa iz;ksx gsrq fu%'kqYd">
      <formula>NOT(ISERROR(SEARCH("dsoy jktdh; fo|ky;ksa esa iz;ksx gsrq fu%'kqYd",J955)))</formula>
    </cfRule>
    <cfRule type="containsText" dxfId="9695" priority="7079" stopIfTrue="1" operator="containsText" text="f'k{kk foHkkx jktLFkku">
      <formula>NOT(ISERROR(SEARCH("f'k{kk foHkkx jktLFkku",J955)))</formula>
    </cfRule>
    <cfRule type="containsText" dxfId="9694" priority="7080" stopIfTrue="1" operator="containsText" text="iw.kkZad">
      <formula>NOT(ISERROR(SEARCH("iw.kkZad",J955)))</formula>
    </cfRule>
  </conditionalFormatting>
  <conditionalFormatting sqref="D956 D986 D1016 D1046 D1076 D1106 D1136 D1166 D1196">
    <cfRule type="cellIs" dxfId="9693" priority="7075" stopIfTrue="1" operator="equal">
      <formula>0</formula>
    </cfRule>
  </conditionalFormatting>
  <conditionalFormatting sqref="D956 D986 D1016 D1046 D1076 D1106 D1136 D1166 D1196">
    <cfRule type="containsText" dxfId="9692" priority="7070" stopIfTrue="1" operator="containsText" text="dsoy jktdh; fo|ky;ksa esa iz;ksx gsrq fu%'kqYd">
      <formula>NOT(ISERROR(SEARCH("dsoy jktdh; fo|ky;ksa esa iz;ksx gsrq fu%'kqYd",D956)))</formula>
    </cfRule>
    <cfRule type="containsText" dxfId="9691" priority="7071" stopIfTrue="1" operator="containsText" text="dsoy jktdh; fo|ky;ksa esa iz;ksx gsrq fu%'kqYd">
      <formula>NOT(ISERROR(SEARCH("dsoy jktdh; fo|ky;ksa esa iz;ksx gsrq fu%'kqYd",D956)))</formula>
    </cfRule>
    <cfRule type="containsText" dxfId="9690" priority="7072" stopIfTrue="1" operator="containsText" text="dsoy jktdh; fo|ky;ksa esa iz;ksx gsrq fu%'kqYd">
      <formula>NOT(ISERROR(SEARCH("dsoy jktdh; fo|ky;ksa esa iz;ksx gsrq fu%'kqYd",D956)))</formula>
    </cfRule>
    <cfRule type="containsText" dxfId="9689" priority="7073" stopIfTrue="1" operator="containsText" text="f'k{kk foHkkx jktLFkku">
      <formula>NOT(ISERROR(SEARCH("f'k{kk foHkkx jktLFkku",D956)))</formula>
    </cfRule>
    <cfRule type="containsText" dxfId="9688" priority="7074" stopIfTrue="1" operator="containsText" text="iw.kkZad">
      <formula>NOT(ISERROR(SEARCH("iw.kkZad",D956)))</formula>
    </cfRule>
  </conditionalFormatting>
  <conditionalFormatting sqref="F956 F986 F1016 F1046 F1076 F1106 F1136 F1166 F1196">
    <cfRule type="cellIs" dxfId="9687" priority="7069" stopIfTrue="1" operator="equal">
      <formula>0</formula>
    </cfRule>
  </conditionalFormatting>
  <conditionalFormatting sqref="F956 F986 F1016 F1046 F1076 F1106 F1136 F1166 F1196">
    <cfRule type="containsText" dxfId="9686" priority="7064" stopIfTrue="1" operator="containsText" text="dsoy jktdh; fo|ky;ksa esa iz;ksx gsrq fu%'kqYd">
      <formula>NOT(ISERROR(SEARCH("dsoy jktdh; fo|ky;ksa esa iz;ksx gsrq fu%'kqYd",F956)))</formula>
    </cfRule>
    <cfRule type="containsText" dxfId="9685" priority="7065" stopIfTrue="1" operator="containsText" text="dsoy jktdh; fo|ky;ksa esa iz;ksx gsrq fu%'kqYd">
      <formula>NOT(ISERROR(SEARCH("dsoy jktdh; fo|ky;ksa esa iz;ksx gsrq fu%'kqYd",F956)))</formula>
    </cfRule>
    <cfRule type="containsText" dxfId="9684" priority="7066" stopIfTrue="1" operator="containsText" text="dsoy jktdh; fo|ky;ksa esa iz;ksx gsrq fu%'kqYd">
      <formula>NOT(ISERROR(SEARCH("dsoy jktdh; fo|ky;ksa esa iz;ksx gsrq fu%'kqYd",F956)))</formula>
    </cfRule>
    <cfRule type="containsText" dxfId="9683" priority="7067" stopIfTrue="1" operator="containsText" text="f'k{kk foHkkx jktLFkku">
      <formula>NOT(ISERROR(SEARCH("f'k{kk foHkkx jktLFkku",F956)))</formula>
    </cfRule>
    <cfRule type="containsText" dxfId="9682" priority="7068" stopIfTrue="1" operator="containsText" text="iw.kkZad">
      <formula>NOT(ISERROR(SEARCH("iw.kkZad",F956)))</formula>
    </cfRule>
  </conditionalFormatting>
  <conditionalFormatting sqref="H956 H986 H1016 H1046 H1076 H1106 H1136 H1166 H1196">
    <cfRule type="cellIs" dxfId="9681" priority="7063" stopIfTrue="1" operator="equal">
      <formula>0</formula>
    </cfRule>
  </conditionalFormatting>
  <conditionalFormatting sqref="H956 H986 H1016 H1046 H1076 H1106 H1136 H1166 H1196">
    <cfRule type="containsText" dxfId="9680" priority="7058" stopIfTrue="1" operator="containsText" text="dsoy jktdh; fo|ky;ksa esa iz;ksx gsrq fu%'kqYd">
      <formula>NOT(ISERROR(SEARCH("dsoy jktdh; fo|ky;ksa esa iz;ksx gsrq fu%'kqYd",H956)))</formula>
    </cfRule>
    <cfRule type="containsText" dxfId="9679" priority="7059" stopIfTrue="1" operator="containsText" text="dsoy jktdh; fo|ky;ksa esa iz;ksx gsrq fu%'kqYd">
      <formula>NOT(ISERROR(SEARCH("dsoy jktdh; fo|ky;ksa esa iz;ksx gsrq fu%'kqYd",H956)))</formula>
    </cfRule>
    <cfRule type="containsText" dxfId="9678" priority="7060" stopIfTrue="1" operator="containsText" text="dsoy jktdh; fo|ky;ksa esa iz;ksx gsrq fu%'kqYd">
      <formula>NOT(ISERROR(SEARCH("dsoy jktdh; fo|ky;ksa esa iz;ksx gsrq fu%'kqYd",H956)))</formula>
    </cfRule>
    <cfRule type="containsText" dxfId="9677" priority="7061" stopIfTrue="1" operator="containsText" text="f'k{kk foHkkx jktLFkku">
      <formula>NOT(ISERROR(SEARCH("f'k{kk foHkkx jktLFkku",H956)))</formula>
    </cfRule>
    <cfRule type="containsText" dxfId="9676" priority="7062" stopIfTrue="1" operator="containsText" text="iw.kkZad">
      <formula>NOT(ISERROR(SEARCH("iw.kkZad",H956)))</formula>
    </cfRule>
  </conditionalFormatting>
  <conditionalFormatting sqref="J956 J986 J1016 J1046 J1076 J1106 J1136 J1166 J1196">
    <cfRule type="cellIs" dxfId="9675" priority="7057" stopIfTrue="1" operator="equal">
      <formula>0</formula>
    </cfRule>
  </conditionalFormatting>
  <conditionalFormatting sqref="J956 J986 J1016 J1046 J1076 J1106 J1136 J1166 J1196">
    <cfRule type="containsText" dxfId="9674" priority="7052" stopIfTrue="1" operator="containsText" text="dsoy jktdh; fo|ky;ksa esa iz;ksx gsrq fu%'kqYd">
      <formula>NOT(ISERROR(SEARCH("dsoy jktdh; fo|ky;ksa esa iz;ksx gsrq fu%'kqYd",J956)))</formula>
    </cfRule>
    <cfRule type="containsText" dxfId="9673" priority="7053" stopIfTrue="1" operator="containsText" text="dsoy jktdh; fo|ky;ksa esa iz;ksx gsrq fu%'kqYd">
      <formula>NOT(ISERROR(SEARCH("dsoy jktdh; fo|ky;ksa esa iz;ksx gsrq fu%'kqYd",J956)))</formula>
    </cfRule>
    <cfRule type="containsText" dxfId="9672" priority="7054" stopIfTrue="1" operator="containsText" text="dsoy jktdh; fo|ky;ksa esa iz;ksx gsrq fu%'kqYd">
      <formula>NOT(ISERROR(SEARCH("dsoy jktdh; fo|ky;ksa esa iz;ksx gsrq fu%'kqYd",J956)))</formula>
    </cfRule>
    <cfRule type="containsText" dxfId="9671" priority="7055" stopIfTrue="1" operator="containsText" text="f'k{kk foHkkx jktLFkku">
      <formula>NOT(ISERROR(SEARCH("f'k{kk foHkkx jktLFkku",J956)))</formula>
    </cfRule>
    <cfRule type="containsText" dxfId="9670" priority="7056" stopIfTrue="1" operator="containsText" text="iw.kkZad">
      <formula>NOT(ISERROR(SEARCH("iw.kkZad",J956)))</formula>
    </cfRule>
  </conditionalFormatting>
  <conditionalFormatting sqref="C948 C978 C1008 C1038 C1068 C1098 C1128 C1158 C1188">
    <cfRule type="cellIs" dxfId="9669" priority="7051" stopIfTrue="1" operator="equal">
      <formula>0</formula>
    </cfRule>
  </conditionalFormatting>
  <conditionalFormatting sqref="C948 C978 C1008 C1038 C1068 C1098 C1128 C1158 C1188">
    <cfRule type="containsText" dxfId="9668" priority="7046" stopIfTrue="1" operator="containsText" text="dsoy jktdh; fo|ky;ksa esa iz;ksx gsrq fu%'kqYd">
      <formula>NOT(ISERROR(SEARCH("dsoy jktdh; fo|ky;ksa esa iz;ksx gsrq fu%'kqYd",C948)))</formula>
    </cfRule>
    <cfRule type="containsText" dxfId="9667" priority="7047" stopIfTrue="1" operator="containsText" text="dsoy jktdh; fo|ky;ksa esa iz;ksx gsrq fu%'kqYd">
      <formula>NOT(ISERROR(SEARCH("dsoy jktdh; fo|ky;ksa esa iz;ksx gsrq fu%'kqYd",C948)))</formula>
    </cfRule>
    <cfRule type="containsText" dxfId="9666" priority="7048" stopIfTrue="1" operator="containsText" text="dsoy jktdh; fo|ky;ksa esa iz;ksx gsrq fu%'kqYd">
      <formula>NOT(ISERROR(SEARCH("dsoy jktdh; fo|ky;ksa esa iz;ksx gsrq fu%'kqYd",C948)))</formula>
    </cfRule>
    <cfRule type="containsText" dxfId="9665" priority="7049" stopIfTrue="1" operator="containsText" text="f'k{kk foHkkx jktLFkku">
      <formula>NOT(ISERROR(SEARCH("f'k{kk foHkkx jktLFkku",C948)))</formula>
    </cfRule>
    <cfRule type="containsText" dxfId="9664" priority="7050" stopIfTrue="1" operator="containsText" text="iw.kkZad">
      <formula>NOT(ISERROR(SEARCH("iw.kkZad",C948)))</formula>
    </cfRule>
  </conditionalFormatting>
  <conditionalFormatting sqref="B947 B977 B1007 B1037 B1067 B1097 B1127 B1157 B1187">
    <cfRule type="cellIs" dxfId="9663" priority="7045" stopIfTrue="1" operator="equal">
      <formula>0</formula>
    </cfRule>
  </conditionalFormatting>
  <conditionalFormatting sqref="B947 B977 B1007 B1037 B1067 B1097 B1127 B1157 B1187">
    <cfRule type="containsText" dxfId="9662" priority="7040" stopIfTrue="1" operator="containsText" text="dsoy jktdh; fo|ky;ksa esa iz;ksx gsrq fu%'kqYd">
      <formula>NOT(ISERROR(SEARCH("dsoy jktdh; fo|ky;ksa esa iz;ksx gsrq fu%'kqYd",B947)))</formula>
    </cfRule>
    <cfRule type="containsText" dxfId="9661" priority="7041" stopIfTrue="1" operator="containsText" text="dsoy jktdh; fo|ky;ksa esa iz;ksx gsrq fu%'kqYd">
      <formula>NOT(ISERROR(SEARCH("dsoy jktdh; fo|ky;ksa esa iz;ksx gsrq fu%'kqYd",B947)))</formula>
    </cfRule>
    <cfRule type="containsText" dxfId="9660" priority="7042" stopIfTrue="1" operator="containsText" text="dsoy jktdh; fo|ky;ksa esa iz;ksx gsrq fu%'kqYd">
      <formula>NOT(ISERROR(SEARCH("dsoy jktdh; fo|ky;ksa esa iz;ksx gsrq fu%'kqYd",B947)))</formula>
    </cfRule>
    <cfRule type="containsText" dxfId="9659" priority="7043" stopIfTrue="1" operator="containsText" text="f'k{kk foHkkx jktLFkku">
      <formula>NOT(ISERROR(SEARCH("f'k{kk foHkkx jktLFkku",B947)))</formula>
    </cfRule>
    <cfRule type="containsText" dxfId="9658" priority="7044" stopIfTrue="1" operator="containsText" text="iw.kkZad">
      <formula>NOT(ISERROR(SEARCH("iw.kkZad",B947)))</formula>
    </cfRule>
  </conditionalFormatting>
  <conditionalFormatting sqref="K942 K972 K1002 K1032 K1062 K1092 K1122 K1152 K1182 D942:F942 D972:F972 D1002:F1002 D1032:F1032 D1062:F1062 D1092:F1092 D1122:F1122 D1152:F1152 D1182:F1182 H942:I942 H972:I972 H1002:I1002 H1032:I1032 H1062:I1062 H1092:I1092 H1122:I1122 H1152:I1152 H1182:I1182">
    <cfRule type="cellIs" dxfId="9657" priority="7039" stopIfTrue="1" operator="equal">
      <formula>0</formula>
    </cfRule>
  </conditionalFormatting>
  <conditionalFormatting sqref="K942 K972 K1002 K1032 K1062 K1092 K1122 K1152 K1182 D942:F942 D972:F972 D1002:F1002 D1032:F1032 D1062:F1062 D1092:F1092 D1122:F1122 D1152:F1152 D1182:F1182 H942:I942 H972:I972 H1002:I1002 H1032:I1032 H1062:I1062 H1092:I1092 H1122:I1122 H1152:I1152 H1182:I1182">
    <cfRule type="containsText" dxfId="9656" priority="7034" stopIfTrue="1" operator="containsText" text="dsoy jktdh; fo|ky;ksa esa iz;ksx gsrq fu%'kqYd">
      <formula>NOT(ISERROR(SEARCH("dsoy jktdh; fo|ky;ksa esa iz;ksx gsrq fu%'kqYd",D942)))</formula>
    </cfRule>
    <cfRule type="containsText" dxfId="9655" priority="7035" stopIfTrue="1" operator="containsText" text="dsoy jktdh; fo|ky;ksa esa iz;ksx gsrq fu%'kqYd">
      <formula>NOT(ISERROR(SEARCH("dsoy jktdh; fo|ky;ksa esa iz;ksx gsrq fu%'kqYd",D942)))</formula>
    </cfRule>
    <cfRule type="containsText" dxfId="9654" priority="7036" stopIfTrue="1" operator="containsText" text="dsoy jktdh; fo|ky;ksa esa iz;ksx gsrq fu%'kqYd">
      <formula>NOT(ISERROR(SEARCH("dsoy jktdh; fo|ky;ksa esa iz;ksx gsrq fu%'kqYd",D942)))</formula>
    </cfRule>
    <cfRule type="containsText" dxfId="9653" priority="7037" stopIfTrue="1" operator="containsText" text="f'k{kk foHkkx jktLFkku">
      <formula>NOT(ISERROR(SEARCH("f'k{kk foHkkx jktLFkku",D942)))</formula>
    </cfRule>
    <cfRule type="containsText" dxfId="9652" priority="7038" stopIfTrue="1" operator="containsText" text="iw.kkZad">
      <formula>NOT(ISERROR(SEARCH("iw.kkZad",D942)))</formula>
    </cfRule>
  </conditionalFormatting>
  <conditionalFormatting sqref="K942 K972 K1002 K1032 K1062 K1092 K1122 K1152 K1182 D942:F942 D972:F972 D1002:F1002 D1032:F1032 D1062:F1062 D1092:F1092 D1122:F1122 D1152:F1152 D1182:F1182 H942:I942 H972:I972 H1002:I1002 H1032:I1032 H1062:I1062 H1092:I1092 H1122:I1122 H1152:I1152 H1182:I1182">
    <cfRule type="cellIs" dxfId="9651" priority="7032" operator="equal">
      <formula>0</formula>
    </cfRule>
    <cfRule type="containsText" dxfId="9650" priority="7033" stopIfTrue="1" operator="containsText" text="false">
      <formula>NOT(ISERROR(SEARCH("false",D942)))</formula>
    </cfRule>
  </conditionalFormatting>
  <conditionalFormatting sqref="K942 K972 K1002 K1032 K1062 K1092 K1122 K1152 K1182 D942:F942 D972:F972 D1002:F1002 D1032:F1032 D1062:F1062 D1092:F1092 D1122:F1122 D1152:F1152 D1182:F1182 H942:I942 H972:I972 H1002:I1002 H1032:I1032 H1062:I1062 H1092:I1092 H1122:I1122 H1152:I1152 H1182:I1182">
    <cfRule type="containsText" dxfId="9649" priority="7031" stopIfTrue="1" operator="containsText" text="izk;ks-">
      <formula>NOT(ISERROR(SEARCH("izk;ks-",D942)))</formula>
    </cfRule>
  </conditionalFormatting>
  <conditionalFormatting sqref="K950 K980 K1010 K1040 K1070 K1100 K1130 K1160 K1190 D950:F950 D980:F980 D1010:F1010 D1040:F1040 D1070:F1070 D1100:F1100 D1130:F1130 D1160:F1160 D1190:F1190 H950:I950 H980:I980 H1010:I1010 H1040:I1040 H1070:I1070 H1100:I1100 H1130:I1130 H1160:I1160 H1190:I1190">
    <cfRule type="cellIs" dxfId="9648" priority="7030" stopIfTrue="1" operator="equal">
      <formula>0</formula>
    </cfRule>
  </conditionalFormatting>
  <conditionalFormatting sqref="K950 K980 K1010 K1040 K1070 K1100 K1130 K1160 K1190 D950:F950 D980:F980 D1010:F1010 D1040:F1040 D1070:F1070 D1100:F1100 D1130:F1130 D1160:F1160 D1190:F1190 H950:I950 H980:I980 H1010:I1010 H1040:I1040 H1070:I1070 H1100:I1100 H1130:I1130 H1160:I1160 H1190:I1190">
    <cfRule type="containsText" dxfId="9647" priority="7025" stopIfTrue="1" operator="containsText" text="dsoy jktdh; fo|ky;ksa esa iz;ksx gsrq fu%'kqYd">
      <formula>NOT(ISERROR(SEARCH("dsoy jktdh; fo|ky;ksa esa iz;ksx gsrq fu%'kqYd",D950)))</formula>
    </cfRule>
    <cfRule type="containsText" dxfId="9646" priority="7026" stopIfTrue="1" operator="containsText" text="dsoy jktdh; fo|ky;ksa esa iz;ksx gsrq fu%'kqYd">
      <formula>NOT(ISERROR(SEARCH("dsoy jktdh; fo|ky;ksa esa iz;ksx gsrq fu%'kqYd",D950)))</formula>
    </cfRule>
    <cfRule type="containsText" dxfId="9645" priority="7027" stopIfTrue="1" operator="containsText" text="dsoy jktdh; fo|ky;ksa esa iz;ksx gsrq fu%'kqYd">
      <formula>NOT(ISERROR(SEARCH("dsoy jktdh; fo|ky;ksa esa iz;ksx gsrq fu%'kqYd",D950)))</formula>
    </cfRule>
    <cfRule type="containsText" dxfId="9644" priority="7028" stopIfTrue="1" operator="containsText" text="f'k{kk foHkkx jktLFkku">
      <formula>NOT(ISERROR(SEARCH("f'k{kk foHkkx jktLFkku",D950)))</formula>
    </cfRule>
    <cfRule type="containsText" dxfId="9643" priority="7029" stopIfTrue="1" operator="containsText" text="iw.kkZad">
      <formula>NOT(ISERROR(SEARCH("iw.kkZad",D950)))</formula>
    </cfRule>
  </conditionalFormatting>
  <conditionalFormatting sqref="K950 K980 K1010 K1040 K1070 K1100 K1130 K1160 K1190 D950:F950 D980:F980 D1010:F1010 D1040:F1040 D1070:F1070 D1100:F1100 D1130:F1130 D1160:F1160 D1190:F1190 H950:I950 H980:I980 H1010:I1010 H1040:I1040 H1070:I1070 H1100:I1100 H1130:I1130 H1160:I1160 H1190:I1190">
    <cfRule type="cellIs" dxfId="9642" priority="7023" operator="equal">
      <formula>0</formula>
    </cfRule>
    <cfRule type="containsText" dxfId="9641" priority="7024" stopIfTrue="1" operator="containsText" text="false">
      <formula>NOT(ISERROR(SEARCH("false",D950)))</formula>
    </cfRule>
  </conditionalFormatting>
  <conditionalFormatting sqref="K950 K980 K1010 K1040 K1070 K1100 K1130 K1160 K1190 D950:F950 D980:F980 D1010:F1010 D1040:F1040 D1070:F1070 D1100:F1100 D1130:F1130 D1160:F1160 D1190:F1190 H950:I950 H980:I980 H1010:I1010 H1040:I1040 H1070:I1070 H1100:I1100 H1130:I1130 H1160:I1160 H1190:I1190">
    <cfRule type="containsText" dxfId="9640" priority="7022" stopIfTrue="1" operator="containsText" text="izk;ks-">
      <formula>NOT(ISERROR(SEARCH("izk;ks-",D950)))</formula>
    </cfRule>
  </conditionalFormatting>
  <conditionalFormatting sqref="K947 K977 K1007 K1037 K1067 K1097 K1127 K1157 K1187 D947:F947 D977:F977 D1007:F1007 D1037:F1037 D1067:F1067 D1097:F1097 D1127:F1127 D1157:F1157 D1187:F1187 H947:I947 H977:I977 H1007:I1007 H1037:I1037 H1067:I1067 H1097:I1097 H1127:I1127 H1157:I1157 H1187:I1187">
    <cfRule type="cellIs" dxfId="9639" priority="7021" stopIfTrue="1" operator="equal">
      <formula>0</formula>
    </cfRule>
  </conditionalFormatting>
  <conditionalFormatting sqref="K947 K977 K1007 K1037 K1067 K1097 K1127 K1157 K1187 D947:F947 D977:F977 D1007:F1007 D1037:F1037 D1067:F1067 D1097:F1097 D1127:F1127 D1157:F1157 D1187:F1187 H947:I947 H977:I977 H1007:I1007 H1037:I1037 H1067:I1067 H1097:I1097 H1127:I1127 H1157:I1157 H1187:I1187">
    <cfRule type="containsText" dxfId="9638" priority="7016" stopIfTrue="1" operator="containsText" text="dsoy jktdh; fo|ky;ksa esa iz;ksx gsrq fu%'kqYd">
      <formula>NOT(ISERROR(SEARCH("dsoy jktdh; fo|ky;ksa esa iz;ksx gsrq fu%'kqYd",D947)))</formula>
    </cfRule>
    <cfRule type="containsText" dxfId="9637" priority="7017" stopIfTrue="1" operator="containsText" text="dsoy jktdh; fo|ky;ksa esa iz;ksx gsrq fu%'kqYd">
      <formula>NOT(ISERROR(SEARCH("dsoy jktdh; fo|ky;ksa esa iz;ksx gsrq fu%'kqYd",D947)))</formula>
    </cfRule>
    <cfRule type="containsText" dxfId="9636" priority="7018" stopIfTrue="1" operator="containsText" text="dsoy jktdh; fo|ky;ksa esa iz;ksx gsrq fu%'kqYd">
      <formula>NOT(ISERROR(SEARCH("dsoy jktdh; fo|ky;ksa esa iz;ksx gsrq fu%'kqYd",D947)))</formula>
    </cfRule>
    <cfRule type="containsText" dxfId="9635" priority="7019" stopIfTrue="1" operator="containsText" text="f'k{kk foHkkx jktLFkku">
      <formula>NOT(ISERROR(SEARCH("f'k{kk foHkkx jktLFkku",D947)))</formula>
    </cfRule>
    <cfRule type="containsText" dxfId="9634" priority="7020" stopIfTrue="1" operator="containsText" text="iw.kkZad">
      <formula>NOT(ISERROR(SEARCH("iw.kkZad",D947)))</formula>
    </cfRule>
  </conditionalFormatting>
  <conditionalFormatting sqref="K947 K977 K1007 K1037 K1067 K1097 K1127 K1157 K1187 D947:F947 D977:F977 D1007:F1007 D1037:F1037 D1067:F1067 D1097:F1097 D1127:F1127 D1157:F1157 D1187:F1187 H947:I947 H977:I977 H1007:I1007 H1037:I1037 H1067:I1067 H1097:I1097 H1127:I1127 H1157:I1157 H1187:I1187">
    <cfRule type="cellIs" dxfId="9633" priority="7014" operator="equal">
      <formula>0</formula>
    </cfRule>
    <cfRule type="containsText" dxfId="9632" priority="7015" stopIfTrue="1" operator="containsText" text="false">
      <formula>NOT(ISERROR(SEARCH("false",D947)))</formula>
    </cfRule>
  </conditionalFormatting>
  <conditionalFormatting sqref="K947 K977 K1007 K1037 K1067 K1097 K1127 K1157 K1187 D947:F947 D977:F977 D1007:F1007 D1037:F1037 D1067:F1067 D1097:F1097 D1127:F1127 D1157:F1157 D1187:F1187 H947:I947 H977:I977 H1007:I1007 H1037:I1037 H1067:I1067 H1097:I1097 H1127:I1127 H1157:I1157 H1187:I1187">
    <cfRule type="containsText" dxfId="9631" priority="7013" stopIfTrue="1" operator="containsText" text="izk;ks-">
      <formula>NOT(ISERROR(SEARCH("izk;ks-",D947)))</formula>
    </cfRule>
  </conditionalFormatting>
  <conditionalFormatting sqref="D957:D960 D987:D990 D1017:D1020 D1047:D1050 D1077:D1080 D1107:D1110 D1137:D1140 D1167:D1170 D1197:D1200">
    <cfRule type="cellIs" dxfId="9630" priority="7012" stopIfTrue="1" operator="equal">
      <formula>0</formula>
    </cfRule>
  </conditionalFormatting>
  <conditionalFormatting sqref="D957:D960 D987:D990 D1017:D1020 D1047:D1050 D1077:D1080 D1107:D1110 D1137:D1140 D1167:D1170 D1197:D1200">
    <cfRule type="containsText" dxfId="9629" priority="7007" stopIfTrue="1" operator="containsText" text="dsoy jktdh; fo|ky;ksa esa iz;ksx gsrq fu%'kqYd">
      <formula>NOT(ISERROR(SEARCH("dsoy jktdh; fo|ky;ksa esa iz;ksx gsrq fu%'kqYd",D957)))</formula>
    </cfRule>
    <cfRule type="containsText" dxfId="9628" priority="7008" stopIfTrue="1" operator="containsText" text="dsoy jktdh; fo|ky;ksa esa iz;ksx gsrq fu%'kqYd">
      <formula>NOT(ISERROR(SEARCH("dsoy jktdh; fo|ky;ksa esa iz;ksx gsrq fu%'kqYd",D957)))</formula>
    </cfRule>
    <cfRule type="containsText" dxfId="9627" priority="7009" stopIfTrue="1" operator="containsText" text="dsoy jktdh; fo|ky;ksa esa iz;ksx gsrq fu%'kqYd">
      <formula>NOT(ISERROR(SEARCH("dsoy jktdh; fo|ky;ksa esa iz;ksx gsrq fu%'kqYd",D957)))</formula>
    </cfRule>
    <cfRule type="containsText" dxfId="9626" priority="7010" stopIfTrue="1" operator="containsText" text="f'k{kk foHkkx jktLFkku">
      <formula>NOT(ISERROR(SEARCH("f'k{kk foHkkx jktLFkku",D957)))</formula>
    </cfRule>
    <cfRule type="containsText" dxfId="9625" priority="7011" stopIfTrue="1" operator="containsText" text="iw.kkZad">
      <formula>NOT(ISERROR(SEARCH("iw.kkZad",D957)))</formula>
    </cfRule>
  </conditionalFormatting>
  <conditionalFormatting sqref="F957:F960 F987:F990 F1017:F1020 F1047:F1050 F1077:F1080 F1107:F1110 F1137:F1140 F1167:F1170 F1197:F1200">
    <cfRule type="cellIs" dxfId="9624" priority="7006" stopIfTrue="1" operator="equal">
      <formula>0</formula>
    </cfRule>
  </conditionalFormatting>
  <conditionalFormatting sqref="F957:F960 F987:F990 F1017:F1020 F1047:F1050 F1077:F1080 F1107:F1110 F1137:F1140 F1167:F1170 F1197:F1200">
    <cfRule type="containsText" dxfId="9623" priority="7001" stopIfTrue="1" operator="containsText" text="dsoy jktdh; fo|ky;ksa esa iz;ksx gsrq fu%'kqYd">
      <formula>NOT(ISERROR(SEARCH("dsoy jktdh; fo|ky;ksa esa iz;ksx gsrq fu%'kqYd",F957)))</formula>
    </cfRule>
    <cfRule type="containsText" dxfId="9622" priority="7002" stopIfTrue="1" operator="containsText" text="dsoy jktdh; fo|ky;ksa esa iz;ksx gsrq fu%'kqYd">
      <formula>NOT(ISERROR(SEARCH("dsoy jktdh; fo|ky;ksa esa iz;ksx gsrq fu%'kqYd",F957)))</formula>
    </cfRule>
    <cfRule type="containsText" dxfId="9621" priority="7003" stopIfTrue="1" operator="containsText" text="dsoy jktdh; fo|ky;ksa esa iz;ksx gsrq fu%'kqYd">
      <formula>NOT(ISERROR(SEARCH("dsoy jktdh; fo|ky;ksa esa iz;ksx gsrq fu%'kqYd",F957)))</formula>
    </cfRule>
    <cfRule type="containsText" dxfId="9620" priority="7004" stopIfTrue="1" operator="containsText" text="f'k{kk foHkkx jktLFkku">
      <formula>NOT(ISERROR(SEARCH("f'k{kk foHkkx jktLFkku",F957)))</formula>
    </cfRule>
    <cfRule type="containsText" dxfId="9619" priority="7005" stopIfTrue="1" operator="containsText" text="iw.kkZad">
      <formula>NOT(ISERROR(SEARCH("iw.kkZad",F957)))</formula>
    </cfRule>
  </conditionalFormatting>
  <conditionalFormatting sqref="H957:H960 H987:H990 H1017:H1020 H1047:H1050 H1077:H1080 H1107:H1110 H1137:H1140 H1167:H1170 H1197:H1200">
    <cfRule type="cellIs" dxfId="9618" priority="7000" stopIfTrue="1" operator="equal">
      <formula>0</formula>
    </cfRule>
  </conditionalFormatting>
  <conditionalFormatting sqref="H957:H960 H987:H990 H1017:H1020 H1047:H1050 H1077:H1080 H1107:H1110 H1137:H1140 H1167:H1170 H1197:H1200">
    <cfRule type="containsText" dxfId="9617" priority="6995" stopIfTrue="1" operator="containsText" text="dsoy jktdh; fo|ky;ksa esa iz;ksx gsrq fu%'kqYd">
      <formula>NOT(ISERROR(SEARCH("dsoy jktdh; fo|ky;ksa esa iz;ksx gsrq fu%'kqYd",H957)))</formula>
    </cfRule>
    <cfRule type="containsText" dxfId="9616" priority="6996" stopIfTrue="1" operator="containsText" text="dsoy jktdh; fo|ky;ksa esa iz;ksx gsrq fu%'kqYd">
      <formula>NOT(ISERROR(SEARCH("dsoy jktdh; fo|ky;ksa esa iz;ksx gsrq fu%'kqYd",H957)))</formula>
    </cfRule>
    <cfRule type="containsText" dxfId="9615" priority="6997" stopIfTrue="1" operator="containsText" text="dsoy jktdh; fo|ky;ksa esa iz;ksx gsrq fu%'kqYd">
      <formula>NOT(ISERROR(SEARCH("dsoy jktdh; fo|ky;ksa esa iz;ksx gsrq fu%'kqYd",H957)))</formula>
    </cfRule>
    <cfRule type="containsText" dxfId="9614" priority="6998" stopIfTrue="1" operator="containsText" text="f'k{kk foHkkx jktLFkku">
      <formula>NOT(ISERROR(SEARCH("f'k{kk foHkkx jktLFkku",H957)))</formula>
    </cfRule>
    <cfRule type="containsText" dxfId="9613" priority="6999" stopIfTrue="1" operator="containsText" text="iw.kkZad">
      <formula>NOT(ISERROR(SEARCH("iw.kkZad",H957)))</formula>
    </cfRule>
  </conditionalFormatting>
  <conditionalFormatting sqref="J957:J960 J987:J990 J1017:J1020 J1047:J1050 J1077:J1080 J1107:J1110 J1137:J1140 J1167:J1170 J1197:J1200">
    <cfRule type="cellIs" dxfId="9612" priority="6994" stopIfTrue="1" operator="equal">
      <formula>0</formula>
    </cfRule>
  </conditionalFormatting>
  <conditionalFormatting sqref="J957:J960 J987:J990 J1017:J1020 J1047:J1050 J1077:J1080 J1107:J1110 J1137:J1140 J1167:J1170 J1197:J1200">
    <cfRule type="containsText" dxfId="9611" priority="6989" stopIfTrue="1" operator="containsText" text="dsoy jktdh; fo|ky;ksa esa iz;ksx gsrq fu%'kqYd">
      <formula>NOT(ISERROR(SEARCH("dsoy jktdh; fo|ky;ksa esa iz;ksx gsrq fu%'kqYd",J957)))</formula>
    </cfRule>
    <cfRule type="containsText" dxfId="9610" priority="6990" stopIfTrue="1" operator="containsText" text="dsoy jktdh; fo|ky;ksa esa iz;ksx gsrq fu%'kqYd">
      <formula>NOT(ISERROR(SEARCH("dsoy jktdh; fo|ky;ksa esa iz;ksx gsrq fu%'kqYd",J957)))</formula>
    </cfRule>
    <cfRule type="containsText" dxfId="9609" priority="6991" stopIfTrue="1" operator="containsText" text="dsoy jktdh; fo|ky;ksa esa iz;ksx gsrq fu%'kqYd">
      <formula>NOT(ISERROR(SEARCH("dsoy jktdh; fo|ky;ksa esa iz;ksx gsrq fu%'kqYd",J957)))</formula>
    </cfRule>
    <cfRule type="containsText" dxfId="9608" priority="6992" stopIfTrue="1" operator="containsText" text="f'k{kk foHkkx jktLFkku">
      <formula>NOT(ISERROR(SEARCH("f'k{kk foHkkx jktLFkku",J957)))</formula>
    </cfRule>
    <cfRule type="containsText" dxfId="9607" priority="6993" stopIfTrue="1" operator="containsText" text="iw.kkZad">
      <formula>NOT(ISERROR(SEARCH("iw.kkZad",J957)))</formula>
    </cfRule>
  </conditionalFormatting>
  <conditionalFormatting sqref="B958:C958 B988:C988 B1018:C1018 B1048:C1048 B1078:C1078 B1108:C1108 B1138:C1138 B1168:C1168 B1198:C1198">
    <cfRule type="cellIs" dxfId="9606" priority="6988" stopIfTrue="1" operator="equal">
      <formula>0</formula>
    </cfRule>
  </conditionalFormatting>
  <conditionalFormatting sqref="B958:C958 B988:C988 B1018:C1018 B1048:C1048 B1078:C1078 B1108:C1108 B1138:C1138 B1168:C1168 B1198:C1198">
    <cfRule type="containsText" dxfId="9605" priority="6983" stopIfTrue="1" operator="containsText" text="dsoy jktdh; fo|ky;ksa esa iz;ksx gsrq fu%'kqYd">
      <formula>NOT(ISERROR(SEARCH("dsoy jktdh; fo|ky;ksa esa iz;ksx gsrq fu%'kqYd",B958)))</formula>
    </cfRule>
    <cfRule type="containsText" dxfId="9604" priority="6984" stopIfTrue="1" operator="containsText" text="dsoy jktdh; fo|ky;ksa esa iz;ksx gsrq fu%'kqYd">
      <formula>NOT(ISERROR(SEARCH("dsoy jktdh; fo|ky;ksa esa iz;ksx gsrq fu%'kqYd",B958)))</formula>
    </cfRule>
    <cfRule type="containsText" dxfId="9603" priority="6985" stopIfTrue="1" operator="containsText" text="dsoy jktdh; fo|ky;ksa esa iz;ksx gsrq fu%'kqYd">
      <formula>NOT(ISERROR(SEARCH("dsoy jktdh; fo|ky;ksa esa iz;ksx gsrq fu%'kqYd",B958)))</formula>
    </cfRule>
    <cfRule type="containsText" dxfId="9602" priority="6986" stopIfTrue="1" operator="containsText" text="f'k{kk foHkkx jktLFkku">
      <formula>NOT(ISERROR(SEARCH("f'k{kk foHkkx jktLFkku",B958)))</formula>
    </cfRule>
    <cfRule type="containsText" dxfId="9601" priority="6987" stopIfTrue="1" operator="containsText" text="iw.kkZad">
      <formula>NOT(ISERROR(SEARCH("iw.kkZad",B958)))</formula>
    </cfRule>
  </conditionalFormatting>
  <conditionalFormatting sqref="S938 S968 S998 S1028 S1058 S1088 S1118 S1148 S1178 X940 X970 X1000 X1030 X1060 X1090 X1120 X1150 X1180 P936:P940 P966:P970 P996:P1000 P1026:P1030 P1056:P1060 P1086:P1090 P1116:P1120 P1146:P1150 P1176:P1180 O954:Q954 O984:Q984 O1014:Q1014 O1044:Q1044 O1074:Q1074 O1104:Q1104 O1134:Q1134 O1164:Q1164 O1194:Q1194 S954 S984 S1014 S1044 S1074 S1104 S1134 S1164 S1194 U954 U984 U1014 U1044 U1074 U1104 U1134 U1164 U1194 O934:O941 O964:O971 O994:O1001 O1024:O1031 O1054:O1061 O1084:O1091 O1114:O1121 O1144:O1151 O1174:O1181 O955:P956 O985:P986 O1015:P1016 O1045:P1046 O1075:P1076 O1105:P1106 O1135:P1136 O1165:P1166 O1195:P1196 O943:P943 O973:P973 O1003:P1003 O1033:P1033 O1063:P1063 O1093:P1093 O1123:P1123 O1153:P1153 O1183:P1183 N931:N932 N961:N962 N991:N992 N1021:N1022 N1051:N1052 N1081:N1082 N1111:N1112 N1141:N1142 N1171:N1172 O945:P946 O975:P976 O1005:P1006 O1035:P1036 O1065:P1066 O1095:P1096 O1125:P1126 O1155:P1156 O1185:P1186">
    <cfRule type="cellIs" dxfId="9600" priority="6982" stopIfTrue="1" operator="equal">
      <formula>0</formula>
    </cfRule>
  </conditionalFormatting>
  <conditionalFormatting sqref="S938 S968 S998 S1028 S1058 S1088 S1118 S1148 S1178 X940 X970 X1000 X1030 X1060 X1090 X1120 X1150 X1180 P936:P940 P966:P970 P996:P1000 P1026:P1030 P1056:P1060 P1086:P1090 P1116:P1120 P1146:P1150 P1176:P1180 O954:Q954 O984:Q984 O1014:Q1014 O1044:Q1044 O1074:Q1074 O1104:Q1104 O1134:Q1134 O1164:Q1164 O1194:Q1194 S954 S984 S1014 S1044 S1074 S1104 S1134 S1164 S1194 U954 U984 U1014 U1044 U1074 U1104 U1134 U1164 U1194 O934:O941 O964:O971 O994:O1001 O1024:O1031 O1054:O1061 O1084:O1091 O1114:O1121 O1144:O1151 O1174:O1181 O955:P956 O985:P986 O1015:P1016 O1045:P1046 O1075:P1076 O1105:P1106 O1135:P1136 O1165:P1166 O1195:P1196 O943:P943 O973:P973 O1003:P1003 O1033:P1033 O1063:P1063 O1093:P1093 O1123:P1123 O1153:P1153 O1183:P1183 N931:N932 N961:N962 N991:N992 N1021:N1022 N1051:N1052 N1081:N1082 N1111:N1112 N1141:N1142 N1171:N1172 O945:P946 O975:P976 O1005:P1006 O1035:P1036 O1065:P1066 O1095:P1096 O1125:P1126 O1155:P1156 O1185:P1186">
    <cfRule type="containsText" dxfId="9599" priority="6977" stopIfTrue="1" operator="containsText" text="dsoy jktdh; fo|ky;ksa esa iz;ksx gsrq fu%'kqYd">
      <formula>NOT(ISERROR(SEARCH("dsoy jktdh; fo|ky;ksa esa iz;ksx gsrq fu%'kqYd",N931)))</formula>
    </cfRule>
    <cfRule type="containsText" dxfId="9598" priority="6978" stopIfTrue="1" operator="containsText" text="dsoy jktdh; fo|ky;ksa esa iz;ksx gsrq fu%'kqYd">
      <formula>NOT(ISERROR(SEARCH("dsoy jktdh; fo|ky;ksa esa iz;ksx gsrq fu%'kqYd",N931)))</formula>
    </cfRule>
    <cfRule type="containsText" dxfId="9597" priority="6979" stopIfTrue="1" operator="containsText" text="dsoy jktdh; fo|ky;ksa esa iz;ksx gsrq fu%'kqYd">
      <formula>NOT(ISERROR(SEARCH("dsoy jktdh; fo|ky;ksa esa iz;ksx gsrq fu%'kqYd",N931)))</formula>
    </cfRule>
    <cfRule type="containsText" dxfId="9596" priority="6980" stopIfTrue="1" operator="containsText" text="f'k{kk foHkkx jktLFkku">
      <formula>NOT(ISERROR(SEARCH("f'k{kk foHkkx jktLFkku",N931)))</formula>
    </cfRule>
    <cfRule type="containsText" dxfId="9595" priority="6981" stopIfTrue="1" operator="containsText" text="iw.kkZad">
      <formula>NOT(ISERROR(SEARCH("iw.kkZad",N931)))</formula>
    </cfRule>
  </conditionalFormatting>
  <conditionalFormatting sqref="O940:P940 O970:P970 O1000:P1000 O1030:P1030 O1060:P1060 O1090:P1090 O1120:P1120 O1150:P1150 O1180:P1180">
    <cfRule type="cellIs" dxfId="9594" priority="6975" operator="equal">
      <formula>0</formula>
    </cfRule>
    <cfRule type="containsText" dxfId="9593" priority="6976" stopIfTrue="1" operator="containsText" text="false">
      <formula>NOT(ISERROR(SEARCH("false",O940)))</formula>
    </cfRule>
  </conditionalFormatting>
  <conditionalFormatting sqref="T940 T970 T1000 T1030 T1060 T1090 T1120 T1150 T1180">
    <cfRule type="cellIs" dxfId="9592" priority="6974" stopIfTrue="1" operator="equal">
      <formula>0</formula>
    </cfRule>
  </conditionalFormatting>
  <conditionalFormatting sqref="T940 T970 T1000 T1030 T1060 T1090 T1120 T1150 T1180">
    <cfRule type="containsText" dxfId="9591" priority="6969" stopIfTrue="1" operator="containsText" text="dsoy jktdh; fo|ky;ksa esa iz;ksx gsrq fu%'kqYd">
      <formula>NOT(ISERROR(SEARCH("dsoy jktdh; fo|ky;ksa esa iz;ksx gsrq fu%'kqYd",T940)))</formula>
    </cfRule>
    <cfRule type="containsText" dxfId="9590" priority="6970" stopIfTrue="1" operator="containsText" text="dsoy jktdh; fo|ky;ksa esa iz;ksx gsrq fu%'kqYd">
      <formula>NOT(ISERROR(SEARCH("dsoy jktdh; fo|ky;ksa esa iz;ksx gsrq fu%'kqYd",T940)))</formula>
    </cfRule>
    <cfRule type="containsText" dxfId="9589" priority="6971" stopIfTrue="1" operator="containsText" text="dsoy jktdh; fo|ky;ksa esa iz;ksx gsrq fu%'kqYd">
      <formula>NOT(ISERROR(SEARCH("dsoy jktdh; fo|ky;ksa esa iz;ksx gsrq fu%'kqYd",T940)))</formula>
    </cfRule>
    <cfRule type="containsText" dxfId="9588" priority="6972" stopIfTrue="1" operator="containsText" text="f'k{kk foHkkx jktLFkku">
      <formula>NOT(ISERROR(SEARCH("f'k{kk foHkkx jktLFkku",T940)))</formula>
    </cfRule>
    <cfRule type="containsText" dxfId="9587" priority="6973" stopIfTrue="1" operator="containsText" text="iw.kkZad">
      <formula>NOT(ISERROR(SEARCH("iw.kkZad",T940)))</formula>
    </cfRule>
  </conditionalFormatting>
  <conditionalFormatting sqref="T940 T970 T1000 T1030 T1060 T1090 T1120 T1150 T1180">
    <cfRule type="cellIs" dxfId="9586" priority="6967" operator="equal">
      <formula>0</formula>
    </cfRule>
    <cfRule type="containsText" dxfId="9585" priority="6968" stopIfTrue="1" operator="containsText" text="false">
      <formula>NOT(ISERROR(SEARCH("false",T940)))</formula>
    </cfRule>
  </conditionalFormatting>
  <conditionalFormatting sqref="T940 T970 T1000 T1030 T1060 T1090 T1120 T1150 T1180">
    <cfRule type="containsText" dxfId="9584" priority="6966" stopIfTrue="1" operator="containsText" text="izk;ks-">
      <formula>NOT(ISERROR(SEARCH("izk;ks-",T940)))</formula>
    </cfRule>
  </conditionalFormatting>
  <conditionalFormatting sqref="W954 W984 W1014 W1044 W1074 W1104 W1134 W1164 W1194">
    <cfRule type="cellIs" dxfId="9583" priority="6953" stopIfTrue="1" operator="equal">
      <formula>0</formula>
    </cfRule>
  </conditionalFormatting>
  <conditionalFormatting sqref="W954 W984 W1014 W1044 W1074 W1104 W1134 W1164 W1194">
    <cfRule type="containsText" dxfId="9582" priority="6948" stopIfTrue="1" operator="containsText" text="dsoy jktdh; fo|ky;ksa esa iz;ksx gsrq fu%'kqYd">
      <formula>NOT(ISERROR(SEARCH("dsoy jktdh; fo|ky;ksa esa iz;ksx gsrq fu%'kqYd",W954)))</formula>
    </cfRule>
    <cfRule type="containsText" dxfId="9581" priority="6949" stopIfTrue="1" operator="containsText" text="dsoy jktdh; fo|ky;ksa esa iz;ksx gsrq fu%'kqYd">
      <formula>NOT(ISERROR(SEARCH("dsoy jktdh; fo|ky;ksa esa iz;ksx gsrq fu%'kqYd",W954)))</formula>
    </cfRule>
    <cfRule type="containsText" dxfId="9580" priority="6950" stopIfTrue="1" operator="containsText" text="dsoy jktdh; fo|ky;ksa esa iz;ksx gsrq fu%'kqYd">
      <formula>NOT(ISERROR(SEARCH("dsoy jktdh; fo|ky;ksa esa iz;ksx gsrq fu%'kqYd",W954)))</formula>
    </cfRule>
    <cfRule type="containsText" dxfId="9579" priority="6951" stopIfTrue="1" operator="containsText" text="f'k{kk foHkkx jktLFkku">
      <formula>NOT(ISERROR(SEARCH("f'k{kk foHkkx jktLFkku",W954)))</formula>
    </cfRule>
    <cfRule type="containsText" dxfId="9578" priority="6952" stopIfTrue="1" operator="containsText" text="iw.kkZad">
      <formula>NOT(ISERROR(SEARCH("iw.kkZad",W954)))</formula>
    </cfRule>
  </conditionalFormatting>
  <conditionalFormatting sqref="Q955 Q985 Q1015 Q1045 Q1075 Q1105 Q1135 Q1165 Q1195">
    <cfRule type="cellIs" dxfId="9577" priority="6947" stopIfTrue="1" operator="equal">
      <formula>0</formula>
    </cfRule>
  </conditionalFormatting>
  <conditionalFormatting sqref="Q955 Q985 Q1015 Q1045 Q1075 Q1105 Q1135 Q1165 Q1195">
    <cfRule type="containsText" dxfId="9576" priority="6942" stopIfTrue="1" operator="containsText" text="dsoy jktdh; fo|ky;ksa esa iz;ksx gsrq fu%'kqYd">
      <formula>NOT(ISERROR(SEARCH("dsoy jktdh; fo|ky;ksa esa iz;ksx gsrq fu%'kqYd",Q955)))</formula>
    </cfRule>
    <cfRule type="containsText" dxfId="9575" priority="6943" stopIfTrue="1" operator="containsText" text="dsoy jktdh; fo|ky;ksa esa iz;ksx gsrq fu%'kqYd">
      <formula>NOT(ISERROR(SEARCH("dsoy jktdh; fo|ky;ksa esa iz;ksx gsrq fu%'kqYd",Q955)))</formula>
    </cfRule>
    <cfRule type="containsText" dxfId="9574" priority="6944" stopIfTrue="1" operator="containsText" text="dsoy jktdh; fo|ky;ksa esa iz;ksx gsrq fu%'kqYd">
      <formula>NOT(ISERROR(SEARCH("dsoy jktdh; fo|ky;ksa esa iz;ksx gsrq fu%'kqYd",Q955)))</formula>
    </cfRule>
    <cfRule type="containsText" dxfId="9573" priority="6945" stopIfTrue="1" operator="containsText" text="f'k{kk foHkkx jktLFkku">
      <formula>NOT(ISERROR(SEARCH("f'k{kk foHkkx jktLFkku",Q955)))</formula>
    </cfRule>
    <cfRule type="containsText" dxfId="9572" priority="6946" stopIfTrue="1" operator="containsText" text="iw.kkZad">
      <formula>NOT(ISERROR(SEARCH("iw.kkZad",Q955)))</formula>
    </cfRule>
  </conditionalFormatting>
  <conditionalFormatting sqref="S955 S985 S1015 S1045 S1075 S1105 S1135 S1165 S1195">
    <cfRule type="cellIs" dxfId="9571" priority="6941" stopIfTrue="1" operator="equal">
      <formula>0</formula>
    </cfRule>
  </conditionalFormatting>
  <conditionalFormatting sqref="S955 S985 S1015 S1045 S1075 S1105 S1135 S1165 S1195">
    <cfRule type="containsText" dxfId="9570" priority="6936" stopIfTrue="1" operator="containsText" text="dsoy jktdh; fo|ky;ksa esa iz;ksx gsrq fu%'kqYd">
      <formula>NOT(ISERROR(SEARCH("dsoy jktdh; fo|ky;ksa esa iz;ksx gsrq fu%'kqYd",S955)))</formula>
    </cfRule>
    <cfRule type="containsText" dxfId="9569" priority="6937" stopIfTrue="1" operator="containsText" text="dsoy jktdh; fo|ky;ksa esa iz;ksx gsrq fu%'kqYd">
      <formula>NOT(ISERROR(SEARCH("dsoy jktdh; fo|ky;ksa esa iz;ksx gsrq fu%'kqYd",S955)))</formula>
    </cfRule>
    <cfRule type="containsText" dxfId="9568" priority="6938" stopIfTrue="1" operator="containsText" text="dsoy jktdh; fo|ky;ksa esa iz;ksx gsrq fu%'kqYd">
      <formula>NOT(ISERROR(SEARCH("dsoy jktdh; fo|ky;ksa esa iz;ksx gsrq fu%'kqYd",S955)))</formula>
    </cfRule>
    <cfRule type="containsText" dxfId="9567" priority="6939" stopIfTrue="1" operator="containsText" text="f'k{kk foHkkx jktLFkku">
      <formula>NOT(ISERROR(SEARCH("f'k{kk foHkkx jktLFkku",S955)))</formula>
    </cfRule>
    <cfRule type="containsText" dxfId="9566" priority="6940" stopIfTrue="1" operator="containsText" text="iw.kkZad">
      <formula>NOT(ISERROR(SEARCH("iw.kkZad",S955)))</formula>
    </cfRule>
  </conditionalFormatting>
  <conditionalFormatting sqref="U955 U985 U1015 U1045 U1075 U1105 U1135 U1165 U1195">
    <cfRule type="cellIs" dxfId="9565" priority="6935" stopIfTrue="1" operator="equal">
      <formula>0</formula>
    </cfRule>
  </conditionalFormatting>
  <conditionalFormatting sqref="U955 U985 U1015 U1045 U1075 U1105 U1135 U1165 U1195">
    <cfRule type="containsText" dxfId="9564" priority="6930" stopIfTrue="1" operator="containsText" text="dsoy jktdh; fo|ky;ksa esa iz;ksx gsrq fu%'kqYd">
      <formula>NOT(ISERROR(SEARCH("dsoy jktdh; fo|ky;ksa esa iz;ksx gsrq fu%'kqYd",U955)))</formula>
    </cfRule>
    <cfRule type="containsText" dxfId="9563" priority="6931" stopIfTrue="1" operator="containsText" text="dsoy jktdh; fo|ky;ksa esa iz;ksx gsrq fu%'kqYd">
      <formula>NOT(ISERROR(SEARCH("dsoy jktdh; fo|ky;ksa esa iz;ksx gsrq fu%'kqYd",U955)))</formula>
    </cfRule>
    <cfRule type="containsText" dxfId="9562" priority="6932" stopIfTrue="1" operator="containsText" text="dsoy jktdh; fo|ky;ksa esa iz;ksx gsrq fu%'kqYd">
      <formula>NOT(ISERROR(SEARCH("dsoy jktdh; fo|ky;ksa esa iz;ksx gsrq fu%'kqYd",U955)))</formula>
    </cfRule>
    <cfRule type="containsText" dxfId="9561" priority="6933" stopIfTrue="1" operator="containsText" text="f'k{kk foHkkx jktLFkku">
      <formula>NOT(ISERROR(SEARCH("f'k{kk foHkkx jktLFkku",U955)))</formula>
    </cfRule>
    <cfRule type="containsText" dxfId="9560" priority="6934" stopIfTrue="1" operator="containsText" text="iw.kkZad">
      <formula>NOT(ISERROR(SEARCH("iw.kkZad",U955)))</formula>
    </cfRule>
  </conditionalFormatting>
  <conditionalFormatting sqref="W955 W985 W1015 W1045 W1075 W1105 W1135 W1165 W1195">
    <cfRule type="cellIs" dxfId="9559" priority="6929" stopIfTrue="1" operator="equal">
      <formula>0</formula>
    </cfRule>
  </conditionalFormatting>
  <conditionalFormatting sqref="W955 W985 W1015 W1045 W1075 W1105 W1135 W1165 W1195">
    <cfRule type="containsText" dxfId="9558" priority="6924" stopIfTrue="1" operator="containsText" text="dsoy jktdh; fo|ky;ksa esa iz;ksx gsrq fu%'kqYd">
      <formula>NOT(ISERROR(SEARCH("dsoy jktdh; fo|ky;ksa esa iz;ksx gsrq fu%'kqYd",W955)))</formula>
    </cfRule>
    <cfRule type="containsText" dxfId="9557" priority="6925" stopIfTrue="1" operator="containsText" text="dsoy jktdh; fo|ky;ksa esa iz;ksx gsrq fu%'kqYd">
      <formula>NOT(ISERROR(SEARCH("dsoy jktdh; fo|ky;ksa esa iz;ksx gsrq fu%'kqYd",W955)))</formula>
    </cfRule>
    <cfRule type="containsText" dxfId="9556" priority="6926" stopIfTrue="1" operator="containsText" text="dsoy jktdh; fo|ky;ksa esa iz;ksx gsrq fu%'kqYd">
      <formula>NOT(ISERROR(SEARCH("dsoy jktdh; fo|ky;ksa esa iz;ksx gsrq fu%'kqYd",W955)))</formula>
    </cfRule>
    <cfRule type="containsText" dxfId="9555" priority="6927" stopIfTrue="1" operator="containsText" text="f'k{kk foHkkx jktLFkku">
      <formula>NOT(ISERROR(SEARCH("f'k{kk foHkkx jktLFkku",W955)))</formula>
    </cfRule>
    <cfRule type="containsText" dxfId="9554" priority="6928" stopIfTrue="1" operator="containsText" text="iw.kkZad">
      <formula>NOT(ISERROR(SEARCH("iw.kkZad",W955)))</formula>
    </cfRule>
  </conditionalFormatting>
  <conditionalFormatting sqref="Q956 Q986 Q1016 Q1046 Q1076 Q1106 Q1136 Q1166 Q1196">
    <cfRule type="cellIs" dxfId="9553" priority="6923" stopIfTrue="1" operator="equal">
      <formula>0</formula>
    </cfRule>
  </conditionalFormatting>
  <conditionalFormatting sqref="Q956 Q986 Q1016 Q1046 Q1076 Q1106 Q1136 Q1166 Q1196">
    <cfRule type="containsText" dxfId="9552" priority="6918" stopIfTrue="1" operator="containsText" text="dsoy jktdh; fo|ky;ksa esa iz;ksx gsrq fu%'kqYd">
      <formula>NOT(ISERROR(SEARCH("dsoy jktdh; fo|ky;ksa esa iz;ksx gsrq fu%'kqYd",Q956)))</formula>
    </cfRule>
    <cfRule type="containsText" dxfId="9551" priority="6919" stopIfTrue="1" operator="containsText" text="dsoy jktdh; fo|ky;ksa esa iz;ksx gsrq fu%'kqYd">
      <formula>NOT(ISERROR(SEARCH("dsoy jktdh; fo|ky;ksa esa iz;ksx gsrq fu%'kqYd",Q956)))</formula>
    </cfRule>
    <cfRule type="containsText" dxfId="9550" priority="6920" stopIfTrue="1" operator="containsText" text="dsoy jktdh; fo|ky;ksa esa iz;ksx gsrq fu%'kqYd">
      <formula>NOT(ISERROR(SEARCH("dsoy jktdh; fo|ky;ksa esa iz;ksx gsrq fu%'kqYd",Q956)))</formula>
    </cfRule>
    <cfRule type="containsText" dxfId="9549" priority="6921" stopIfTrue="1" operator="containsText" text="f'k{kk foHkkx jktLFkku">
      <formula>NOT(ISERROR(SEARCH("f'k{kk foHkkx jktLFkku",Q956)))</formula>
    </cfRule>
    <cfRule type="containsText" dxfId="9548" priority="6922" stopIfTrue="1" operator="containsText" text="iw.kkZad">
      <formula>NOT(ISERROR(SEARCH("iw.kkZad",Q956)))</formula>
    </cfRule>
  </conditionalFormatting>
  <conditionalFormatting sqref="S956 S986 S1016 S1046 S1076 S1106 S1136 S1166 S1196">
    <cfRule type="cellIs" dxfId="9547" priority="6917" stopIfTrue="1" operator="equal">
      <formula>0</formula>
    </cfRule>
  </conditionalFormatting>
  <conditionalFormatting sqref="S956 S986 S1016 S1046 S1076 S1106 S1136 S1166 S1196">
    <cfRule type="containsText" dxfId="9546" priority="6912" stopIfTrue="1" operator="containsText" text="dsoy jktdh; fo|ky;ksa esa iz;ksx gsrq fu%'kqYd">
      <formula>NOT(ISERROR(SEARCH("dsoy jktdh; fo|ky;ksa esa iz;ksx gsrq fu%'kqYd",S956)))</formula>
    </cfRule>
    <cfRule type="containsText" dxfId="9545" priority="6913" stopIfTrue="1" operator="containsText" text="dsoy jktdh; fo|ky;ksa esa iz;ksx gsrq fu%'kqYd">
      <formula>NOT(ISERROR(SEARCH("dsoy jktdh; fo|ky;ksa esa iz;ksx gsrq fu%'kqYd",S956)))</formula>
    </cfRule>
    <cfRule type="containsText" dxfId="9544" priority="6914" stopIfTrue="1" operator="containsText" text="dsoy jktdh; fo|ky;ksa esa iz;ksx gsrq fu%'kqYd">
      <formula>NOT(ISERROR(SEARCH("dsoy jktdh; fo|ky;ksa esa iz;ksx gsrq fu%'kqYd",S956)))</formula>
    </cfRule>
    <cfRule type="containsText" dxfId="9543" priority="6915" stopIfTrue="1" operator="containsText" text="f'k{kk foHkkx jktLFkku">
      <formula>NOT(ISERROR(SEARCH("f'k{kk foHkkx jktLFkku",S956)))</formula>
    </cfRule>
    <cfRule type="containsText" dxfId="9542" priority="6916" stopIfTrue="1" operator="containsText" text="iw.kkZad">
      <formula>NOT(ISERROR(SEARCH("iw.kkZad",S956)))</formula>
    </cfRule>
  </conditionalFormatting>
  <conditionalFormatting sqref="U956 U986 U1016 U1046 U1076 U1106 U1136 U1166 U1196">
    <cfRule type="cellIs" dxfId="9541" priority="6911" stopIfTrue="1" operator="equal">
      <formula>0</formula>
    </cfRule>
  </conditionalFormatting>
  <conditionalFormatting sqref="U956 U986 U1016 U1046 U1076 U1106 U1136 U1166 U1196">
    <cfRule type="containsText" dxfId="9540" priority="6906" stopIfTrue="1" operator="containsText" text="dsoy jktdh; fo|ky;ksa esa iz;ksx gsrq fu%'kqYd">
      <formula>NOT(ISERROR(SEARCH("dsoy jktdh; fo|ky;ksa esa iz;ksx gsrq fu%'kqYd",U956)))</formula>
    </cfRule>
    <cfRule type="containsText" dxfId="9539" priority="6907" stopIfTrue="1" operator="containsText" text="dsoy jktdh; fo|ky;ksa esa iz;ksx gsrq fu%'kqYd">
      <formula>NOT(ISERROR(SEARCH("dsoy jktdh; fo|ky;ksa esa iz;ksx gsrq fu%'kqYd",U956)))</formula>
    </cfRule>
    <cfRule type="containsText" dxfId="9538" priority="6908" stopIfTrue="1" operator="containsText" text="dsoy jktdh; fo|ky;ksa esa iz;ksx gsrq fu%'kqYd">
      <formula>NOT(ISERROR(SEARCH("dsoy jktdh; fo|ky;ksa esa iz;ksx gsrq fu%'kqYd",U956)))</formula>
    </cfRule>
    <cfRule type="containsText" dxfId="9537" priority="6909" stopIfTrue="1" operator="containsText" text="f'k{kk foHkkx jktLFkku">
      <formula>NOT(ISERROR(SEARCH("f'k{kk foHkkx jktLFkku",U956)))</formula>
    </cfRule>
    <cfRule type="containsText" dxfId="9536" priority="6910" stopIfTrue="1" operator="containsText" text="iw.kkZad">
      <formula>NOT(ISERROR(SEARCH("iw.kkZad",U956)))</formula>
    </cfRule>
  </conditionalFormatting>
  <conditionalFormatting sqref="W956 W986 W1016 W1046 W1076 W1106 W1136 W1166 W1196">
    <cfRule type="cellIs" dxfId="9535" priority="6905" stopIfTrue="1" operator="equal">
      <formula>0</formula>
    </cfRule>
  </conditionalFormatting>
  <conditionalFormatting sqref="W956 W986 W1016 W1046 W1076 W1106 W1136 W1166 W1196">
    <cfRule type="containsText" dxfId="9534" priority="6900" stopIfTrue="1" operator="containsText" text="dsoy jktdh; fo|ky;ksa esa iz;ksx gsrq fu%'kqYd">
      <formula>NOT(ISERROR(SEARCH("dsoy jktdh; fo|ky;ksa esa iz;ksx gsrq fu%'kqYd",W956)))</formula>
    </cfRule>
    <cfRule type="containsText" dxfId="9533" priority="6901" stopIfTrue="1" operator="containsText" text="dsoy jktdh; fo|ky;ksa esa iz;ksx gsrq fu%'kqYd">
      <formula>NOT(ISERROR(SEARCH("dsoy jktdh; fo|ky;ksa esa iz;ksx gsrq fu%'kqYd",W956)))</formula>
    </cfRule>
    <cfRule type="containsText" dxfId="9532" priority="6902" stopIfTrue="1" operator="containsText" text="dsoy jktdh; fo|ky;ksa esa iz;ksx gsrq fu%'kqYd">
      <formula>NOT(ISERROR(SEARCH("dsoy jktdh; fo|ky;ksa esa iz;ksx gsrq fu%'kqYd",W956)))</formula>
    </cfRule>
    <cfRule type="containsText" dxfId="9531" priority="6903" stopIfTrue="1" operator="containsText" text="f'k{kk foHkkx jktLFkku">
      <formula>NOT(ISERROR(SEARCH("f'k{kk foHkkx jktLFkku",W956)))</formula>
    </cfRule>
    <cfRule type="containsText" dxfId="9530" priority="6904" stopIfTrue="1" operator="containsText" text="iw.kkZad">
      <formula>NOT(ISERROR(SEARCH("iw.kkZad",W956)))</formula>
    </cfRule>
  </conditionalFormatting>
  <conditionalFormatting sqref="P948 P978 P1008 P1038 P1068 P1098 P1128 P1158 P1188">
    <cfRule type="cellIs" dxfId="9529" priority="6899" stopIfTrue="1" operator="equal">
      <formula>0</formula>
    </cfRule>
  </conditionalFormatting>
  <conditionalFormatting sqref="P948 P978 P1008 P1038 P1068 P1098 P1128 P1158 P1188">
    <cfRule type="containsText" dxfId="9528" priority="6894" stopIfTrue="1" operator="containsText" text="dsoy jktdh; fo|ky;ksa esa iz;ksx gsrq fu%'kqYd">
      <formula>NOT(ISERROR(SEARCH("dsoy jktdh; fo|ky;ksa esa iz;ksx gsrq fu%'kqYd",P948)))</formula>
    </cfRule>
    <cfRule type="containsText" dxfId="9527" priority="6895" stopIfTrue="1" operator="containsText" text="dsoy jktdh; fo|ky;ksa esa iz;ksx gsrq fu%'kqYd">
      <formula>NOT(ISERROR(SEARCH("dsoy jktdh; fo|ky;ksa esa iz;ksx gsrq fu%'kqYd",P948)))</formula>
    </cfRule>
    <cfRule type="containsText" dxfId="9526" priority="6896" stopIfTrue="1" operator="containsText" text="dsoy jktdh; fo|ky;ksa esa iz;ksx gsrq fu%'kqYd">
      <formula>NOT(ISERROR(SEARCH("dsoy jktdh; fo|ky;ksa esa iz;ksx gsrq fu%'kqYd",P948)))</formula>
    </cfRule>
    <cfRule type="containsText" dxfId="9525" priority="6897" stopIfTrue="1" operator="containsText" text="f'k{kk foHkkx jktLFkku">
      <formula>NOT(ISERROR(SEARCH("f'k{kk foHkkx jktLFkku",P948)))</formula>
    </cfRule>
    <cfRule type="containsText" dxfId="9524" priority="6898" stopIfTrue="1" operator="containsText" text="iw.kkZad">
      <formula>NOT(ISERROR(SEARCH("iw.kkZad",P948)))</formula>
    </cfRule>
  </conditionalFormatting>
  <conditionalFormatting sqref="O947 O977 O1007 O1037 O1067 O1097 O1127 O1157 O1187">
    <cfRule type="cellIs" dxfId="9523" priority="6893" stopIfTrue="1" operator="equal">
      <formula>0</formula>
    </cfRule>
  </conditionalFormatting>
  <conditionalFormatting sqref="O947 O977 O1007 O1037 O1067 O1097 O1127 O1157 O1187">
    <cfRule type="containsText" dxfId="9522" priority="6888" stopIfTrue="1" operator="containsText" text="dsoy jktdh; fo|ky;ksa esa iz;ksx gsrq fu%'kqYd">
      <formula>NOT(ISERROR(SEARCH("dsoy jktdh; fo|ky;ksa esa iz;ksx gsrq fu%'kqYd",O947)))</formula>
    </cfRule>
    <cfRule type="containsText" dxfId="9521" priority="6889" stopIfTrue="1" operator="containsText" text="dsoy jktdh; fo|ky;ksa esa iz;ksx gsrq fu%'kqYd">
      <formula>NOT(ISERROR(SEARCH("dsoy jktdh; fo|ky;ksa esa iz;ksx gsrq fu%'kqYd",O947)))</formula>
    </cfRule>
    <cfRule type="containsText" dxfId="9520" priority="6890" stopIfTrue="1" operator="containsText" text="dsoy jktdh; fo|ky;ksa esa iz;ksx gsrq fu%'kqYd">
      <formula>NOT(ISERROR(SEARCH("dsoy jktdh; fo|ky;ksa esa iz;ksx gsrq fu%'kqYd",O947)))</formula>
    </cfRule>
    <cfRule type="containsText" dxfId="9519" priority="6891" stopIfTrue="1" operator="containsText" text="f'k{kk foHkkx jktLFkku">
      <formula>NOT(ISERROR(SEARCH("f'k{kk foHkkx jktLFkku",O947)))</formula>
    </cfRule>
    <cfRule type="containsText" dxfId="9518" priority="6892" stopIfTrue="1" operator="containsText" text="iw.kkZad">
      <formula>NOT(ISERROR(SEARCH("iw.kkZad",O947)))</formula>
    </cfRule>
  </conditionalFormatting>
  <conditionalFormatting sqref="Q942:S942 Q972:S972 Q1002:S1002 Q1032:S1032 Q1062:S1062 Q1092:S1092 Q1122:S1122 Q1152:S1152 Q1182:S1182">
    <cfRule type="cellIs" dxfId="9517" priority="6887" stopIfTrue="1" operator="equal">
      <formula>0</formula>
    </cfRule>
  </conditionalFormatting>
  <conditionalFormatting sqref="Q942:S942 Q972:S972 Q1002:S1002 Q1032:S1032 Q1062:S1062 Q1092:S1092 Q1122:S1122 Q1152:S1152 Q1182:S1182">
    <cfRule type="containsText" dxfId="9516" priority="6882" stopIfTrue="1" operator="containsText" text="dsoy jktdh; fo|ky;ksa esa iz;ksx gsrq fu%'kqYd">
      <formula>NOT(ISERROR(SEARCH("dsoy jktdh; fo|ky;ksa esa iz;ksx gsrq fu%'kqYd",Q942)))</formula>
    </cfRule>
    <cfRule type="containsText" dxfId="9515" priority="6883" stopIfTrue="1" operator="containsText" text="dsoy jktdh; fo|ky;ksa esa iz;ksx gsrq fu%'kqYd">
      <formula>NOT(ISERROR(SEARCH("dsoy jktdh; fo|ky;ksa esa iz;ksx gsrq fu%'kqYd",Q942)))</formula>
    </cfRule>
    <cfRule type="containsText" dxfId="9514" priority="6884" stopIfTrue="1" operator="containsText" text="dsoy jktdh; fo|ky;ksa esa iz;ksx gsrq fu%'kqYd">
      <formula>NOT(ISERROR(SEARCH("dsoy jktdh; fo|ky;ksa esa iz;ksx gsrq fu%'kqYd",Q942)))</formula>
    </cfRule>
    <cfRule type="containsText" dxfId="9513" priority="6885" stopIfTrue="1" operator="containsText" text="f'k{kk foHkkx jktLFkku">
      <formula>NOT(ISERROR(SEARCH("f'k{kk foHkkx jktLFkku",Q942)))</formula>
    </cfRule>
    <cfRule type="containsText" dxfId="9512" priority="6886" stopIfTrue="1" operator="containsText" text="iw.kkZad">
      <formula>NOT(ISERROR(SEARCH("iw.kkZad",Q942)))</formula>
    </cfRule>
  </conditionalFormatting>
  <conditionalFormatting sqref="Q942:S942 Q972:S972 Q1002:S1002 Q1032:S1032 Q1062:S1062 Q1092:S1092 Q1122:S1122 Q1152:S1152 Q1182:S1182">
    <cfRule type="cellIs" dxfId="9511" priority="6880" operator="equal">
      <formula>0</formula>
    </cfRule>
    <cfRule type="containsText" dxfId="9510" priority="6881" stopIfTrue="1" operator="containsText" text="false">
      <formula>NOT(ISERROR(SEARCH("false",Q942)))</formula>
    </cfRule>
  </conditionalFormatting>
  <conditionalFormatting sqref="Q942:S942 Q972:S972 Q1002:S1002 Q1032:S1032 Q1062:S1062 Q1092:S1092 Q1122:S1122 Q1152:S1152 Q1182:S1182">
    <cfRule type="containsText" dxfId="9509" priority="6879" stopIfTrue="1" operator="containsText" text="izk;ks-">
      <formula>NOT(ISERROR(SEARCH("izk;ks-",Q942)))</formula>
    </cfRule>
  </conditionalFormatting>
  <conditionalFormatting sqref="X950 X980 X1010 X1040 X1070 X1100 X1130 X1160 X1190 Q950:S950 Q980:S980 Q1010:S1010 Q1040:S1040 Q1070:S1070 Q1100:S1100 Q1130:S1130 Q1160:S1160 Q1190:S1190 U950:V950 U980:V980 U1010:V1010 U1040:V1040 U1070:V1070 U1100:V1100 U1130:V1130 U1160:V1160 U1190:V1190">
    <cfRule type="cellIs" dxfId="9508" priority="6878" stopIfTrue="1" operator="equal">
      <formula>0</formula>
    </cfRule>
  </conditionalFormatting>
  <conditionalFormatting sqref="X950 X980 X1010 X1040 X1070 X1100 X1130 X1160 X1190 Q950:S950 Q980:S980 Q1010:S1010 Q1040:S1040 Q1070:S1070 Q1100:S1100 Q1130:S1130 Q1160:S1160 Q1190:S1190 U950:V950 U980:V980 U1010:V1010 U1040:V1040 U1070:V1070 U1100:V1100 U1130:V1130 U1160:V1160 U1190:V1190">
    <cfRule type="containsText" dxfId="9507" priority="6873" stopIfTrue="1" operator="containsText" text="dsoy jktdh; fo|ky;ksa esa iz;ksx gsrq fu%'kqYd">
      <formula>NOT(ISERROR(SEARCH("dsoy jktdh; fo|ky;ksa esa iz;ksx gsrq fu%'kqYd",Q950)))</formula>
    </cfRule>
    <cfRule type="containsText" dxfId="9506" priority="6874" stopIfTrue="1" operator="containsText" text="dsoy jktdh; fo|ky;ksa esa iz;ksx gsrq fu%'kqYd">
      <formula>NOT(ISERROR(SEARCH("dsoy jktdh; fo|ky;ksa esa iz;ksx gsrq fu%'kqYd",Q950)))</formula>
    </cfRule>
    <cfRule type="containsText" dxfId="9505" priority="6875" stopIfTrue="1" operator="containsText" text="dsoy jktdh; fo|ky;ksa esa iz;ksx gsrq fu%'kqYd">
      <formula>NOT(ISERROR(SEARCH("dsoy jktdh; fo|ky;ksa esa iz;ksx gsrq fu%'kqYd",Q950)))</formula>
    </cfRule>
    <cfRule type="containsText" dxfId="9504" priority="6876" stopIfTrue="1" operator="containsText" text="f'k{kk foHkkx jktLFkku">
      <formula>NOT(ISERROR(SEARCH("f'k{kk foHkkx jktLFkku",Q950)))</formula>
    </cfRule>
    <cfRule type="containsText" dxfId="9503" priority="6877" stopIfTrue="1" operator="containsText" text="iw.kkZad">
      <formula>NOT(ISERROR(SEARCH("iw.kkZad",Q950)))</formula>
    </cfRule>
  </conditionalFormatting>
  <conditionalFormatting sqref="X950 X980 X1010 X1040 X1070 X1100 X1130 X1160 X1190 Q950:S950 Q980:S980 Q1010:S1010 Q1040:S1040 Q1070:S1070 Q1100:S1100 Q1130:S1130 Q1160:S1160 Q1190:S1190 U950:V950 U980:V980 U1010:V1010 U1040:V1040 U1070:V1070 U1100:V1100 U1130:V1130 U1160:V1160 U1190:V1190">
    <cfRule type="cellIs" dxfId="9502" priority="6871" operator="equal">
      <formula>0</formula>
    </cfRule>
    <cfRule type="containsText" dxfId="9501" priority="6872" stopIfTrue="1" operator="containsText" text="false">
      <formula>NOT(ISERROR(SEARCH("false",Q950)))</formula>
    </cfRule>
  </conditionalFormatting>
  <conditionalFormatting sqref="X950 X980 X1010 X1040 X1070 X1100 X1130 X1160 X1190 Q950:S950 Q980:S980 Q1010:S1010 Q1040:S1040 Q1070:S1070 Q1100:S1100 Q1130:S1130 Q1160:S1160 Q1190:S1190 U950:V950 U980:V980 U1010:V1010 U1040:V1040 U1070:V1070 U1100:V1100 U1130:V1130 U1160:V1160 U1190:V1190">
    <cfRule type="containsText" dxfId="9500" priority="6870" stopIfTrue="1" operator="containsText" text="izk;ks-">
      <formula>NOT(ISERROR(SEARCH("izk;ks-",Q950)))</formula>
    </cfRule>
  </conditionalFormatting>
  <conditionalFormatting sqref="Q947:S947 Q977:S977 Q1007:S1007 Q1037:S1037 Q1067:S1067 Q1097:S1097 Q1127:S1127 Q1157:S1157 Q1187:S1187">
    <cfRule type="cellIs" dxfId="9499" priority="6869" stopIfTrue="1" operator="equal">
      <formula>0</formula>
    </cfRule>
  </conditionalFormatting>
  <conditionalFormatting sqref="Q947:S947 Q977:S977 Q1007:S1007 Q1037:S1037 Q1067:S1067 Q1097:S1097 Q1127:S1127 Q1157:S1157 Q1187:S1187">
    <cfRule type="containsText" dxfId="9498" priority="6864" stopIfTrue="1" operator="containsText" text="dsoy jktdh; fo|ky;ksa esa iz;ksx gsrq fu%'kqYd">
      <formula>NOT(ISERROR(SEARCH("dsoy jktdh; fo|ky;ksa esa iz;ksx gsrq fu%'kqYd",Q947)))</formula>
    </cfRule>
    <cfRule type="containsText" dxfId="9497" priority="6865" stopIfTrue="1" operator="containsText" text="dsoy jktdh; fo|ky;ksa esa iz;ksx gsrq fu%'kqYd">
      <formula>NOT(ISERROR(SEARCH("dsoy jktdh; fo|ky;ksa esa iz;ksx gsrq fu%'kqYd",Q947)))</formula>
    </cfRule>
    <cfRule type="containsText" dxfId="9496" priority="6866" stopIfTrue="1" operator="containsText" text="dsoy jktdh; fo|ky;ksa esa iz;ksx gsrq fu%'kqYd">
      <formula>NOT(ISERROR(SEARCH("dsoy jktdh; fo|ky;ksa esa iz;ksx gsrq fu%'kqYd",Q947)))</formula>
    </cfRule>
    <cfRule type="containsText" dxfId="9495" priority="6867" stopIfTrue="1" operator="containsText" text="f'k{kk foHkkx jktLFkku">
      <formula>NOT(ISERROR(SEARCH("f'k{kk foHkkx jktLFkku",Q947)))</formula>
    </cfRule>
    <cfRule type="containsText" dxfId="9494" priority="6868" stopIfTrue="1" operator="containsText" text="iw.kkZad">
      <formula>NOT(ISERROR(SEARCH("iw.kkZad",Q947)))</formula>
    </cfRule>
  </conditionalFormatting>
  <conditionalFormatting sqref="Q947:S947 Q977:S977 Q1007:S1007 Q1037:S1037 Q1067:S1067 Q1097:S1097 Q1127:S1127 Q1157:S1157 Q1187:S1187">
    <cfRule type="cellIs" dxfId="9493" priority="6862" operator="equal">
      <formula>0</formula>
    </cfRule>
    <cfRule type="containsText" dxfId="9492" priority="6863" stopIfTrue="1" operator="containsText" text="false">
      <formula>NOT(ISERROR(SEARCH("false",Q947)))</formula>
    </cfRule>
  </conditionalFormatting>
  <conditionalFormatting sqref="Q947:S947 Q977:S977 Q1007:S1007 Q1037:S1037 Q1067:S1067 Q1097:S1097 Q1127:S1127 Q1157:S1157 Q1187:S1187">
    <cfRule type="containsText" dxfId="9491" priority="6861" stopIfTrue="1" operator="containsText" text="izk;ks-">
      <formula>NOT(ISERROR(SEARCH("izk;ks-",Q947)))</formula>
    </cfRule>
  </conditionalFormatting>
  <conditionalFormatting sqref="Q957:Q960 Q987:Q990 Q1017:Q1020 Q1047:Q1050 Q1077:Q1080 Q1107:Q1110 Q1137:Q1140 Q1167:Q1170 Q1197:Q1200">
    <cfRule type="cellIs" dxfId="9490" priority="6860" stopIfTrue="1" operator="equal">
      <formula>0</formula>
    </cfRule>
  </conditionalFormatting>
  <conditionalFormatting sqref="Q957:Q960 Q987:Q990 Q1017:Q1020 Q1047:Q1050 Q1077:Q1080 Q1107:Q1110 Q1137:Q1140 Q1167:Q1170 Q1197:Q1200">
    <cfRule type="containsText" dxfId="9489" priority="6855" stopIfTrue="1" operator="containsText" text="dsoy jktdh; fo|ky;ksa esa iz;ksx gsrq fu%'kqYd">
      <formula>NOT(ISERROR(SEARCH("dsoy jktdh; fo|ky;ksa esa iz;ksx gsrq fu%'kqYd",Q957)))</formula>
    </cfRule>
    <cfRule type="containsText" dxfId="9488" priority="6856" stopIfTrue="1" operator="containsText" text="dsoy jktdh; fo|ky;ksa esa iz;ksx gsrq fu%'kqYd">
      <formula>NOT(ISERROR(SEARCH("dsoy jktdh; fo|ky;ksa esa iz;ksx gsrq fu%'kqYd",Q957)))</formula>
    </cfRule>
    <cfRule type="containsText" dxfId="9487" priority="6857" stopIfTrue="1" operator="containsText" text="dsoy jktdh; fo|ky;ksa esa iz;ksx gsrq fu%'kqYd">
      <formula>NOT(ISERROR(SEARCH("dsoy jktdh; fo|ky;ksa esa iz;ksx gsrq fu%'kqYd",Q957)))</formula>
    </cfRule>
    <cfRule type="containsText" dxfId="9486" priority="6858" stopIfTrue="1" operator="containsText" text="f'k{kk foHkkx jktLFkku">
      <formula>NOT(ISERROR(SEARCH("f'k{kk foHkkx jktLFkku",Q957)))</formula>
    </cfRule>
    <cfRule type="containsText" dxfId="9485" priority="6859" stopIfTrue="1" operator="containsText" text="iw.kkZad">
      <formula>NOT(ISERROR(SEARCH("iw.kkZad",Q957)))</formula>
    </cfRule>
  </conditionalFormatting>
  <conditionalFormatting sqref="S957:S960 S987:S990 S1017:S1020 S1047:S1050 S1077:S1080 S1107:S1110 S1137:S1140 S1167:S1170 S1197:S1200">
    <cfRule type="cellIs" dxfId="9484" priority="6854" stopIfTrue="1" operator="equal">
      <formula>0</formula>
    </cfRule>
  </conditionalFormatting>
  <conditionalFormatting sqref="S957:S960 S987:S990 S1017:S1020 S1047:S1050 S1077:S1080 S1107:S1110 S1137:S1140 S1167:S1170 S1197:S1200">
    <cfRule type="containsText" dxfId="9483" priority="6849" stopIfTrue="1" operator="containsText" text="dsoy jktdh; fo|ky;ksa esa iz;ksx gsrq fu%'kqYd">
      <formula>NOT(ISERROR(SEARCH("dsoy jktdh; fo|ky;ksa esa iz;ksx gsrq fu%'kqYd",S957)))</formula>
    </cfRule>
    <cfRule type="containsText" dxfId="9482" priority="6850" stopIfTrue="1" operator="containsText" text="dsoy jktdh; fo|ky;ksa esa iz;ksx gsrq fu%'kqYd">
      <formula>NOT(ISERROR(SEARCH("dsoy jktdh; fo|ky;ksa esa iz;ksx gsrq fu%'kqYd",S957)))</formula>
    </cfRule>
    <cfRule type="containsText" dxfId="9481" priority="6851" stopIfTrue="1" operator="containsText" text="dsoy jktdh; fo|ky;ksa esa iz;ksx gsrq fu%'kqYd">
      <formula>NOT(ISERROR(SEARCH("dsoy jktdh; fo|ky;ksa esa iz;ksx gsrq fu%'kqYd",S957)))</formula>
    </cfRule>
    <cfRule type="containsText" dxfId="9480" priority="6852" stopIfTrue="1" operator="containsText" text="f'k{kk foHkkx jktLFkku">
      <formula>NOT(ISERROR(SEARCH("f'k{kk foHkkx jktLFkku",S957)))</formula>
    </cfRule>
    <cfRule type="containsText" dxfId="9479" priority="6853" stopIfTrue="1" operator="containsText" text="iw.kkZad">
      <formula>NOT(ISERROR(SEARCH("iw.kkZad",S957)))</formula>
    </cfRule>
  </conditionalFormatting>
  <conditionalFormatting sqref="U957:U960 U987:U990 U1017:U1020 U1047:U1050 U1077:U1080 U1107:U1110 U1137:U1140 U1167:U1170 U1197:U1200">
    <cfRule type="cellIs" dxfId="9478" priority="6848" stopIfTrue="1" operator="equal">
      <formula>0</formula>
    </cfRule>
  </conditionalFormatting>
  <conditionalFormatting sqref="U957:U960 U987:U990 U1017:U1020 U1047:U1050 U1077:U1080 U1107:U1110 U1137:U1140 U1167:U1170 U1197:U1200">
    <cfRule type="containsText" dxfId="9477" priority="6843" stopIfTrue="1" operator="containsText" text="dsoy jktdh; fo|ky;ksa esa iz;ksx gsrq fu%'kqYd">
      <formula>NOT(ISERROR(SEARCH("dsoy jktdh; fo|ky;ksa esa iz;ksx gsrq fu%'kqYd",U957)))</formula>
    </cfRule>
    <cfRule type="containsText" dxfId="9476" priority="6844" stopIfTrue="1" operator="containsText" text="dsoy jktdh; fo|ky;ksa esa iz;ksx gsrq fu%'kqYd">
      <formula>NOT(ISERROR(SEARCH("dsoy jktdh; fo|ky;ksa esa iz;ksx gsrq fu%'kqYd",U957)))</formula>
    </cfRule>
    <cfRule type="containsText" dxfId="9475" priority="6845" stopIfTrue="1" operator="containsText" text="dsoy jktdh; fo|ky;ksa esa iz;ksx gsrq fu%'kqYd">
      <formula>NOT(ISERROR(SEARCH("dsoy jktdh; fo|ky;ksa esa iz;ksx gsrq fu%'kqYd",U957)))</formula>
    </cfRule>
    <cfRule type="containsText" dxfId="9474" priority="6846" stopIfTrue="1" operator="containsText" text="f'k{kk foHkkx jktLFkku">
      <formula>NOT(ISERROR(SEARCH("f'k{kk foHkkx jktLFkku",U957)))</formula>
    </cfRule>
    <cfRule type="containsText" dxfId="9473" priority="6847" stopIfTrue="1" operator="containsText" text="iw.kkZad">
      <formula>NOT(ISERROR(SEARCH("iw.kkZad",U957)))</formula>
    </cfRule>
  </conditionalFormatting>
  <conditionalFormatting sqref="W957:W960 W987:W990 W1017:W1020 W1047:W1050 W1077:W1080 W1107:W1110 W1137:W1140 W1167:W1170 W1197:W1200">
    <cfRule type="cellIs" dxfId="9472" priority="6842" stopIfTrue="1" operator="equal">
      <formula>0</formula>
    </cfRule>
  </conditionalFormatting>
  <conditionalFormatting sqref="W957:W960 W987:W990 W1017:W1020 W1047:W1050 W1077:W1080 W1107:W1110 W1137:W1140 W1167:W1170 W1197:W1200">
    <cfRule type="containsText" dxfId="9471" priority="6837" stopIfTrue="1" operator="containsText" text="dsoy jktdh; fo|ky;ksa esa iz;ksx gsrq fu%'kqYd">
      <formula>NOT(ISERROR(SEARCH("dsoy jktdh; fo|ky;ksa esa iz;ksx gsrq fu%'kqYd",W957)))</formula>
    </cfRule>
    <cfRule type="containsText" dxfId="9470" priority="6838" stopIfTrue="1" operator="containsText" text="dsoy jktdh; fo|ky;ksa esa iz;ksx gsrq fu%'kqYd">
      <formula>NOT(ISERROR(SEARCH("dsoy jktdh; fo|ky;ksa esa iz;ksx gsrq fu%'kqYd",W957)))</formula>
    </cfRule>
    <cfRule type="containsText" dxfId="9469" priority="6839" stopIfTrue="1" operator="containsText" text="dsoy jktdh; fo|ky;ksa esa iz;ksx gsrq fu%'kqYd">
      <formula>NOT(ISERROR(SEARCH("dsoy jktdh; fo|ky;ksa esa iz;ksx gsrq fu%'kqYd",W957)))</formula>
    </cfRule>
    <cfRule type="containsText" dxfId="9468" priority="6840" stopIfTrue="1" operator="containsText" text="f'k{kk foHkkx jktLFkku">
      <formula>NOT(ISERROR(SEARCH("f'k{kk foHkkx jktLFkku",W957)))</formula>
    </cfRule>
    <cfRule type="containsText" dxfId="9467" priority="6841" stopIfTrue="1" operator="containsText" text="iw.kkZad">
      <formula>NOT(ISERROR(SEARCH("iw.kkZad",W957)))</formula>
    </cfRule>
  </conditionalFormatting>
  <conditionalFormatting sqref="O958:P958 O988:P988 O1018:P1018 O1048:P1048 O1078:P1078 O1108:P1108 O1138:P1138 O1168:P1168 O1198:P1198">
    <cfRule type="cellIs" dxfId="9466" priority="6836" stopIfTrue="1" operator="equal">
      <formula>0</formula>
    </cfRule>
  </conditionalFormatting>
  <conditionalFormatting sqref="O958:P958 O988:P988 O1018:P1018 O1048:P1048 O1078:P1078 O1108:P1108 O1138:P1138 O1168:P1168 O1198:P1198">
    <cfRule type="containsText" dxfId="9465" priority="6831" stopIfTrue="1" operator="containsText" text="dsoy jktdh; fo|ky;ksa esa iz;ksx gsrq fu%'kqYd">
      <formula>NOT(ISERROR(SEARCH("dsoy jktdh; fo|ky;ksa esa iz;ksx gsrq fu%'kqYd",O958)))</formula>
    </cfRule>
    <cfRule type="containsText" dxfId="9464" priority="6832" stopIfTrue="1" operator="containsText" text="dsoy jktdh; fo|ky;ksa esa iz;ksx gsrq fu%'kqYd">
      <formula>NOT(ISERROR(SEARCH("dsoy jktdh; fo|ky;ksa esa iz;ksx gsrq fu%'kqYd",O958)))</formula>
    </cfRule>
    <cfRule type="containsText" dxfId="9463" priority="6833" stopIfTrue="1" operator="containsText" text="dsoy jktdh; fo|ky;ksa esa iz;ksx gsrq fu%'kqYd">
      <formula>NOT(ISERROR(SEARCH("dsoy jktdh; fo|ky;ksa esa iz;ksx gsrq fu%'kqYd",O958)))</formula>
    </cfRule>
    <cfRule type="containsText" dxfId="9462" priority="6834" stopIfTrue="1" operator="containsText" text="f'k{kk foHkkx jktLFkku">
      <formula>NOT(ISERROR(SEARCH("f'k{kk foHkkx jktLFkku",O958)))</formula>
    </cfRule>
    <cfRule type="containsText" dxfId="9461" priority="6835" stopIfTrue="1" operator="containsText" text="iw.kkZad">
      <formula>NOT(ISERROR(SEARCH("iw.kkZad",O958)))</formula>
    </cfRule>
  </conditionalFormatting>
  <conditionalFormatting sqref="G943 G973 G1003 G1033 G1063 G1093 G1123 G1153 G1183 G945:G946 G975:G976 G1005:G1006 G1035:G1036 G1065:G1066 G1095:G1096 G1125:G1126 G1155:G1156 G1185:G1186">
    <cfRule type="expression" dxfId="9460" priority="6830">
      <formula>is(error)</formula>
    </cfRule>
  </conditionalFormatting>
  <conditionalFormatting sqref="G943 G973 G1003 G1033 G1063 G1093 G1123 G1153 G1183 G945:G946 G975:G976 G1005:G1006 G1035:G1036 G1065:G1066 G1095:G1096 G1125:G1126 G1155:G1156 G1185:G1186">
    <cfRule type="cellIs" dxfId="9459" priority="6829" operator="equal">
      <formula>0</formula>
    </cfRule>
  </conditionalFormatting>
  <conditionalFormatting sqref="G943 G973 G1003 G1033 G1063 G1093 G1123 G1153 G1183 G945:G946 G975:G976 G1005:G1006 G1035:G1036 G1065:G1066 G1095:G1096 G1125:G1126 G1155:G1156 G1185:G1186">
    <cfRule type="expression" dxfId="9458" priority="6828">
      <formula>ISERROR(G943)</formula>
    </cfRule>
  </conditionalFormatting>
  <conditionalFormatting sqref="K943 K973 K1003 K1033 K1063 K1093 K1123 K1153 K1183 K945:K946 K975:K976 K1005:K1006 K1035:K1036 K1065:K1066 K1095:K1096 K1125:K1126 K1155:K1156 K1185:K1186">
    <cfRule type="expression" dxfId="9457" priority="6827">
      <formula>is(error)</formula>
    </cfRule>
  </conditionalFormatting>
  <conditionalFormatting sqref="K943 K973 K1003 K1033 K1063 K1093 K1123 K1153 K1183 K945:K946 K975:K976 K1005:K1006 K1035:K1036 K1065:K1066 K1095:K1096 K1125:K1126 K1155:K1156 K1185:K1186">
    <cfRule type="cellIs" dxfId="9456" priority="6826" operator="equal">
      <formula>0</formula>
    </cfRule>
  </conditionalFormatting>
  <conditionalFormatting sqref="K943 K973 K1003 K1033 K1063 K1093 K1123 K1153 K1183 K945:K946 K975:K976 K1005:K1006 K1035:K1036 K1065:K1066 K1095:K1096 K1125:K1126 K1155:K1156 K1185:K1186">
    <cfRule type="expression" dxfId="9455" priority="6825">
      <formula>ISERROR(K943)</formula>
    </cfRule>
  </conditionalFormatting>
  <conditionalFormatting sqref="G948 G978 G1008 G1038 G1068 G1098 G1128 G1158 G1188">
    <cfRule type="expression" dxfId="9454" priority="6824">
      <formula>is(error)</formula>
    </cfRule>
  </conditionalFormatting>
  <conditionalFormatting sqref="G948 G978 G1008 G1038 G1068 G1098 G1128 G1158 G1188">
    <cfRule type="cellIs" dxfId="9453" priority="6823" operator="equal">
      <formula>0</formula>
    </cfRule>
  </conditionalFormatting>
  <conditionalFormatting sqref="G948 G978 G1008 G1038 G1068 G1098 G1128 G1158 G1188">
    <cfRule type="expression" dxfId="9452" priority="6822">
      <formula>ISERROR(G948)</formula>
    </cfRule>
  </conditionalFormatting>
  <conditionalFormatting sqref="K948 K978 K1008 K1038 K1068 K1098 K1128 K1158 K1188">
    <cfRule type="expression" dxfId="9451" priority="6821">
      <formula>is(error)</formula>
    </cfRule>
  </conditionalFormatting>
  <conditionalFormatting sqref="K948 K978 K1008 K1038 K1068 K1098 K1128 K1158 K1188">
    <cfRule type="cellIs" dxfId="9450" priority="6820" operator="equal">
      <formula>0</formula>
    </cfRule>
  </conditionalFormatting>
  <conditionalFormatting sqref="K948 K978 K1008 K1038 K1068 K1098 K1128 K1158 K1188">
    <cfRule type="expression" dxfId="9449" priority="6819">
      <formula>ISERROR(K948)</formula>
    </cfRule>
  </conditionalFormatting>
  <conditionalFormatting sqref="X942 X972 X1002 X1032 X1062 X1092 X1122 X1152 X1182 U942:V942 U972:V972 U1002:V1002 U1032:V1032 U1062:V1062 U1092:V1092 U1122:V1122 U1152:V1152 U1182:V1182">
    <cfRule type="cellIs" dxfId="9448" priority="6818" stopIfTrue="1" operator="equal">
      <formula>0</formula>
    </cfRule>
  </conditionalFormatting>
  <conditionalFormatting sqref="X942 X972 X1002 X1032 X1062 X1092 X1122 X1152 X1182 U942:V942 U972:V972 U1002:V1002 U1032:V1032 U1062:V1062 U1092:V1092 U1122:V1122 U1152:V1152 U1182:V1182">
    <cfRule type="containsText" dxfId="9447" priority="6813" stopIfTrue="1" operator="containsText" text="dsoy jktdh; fo|ky;ksa esa iz;ksx gsrq fu%'kqYd">
      <formula>NOT(ISERROR(SEARCH("dsoy jktdh; fo|ky;ksa esa iz;ksx gsrq fu%'kqYd",U942)))</formula>
    </cfRule>
    <cfRule type="containsText" dxfId="9446" priority="6814" stopIfTrue="1" operator="containsText" text="dsoy jktdh; fo|ky;ksa esa iz;ksx gsrq fu%'kqYd">
      <formula>NOT(ISERROR(SEARCH("dsoy jktdh; fo|ky;ksa esa iz;ksx gsrq fu%'kqYd",U942)))</formula>
    </cfRule>
    <cfRule type="containsText" dxfId="9445" priority="6815" stopIfTrue="1" operator="containsText" text="dsoy jktdh; fo|ky;ksa esa iz;ksx gsrq fu%'kqYd">
      <formula>NOT(ISERROR(SEARCH("dsoy jktdh; fo|ky;ksa esa iz;ksx gsrq fu%'kqYd",U942)))</formula>
    </cfRule>
    <cfRule type="containsText" dxfId="9444" priority="6816" stopIfTrue="1" operator="containsText" text="f'k{kk foHkkx jktLFkku">
      <formula>NOT(ISERROR(SEARCH("f'k{kk foHkkx jktLFkku",U942)))</formula>
    </cfRule>
    <cfRule type="containsText" dxfId="9443" priority="6817" stopIfTrue="1" operator="containsText" text="iw.kkZad">
      <formula>NOT(ISERROR(SEARCH("iw.kkZad",U942)))</formula>
    </cfRule>
  </conditionalFormatting>
  <conditionalFormatting sqref="X942 X972 X1002 X1032 X1062 X1092 X1122 X1152 X1182 U942:V942 U972:V972 U1002:V1002 U1032:V1032 U1062:V1062 U1092:V1092 U1122:V1122 U1152:V1152 U1182:V1182">
    <cfRule type="cellIs" dxfId="9442" priority="6811" operator="equal">
      <formula>0</formula>
    </cfRule>
    <cfRule type="containsText" dxfId="9441" priority="6812" stopIfTrue="1" operator="containsText" text="false">
      <formula>NOT(ISERROR(SEARCH("false",U942)))</formula>
    </cfRule>
  </conditionalFormatting>
  <conditionalFormatting sqref="X942 X972 X1002 X1032 X1062 X1092 X1122 X1152 X1182 U942:V942 U972:V972 U1002:V1002 U1032:V1032 U1062:V1062 U1092:V1092 U1122:V1122 U1152:V1152 U1182:V1182">
    <cfRule type="containsText" dxfId="9440" priority="6810" stopIfTrue="1" operator="containsText" text="izk;ks-">
      <formula>NOT(ISERROR(SEARCH("izk;ks-",U942)))</formula>
    </cfRule>
  </conditionalFormatting>
  <conditionalFormatting sqref="X947 X977 X1007 X1037 X1067 X1097 X1127 X1157 X1187 U947:V947 U977:V977 U1007:V1007 U1037:V1037 U1067:V1067 U1097:V1097 U1127:V1127 U1157:V1157 U1187:V1187">
    <cfRule type="cellIs" dxfId="9439" priority="6809" stopIfTrue="1" operator="equal">
      <formula>0</formula>
    </cfRule>
  </conditionalFormatting>
  <conditionalFormatting sqref="X947 X977 X1007 X1037 X1067 X1097 X1127 X1157 X1187 U947:V947 U977:V977 U1007:V1007 U1037:V1037 U1067:V1067 U1097:V1097 U1127:V1127 U1157:V1157 U1187:V1187">
    <cfRule type="containsText" dxfId="9438" priority="6804" stopIfTrue="1" operator="containsText" text="dsoy jktdh; fo|ky;ksa esa iz;ksx gsrq fu%'kqYd">
      <formula>NOT(ISERROR(SEARCH("dsoy jktdh; fo|ky;ksa esa iz;ksx gsrq fu%'kqYd",U947)))</formula>
    </cfRule>
    <cfRule type="containsText" dxfId="9437" priority="6805" stopIfTrue="1" operator="containsText" text="dsoy jktdh; fo|ky;ksa esa iz;ksx gsrq fu%'kqYd">
      <formula>NOT(ISERROR(SEARCH("dsoy jktdh; fo|ky;ksa esa iz;ksx gsrq fu%'kqYd",U947)))</formula>
    </cfRule>
    <cfRule type="containsText" dxfId="9436" priority="6806" stopIfTrue="1" operator="containsText" text="dsoy jktdh; fo|ky;ksa esa iz;ksx gsrq fu%'kqYd">
      <formula>NOT(ISERROR(SEARCH("dsoy jktdh; fo|ky;ksa esa iz;ksx gsrq fu%'kqYd",U947)))</formula>
    </cfRule>
    <cfRule type="containsText" dxfId="9435" priority="6807" stopIfTrue="1" operator="containsText" text="f'k{kk foHkkx jktLFkku">
      <formula>NOT(ISERROR(SEARCH("f'k{kk foHkkx jktLFkku",U947)))</formula>
    </cfRule>
    <cfRule type="containsText" dxfId="9434" priority="6808" stopIfTrue="1" operator="containsText" text="iw.kkZad">
      <formula>NOT(ISERROR(SEARCH("iw.kkZad",U947)))</formula>
    </cfRule>
  </conditionalFormatting>
  <conditionalFormatting sqref="X947 X977 X1007 X1037 X1067 X1097 X1127 X1157 X1187 U947:V947 U977:V977 U1007:V1007 U1037:V1037 U1067:V1067 U1097:V1097 U1127:V1127 U1157:V1157 U1187:V1187">
    <cfRule type="cellIs" dxfId="9433" priority="6802" operator="equal">
      <formula>0</formula>
    </cfRule>
    <cfRule type="containsText" dxfId="9432" priority="6803" stopIfTrue="1" operator="containsText" text="false">
      <formula>NOT(ISERROR(SEARCH("false",U947)))</formula>
    </cfRule>
  </conditionalFormatting>
  <conditionalFormatting sqref="X947 X977 X1007 X1037 X1067 X1097 X1127 X1157 X1187 U947:V947 U977:V977 U1007:V1007 U1037:V1037 U1067:V1067 U1097:V1097 U1127:V1127 U1157:V1157 U1187:V1187">
    <cfRule type="containsText" dxfId="9431" priority="6801" stopIfTrue="1" operator="containsText" text="izk;ks-">
      <formula>NOT(ISERROR(SEARCH("izk;ks-",U947)))</formula>
    </cfRule>
  </conditionalFormatting>
  <conditionalFormatting sqref="T943 T973 T1003 T1033 T1063 T1093 T1123 T1153 T1183 T945:T946 T975:T976 T1005:T1006 T1035:T1036 T1065:T1066 T1095:T1096 T1125:T1126 T1155:T1156 T1185:T1186">
    <cfRule type="expression" dxfId="9430" priority="6800">
      <formula>is(error)</formula>
    </cfRule>
  </conditionalFormatting>
  <conditionalFormatting sqref="T943 T973 T1003 T1033 T1063 T1093 T1123 T1153 T1183 T945:T946 T975:T976 T1005:T1006 T1035:T1036 T1065:T1066 T1095:T1096 T1125:T1126 T1155:T1156 T1185:T1186">
    <cfRule type="cellIs" dxfId="9429" priority="6799" operator="equal">
      <formula>0</formula>
    </cfRule>
  </conditionalFormatting>
  <conditionalFormatting sqref="T943 T973 T1003 T1033 T1063 T1093 T1123 T1153 T1183 T945:T946 T975:T976 T1005:T1006 T1035:T1036 T1065:T1066 T1095:T1096 T1125:T1126 T1155:T1156 T1185:T1186">
    <cfRule type="expression" dxfId="9428" priority="6798">
      <formula>ISERROR(T943)</formula>
    </cfRule>
  </conditionalFormatting>
  <conditionalFormatting sqref="X943 X973 X1003 X1033 X1063 X1093 X1123 X1153 X1183 X945:X946 X975:X976 X1005:X1006 X1035:X1036 X1065:X1066 X1095:X1096 X1125:X1126 X1155:X1156 X1185:X1186">
    <cfRule type="expression" dxfId="9427" priority="6797">
      <formula>is(error)</formula>
    </cfRule>
  </conditionalFormatting>
  <conditionalFormatting sqref="X943 X973 X1003 X1033 X1063 X1093 X1123 X1153 X1183 X945:X946 X975:X976 X1005:X1006 X1035:X1036 X1065:X1066 X1095:X1096 X1125:X1126 X1155:X1156 X1185:X1186">
    <cfRule type="cellIs" dxfId="9426" priority="6796" operator="equal">
      <formula>0</formula>
    </cfRule>
  </conditionalFormatting>
  <conditionalFormatting sqref="X943 X973 X1003 X1033 X1063 X1093 X1123 X1153 X1183 X945:X946 X975:X976 X1005:X1006 X1035:X1036 X1065:X1066 X1095:X1096 X1125:X1126 X1155:X1156 X1185:X1186">
    <cfRule type="expression" dxfId="9425" priority="6795">
      <formula>ISERROR(X943)</formula>
    </cfRule>
  </conditionalFormatting>
  <conditionalFormatting sqref="T948 T978 T1008 T1038 T1068 T1098 T1128 T1158 T1188">
    <cfRule type="expression" dxfId="9424" priority="6794">
      <formula>is(error)</formula>
    </cfRule>
  </conditionalFormatting>
  <conditionalFormatting sqref="T948 T978 T1008 T1038 T1068 T1098 T1128 T1158 T1188">
    <cfRule type="cellIs" dxfId="9423" priority="6793" operator="equal">
      <formula>0</formula>
    </cfRule>
  </conditionalFormatting>
  <conditionalFormatting sqref="T948 T978 T1008 T1038 T1068 T1098 T1128 T1158 T1188">
    <cfRule type="expression" dxfId="9422" priority="6792">
      <formula>ISERROR(T948)</formula>
    </cfRule>
  </conditionalFormatting>
  <conditionalFormatting sqref="X948 X978 X1008 X1038 X1068 X1098 X1128 X1158 X1188">
    <cfRule type="expression" dxfId="9421" priority="6791">
      <formula>is(error)</formula>
    </cfRule>
  </conditionalFormatting>
  <conditionalFormatting sqref="X948 X978 X1008 X1038 X1068 X1098 X1128 X1158 X1188">
    <cfRule type="cellIs" dxfId="9420" priority="6790" operator="equal">
      <formula>0</formula>
    </cfRule>
  </conditionalFormatting>
  <conditionalFormatting sqref="X948 X978 X1008 X1038 X1068 X1098 X1128 X1158 X1188">
    <cfRule type="expression" dxfId="9419" priority="6789">
      <formula>ISERROR(X948)</formula>
    </cfRule>
  </conditionalFormatting>
  <conditionalFormatting sqref="F1208 K1210 C1206:C1210 B1224:D1224 F1224 H1224 B1204:B1211 B1225:C1226 B1213:C1213 A1201:A1202 B1215:C1216">
    <cfRule type="cellIs" dxfId="9418" priority="6788" stopIfTrue="1" operator="equal">
      <formula>0</formula>
    </cfRule>
  </conditionalFormatting>
  <conditionalFormatting sqref="F1208 K1210 C1206:C1210 B1224:D1224 F1224 H1224 B1204:B1211 B1225:C1226 B1213:C1213 A1201:A1202 B1215:C1216">
    <cfRule type="containsText" dxfId="9417" priority="6783" stopIfTrue="1" operator="containsText" text="dsoy jktdh; fo|ky;ksa esa iz;ksx gsrq fu%'kqYd">
      <formula>NOT(ISERROR(SEARCH("dsoy jktdh; fo|ky;ksa esa iz;ksx gsrq fu%'kqYd",A1201)))</formula>
    </cfRule>
    <cfRule type="containsText" dxfId="9416" priority="6784" stopIfTrue="1" operator="containsText" text="dsoy jktdh; fo|ky;ksa esa iz;ksx gsrq fu%'kqYd">
      <formula>NOT(ISERROR(SEARCH("dsoy jktdh; fo|ky;ksa esa iz;ksx gsrq fu%'kqYd",A1201)))</formula>
    </cfRule>
    <cfRule type="containsText" dxfId="9415" priority="6785" stopIfTrue="1" operator="containsText" text="dsoy jktdh; fo|ky;ksa esa iz;ksx gsrq fu%'kqYd">
      <formula>NOT(ISERROR(SEARCH("dsoy jktdh; fo|ky;ksa esa iz;ksx gsrq fu%'kqYd",A1201)))</formula>
    </cfRule>
    <cfRule type="containsText" dxfId="9414" priority="6786" stopIfTrue="1" operator="containsText" text="f'k{kk foHkkx jktLFkku">
      <formula>NOT(ISERROR(SEARCH("f'k{kk foHkkx jktLFkku",A1201)))</formula>
    </cfRule>
    <cfRule type="containsText" dxfId="9413" priority="6787" stopIfTrue="1" operator="containsText" text="iw.kkZad">
      <formula>NOT(ISERROR(SEARCH("iw.kkZad",A1201)))</formula>
    </cfRule>
  </conditionalFormatting>
  <conditionalFormatting sqref="B1210:C1210">
    <cfRule type="cellIs" dxfId="9412" priority="6781" operator="equal">
      <formula>0</formula>
    </cfRule>
    <cfRule type="containsText" dxfId="9411" priority="6782" stopIfTrue="1" operator="containsText" text="false">
      <formula>NOT(ISERROR(SEARCH("false",B1210)))</formula>
    </cfRule>
  </conditionalFormatting>
  <conditionalFormatting sqref="G1210">
    <cfRule type="cellIs" dxfId="9410" priority="6780" stopIfTrue="1" operator="equal">
      <formula>0</formula>
    </cfRule>
  </conditionalFormatting>
  <conditionalFormatting sqref="G1210">
    <cfRule type="containsText" dxfId="9409" priority="6775" stopIfTrue="1" operator="containsText" text="dsoy jktdh; fo|ky;ksa esa iz;ksx gsrq fu%'kqYd">
      <formula>NOT(ISERROR(SEARCH("dsoy jktdh; fo|ky;ksa esa iz;ksx gsrq fu%'kqYd",G1210)))</formula>
    </cfRule>
    <cfRule type="containsText" dxfId="9408" priority="6776" stopIfTrue="1" operator="containsText" text="dsoy jktdh; fo|ky;ksa esa iz;ksx gsrq fu%'kqYd">
      <formula>NOT(ISERROR(SEARCH("dsoy jktdh; fo|ky;ksa esa iz;ksx gsrq fu%'kqYd",G1210)))</formula>
    </cfRule>
    <cfRule type="containsText" dxfId="9407" priority="6777" stopIfTrue="1" operator="containsText" text="dsoy jktdh; fo|ky;ksa esa iz;ksx gsrq fu%'kqYd">
      <formula>NOT(ISERROR(SEARCH("dsoy jktdh; fo|ky;ksa esa iz;ksx gsrq fu%'kqYd",G1210)))</formula>
    </cfRule>
    <cfRule type="containsText" dxfId="9406" priority="6778" stopIfTrue="1" operator="containsText" text="f'k{kk foHkkx jktLFkku">
      <formula>NOT(ISERROR(SEARCH("f'k{kk foHkkx jktLFkku",G1210)))</formula>
    </cfRule>
    <cfRule type="containsText" dxfId="9405" priority="6779" stopIfTrue="1" operator="containsText" text="iw.kkZad">
      <formula>NOT(ISERROR(SEARCH("iw.kkZad",G1210)))</formula>
    </cfRule>
  </conditionalFormatting>
  <conditionalFormatting sqref="G1210">
    <cfRule type="cellIs" dxfId="9404" priority="6773" operator="equal">
      <formula>0</formula>
    </cfRule>
    <cfRule type="containsText" dxfId="9403" priority="6774" stopIfTrue="1" operator="containsText" text="false">
      <formula>NOT(ISERROR(SEARCH("false",G1210)))</formula>
    </cfRule>
  </conditionalFormatting>
  <conditionalFormatting sqref="G1210">
    <cfRule type="containsText" dxfId="9402" priority="6772" stopIfTrue="1" operator="containsText" text="izk;ks-">
      <formula>NOT(ISERROR(SEARCH("izk;ks-",G1210)))</formula>
    </cfRule>
  </conditionalFormatting>
  <conditionalFormatting sqref="J1224">
    <cfRule type="cellIs" dxfId="9401" priority="6759" stopIfTrue="1" operator="equal">
      <formula>0</formula>
    </cfRule>
  </conditionalFormatting>
  <conditionalFormatting sqref="J1224">
    <cfRule type="containsText" dxfId="9400" priority="6754" stopIfTrue="1" operator="containsText" text="dsoy jktdh; fo|ky;ksa esa iz;ksx gsrq fu%'kqYd">
      <formula>NOT(ISERROR(SEARCH("dsoy jktdh; fo|ky;ksa esa iz;ksx gsrq fu%'kqYd",J1224)))</formula>
    </cfRule>
    <cfRule type="containsText" dxfId="9399" priority="6755" stopIfTrue="1" operator="containsText" text="dsoy jktdh; fo|ky;ksa esa iz;ksx gsrq fu%'kqYd">
      <formula>NOT(ISERROR(SEARCH("dsoy jktdh; fo|ky;ksa esa iz;ksx gsrq fu%'kqYd",J1224)))</formula>
    </cfRule>
    <cfRule type="containsText" dxfId="9398" priority="6756" stopIfTrue="1" operator="containsText" text="dsoy jktdh; fo|ky;ksa esa iz;ksx gsrq fu%'kqYd">
      <formula>NOT(ISERROR(SEARCH("dsoy jktdh; fo|ky;ksa esa iz;ksx gsrq fu%'kqYd",J1224)))</formula>
    </cfRule>
    <cfRule type="containsText" dxfId="9397" priority="6757" stopIfTrue="1" operator="containsText" text="f'k{kk foHkkx jktLFkku">
      <formula>NOT(ISERROR(SEARCH("f'k{kk foHkkx jktLFkku",J1224)))</formula>
    </cfRule>
    <cfRule type="containsText" dxfId="9396" priority="6758" stopIfTrue="1" operator="containsText" text="iw.kkZad">
      <formula>NOT(ISERROR(SEARCH("iw.kkZad",J1224)))</formula>
    </cfRule>
  </conditionalFormatting>
  <conditionalFormatting sqref="D1225">
    <cfRule type="cellIs" dxfId="9395" priority="6753" stopIfTrue="1" operator="equal">
      <formula>0</formula>
    </cfRule>
  </conditionalFormatting>
  <conditionalFormatting sqref="D1225">
    <cfRule type="containsText" dxfId="9394" priority="6748" stopIfTrue="1" operator="containsText" text="dsoy jktdh; fo|ky;ksa esa iz;ksx gsrq fu%'kqYd">
      <formula>NOT(ISERROR(SEARCH("dsoy jktdh; fo|ky;ksa esa iz;ksx gsrq fu%'kqYd",D1225)))</formula>
    </cfRule>
    <cfRule type="containsText" dxfId="9393" priority="6749" stopIfTrue="1" operator="containsText" text="dsoy jktdh; fo|ky;ksa esa iz;ksx gsrq fu%'kqYd">
      <formula>NOT(ISERROR(SEARCH("dsoy jktdh; fo|ky;ksa esa iz;ksx gsrq fu%'kqYd",D1225)))</formula>
    </cfRule>
    <cfRule type="containsText" dxfId="9392" priority="6750" stopIfTrue="1" operator="containsText" text="dsoy jktdh; fo|ky;ksa esa iz;ksx gsrq fu%'kqYd">
      <formula>NOT(ISERROR(SEARCH("dsoy jktdh; fo|ky;ksa esa iz;ksx gsrq fu%'kqYd",D1225)))</formula>
    </cfRule>
    <cfRule type="containsText" dxfId="9391" priority="6751" stopIfTrue="1" operator="containsText" text="f'k{kk foHkkx jktLFkku">
      <formula>NOT(ISERROR(SEARCH("f'k{kk foHkkx jktLFkku",D1225)))</formula>
    </cfRule>
    <cfRule type="containsText" dxfId="9390" priority="6752" stopIfTrue="1" operator="containsText" text="iw.kkZad">
      <formula>NOT(ISERROR(SEARCH("iw.kkZad",D1225)))</formula>
    </cfRule>
  </conditionalFormatting>
  <conditionalFormatting sqref="F1225">
    <cfRule type="cellIs" dxfId="9389" priority="6747" stopIfTrue="1" operator="equal">
      <formula>0</formula>
    </cfRule>
  </conditionalFormatting>
  <conditionalFormatting sqref="F1225">
    <cfRule type="containsText" dxfId="9388" priority="6742" stopIfTrue="1" operator="containsText" text="dsoy jktdh; fo|ky;ksa esa iz;ksx gsrq fu%'kqYd">
      <formula>NOT(ISERROR(SEARCH("dsoy jktdh; fo|ky;ksa esa iz;ksx gsrq fu%'kqYd",F1225)))</formula>
    </cfRule>
    <cfRule type="containsText" dxfId="9387" priority="6743" stopIfTrue="1" operator="containsText" text="dsoy jktdh; fo|ky;ksa esa iz;ksx gsrq fu%'kqYd">
      <formula>NOT(ISERROR(SEARCH("dsoy jktdh; fo|ky;ksa esa iz;ksx gsrq fu%'kqYd",F1225)))</formula>
    </cfRule>
    <cfRule type="containsText" dxfId="9386" priority="6744" stopIfTrue="1" operator="containsText" text="dsoy jktdh; fo|ky;ksa esa iz;ksx gsrq fu%'kqYd">
      <formula>NOT(ISERROR(SEARCH("dsoy jktdh; fo|ky;ksa esa iz;ksx gsrq fu%'kqYd",F1225)))</formula>
    </cfRule>
    <cfRule type="containsText" dxfId="9385" priority="6745" stopIfTrue="1" operator="containsText" text="f'k{kk foHkkx jktLFkku">
      <formula>NOT(ISERROR(SEARCH("f'k{kk foHkkx jktLFkku",F1225)))</formula>
    </cfRule>
    <cfRule type="containsText" dxfId="9384" priority="6746" stopIfTrue="1" operator="containsText" text="iw.kkZad">
      <formula>NOT(ISERROR(SEARCH("iw.kkZad",F1225)))</formula>
    </cfRule>
  </conditionalFormatting>
  <conditionalFormatting sqref="H1225">
    <cfRule type="cellIs" dxfId="9383" priority="6741" stopIfTrue="1" operator="equal">
      <formula>0</formula>
    </cfRule>
  </conditionalFormatting>
  <conditionalFormatting sqref="H1225">
    <cfRule type="containsText" dxfId="9382" priority="6736" stopIfTrue="1" operator="containsText" text="dsoy jktdh; fo|ky;ksa esa iz;ksx gsrq fu%'kqYd">
      <formula>NOT(ISERROR(SEARCH("dsoy jktdh; fo|ky;ksa esa iz;ksx gsrq fu%'kqYd",H1225)))</formula>
    </cfRule>
    <cfRule type="containsText" dxfId="9381" priority="6737" stopIfTrue="1" operator="containsText" text="dsoy jktdh; fo|ky;ksa esa iz;ksx gsrq fu%'kqYd">
      <formula>NOT(ISERROR(SEARCH("dsoy jktdh; fo|ky;ksa esa iz;ksx gsrq fu%'kqYd",H1225)))</formula>
    </cfRule>
    <cfRule type="containsText" dxfId="9380" priority="6738" stopIfTrue="1" operator="containsText" text="dsoy jktdh; fo|ky;ksa esa iz;ksx gsrq fu%'kqYd">
      <formula>NOT(ISERROR(SEARCH("dsoy jktdh; fo|ky;ksa esa iz;ksx gsrq fu%'kqYd",H1225)))</formula>
    </cfRule>
    <cfRule type="containsText" dxfId="9379" priority="6739" stopIfTrue="1" operator="containsText" text="f'k{kk foHkkx jktLFkku">
      <formula>NOT(ISERROR(SEARCH("f'k{kk foHkkx jktLFkku",H1225)))</formula>
    </cfRule>
    <cfRule type="containsText" dxfId="9378" priority="6740" stopIfTrue="1" operator="containsText" text="iw.kkZad">
      <formula>NOT(ISERROR(SEARCH("iw.kkZad",H1225)))</formula>
    </cfRule>
  </conditionalFormatting>
  <conditionalFormatting sqref="J1225">
    <cfRule type="cellIs" dxfId="9377" priority="6735" stopIfTrue="1" operator="equal">
      <formula>0</formula>
    </cfRule>
  </conditionalFormatting>
  <conditionalFormatting sqref="J1225">
    <cfRule type="containsText" dxfId="9376" priority="6730" stopIfTrue="1" operator="containsText" text="dsoy jktdh; fo|ky;ksa esa iz;ksx gsrq fu%'kqYd">
      <formula>NOT(ISERROR(SEARCH("dsoy jktdh; fo|ky;ksa esa iz;ksx gsrq fu%'kqYd",J1225)))</formula>
    </cfRule>
    <cfRule type="containsText" dxfId="9375" priority="6731" stopIfTrue="1" operator="containsText" text="dsoy jktdh; fo|ky;ksa esa iz;ksx gsrq fu%'kqYd">
      <formula>NOT(ISERROR(SEARCH("dsoy jktdh; fo|ky;ksa esa iz;ksx gsrq fu%'kqYd",J1225)))</formula>
    </cfRule>
    <cfRule type="containsText" dxfId="9374" priority="6732" stopIfTrue="1" operator="containsText" text="dsoy jktdh; fo|ky;ksa esa iz;ksx gsrq fu%'kqYd">
      <formula>NOT(ISERROR(SEARCH("dsoy jktdh; fo|ky;ksa esa iz;ksx gsrq fu%'kqYd",J1225)))</formula>
    </cfRule>
    <cfRule type="containsText" dxfId="9373" priority="6733" stopIfTrue="1" operator="containsText" text="f'k{kk foHkkx jktLFkku">
      <formula>NOT(ISERROR(SEARCH("f'k{kk foHkkx jktLFkku",J1225)))</formula>
    </cfRule>
    <cfRule type="containsText" dxfId="9372" priority="6734" stopIfTrue="1" operator="containsText" text="iw.kkZad">
      <formula>NOT(ISERROR(SEARCH("iw.kkZad",J1225)))</formula>
    </cfRule>
  </conditionalFormatting>
  <conditionalFormatting sqref="D1226">
    <cfRule type="cellIs" dxfId="9371" priority="6729" stopIfTrue="1" operator="equal">
      <formula>0</formula>
    </cfRule>
  </conditionalFormatting>
  <conditionalFormatting sqref="D1226">
    <cfRule type="containsText" dxfId="9370" priority="6724" stopIfTrue="1" operator="containsText" text="dsoy jktdh; fo|ky;ksa esa iz;ksx gsrq fu%'kqYd">
      <formula>NOT(ISERROR(SEARCH("dsoy jktdh; fo|ky;ksa esa iz;ksx gsrq fu%'kqYd",D1226)))</formula>
    </cfRule>
    <cfRule type="containsText" dxfId="9369" priority="6725" stopIfTrue="1" operator="containsText" text="dsoy jktdh; fo|ky;ksa esa iz;ksx gsrq fu%'kqYd">
      <formula>NOT(ISERROR(SEARCH("dsoy jktdh; fo|ky;ksa esa iz;ksx gsrq fu%'kqYd",D1226)))</formula>
    </cfRule>
    <cfRule type="containsText" dxfId="9368" priority="6726" stopIfTrue="1" operator="containsText" text="dsoy jktdh; fo|ky;ksa esa iz;ksx gsrq fu%'kqYd">
      <formula>NOT(ISERROR(SEARCH("dsoy jktdh; fo|ky;ksa esa iz;ksx gsrq fu%'kqYd",D1226)))</formula>
    </cfRule>
    <cfRule type="containsText" dxfId="9367" priority="6727" stopIfTrue="1" operator="containsText" text="f'k{kk foHkkx jktLFkku">
      <formula>NOT(ISERROR(SEARCH("f'k{kk foHkkx jktLFkku",D1226)))</formula>
    </cfRule>
    <cfRule type="containsText" dxfId="9366" priority="6728" stopIfTrue="1" operator="containsText" text="iw.kkZad">
      <formula>NOT(ISERROR(SEARCH("iw.kkZad",D1226)))</formula>
    </cfRule>
  </conditionalFormatting>
  <conditionalFormatting sqref="F1226">
    <cfRule type="cellIs" dxfId="9365" priority="6723" stopIfTrue="1" operator="equal">
      <formula>0</formula>
    </cfRule>
  </conditionalFormatting>
  <conditionalFormatting sqref="F1226">
    <cfRule type="containsText" dxfId="9364" priority="6718" stopIfTrue="1" operator="containsText" text="dsoy jktdh; fo|ky;ksa esa iz;ksx gsrq fu%'kqYd">
      <formula>NOT(ISERROR(SEARCH("dsoy jktdh; fo|ky;ksa esa iz;ksx gsrq fu%'kqYd",F1226)))</formula>
    </cfRule>
    <cfRule type="containsText" dxfId="9363" priority="6719" stopIfTrue="1" operator="containsText" text="dsoy jktdh; fo|ky;ksa esa iz;ksx gsrq fu%'kqYd">
      <formula>NOT(ISERROR(SEARCH("dsoy jktdh; fo|ky;ksa esa iz;ksx gsrq fu%'kqYd",F1226)))</formula>
    </cfRule>
    <cfRule type="containsText" dxfId="9362" priority="6720" stopIfTrue="1" operator="containsText" text="dsoy jktdh; fo|ky;ksa esa iz;ksx gsrq fu%'kqYd">
      <formula>NOT(ISERROR(SEARCH("dsoy jktdh; fo|ky;ksa esa iz;ksx gsrq fu%'kqYd",F1226)))</formula>
    </cfRule>
    <cfRule type="containsText" dxfId="9361" priority="6721" stopIfTrue="1" operator="containsText" text="f'k{kk foHkkx jktLFkku">
      <formula>NOT(ISERROR(SEARCH("f'k{kk foHkkx jktLFkku",F1226)))</formula>
    </cfRule>
    <cfRule type="containsText" dxfId="9360" priority="6722" stopIfTrue="1" operator="containsText" text="iw.kkZad">
      <formula>NOT(ISERROR(SEARCH("iw.kkZad",F1226)))</formula>
    </cfRule>
  </conditionalFormatting>
  <conditionalFormatting sqref="H1226">
    <cfRule type="cellIs" dxfId="9359" priority="6717" stopIfTrue="1" operator="equal">
      <formula>0</formula>
    </cfRule>
  </conditionalFormatting>
  <conditionalFormatting sqref="H1226">
    <cfRule type="containsText" dxfId="9358" priority="6712" stopIfTrue="1" operator="containsText" text="dsoy jktdh; fo|ky;ksa esa iz;ksx gsrq fu%'kqYd">
      <formula>NOT(ISERROR(SEARCH("dsoy jktdh; fo|ky;ksa esa iz;ksx gsrq fu%'kqYd",H1226)))</formula>
    </cfRule>
    <cfRule type="containsText" dxfId="9357" priority="6713" stopIfTrue="1" operator="containsText" text="dsoy jktdh; fo|ky;ksa esa iz;ksx gsrq fu%'kqYd">
      <formula>NOT(ISERROR(SEARCH("dsoy jktdh; fo|ky;ksa esa iz;ksx gsrq fu%'kqYd",H1226)))</formula>
    </cfRule>
    <cfRule type="containsText" dxfId="9356" priority="6714" stopIfTrue="1" operator="containsText" text="dsoy jktdh; fo|ky;ksa esa iz;ksx gsrq fu%'kqYd">
      <formula>NOT(ISERROR(SEARCH("dsoy jktdh; fo|ky;ksa esa iz;ksx gsrq fu%'kqYd",H1226)))</formula>
    </cfRule>
    <cfRule type="containsText" dxfId="9355" priority="6715" stopIfTrue="1" operator="containsText" text="f'k{kk foHkkx jktLFkku">
      <formula>NOT(ISERROR(SEARCH("f'k{kk foHkkx jktLFkku",H1226)))</formula>
    </cfRule>
    <cfRule type="containsText" dxfId="9354" priority="6716" stopIfTrue="1" operator="containsText" text="iw.kkZad">
      <formula>NOT(ISERROR(SEARCH("iw.kkZad",H1226)))</formula>
    </cfRule>
  </conditionalFormatting>
  <conditionalFormatting sqref="J1226">
    <cfRule type="cellIs" dxfId="9353" priority="6711" stopIfTrue="1" operator="equal">
      <formula>0</formula>
    </cfRule>
  </conditionalFormatting>
  <conditionalFormatting sqref="J1226">
    <cfRule type="containsText" dxfId="9352" priority="6706" stopIfTrue="1" operator="containsText" text="dsoy jktdh; fo|ky;ksa esa iz;ksx gsrq fu%'kqYd">
      <formula>NOT(ISERROR(SEARCH("dsoy jktdh; fo|ky;ksa esa iz;ksx gsrq fu%'kqYd",J1226)))</formula>
    </cfRule>
    <cfRule type="containsText" dxfId="9351" priority="6707" stopIfTrue="1" operator="containsText" text="dsoy jktdh; fo|ky;ksa esa iz;ksx gsrq fu%'kqYd">
      <formula>NOT(ISERROR(SEARCH("dsoy jktdh; fo|ky;ksa esa iz;ksx gsrq fu%'kqYd",J1226)))</formula>
    </cfRule>
    <cfRule type="containsText" dxfId="9350" priority="6708" stopIfTrue="1" operator="containsText" text="dsoy jktdh; fo|ky;ksa esa iz;ksx gsrq fu%'kqYd">
      <formula>NOT(ISERROR(SEARCH("dsoy jktdh; fo|ky;ksa esa iz;ksx gsrq fu%'kqYd",J1226)))</formula>
    </cfRule>
    <cfRule type="containsText" dxfId="9349" priority="6709" stopIfTrue="1" operator="containsText" text="f'k{kk foHkkx jktLFkku">
      <formula>NOT(ISERROR(SEARCH("f'k{kk foHkkx jktLFkku",J1226)))</formula>
    </cfRule>
    <cfRule type="containsText" dxfId="9348" priority="6710" stopIfTrue="1" operator="containsText" text="iw.kkZad">
      <formula>NOT(ISERROR(SEARCH("iw.kkZad",J1226)))</formula>
    </cfRule>
  </conditionalFormatting>
  <conditionalFormatting sqref="C1218">
    <cfRule type="cellIs" dxfId="9347" priority="6705" stopIfTrue="1" operator="equal">
      <formula>0</formula>
    </cfRule>
  </conditionalFormatting>
  <conditionalFormatting sqref="C1218">
    <cfRule type="containsText" dxfId="9346" priority="6700" stopIfTrue="1" operator="containsText" text="dsoy jktdh; fo|ky;ksa esa iz;ksx gsrq fu%'kqYd">
      <formula>NOT(ISERROR(SEARCH("dsoy jktdh; fo|ky;ksa esa iz;ksx gsrq fu%'kqYd",C1218)))</formula>
    </cfRule>
    <cfRule type="containsText" dxfId="9345" priority="6701" stopIfTrue="1" operator="containsText" text="dsoy jktdh; fo|ky;ksa esa iz;ksx gsrq fu%'kqYd">
      <formula>NOT(ISERROR(SEARCH("dsoy jktdh; fo|ky;ksa esa iz;ksx gsrq fu%'kqYd",C1218)))</formula>
    </cfRule>
    <cfRule type="containsText" dxfId="9344" priority="6702" stopIfTrue="1" operator="containsText" text="dsoy jktdh; fo|ky;ksa esa iz;ksx gsrq fu%'kqYd">
      <formula>NOT(ISERROR(SEARCH("dsoy jktdh; fo|ky;ksa esa iz;ksx gsrq fu%'kqYd",C1218)))</formula>
    </cfRule>
    <cfRule type="containsText" dxfId="9343" priority="6703" stopIfTrue="1" operator="containsText" text="f'k{kk foHkkx jktLFkku">
      <formula>NOT(ISERROR(SEARCH("f'k{kk foHkkx jktLFkku",C1218)))</formula>
    </cfRule>
    <cfRule type="containsText" dxfId="9342" priority="6704" stopIfTrue="1" operator="containsText" text="iw.kkZad">
      <formula>NOT(ISERROR(SEARCH("iw.kkZad",C1218)))</formula>
    </cfRule>
  </conditionalFormatting>
  <conditionalFormatting sqref="B1217">
    <cfRule type="cellIs" dxfId="9341" priority="6699" stopIfTrue="1" operator="equal">
      <formula>0</formula>
    </cfRule>
  </conditionalFormatting>
  <conditionalFormatting sqref="B1217">
    <cfRule type="containsText" dxfId="9340" priority="6694" stopIfTrue="1" operator="containsText" text="dsoy jktdh; fo|ky;ksa esa iz;ksx gsrq fu%'kqYd">
      <formula>NOT(ISERROR(SEARCH("dsoy jktdh; fo|ky;ksa esa iz;ksx gsrq fu%'kqYd",B1217)))</formula>
    </cfRule>
    <cfRule type="containsText" dxfId="9339" priority="6695" stopIfTrue="1" operator="containsText" text="dsoy jktdh; fo|ky;ksa esa iz;ksx gsrq fu%'kqYd">
      <formula>NOT(ISERROR(SEARCH("dsoy jktdh; fo|ky;ksa esa iz;ksx gsrq fu%'kqYd",B1217)))</formula>
    </cfRule>
    <cfRule type="containsText" dxfId="9338" priority="6696" stopIfTrue="1" operator="containsText" text="dsoy jktdh; fo|ky;ksa esa iz;ksx gsrq fu%'kqYd">
      <formula>NOT(ISERROR(SEARCH("dsoy jktdh; fo|ky;ksa esa iz;ksx gsrq fu%'kqYd",B1217)))</formula>
    </cfRule>
    <cfRule type="containsText" dxfId="9337" priority="6697" stopIfTrue="1" operator="containsText" text="f'k{kk foHkkx jktLFkku">
      <formula>NOT(ISERROR(SEARCH("f'k{kk foHkkx jktLFkku",B1217)))</formula>
    </cfRule>
    <cfRule type="containsText" dxfId="9336" priority="6698" stopIfTrue="1" operator="containsText" text="iw.kkZad">
      <formula>NOT(ISERROR(SEARCH("iw.kkZad",B1217)))</formula>
    </cfRule>
  </conditionalFormatting>
  <conditionalFormatting sqref="K1212 D1212:F1212 H1212:I1212">
    <cfRule type="cellIs" dxfId="9335" priority="6693" stopIfTrue="1" operator="equal">
      <formula>0</formula>
    </cfRule>
  </conditionalFormatting>
  <conditionalFormatting sqref="K1212 D1212:F1212 H1212:I1212">
    <cfRule type="containsText" dxfId="9334" priority="6688" stopIfTrue="1" operator="containsText" text="dsoy jktdh; fo|ky;ksa esa iz;ksx gsrq fu%'kqYd">
      <formula>NOT(ISERROR(SEARCH("dsoy jktdh; fo|ky;ksa esa iz;ksx gsrq fu%'kqYd",D1212)))</formula>
    </cfRule>
    <cfRule type="containsText" dxfId="9333" priority="6689" stopIfTrue="1" operator="containsText" text="dsoy jktdh; fo|ky;ksa esa iz;ksx gsrq fu%'kqYd">
      <formula>NOT(ISERROR(SEARCH("dsoy jktdh; fo|ky;ksa esa iz;ksx gsrq fu%'kqYd",D1212)))</formula>
    </cfRule>
    <cfRule type="containsText" dxfId="9332" priority="6690" stopIfTrue="1" operator="containsText" text="dsoy jktdh; fo|ky;ksa esa iz;ksx gsrq fu%'kqYd">
      <formula>NOT(ISERROR(SEARCH("dsoy jktdh; fo|ky;ksa esa iz;ksx gsrq fu%'kqYd",D1212)))</formula>
    </cfRule>
    <cfRule type="containsText" dxfId="9331" priority="6691" stopIfTrue="1" operator="containsText" text="f'k{kk foHkkx jktLFkku">
      <formula>NOT(ISERROR(SEARCH("f'k{kk foHkkx jktLFkku",D1212)))</formula>
    </cfRule>
    <cfRule type="containsText" dxfId="9330" priority="6692" stopIfTrue="1" operator="containsText" text="iw.kkZad">
      <formula>NOT(ISERROR(SEARCH("iw.kkZad",D1212)))</formula>
    </cfRule>
  </conditionalFormatting>
  <conditionalFormatting sqref="K1212 D1212:F1212 H1212:I1212">
    <cfRule type="cellIs" dxfId="9329" priority="6686" operator="equal">
      <formula>0</formula>
    </cfRule>
    <cfRule type="containsText" dxfId="9328" priority="6687" stopIfTrue="1" operator="containsText" text="false">
      <formula>NOT(ISERROR(SEARCH("false",D1212)))</formula>
    </cfRule>
  </conditionalFormatting>
  <conditionalFormatting sqref="K1212 D1212:F1212 H1212:I1212">
    <cfRule type="containsText" dxfId="9327" priority="6685" stopIfTrue="1" operator="containsText" text="izk;ks-">
      <formula>NOT(ISERROR(SEARCH("izk;ks-",D1212)))</formula>
    </cfRule>
  </conditionalFormatting>
  <conditionalFormatting sqref="K1220 D1220:F1220 H1220:I1220">
    <cfRule type="cellIs" dxfId="9326" priority="6684" stopIfTrue="1" operator="equal">
      <formula>0</formula>
    </cfRule>
  </conditionalFormatting>
  <conditionalFormatting sqref="K1220 D1220:F1220 H1220:I1220">
    <cfRule type="containsText" dxfId="9325" priority="6679" stopIfTrue="1" operator="containsText" text="dsoy jktdh; fo|ky;ksa esa iz;ksx gsrq fu%'kqYd">
      <formula>NOT(ISERROR(SEARCH("dsoy jktdh; fo|ky;ksa esa iz;ksx gsrq fu%'kqYd",D1220)))</formula>
    </cfRule>
    <cfRule type="containsText" dxfId="9324" priority="6680" stopIfTrue="1" operator="containsText" text="dsoy jktdh; fo|ky;ksa esa iz;ksx gsrq fu%'kqYd">
      <formula>NOT(ISERROR(SEARCH("dsoy jktdh; fo|ky;ksa esa iz;ksx gsrq fu%'kqYd",D1220)))</formula>
    </cfRule>
    <cfRule type="containsText" dxfId="9323" priority="6681" stopIfTrue="1" operator="containsText" text="dsoy jktdh; fo|ky;ksa esa iz;ksx gsrq fu%'kqYd">
      <formula>NOT(ISERROR(SEARCH("dsoy jktdh; fo|ky;ksa esa iz;ksx gsrq fu%'kqYd",D1220)))</formula>
    </cfRule>
    <cfRule type="containsText" dxfId="9322" priority="6682" stopIfTrue="1" operator="containsText" text="f'k{kk foHkkx jktLFkku">
      <formula>NOT(ISERROR(SEARCH("f'k{kk foHkkx jktLFkku",D1220)))</formula>
    </cfRule>
    <cfRule type="containsText" dxfId="9321" priority="6683" stopIfTrue="1" operator="containsText" text="iw.kkZad">
      <formula>NOT(ISERROR(SEARCH("iw.kkZad",D1220)))</formula>
    </cfRule>
  </conditionalFormatting>
  <conditionalFormatting sqref="K1220 D1220:F1220 H1220:I1220">
    <cfRule type="cellIs" dxfId="9320" priority="6677" operator="equal">
      <formula>0</formula>
    </cfRule>
    <cfRule type="containsText" dxfId="9319" priority="6678" stopIfTrue="1" operator="containsText" text="false">
      <formula>NOT(ISERROR(SEARCH("false",D1220)))</formula>
    </cfRule>
  </conditionalFormatting>
  <conditionalFormatting sqref="K1220 D1220:F1220 H1220:I1220">
    <cfRule type="containsText" dxfId="9318" priority="6676" stopIfTrue="1" operator="containsText" text="izk;ks-">
      <formula>NOT(ISERROR(SEARCH("izk;ks-",D1220)))</formula>
    </cfRule>
  </conditionalFormatting>
  <conditionalFormatting sqref="K1217 D1217:F1217 H1217:I1217">
    <cfRule type="cellIs" dxfId="9317" priority="6675" stopIfTrue="1" operator="equal">
      <formula>0</formula>
    </cfRule>
  </conditionalFormatting>
  <conditionalFormatting sqref="K1217 D1217:F1217 H1217:I1217">
    <cfRule type="containsText" dxfId="9316" priority="6670" stopIfTrue="1" operator="containsText" text="dsoy jktdh; fo|ky;ksa esa iz;ksx gsrq fu%'kqYd">
      <formula>NOT(ISERROR(SEARCH("dsoy jktdh; fo|ky;ksa esa iz;ksx gsrq fu%'kqYd",D1217)))</formula>
    </cfRule>
    <cfRule type="containsText" dxfId="9315" priority="6671" stopIfTrue="1" operator="containsText" text="dsoy jktdh; fo|ky;ksa esa iz;ksx gsrq fu%'kqYd">
      <formula>NOT(ISERROR(SEARCH("dsoy jktdh; fo|ky;ksa esa iz;ksx gsrq fu%'kqYd",D1217)))</formula>
    </cfRule>
    <cfRule type="containsText" dxfId="9314" priority="6672" stopIfTrue="1" operator="containsText" text="dsoy jktdh; fo|ky;ksa esa iz;ksx gsrq fu%'kqYd">
      <formula>NOT(ISERROR(SEARCH("dsoy jktdh; fo|ky;ksa esa iz;ksx gsrq fu%'kqYd",D1217)))</formula>
    </cfRule>
    <cfRule type="containsText" dxfId="9313" priority="6673" stopIfTrue="1" operator="containsText" text="f'k{kk foHkkx jktLFkku">
      <formula>NOT(ISERROR(SEARCH("f'k{kk foHkkx jktLFkku",D1217)))</formula>
    </cfRule>
    <cfRule type="containsText" dxfId="9312" priority="6674" stopIfTrue="1" operator="containsText" text="iw.kkZad">
      <formula>NOT(ISERROR(SEARCH("iw.kkZad",D1217)))</formula>
    </cfRule>
  </conditionalFormatting>
  <conditionalFormatting sqref="K1217 D1217:F1217 H1217:I1217">
    <cfRule type="cellIs" dxfId="9311" priority="6668" operator="equal">
      <formula>0</formula>
    </cfRule>
    <cfRule type="containsText" dxfId="9310" priority="6669" stopIfTrue="1" operator="containsText" text="false">
      <formula>NOT(ISERROR(SEARCH("false",D1217)))</formula>
    </cfRule>
  </conditionalFormatting>
  <conditionalFormatting sqref="K1217 D1217:F1217 H1217:I1217">
    <cfRule type="containsText" dxfId="9309" priority="6667" stopIfTrue="1" operator="containsText" text="izk;ks-">
      <formula>NOT(ISERROR(SEARCH("izk;ks-",D1217)))</formula>
    </cfRule>
  </conditionalFormatting>
  <conditionalFormatting sqref="D1227:D1230">
    <cfRule type="cellIs" dxfId="9308" priority="6666" stopIfTrue="1" operator="equal">
      <formula>0</formula>
    </cfRule>
  </conditionalFormatting>
  <conditionalFormatting sqref="D1227:D1230">
    <cfRule type="containsText" dxfId="9307" priority="6661" stopIfTrue="1" operator="containsText" text="dsoy jktdh; fo|ky;ksa esa iz;ksx gsrq fu%'kqYd">
      <formula>NOT(ISERROR(SEARCH("dsoy jktdh; fo|ky;ksa esa iz;ksx gsrq fu%'kqYd",D1227)))</formula>
    </cfRule>
    <cfRule type="containsText" dxfId="9306" priority="6662" stopIfTrue="1" operator="containsText" text="dsoy jktdh; fo|ky;ksa esa iz;ksx gsrq fu%'kqYd">
      <formula>NOT(ISERROR(SEARCH("dsoy jktdh; fo|ky;ksa esa iz;ksx gsrq fu%'kqYd",D1227)))</formula>
    </cfRule>
    <cfRule type="containsText" dxfId="9305" priority="6663" stopIfTrue="1" operator="containsText" text="dsoy jktdh; fo|ky;ksa esa iz;ksx gsrq fu%'kqYd">
      <formula>NOT(ISERROR(SEARCH("dsoy jktdh; fo|ky;ksa esa iz;ksx gsrq fu%'kqYd",D1227)))</formula>
    </cfRule>
    <cfRule type="containsText" dxfId="9304" priority="6664" stopIfTrue="1" operator="containsText" text="f'k{kk foHkkx jktLFkku">
      <formula>NOT(ISERROR(SEARCH("f'k{kk foHkkx jktLFkku",D1227)))</formula>
    </cfRule>
    <cfRule type="containsText" dxfId="9303" priority="6665" stopIfTrue="1" operator="containsText" text="iw.kkZad">
      <formula>NOT(ISERROR(SEARCH("iw.kkZad",D1227)))</formula>
    </cfRule>
  </conditionalFormatting>
  <conditionalFormatting sqref="F1227:F1230">
    <cfRule type="cellIs" dxfId="9302" priority="6660" stopIfTrue="1" operator="equal">
      <formula>0</formula>
    </cfRule>
  </conditionalFormatting>
  <conditionalFormatting sqref="F1227:F1230">
    <cfRule type="containsText" dxfId="9301" priority="6655" stopIfTrue="1" operator="containsText" text="dsoy jktdh; fo|ky;ksa esa iz;ksx gsrq fu%'kqYd">
      <formula>NOT(ISERROR(SEARCH("dsoy jktdh; fo|ky;ksa esa iz;ksx gsrq fu%'kqYd",F1227)))</formula>
    </cfRule>
    <cfRule type="containsText" dxfId="9300" priority="6656" stopIfTrue="1" operator="containsText" text="dsoy jktdh; fo|ky;ksa esa iz;ksx gsrq fu%'kqYd">
      <formula>NOT(ISERROR(SEARCH("dsoy jktdh; fo|ky;ksa esa iz;ksx gsrq fu%'kqYd",F1227)))</formula>
    </cfRule>
    <cfRule type="containsText" dxfId="9299" priority="6657" stopIfTrue="1" operator="containsText" text="dsoy jktdh; fo|ky;ksa esa iz;ksx gsrq fu%'kqYd">
      <formula>NOT(ISERROR(SEARCH("dsoy jktdh; fo|ky;ksa esa iz;ksx gsrq fu%'kqYd",F1227)))</formula>
    </cfRule>
    <cfRule type="containsText" dxfId="9298" priority="6658" stopIfTrue="1" operator="containsText" text="f'k{kk foHkkx jktLFkku">
      <formula>NOT(ISERROR(SEARCH("f'k{kk foHkkx jktLFkku",F1227)))</formula>
    </cfRule>
    <cfRule type="containsText" dxfId="9297" priority="6659" stopIfTrue="1" operator="containsText" text="iw.kkZad">
      <formula>NOT(ISERROR(SEARCH("iw.kkZad",F1227)))</formula>
    </cfRule>
  </conditionalFormatting>
  <conditionalFormatting sqref="H1227:H1230">
    <cfRule type="cellIs" dxfId="9296" priority="6654" stopIfTrue="1" operator="equal">
      <formula>0</formula>
    </cfRule>
  </conditionalFormatting>
  <conditionalFormatting sqref="H1227:H1230">
    <cfRule type="containsText" dxfId="9295" priority="6649" stopIfTrue="1" operator="containsText" text="dsoy jktdh; fo|ky;ksa esa iz;ksx gsrq fu%'kqYd">
      <formula>NOT(ISERROR(SEARCH("dsoy jktdh; fo|ky;ksa esa iz;ksx gsrq fu%'kqYd",H1227)))</formula>
    </cfRule>
    <cfRule type="containsText" dxfId="9294" priority="6650" stopIfTrue="1" operator="containsText" text="dsoy jktdh; fo|ky;ksa esa iz;ksx gsrq fu%'kqYd">
      <formula>NOT(ISERROR(SEARCH("dsoy jktdh; fo|ky;ksa esa iz;ksx gsrq fu%'kqYd",H1227)))</formula>
    </cfRule>
    <cfRule type="containsText" dxfId="9293" priority="6651" stopIfTrue="1" operator="containsText" text="dsoy jktdh; fo|ky;ksa esa iz;ksx gsrq fu%'kqYd">
      <formula>NOT(ISERROR(SEARCH("dsoy jktdh; fo|ky;ksa esa iz;ksx gsrq fu%'kqYd",H1227)))</formula>
    </cfRule>
    <cfRule type="containsText" dxfId="9292" priority="6652" stopIfTrue="1" operator="containsText" text="f'k{kk foHkkx jktLFkku">
      <formula>NOT(ISERROR(SEARCH("f'k{kk foHkkx jktLFkku",H1227)))</formula>
    </cfRule>
    <cfRule type="containsText" dxfId="9291" priority="6653" stopIfTrue="1" operator="containsText" text="iw.kkZad">
      <formula>NOT(ISERROR(SEARCH("iw.kkZad",H1227)))</formula>
    </cfRule>
  </conditionalFormatting>
  <conditionalFormatting sqref="J1227:J1230">
    <cfRule type="cellIs" dxfId="9290" priority="6648" stopIfTrue="1" operator="equal">
      <formula>0</formula>
    </cfRule>
  </conditionalFormatting>
  <conditionalFormatting sqref="J1227:J1230">
    <cfRule type="containsText" dxfId="9289" priority="6643" stopIfTrue="1" operator="containsText" text="dsoy jktdh; fo|ky;ksa esa iz;ksx gsrq fu%'kqYd">
      <formula>NOT(ISERROR(SEARCH("dsoy jktdh; fo|ky;ksa esa iz;ksx gsrq fu%'kqYd",J1227)))</formula>
    </cfRule>
    <cfRule type="containsText" dxfId="9288" priority="6644" stopIfTrue="1" operator="containsText" text="dsoy jktdh; fo|ky;ksa esa iz;ksx gsrq fu%'kqYd">
      <formula>NOT(ISERROR(SEARCH("dsoy jktdh; fo|ky;ksa esa iz;ksx gsrq fu%'kqYd",J1227)))</formula>
    </cfRule>
    <cfRule type="containsText" dxfId="9287" priority="6645" stopIfTrue="1" operator="containsText" text="dsoy jktdh; fo|ky;ksa esa iz;ksx gsrq fu%'kqYd">
      <formula>NOT(ISERROR(SEARCH("dsoy jktdh; fo|ky;ksa esa iz;ksx gsrq fu%'kqYd",J1227)))</formula>
    </cfRule>
    <cfRule type="containsText" dxfId="9286" priority="6646" stopIfTrue="1" operator="containsText" text="f'k{kk foHkkx jktLFkku">
      <formula>NOT(ISERROR(SEARCH("f'k{kk foHkkx jktLFkku",J1227)))</formula>
    </cfRule>
    <cfRule type="containsText" dxfId="9285" priority="6647" stopIfTrue="1" operator="containsText" text="iw.kkZad">
      <formula>NOT(ISERROR(SEARCH("iw.kkZad",J1227)))</formula>
    </cfRule>
  </conditionalFormatting>
  <conditionalFormatting sqref="B1228:C1228">
    <cfRule type="cellIs" dxfId="9284" priority="6642" stopIfTrue="1" operator="equal">
      <formula>0</formula>
    </cfRule>
  </conditionalFormatting>
  <conditionalFormatting sqref="B1228:C1228">
    <cfRule type="containsText" dxfId="9283" priority="6637" stopIfTrue="1" operator="containsText" text="dsoy jktdh; fo|ky;ksa esa iz;ksx gsrq fu%'kqYd">
      <formula>NOT(ISERROR(SEARCH("dsoy jktdh; fo|ky;ksa esa iz;ksx gsrq fu%'kqYd",B1228)))</formula>
    </cfRule>
    <cfRule type="containsText" dxfId="9282" priority="6638" stopIfTrue="1" operator="containsText" text="dsoy jktdh; fo|ky;ksa esa iz;ksx gsrq fu%'kqYd">
      <formula>NOT(ISERROR(SEARCH("dsoy jktdh; fo|ky;ksa esa iz;ksx gsrq fu%'kqYd",B1228)))</formula>
    </cfRule>
    <cfRule type="containsText" dxfId="9281" priority="6639" stopIfTrue="1" operator="containsText" text="dsoy jktdh; fo|ky;ksa esa iz;ksx gsrq fu%'kqYd">
      <formula>NOT(ISERROR(SEARCH("dsoy jktdh; fo|ky;ksa esa iz;ksx gsrq fu%'kqYd",B1228)))</formula>
    </cfRule>
    <cfRule type="containsText" dxfId="9280" priority="6640" stopIfTrue="1" operator="containsText" text="f'k{kk foHkkx jktLFkku">
      <formula>NOT(ISERROR(SEARCH("f'k{kk foHkkx jktLFkku",B1228)))</formula>
    </cfRule>
    <cfRule type="containsText" dxfId="9279" priority="6641" stopIfTrue="1" operator="containsText" text="iw.kkZad">
      <formula>NOT(ISERROR(SEARCH("iw.kkZad",B1228)))</formula>
    </cfRule>
  </conditionalFormatting>
  <conditionalFormatting sqref="S1208 X1210 P1206:P1210 O1224:Q1224 S1224 U1224 O1204:O1211 O1225:P1226 O1213:P1213 N1201:N1202 O1215:P1216">
    <cfRule type="cellIs" dxfId="9278" priority="6636" stopIfTrue="1" operator="equal">
      <formula>0</formula>
    </cfRule>
  </conditionalFormatting>
  <conditionalFormatting sqref="S1208 X1210 P1206:P1210 O1224:Q1224 S1224 U1224 O1204:O1211 O1225:P1226 O1213:P1213 N1201:N1202 O1215:P1216">
    <cfRule type="containsText" dxfId="9277" priority="6631" stopIfTrue="1" operator="containsText" text="dsoy jktdh; fo|ky;ksa esa iz;ksx gsrq fu%'kqYd">
      <formula>NOT(ISERROR(SEARCH("dsoy jktdh; fo|ky;ksa esa iz;ksx gsrq fu%'kqYd",N1201)))</formula>
    </cfRule>
    <cfRule type="containsText" dxfId="9276" priority="6632" stopIfTrue="1" operator="containsText" text="dsoy jktdh; fo|ky;ksa esa iz;ksx gsrq fu%'kqYd">
      <formula>NOT(ISERROR(SEARCH("dsoy jktdh; fo|ky;ksa esa iz;ksx gsrq fu%'kqYd",N1201)))</formula>
    </cfRule>
    <cfRule type="containsText" dxfId="9275" priority="6633" stopIfTrue="1" operator="containsText" text="dsoy jktdh; fo|ky;ksa esa iz;ksx gsrq fu%'kqYd">
      <formula>NOT(ISERROR(SEARCH("dsoy jktdh; fo|ky;ksa esa iz;ksx gsrq fu%'kqYd",N1201)))</formula>
    </cfRule>
    <cfRule type="containsText" dxfId="9274" priority="6634" stopIfTrue="1" operator="containsText" text="f'k{kk foHkkx jktLFkku">
      <formula>NOT(ISERROR(SEARCH("f'k{kk foHkkx jktLFkku",N1201)))</formula>
    </cfRule>
    <cfRule type="containsText" dxfId="9273" priority="6635" stopIfTrue="1" operator="containsText" text="iw.kkZad">
      <formula>NOT(ISERROR(SEARCH("iw.kkZad",N1201)))</formula>
    </cfRule>
  </conditionalFormatting>
  <conditionalFormatting sqref="O1210:P1210">
    <cfRule type="cellIs" dxfId="9272" priority="6629" operator="equal">
      <formula>0</formula>
    </cfRule>
    <cfRule type="containsText" dxfId="9271" priority="6630" stopIfTrue="1" operator="containsText" text="false">
      <formula>NOT(ISERROR(SEARCH("false",O1210)))</formula>
    </cfRule>
  </conditionalFormatting>
  <conditionalFormatting sqref="T1210">
    <cfRule type="cellIs" dxfId="9270" priority="6628" stopIfTrue="1" operator="equal">
      <formula>0</formula>
    </cfRule>
  </conditionalFormatting>
  <conditionalFormatting sqref="T1210">
    <cfRule type="containsText" dxfId="9269" priority="6623" stopIfTrue="1" operator="containsText" text="dsoy jktdh; fo|ky;ksa esa iz;ksx gsrq fu%'kqYd">
      <formula>NOT(ISERROR(SEARCH("dsoy jktdh; fo|ky;ksa esa iz;ksx gsrq fu%'kqYd",T1210)))</formula>
    </cfRule>
    <cfRule type="containsText" dxfId="9268" priority="6624" stopIfTrue="1" operator="containsText" text="dsoy jktdh; fo|ky;ksa esa iz;ksx gsrq fu%'kqYd">
      <formula>NOT(ISERROR(SEARCH("dsoy jktdh; fo|ky;ksa esa iz;ksx gsrq fu%'kqYd",T1210)))</formula>
    </cfRule>
    <cfRule type="containsText" dxfId="9267" priority="6625" stopIfTrue="1" operator="containsText" text="dsoy jktdh; fo|ky;ksa esa iz;ksx gsrq fu%'kqYd">
      <formula>NOT(ISERROR(SEARCH("dsoy jktdh; fo|ky;ksa esa iz;ksx gsrq fu%'kqYd",T1210)))</formula>
    </cfRule>
    <cfRule type="containsText" dxfId="9266" priority="6626" stopIfTrue="1" operator="containsText" text="f'k{kk foHkkx jktLFkku">
      <formula>NOT(ISERROR(SEARCH("f'k{kk foHkkx jktLFkku",T1210)))</formula>
    </cfRule>
    <cfRule type="containsText" dxfId="9265" priority="6627" stopIfTrue="1" operator="containsText" text="iw.kkZad">
      <formula>NOT(ISERROR(SEARCH("iw.kkZad",T1210)))</formula>
    </cfRule>
  </conditionalFormatting>
  <conditionalFormatting sqref="T1210">
    <cfRule type="cellIs" dxfId="9264" priority="6621" operator="equal">
      <formula>0</formula>
    </cfRule>
    <cfRule type="containsText" dxfId="9263" priority="6622" stopIfTrue="1" operator="containsText" text="false">
      <formula>NOT(ISERROR(SEARCH("false",T1210)))</formula>
    </cfRule>
  </conditionalFormatting>
  <conditionalFormatting sqref="T1210">
    <cfRule type="containsText" dxfId="9262" priority="6620" stopIfTrue="1" operator="containsText" text="izk;ks-">
      <formula>NOT(ISERROR(SEARCH("izk;ks-",T1210)))</formula>
    </cfRule>
  </conditionalFormatting>
  <conditionalFormatting sqref="W1224">
    <cfRule type="cellIs" dxfId="9261" priority="6607" stopIfTrue="1" operator="equal">
      <formula>0</formula>
    </cfRule>
  </conditionalFormatting>
  <conditionalFormatting sqref="W1224">
    <cfRule type="containsText" dxfId="9260" priority="6602" stopIfTrue="1" operator="containsText" text="dsoy jktdh; fo|ky;ksa esa iz;ksx gsrq fu%'kqYd">
      <formula>NOT(ISERROR(SEARCH("dsoy jktdh; fo|ky;ksa esa iz;ksx gsrq fu%'kqYd",W1224)))</formula>
    </cfRule>
    <cfRule type="containsText" dxfId="9259" priority="6603" stopIfTrue="1" operator="containsText" text="dsoy jktdh; fo|ky;ksa esa iz;ksx gsrq fu%'kqYd">
      <formula>NOT(ISERROR(SEARCH("dsoy jktdh; fo|ky;ksa esa iz;ksx gsrq fu%'kqYd",W1224)))</formula>
    </cfRule>
    <cfRule type="containsText" dxfId="9258" priority="6604" stopIfTrue="1" operator="containsText" text="dsoy jktdh; fo|ky;ksa esa iz;ksx gsrq fu%'kqYd">
      <formula>NOT(ISERROR(SEARCH("dsoy jktdh; fo|ky;ksa esa iz;ksx gsrq fu%'kqYd",W1224)))</formula>
    </cfRule>
    <cfRule type="containsText" dxfId="9257" priority="6605" stopIfTrue="1" operator="containsText" text="f'k{kk foHkkx jktLFkku">
      <formula>NOT(ISERROR(SEARCH("f'k{kk foHkkx jktLFkku",W1224)))</formula>
    </cfRule>
    <cfRule type="containsText" dxfId="9256" priority="6606" stopIfTrue="1" operator="containsText" text="iw.kkZad">
      <formula>NOT(ISERROR(SEARCH("iw.kkZad",W1224)))</formula>
    </cfRule>
  </conditionalFormatting>
  <conditionalFormatting sqref="Q1225">
    <cfRule type="cellIs" dxfId="9255" priority="6601" stopIfTrue="1" operator="equal">
      <formula>0</formula>
    </cfRule>
  </conditionalFormatting>
  <conditionalFormatting sqref="Q1225">
    <cfRule type="containsText" dxfId="9254" priority="6596" stopIfTrue="1" operator="containsText" text="dsoy jktdh; fo|ky;ksa esa iz;ksx gsrq fu%'kqYd">
      <formula>NOT(ISERROR(SEARCH("dsoy jktdh; fo|ky;ksa esa iz;ksx gsrq fu%'kqYd",Q1225)))</formula>
    </cfRule>
    <cfRule type="containsText" dxfId="9253" priority="6597" stopIfTrue="1" operator="containsText" text="dsoy jktdh; fo|ky;ksa esa iz;ksx gsrq fu%'kqYd">
      <formula>NOT(ISERROR(SEARCH("dsoy jktdh; fo|ky;ksa esa iz;ksx gsrq fu%'kqYd",Q1225)))</formula>
    </cfRule>
    <cfRule type="containsText" dxfId="9252" priority="6598" stopIfTrue="1" operator="containsText" text="dsoy jktdh; fo|ky;ksa esa iz;ksx gsrq fu%'kqYd">
      <formula>NOT(ISERROR(SEARCH("dsoy jktdh; fo|ky;ksa esa iz;ksx gsrq fu%'kqYd",Q1225)))</formula>
    </cfRule>
    <cfRule type="containsText" dxfId="9251" priority="6599" stopIfTrue="1" operator="containsText" text="f'k{kk foHkkx jktLFkku">
      <formula>NOT(ISERROR(SEARCH("f'k{kk foHkkx jktLFkku",Q1225)))</formula>
    </cfRule>
    <cfRule type="containsText" dxfId="9250" priority="6600" stopIfTrue="1" operator="containsText" text="iw.kkZad">
      <formula>NOT(ISERROR(SEARCH("iw.kkZad",Q1225)))</formula>
    </cfRule>
  </conditionalFormatting>
  <conditionalFormatting sqref="S1225">
    <cfRule type="cellIs" dxfId="9249" priority="6595" stopIfTrue="1" operator="equal">
      <formula>0</formula>
    </cfRule>
  </conditionalFormatting>
  <conditionalFormatting sqref="S1225">
    <cfRule type="containsText" dxfId="9248" priority="6590" stopIfTrue="1" operator="containsText" text="dsoy jktdh; fo|ky;ksa esa iz;ksx gsrq fu%'kqYd">
      <formula>NOT(ISERROR(SEARCH("dsoy jktdh; fo|ky;ksa esa iz;ksx gsrq fu%'kqYd",S1225)))</formula>
    </cfRule>
    <cfRule type="containsText" dxfId="9247" priority="6591" stopIfTrue="1" operator="containsText" text="dsoy jktdh; fo|ky;ksa esa iz;ksx gsrq fu%'kqYd">
      <formula>NOT(ISERROR(SEARCH("dsoy jktdh; fo|ky;ksa esa iz;ksx gsrq fu%'kqYd",S1225)))</formula>
    </cfRule>
    <cfRule type="containsText" dxfId="9246" priority="6592" stopIfTrue="1" operator="containsText" text="dsoy jktdh; fo|ky;ksa esa iz;ksx gsrq fu%'kqYd">
      <formula>NOT(ISERROR(SEARCH("dsoy jktdh; fo|ky;ksa esa iz;ksx gsrq fu%'kqYd",S1225)))</formula>
    </cfRule>
    <cfRule type="containsText" dxfId="9245" priority="6593" stopIfTrue="1" operator="containsText" text="f'k{kk foHkkx jktLFkku">
      <formula>NOT(ISERROR(SEARCH("f'k{kk foHkkx jktLFkku",S1225)))</formula>
    </cfRule>
    <cfRule type="containsText" dxfId="9244" priority="6594" stopIfTrue="1" operator="containsText" text="iw.kkZad">
      <formula>NOT(ISERROR(SEARCH("iw.kkZad",S1225)))</formula>
    </cfRule>
  </conditionalFormatting>
  <conditionalFormatting sqref="U1225">
    <cfRule type="cellIs" dxfId="9243" priority="6589" stopIfTrue="1" operator="equal">
      <formula>0</formula>
    </cfRule>
  </conditionalFormatting>
  <conditionalFormatting sqref="U1225">
    <cfRule type="containsText" dxfId="9242" priority="6584" stopIfTrue="1" operator="containsText" text="dsoy jktdh; fo|ky;ksa esa iz;ksx gsrq fu%'kqYd">
      <formula>NOT(ISERROR(SEARCH("dsoy jktdh; fo|ky;ksa esa iz;ksx gsrq fu%'kqYd",U1225)))</formula>
    </cfRule>
    <cfRule type="containsText" dxfId="9241" priority="6585" stopIfTrue="1" operator="containsText" text="dsoy jktdh; fo|ky;ksa esa iz;ksx gsrq fu%'kqYd">
      <formula>NOT(ISERROR(SEARCH("dsoy jktdh; fo|ky;ksa esa iz;ksx gsrq fu%'kqYd",U1225)))</formula>
    </cfRule>
    <cfRule type="containsText" dxfId="9240" priority="6586" stopIfTrue="1" operator="containsText" text="dsoy jktdh; fo|ky;ksa esa iz;ksx gsrq fu%'kqYd">
      <formula>NOT(ISERROR(SEARCH("dsoy jktdh; fo|ky;ksa esa iz;ksx gsrq fu%'kqYd",U1225)))</formula>
    </cfRule>
    <cfRule type="containsText" dxfId="9239" priority="6587" stopIfTrue="1" operator="containsText" text="f'k{kk foHkkx jktLFkku">
      <formula>NOT(ISERROR(SEARCH("f'k{kk foHkkx jktLFkku",U1225)))</formula>
    </cfRule>
    <cfRule type="containsText" dxfId="9238" priority="6588" stopIfTrue="1" operator="containsText" text="iw.kkZad">
      <formula>NOT(ISERROR(SEARCH("iw.kkZad",U1225)))</formula>
    </cfRule>
  </conditionalFormatting>
  <conditionalFormatting sqref="W1225">
    <cfRule type="cellIs" dxfId="9237" priority="6583" stopIfTrue="1" operator="equal">
      <formula>0</formula>
    </cfRule>
  </conditionalFormatting>
  <conditionalFormatting sqref="W1225">
    <cfRule type="containsText" dxfId="9236" priority="6578" stopIfTrue="1" operator="containsText" text="dsoy jktdh; fo|ky;ksa esa iz;ksx gsrq fu%'kqYd">
      <formula>NOT(ISERROR(SEARCH("dsoy jktdh; fo|ky;ksa esa iz;ksx gsrq fu%'kqYd",W1225)))</formula>
    </cfRule>
    <cfRule type="containsText" dxfId="9235" priority="6579" stopIfTrue="1" operator="containsText" text="dsoy jktdh; fo|ky;ksa esa iz;ksx gsrq fu%'kqYd">
      <formula>NOT(ISERROR(SEARCH("dsoy jktdh; fo|ky;ksa esa iz;ksx gsrq fu%'kqYd",W1225)))</formula>
    </cfRule>
    <cfRule type="containsText" dxfId="9234" priority="6580" stopIfTrue="1" operator="containsText" text="dsoy jktdh; fo|ky;ksa esa iz;ksx gsrq fu%'kqYd">
      <formula>NOT(ISERROR(SEARCH("dsoy jktdh; fo|ky;ksa esa iz;ksx gsrq fu%'kqYd",W1225)))</formula>
    </cfRule>
    <cfRule type="containsText" dxfId="9233" priority="6581" stopIfTrue="1" operator="containsText" text="f'k{kk foHkkx jktLFkku">
      <formula>NOT(ISERROR(SEARCH("f'k{kk foHkkx jktLFkku",W1225)))</formula>
    </cfRule>
    <cfRule type="containsText" dxfId="9232" priority="6582" stopIfTrue="1" operator="containsText" text="iw.kkZad">
      <formula>NOT(ISERROR(SEARCH("iw.kkZad",W1225)))</formula>
    </cfRule>
  </conditionalFormatting>
  <conditionalFormatting sqref="Q1226">
    <cfRule type="cellIs" dxfId="9231" priority="6577" stopIfTrue="1" operator="equal">
      <formula>0</formula>
    </cfRule>
  </conditionalFormatting>
  <conditionalFormatting sqref="Q1226">
    <cfRule type="containsText" dxfId="9230" priority="6572" stopIfTrue="1" operator="containsText" text="dsoy jktdh; fo|ky;ksa esa iz;ksx gsrq fu%'kqYd">
      <formula>NOT(ISERROR(SEARCH("dsoy jktdh; fo|ky;ksa esa iz;ksx gsrq fu%'kqYd",Q1226)))</formula>
    </cfRule>
    <cfRule type="containsText" dxfId="9229" priority="6573" stopIfTrue="1" operator="containsText" text="dsoy jktdh; fo|ky;ksa esa iz;ksx gsrq fu%'kqYd">
      <formula>NOT(ISERROR(SEARCH("dsoy jktdh; fo|ky;ksa esa iz;ksx gsrq fu%'kqYd",Q1226)))</formula>
    </cfRule>
    <cfRule type="containsText" dxfId="9228" priority="6574" stopIfTrue="1" operator="containsText" text="dsoy jktdh; fo|ky;ksa esa iz;ksx gsrq fu%'kqYd">
      <formula>NOT(ISERROR(SEARCH("dsoy jktdh; fo|ky;ksa esa iz;ksx gsrq fu%'kqYd",Q1226)))</formula>
    </cfRule>
    <cfRule type="containsText" dxfId="9227" priority="6575" stopIfTrue="1" operator="containsText" text="f'k{kk foHkkx jktLFkku">
      <formula>NOT(ISERROR(SEARCH("f'k{kk foHkkx jktLFkku",Q1226)))</formula>
    </cfRule>
    <cfRule type="containsText" dxfId="9226" priority="6576" stopIfTrue="1" operator="containsText" text="iw.kkZad">
      <formula>NOT(ISERROR(SEARCH("iw.kkZad",Q1226)))</formula>
    </cfRule>
  </conditionalFormatting>
  <conditionalFormatting sqref="S1226">
    <cfRule type="cellIs" dxfId="9225" priority="6571" stopIfTrue="1" operator="equal">
      <formula>0</formula>
    </cfRule>
  </conditionalFormatting>
  <conditionalFormatting sqref="S1226">
    <cfRule type="containsText" dxfId="9224" priority="6566" stopIfTrue="1" operator="containsText" text="dsoy jktdh; fo|ky;ksa esa iz;ksx gsrq fu%'kqYd">
      <formula>NOT(ISERROR(SEARCH("dsoy jktdh; fo|ky;ksa esa iz;ksx gsrq fu%'kqYd",S1226)))</formula>
    </cfRule>
    <cfRule type="containsText" dxfId="9223" priority="6567" stopIfTrue="1" operator="containsText" text="dsoy jktdh; fo|ky;ksa esa iz;ksx gsrq fu%'kqYd">
      <formula>NOT(ISERROR(SEARCH("dsoy jktdh; fo|ky;ksa esa iz;ksx gsrq fu%'kqYd",S1226)))</formula>
    </cfRule>
    <cfRule type="containsText" dxfId="9222" priority="6568" stopIfTrue="1" operator="containsText" text="dsoy jktdh; fo|ky;ksa esa iz;ksx gsrq fu%'kqYd">
      <formula>NOT(ISERROR(SEARCH("dsoy jktdh; fo|ky;ksa esa iz;ksx gsrq fu%'kqYd",S1226)))</formula>
    </cfRule>
    <cfRule type="containsText" dxfId="9221" priority="6569" stopIfTrue="1" operator="containsText" text="f'k{kk foHkkx jktLFkku">
      <formula>NOT(ISERROR(SEARCH("f'k{kk foHkkx jktLFkku",S1226)))</formula>
    </cfRule>
    <cfRule type="containsText" dxfId="9220" priority="6570" stopIfTrue="1" operator="containsText" text="iw.kkZad">
      <formula>NOT(ISERROR(SEARCH("iw.kkZad",S1226)))</formula>
    </cfRule>
  </conditionalFormatting>
  <conditionalFormatting sqref="U1226">
    <cfRule type="cellIs" dxfId="9219" priority="6565" stopIfTrue="1" operator="equal">
      <formula>0</formula>
    </cfRule>
  </conditionalFormatting>
  <conditionalFormatting sqref="U1226">
    <cfRule type="containsText" dxfId="9218" priority="6560" stopIfTrue="1" operator="containsText" text="dsoy jktdh; fo|ky;ksa esa iz;ksx gsrq fu%'kqYd">
      <formula>NOT(ISERROR(SEARCH("dsoy jktdh; fo|ky;ksa esa iz;ksx gsrq fu%'kqYd",U1226)))</formula>
    </cfRule>
    <cfRule type="containsText" dxfId="9217" priority="6561" stopIfTrue="1" operator="containsText" text="dsoy jktdh; fo|ky;ksa esa iz;ksx gsrq fu%'kqYd">
      <formula>NOT(ISERROR(SEARCH("dsoy jktdh; fo|ky;ksa esa iz;ksx gsrq fu%'kqYd",U1226)))</formula>
    </cfRule>
    <cfRule type="containsText" dxfId="9216" priority="6562" stopIfTrue="1" operator="containsText" text="dsoy jktdh; fo|ky;ksa esa iz;ksx gsrq fu%'kqYd">
      <formula>NOT(ISERROR(SEARCH("dsoy jktdh; fo|ky;ksa esa iz;ksx gsrq fu%'kqYd",U1226)))</formula>
    </cfRule>
    <cfRule type="containsText" dxfId="9215" priority="6563" stopIfTrue="1" operator="containsText" text="f'k{kk foHkkx jktLFkku">
      <formula>NOT(ISERROR(SEARCH("f'k{kk foHkkx jktLFkku",U1226)))</formula>
    </cfRule>
    <cfRule type="containsText" dxfId="9214" priority="6564" stopIfTrue="1" operator="containsText" text="iw.kkZad">
      <formula>NOT(ISERROR(SEARCH("iw.kkZad",U1226)))</formula>
    </cfRule>
  </conditionalFormatting>
  <conditionalFormatting sqref="W1226">
    <cfRule type="cellIs" dxfId="9213" priority="6559" stopIfTrue="1" operator="equal">
      <formula>0</formula>
    </cfRule>
  </conditionalFormatting>
  <conditionalFormatting sqref="W1226">
    <cfRule type="containsText" dxfId="9212" priority="6554" stopIfTrue="1" operator="containsText" text="dsoy jktdh; fo|ky;ksa esa iz;ksx gsrq fu%'kqYd">
      <formula>NOT(ISERROR(SEARCH("dsoy jktdh; fo|ky;ksa esa iz;ksx gsrq fu%'kqYd",W1226)))</formula>
    </cfRule>
    <cfRule type="containsText" dxfId="9211" priority="6555" stopIfTrue="1" operator="containsText" text="dsoy jktdh; fo|ky;ksa esa iz;ksx gsrq fu%'kqYd">
      <formula>NOT(ISERROR(SEARCH("dsoy jktdh; fo|ky;ksa esa iz;ksx gsrq fu%'kqYd",W1226)))</formula>
    </cfRule>
    <cfRule type="containsText" dxfId="9210" priority="6556" stopIfTrue="1" operator="containsText" text="dsoy jktdh; fo|ky;ksa esa iz;ksx gsrq fu%'kqYd">
      <formula>NOT(ISERROR(SEARCH("dsoy jktdh; fo|ky;ksa esa iz;ksx gsrq fu%'kqYd",W1226)))</formula>
    </cfRule>
    <cfRule type="containsText" dxfId="9209" priority="6557" stopIfTrue="1" operator="containsText" text="f'k{kk foHkkx jktLFkku">
      <formula>NOT(ISERROR(SEARCH("f'k{kk foHkkx jktLFkku",W1226)))</formula>
    </cfRule>
    <cfRule type="containsText" dxfId="9208" priority="6558" stopIfTrue="1" operator="containsText" text="iw.kkZad">
      <formula>NOT(ISERROR(SEARCH("iw.kkZad",W1226)))</formula>
    </cfRule>
  </conditionalFormatting>
  <conditionalFormatting sqref="P1218">
    <cfRule type="cellIs" dxfId="9207" priority="6553" stopIfTrue="1" operator="equal">
      <formula>0</formula>
    </cfRule>
  </conditionalFormatting>
  <conditionalFormatting sqref="P1218">
    <cfRule type="containsText" dxfId="9206" priority="6548" stopIfTrue="1" operator="containsText" text="dsoy jktdh; fo|ky;ksa esa iz;ksx gsrq fu%'kqYd">
      <formula>NOT(ISERROR(SEARCH("dsoy jktdh; fo|ky;ksa esa iz;ksx gsrq fu%'kqYd",P1218)))</formula>
    </cfRule>
    <cfRule type="containsText" dxfId="9205" priority="6549" stopIfTrue="1" operator="containsText" text="dsoy jktdh; fo|ky;ksa esa iz;ksx gsrq fu%'kqYd">
      <formula>NOT(ISERROR(SEARCH("dsoy jktdh; fo|ky;ksa esa iz;ksx gsrq fu%'kqYd",P1218)))</formula>
    </cfRule>
    <cfRule type="containsText" dxfId="9204" priority="6550" stopIfTrue="1" operator="containsText" text="dsoy jktdh; fo|ky;ksa esa iz;ksx gsrq fu%'kqYd">
      <formula>NOT(ISERROR(SEARCH("dsoy jktdh; fo|ky;ksa esa iz;ksx gsrq fu%'kqYd",P1218)))</formula>
    </cfRule>
    <cfRule type="containsText" dxfId="9203" priority="6551" stopIfTrue="1" operator="containsText" text="f'k{kk foHkkx jktLFkku">
      <formula>NOT(ISERROR(SEARCH("f'k{kk foHkkx jktLFkku",P1218)))</formula>
    </cfRule>
    <cfRule type="containsText" dxfId="9202" priority="6552" stopIfTrue="1" operator="containsText" text="iw.kkZad">
      <formula>NOT(ISERROR(SEARCH("iw.kkZad",P1218)))</formula>
    </cfRule>
  </conditionalFormatting>
  <conditionalFormatting sqref="O1217">
    <cfRule type="cellIs" dxfId="9201" priority="6547" stopIfTrue="1" operator="equal">
      <formula>0</formula>
    </cfRule>
  </conditionalFormatting>
  <conditionalFormatting sqref="O1217">
    <cfRule type="containsText" dxfId="9200" priority="6542" stopIfTrue="1" operator="containsText" text="dsoy jktdh; fo|ky;ksa esa iz;ksx gsrq fu%'kqYd">
      <formula>NOT(ISERROR(SEARCH("dsoy jktdh; fo|ky;ksa esa iz;ksx gsrq fu%'kqYd",O1217)))</formula>
    </cfRule>
    <cfRule type="containsText" dxfId="9199" priority="6543" stopIfTrue="1" operator="containsText" text="dsoy jktdh; fo|ky;ksa esa iz;ksx gsrq fu%'kqYd">
      <formula>NOT(ISERROR(SEARCH("dsoy jktdh; fo|ky;ksa esa iz;ksx gsrq fu%'kqYd",O1217)))</formula>
    </cfRule>
    <cfRule type="containsText" dxfId="9198" priority="6544" stopIfTrue="1" operator="containsText" text="dsoy jktdh; fo|ky;ksa esa iz;ksx gsrq fu%'kqYd">
      <formula>NOT(ISERROR(SEARCH("dsoy jktdh; fo|ky;ksa esa iz;ksx gsrq fu%'kqYd",O1217)))</formula>
    </cfRule>
    <cfRule type="containsText" dxfId="9197" priority="6545" stopIfTrue="1" operator="containsText" text="f'k{kk foHkkx jktLFkku">
      <formula>NOT(ISERROR(SEARCH("f'k{kk foHkkx jktLFkku",O1217)))</formula>
    </cfRule>
    <cfRule type="containsText" dxfId="9196" priority="6546" stopIfTrue="1" operator="containsText" text="iw.kkZad">
      <formula>NOT(ISERROR(SEARCH("iw.kkZad",O1217)))</formula>
    </cfRule>
  </conditionalFormatting>
  <conditionalFormatting sqref="Q1212:S1212">
    <cfRule type="cellIs" dxfId="9195" priority="6541" stopIfTrue="1" operator="equal">
      <formula>0</formula>
    </cfRule>
  </conditionalFormatting>
  <conditionalFormatting sqref="Q1212:S1212">
    <cfRule type="containsText" dxfId="9194" priority="6536" stopIfTrue="1" operator="containsText" text="dsoy jktdh; fo|ky;ksa esa iz;ksx gsrq fu%'kqYd">
      <formula>NOT(ISERROR(SEARCH("dsoy jktdh; fo|ky;ksa esa iz;ksx gsrq fu%'kqYd",Q1212)))</formula>
    </cfRule>
    <cfRule type="containsText" dxfId="9193" priority="6537" stopIfTrue="1" operator="containsText" text="dsoy jktdh; fo|ky;ksa esa iz;ksx gsrq fu%'kqYd">
      <formula>NOT(ISERROR(SEARCH("dsoy jktdh; fo|ky;ksa esa iz;ksx gsrq fu%'kqYd",Q1212)))</formula>
    </cfRule>
    <cfRule type="containsText" dxfId="9192" priority="6538" stopIfTrue="1" operator="containsText" text="dsoy jktdh; fo|ky;ksa esa iz;ksx gsrq fu%'kqYd">
      <formula>NOT(ISERROR(SEARCH("dsoy jktdh; fo|ky;ksa esa iz;ksx gsrq fu%'kqYd",Q1212)))</formula>
    </cfRule>
    <cfRule type="containsText" dxfId="9191" priority="6539" stopIfTrue="1" operator="containsText" text="f'k{kk foHkkx jktLFkku">
      <formula>NOT(ISERROR(SEARCH("f'k{kk foHkkx jktLFkku",Q1212)))</formula>
    </cfRule>
    <cfRule type="containsText" dxfId="9190" priority="6540" stopIfTrue="1" operator="containsText" text="iw.kkZad">
      <formula>NOT(ISERROR(SEARCH("iw.kkZad",Q1212)))</formula>
    </cfRule>
  </conditionalFormatting>
  <conditionalFormatting sqref="Q1212:S1212">
    <cfRule type="cellIs" dxfId="9189" priority="6534" operator="equal">
      <formula>0</formula>
    </cfRule>
    <cfRule type="containsText" dxfId="9188" priority="6535" stopIfTrue="1" operator="containsText" text="false">
      <formula>NOT(ISERROR(SEARCH("false",Q1212)))</formula>
    </cfRule>
  </conditionalFormatting>
  <conditionalFormatting sqref="Q1212:S1212">
    <cfRule type="containsText" dxfId="9187" priority="6533" stopIfTrue="1" operator="containsText" text="izk;ks-">
      <formula>NOT(ISERROR(SEARCH("izk;ks-",Q1212)))</formula>
    </cfRule>
  </conditionalFormatting>
  <conditionalFormatting sqref="X1220 Q1220:S1220 U1220:V1220">
    <cfRule type="cellIs" dxfId="9186" priority="6532" stopIfTrue="1" operator="equal">
      <formula>0</formula>
    </cfRule>
  </conditionalFormatting>
  <conditionalFormatting sqref="X1220 Q1220:S1220 U1220:V1220">
    <cfRule type="containsText" dxfId="9185" priority="6527" stopIfTrue="1" operator="containsText" text="dsoy jktdh; fo|ky;ksa esa iz;ksx gsrq fu%'kqYd">
      <formula>NOT(ISERROR(SEARCH("dsoy jktdh; fo|ky;ksa esa iz;ksx gsrq fu%'kqYd",Q1220)))</formula>
    </cfRule>
    <cfRule type="containsText" dxfId="9184" priority="6528" stopIfTrue="1" operator="containsText" text="dsoy jktdh; fo|ky;ksa esa iz;ksx gsrq fu%'kqYd">
      <formula>NOT(ISERROR(SEARCH("dsoy jktdh; fo|ky;ksa esa iz;ksx gsrq fu%'kqYd",Q1220)))</formula>
    </cfRule>
    <cfRule type="containsText" dxfId="9183" priority="6529" stopIfTrue="1" operator="containsText" text="dsoy jktdh; fo|ky;ksa esa iz;ksx gsrq fu%'kqYd">
      <formula>NOT(ISERROR(SEARCH("dsoy jktdh; fo|ky;ksa esa iz;ksx gsrq fu%'kqYd",Q1220)))</formula>
    </cfRule>
    <cfRule type="containsText" dxfId="9182" priority="6530" stopIfTrue="1" operator="containsText" text="f'k{kk foHkkx jktLFkku">
      <formula>NOT(ISERROR(SEARCH("f'k{kk foHkkx jktLFkku",Q1220)))</formula>
    </cfRule>
    <cfRule type="containsText" dxfId="9181" priority="6531" stopIfTrue="1" operator="containsText" text="iw.kkZad">
      <formula>NOT(ISERROR(SEARCH("iw.kkZad",Q1220)))</formula>
    </cfRule>
  </conditionalFormatting>
  <conditionalFormatting sqref="X1220 Q1220:S1220 U1220:V1220">
    <cfRule type="cellIs" dxfId="9180" priority="6525" operator="equal">
      <formula>0</formula>
    </cfRule>
    <cfRule type="containsText" dxfId="9179" priority="6526" stopIfTrue="1" operator="containsText" text="false">
      <formula>NOT(ISERROR(SEARCH("false",Q1220)))</formula>
    </cfRule>
  </conditionalFormatting>
  <conditionalFormatting sqref="X1220 Q1220:S1220 U1220:V1220">
    <cfRule type="containsText" dxfId="9178" priority="6524" stopIfTrue="1" operator="containsText" text="izk;ks-">
      <formula>NOT(ISERROR(SEARCH("izk;ks-",Q1220)))</formula>
    </cfRule>
  </conditionalFormatting>
  <conditionalFormatting sqref="Q1217:S1217">
    <cfRule type="cellIs" dxfId="9177" priority="6523" stopIfTrue="1" operator="equal">
      <formula>0</formula>
    </cfRule>
  </conditionalFormatting>
  <conditionalFormatting sqref="Q1217:S1217">
    <cfRule type="containsText" dxfId="9176" priority="6518" stopIfTrue="1" operator="containsText" text="dsoy jktdh; fo|ky;ksa esa iz;ksx gsrq fu%'kqYd">
      <formula>NOT(ISERROR(SEARCH("dsoy jktdh; fo|ky;ksa esa iz;ksx gsrq fu%'kqYd",Q1217)))</formula>
    </cfRule>
    <cfRule type="containsText" dxfId="9175" priority="6519" stopIfTrue="1" operator="containsText" text="dsoy jktdh; fo|ky;ksa esa iz;ksx gsrq fu%'kqYd">
      <formula>NOT(ISERROR(SEARCH("dsoy jktdh; fo|ky;ksa esa iz;ksx gsrq fu%'kqYd",Q1217)))</formula>
    </cfRule>
    <cfRule type="containsText" dxfId="9174" priority="6520" stopIfTrue="1" operator="containsText" text="dsoy jktdh; fo|ky;ksa esa iz;ksx gsrq fu%'kqYd">
      <formula>NOT(ISERROR(SEARCH("dsoy jktdh; fo|ky;ksa esa iz;ksx gsrq fu%'kqYd",Q1217)))</formula>
    </cfRule>
    <cfRule type="containsText" dxfId="9173" priority="6521" stopIfTrue="1" operator="containsText" text="f'k{kk foHkkx jktLFkku">
      <formula>NOT(ISERROR(SEARCH("f'k{kk foHkkx jktLFkku",Q1217)))</formula>
    </cfRule>
    <cfRule type="containsText" dxfId="9172" priority="6522" stopIfTrue="1" operator="containsText" text="iw.kkZad">
      <formula>NOT(ISERROR(SEARCH("iw.kkZad",Q1217)))</formula>
    </cfRule>
  </conditionalFormatting>
  <conditionalFormatting sqref="Q1217:S1217">
    <cfRule type="cellIs" dxfId="9171" priority="6516" operator="equal">
      <formula>0</formula>
    </cfRule>
    <cfRule type="containsText" dxfId="9170" priority="6517" stopIfTrue="1" operator="containsText" text="false">
      <formula>NOT(ISERROR(SEARCH("false",Q1217)))</formula>
    </cfRule>
  </conditionalFormatting>
  <conditionalFormatting sqref="Q1217:S1217">
    <cfRule type="containsText" dxfId="9169" priority="6515" stopIfTrue="1" operator="containsText" text="izk;ks-">
      <formula>NOT(ISERROR(SEARCH("izk;ks-",Q1217)))</formula>
    </cfRule>
  </conditionalFormatting>
  <conditionalFormatting sqref="Q1227:Q1230">
    <cfRule type="cellIs" dxfId="9168" priority="6514" stopIfTrue="1" operator="equal">
      <formula>0</formula>
    </cfRule>
  </conditionalFormatting>
  <conditionalFormatting sqref="Q1227:Q1230">
    <cfRule type="containsText" dxfId="9167" priority="6509" stopIfTrue="1" operator="containsText" text="dsoy jktdh; fo|ky;ksa esa iz;ksx gsrq fu%'kqYd">
      <formula>NOT(ISERROR(SEARCH("dsoy jktdh; fo|ky;ksa esa iz;ksx gsrq fu%'kqYd",Q1227)))</formula>
    </cfRule>
    <cfRule type="containsText" dxfId="9166" priority="6510" stopIfTrue="1" operator="containsText" text="dsoy jktdh; fo|ky;ksa esa iz;ksx gsrq fu%'kqYd">
      <formula>NOT(ISERROR(SEARCH("dsoy jktdh; fo|ky;ksa esa iz;ksx gsrq fu%'kqYd",Q1227)))</formula>
    </cfRule>
    <cfRule type="containsText" dxfId="9165" priority="6511" stopIfTrue="1" operator="containsText" text="dsoy jktdh; fo|ky;ksa esa iz;ksx gsrq fu%'kqYd">
      <formula>NOT(ISERROR(SEARCH("dsoy jktdh; fo|ky;ksa esa iz;ksx gsrq fu%'kqYd",Q1227)))</formula>
    </cfRule>
    <cfRule type="containsText" dxfId="9164" priority="6512" stopIfTrue="1" operator="containsText" text="f'k{kk foHkkx jktLFkku">
      <formula>NOT(ISERROR(SEARCH("f'k{kk foHkkx jktLFkku",Q1227)))</formula>
    </cfRule>
    <cfRule type="containsText" dxfId="9163" priority="6513" stopIfTrue="1" operator="containsText" text="iw.kkZad">
      <formula>NOT(ISERROR(SEARCH("iw.kkZad",Q1227)))</formula>
    </cfRule>
  </conditionalFormatting>
  <conditionalFormatting sqref="S1227:S1230">
    <cfRule type="cellIs" dxfId="9162" priority="6508" stopIfTrue="1" operator="equal">
      <formula>0</formula>
    </cfRule>
  </conditionalFormatting>
  <conditionalFormatting sqref="S1227:S1230">
    <cfRule type="containsText" dxfId="9161" priority="6503" stopIfTrue="1" operator="containsText" text="dsoy jktdh; fo|ky;ksa esa iz;ksx gsrq fu%'kqYd">
      <formula>NOT(ISERROR(SEARCH("dsoy jktdh; fo|ky;ksa esa iz;ksx gsrq fu%'kqYd",S1227)))</formula>
    </cfRule>
    <cfRule type="containsText" dxfId="9160" priority="6504" stopIfTrue="1" operator="containsText" text="dsoy jktdh; fo|ky;ksa esa iz;ksx gsrq fu%'kqYd">
      <formula>NOT(ISERROR(SEARCH("dsoy jktdh; fo|ky;ksa esa iz;ksx gsrq fu%'kqYd",S1227)))</formula>
    </cfRule>
    <cfRule type="containsText" dxfId="9159" priority="6505" stopIfTrue="1" operator="containsText" text="dsoy jktdh; fo|ky;ksa esa iz;ksx gsrq fu%'kqYd">
      <formula>NOT(ISERROR(SEARCH("dsoy jktdh; fo|ky;ksa esa iz;ksx gsrq fu%'kqYd",S1227)))</formula>
    </cfRule>
    <cfRule type="containsText" dxfId="9158" priority="6506" stopIfTrue="1" operator="containsText" text="f'k{kk foHkkx jktLFkku">
      <formula>NOT(ISERROR(SEARCH("f'k{kk foHkkx jktLFkku",S1227)))</formula>
    </cfRule>
    <cfRule type="containsText" dxfId="9157" priority="6507" stopIfTrue="1" operator="containsText" text="iw.kkZad">
      <formula>NOT(ISERROR(SEARCH("iw.kkZad",S1227)))</formula>
    </cfRule>
  </conditionalFormatting>
  <conditionalFormatting sqref="U1227:U1230">
    <cfRule type="cellIs" dxfId="9156" priority="6502" stopIfTrue="1" operator="equal">
      <formula>0</formula>
    </cfRule>
  </conditionalFormatting>
  <conditionalFormatting sqref="U1227:U1230">
    <cfRule type="containsText" dxfId="9155" priority="6497" stopIfTrue="1" operator="containsText" text="dsoy jktdh; fo|ky;ksa esa iz;ksx gsrq fu%'kqYd">
      <formula>NOT(ISERROR(SEARCH("dsoy jktdh; fo|ky;ksa esa iz;ksx gsrq fu%'kqYd",U1227)))</formula>
    </cfRule>
    <cfRule type="containsText" dxfId="9154" priority="6498" stopIfTrue="1" operator="containsText" text="dsoy jktdh; fo|ky;ksa esa iz;ksx gsrq fu%'kqYd">
      <formula>NOT(ISERROR(SEARCH("dsoy jktdh; fo|ky;ksa esa iz;ksx gsrq fu%'kqYd",U1227)))</formula>
    </cfRule>
    <cfRule type="containsText" dxfId="9153" priority="6499" stopIfTrue="1" operator="containsText" text="dsoy jktdh; fo|ky;ksa esa iz;ksx gsrq fu%'kqYd">
      <formula>NOT(ISERROR(SEARCH("dsoy jktdh; fo|ky;ksa esa iz;ksx gsrq fu%'kqYd",U1227)))</formula>
    </cfRule>
    <cfRule type="containsText" dxfId="9152" priority="6500" stopIfTrue="1" operator="containsText" text="f'k{kk foHkkx jktLFkku">
      <formula>NOT(ISERROR(SEARCH("f'k{kk foHkkx jktLFkku",U1227)))</formula>
    </cfRule>
    <cfRule type="containsText" dxfId="9151" priority="6501" stopIfTrue="1" operator="containsText" text="iw.kkZad">
      <formula>NOT(ISERROR(SEARCH("iw.kkZad",U1227)))</formula>
    </cfRule>
  </conditionalFormatting>
  <conditionalFormatting sqref="W1227:W1230">
    <cfRule type="cellIs" dxfId="9150" priority="6496" stopIfTrue="1" operator="equal">
      <formula>0</formula>
    </cfRule>
  </conditionalFormatting>
  <conditionalFormatting sqref="W1227:W1230">
    <cfRule type="containsText" dxfId="9149" priority="6491" stopIfTrue="1" operator="containsText" text="dsoy jktdh; fo|ky;ksa esa iz;ksx gsrq fu%'kqYd">
      <formula>NOT(ISERROR(SEARCH("dsoy jktdh; fo|ky;ksa esa iz;ksx gsrq fu%'kqYd",W1227)))</formula>
    </cfRule>
    <cfRule type="containsText" dxfId="9148" priority="6492" stopIfTrue="1" operator="containsText" text="dsoy jktdh; fo|ky;ksa esa iz;ksx gsrq fu%'kqYd">
      <formula>NOT(ISERROR(SEARCH("dsoy jktdh; fo|ky;ksa esa iz;ksx gsrq fu%'kqYd",W1227)))</formula>
    </cfRule>
    <cfRule type="containsText" dxfId="9147" priority="6493" stopIfTrue="1" operator="containsText" text="dsoy jktdh; fo|ky;ksa esa iz;ksx gsrq fu%'kqYd">
      <formula>NOT(ISERROR(SEARCH("dsoy jktdh; fo|ky;ksa esa iz;ksx gsrq fu%'kqYd",W1227)))</formula>
    </cfRule>
    <cfRule type="containsText" dxfId="9146" priority="6494" stopIfTrue="1" operator="containsText" text="f'k{kk foHkkx jktLFkku">
      <formula>NOT(ISERROR(SEARCH("f'k{kk foHkkx jktLFkku",W1227)))</formula>
    </cfRule>
    <cfRule type="containsText" dxfId="9145" priority="6495" stopIfTrue="1" operator="containsText" text="iw.kkZad">
      <formula>NOT(ISERROR(SEARCH("iw.kkZad",W1227)))</formula>
    </cfRule>
  </conditionalFormatting>
  <conditionalFormatting sqref="O1228:P1228">
    <cfRule type="cellIs" dxfId="9144" priority="6490" stopIfTrue="1" operator="equal">
      <formula>0</formula>
    </cfRule>
  </conditionalFormatting>
  <conditionalFormatting sqref="O1228:P1228">
    <cfRule type="containsText" dxfId="9143" priority="6485" stopIfTrue="1" operator="containsText" text="dsoy jktdh; fo|ky;ksa esa iz;ksx gsrq fu%'kqYd">
      <formula>NOT(ISERROR(SEARCH("dsoy jktdh; fo|ky;ksa esa iz;ksx gsrq fu%'kqYd",O1228)))</formula>
    </cfRule>
    <cfRule type="containsText" dxfId="9142" priority="6486" stopIfTrue="1" operator="containsText" text="dsoy jktdh; fo|ky;ksa esa iz;ksx gsrq fu%'kqYd">
      <formula>NOT(ISERROR(SEARCH("dsoy jktdh; fo|ky;ksa esa iz;ksx gsrq fu%'kqYd",O1228)))</formula>
    </cfRule>
    <cfRule type="containsText" dxfId="9141" priority="6487" stopIfTrue="1" operator="containsText" text="dsoy jktdh; fo|ky;ksa esa iz;ksx gsrq fu%'kqYd">
      <formula>NOT(ISERROR(SEARCH("dsoy jktdh; fo|ky;ksa esa iz;ksx gsrq fu%'kqYd",O1228)))</formula>
    </cfRule>
    <cfRule type="containsText" dxfId="9140" priority="6488" stopIfTrue="1" operator="containsText" text="f'k{kk foHkkx jktLFkku">
      <formula>NOT(ISERROR(SEARCH("f'k{kk foHkkx jktLFkku",O1228)))</formula>
    </cfRule>
    <cfRule type="containsText" dxfId="9139" priority="6489" stopIfTrue="1" operator="containsText" text="iw.kkZad">
      <formula>NOT(ISERROR(SEARCH("iw.kkZad",O1228)))</formula>
    </cfRule>
  </conditionalFormatting>
  <conditionalFormatting sqref="G1213 G1215:G1216">
    <cfRule type="expression" dxfId="9138" priority="6484">
      <formula>is(error)</formula>
    </cfRule>
  </conditionalFormatting>
  <conditionalFormatting sqref="G1213 G1215:G1216">
    <cfRule type="cellIs" dxfId="9137" priority="6483" operator="equal">
      <formula>0</formula>
    </cfRule>
  </conditionalFormatting>
  <conditionalFormatting sqref="G1213 G1215:G1216">
    <cfRule type="expression" dxfId="9136" priority="6482">
      <formula>ISERROR(G1213)</formula>
    </cfRule>
  </conditionalFormatting>
  <conditionalFormatting sqref="K1213 K1215:K1216">
    <cfRule type="expression" dxfId="9135" priority="6481">
      <formula>is(error)</formula>
    </cfRule>
  </conditionalFormatting>
  <conditionalFormatting sqref="K1213 K1215:K1216">
    <cfRule type="cellIs" dxfId="9134" priority="6480" operator="equal">
      <formula>0</formula>
    </cfRule>
  </conditionalFormatting>
  <conditionalFormatting sqref="K1213 K1215:K1216">
    <cfRule type="expression" dxfId="9133" priority="6479">
      <formula>ISERROR(K1213)</formula>
    </cfRule>
  </conditionalFormatting>
  <conditionalFormatting sqref="G1218">
    <cfRule type="expression" dxfId="9132" priority="6478">
      <formula>is(error)</formula>
    </cfRule>
  </conditionalFormatting>
  <conditionalFormatting sqref="G1218">
    <cfRule type="cellIs" dxfId="9131" priority="6477" operator="equal">
      <formula>0</formula>
    </cfRule>
  </conditionalFormatting>
  <conditionalFormatting sqref="G1218">
    <cfRule type="expression" dxfId="9130" priority="6476">
      <formula>ISERROR(G1218)</formula>
    </cfRule>
  </conditionalFormatting>
  <conditionalFormatting sqref="K1218">
    <cfRule type="expression" dxfId="9129" priority="6475">
      <formula>is(error)</formula>
    </cfRule>
  </conditionalFormatting>
  <conditionalFormatting sqref="K1218">
    <cfRule type="cellIs" dxfId="9128" priority="6474" operator="equal">
      <formula>0</formula>
    </cfRule>
  </conditionalFormatting>
  <conditionalFormatting sqref="K1218">
    <cfRule type="expression" dxfId="9127" priority="6473">
      <formula>ISERROR(K1218)</formula>
    </cfRule>
  </conditionalFormatting>
  <conditionalFormatting sqref="X1212 U1212:V1212">
    <cfRule type="cellIs" dxfId="9126" priority="6472" stopIfTrue="1" operator="equal">
      <formula>0</formula>
    </cfRule>
  </conditionalFormatting>
  <conditionalFormatting sqref="X1212 U1212:V1212">
    <cfRule type="containsText" dxfId="9125" priority="6467" stopIfTrue="1" operator="containsText" text="dsoy jktdh; fo|ky;ksa esa iz;ksx gsrq fu%'kqYd">
      <formula>NOT(ISERROR(SEARCH("dsoy jktdh; fo|ky;ksa esa iz;ksx gsrq fu%'kqYd",U1212)))</formula>
    </cfRule>
    <cfRule type="containsText" dxfId="9124" priority="6468" stopIfTrue="1" operator="containsText" text="dsoy jktdh; fo|ky;ksa esa iz;ksx gsrq fu%'kqYd">
      <formula>NOT(ISERROR(SEARCH("dsoy jktdh; fo|ky;ksa esa iz;ksx gsrq fu%'kqYd",U1212)))</formula>
    </cfRule>
    <cfRule type="containsText" dxfId="9123" priority="6469" stopIfTrue="1" operator="containsText" text="dsoy jktdh; fo|ky;ksa esa iz;ksx gsrq fu%'kqYd">
      <formula>NOT(ISERROR(SEARCH("dsoy jktdh; fo|ky;ksa esa iz;ksx gsrq fu%'kqYd",U1212)))</formula>
    </cfRule>
    <cfRule type="containsText" dxfId="9122" priority="6470" stopIfTrue="1" operator="containsText" text="f'k{kk foHkkx jktLFkku">
      <formula>NOT(ISERROR(SEARCH("f'k{kk foHkkx jktLFkku",U1212)))</formula>
    </cfRule>
    <cfRule type="containsText" dxfId="9121" priority="6471" stopIfTrue="1" operator="containsText" text="iw.kkZad">
      <formula>NOT(ISERROR(SEARCH("iw.kkZad",U1212)))</formula>
    </cfRule>
  </conditionalFormatting>
  <conditionalFormatting sqref="X1212 U1212:V1212">
    <cfRule type="cellIs" dxfId="9120" priority="6465" operator="equal">
      <formula>0</formula>
    </cfRule>
    <cfRule type="containsText" dxfId="9119" priority="6466" stopIfTrue="1" operator="containsText" text="false">
      <formula>NOT(ISERROR(SEARCH("false",U1212)))</formula>
    </cfRule>
  </conditionalFormatting>
  <conditionalFormatting sqref="X1212 U1212:V1212">
    <cfRule type="containsText" dxfId="9118" priority="6464" stopIfTrue="1" operator="containsText" text="izk;ks-">
      <formula>NOT(ISERROR(SEARCH("izk;ks-",U1212)))</formula>
    </cfRule>
  </conditionalFormatting>
  <conditionalFormatting sqref="X1217 U1217:V1217">
    <cfRule type="cellIs" dxfId="9117" priority="6463" stopIfTrue="1" operator="equal">
      <formula>0</formula>
    </cfRule>
  </conditionalFormatting>
  <conditionalFormatting sqref="X1217 U1217:V1217">
    <cfRule type="containsText" dxfId="9116" priority="6458" stopIfTrue="1" operator="containsText" text="dsoy jktdh; fo|ky;ksa esa iz;ksx gsrq fu%'kqYd">
      <formula>NOT(ISERROR(SEARCH("dsoy jktdh; fo|ky;ksa esa iz;ksx gsrq fu%'kqYd",U1217)))</formula>
    </cfRule>
    <cfRule type="containsText" dxfId="9115" priority="6459" stopIfTrue="1" operator="containsText" text="dsoy jktdh; fo|ky;ksa esa iz;ksx gsrq fu%'kqYd">
      <formula>NOT(ISERROR(SEARCH("dsoy jktdh; fo|ky;ksa esa iz;ksx gsrq fu%'kqYd",U1217)))</formula>
    </cfRule>
    <cfRule type="containsText" dxfId="9114" priority="6460" stopIfTrue="1" operator="containsText" text="dsoy jktdh; fo|ky;ksa esa iz;ksx gsrq fu%'kqYd">
      <formula>NOT(ISERROR(SEARCH("dsoy jktdh; fo|ky;ksa esa iz;ksx gsrq fu%'kqYd",U1217)))</formula>
    </cfRule>
    <cfRule type="containsText" dxfId="9113" priority="6461" stopIfTrue="1" operator="containsText" text="f'k{kk foHkkx jktLFkku">
      <formula>NOT(ISERROR(SEARCH("f'k{kk foHkkx jktLFkku",U1217)))</formula>
    </cfRule>
    <cfRule type="containsText" dxfId="9112" priority="6462" stopIfTrue="1" operator="containsText" text="iw.kkZad">
      <formula>NOT(ISERROR(SEARCH("iw.kkZad",U1217)))</formula>
    </cfRule>
  </conditionalFormatting>
  <conditionalFormatting sqref="X1217 U1217:V1217">
    <cfRule type="cellIs" dxfId="9111" priority="6456" operator="equal">
      <formula>0</formula>
    </cfRule>
    <cfRule type="containsText" dxfId="9110" priority="6457" stopIfTrue="1" operator="containsText" text="false">
      <formula>NOT(ISERROR(SEARCH("false",U1217)))</formula>
    </cfRule>
  </conditionalFormatting>
  <conditionalFormatting sqref="X1217 U1217:V1217">
    <cfRule type="containsText" dxfId="9109" priority="6455" stopIfTrue="1" operator="containsText" text="izk;ks-">
      <formula>NOT(ISERROR(SEARCH("izk;ks-",U1217)))</formula>
    </cfRule>
  </conditionalFormatting>
  <conditionalFormatting sqref="T1213 T1215:T1216">
    <cfRule type="expression" dxfId="9108" priority="6454">
      <formula>is(error)</formula>
    </cfRule>
  </conditionalFormatting>
  <conditionalFormatting sqref="T1213 T1215:T1216">
    <cfRule type="cellIs" dxfId="9107" priority="6453" operator="equal">
      <formula>0</formula>
    </cfRule>
  </conditionalFormatting>
  <conditionalFormatting sqref="T1213 T1215:T1216">
    <cfRule type="expression" dxfId="9106" priority="6452">
      <formula>ISERROR(T1213)</formula>
    </cfRule>
  </conditionalFormatting>
  <conditionalFormatting sqref="X1213 X1215:X1216">
    <cfRule type="expression" dxfId="9105" priority="6451">
      <formula>is(error)</formula>
    </cfRule>
  </conditionalFormatting>
  <conditionalFormatting sqref="X1213 X1215:X1216">
    <cfRule type="cellIs" dxfId="9104" priority="6450" operator="equal">
      <formula>0</formula>
    </cfRule>
  </conditionalFormatting>
  <conditionalFormatting sqref="X1213 X1215:X1216">
    <cfRule type="expression" dxfId="9103" priority="6449">
      <formula>ISERROR(X1213)</formula>
    </cfRule>
  </conditionalFormatting>
  <conditionalFormatting sqref="T1218">
    <cfRule type="expression" dxfId="9102" priority="6448">
      <formula>is(error)</formula>
    </cfRule>
  </conditionalFormatting>
  <conditionalFormatting sqref="T1218">
    <cfRule type="cellIs" dxfId="9101" priority="6447" operator="equal">
      <formula>0</formula>
    </cfRule>
  </conditionalFormatting>
  <conditionalFormatting sqref="T1218">
    <cfRule type="expression" dxfId="9100" priority="6446">
      <formula>ISERROR(T1218)</formula>
    </cfRule>
  </conditionalFormatting>
  <conditionalFormatting sqref="X1218">
    <cfRule type="expression" dxfId="9099" priority="6445">
      <formula>is(error)</formula>
    </cfRule>
  </conditionalFormatting>
  <conditionalFormatting sqref="X1218">
    <cfRule type="cellIs" dxfId="9098" priority="6444" operator="equal">
      <formula>0</formula>
    </cfRule>
  </conditionalFormatting>
  <conditionalFormatting sqref="X1218">
    <cfRule type="expression" dxfId="9097" priority="6443">
      <formula>ISERROR(X1218)</formula>
    </cfRule>
  </conditionalFormatting>
  <conditionalFormatting sqref="F1238 F1268 F1298 F1328 F1358 F1388 F1418 F1448 F1478 K1240 K1270 K1300 K1330 K1360 K1390 K1420 K1450 K1480 C1236:C1240 C1266:C1270 C1296:C1300 C1326:C1330 C1356:C1360 C1386:C1390 C1416:C1420 C1446:C1450 C1476:C1480 B1254:D1254 B1284:D1284 B1314:D1314 B1344:D1344 B1374:D1374 B1404:D1404 B1434:D1434 B1464:D1464 B1494:D1494 F1254 F1284 F1314 F1344 F1374 F1404 F1434 F1464 F1494 H1254 H1284 H1314 H1344 H1374 H1404 H1434 H1464 H1494 B1234:B1241 B1264:B1271 B1294:B1301 B1324:B1331 B1354:B1361 B1384:B1391 B1414:B1421 B1444:B1451 B1474:B1481 B1255:C1256 B1285:C1286 B1315:C1316 B1345:C1346 B1375:C1376 B1405:C1406 B1435:C1436 B1465:C1466 B1495:C1496 B1243:C1243 B1273:C1273 B1303:C1303 B1333:C1333 B1363:C1363 B1393:C1393 B1423:C1423 B1453:C1453 B1483:C1483 A1231:A1232 A1261:A1262 A1291:A1292 A1321:A1322 A1351:A1352 A1381:A1382 A1411:A1412 A1441:A1442 A1471:A1472 B1245:C1246 B1275:C1276 B1305:C1306 B1335:C1336 B1365:C1366 B1395:C1396 B1455:C1456 B1425:C1426 B1485:C1486">
    <cfRule type="cellIs" dxfId="9096" priority="6442" stopIfTrue="1" operator="equal">
      <formula>0</formula>
    </cfRule>
  </conditionalFormatting>
  <conditionalFormatting sqref="F1238 F1268 F1298 F1328 F1358 F1388 F1418 F1448 F1478 K1240 K1270 K1300 K1330 K1360 K1390 K1420 K1450 K1480 C1236:C1240 C1266:C1270 C1296:C1300 C1326:C1330 C1356:C1360 C1386:C1390 C1416:C1420 C1446:C1450 C1476:C1480 B1254:D1254 B1284:D1284 B1314:D1314 B1344:D1344 B1374:D1374 B1404:D1404 B1434:D1434 B1464:D1464 B1494:D1494 F1254 F1284 F1314 F1344 F1374 F1404 F1434 F1464 F1494 H1254 H1284 H1314 H1344 H1374 H1404 H1434 H1464 H1494 B1234:B1241 B1264:B1271 B1294:B1301 B1324:B1331 B1354:B1361 B1384:B1391 B1414:B1421 B1444:B1451 B1474:B1481 B1255:C1256 B1285:C1286 B1315:C1316 B1345:C1346 B1375:C1376 B1405:C1406 B1435:C1436 B1465:C1466 B1495:C1496 B1243:C1243 B1273:C1273 B1303:C1303 B1333:C1333 B1363:C1363 B1393:C1393 B1423:C1423 B1453:C1453 B1483:C1483 A1231:A1232 A1261:A1262 A1291:A1292 A1321:A1322 A1351:A1352 A1381:A1382 A1411:A1412 A1441:A1442 A1471:A1472 B1245:C1246 B1275:C1276 B1305:C1306 B1335:C1336 B1365:C1366 B1395:C1396 B1455:C1456 B1425:C1426 B1485:C1486">
    <cfRule type="containsText" dxfId="9095" priority="6437" stopIfTrue="1" operator="containsText" text="dsoy jktdh; fo|ky;ksa esa iz;ksx gsrq fu%'kqYd">
      <formula>NOT(ISERROR(SEARCH("dsoy jktdh; fo|ky;ksa esa iz;ksx gsrq fu%'kqYd",A1231)))</formula>
    </cfRule>
    <cfRule type="containsText" dxfId="9094" priority="6438" stopIfTrue="1" operator="containsText" text="dsoy jktdh; fo|ky;ksa esa iz;ksx gsrq fu%'kqYd">
      <formula>NOT(ISERROR(SEARCH("dsoy jktdh; fo|ky;ksa esa iz;ksx gsrq fu%'kqYd",A1231)))</formula>
    </cfRule>
    <cfRule type="containsText" dxfId="9093" priority="6439" stopIfTrue="1" operator="containsText" text="dsoy jktdh; fo|ky;ksa esa iz;ksx gsrq fu%'kqYd">
      <formula>NOT(ISERROR(SEARCH("dsoy jktdh; fo|ky;ksa esa iz;ksx gsrq fu%'kqYd",A1231)))</formula>
    </cfRule>
    <cfRule type="containsText" dxfId="9092" priority="6440" stopIfTrue="1" operator="containsText" text="f'k{kk foHkkx jktLFkku">
      <formula>NOT(ISERROR(SEARCH("f'k{kk foHkkx jktLFkku",A1231)))</formula>
    </cfRule>
    <cfRule type="containsText" dxfId="9091" priority="6441" stopIfTrue="1" operator="containsText" text="iw.kkZad">
      <formula>NOT(ISERROR(SEARCH("iw.kkZad",A1231)))</formula>
    </cfRule>
  </conditionalFormatting>
  <conditionalFormatting sqref="B1240:C1240 B1270:C1270 B1300:C1300 B1330:C1330 B1360:C1360 B1390:C1390 B1420:C1420 B1450:C1450 B1480:C1480">
    <cfRule type="cellIs" dxfId="9090" priority="6435" operator="equal">
      <formula>0</formula>
    </cfRule>
    <cfRule type="containsText" dxfId="9089" priority="6436" stopIfTrue="1" operator="containsText" text="false">
      <formula>NOT(ISERROR(SEARCH("false",B1240)))</formula>
    </cfRule>
  </conditionalFormatting>
  <conditionalFormatting sqref="G1240 G1270 G1300 G1330 G1360 G1390 G1420 G1450 G1480">
    <cfRule type="cellIs" dxfId="9088" priority="6434" stopIfTrue="1" operator="equal">
      <formula>0</formula>
    </cfRule>
  </conditionalFormatting>
  <conditionalFormatting sqref="G1240 G1270 G1300 G1330 G1360 G1390 G1420 G1450 G1480">
    <cfRule type="containsText" dxfId="9087" priority="6429" stopIfTrue="1" operator="containsText" text="dsoy jktdh; fo|ky;ksa esa iz;ksx gsrq fu%'kqYd">
      <formula>NOT(ISERROR(SEARCH("dsoy jktdh; fo|ky;ksa esa iz;ksx gsrq fu%'kqYd",G1240)))</formula>
    </cfRule>
    <cfRule type="containsText" dxfId="9086" priority="6430" stopIfTrue="1" operator="containsText" text="dsoy jktdh; fo|ky;ksa esa iz;ksx gsrq fu%'kqYd">
      <formula>NOT(ISERROR(SEARCH("dsoy jktdh; fo|ky;ksa esa iz;ksx gsrq fu%'kqYd",G1240)))</formula>
    </cfRule>
    <cfRule type="containsText" dxfId="9085" priority="6431" stopIfTrue="1" operator="containsText" text="dsoy jktdh; fo|ky;ksa esa iz;ksx gsrq fu%'kqYd">
      <formula>NOT(ISERROR(SEARCH("dsoy jktdh; fo|ky;ksa esa iz;ksx gsrq fu%'kqYd",G1240)))</formula>
    </cfRule>
    <cfRule type="containsText" dxfId="9084" priority="6432" stopIfTrue="1" operator="containsText" text="f'k{kk foHkkx jktLFkku">
      <formula>NOT(ISERROR(SEARCH("f'k{kk foHkkx jktLFkku",G1240)))</formula>
    </cfRule>
    <cfRule type="containsText" dxfId="9083" priority="6433" stopIfTrue="1" operator="containsText" text="iw.kkZad">
      <formula>NOT(ISERROR(SEARCH("iw.kkZad",G1240)))</formula>
    </cfRule>
  </conditionalFormatting>
  <conditionalFormatting sqref="G1240 G1270 G1300 G1330 G1360 G1390 G1420 G1450 G1480">
    <cfRule type="cellIs" dxfId="9082" priority="6427" operator="equal">
      <formula>0</formula>
    </cfRule>
    <cfRule type="containsText" dxfId="9081" priority="6428" stopIfTrue="1" operator="containsText" text="false">
      <formula>NOT(ISERROR(SEARCH("false",G1240)))</formula>
    </cfRule>
  </conditionalFormatting>
  <conditionalFormatting sqref="G1240 G1270 G1300 G1330 G1360 G1390 G1420 G1450 G1480">
    <cfRule type="containsText" dxfId="9080" priority="6426" stopIfTrue="1" operator="containsText" text="izk;ks-">
      <formula>NOT(ISERROR(SEARCH("izk;ks-",G1240)))</formula>
    </cfRule>
  </conditionalFormatting>
  <conditionalFormatting sqref="J1254 J1284 J1314 J1344 J1374 J1404 J1434 J1464 J1494">
    <cfRule type="cellIs" dxfId="9079" priority="6413" stopIfTrue="1" operator="equal">
      <formula>0</formula>
    </cfRule>
  </conditionalFormatting>
  <conditionalFormatting sqref="J1254 J1284 J1314 J1344 J1374 J1404 J1434 J1464 J1494">
    <cfRule type="containsText" dxfId="9078" priority="6408" stopIfTrue="1" operator="containsText" text="dsoy jktdh; fo|ky;ksa esa iz;ksx gsrq fu%'kqYd">
      <formula>NOT(ISERROR(SEARCH("dsoy jktdh; fo|ky;ksa esa iz;ksx gsrq fu%'kqYd",J1254)))</formula>
    </cfRule>
    <cfRule type="containsText" dxfId="9077" priority="6409" stopIfTrue="1" operator="containsText" text="dsoy jktdh; fo|ky;ksa esa iz;ksx gsrq fu%'kqYd">
      <formula>NOT(ISERROR(SEARCH("dsoy jktdh; fo|ky;ksa esa iz;ksx gsrq fu%'kqYd",J1254)))</formula>
    </cfRule>
    <cfRule type="containsText" dxfId="9076" priority="6410" stopIfTrue="1" operator="containsText" text="dsoy jktdh; fo|ky;ksa esa iz;ksx gsrq fu%'kqYd">
      <formula>NOT(ISERROR(SEARCH("dsoy jktdh; fo|ky;ksa esa iz;ksx gsrq fu%'kqYd",J1254)))</formula>
    </cfRule>
    <cfRule type="containsText" dxfId="9075" priority="6411" stopIfTrue="1" operator="containsText" text="f'k{kk foHkkx jktLFkku">
      <formula>NOT(ISERROR(SEARCH("f'k{kk foHkkx jktLFkku",J1254)))</formula>
    </cfRule>
    <cfRule type="containsText" dxfId="9074" priority="6412" stopIfTrue="1" operator="containsText" text="iw.kkZad">
      <formula>NOT(ISERROR(SEARCH("iw.kkZad",J1254)))</formula>
    </cfRule>
  </conditionalFormatting>
  <conditionalFormatting sqref="D1255 D1285 D1315 D1345 D1375 D1405 D1435 D1465 D1495">
    <cfRule type="cellIs" dxfId="9073" priority="6407" stopIfTrue="1" operator="equal">
      <formula>0</formula>
    </cfRule>
  </conditionalFormatting>
  <conditionalFormatting sqref="D1255 D1285 D1315 D1345 D1375 D1405 D1435 D1465 D1495">
    <cfRule type="containsText" dxfId="9072" priority="6402" stopIfTrue="1" operator="containsText" text="dsoy jktdh; fo|ky;ksa esa iz;ksx gsrq fu%'kqYd">
      <formula>NOT(ISERROR(SEARCH("dsoy jktdh; fo|ky;ksa esa iz;ksx gsrq fu%'kqYd",D1255)))</formula>
    </cfRule>
    <cfRule type="containsText" dxfId="9071" priority="6403" stopIfTrue="1" operator="containsText" text="dsoy jktdh; fo|ky;ksa esa iz;ksx gsrq fu%'kqYd">
      <formula>NOT(ISERROR(SEARCH("dsoy jktdh; fo|ky;ksa esa iz;ksx gsrq fu%'kqYd",D1255)))</formula>
    </cfRule>
    <cfRule type="containsText" dxfId="9070" priority="6404" stopIfTrue="1" operator="containsText" text="dsoy jktdh; fo|ky;ksa esa iz;ksx gsrq fu%'kqYd">
      <formula>NOT(ISERROR(SEARCH("dsoy jktdh; fo|ky;ksa esa iz;ksx gsrq fu%'kqYd",D1255)))</formula>
    </cfRule>
    <cfRule type="containsText" dxfId="9069" priority="6405" stopIfTrue="1" operator="containsText" text="f'k{kk foHkkx jktLFkku">
      <formula>NOT(ISERROR(SEARCH("f'k{kk foHkkx jktLFkku",D1255)))</formula>
    </cfRule>
    <cfRule type="containsText" dxfId="9068" priority="6406" stopIfTrue="1" operator="containsText" text="iw.kkZad">
      <formula>NOT(ISERROR(SEARCH("iw.kkZad",D1255)))</formula>
    </cfRule>
  </conditionalFormatting>
  <conditionalFormatting sqref="F1255 F1285 F1315 F1345 F1375 F1405 F1435 F1465 F1495">
    <cfRule type="cellIs" dxfId="9067" priority="6401" stopIfTrue="1" operator="equal">
      <formula>0</formula>
    </cfRule>
  </conditionalFormatting>
  <conditionalFormatting sqref="F1255 F1285 F1315 F1345 F1375 F1405 F1435 F1465 F1495">
    <cfRule type="containsText" dxfId="9066" priority="6396" stopIfTrue="1" operator="containsText" text="dsoy jktdh; fo|ky;ksa esa iz;ksx gsrq fu%'kqYd">
      <formula>NOT(ISERROR(SEARCH("dsoy jktdh; fo|ky;ksa esa iz;ksx gsrq fu%'kqYd",F1255)))</formula>
    </cfRule>
    <cfRule type="containsText" dxfId="9065" priority="6397" stopIfTrue="1" operator="containsText" text="dsoy jktdh; fo|ky;ksa esa iz;ksx gsrq fu%'kqYd">
      <formula>NOT(ISERROR(SEARCH("dsoy jktdh; fo|ky;ksa esa iz;ksx gsrq fu%'kqYd",F1255)))</formula>
    </cfRule>
    <cfRule type="containsText" dxfId="9064" priority="6398" stopIfTrue="1" operator="containsText" text="dsoy jktdh; fo|ky;ksa esa iz;ksx gsrq fu%'kqYd">
      <formula>NOT(ISERROR(SEARCH("dsoy jktdh; fo|ky;ksa esa iz;ksx gsrq fu%'kqYd",F1255)))</formula>
    </cfRule>
    <cfRule type="containsText" dxfId="9063" priority="6399" stopIfTrue="1" operator="containsText" text="f'k{kk foHkkx jktLFkku">
      <formula>NOT(ISERROR(SEARCH("f'k{kk foHkkx jktLFkku",F1255)))</formula>
    </cfRule>
    <cfRule type="containsText" dxfId="9062" priority="6400" stopIfTrue="1" operator="containsText" text="iw.kkZad">
      <formula>NOT(ISERROR(SEARCH("iw.kkZad",F1255)))</formula>
    </cfRule>
  </conditionalFormatting>
  <conditionalFormatting sqref="H1255 H1285 H1315 H1345 H1375 H1405 H1435 H1465 H1495">
    <cfRule type="cellIs" dxfId="9061" priority="6395" stopIfTrue="1" operator="equal">
      <formula>0</formula>
    </cfRule>
  </conditionalFormatting>
  <conditionalFormatting sqref="H1255 H1285 H1315 H1345 H1375 H1405 H1435 H1465 H1495">
    <cfRule type="containsText" dxfId="9060" priority="6390" stopIfTrue="1" operator="containsText" text="dsoy jktdh; fo|ky;ksa esa iz;ksx gsrq fu%'kqYd">
      <formula>NOT(ISERROR(SEARCH("dsoy jktdh; fo|ky;ksa esa iz;ksx gsrq fu%'kqYd",H1255)))</formula>
    </cfRule>
    <cfRule type="containsText" dxfId="9059" priority="6391" stopIfTrue="1" operator="containsText" text="dsoy jktdh; fo|ky;ksa esa iz;ksx gsrq fu%'kqYd">
      <formula>NOT(ISERROR(SEARCH("dsoy jktdh; fo|ky;ksa esa iz;ksx gsrq fu%'kqYd",H1255)))</formula>
    </cfRule>
    <cfRule type="containsText" dxfId="9058" priority="6392" stopIfTrue="1" operator="containsText" text="dsoy jktdh; fo|ky;ksa esa iz;ksx gsrq fu%'kqYd">
      <formula>NOT(ISERROR(SEARCH("dsoy jktdh; fo|ky;ksa esa iz;ksx gsrq fu%'kqYd",H1255)))</formula>
    </cfRule>
    <cfRule type="containsText" dxfId="9057" priority="6393" stopIfTrue="1" operator="containsText" text="f'k{kk foHkkx jktLFkku">
      <formula>NOT(ISERROR(SEARCH("f'k{kk foHkkx jktLFkku",H1255)))</formula>
    </cfRule>
    <cfRule type="containsText" dxfId="9056" priority="6394" stopIfTrue="1" operator="containsText" text="iw.kkZad">
      <formula>NOT(ISERROR(SEARCH("iw.kkZad",H1255)))</formula>
    </cfRule>
  </conditionalFormatting>
  <conditionalFormatting sqref="J1255 J1285 J1315 J1345 J1375 J1405 J1435 J1465 J1495">
    <cfRule type="cellIs" dxfId="9055" priority="6389" stopIfTrue="1" operator="equal">
      <formula>0</formula>
    </cfRule>
  </conditionalFormatting>
  <conditionalFormatting sqref="J1255 J1285 J1315 J1345 J1375 J1405 J1435 J1465 J1495">
    <cfRule type="containsText" dxfId="9054" priority="6384" stopIfTrue="1" operator="containsText" text="dsoy jktdh; fo|ky;ksa esa iz;ksx gsrq fu%'kqYd">
      <formula>NOT(ISERROR(SEARCH("dsoy jktdh; fo|ky;ksa esa iz;ksx gsrq fu%'kqYd",J1255)))</formula>
    </cfRule>
    <cfRule type="containsText" dxfId="9053" priority="6385" stopIfTrue="1" operator="containsText" text="dsoy jktdh; fo|ky;ksa esa iz;ksx gsrq fu%'kqYd">
      <formula>NOT(ISERROR(SEARCH("dsoy jktdh; fo|ky;ksa esa iz;ksx gsrq fu%'kqYd",J1255)))</formula>
    </cfRule>
    <cfRule type="containsText" dxfId="9052" priority="6386" stopIfTrue="1" operator="containsText" text="dsoy jktdh; fo|ky;ksa esa iz;ksx gsrq fu%'kqYd">
      <formula>NOT(ISERROR(SEARCH("dsoy jktdh; fo|ky;ksa esa iz;ksx gsrq fu%'kqYd",J1255)))</formula>
    </cfRule>
    <cfRule type="containsText" dxfId="9051" priority="6387" stopIfTrue="1" operator="containsText" text="f'k{kk foHkkx jktLFkku">
      <formula>NOT(ISERROR(SEARCH("f'k{kk foHkkx jktLFkku",J1255)))</formula>
    </cfRule>
    <cfRule type="containsText" dxfId="9050" priority="6388" stopIfTrue="1" operator="containsText" text="iw.kkZad">
      <formula>NOT(ISERROR(SEARCH("iw.kkZad",J1255)))</formula>
    </cfRule>
  </conditionalFormatting>
  <conditionalFormatting sqref="D1256 D1286 D1316 D1346 D1376 D1406 D1436 D1466 D1496">
    <cfRule type="cellIs" dxfId="9049" priority="6383" stopIfTrue="1" operator="equal">
      <formula>0</formula>
    </cfRule>
  </conditionalFormatting>
  <conditionalFormatting sqref="D1256 D1286 D1316 D1346 D1376 D1406 D1436 D1466 D1496">
    <cfRule type="containsText" dxfId="9048" priority="6378" stopIfTrue="1" operator="containsText" text="dsoy jktdh; fo|ky;ksa esa iz;ksx gsrq fu%'kqYd">
      <formula>NOT(ISERROR(SEARCH("dsoy jktdh; fo|ky;ksa esa iz;ksx gsrq fu%'kqYd",D1256)))</formula>
    </cfRule>
    <cfRule type="containsText" dxfId="9047" priority="6379" stopIfTrue="1" operator="containsText" text="dsoy jktdh; fo|ky;ksa esa iz;ksx gsrq fu%'kqYd">
      <formula>NOT(ISERROR(SEARCH("dsoy jktdh; fo|ky;ksa esa iz;ksx gsrq fu%'kqYd",D1256)))</formula>
    </cfRule>
    <cfRule type="containsText" dxfId="9046" priority="6380" stopIfTrue="1" operator="containsText" text="dsoy jktdh; fo|ky;ksa esa iz;ksx gsrq fu%'kqYd">
      <formula>NOT(ISERROR(SEARCH("dsoy jktdh; fo|ky;ksa esa iz;ksx gsrq fu%'kqYd",D1256)))</formula>
    </cfRule>
    <cfRule type="containsText" dxfId="9045" priority="6381" stopIfTrue="1" operator="containsText" text="f'k{kk foHkkx jktLFkku">
      <formula>NOT(ISERROR(SEARCH("f'k{kk foHkkx jktLFkku",D1256)))</formula>
    </cfRule>
    <cfRule type="containsText" dxfId="9044" priority="6382" stopIfTrue="1" operator="containsText" text="iw.kkZad">
      <formula>NOT(ISERROR(SEARCH("iw.kkZad",D1256)))</formula>
    </cfRule>
  </conditionalFormatting>
  <conditionalFormatting sqref="F1256 F1286 F1316 F1346 F1376 F1406 F1436 F1466 F1496">
    <cfRule type="cellIs" dxfId="9043" priority="6377" stopIfTrue="1" operator="equal">
      <formula>0</formula>
    </cfRule>
  </conditionalFormatting>
  <conditionalFormatting sqref="F1256 F1286 F1316 F1346 F1376 F1406 F1436 F1466 F1496">
    <cfRule type="containsText" dxfId="9042" priority="6372" stopIfTrue="1" operator="containsText" text="dsoy jktdh; fo|ky;ksa esa iz;ksx gsrq fu%'kqYd">
      <formula>NOT(ISERROR(SEARCH("dsoy jktdh; fo|ky;ksa esa iz;ksx gsrq fu%'kqYd",F1256)))</formula>
    </cfRule>
    <cfRule type="containsText" dxfId="9041" priority="6373" stopIfTrue="1" operator="containsText" text="dsoy jktdh; fo|ky;ksa esa iz;ksx gsrq fu%'kqYd">
      <formula>NOT(ISERROR(SEARCH("dsoy jktdh; fo|ky;ksa esa iz;ksx gsrq fu%'kqYd",F1256)))</formula>
    </cfRule>
    <cfRule type="containsText" dxfId="9040" priority="6374" stopIfTrue="1" operator="containsText" text="dsoy jktdh; fo|ky;ksa esa iz;ksx gsrq fu%'kqYd">
      <formula>NOT(ISERROR(SEARCH("dsoy jktdh; fo|ky;ksa esa iz;ksx gsrq fu%'kqYd",F1256)))</formula>
    </cfRule>
    <cfRule type="containsText" dxfId="9039" priority="6375" stopIfTrue="1" operator="containsText" text="f'k{kk foHkkx jktLFkku">
      <formula>NOT(ISERROR(SEARCH("f'k{kk foHkkx jktLFkku",F1256)))</formula>
    </cfRule>
    <cfRule type="containsText" dxfId="9038" priority="6376" stopIfTrue="1" operator="containsText" text="iw.kkZad">
      <formula>NOT(ISERROR(SEARCH("iw.kkZad",F1256)))</formula>
    </cfRule>
  </conditionalFormatting>
  <conditionalFormatting sqref="H1256 H1286 H1316 H1346 H1376 H1406 H1436 H1466 H1496">
    <cfRule type="cellIs" dxfId="9037" priority="6371" stopIfTrue="1" operator="equal">
      <formula>0</formula>
    </cfRule>
  </conditionalFormatting>
  <conditionalFormatting sqref="H1256 H1286 H1316 H1346 H1376 H1406 H1436 H1466 H1496">
    <cfRule type="containsText" dxfId="9036" priority="6366" stopIfTrue="1" operator="containsText" text="dsoy jktdh; fo|ky;ksa esa iz;ksx gsrq fu%'kqYd">
      <formula>NOT(ISERROR(SEARCH("dsoy jktdh; fo|ky;ksa esa iz;ksx gsrq fu%'kqYd",H1256)))</formula>
    </cfRule>
    <cfRule type="containsText" dxfId="9035" priority="6367" stopIfTrue="1" operator="containsText" text="dsoy jktdh; fo|ky;ksa esa iz;ksx gsrq fu%'kqYd">
      <formula>NOT(ISERROR(SEARCH("dsoy jktdh; fo|ky;ksa esa iz;ksx gsrq fu%'kqYd",H1256)))</formula>
    </cfRule>
    <cfRule type="containsText" dxfId="9034" priority="6368" stopIfTrue="1" operator="containsText" text="dsoy jktdh; fo|ky;ksa esa iz;ksx gsrq fu%'kqYd">
      <formula>NOT(ISERROR(SEARCH("dsoy jktdh; fo|ky;ksa esa iz;ksx gsrq fu%'kqYd",H1256)))</formula>
    </cfRule>
    <cfRule type="containsText" dxfId="9033" priority="6369" stopIfTrue="1" operator="containsText" text="f'k{kk foHkkx jktLFkku">
      <formula>NOT(ISERROR(SEARCH("f'k{kk foHkkx jktLFkku",H1256)))</formula>
    </cfRule>
    <cfRule type="containsText" dxfId="9032" priority="6370" stopIfTrue="1" operator="containsText" text="iw.kkZad">
      <formula>NOT(ISERROR(SEARCH("iw.kkZad",H1256)))</formula>
    </cfRule>
  </conditionalFormatting>
  <conditionalFormatting sqref="J1256 J1286 J1316 J1346 J1376 J1406 J1436 J1466 J1496">
    <cfRule type="cellIs" dxfId="9031" priority="6365" stopIfTrue="1" operator="equal">
      <formula>0</formula>
    </cfRule>
  </conditionalFormatting>
  <conditionalFormatting sqref="J1256 J1286 J1316 J1346 J1376 J1406 J1436 J1466 J1496">
    <cfRule type="containsText" dxfId="9030" priority="6360" stopIfTrue="1" operator="containsText" text="dsoy jktdh; fo|ky;ksa esa iz;ksx gsrq fu%'kqYd">
      <formula>NOT(ISERROR(SEARCH("dsoy jktdh; fo|ky;ksa esa iz;ksx gsrq fu%'kqYd",J1256)))</formula>
    </cfRule>
    <cfRule type="containsText" dxfId="9029" priority="6361" stopIfTrue="1" operator="containsText" text="dsoy jktdh; fo|ky;ksa esa iz;ksx gsrq fu%'kqYd">
      <formula>NOT(ISERROR(SEARCH("dsoy jktdh; fo|ky;ksa esa iz;ksx gsrq fu%'kqYd",J1256)))</formula>
    </cfRule>
    <cfRule type="containsText" dxfId="9028" priority="6362" stopIfTrue="1" operator="containsText" text="dsoy jktdh; fo|ky;ksa esa iz;ksx gsrq fu%'kqYd">
      <formula>NOT(ISERROR(SEARCH("dsoy jktdh; fo|ky;ksa esa iz;ksx gsrq fu%'kqYd",J1256)))</formula>
    </cfRule>
    <cfRule type="containsText" dxfId="9027" priority="6363" stopIfTrue="1" operator="containsText" text="f'k{kk foHkkx jktLFkku">
      <formula>NOT(ISERROR(SEARCH("f'k{kk foHkkx jktLFkku",J1256)))</formula>
    </cfRule>
    <cfRule type="containsText" dxfId="9026" priority="6364" stopIfTrue="1" operator="containsText" text="iw.kkZad">
      <formula>NOT(ISERROR(SEARCH("iw.kkZad",J1256)))</formula>
    </cfRule>
  </conditionalFormatting>
  <conditionalFormatting sqref="C1248 C1278 C1308 C1338 C1368 C1398 C1428 C1458 C1488">
    <cfRule type="cellIs" dxfId="9025" priority="6359" stopIfTrue="1" operator="equal">
      <formula>0</formula>
    </cfRule>
  </conditionalFormatting>
  <conditionalFormatting sqref="C1248 C1278 C1308 C1338 C1368 C1398 C1428 C1458 C1488">
    <cfRule type="containsText" dxfId="9024" priority="6354" stopIfTrue="1" operator="containsText" text="dsoy jktdh; fo|ky;ksa esa iz;ksx gsrq fu%'kqYd">
      <formula>NOT(ISERROR(SEARCH("dsoy jktdh; fo|ky;ksa esa iz;ksx gsrq fu%'kqYd",C1248)))</formula>
    </cfRule>
    <cfRule type="containsText" dxfId="9023" priority="6355" stopIfTrue="1" operator="containsText" text="dsoy jktdh; fo|ky;ksa esa iz;ksx gsrq fu%'kqYd">
      <formula>NOT(ISERROR(SEARCH("dsoy jktdh; fo|ky;ksa esa iz;ksx gsrq fu%'kqYd",C1248)))</formula>
    </cfRule>
    <cfRule type="containsText" dxfId="9022" priority="6356" stopIfTrue="1" operator="containsText" text="dsoy jktdh; fo|ky;ksa esa iz;ksx gsrq fu%'kqYd">
      <formula>NOT(ISERROR(SEARCH("dsoy jktdh; fo|ky;ksa esa iz;ksx gsrq fu%'kqYd",C1248)))</formula>
    </cfRule>
    <cfRule type="containsText" dxfId="9021" priority="6357" stopIfTrue="1" operator="containsText" text="f'k{kk foHkkx jktLFkku">
      <formula>NOT(ISERROR(SEARCH("f'k{kk foHkkx jktLFkku",C1248)))</formula>
    </cfRule>
    <cfRule type="containsText" dxfId="9020" priority="6358" stopIfTrue="1" operator="containsText" text="iw.kkZad">
      <formula>NOT(ISERROR(SEARCH("iw.kkZad",C1248)))</formula>
    </cfRule>
  </conditionalFormatting>
  <conditionalFormatting sqref="B1247 B1277 B1307 B1337 B1367 B1397 B1427 B1457 B1487">
    <cfRule type="cellIs" dxfId="9019" priority="6353" stopIfTrue="1" operator="equal">
      <formula>0</formula>
    </cfRule>
  </conditionalFormatting>
  <conditionalFormatting sqref="B1247 B1277 B1307 B1337 B1367 B1397 B1427 B1457 B1487">
    <cfRule type="containsText" dxfId="9018" priority="6348" stopIfTrue="1" operator="containsText" text="dsoy jktdh; fo|ky;ksa esa iz;ksx gsrq fu%'kqYd">
      <formula>NOT(ISERROR(SEARCH("dsoy jktdh; fo|ky;ksa esa iz;ksx gsrq fu%'kqYd",B1247)))</formula>
    </cfRule>
    <cfRule type="containsText" dxfId="9017" priority="6349" stopIfTrue="1" operator="containsText" text="dsoy jktdh; fo|ky;ksa esa iz;ksx gsrq fu%'kqYd">
      <formula>NOT(ISERROR(SEARCH("dsoy jktdh; fo|ky;ksa esa iz;ksx gsrq fu%'kqYd",B1247)))</formula>
    </cfRule>
    <cfRule type="containsText" dxfId="9016" priority="6350" stopIfTrue="1" operator="containsText" text="dsoy jktdh; fo|ky;ksa esa iz;ksx gsrq fu%'kqYd">
      <formula>NOT(ISERROR(SEARCH("dsoy jktdh; fo|ky;ksa esa iz;ksx gsrq fu%'kqYd",B1247)))</formula>
    </cfRule>
    <cfRule type="containsText" dxfId="9015" priority="6351" stopIfTrue="1" operator="containsText" text="f'k{kk foHkkx jktLFkku">
      <formula>NOT(ISERROR(SEARCH("f'k{kk foHkkx jktLFkku",B1247)))</formula>
    </cfRule>
    <cfRule type="containsText" dxfId="9014" priority="6352" stopIfTrue="1" operator="containsText" text="iw.kkZad">
      <formula>NOT(ISERROR(SEARCH("iw.kkZad",B1247)))</formula>
    </cfRule>
  </conditionalFormatting>
  <conditionalFormatting sqref="K1242 K1272 K1302 K1332 K1362 K1392 K1422 K1452 K1482 D1242:F1242 D1272:F1272 D1302:F1302 D1332:F1332 D1362:F1362 D1392:F1392 D1422:F1422 D1452:F1452 D1482:F1482 H1242:I1242 H1272:I1272 H1302:I1302 H1332:I1332 H1362:I1362 H1392:I1392 H1422:I1422 H1452:I1452 H1482:I1482">
    <cfRule type="cellIs" dxfId="9013" priority="6347" stopIfTrue="1" operator="equal">
      <formula>0</formula>
    </cfRule>
  </conditionalFormatting>
  <conditionalFormatting sqref="K1242 K1272 K1302 K1332 K1362 K1392 K1422 K1452 K1482 D1242:F1242 D1272:F1272 D1302:F1302 D1332:F1332 D1362:F1362 D1392:F1392 D1422:F1422 D1452:F1452 D1482:F1482 H1242:I1242 H1272:I1272 H1302:I1302 H1332:I1332 H1362:I1362 H1392:I1392 H1422:I1422 H1452:I1452 H1482:I1482">
    <cfRule type="containsText" dxfId="9012" priority="6342" stopIfTrue="1" operator="containsText" text="dsoy jktdh; fo|ky;ksa esa iz;ksx gsrq fu%'kqYd">
      <formula>NOT(ISERROR(SEARCH("dsoy jktdh; fo|ky;ksa esa iz;ksx gsrq fu%'kqYd",D1242)))</formula>
    </cfRule>
    <cfRule type="containsText" dxfId="9011" priority="6343" stopIfTrue="1" operator="containsText" text="dsoy jktdh; fo|ky;ksa esa iz;ksx gsrq fu%'kqYd">
      <formula>NOT(ISERROR(SEARCH("dsoy jktdh; fo|ky;ksa esa iz;ksx gsrq fu%'kqYd",D1242)))</formula>
    </cfRule>
    <cfRule type="containsText" dxfId="9010" priority="6344" stopIfTrue="1" operator="containsText" text="dsoy jktdh; fo|ky;ksa esa iz;ksx gsrq fu%'kqYd">
      <formula>NOT(ISERROR(SEARCH("dsoy jktdh; fo|ky;ksa esa iz;ksx gsrq fu%'kqYd",D1242)))</formula>
    </cfRule>
    <cfRule type="containsText" dxfId="9009" priority="6345" stopIfTrue="1" operator="containsText" text="f'k{kk foHkkx jktLFkku">
      <formula>NOT(ISERROR(SEARCH("f'k{kk foHkkx jktLFkku",D1242)))</formula>
    </cfRule>
    <cfRule type="containsText" dxfId="9008" priority="6346" stopIfTrue="1" operator="containsText" text="iw.kkZad">
      <formula>NOT(ISERROR(SEARCH("iw.kkZad",D1242)))</formula>
    </cfRule>
  </conditionalFormatting>
  <conditionalFormatting sqref="K1242 K1272 K1302 K1332 K1362 K1392 K1422 K1452 K1482 D1242:F1242 D1272:F1272 D1302:F1302 D1332:F1332 D1362:F1362 D1392:F1392 D1422:F1422 D1452:F1452 D1482:F1482 H1242:I1242 H1272:I1272 H1302:I1302 H1332:I1332 H1362:I1362 H1392:I1392 H1422:I1422 H1452:I1452 H1482:I1482">
    <cfRule type="cellIs" dxfId="9007" priority="6340" operator="equal">
      <formula>0</formula>
    </cfRule>
    <cfRule type="containsText" dxfId="9006" priority="6341" stopIfTrue="1" operator="containsText" text="false">
      <formula>NOT(ISERROR(SEARCH("false",D1242)))</formula>
    </cfRule>
  </conditionalFormatting>
  <conditionalFormatting sqref="K1242 K1272 K1302 K1332 K1362 K1392 K1422 K1452 K1482 D1242:F1242 D1272:F1272 D1302:F1302 D1332:F1332 D1362:F1362 D1392:F1392 D1422:F1422 D1452:F1452 D1482:F1482 H1242:I1242 H1272:I1272 H1302:I1302 H1332:I1332 H1362:I1362 H1392:I1392 H1422:I1422 H1452:I1452 H1482:I1482">
    <cfRule type="containsText" dxfId="9005" priority="6339" stopIfTrue="1" operator="containsText" text="izk;ks-">
      <formula>NOT(ISERROR(SEARCH("izk;ks-",D1242)))</formula>
    </cfRule>
  </conditionalFormatting>
  <conditionalFormatting sqref="K1250 K1280 K1310 K1340 K1370 K1400 K1430 K1460 K1490 D1250:F1250 D1280:F1280 D1310:F1310 D1340:F1340 D1370:F1370 D1400:F1400 D1430:F1430 D1460:F1460 D1490:F1490 H1250:I1250 H1280:I1280 H1310:I1310 H1340:I1340 H1370:I1370 H1400:I1400 H1430:I1430 H1460:I1460 H1490:I1490">
    <cfRule type="cellIs" dxfId="9004" priority="6338" stopIfTrue="1" operator="equal">
      <formula>0</formula>
    </cfRule>
  </conditionalFormatting>
  <conditionalFormatting sqref="K1250 K1280 K1310 K1340 K1370 K1400 K1430 K1460 K1490 D1250:F1250 D1280:F1280 D1310:F1310 D1340:F1340 D1370:F1370 D1400:F1400 D1430:F1430 D1460:F1460 D1490:F1490 H1250:I1250 H1280:I1280 H1310:I1310 H1340:I1340 H1370:I1370 H1400:I1400 H1430:I1430 H1460:I1460 H1490:I1490">
    <cfRule type="containsText" dxfId="9003" priority="6333" stopIfTrue="1" operator="containsText" text="dsoy jktdh; fo|ky;ksa esa iz;ksx gsrq fu%'kqYd">
      <formula>NOT(ISERROR(SEARCH("dsoy jktdh; fo|ky;ksa esa iz;ksx gsrq fu%'kqYd",D1250)))</formula>
    </cfRule>
    <cfRule type="containsText" dxfId="9002" priority="6334" stopIfTrue="1" operator="containsText" text="dsoy jktdh; fo|ky;ksa esa iz;ksx gsrq fu%'kqYd">
      <formula>NOT(ISERROR(SEARCH("dsoy jktdh; fo|ky;ksa esa iz;ksx gsrq fu%'kqYd",D1250)))</formula>
    </cfRule>
    <cfRule type="containsText" dxfId="9001" priority="6335" stopIfTrue="1" operator="containsText" text="dsoy jktdh; fo|ky;ksa esa iz;ksx gsrq fu%'kqYd">
      <formula>NOT(ISERROR(SEARCH("dsoy jktdh; fo|ky;ksa esa iz;ksx gsrq fu%'kqYd",D1250)))</formula>
    </cfRule>
    <cfRule type="containsText" dxfId="9000" priority="6336" stopIfTrue="1" operator="containsText" text="f'k{kk foHkkx jktLFkku">
      <formula>NOT(ISERROR(SEARCH("f'k{kk foHkkx jktLFkku",D1250)))</formula>
    </cfRule>
    <cfRule type="containsText" dxfId="8999" priority="6337" stopIfTrue="1" operator="containsText" text="iw.kkZad">
      <formula>NOT(ISERROR(SEARCH("iw.kkZad",D1250)))</formula>
    </cfRule>
  </conditionalFormatting>
  <conditionalFormatting sqref="K1250 K1280 K1310 K1340 K1370 K1400 K1430 K1460 K1490 D1250:F1250 D1280:F1280 D1310:F1310 D1340:F1340 D1370:F1370 D1400:F1400 D1430:F1430 D1460:F1460 D1490:F1490 H1250:I1250 H1280:I1280 H1310:I1310 H1340:I1340 H1370:I1370 H1400:I1400 H1430:I1430 H1460:I1460 H1490:I1490">
    <cfRule type="cellIs" dxfId="8998" priority="6331" operator="equal">
      <formula>0</formula>
    </cfRule>
    <cfRule type="containsText" dxfId="8997" priority="6332" stopIfTrue="1" operator="containsText" text="false">
      <formula>NOT(ISERROR(SEARCH("false",D1250)))</formula>
    </cfRule>
  </conditionalFormatting>
  <conditionalFormatting sqref="K1250 K1280 K1310 K1340 K1370 K1400 K1430 K1460 K1490 D1250:F1250 D1280:F1280 D1310:F1310 D1340:F1340 D1370:F1370 D1400:F1400 D1430:F1430 D1460:F1460 D1490:F1490 H1250:I1250 H1280:I1280 H1310:I1310 H1340:I1340 H1370:I1370 H1400:I1400 H1430:I1430 H1460:I1460 H1490:I1490">
    <cfRule type="containsText" dxfId="8996" priority="6330" stopIfTrue="1" operator="containsText" text="izk;ks-">
      <formula>NOT(ISERROR(SEARCH("izk;ks-",D1250)))</formula>
    </cfRule>
  </conditionalFormatting>
  <conditionalFormatting sqref="K1247 K1277 K1307 K1337 K1367 K1397 K1427 K1457 K1487 D1247:F1247 D1277:F1277 D1307:F1307 D1337:F1337 D1367:F1367 D1397:F1397 D1427:F1427 D1457:F1457 D1487:F1487 H1247:I1247 H1277:I1277 H1307:I1307 H1337:I1337 H1367:I1367 H1397:I1397 H1427:I1427 H1457:I1457 H1487:I1487">
    <cfRule type="cellIs" dxfId="8995" priority="6329" stopIfTrue="1" operator="equal">
      <formula>0</formula>
    </cfRule>
  </conditionalFormatting>
  <conditionalFormatting sqref="K1247 K1277 K1307 K1337 K1367 K1397 K1427 K1457 K1487 D1247:F1247 D1277:F1277 D1307:F1307 D1337:F1337 D1367:F1367 D1397:F1397 D1427:F1427 D1457:F1457 D1487:F1487 H1247:I1247 H1277:I1277 H1307:I1307 H1337:I1337 H1367:I1367 H1397:I1397 H1427:I1427 H1457:I1457 H1487:I1487">
    <cfRule type="containsText" dxfId="8994" priority="6324" stopIfTrue="1" operator="containsText" text="dsoy jktdh; fo|ky;ksa esa iz;ksx gsrq fu%'kqYd">
      <formula>NOT(ISERROR(SEARCH("dsoy jktdh; fo|ky;ksa esa iz;ksx gsrq fu%'kqYd",D1247)))</formula>
    </cfRule>
    <cfRule type="containsText" dxfId="8993" priority="6325" stopIfTrue="1" operator="containsText" text="dsoy jktdh; fo|ky;ksa esa iz;ksx gsrq fu%'kqYd">
      <formula>NOT(ISERROR(SEARCH("dsoy jktdh; fo|ky;ksa esa iz;ksx gsrq fu%'kqYd",D1247)))</formula>
    </cfRule>
    <cfRule type="containsText" dxfId="8992" priority="6326" stopIfTrue="1" operator="containsText" text="dsoy jktdh; fo|ky;ksa esa iz;ksx gsrq fu%'kqYd">
      <formula>NOT(ISERROR(SEARCH("dsoy jktdh; fo|ky;ksa esa iz;ksx gsrq fu%'kqYd",D1247)))</formula>
    </cfRule>
    <cfRule type="containsText" dxfId="8991" priority="6327" stopIfTrue="1" operator="containsText" text="f'k{kk foHkkx jktLFkku">
      <formula>NOT(ISERROR(SEARCH("f'k{kk foHkkx jktLFkku",D1247)))</formula>
    </cfRule>
    <cfRule type="containsText" dxfId="8990" priority="6328" stopIfTrue="1" operator="containsText" text="iw.kkZad">
      <formula>NOT(ISERROR(SEARCH("iw.kkZad",D1247)))</formula>
    </cfRule>
  </conditionalFormatting>
  <conditionalFormatting sqref="K1247 K1277 K1307 K1337 K1367 K1397 K1427 K1457 K1487 D1247:F1247 D1277:F1277 D1307:F1307 D1337:F1337 D1367:F1367 D1397:F1397 D1427:F1427 D1457:F1457 D1487:F1487 H1247:I1247 H1277:I1277 H1307:I1307 H1337:I1337 H1367:I1367 H1397:I1397 H1427:I1427 H1457:I1457 H1487:I1487">
    <cfRule type="cellIs" dxfId="8989" priority="6322" operator="equal">
      <formula>0</formula>
    </cfRule>
    <cfRule type="containsText" dxfId="8988" priority="6323" stopIfTrue="1" operator="containsText" text="false">
      <formula>NOT(ISERROR(SEARCH("false",D1247)))</formula>
    </cfRule>
  </conditionalFormatting>
  <conditionalFormatting sqref="K1247 K1277 K1307 K1337 K1367 K1397 K1427 K1457 K1487 D1247:F1247 D1277:F1277 D1307:F1307 D1337:F1337 D1367:F1367 D1397:F1397 D1427:F1427 D1457:F1457 D1487:F1487 H1247:I1247 H1277:I1277 H1307:I1307 H1337:I1337 H1367:I1367 H1397:I1397 H1427:I1427 H1457:I1457 H1487:I1487">
    <cfRule type="containsText" dxfId="8987" priority="6321" stopIfTrue="1" operator="containsText" text="izk;ks-">
      <formula>NOT(ISERROR(SEARCH("izk;ks-",D1247)))</formula>
    </cfRule>
  </conditionalFormatting>
  <conditionalFormatting sqref="D1257:D1260 D1287:D1290 D1317:D1320 D1347:D1350 D1377:D1380 D1407:D1410 D1437:D1440 D1467:D1470 D1497:D1500">
    <cfRule type="cellIs" dxfId="8986" priority="6320" stopIfTrue="1" operator="equal">
      <formula>0</formula>
    </cfRule>
  </conditionalFormatting>
  <conditionalFormatting sqref="D1257:D1260 D1287:D1290 D1317:D1320 D1347:D1350 D1377:D1380 D1407:D1410 D1437:D1440 D1467:D1470 D1497:D1500">
    <cfRule type="containsText" dxfId="8985" priority="6315" stopIfTrue="1" operator="containsText" text="dsoy jktdh; fo|ky;ksa esa iz;ksx gsrq fu%'kqYd">
      <formula>NOT(ISERROR(SEARCH("dsoy jktdh; fo|ky;ksa esa iz;ksx gsrq fu%'kqYd",D1257)))</formula>
    </cfRule>
    <cfRule type="containsText" dxfId="8984" priority="6316" stopIfTrue="1" operator="containsText" text="dsoy jktdh; fo|ky;ksa esa iz;ksx gsrq fu%'kqYd">
      <formula>NOT(ISERROR(SEARCH("dsoy jktdh; fo|ky;ksa esa iz;ksx gsrq fu%'kqYd",D1257)))</formula>
    </cfRule>
    <cfRule type="containsText" dxfId="8983" priority="6317" stopIfTrue="1" operator="containsText" text="dsoy jktdh; fo|ky;ksa esa iz;ksx gsrq fu%'kqYd">
      <formula>NOT(ISERROR(SEARCH("dsoy jktdh; fo|ky;ksa esa iz;ksx gsrq fu%'kqYd",D1257)))</formula>
    </cfRule>
    <cfRule type="containsText" dxfId="8982" priority="6318" stopIfTrue="1" operator="containsText" text="f'k{kk foHkkx jktLFkku">
      <formula>NOT(ISERROR(SEARCH("f'k{kk foHkkx jktLFkku",D1257)))</formula>
    </cfRule>
    <cfRule type="containsText" dxfId="8981" priority="6319" stopIfTrue="1" operator="containsText" text="iw.kkZad">
      <formula>NOT(ISERROR(SEARCH("iw.kkZad",D1257)))</formula>
    </cfRule>
  </conditionalFormatting>
  <conditionalFormatting sqref="F1257:F1260 F1287:F1290 F1317:F1320 F1347:F1350 F1377:F1380 F1407:F1410 F1437:F1440 F1467:F1470 F1497:F1500">
    <cfRule type="cellIs" dxfId="8980" priority="6314" stopIfTrue="1" operator="equal">
      <formula>0</formula>
    </cfRule>
  </conditionalFormatting>
  <conditionalFormatting sqref="F1257:F1260 F1287:F1290 F1317:F1320 F1347:F1350 F1377:F1380 F1407:F1410 F1437:F1440 F1467:F1470 F1497:F1500">
    <cfRule type="containsText" dxfId="8979" priority="6309" stopIfTrue="1" operator="containsText" text="dsoy jktdh; fo|ky;ksa esa iz;ksx gsrq fu%'kqYd">
      <formula>NOT(ISERROR(SEARCH("dsoy jktdh; fo|ky;ksa esa iz;ksx gsrq fu%'kqYd",F1257)))</formula>
    </cfRule>
    <cfRule type="containsText" dxfId="8978" priority="6310" stopIfTrue="1" operator="containsText" text="dsoy jktdh; fo|ky;ksa esa iz;ksx gsrq fu%'kqYd">
      <formula>NOT(ISERROR(SEARCH("dsoy jktdh; fo|ky;ksa esa iz;ksx gsrq fu%'kqYd",F1257)))</formula>
    </cfRule>
    <cfRule type="containsText" dxfId="8977" priority="6311" stopIfTrue="1" operator="containsText" text="dsoy jktdh; fo|ky;ksa esa iz;ksx gsrq fu%'kqYd">
      <formula>NOT(ISERROR(SEARCH("dsoy jktdh; fo|ky;ksa esa iz;ksx gsrq fu%'kqYd",F1257)))</formula>
    </cfRule>
    <cfRule type="containsText" dxfId="8976" priority="6312" stopIfTrue="1" operator="containsText" text="f'k{kk foHkkx jktLFkku">
      <formula>NOT(ISERROR(SEARCH("f'k{kk foHkkx jktLFkku",F1257)))</formula>
    </cfRule>
    <cfRule type="containsText" dxfId="8975" priority="6313" stopIfTrue="1" operator="containsText" text="iw.kkZad">
      <formula>NOT(ISERROR(SEARCH("iw.kkZad",F1257)))</formula>
    </cfRule>
  </conditionalFormatting>
  <conditionalFormatting sqref="H1257:H1260 H1287:H1290 H1317:H1320 H1347:H1350 H1377:H1380 H1407:H1410 H1437:H1440 H1467:H1470 H1497:H1500">
    <cfRule type="cellIs" dxfId="8974" priority="6308" stopIfTrue="1" operator="equal">
      <formula>0</formula>
    </cfRule>
  </conditionalFormatting>
  <conditionalFormatting sqref="H1257:H1260 H1287:H1290 H1317:H1320 H1347:H1350 H1377:H1380 H1407:H1410 H1437:H1440 H1467:H1470 H1497:H1500">
    <cfRule type="containsText" dxfId="8973" priority="6303" stopIfTrue="1" operator="containsText" text="dsoy jktdh; fo|ky;ksa esa iz;ksx gsrq fu%'kqYd">
      <formula>NOT(ISERROR(SEARCH("dsoy jktdh; fo|ky;ksa esa iz;ksx gsrq fu%'kqYd",H1257)))</formula>
    </cfRule>
    <cfRule type="containsText" dxfId="8972" priority="6304" stopIfTrue="1" operator="containsText" text="dsoy jktdh; fo|ky;ksa esa iz;ksx gsrq fu%'kqYd">
      <formula>NOT(ISERROR(SEARCH("dsoy jktdh; fo|ky;ksa esa iz;ksx gsrq fu%'kqYd",H1257)))</formula>
    </cfRule>
    <cfRule type="containsText" dxfId="8971" priority="6305" stopIfTrue="1" operator="containsText" text="dsoy jktdh; fo|ky;ksa esa iz;ksx gsrq fu%'kqYd">
      <formula>NOT(ISERROR(SEARCH("dsoy jktdh; fo|ky;ksa esa iz;ksx gsrq fu%'kqYd",H1257)))</formula>
    </cfRule>
    <cfRule type="containsText" dxfId="8970" priority="6306" stopIfTrue="1" operator="containsText" text="f'k{kk foHkkx jktLFkku">
      <formula>NOT(ISERROR(SEARCH("f'k{kk foHkkx jktLFkku",H1257)))</formula>
    </cfRule>
    <cfRule type="containsText" dxfId="8969" priority="6307" stopIfTrue="1" operator="containsText" text="iw.kkZad">
      <formula>NOT(ISERROR(SEARCH("iw.kkZad",H1257)))</formula>
    </cfRule>
  </conditionalFormatting>
  <conditionalFormatting sqref="J1257:J1260 J1287:J1290 J1317:J1320 J1347:J1350 J1377:J1380 J1407:J1410 J1437:J1440 J1467:J1470 J1497:J1500">
    <cfRule type="cellIs" dxfId="8968" priority="6302" stopIfTrue="1" operator="equal">
      <formula>0</formula>
    </cfRule>
  </conditionalFormatting>
  <conditionalFormatting sqref="J1257:J1260 J1287:J1290 J1317:J1320 J1347:J1350 J1377:J1380 J1407:J1410 J1437:J1440 J1467:J1470 J1497:J1500">
    <cfRule type="containsText" dxfId="8967" priority="6297" stopIfTrue="1" operator="containsText" text="dsoy jktdh; fo|ky;ksa esa iz;ksx gsrq fu%'kqYd">
      <formula>NOT(ISERROR(SEARCH("dsoy jktdh; fo|ky;ksa esa iz;ksx gsrq fu%'kqYd",J1257)))</formula>
    </cfRule>
    <cfRule type="containsText" dxfId="8966" priority="6298" stopIfTrue="1" operator="containsText" text="dsoy jktdh; fo|ky;ksa esa iz;ksx gsrq fu%'kqYd">
      <formula>NOT(ISERROR(SEARCH("dsoy jktdh; fo|ky;ksa esa iz;ksx gsrq fu%'kqYd",J1257)))</formula>
    </cfRule>
    <cfRule type="containsText" dxfId="8965" priority="6299" stopIfTrue="1" operator="containsText" text="dsoy jktdh; fo|ky;ksa esa iz;ksx gsrq fu%'kqYd">
      <formula>NOT(ISERROR(SEARCH("dsoy jktdh; fo|ky;ksa esa iz;ksx gsrq fu%'kqYd",J1257)))</formula>
    </cfRule>
    <cfRule type="containsText" dxfId="8964" priority="6300" stopIfTrue="1" operator="containsText" text="f'k{kk foHkkx jktLFkku">
      <formula>NOT(ISERROR(SEARCH("f'k{kk foHkkx jktLFkku",J1257)))</formula>
    </cfRule>
    <cfRule type="containsText" dxfId="8963" priority="6301" stopIfTrue="1" operator="containsText" text="iw.kkZad">
      <formula>NOT(ISERROR(SEARCH("iw.kkZad",J1257)))</formula>
    </cfRule>
  </conditionalFormatting>
  <conditionalFormatting sqref="B1258:C1258 B1288:C1288 B1318:C1318 B1348:C1348 B1378:C1378 B1408:C1408 B1438:C1438 B1468:C1468 B1498:C1498">
    <cfRule type="cellIs" dxfId="8962" priority="6296" stopIfTrue="1" operator="equal">
      <formula>0</formula>
    </cfRule>
  </conditionalFormatting>
  <conditionalFormatting sqref="B1258:C1258 B1288:C1288 B1318:C1318 B1348:C1348 B1378:C1378 B1408:C1408 B1438:C1438 B1468:C1468 B1498:C1498">
    <cfRule type="containsText" dxfId="8961" priority="6291" stopIfTrue="1" operator="containsText" text="dsoy jktdh; fo|ky;ksa esa iz;ksx gsrq fu%'kqYd">
      <formula>NOT(ISERROR(SEARCH("dsoy jktdh; fo|ky;ksa esa iz;ksx gsrq fu%'kqYd",B1258)))</formula>
    </cfRule>
    <cfRule type="containsText" dxfId="8960" priority="6292" stopIfTrue="1" operator="containsText" text="dsoy jktdh; fo|ky;ksa esa iz;ksx gsrq fu%'kqYd">
      <formula>NOT(ISERROR(SEARCH("dsoy jktdh; fo|ky;ksa esa iz;ksx gsrq fu%'kqYd",B1258)))</formula>
    </cfRule>
    <cfRule type="containsText" dxfId="8959" priority="6293" stopIfTrue="1" operator="containsText" text="dsoy jktdh; fo|ky;ksa esa iz;ksx gsrq fu%'kqYd">
      <formula>NOT(ISERROR(SEARCH("dsoy jktdh; fo|ky;ksa esa iz;ksx gsrq fu%'kqYd",B1258)))</formula>
    </cfRule>
    <cfRule type="containsText" dxfId="8958" priority="6294" stopIfTrue="1" operator="containsText" text="f'k{kk foHkkx jktLFkku">
      <formula>NOT(ISERROR(SEARCH("f'k{kk foHkkx jktLFkku",B1258)))</formula>
    </cfRule>
    <cfRule type="containsText" dxfId="8957" priority="6295" stopIfTrue="1" operator="containsText" text="iw.kkZad">
      <formula>NOT(ISERROR(SEARCH("iw.kkZad",B1258)))</formula>
    </cfRule>
  </conditionalFormatting>
  <conditionalFormatting sqref="S1238 S1268 S1298 S1328 S1358 S1388 S1418 S1448 S1478 X1240 X1270 X1300 X1330 X1360 X1390 X1420 X1450 X1480 P1236:P1240 P1266:P1270 P1296:P1300 P1326:P1330 P1356:P1360 P1386:P1390 P1416:P1420 P1446:P1450 P1476:P1480 O1254:Q1254 O1284:Q1284 O1314:Q1314 O1344:Q1344 O1374:Q1374 O1404:Q1404 O1434:Q1434 O1464:Q1464 O1494:Q1494 S1254 S1284 S1314 S1344 S1374 S1404 S1434 S1464 S1494 U1254 U1284 U1314 U1344 U1374 U1404 U1434 U1464 U1494 O1234:O1241 O1264:O1271 O1294:O1301 O1324:O1331 O1354:O1361 O1384:O1391 O1414:O1421 O1444:O1451 O1474:O1481 O1255:P1256 O1285:P1286 O1315:P1316 O1345:P1346 O1375:P1376 O1405:P1406 O1435:P1436 O1465:P1466 O1495:P1496 O1243:P1243 O1273:P1273 O1303:P1303 O1333:P1333 O1363:P1363 O1393:P1393 O1423:P1423 O1453:P1453 O1483:P1483 N1231:N1232 N1261:N1262 N1291:N1292 N1321:N1322 N1351:N1352 N1381:N1382 N1411:N1412 N1441:N1442 N1471:N1472 O1245:P1246 O1275:P1276 O1305:P1306 O1335:P1336 O1365:P1366 O1395:P1396 O1455:P1456 O1425:P1426 O1485:P1486">
    <cfRule type="cellIs" dxfId="8956" priority="6290" stopIfTrue="1" operator="equal">
      <formula>0</formula>
    </cfRule>
  </conditionalFormatting>
  <conditionalFormatting sqref="S1238 S1268 S1298 S1328 S1358 S1388 S1418 S1448 S1478 X1240 X1270 X1300 X1330 X1360 X1390 X1420 X1450 X1480 P1236:P1240 P1266:P1270 P1296:P1300 P1326:P1330 P1356:P1360 P1386:P1390 P1416:P1420 P1446:P1450 P1476:P1480 O1254:Q1254 O1284:Q1284 O1314:Q1314 O1344:Q1344 O1374:Q1374 O1404:Q1404 O1434:Q1434 O1464:Q1464 O1494:Q1494 S1254 S1284 S1314 S1344 S1374 S1404 S1434 S1464 S1494 U1254 U1284 U1314 U1344 U1374 U1404 U1434 U1464 U1494 O1234:O1241 O1264:O1271 O1294:O1301 O1324:O1331 O1354:O1361 O1384:O1391 O1414:O1421 O1444:O1451 O1474:O1481 O1255:P1256 O1285:P1286 O1315:P1316 O1345:P1346 O1375:P1376 O1405:P1406 O1435:P1436 O1465:P1466 O1495:P1496 O1243:P1243 O1273:P1273 O1303:P1303 O1333:P1333 O1363:P1363 O1393:P1393 O1423:P1423 O1453:P1453 O1483:P1483 N1231:N1232 N1261:N1262 N1291:N1292 N1321:N1322 N1351:N1352 N1381:N1382 N1411:N1412 N1441:N1442 N1471:N1472 O1245:P1246 O1275:P1276 O1305:P1306 O1335:P1336 O1365:P1366 O1395:P1396 O1455:P1456 O1425:P1426 O1485:P1486">
    <cfRule type="containsText" dxfId="8955" priority="6285" stopIfTrue="1" operator="containsText" text="dsoy jktdh; fo|ky;ksa esa iz;ksx gsrq fu%'kqYd">
      <formula>NOT(ISERROR(SEARCH("dsoy jktdh; fo|ky;ksa esa iz;ksx gsrq fu%'kqYd",N1231)))</formula>
    </cfRule>
    <cfRule type="containsText" dxfId="8954" priority="6286" stopIfTrue="1" operator="containsText" text="dsoy jktdh; fo|ky;ksa esa iz;ksx gsrq fu%'kqYd">
      <formula>NOT(ISERROR(SEARCH("dsoy jktdh; fo|ky;ksa esa iz;ksx gsrq fu%'kqYd",N1231)))</formula>
    </cfRule>
    <cfRule type="containsText" dxfId="8953" priority="6287" stopIfTrue="1" operator="containsText" text="dsoy jktdh; fo|ky;ksa esa iz;ksx gsrq fu%'kqYd">
      <formula>NOT(ISERROR(SEARCH("dsoy jktdh; fo|ky;ksa esa iz;ksx gsrq fu%'kqYd",N1231)))</formula>
    </cfRule>
    <cfRule type="containsText" dxfId="8952" priority="6288" stopIfTrue="1" operator="containsText" text="f'k{kk foHkkx jktLFkku">
      <formula>NOT(ISERROR(SEARCH("f'k{kk foHkkx jktLFkku",N1231)))</formula>
    </cfRule>
    <cfRule type="containsText" dxfId="8951" priority="6289" stopIfTrue="1" operator="containsText" text="iw.kkZad">
      <formula>NOT(ISERROR(SEARCH("iw.kkZad",N1231)))</formula>
    </cfRule>
  </conditionalFormatting>
  <conditionalFormatting sqref="O1240:P1240 O1270:P1270 O1300:P1300 O1330:P1330 O1360:P1360 O1390:P1390 O1420:P1420 O1450:P1450 O1480:P1480">
    <cfRule type="cellIs" dxfId="8950" priority="6283" operator="equal">
      <formula>0</formula>
    </cfRule>
    <cfRule type="containsText" dxfId="8949" priority="6284" stopIfTrue="1" operator="containsText" text="false">
      <formula>NOT(ISERROR(SEARCH("false",O1240)))</formula>
    </cfRule>
  </conditionalFormatting>
  <conditionalFormatting sqref="T1240 T1270 T1300 T1330 T1360 T1390 T1420 T1450 T1480">
    <cfRule type="cellIs" dxfId="8948" priority="6282" stopIfTrue="1" operator="equal">
      <formula>0</formula>
    </cfRule>
  </conditionalFormatting>
  <conditionalFormatting sqref="T1240 T1270 T1300 T1330 T1360 T1390 T1420 T1450 T1480">
    <cfRule type="containsText" dxfId="8947" priority="6277" stopIfTrue="1" operator="containsText" text="dsoy jktdh; fo|ky;ksa esa iz;ksx gsrq fu%'kqYd">
      <formula>NOT(ISERROR(SEARCH("dsoy jktdh; fo|ky;ksa esa iz;ksx gsrq fu%'kqYd",T1240)))</formula>
    </cfRule>
    <cfRule type="containsText" dxfId="8946" priority="6278" stopIfTrue="1" operator="containsText" text="dsoy jktdh; fo|ky;ksa esa iz;ksx gsrq fu%'kqYd">
      <formula>NOT(ISERROR(SEARCH("dsoy jktdh; fo|ky;ksa esa iz;ksx gsrq fu%'kqYd",T1240)))</formula>
    </cfRule>
    <cfRule type="containsText" dxfId="8945" priority="6279" stopIfTrue="1" operator="containsText" text="dsoy jktdh; fo|ky;ksa esa iz;ksx gsrq fu%'kqYd">
      <formula>NOT(ISERROR(SEARCH("dsoy jktdh; fo|ky;ksa esa iz;ksx gsrq fu%'kqYd",T1240)))</formula>
    </cfRule>
    <cfRule type="containsText" dxfId="8944" priority="6280" stopIfTrue="1" operator="containsText" text="f'k{kk foHkkx jktLFkku">
      <formula>NOT(ISERROR(SEARCH("f'k{kk foHkkx jktLFkku",T1240)))</formula>
    </cfRule>
    <cfRule type="containsText" dxfId="8943" priority="6281" stopIfTrue="1" operator="containsText" text="iw.kkZad">
      <formula>NOT(ISERROR(SEARCH("iw.kkZad",T1240)))</formula>
    </cfRule>
  </conditionalFormatting>
  <conditionalFormatting sqref="T1240 T1270 T1300 T1330 T1360 T1390 T1420 T1450 T1480">
    <cfRule type="cellIs" dxfId="8942" priority="6275" operator="equal">
      <formula>0</formula>
    </cfRule>
    <cfRule type="containsText" dxfId="8941" priority="6276" stopIfTrue="1" operator="containsText" text="false">
      <formula>NOT(ISERROR(SEARCH("false",T1240)))</formula>
    </cfRule>
  </conditionalFormatting>
  <conditionalFormatting sqref="T1240 T1270 T1300 T1330 T1360 T1390 T1420 T1450 T1480">
    <cfRule type="containsText" dxfId="8940" priority="6274" stopIfTrue="1" operator="containsText" text="izk;ks-">
      <formula>NOT(ISERROR(SEARCH("izk;ks-",T1240)))</formula>
    </cfRule>
  </conditionalFormatting>
  <conditionalFormatting sqref="W1254 W1284 W1314 W1344 W1374 W1404 W1434 W1464 W1494">
    <cfRule type="cellIs" dxfId="8939" priority="6261" stopIfTrue="1" operator="equal">
      <formula>0</formula>
    </cfRule>
  </conditionalFormatting>
  <conditionalFormatting sqref="W1254 W1284 W1314 W1344 W1374 W1404 W1434 W1464 W1494">
    <cfRule type="containsText" dxfId="8938" priority="6256" stopIfTrue="1" operator="containsText" text="dsoy jktdh; fo|ky;ksa esa iz;ksx gsrq fu%'kqYd">
      <formula>NOT(ISERROR(SEARCH("dsoy jktdh; fo|ky;ksa esa iz;ksx gsrq fu%'kqYd",W1254)))</formula>
    </cfRule>
    <cfRule type="containsText" dxfId="8937" priority="6257" stopIfTrue="1" operator="containsText" text="dsoy jktdh; fo|ky;ksa esa iz;ksx gsrq fu%'kqYd">
      <formula>NOT(ISERROR(SEARCH("dsoy jktdh; fo|ky;ksa esa iz;ksx gsrq fu%'kqYd",W1254)))</formula>
    </cfRule>
    <cfRule type="containsText" dxfId="8936" priority="6258" stopIfTrue="1" operator="containsText" text="dsoy jktdh; fo|ky;ksa esa iz;ksx gsrq fu%'kqYd">
      <formula>NOT(ISERROR(SEARCH("dsoy jktdh; fo|ky;ksa esa iz;ksx gsrq fu%'kqYd",W1254)))</formula>
    </cfRule>
    <cfRule type="containsText" dxfId="8935" priority="6259" stopIfTrue="1" operator="containsText" text="f'k{kk foHkkx jktLFkku">
      <formula>NOT(ISERROR(SEARCH("f'k{kk foHkkx jktLFkku",W1254)))</formula>
    </cfRule>
    <cfRule type="containsText" dxfId="8934" priority="6260" stopIfTrue="1" operator="containsText" text="iw.kkZad">
      <formula>NOT(ISERROR(SEARCH("iw.kkZad",W1254)))</formula>
    </cfRule>
  </conditionalFormatting>
  <conditionalFormatting sqref="Q1255 Q1285 Q1315 Q1345 Q1375 Q1405 Q1435 Q1465 Q1495">
    <cfRule type="cellIs" dxfId="8933" priority="6255" stopIfTrue="1" operator="equal">
      <formula>0</formula>
    </cfRule>
  </conditionalFormatting>
  <conditionalFormatting sqref="Q1255 Q1285 Q1315 Q1345 Q1375 Q1405 Q1435 Q1465 Q1495">
    <cfRule type="containsText" dxfId="8932" priority="6250" stopIfTrue="1" operator="containsText" text="dsoy jktdh; fo|ky;ksa esa iz;ksx gsrq fu%'kqYd">
      <formula>NOT(ISERROR(SEARCH("dsoy jktdh; fo|ky;ksa esa iz;ksx gsrq fu%'kqYd",Q1255)))</formula>
    </cfRule>
    <cfRule type="containsText" dxfId="8931" priority="6251" stopIfTrue="1" operator="containsText" text="dsoy jktdh; fo|ky;ksa esa iz;ksx gsrq fu%'kqYd">
      <formula>NOT(ISERROR(SEARCH("dsoy jktdh; fo|ky;ksa esa iz;ksx gsrq fu%'kqYd",Q1255)))</formula>
    </cfRule>
    <cfRule type="containsText" dxfId="8930" priority="6252" stopIfTrue="1" operator="containsText" text="dsoy jktdh; fo|ky;ksa esa iz;ksx gsrq fu%'kqYd">
      <formula>NOT(ISERROR(SEARCH("dsoy jktdh; fo|ky;ksa esa iz;ksx gsrq fu%'kqYd",Q1255)))</formula>
    </cfRule>
    <cfRule type="containsText" dxfId="8929" priority="6253" stopIfTrue="1" operator="containsText" text="f'k{kk foHkkx jktLFkku">
      <formula>NOT(ISERROR(SEARCH("f'k{kk foHkkx jktLFkku",Q1255)))</formula>
    </cfRule>
    <cfRule type="containsText" dxfId="8928" priority="6254" stopIfTrue="1" operator="containsText" text="iw.kkZad">
      <formula>NOT(ISERROR(SEARCH("iw.kkZad",Q1255)))</formula>
    </cfRule>
  </conditionalFormatting>
  <conditionalFormatting sqref="S1255 S1285 S1315 S1345 S1375 S1405 S1435 S1465 S1495">
    <cfRule type="cellIs" dxfId="8927" priority="6249" stopIfTrue="1" operator="equal">
      <formula>0</formula>
    </cfRule>
  </conditionalFormatting>
  <conditionalFormatting sqref="S1255 S1285 S1315 S1345 S1375 S1405 S1435 S1465 S1495">
    <cfRule type="containsText" dxfId="8926" priority="6244" stopIfTrue="1" operator="containsText" text="dsoy jktdh; fo|ky;ksa esa iz;ksx gsrq fu%'kqYd">
      <formula>NOT(ISERROR(SEARCH("dsoy jktdh; fo|ky;ksa esa iz;ksx gsrq fu%'kqYd",S1255)))</formula>
    </cfRule>
    <cfRule type="containsText" dxfId="8925" priority="6245" stopIfTrue="1" operator="containsText" text="dsoy jktdh; fo|ky;ksa esa iz;ksx gsrq fu%'kqYd">
      <formula>NOT(ISERROR(SEARCH("dsoy jktdh; fo|ky;ksa esa iz;ksx gsrq fu%'kqYd",S1255)))</formula>
    </cfRule>
    <cfRule type="containsText" dxfId="8924" priority="6246" stopIfTrue="1" operator="containsText" text="dsoy jktdh; fo|ky;ksa esa iz;ksx gsrq fu%'kqYd">
      <formula>NOT(ISERROR(SEARCH("dsoy jktdh; fo|ky;ksa esa iz;ksx gsrq fu%'kqYd",S1255)))</formula>
    </cfRule>
    <cfRule type="containsText" dxfId="8923" priority="6247" stopIfTrue="1" operator="containsText" text="f'k{kk foHkkx jktLFkku">
      <formula>NOT(ISERROR(SEARCH("f'k{kk foHkkx jktLFkku",S1255)))</formula>
    </cfRule>
    <cfRule type="containsText" dxfId="8922" priority="6248" stopIfTrue="1" operator="containsText" text="iw.kkZad">
      <formula>NOT(ISERROR(SEARCH("iw.kkZad",S1255)))</formula>
    </cfRule>
  </conditionalFormatting>
  <conditionalFormatting sqref="U1255 U1285 U1315 U1345 U1375 U1405 U1435 U1465 U1495">
    <cfRule type="cellIs" dxfId="8921" priority="6243" stopIfTrue="1" operator="equal">
      <formula>0</formula>
    </cfRule>
  </conditionalFormatting>
  <conditionalFormatting sqref="U1255 U1285 U1315 U1345 U1375 U1405 U1435 U1465 U1495">
    <cfRule type="containsText" dxfId="8920" priority="6238" stopIfTrue="1" operator="containsText" text="dsoy jktdh; fo|ky;ksa esa iz;ksx gsrq fu%'kqYd">
      <formula>NOT(ISERROR(SEARCH("dsoy jktdh; fo|ky;ksa esa iz;ksx gsrq fu%'kqYd",U1255)))</formula>
    </cfRule>
    <cfRule type="containsText" dxfId="8919" priority="6239" stopIfTrue="1" operator="containsText" text="dsoy jktdh; fo|ky;ksa esa iz;ksx gsrq fu%'kqYd">
      <formula>NOT(ISERROR(SEARCH("dsoy jktdh; fo|ky;ksa esa iz;ksx gsrq fu%'kqYd",U1255)))</formula>
    </cfRule>
    <cfRule type="containsText" dxfId="8918" priority="6240" stopIfTrue="1" operator="containsText" text="dsoy jktdh; fo|ky;ksa esa iz;ksx gsrq fu%'kqYd">
      <formula>NOT(ISERROR(SEARCH("dsoy jktdh; fo|ky;ksa esa iz;ksx gsrq fu%'kqYd",U1255)))</formula>
    </cfRule>
    <cfRule type="containsText" dxfId="8917" priority="6241" stopIfTrue="1" operator="containsText" text="f'k{kk foHkkx jktLFkku">
      <formula>NOT(ISERROR(SEARCH("f'k{kk foHkkx jktLFkku",U1255)))</formula>
    </cfRule>
    <cfRule type="containsText" dxfId="8916" priority="6242" stopIfTrue="1" operator="containsText" text="iw.kkZad">
      <formula>NOT(ISERROR(SEARCH("iw.kkZad",U1255)))</formula>
    </cfRule>
  </conditionalFormatting>
  <conditionalFormatting sqref="W1255 W1285 W1315 W1345 W1375 W1405 W1435 W1465 W1495">
    <cfRule type="cellIs" dxfId="8915" priority="6237" stopIfTrue="1" operator="equal">
      <formula>0</formula>
    </cfRule>
  </conditionalFormatting>
  <conditionalFormatting sqref="W1255 W1285 W1315 W1345 W1375 W1405 W1435 W1465 W1495">
    <cfRule type="containsText" dxfId="8914" priority="6232" stopIfTrue="1" operator="containsText" text="dsoy jktdh; fo|ky;ksa esa iz;ksx gsrq fu%'kqYd">
      <formula>NOT(ISERROR(SEARCH("dsoy jktdh; fo|ky;ksa esa iz;ksx gsrq fu%'kqYd",W1255)))</formula>
    </cfRule>
    <cfRule type="containsText" dxfId="8913" priority="6233" stopIfTrue="1" operator="containsText" text="dsoy jktdh; fo|ky;ksa esa iz;ksx gsrq fu%'kqYd">
      <formula>NOT(ISERROR(SEARCH("dsoy jktdh; fo|ky;ksa esa iz;ksx gsrq fu%'kqYd",W1255)))</formula>
    </cfRule>
    <cfRule type="containsText" dxfId="8912" priority="6234" stopIfTrue="1" operator="containsText" text="dsoy jktdh; fo|ky;ksa esa iz;ksx gsrq fu%'kqYd">
      <formula>NOT(ISERROR(SEARCH("dsoy jktdh; fo|ky;ksa esa iz;ksx gsrq fu%'kqYd",W1255)))</formula>
    </cfRule>
    <cfRule type="containsText" dxfId="8911" priority="6235" stopIfTrue="1" operator="containsText" text="f'k{kk foHkkx jktLFkku">
      <formula>NOT(ISERROR(SEARCH("f'k{kk foHkkx jktLFkku",W1255)))</formula>
    </cfRule>
    <cfRule type="containsText" dxfId="8910" priority="6236" stopIfTrue="1" operator="containsText" text="iw.kkZad">
      <formula>NOT(ISERROR(SEARCH("iw.kkZad",W1255)))</formula>
    </cfRule>
  </conditionalFormatting>
  <conditionalFormatting sqref="Q1256 Q1286 Q1316 Q1346 Q1376 Q1406 Q1436 Q1466 Q1496">
    <cfRule type="cellIs" dxfId="8909" priority="6231" stopIfTrue="1" operator="equal">
      <formula>0</formula>
    </cfRule>
  </conditionalFormatting>
  <conditionalFormatting sqref="Q1256 Q1286 Q1316 Q1346 Q1376 Q1406 Q1436 Q1466 Q1496">
    <cfRule type="containsText" dxfId="8908" priority="6226" stopIfTrue="1" operator="containsText" text="dsoy jktdh; fo|ky;ksa esa iz;ksx gsrq fu%'kqYd">
      <formula>NOT(ISERROR(SEARCH("dsoy jktdh; fo|ky;ksa esa iz;ksx gsrq fu%'kqYd",Q1256)))</formula>
    </cfRule>
    <cfRule type="containsText" dxfId="8907" priority="6227" stopIfTrue="1" operator="containsText" text="dsoy jktdh; fo|ky;ksa esa iz;ksx gsrq fu%'kqYd">
      <formula>NOT(ISERROR(SEARCH("dsoy jktdh; fo|ky;ksa esa iz;ksx gsrq fu%'kqYd",Q1256)))</formula>
    </cfRule>
    <cfRule type="containsText" dxfId="8906" priority="6228" stopIfTrue="1" operator="containsText" text="dsoy jktdh; fo|ky;ksa esa iz;ksx gsrq fu%'kqYd">
      <formula>NOT(ISERROR(SEARCH("dsoy jktdh; fo|ky;ksa esa iz;ksx gsrq fu%'kqYd",Q1256)))</formula>
    </cfRule>
    <cfRule type="containsText" dxfId="8905" priority="6229" stopIfTrue="1" operator="containsText" text="f'k{kk foHkkx jktLFkku">
      <formula>NOT(ISERROR(SEARCH("f'k{kk foHkkx jktLFkku",Q1256)))</formula>
    </cfRule>
    <cfRule type="containsText" dxfId="8904" priority="6230" stopIfTrue="1" operator="containsText" text="iw.kkZad">
      <formula>NOT(ISERROR(SEARCH("iw.kkZad",Q1256)))</formula>
    </cfRule>
  </conditionalFormatting>
  <conditionalFormatting sqref="S1256 S1286 S1316 S1346 S1376 S1406 S1436 S1466 S1496">
    <cfRule type="cellIs" dxfId="8903" priority="6225" stopIfTrue="1" operator="equal">
      <formula>0</formula>
    </cfRule>
  </conditionalFormatting>
  <conditionalFormatting sqref="S1256 S1286 S1316 S1346 S1376 S1406 S1436 S1466 S1496">
    <cfRule type="containsText" dxfId="8902" priority="6220" stopIfTrue="1" operator="containsText" text="dsoy jktdh; fo|ky;ksa esa iz;ksx gsrq fu%'kqYd">
      <formula>NOT(ISERROR(SEARCH("dsoy jktdh; fo|ky;ksa esa iz;ksx gsrq fu%'kqYd",S1256)))</formula>
    </cfRule>
    <cfRule type="containsText" dxfId="8901" priority="6221" stopIfTrue="1" operator="containsText" text="dsoy jktdh; fo|ky;ksa esa iz;ksx gsrq fu%'kqYd">
      <formula>NOT(ISERROR(SEARCH("dsoy jktdh; fo|ky;ksa esa iz;ksx gsrq fu%'kqYd",S1256)))</formula>
    </cfRule>
    <cfRule type="containsText" dxfId="8900" priority="6222" stopIfTrue="1" operator="containsText" text="dsoy jktdh; fo|ky;ksa esa iz;ksx gsrq fu%'kqYd">
      <formula>NOT(ISERROR(SEARCH("dsoy jktdh; fo|ky;ksa esa iz;ksx gsrq fu%'kqYd",S1256)))</formula>
    </cfRule>
    <cfRule type="containsText" dxfId="8899" priority="6223" stopIfTrue="1" operator="containsText" text="f'k{kk foHkkx jktLFkku">
      <formula>NOT(ISERROR(SEARCH("f'k{kk foHkkx jktLFkku",S1256)))</formula>
    </cfRule>
    <cfRule type="containsText" dxfId="8898" priority="6224" stopIfTrue="1" operator="containsText" text="iw.kkZad">
      <formula>NOT(ISERROR(SEARCH("iw.kkZad",S1256)))</formula>
    </cfRule>
  </conditionalFormatting>
  <conditionalFormatting sqref="U1256 U1286 U1316 U1346 U1376 U1406 U1436 U1466 U1496">
    <cfRule type="cellIs" dxfId="8897" priority="6219" stopIfTrue="1" operator="equal">
      <formula>0</formula>
    </cfRule>
  </conditionalFormatting>
  <conditionalFormatting sqref="U1256 U1286 U1316 U1346 U1376 U1406 U1436 U1466 U1496">
    <cfRule type="containsText" dxfId="8896" priority="6214" stopIfTrue="1" operator="containsText" text="dsoy jktdh; fo|ky;ksa esa iz;ksx gsrq fu%'kqYd">
      <formula>NOT(ISERROR(SEARCH("dsoy jktdh; fo|ky;ksa esa iz;ksx gsrq fu%'kqYd",U1256)))</formula>
    </cfRule>
    <cfRule type="containsText" dxfId="8895" priority="6215" stopIfTrue="1" operator="containsText" text="dsoy jktdh; fo|ky;ksa esa iz;ksx gsrq fu%'kqYd">
      <formula>NOT(ISERROR(SEARCH("dsoy jktdh; fo|ky;ksa esa iz;ksx gsrq fu%'kqYd",U1256)))</formula>
    </cfRule>
    <cfRule type="containsText" dxfId="8894" priority="6216" stopIfTrue="1" operator="containsText" text="dsoy jktdh; fo|ky;ksa esa iz;ksx gsrq fu%'kqYd">
      <formula>NOT(ISERROR(SEARCH("dsoy jktdh; fo|ky;ksa esa iz;ksx gsrq fu%'kqYd",U1256)))</formula>
    </cfRule>
    <cfRule type="containsText" dxfId="8893" priority="6217" stopIfTrue="1" operator="containsText" text="f'k{kk foHkkx jktLFkku">
      <formula>NOT(ISERROR(SEARCH("f'k{kk foHkkx jktLFkku",U1256)))</formula>
    </cfRule>
    <cfRule type="containsText" dxfId="8892" priority="6218" stopIfTrue="1" operator="containsText" text="iw.kkZad">
      <formula>NOT(ISERROR(SEARCH("iw.kkZad",U1256)))</formula>
    </cfRule>
  </conditionalFormatting>
  <conditionalFormatting sqref="W1256 W1286 W1316 W1346 W1376 W1406 W1436 W1466 W1496">
    <cfRule type="cellIs" dxfId="8891" priority="6213" stopIfTrue="1" operator="equal">
      <formula>0</formula>
    </cfRule>
  </conditionalFormatting>
  <conditionalFormatting sqref="W1256 W1286 W1316 W1346 W1376 W1406 W1436 W1466 W1496">
    <cfRule type="containsText" dxfId="8890" priority="6208" stopIfTrue="1" operator="containsText" text="dsoy jktdh; fo|ky;ksa esa iz;ksx gsrq fu%'kqYd">
      <formula>NOT(ISERROR(SEARCH("dsoy jktdh; fo|ky;ksa esa iz;ksx gsrq fu%'kqYd",W1256)))</formula>
    </cfRule>
    <cfRule type="containsText" dxfId="8889" priority="6209" stopIfTrue="1" operator="containsText" text="dsoy jktdh; fo|ky;ksa esa iz;ksx gsrq fu%'kqYd">
      <formula>NOT(ISERROR(SEARCH("dsoy jktdh; fo|ky;ksa esa iz;ksx gsrq fu%'kqYd",W1256)))</formula>
    </cfRule>
    <cfRule type="containsText" dxfId="8888" priority="6210" stopIfTrue="1" operator="containsText" text="dsoy jktdh; fo|ky;ksa esa iz;ksx gsrq fu%'kqYd">
      <formula>NOT(ISERROR(SEARCH("dsoy jktdh; fo|ky;ksa esa iz;ksx gsrq fu%'kqYd",W1256)))</formula>
    </cfRule>
    <cfRule type="containsText" dxfId="8887" priority="6211" stopIfTrue="1" operator="containsText" text="f'k{kk foHkkx jktLFkku">
      <formula>NOT(ISERROR(SEARCH("f'k{kk foHkkx jktLFkku",W1256)))</formula>
    </cfRule>
    <cfRule type="containsText" dxfId="8886" priority="6212" stopIfTrue="1" operator="containsText" text="iw.kkZad">
      <formula>NOT(ISERROR(SEARCH("iw.kkZad",W1256)))</formula>
    </cfRule>
  </conditionalFormatting>
  <conditionalFormatting sqref="P1248 P1278 P1308 P1338 P1368 P1398 P1428 P1458 P1488">
    <cfRule type="cellIs" dxfId="8885" priority="6207" stopIfTrue="1" operator="equal">
      <formula>0</formula>
    </cfRule>
  </conditionalFormatting>
  <conditionalFormatting sqref="P1248 P1278 P1308 P1338 P1368 P1398 P1428 P1458 P1488">
    <cfRule type="containsText" dxfId="8884" priority="6202" stopIfTrue="1" operator="containsText" text="dsoy jktdh; fo|ky;ksa esa iz;ksx gsrq fu%'kqYd">
      <formula>NOT(ISERROR(SEARCH("dsoy jktdh; fo|ky;ksa esa iz;ksx gsrq fu%'kqYd",P1248)))</formula>
    </cfRule>
    <cfRule type="containsText" dxfId="8883" priority="6203" stopIfTrue="1" operator="containsText" text="dsoy jktdh; fo|ky;ksa esa iz;ksx gsrq fu%'kqYd">
      <formula>NOT(ISERROR(SEARCH("dsoy jktdh; fo|ky;ksa esa iz;ksx gsrq fu%'kqYd",P1248)))</formula>
    </cfRule>
    <cfRule type="containsText" dxfId="8882" priority="6204" stopIfTrue="1" operator="containsText" text="dsoy jktdh; fo|ky;ksa esa iz;ksx gsrq fu%'kqYd">
      <formula>NOT(ISERROR(SEARCH("dsoy jktdh; fo|ky;ksa esa iz;ksx gsrq fu%'kqYd",P1248)))</formula>
    </cfRule>
    <cfRule type="containsText" dxfId="8881" priority="6205" stopIfTrue="1" operator="containsText" text="f'k{kk foHkkx jktLFkku">
      <formula>NOT(ISERROR(SEARCH("f'k{kk foHkkx jktLFkku",P1248)))</formula>
    </cfRule>
    <cfRule type="containsText" dxfId="8880" priority="6206" stopIfTrue="1" operator="containsText" text="iw.kkZad">
      <formula>NOT(ISERROR(SEARCH("iw.kkZad",P1248)))</formula>
    </cfRule>
  </conditionalFormatting>
  <conditionalFormatting sqref="O1247 O1277 O1307 O1337 O1367 O1397 O1427 O1457 O1487">
    <cfRule type="cellIs" dxfId="8879" priority="6201" stopIfTrue="1" operator="equal">
      <formula>0</formula>
    </cfRule>
  </conditionalFormatting>
  <conditionalFormatting sqref="O1247 O1277 O1307 O1337 O1367 O1397 O1427 O1457 O1487">
    <cfRule type="containsText" dxfId="8878" priority="6196" stopIfTrue="1" operator="containsText" text="dsoy jktdh; fo|ky;ksa esa iz;ksx gsrq fu%'kqYd">
      <formula>NOT(ISERROR(SEARCH("dsoy jktdh; fo|ky;ksa esa iz;ksx gsrq fu%'kqYd",O1247)))</formula>
    </cfRule>
    <cfRule type="containsText" dxfId="8877" priority="6197" stopIfTrue="1" operator="containsText" text="dsoy jktdh; fo|ky;ksa esa iz;ksx gsrq fu%'kqYd">
      <formula>NOT(ISERROR(SEARCH("dsoy jktdh; fo|ky;ksa esa iz;ksx gsrq fu%'kqYd",O1247)))</formula>
    </cfRule>
    <cfRule type="containsText" dxfId="8876" priority="6198" stopIfTrue="1" operator="containsText" text="dsoy jktdh; fo|ky;ksa esa iz;ksx gsrq fu%'kqYd">
      <formula>NOT(ISERROR(SEARCH("dsoy jktdh; fo|ky;ksa esa iz;ksx gsrq fu%'kqYd",O1247)))</formula>
    </cfRule>
    <cfRule type="containsText" dxfId="8875" priority="6199" stopIfTrue="1" operator="containsText" text="f'k{kk foHkkx jktLFkku">
      <formula>NOT(ISERROR(SEARCH("f'k{kk foHkkx jktLFkku",O1247)))</formula>
    </cfRule>
    <cfRule type="containsText" dxfId="8874" priority="6200" stopIfTrue="1" operator="containsText" text="iw.kkZad">
      <formula>NOT(ISERROR(SEARCH("iw.kkZad",O1247)))</formula>
    </cfRule>
  </conditionalFormatting>
  <conditionalFormatting sqref="Q1242:S1242 Q1272:S1272 Q1302:S1302 Q1332:S1332 Q1362:S1362 Q1392:S1392 Q1422:S1422 Q1452:S1452 Q1482:S1482">
    <cfRule type="cellIs" dxfId="8873" priority="6195" stopIfTrue="1" operator="equal">
      <formula>0</formula>
    </cfRule>
  </conditionalFormatting>
  <conditionalFormatting sqref="Q1242:S1242 Q1272:S1272 Q1302:S1302 Q1332:S1332 Q1362:S1362 Q1392:S1392 Q1422:S1422 Q1452:S1452 Q1482:S1482">
    <cfRule type="containsText" dxfId="8872" priority="6190" stopIfTrue="1" operator="containsText" text="dsoy jktdh; fo|ky;ksa esa iz;ksx gsrq fu%'kqYd">
      <formula>NOT(ISERROR(SEARCH("dsoy jktdh; fo|ky;ksa esa iz;ksx gsrq fu%'kqYd",Q1242)))</formula>
    </cfRule>
    <cfRule type="containsText" dxfId="8871" priority="6191" stopIfTrue="1" operator="containsText" text="dsoy jktdh; fo|ky;ksa esa iz;ksx gsrq fu%'kqYd">
      <formula>NOT(ISERROR(SEARCH("dsoy jktdh; fo|ky;ksa esa iz;ksx gsrq fu%'kqYd",Q1242)))</formula>
    </cfRule>
    <cfRule type="containsText" dxfId="8870" priority="6192" stopIfTrue="1" operator="containsText" text="dsoy jktdh; fo|ky;ksa esa iz;ksx gsrq fu%'kqYd">
      <formula>NOT(ISERROR(SEARCH("dsoy jktdh; fo|ky;ksa esa iz;ksx gsrq fu%'kqYd",Q1242)))</formula>
    </cfRule>
    <cfRule type="containsText" dxfId="8869" priority="6193" stopIfTrue="1" operator="containsText" text="f'k{kk foHkkx jktLFkku">
      <formula>NOT(ISERROR(SEARCH("f'k{kk foHkkx jktLFkku",Q1242)))</formula>
    </cfRule>
    <cfRule type="containsText" dxfId="8868" priority="6194" stopIfTrue="1" operator="containsText" text="iw.kkZad">
      <formula>NOT(ISERROR(SEARCH("iw.kkZad",Q1242)))</formula>
    </cfRule>
  </conditionalFormatting>
  <conditionalFormatting sqref="Q1242:S1242 Q1272:S1272 Q1302:S1302 Q1332:S1332 Q1362:S1362 Q1392:S1392 Q1422:S1422 Q1452:S1452 Q1482:S1482">
    <cfRule type="cellIs" dxfId="8867" priority="6188" operator="equal">
      <formula>0</formula>
    </cfRule>
    <cfRule type="containsText" dxfId="8866" priority="6189" stopIfTrue="1" operator="containsText" text="false">
      <formula>NOT(ISERROR(SEARCH("false",Q1242)))</formula>
    </cfRule>
  </conditionalFormatting>
  <conditionalFormatting sqref="Q1242:S1242 Q1272:S1272 Q1302:S1302 Q1332:S1332 Q1362:S1362 Q1392:S1392 Q1422:S1422 Q1452:S1452 Q1482:S1482">
    <cfRule type="containsText" dxfId="8865" priority="6187" stopIfTrue="1" operator="containsText" text="izk;ks-">
      <formula>NOT(ISERROR(SEARCH("izk;ks-",Q1242)))</formula>
    </cfRule>
  </conditionalFormatting>
  <conditionalFormatting sqref="X1250 X1280 X1310 X1340 X1370 X1400 X1430 X1460 X1490 Q1250:S1250 Q1280:S1280 Q1310:S1310 Q1340:S1340 Q1370:S1370 Q1400:S1400 Q1430:S1430 Q1460:S1460 Q1490:S1490 U1250:V1250 U1280:V1280 U1310:V1310 U1340:V1340 U1370:V1370 U1400:V1400 U1430:V1430 U1460:V1460 U1490:V1490">
    <cfRule type="cellIs" dxfId="8864" priority="6186" stopIfTrue="1" operator="equal">
      <formula>0</formula>
    </cfRule>
  </conditionalFormatting>
  <conditionalFormatting sqref="X1250 X1280 X1310 X1340 X1370 X1400 X1430 X1460 X1490 Q1250:S1250 Q1280:S1280 Q1310:S1310 Q1340:S1340 Q1370:S1370 Q1400:S1400 Q1430:S1430 Q1460:S1460 Q1490:S1490 U1250:V1250 U1280:V1280 U1310:V1310 U1340:V1340 U1370:V1370 U1400:V1400 U1430:V1430 U1460:V1460 U1490:V1490">
    <cfRule type="containsText" dxfId="8863" priority="6181" stopIfTrue="1" operator="containsText" text="dsoy jktdh; fo|ky;ksa esa iz;ksx gsrq fu%'kqYd">
      <formula>NOT(ISERROR(SEARCH("dsoy jktdh; fo|ky;ksa esa iz;ksx gsrq fu%'kqYd",Q1250)))</formula>
    </cfRule>
    <cfRule type="containsText" dxfId="8862" priority="6182" stopIfTrue="1" operator="containsText" text="dsoy jktdh; fo|ky;ksa esa iz;ksx gsrq fu%'kqYd">
      <formula>NOT(ISERROR(SEARCH("dsoy jktdh; fo|ky;ksa esa iz;ksx gsrq fu%'kqYd",Q1250)))</formula>
    </cfRule>
    <cfRule type="containsText" dxfId="8861" priority="6183" stopIfTrue="1" operator="containsText" text="dsoy jktdh; fo|ky;ksa esa iz;ksx gsrq fu%'kqYd">
      <formula>NOT(ISERROR(SEARCH("dsoy jktdh; fo|ky;ksa esa iz;ksx gsrq fu%'kqYd",Q1250)))</formula>
    </cfRule>
    <cfRule type="containsText" dxfId="8860" priority="6184" stopIfTrue="1" operator="containsText" text="f'k{kk foHkkx jktLFkku">
      <formula>NOT(ISERROR(SEARCH("f'k{kk foHkkx jktLFkku",Q1250)))</formula>
    </cfRule>
    <cfRule type="containsText" dxfId="8859" priority="6185" stopIfTrue="1" operator="containsText" text="iw.kkZad">
      <formula>NOT(ISERROR(SEARCH("iw.kkZad",Q1250)))</formula>
    </cfRule>
  </conditionalFormatting>
  <conditionalFormatting sqref="X1250 X1280 X1310 X1340 X1370 X1400 X1430 X1460 X1490 Q1250:S1250 Q1280:S1280 Q1310:S1310 Q1340:S1340 Q1370:S1370 Q1400:S1400 Q1430:S1430 Q1460:S1460 Q1490:S1490 U1250:V1250 U1280:V1280 U1310:V1310 U1340:V1340 U1370:V1370 U1400:V1400 U1430:V1430 U1460:V1460 U1490:V1490">
    <cfRule type="cellIs" dxfId="8858" priority="6179" operator="equal">
      <formula>0</formula>
    </cfRule>
    <cfRule type="containsText" dxfId="8857" priority="6180" stopIfTrue="1" operator="containsText" text="false">
      <formula>NOT(ISERROR(SEARCH("false",Q1250)))</formula>
    </cfRule>
  </conditionalFormatting>
  <conditionalFormatting sqref="X1250 X1280 X1310 X1340 X1370 X1400 X1430 X1460 X1490 Q1250:S1250 Q1280:S1280 Q1310:S1310 Q1340:S1340 Q1370:S1370 Q1400:S1400 Q1430:S1430 Q1460:S1460 Q1490:S1490 U1250:V1250 U1280:V1280 U1310:V1310 U1340:V1340 U1370:V1370 U1400:V1400 U1430:V1430 U1460:V1460 U1490:V1490">
    <cfRule type="containsText" dxfId="8856" priority="6178" stopIfTrue="1" operator="containsText" text="izk;ks-">
      <formula>NOT(ISERROR(SEARCH("izk;ks-",Q1250)))</formula>
    </cfRule>
  </conditionalFormatting>
  <conditionalFormatting sqref="Q1247:S1247 Q1277:S1277 Q1307:S1307 Q1337:S1337 Q1367:S1367 Q1397:S1397 Q1427:S1427 Q1457:S1457 Q1487:S1487">
    <cfRule type="cellIs" dxfId="8855" priority="6177" stopIfTrue="1" operator="equal">
      <formula>0</formula>
    </cfRule>
  </conditionalFormatting>
  <conditionalFormatting sqref="Q1247:S1247 Q1277:S1277 Q1307:S1307 Q1337:S1337 Q1367:S1367 Q1397:S1397 Q1427:S1427 Q1457:S1457 Q1487:S1487">
    <cfRule type="containsText" dxfId="8854" priority="6172" stopIfTrue="1" operator="containsText" text="dsoy jktdh; fo|ky;ksa esa iz;ksx gsrq fu%'kqYd">
      <formula>NOT(ISERROR(SEARCH("dsoy jktdh; fo|ky;ksa esa iz;ksx gsrq fu%'kqYd",Q1247)))</formula>
    </cfRule>
    <cfRule type="containsText" dxfId="8853" priority="6173" stopIfTrue="1" operator="containsText" text="dsoy jktdh; fo|ky;ksa esa iz;ksx gsrq fu%'kqYd">
      <formula>NOT(ISERROR(SEARCH("dsoy jktdh; fo|ky;ksa esa iz;ksx gsrq fu%'kqYd",Q1247)))</formula>
    </cfRule>
    <cfRule type="containsText" dxfId="8852" priority="6174" stopIfTrue="1" operator="containsText" text="dsoy jktdh; fo|ky;ksa esa iz;ksx gsrq fu%'kqYd">
      <formula>NOT(ISERROR(SEARCH("dsoy jktdh; fo|ky;ksa esa iz;ksx gsrq fu%'kqYd",Q1247)))</formula>
    </cfRule>
    <cfRule type="containsText" dxfId="8851" priority="6175" stopIfTrue="1" operator="containsText" text="f'k{kk foHkkx jktLFkku">
      <formula>NOT(ISERROR(SEARCH("f'k{kk foHkkx jktLFkku",Q1247)))</formula>
    </cfRule>
    <cfRule type="containsText" dxfId="8850" priority="6176" stopIfTrue="1" operator="containsText" text="iw.kkZad">
      <formula>NOT(ISERROR(SEARCH("iw.kkZad",Q1247)))</formula>
    </cfRule>
  </conditionalFormatting>
  <conditionalFormatting sqref="Q1247:S1247 Q1277:S1277 Q1307:S1307 Q1337:S1337 Q1367:S1367 Q1397:S1397 Q1427:S1427 Q1457:S1457 Q1487:S1487">
    <cfRule type="cellIs" dxfId="8849" priority="6170" operator="equal">
      <formula>0</formula>
    </cfRule>
    <cfRule type="containsText" dxfId="8848" priority="6171" stopIfTrue="1" operator="containsText" text="false">
      <formula>NOT(ISERROR(SEARCH("false",Q1247)))</formula>
    </cfRule>
  </conditionalFormatting>
  <conditionalFormatting sqref="Q1247:S1247 Q1277:S1277 Q1307:S1307 Q1337:S1337 Q1367:S1367 Q1397:S1397 Q1427:S1427 Q1457:S1457 Q1487:S1487">
    <cfRule type="containsText" dxfId="8847" priority="6169" stopIfTrue="1" operator="containsText" text="izk;ks-">
      <formula>NOT(ISERROR(SEARCH("izk;ks-",Q1247)))</formula>
    </cfRule>
  </conditionalFormatting>
  <conditionalFormatting sqref="Q1257:Q1260 Q1287:Q1290 Q1317:Q1320 Q1347:Q1350 Q1377:Q1380 Q1407:Q1410 Q1437:Q1440 Q1467:Q1470 Q1497:Q1500">
    <cfRule type="cellIs" dxfId="8846" priority="6168" stopIfTrue="1" operator="equal">
      <formula>0</formula>
    </cfRule>
  </conditionalFormatting>
  <conditionalFormatting sqref="Q1257:Q1260 Q1287:Q1290 Q1317:Q1320 Q1347:Q1350 Q1377:Q1380 Q1407:Q1410 Q1437:Q1440 Q1467:Q1470 Q1497:Q1500">
    <cfRule type="containsText" dxfId="8845" priority="6163" stopIfTrue="1" operator="containsText" text="dsoy jktdh; fo|ky;ksa esa iz;ksx gsrq fu%'kqYd">
      <formula>NOT(ISERROR(SEARCH("dsoy jktdh; fo|ky;ksa esa iz;ksx gsrq fu%'kqYd",Q1257)))</formula>
    </cfRule>
    <cfRule type="containsText" dxfId="8844" priority="6164" stopIfTrue="1" operator="containsText" text="dsoy jktdh; fo|ky;ksa esa iz;ksx gsrq fu%'kqYd">
      <formula>NOT(ISERROR(SEARCH("dsoy jktdh; fo|ky;ksa esa iz;ksx gsrq fu%'kqYd",Q1257)))</formula>
    </cfRule>
    <cfRule type="containsText" dxfId="8843" priority="6165" stopIfTrue="1" operator="containsText" text="dsoy jktdh; fo|ky;ksa esa iz;ksx gsrq fu%'kqYd">
      <formula>NOT(ISERROR(SEARCH("dsoy jktdh; fo|ky;ksa esa iz;ksx gsrq fu%'kqYd",Q1257)))</formula>
    </cfRule>
    <cfRule type="containsText" dxfId="8842" priority="6166" stopIfTrue="1" operator="containsText" text="f'k{kk foHkkx jktLFkku">
      <formula>NOT(ISERROR(SEARCH("f'k{kk foHkkx jktLFkku",Q1257)))</formula>
    </cfRule>
    <cfRule type="containsText" dxfId="8841" priority="6167" stopIfTrue="1" operator="containsText" text="iw.kkZad">
      <formula>NOT(ISERROR(SEARCH("iw.kkZad",Q1257)))</formula>
    </cfRule>
  </conditionalFormatting>
  <conditionalFormatting sqref="S1257:S1260 S1287:S1290 S1317:S1320 S1347:S1350 S1377:S1380 S1407:S1410 S1437:S1440 S1467:S1470 S1497:S1500">
    <cfRule type="cellIs" dxfId="8840" priority="6162" stopIfTrue="1" operator="equal">
      <formula>0</formula>
    </cfRule>
  </conditionalFormatting>
  <conditionalFormatting sqref="S1257:S1260 S1287:S1290 S1317:S1320 S1347:S1350 S1377:S1380 S1407:S1410 S1437:S1440 S1467:S1470 S1497:S1500">
    <cfRule type="containsText" dxfId="8839" priority="6157" stopIfTrue="1" operator="containsText" text="dsoy jktdh; fo|ky;ksa esa iz;ksx gsrq fu%'kqYd">
      <formula>NOT(ISERROR(SEARCH("dsoy jktdh; fo|ky;ksa esa iz;ksx gsrq fu%'kqYd",S1257)))</formula>
    </cfRule>
    <cfRule type="containsText" dxfId="8838" priority="6158" stopIfTrue="1" operator="containsText" text="dsoy jktdh; fo|ky;ksa esa iz;ksx gsrq fu%'kqYd">
      <formula>NOT(ISERROR(SEARCH("dsoy jktdh; fo|ky;ksa esa iz;ksx gsrq fu%'kqYd",S1257)))</formula>
    </cfRule>
    <cfRule type="containsText" dxfId="8837" priority="6159" stopIfTrue="1" operator="containsText" text="dsoy jktdh; fo|ky;ksa esa iz;ksx gsrq fu%'kqYd">
      <formula>NOT(ISERROR(SEARCH("dsoy jktdh; fo|ky;ksa esa iz;ksx gsrq fu%'kqYd",S1257)))</formula>
    </cfRule>
    <cfRule type="containsText" dxfId="8836" priority="6160" stopIfTrue="1" operator="containsText" text="f'k{kk foHkkx jktLFkku">
      <formula>NOT(ISERROR(SEARCH("f'k{kk foHkkx jktLFkku",S1257)))</formula>
    </cfRule>
    <cfRule type="containsText" dxfId="8835" priority="6161" stopIfTrue="1" operator="containsText" text="iw.kkZad">
      <formula>NOT(ISERROR(SEARCH("iw.kkZad",S1257)))</formula>
    </cfRule>
  </conditionalFormatting>
  <conditionalFormatting sqref="U1257:U1260 U1287:U1290 U1317:U1320 U1347:U1350 U1377:U1380 U1407:U1410 U1437:U1440 U1467:U1470 U1497:U1500">
    <cfRule type="cellIs" dxfId="8834" priority="6156" stopIfTrue="1" operator="equal">
      <formula>0</formula>
    </cfRule>
  </conditionalFormatting>
  <conditionalFormatting sqref="U1257:U1260 U1287:U1290 U1317:U1320 U1347:U1350 U1377:U1380 U1407:U1410 U1437:U1440 U1467:U1470 U1497:U1500">
    <cfRule type="containsText" dxfId="8833" priority="6151" stopIfTrue="1" operator="containsText" text="dsoy jktdh; fo|ky;ksa esa iz;ksx gsrq fu%'kqYd">
      <formula>NOT(ISERROR(SEARCH("dsoy jktdh; fo|ky;ksa esa iz;ksx gsrq fu%'kqYd",U1257)))</formula>
    </cfRule>
    <cfRule type="containsText" dxfId="8832" priority="6152" stopIfTrue="1" operator="containsText" text="dsoy jktdh; fo|ky;ksa esa iz;ksx gsrq fu%'kqYd">
      <formula>NOT(ISERROR(SEARCH("dsoy jktdh; fo|ky;ksa esa iz;ksx gsrq fu%'kqYd",U1257)))</formula>
    </cfRule>
    <cfRule type="containsText" dxfId="8831" priority="6153" stopIfTrue="1" operator="containsText" text="dsoy jktdh; fo|ky;ksa esa iz;ksx gsrq fu%'kqYd">
      <formula>NOT(ISERROR(SEARCH("dsoy jktdh; fo|ky;ksa esa iz;ksx gsrq fu%'kqYd",U1257)))</formula>
    </cfRule>
    <cfRule type="containsText" dxfId="8830" priority="6154" stopIfTrue="1" operator="containsText" text="f'k{kk foHkkx jktLFkku">
      <formula>NOT(ISERROR(SEARCH("f'k{kk foHkkx jktLFkku",U1257)))</formula>
    </cfRule>
    <cfRule type="containsText" dxfId="8829" priority="6155" stopIfTrue="1" operator="containsText" text="iw.kkZad">
      <formula>NOT(ISERROR(SEARCH("iw.kkZad",U1257)))</formula>
    </cfRule>
  </conditionalFormatting>
  <conditionalFormatting sqref="W1257:W1260 W1287:W1290 W1317:W1320 W1347:W1350 W1377:W1380 W1407:W1410 W1437:W1440 W1467:W1470 W1497:W1500">
    <cfRule type="cellIs" dxfId="8828" priority="6150" stopIfTrue="1" operator="equal">
      <formula>0</formula>
    </cfRule>
  </conditionalFormatting>
  <conditionalFormatting sqref="W1257:W1260 W1287:W1290 W1317:W1320 W1347:W1350 W1377:W1380 W1407:W1410 W1437:W1440 W1467:W1470 W1497:W1500">
    <cfRule type="containsText" dxfId="8827" priority="6145" stopIfTrue="1" operator="containsText" text="dsoy jktdh; fo|ky;ksa esa iz;ksx gsrq fu%'kqYd">
      <formula>NOT(ISERROR(SEARCH("dsoy jktdh; fo|ky;ksa esa iz;ksx gsrq fu%'kqYd",W1257)))</formula>
    </cfRule>
    <cfRule type="containsText" dxfId="8826" priority="6146" stopIfTrue="1" operator="containsText" text="dsoy jktdh; fo|ky;ksa esa iz;ksx gsrq fu%'kqYd">
      <formula>NOT(ISERROR(SEARCH("dsoy jktdh; fo|ky;ksa esa iz;ksx gsrq fu%'kqYd",W1257)))</formula>
    </cfRule>
    <cfRule type="containsText" dxfId="8825" priority="6147" stopIfTrue="1" operator="containsText" text="dsoy jktdh; fo|ky;ksa esa iz;ksx gsrq fu%'kqYd">
      <formula>NOT(ISERROR(SEARCH("dsoy jktdh; fo|ky;ksa esa iz;ksx gsrq fu%'kqYd",W1257)))</formula>
    </cfRule>
    <cfRule type="containsText" dxfId="8824" priority="6148" stopIfTrue="1" operator="containsText" text="f'k{kk foHkkx jktLFkku">
      <formula>NOT(ISERROR(SEARCH("f'k{kk foHkkx jktLFkku",W1257)))</formula>
    </cfRule>
    <cfRule type="containsText" dxfId="8823" priority="6149" stopIfTrue="1" operator="containsText" text="iw.kkZad">
      <formula>NOT(ISERROR(SEARCH("iw.kkZad",W1257)))</formula>
    </cfRule>
  </conditionalFormatting>
  <conditionalFormatting sqref="O1258:P1258 O1288:P1288 O1318:P1318 O1348:P1348 O1378:P1378 O1408:P1408 O1438:P1438 O1468:P1468 O1498:P1498">
    <cfRule type="cellIs" dxfId="8822" priority="6144" stopIfTrue="1" operator="equal">
      <formula>0</formula>
    </cfRule>
  </conditionalFormatting>
  <conditionalFormatting sqref="O1258:P1258 O1288:P1288 O1318:P1318 O1348:P1348 O1378:P1378 O1408:P1408 O1438:P1438 O1468:P1468 O1498:P1498">
    <cfRule type="containsText" dxfId="8821" priority="6139" stopIfTrue="1" operator="containsText" text="dsoy jktdh; fo|ky;ksa esa iz;ksx gsrq fu%'kqYd">
      <formula>NOT(ISERROR(SEARCH("dsoy jktdh; fo|ky;ksa esa iz;ksx gsrq fu%'kqYd",O1258)))</formula>
    </cfRule>
    <cfRule type="containsText" dxfId="8820" priority="6140" stopIfTrue="1" operator="containsText" text="dsoy jktdh; fo|ky;ksa esa iz;ksx gsrq fu%'kqYd">
      <formula>NOT(ISERROR(SEARCH("dsoy jktdh; fo|ky;ksa esa iz;ksx gsrq fu%'kqYd",O1258)))</formula>
    </cfRule>
    <cfRule type="containsText" dxfId="8819" priority="6141" stopIfTrue="1" operator="containsText" text="dsoy jktdh; fo|ky;ksa esa iz;ksx gsrq fu%'kqYd">
      <formula>NOT(ISERROR(SEARCH("dsoy jktdh; fo|ky;ksa esa iz;ksx gsrq fu%'kqYd",O1258)))</formula>
    </cfRule>
    <cfRule type="containsText" dxfId="8818" priority="6142" stopIfTrue="1" operator="containsText" text="f'k{kk foHkkx jktLFkku">
      <formula>NOT(ISERROR(SEARCH("f'k{kk foHkkx jktLFkku",O1258)))</formula>
    </cfRule>
    <cfRule type="containsText" dxfId="8817" priority="6143" stopIfTrue="1" operator="containsText" text="iw.kkZad">
      <formula>NOT(ISERROR(SEARCH("iw.kkZad",O1258)))</formula>
    </cfRule>
  </conditionalFormatting>
  <conditionalFormatting sqref="G1243 G1273 G1303 G1333 G1363 G1393 G1423 G1453 G1483 G1245:G1246 G1275:G1276 G1305:G1306 G1335:G1336 G1365:G1366 G1395:G1396 G1455:G1456 G1425:G1426 G1485:G1486">
    <cfRule type="expression" dxfId="8816" priority="6138">
      <formula>is(error)</formula>
    </cfRule>
  </conditionalFormatting>
  <conditionalFormatting sqref="G1243 G1273 G1303 G1333 G1363 G1393 G1423 G1453 G1483 G1245:G1246 G1275:G1276 G1305:G1306 G1335:G1336 G1365:G1366 G1395:G1396 G1455:G1456 G1425:G1426 G1485:G1486">
    <cfRule type="cellIs" dxfId="8815" priority="6137" operator="equal">
      <formula>0</formula>
    </cfRule>
  </conditionalFormatting>
  <conditionalFormatting sqref="G1243 G1273 G1303 G1333 G1363 G1393 G1423 G1453 G1483 G1245:G1246 G1275:G1276 G1305:G1306 G1335:G1336 G1365:G1366 G1395:G1396 G1455:G1456 G1425:G1426 G1485:G1486">
    <cfRule type="expression" dxfId="8814" priority="6136">
      <formula>ISERROR(G1243)</formula>
    </cfRule>
  </conditionalFormatting>
  <conditionalFormatting sqref="K1243 K1273 K1303 K1333 K1363 K1393 K1423 K1453 K1483 K1245:K1246 K1275:K1276 K1305:K1306 K1335:K1336 K1365:K1366 K1395:K1396 K1455:K1456 K1425:K1426 K1485:K1486">
    <cfRule type="expression" dxfId="8813" priority="6135">
      <formula>is(error)</formula>
    </cfRule>
  </conditionalFormatting>
  <conditionalFormatting sqref="K1243 K1273 K1303 K1333 K1363 K1393 K1423 K1453 K1483 K1245:K1246 K1275:K1276 K1305:K1306 K1335:K1336 K1365:K1366 K1395:K1396 K1455:K1456 K1425:K1426 K1485:K1486">
    <cfRule type="cellIs" dxfId="8812" priority="6134" operator="equal">
      <formula>0</formula>
    </cfRule>
  </conditionalFormatting>
  <conditionalFormatting sqref="K1243 K1273 K1303 K1333 K1363 K1393 K1423 K1453 K1483 K1245:K1246 K1275:K1276 K1305:K1306 K1335:K1336 K1365:K1366 K1395:K1396 K1455:K1456 K1425:K1426 K1485:K1486">
    <cfRule type="expression" dxfId="8811" priority="6133">
      <formula>ISERROR(K1243)</formula>
    </cfRule>
  </conditionalFormatting>
  <conditionalFormatting sqref="G1248 G1278 G1308 G1338 G1368 G1398 G1428 G1458 G1488">
    <cfRule type="expression" dxfId="8810" priority="6132">
      <formula>is(error)</formula>
    </cfRule>
  </conditionalFormatting>
  <conditionalFormatting sqref="G1248 G1278 G1308 G1338 G1368 G1398 G1428 G1458 G1488">
    <cfRule type="cellIs" dxfId="8809" priority="6131" operator="equal">
      <formula>0</formula>
    </cfRule>
  </conditionalFormatting>
  <conditionalFormatting sqref="G1248 G1278 G1308 G1338 G1368 G1398 G1428 G1458 G1488">
    <cfRule type="expression" dxfId="8808" priority="6130">
      <formula>ISERROR(G1248)</formula>
    </cfRule>
  </conditionalFormatting>
  <conditionalFormatting sqref="K1248 K1278 K1308 K1338 K1368 K1398 K1428 K1458 K1488">
    <cfRule type="expression" dxfId="8807" priority="6129">
      <formula>is(error)</formula>
    </cfRule>
  </conditionalFormatting>
  <conditionalFormatting sqref="K1248 K1278 K1308 K1338 K1368 K1398 K1428 K1458 K1488">
    <cfRule type="cellIs" dxfId="8806" priority="6128" operator="equal">
      <formula>0</formula>
    </cfRule>
  </conditionalFormatting>
  <conditionalFormatting sqref="K1248 K1278 K1308 K1338 K1368 K1398 K1428 K1458 K1488">
    <cfRule type="expression" dxfId="8805" priority="6127">
      <formula>ISERROR(K1248)</formula>
    </cfRule>
  </conditionalFormatting>
  <conditionalFormatting sqref="X1242 X1272 X1302 X1332 X1362 X1392 X1422 X1452 X1482 U1242:V1242 U1272:V1272 U1302:V1302 U1332:V1332 U1362:V1362 U1392:V1392 U1422:V1422 U1452:V1452 U1482:V1482">
    <cfRule type="cellIs" dxfId="8804" priority="6126" stopIfTrue="1" operator="equal">
      <formula>0</formula>
    </cfRule>
  </conditionalFormatting>
  <conditionalFormatting sqref="X1242 X1272 X1302 X1332 X1362 X1392 X1422 X1452 X1482 U1242:V1242 U1272:V1272 U1302:V1302 U1332:V1332 U1362:V1362 U1392:V1392 U1422:V1422 U1452:V1452 U1482:V1482">
    <cfRule type="containsText" dxfId="8803" priority="6121" stopIfTrue="1" operator="containsText" text="dsoy jktdh; fo|ky;ksa esa iz;ksx gsrq fu%'kqYd">
      <formula>NOT(ISERROR(SEARCH("dsoy jktdh; fo|ky;ksa esa iz;ksx gsrq fu%'kqYd",U1242)))</formula>
    </cfRule>
    <cfRule type="containsText" dxfId="8802" priority="6122" stopIfTrue="1" operator="containsText" text="dsoy jktdh; fo|ky;ksa esa iz;ksx gsrq fu%'kqYd">
      <formula>NOT(ISERROR(SEARCH("dsoy jktdh; fo|ky;ksa esa iz;ksx gsrq fu%'kqYd",U1242)))</formula>
    </cfRule>
    <cfRule type="containsText" dxfId="8801" priority="6123" stopIfTrue="1" operator="containsText" text="dsoy jktdh; fo|ky;ksa esa iz;ksx gsrq fu%'kqYd">
      <formula>NOT(ISERROR(SEARCH("dsoy jktdh; fo|ky;ksa esa iz;ksx gsrq fu%'kqYd",U1242)))</formula>
    </cfRule>
    <cfRule type="containsText" dxfId="8800" priority="6124" stopIfTrue="1" operator="containsText" text="f'k{kk foHkkx jktLFkku">
      <formula>NOT(ISERROR(SEARCH("f'k{kk foHkkx jktLFkku",U1242)))</formula>
    </cfRule>
    <cfRule type="containsText" dxfId="8799" priority="6125" stopIfTrue="1" operator="containsText" text="iw.kkZad">
      <formula>NOT(ISERROR(SEARCH("iw.kkZad",U1242)))</formula>
    </cfRule>
  </conditionalFormatting>
  <conditionalFormatting sqref="X1242 X1272 X1302 X1332 X1362 X1392 X1422 X1452 X1482 U1242:V1242 U1272:V1272 U1302:V1302 U1332:V1332 U1362:V1362 U1392:V1392 U1422:V1422 U1452:V1452 U1482:V1482">
    <cfRule type="cellIs" dxfId="8798" priority="6119" operator="equal">
      <formula>0</formula>
    </cfRule>
    <cfRule type="containsText" dxfId="8797" priority="6120" stopIfTrue="1" operator="containsText" text="false">
      <formula>NOT(ISERROR(SEARCH("false",U1242)))</formula>
    </cfRule>
  </conditionalFormatting>
  <conditionalFormatting sqref="X1242 X1272 X1302 X1332 X1362 X1392 X1422 X1452 X1482 U1242:V1242 U1272:V1272 U1302:V1302 U1332:V1332 U1362:V1362 U1392:V1392 U1422:V1422 U1452:V1452 U1482:V1482">
    <cfRule type="containsText" dxfId="8796" priority="6118" stopIfTrue="1" operator="containsText" text="izk;ks-">
      <formula>NOT(ISERROR(SEARCH("izk;ks-",U1242)))</formula>
    </cfRule>
  </conditionalFormatting>
  <conditionalFormatting sqref="X1247 X1277 X1307 X1337 X1367 X1397 X1427 X1457 X1487 U1247:V1247 U1277:V1277 U1307:V1307 U1337:V1337 U1367:V1367 U1397:V1397 U1427:V1427 U1457:V1457 U1487:V1487">
    <cfRule type="cellIs" dxfId="8795" priority="6117" stopIfTrue="1" operator="equal">
      <formula>0</formula>
    </cfRule>
  </conditionalFormatting>
  <conditionalFormatting sqref="X1247 X1277 X1307 X1337 X1367 X1397 X1427 X1457 X1487 U1247:V1247 U1277:V1277 U1307:V1307 U1337:V1337 U1367:V1367 U1397:V1397 U1427:V1427 U1457:V1457 U1487:V1487">
    <cfRule type="containsText" dxfId="8794" priority="6112" stopIfTrue="1" operator="containsText" text="dsoy jktdh; fo|ky;ksa esa iz;ksx gsrq fu%'kqYd">
      <formula>NOT(ISERROR(SEARCH("dsoy jktdh; fo|ky;ksa esa iz;ksx gsrq fu%'kqYd",U1247)))</formula>
    </cfRule>
    <cfRule type="containsText" dxfId="8793" priority="6113" stopIfTrue="1" operator="containsText" text="dsoy jktdh; fo|ky;ksa esa iz;ksx gsrq fu%'kqYd">
      <formula>NOT(ISERROR(SEARCH("dsoy jktdh; fo|ky;ksa esa iz;ksx gsrq fu%'kqYd",U1247)))</formula>
    </cfRule>
    <cfRule type="containsText" dxfId="8792" priority="6114" stopIfTrue="1" operator="containsText" text="dsoy jktdh; fo|ky;ksa esa iz;ksx gsrq fu%'kqYd">
      <formula>NOT(ISERROR(SEARCH("dsoy jktdh; fo|ky;ksa esa iz;ksx gsrq fu%'kqYd",U1247)))</formula>
    </cfRule>
    <cfRule type="containsText" dxfId="8791" priority="6115" stopIfTrue="1" operator="containsText" text="f'k{kk foHkkx jktLFkku">
      <formula>NOT(ISERROR(SEARCH("f'k{kk foHkkx jktLFkku",U1247)))</formula>
    </cfRule>
    <cfRule type="containsText" dxfId="8790" priority="6116" stopIfTrue="1" operator="containsText" text="iw.kkZad">
      <formula>NOT(ISERROR(SEARCH("iw.kkZad",U1247)))</formula>
    </cfRule>
  </conditionalFormatting>
  <conditionalFormatting sqref="X1247 X1277 X1307 X1337 X1367 X1397 X1427 X1457 X1487 U1247:V1247 U1277:V1277 U1307:V1307 U1337:V1337 U1367:V1367 U1397:V1397 U1427:V1427 U1457:V1457 U1487:V1487">
    <cfRule type="cellIs" dxfId="8789" priority="6110" operator="equal">
      <formula>0</formula>
    </cfRule>
    <cfRule type="containsText" dxfId="8788" priority="6111" stopIfTrue="1" operator="containsText" text="false">
      <formula>NOT(ISERROR(SEARCH("false",U1247)))</formula>
    </cfRule>
  </conditionalFormatting>
  <conditionalFormatting sqref="X1247 X1277 X1307 X1337 X1367 X1397 X1427 X1457 X1487 U1247:V1247 U1277:V1277 U1307:V1307 U1337:V1337 U1367:V1367 U1397:V1397 U1427:V1427 U1457:V1457 U1487:V1487">
    <cfRule type="containsText" dxfId="8787" priority="6109" stopIfTrue="1" operator="containsText" text="izk;ks-">
      <formula>NOT(ISERROR(SEARCH("izk;ks-",U1247)))</formula>
    </cfRule>
  </conditionalFormatting>
  <conditionalFormatting sqref="T1243 T1273 T1303 T1333 T1363 T1393 T1423 T1453 T1483 T1245:T1246 T1275:T1276 T1305:T1306 T1335:T1336 T1365:T1366 T1395:T1396 T1455:T1456 T1425:T1426 T1485:T1486">
    <cfRule type="expression" dxfId="8786" priority="6108">
      <formula>is(error)</formula>
    </cfRule>
  </conditionalFormatting>
  <conditionalFormatting sqref="T1243 T1273 T1303 T1333 T1363 T1393 T1423 T1453 T1483 T1245:T1246 T1275:T1276 T1305:T1306 T1335:T1336 T1365:T1366 T1395:T1396 T1455:T1456 T1425:T1426 T1485:T1486">
    <cfRule type="cellIs" dxfId="8785" priority="6107" operator="equal">
      <formula>0</formula>
    </cfRule>
  </conditionalFormatting>
  <conditionalFormatting sqref="T1243 T1273 T1303 T1333 T1363 T1393 T1423 T1453 T1483 T1245:T1246 T1275:T1276 T1305:T1306 T1335:T1336 T1365:T1366 T1395:T1396 T1455:T1456 T1425:T1426 T1485:T1486">
    <cfRule type="expression" dxfId="8784" priority="6106">
      <formula>ISERROR(T1243)</formula>
    </cfRule>
  </conditionalFormatting>
  <conditionalFormatting sqref="X1243 X1273 X1303 X1333 X1363 X1393 X1423 X1453 X1483 X1245:X1246 X1275:X1276 X1305:X1306 X1335:X1336 X1365:X1366 X1395:X1396 X1455:X1456 X1425:X1426 X1485:X1486">
    <cfRule type="expression" dxfId="8783" priority="6105">
      <formula>is(error)</formula>
    </cfRule>
  </conditionalFormatting>
  <conditionalFormatting sqref="X1243 X1273 X1303 X1333 X1363 X1393 X1423 X1453 X1483 X1245:X1246 X1275:X1276 X1305:X1306 X1335:X1336 X1365:X1366 X1395:X1396 X1455:X1456 X1425:X1426 X1485:X1486">
    <cfRule type="cellIs" dxfId="8782" priority="6104" operator="equal">
      <formula>0</formula>
    </cfRule>
  </conditionalFormatting>
  <conditionalFormatting sqref="X1243 X1273 X1303 X1333 X1363 X1393 X1423 X1453 X1483 X1245:X1246 X1275:X1276 X1305:X1306 X1335:X1336 X1365:X1366 X1395:X1396 X1455:X1456 X1425:X1426 X1485:X1486">
    <cfRule type="expression" dxfId="8781" priority="6103">
      <formula>ISERROR(X1243)</formula>
    </cfRule>
  </conditionalFormatting>
  <conditionalFormatting sqref="T1248 T1278 T1308 T1338 T1368 T1398 T1428 T1458 T1488">
    <cfRule type="expression" dxfId="8780" priority="6102">
      <formula>is(error)</formula>
    </cfRule>
  </conditionalFormatting>
  <conditionalFormatting sqref="T1248 T1278 T1308 T1338 T1368 T1398 T1428 T1458 T1488">
    <cfRule type="cellIs" dxfId="8779" priority="6101" operator="equal">
      <formula>0</formula>
    </cfRule>
  </conditionalFormatting>
  <conditionalFormatting sqref="T1248 T1278 T1308 T1338 T1368 T1398 T1428 T1458 T1488">
    <cfRule type="expression" dxfId="8778" priority="6100">
      <formula>ISERROR(T1248)</formula>
    </cfRule>
  </conditionalFormatting>
  <conditionalFormatting sqref="X1248 X1278 X1308 X1338 X1368 X1398 X1428 X1458 X1488">
    <cfRule type="expression" dxfId="8777" priority="6099">
      <formula>is(error)</formula>
    </cfRule>
  </conditionalFormatting>
  <conditionalFormatting sqref="X1248 X1278 X1308 X1338 X1368 X1398 X1428 X1458 X1488">
    <cfRule type="cellIs" dxfId="8776" priority="6098" operator="equal">
      <formula>0</formula>
    </cfRule>
  </conditionalFormatting>
  <conditionalFormatting sqref="X1248 X1278 X1308 X1338 X1368 X1398 X1428 X1458 X1488">
    <cfRule type="expression" dxfId="8775" priority="6097">
      <formula>ISERROR(X1248)</formula>
    </cfRule>
  </conditionalFormatting>
  <conditionalFormatting sqref="Q22">
    <cfRule type="cellIs" dxfId="8774" priority="6096" stopIfTrue="1" operator="equal">
      <formula>0</formula>
    </cfRule>
  </conditionalFormatting>
  <conditionalFormatting sqref="Q22">
    <cfRule type="containsText" dxfId="8773" priority="6091" stopIfTrue="1" operator="containsText" text="dsoy jktdh; fo|ky;ksa esa iz;ksx gsrq fu%'kqYd">
      <formula>NOT(ISERROR(SEARCH("dsoy jktdh; fo|ky;ksa esa iz;ksx gsrq fu%'kqYd",Q22)))</formula>
    </cfRule>
    <cfRule type="containsText" dxfId="8772" priority="6092" stopIfTrue="1" operator="containsText" text="dsoy jktdh; fo|ky;ksa esa iz;ksx gsrq fu%'kqYd">
      <formula>NOT(ISERROR(SEARCH("dsoy jktdh; fo|ky;ksa esa iz;ksx gsrq fu%'kqYd",Q22)))</formula>
    </cfRule>
    <cfRule type="containsText" dxfId="8771" priority="6093" stopIfTrue="1" operator="containsText" text="dsoy jktdh; fo|ky;ksa esa iz;ksx gsrq fu%'kqYd">
      <formula>NOT(ISERROR(SEARCH("dsoy jktdh; fo|ky;ksa esa iz;ksx gsrq fu%'kqYd",Q22)))</formula>
    </cfRule>
    <cfRule type="containsText" dxfId="8770" priority="6094" stopIfTrue="1" operator="containsText" text="f'k{kk foHkkx jktLFkku">
      <formula>NOT(ISERROR(SEARCH("f'k{kk foHkkx jktLFkku",Q22)))</formula>
    </cfRule>
    <cfRule type="containsText" dxfId="8769" priority="6095" stopIfTrue="1" operator="containsText" text="iw.kkZad">
      <formula>NOT(ISERROR(SEARCH("iw.kkZad",Q22)))</formula>
    </cfRule>
  </conditionalFormatting>
  <conditionalFormatting sqref="Q23">
    <cfRule type="cellIs" dxfId="8768" priority="6090" stopIfTrue="1" operator="equal">
      <formula>0</formula>
    </cfRule>
  </conditionalFormatting>
  <conditionalFormatting sqref="Q23">
    <cfRule type="containsText" dxfId="8767" priority="6085" stopIfTrue="1" operator="containsText" text="dsoy jktdh; fo|ky;ksa esa iz;ksx gsrq fu%'kqYd">
      <formula>NOT(ISERROR(SEARCH("dsoy jktdh; fo|ky;ksa esa iz;ksx gsrq fu%'kqYd",Q23)))</formula>
    </cfRule>
    <cfRule type="containsText" dxfId="8766" priority="6086" stopIfTrue="1" operator="containsText" text="dsoy jktdh; fo|ky;ksa esa iz;ksx gsrq fu%'kqYd">
      <formula>NOT(ISERROR(SEARCH("dsoy jktdh; fo|ky;ksa esa iz;ksx gsrq fu%'kqYd",Q23)))</formula>
    </cfRule>
    <cfRule type="containsText" dxfId="8765" priority="6087" stopIfTrue="1" operator="containsText" text="dsoy jktdh; fo|ky;ksa esa iz;ksx gsrq fu%'kqYd">
      <formula>NOT(ISERROR(SEARCH("dsoy jktdh; fo|ky;ksa esa iz;ksx gsrq fu%'kqYd",Q23)))</formula>
    </cfRule>
    <cfRule type="containsText" dxfId="8764" priority="6088" stopIfTrue="1" operator="containsText" text="f'k{kk foHkkx jktLFkku">
      <formula>NOT(ISERROR(SEARCH("f'k{kk foHkkx jktLFkku",Q23)))</formula>
    </cfRule>
    <cfRule type="containsText" dxfId="8763" priority="6089" stopIfTrue="1" operator="containsText" text="iw.kkZad">
      <formula>NOT(ISERROR(SEARCH("iw.kkZad",Q23)))</formula>
    </cfRule>
  </conditionalFormatting>
  <conditionalFormatting sqref="R22">
    <cfRule type="cellIs" dxfId="8762" priority="6084" stopIfTrue="1" operator="equal">
      <formula>0</formula>
    </cfRule>
  </conditionalFormatting>
  <conditionalFormatting sqref="R22">
    <cfRule type="containsText" dxfId="8761" priority="6079" stopIfTrue="1" operator="containsText" text="dsoy jktdh; fo|ky;ksa esa iz;ksx gsrq fu%'kqYd">
      <formula>NOT(ISERROR(SEARCH("dsoy jktdh; fo|ky;ksa esa iz;ksx gsrq fu%'kqYd",R22)))</formula>
    </cfRule>
    <cfRule type="containsText" dxfId="8760" priority="6080" stopIfTrue="1" operator="containsText" text="dsoy jktdh; fo|ky;ksa esa iz;ksx gsrq fu%'kqYd">
      <formula>NOT(ISERROR(SEARCH("dsoy jktdh; fo|ky;ksa esa iz;ksx gsrq fu%'kqYd",R22)))</formula>
    </cfRule>
    <cfRule type="containsText" dxfId="8759" priority="6081" stopIfTrue="1" operator="containsText" text="dsoy jktdh; fo|ky;ksa esa iz;ksx gsrq fu%'kqYd">
      <formula>NOT(ISERROR(SEARCH("dsoy jktdh; fo|ky;ksa esa iz;ksx gsrq fu%'kqYd",R22)))</formula>
    </cfRule>
    <cfRule type="containsText" dxfId="8758" priority="6082" stopIfTrue="1" operator="containsText" text="f'k{kk foHkkx jktLFkku">
      <formula>NOT(ISERROR(SEARCH("f'k{kk foHkkx jktLFkku",R22)))</formula>
    </cfRule>
    <cfRule type="containsText" dxfId="8757" priority="6083" stopIfTrue="1" operator="containsText" text="iw.kkZad">
      <formula>NOT(ISERROR(SEARCH("iw.kkZad",R22)))</formula>
    </cfRule>
  </conditionalFormatting>
  <conditionalFormatting sqref="R23">
    <cfRule type="cellIs" dxfId="8756" priority="6078" stopIfTrue="1" operator="equal">
      <formula>0</formula>
    </cfRule>
  </conditionalFormatting>
  <conditionalFormatting sqref="R23">
    <cfRule type="containsText" dxfId="8755" priority="6073" stopIfTrue="1" operator="containsText" text="dsoy jktdh; fo|ky;ksa esa iz;ksx gsrq fu%'kqYd">
      <formula>NOT(ISERROR(SEARCH("dsoy jktdh; fo|ky;ksa esa iz;ksx gsrq fu%'kqYd",R23)))</formula>
    </cfRule>
    <cfRule type="containsText" dxfId="8754" priority="6074" stopIfTrue="1" operator="containsText" text="dsoy jktdh; fo|ky;ksa esa iz;ksx gsrq fu%'kqYd">
      <formula>NOT(ISERROR(SEARCH("dsoy jktdh; fo|ky;ksa esa iz;ksx gsrq fu%'kqYd",R23)))</formula>
    </cfRule>
    <cfRule type="containsText" dxfId="8753" priority="6075" stopIfTrue="1" operator="containsText" text="dsoy jktdh; fo|ky;ksa esa iz;ksx gsrq fu%'kqYd">
      <formula>NOT(ISERROR(SEARCH("dsoy jktdh; fo|ky;ksa esa iz;ksx gsrq fu%'kqYd",R23)))</formula>
    </cfRule>
    <cfRule type="containsText" dxfId="8752" priority="6076" stopIfTrue="1" operator="containsText" text="f'k{kk foHkkx jktLFkku">
      <formula>NOT(ISERROR(SEARCH("f'k{kk foHkkx jktLFkku",R23)))</formula>
    </cfRule>
    <cfRule type="containsText" dxfId="8751" priority="6077" stopIfTrue="1" operator="containsText" text="iw.kkZad">
      <formula>NOT(ISERROR(SEARCH("iw.kkZad",R23)))</formula>
    </cfRule>
  </conditionalFormatting>
  <conditionalFormatting sqref="S22">
    <cfRule type="cellIs" dxfId="8750" priority="6072" stopIfTrue="1" operator="equal">
      <formula>0</formula>
    </cfRule>
  </conditionalFormatting>
  <conditionalFormatting sqref="S22">
    <cfRule type="containsText" dxfId="8749" priority="6067" stopIfTrue="1" operator="containsText" text="dsoy jktdh; fo|ky;ksa esa iz;ksx gsrq fu%'kqYd">
      <formula>NOT(ISERROR(SEARCH("dsoy jktdh; fo|ky;ksa esa iz;ksx gsrq fu%'kqYd",S22)))</formula>
    </cfRule>
    <cfRule type="containsText" dxfId="8748" priority="6068" stopIfTrue="1" operator="containsText" text="dsoy jktdh; fo|ky;ksa esa iz;ksx gsrq fu%'kqYd">
      <formula>NOT(ISERROR(SEARCH("dsoy jktdh; fo|ky;ksa esa iz;ksx gsrq fu%'kqYd",S22)))</formula>
    </cfRule>
    <cfRule type="containsText" dxfId="8747" priority="6069" stopIfTrue="1" operator="containsText" text="dsoy jktdh; fo|ky;ksa esa iz;ksx gsrq fu%'kqYd">
      <formula>NOT(ISERROR(SEARCH("dsoy jktdh; fo|ky;ksa esa iz;ksx gsrq fu%'kqYd",S22)))</formula>
    </cfRule>
    <cfRule type="containsText" dxfId="8746" priority="6070" stopIfTrue="1" operator="containsText" text="f'k{kk foHkkx jktLFkku">
      <formula>NOT(ISERROR(SEARCH("f'k{kk foHkkx jktLFkku",S22)))</formula>
    </cfRule>
    <cfRule type="containsText" dxfId="8745" priority="6071" stopIfTrue="1" operator="containsText" text="iw.kkZad">
      <formula>NOT(ISERROR(SEARCH("iw.kkZad",S22)))</formula>
    </cfRule>
  </conditionalFormatting>
  <conditionalFormatting sqref="S23">
    <cfRule type="cellIs" dxfId="8744" priority="6066" stopIfTrue="1" operator="equal">
      <formula>0</formula>
    </cfRule>
  </conditionalFormatting>
  <conditionalFormatting sqref="S23">
    <cfRule type="containsText" dxfId="8743" priority="6061" stopIfTrue="1" operator="containsText" text="dsoy jktdh; fo|ky;ksa esa iz;ksx gsrq fu%'kqYd">
      <formula>NOT(ISERROR(SEARCH("dsoy jktdh; fo|ky;ksa esa iz;ksx gsrq fu%'kqYd",S23)))</formula>
    </cfRule>
    <cfRule type="containsText" dxfId="8742" priority="6062" stopIfTrue="1" operator="containsText" text="dsoy jktdh; fo|ky;ksa esa iz;ksx gsrq fu%'kqYd">
      <formula>NOT(ISERROR(SEARCH("dsoy jktdh; fo|ky;ksa esa iz;ksx gsrq fu%'kqYd",S23)))</formula>
    </cfRule>
    <cfRule type="containsText" dxfId="8741" priority="6063" stopIfTrue="1" operator="containsText" text="dsoy jktdh; fo|ky;ksa esa iz;ksx gsrq fu%'kqYd">
      <formula>NOT(ISERROR(SEARCH("dsoy jktdh; fo|ky;ksa esa iz;ksx gsrq fu%'kqYd",S23)))</formula>
    </cfRule>
    <cfRule type="containsText" dxfId="8740" priority="6064" stopIfTrue="1" operator="containsText" text="f'k{kk foHkkx jktLFkku">
      <formula>NOT(ISERROR(SEARCH("f'k{kk foHkkx jktLFkku",S23)))</formula>
    </cfRule>
    <cfRule type="containsText" dxfId="8739" priority="6065" stopIfTrue="1" operator="containsText" text="iw.kkZad">
      <formula>NOT(ISERROR(SEARCH("iw.kkZad",S23)))</formula>
    </cfRule>
  </conditionalFormatting>
  <conditionalFormatting sqref="W22">
    <cfRule type="cellIs" dxfId="8738" priority="6060" stopIfTrue="1" operator="equal">
      <formula>0</formula>
    </cfRule>
  </conditionalFormatting>
  <conditionalFormatting sqref="W22">
    <cfRule type="containsText" dxfId="8737" priority="6055" stopIfTrue="1" operator="containsText" text="dsoy jktdh; fo|ky;ksa esa iz;ksx gsrq fu%'kqYd">
      <formula>NOT(ISERROR(SEARCH("dsoy jktdh; fo|ky;ksa esa iz;ksx gsrq fu%'kqYd",W22)))</formula>
    </cfRule>
    <cfRule type="containsText" dxfId="8736" priority="6056" stopIfTrue="1" operator="containsText" text="dsoy jktdh; fo|ky;ksa esa iz;ksx gsrq fu%'kqYd">
      <formula>NOT(ISERROR(SEARCH("dsoy jktdh; fo|ky;ksa esa iz;ksx gsrq fu%'kqYd",W22)))</formula>
    </cfRule>
    <cfRule type="containsText" dxfId="8735" priority="6057" stopIfTrue="1" operator="containsText" text="dsoy jktdh; fo|ky;ksa esa iz;ksx gsrq fu%'kqYd">
      <formula>NOT(ISERROR(SEARCH("dsoy jktdh; fo|ky;ksa esa iz;ksx gsrq fu%'kqYd",W22)))</formula>
    </cfRule>
    <cfRule type="containsText" dxfId="8734" priority="6058" stopIfTrue="1" operator="containsText" text="f'k{kk foHkkx jktLFkku">
      <formula>NOT(ISERROR(SEARCH("f'k{kk foHkkx jktLFkku",W22)))</formula>
    </cfRule>
    <cfRule type="containsText" dxfId="8733" priority="6059" stopIfTrue="1" operator="containsText" text="iw.kkZad">
      <formula>NOT(ISERROR(SEARCH("iw.kkZad",W22)))</formula>
    </cfRule>
  </conditionalFormatting>
  <conditionalFormatting sqref="W23">
    <cfRule type="cellIs" dxfId="8732" priority="6054" stopIfTrue="1" operator="equal">
      <formula>0</formula>
    </cfRule>
  </conditionalFormatting>
  <conditionalFormatting sqref="W23">
    <cfRule type="containsText" dxfId="8731" priority="6049" stopIfTrue="1" operator="containsText" text="dsoy jktdh; fo|ky;ksa esa iz;ksx gsrq fu%'kqYd">
      <formula>NOT(ISERROR(SEARCH("dsoy jktdh; fo|ky;ksa esa iz;ksx gsrq fu%'kqYd",W23)))</formula>
    </cfRule>
    <cfRule type="containsText" dxfId="8730" priority="6050" stopIfTrue="1" operator="containsText" text="dsoy jktdh; fo|ky;ksa esa iz;ksx gsrq fu%'kqYd">
      <formula>NOT(ISERROR(SEARCH("dsoy jktdh; fo|ky;ksa esa iz;ksx gsrq fu%'kqYd",W23)))</formula>
    </cfRule>
    <cfRule type="containsText" dxfId="8729" priority="6051" stopIfTrue="1" operator="containsText" text="dsoy jktdh; fo|ky;ksa esa iz;ksx gsrq fu%'kqYd">
      <formula>NOT(ISERROR(SEARCH("dsoy jktdh; fo|ky;ksa esa iz;ksx gsrq fu%'kqYd",W23)))</formula>
    </cfRule>
    <cfRule type="containsText" dxfId="8728" priority="6052" stopIfTrue="1" operator="containsText" text="f'k{kk foHkkx jktLFkku">
      <formula>NOT(ISERROR(SEARCH("f'k{kk foHkkx jktLFkku",W23)))</formula>
    </cfRule>
    <cfRule type="containsText" dxfId="8727" priority="6053" stopIfTrue="1" operator="containsText" text="iw.kkZad">
      <formula>NOT(ISERROR(SEARCH("iw.kkZad",W23)))</formula>
    </cfRule>
  </conditionalFormatting>
  <conditionalFormatting sqref="K52:K53 J51 B51:F51 B52:C53">
    <cfRule type="cellIs" dxfId="8726" priority="5976" stopIfTrue="1" operator="equal">
      <formula>0</formula>
    </cfRule>
  </conditionalFormatting>
  <conditionalFormatting sqref="K52:K53 J51 B51:F51 B52:C53">
    <cfRule type="containsText" dxfId="8725" priority="5971" stopIfTrue="1" operator="containsText" text="dsoy jktdh; fo|ky;ksa esa iz;ksx gsrq fu%'kqYd">
      <formula>NOT(ISERROR(SEARCH("dsoy jktdh; fo|ky;ksa esa iz;ksx gsrq fu%'kqYd",B51)))</formula>
    </cfRule>
    <cfRule type="containsText" dxfId="8724" priority="5972" stopIfTrue="1" operator="containsText" text="dsoy jktdh; fo|ky;ksa esa iz;ksx gsrq fu%'kqYd">
      <formula>NOT(ISERROR(SEARCH("dsoy jktdh; fo|ky;ksa esa iz;ksx gsrq fu%'kqYd",B51)))</formula>
    </cfRule>
    <cfRule type="containsText" dxfId="8723" priority="5973" stopIfTrue="1" operator="containsText" text="dsoy jktdh; fo|ky;ksa esa iz;ksx gsrq fu%'kqYd">
      <formula>NOT(ISERROR(SEARCH("dsoy jktdh; fo|ky;ksa esa iz;ksx gsrq fu%'kqYd",B51)))</formula>
    </cfRule>
    <cfRule type="containsText" dxfId="8722" priority="5974" stopIfTrue="1" operator="containsText" text="f'k{kk foHkkx jktLFkku">
      <formula>NOT(ISERROR(SEARCH("f'k{kk foHkkx jktLFkku",B51)))</formula>
    </cfRule>
    <cfRule type="containsText" dxfId="8721" priority="5975" stopIfTrue="1" operator="containsText" text="iw.kkZad">
      <formula>NOT(ISERROR(SEARCH("iw.kkZad",B51)))</formula>
    </cfRule>
  </conditionalFormatting>
  <conditionalFormatting sqref="D52:F52 J52">
    <cfRule type="cellIs" dxfId="8720" priority="5970" stopIfTrue="1" operator="equal">
      <formula>0</formula>
    </cfRule>
  </conditionalFormatting>
  <conditionalFormatting sqref="D52:F52 J52">
    <cfRule type="containsText" dxfId="8719" priority="5965" stopIfTrue="1" operator="containsText" text="dsoy jktdh; fo|ky;ksa esa iz;ksx gsrq fu%'kqYd">
      <formula>NOT(ISERROR(SEARCH("dsoy jktdh; fo|ky;ksa esa iz;ksx gsrq fu%'kqYd",D52)))</formula>
    </cfRule>
    <cfRule type="containsText" dxfId="8718" priority="5966" stopIfTrue="1" operator="containsText" text="dsoy jktdh; fo|ky;ksa esa iz;ksx gsrq fu%'kqYd">
      <formula>NOT(ISERROR(SEARCH("dsoy jktdh; fo|ky;ksa esa iz;ksx gsrq fu%'kqYd",D52)))</formula>
    </cfRule>
    <cfRule type="containsText" dxfId="8717" priority="5967" stopIfTrue="1" operator="containsText" text="dsoy jktdh; fo|ky;ksa esa iz;ksx gsrq fu%'kqYd">
      <formula>NOT(ISERROR(SEARCH("dsoy jktdh; fo|ky;ksa esa iz;ksx gsrq fu%'kqYd",D52)))</formula>
    </cfRule>
    <cfRule type="containsText" dxfId="8716" priority="5968" stopIfTrue="1" operator="containsText" text="f'k{kk foHkkx jktLFkku">
      <formula>NOT(ISERROR(SEARCH("f'k{kk foHkkx jktLFkku",D52)))</formula>
    </cfRule>
    <cfRule type="containsText" dxfId="8715" priority="5969" stopIfTrue="1" operator="containsText" text="iw.kkZad">
      <formula>NOT(ISERROR(SEARCH("iw.kkZad",D52)))</formula>
    </cfRule>
  </conditionalFormatting>
  <conditionalFormatting sqref="D53:F53 J53">
    <cfRule type="cellIs" dxfId="8714" priority="5964" stopIfTrue="1" operator="equal">
      <formula>0</formula>
    </cfRule>
  </conditionalFormatting>
  <conditionalFormatting sqref="D53:F53 J53">
    <cfRule type="containsText" dxfId="8713" priority="5959" stopIfTrue="1" operator="containsText" text="dsoy jktdh; fo|ky;ksa esa iz;ksx gsrq fu%'kqYd">
      <formula>NOT(ISERROR(SEARCH("dsoy jktdh; fo|ky;ksa esa iz;ksx gsrq fu%'kqYd",D53)))</formula>
    </cfRule>
    <cfRule type="containsText" dxfId="8712" priority="5960" stopIfTrue="1" operator="containsText" text="dsoy jktdh; fo|ky;ksa esa iz;ksx gsrq fu%'kqYd">
      <formula>NOT(ISERROR(SEARCH("dsoy jktdh; fo|ky;ksa esa iz;ksx gsrq fu%'kqYd",D53)))</formula>
    </cfRule>
    <cfRule type="containsText" dxfId="8711" priority="5961" stopIfTrue="1" operator="containsText" text="dsoy jktdh; fo|ky;ksa esa iz;ksx gsrq fu%'kqYd">
      <formula>NOT(ISERROR(SEARCH("dsoy jktdh; fo|ky;ksa esa iz;ksx gsrq fu%'kqYd",D53)))</formula>
    </cfRule>
    <cfRule type="containsText" dxfId="8710" priority="5962" stopIfTrue="1" operator="containsText" text="f'k{kk foHkkx jktLFkku">
      <formula>NOT(ISERROR(SEARCH("f'k{kk foHkkx jktLFkku",D53)))</formula>
    </cfRule>
    <cfRule type="containsText" dxfId="8709" priority="5963" stopIfTrue="1" operator="containsText" text="iw.kkZad">
      <formula>NOT(ISERROR(SEARCH("iw.kkZad",D53)))</formula>
    </cfRule>
  </conditionalFormatting>
  <conditionalFormatting sqref="X52:X53 W51 O51:S51 O52:P53">
    <cfRule type="cellIs" dxfId="8708" priority="5958" stopIfTrue="1" operator="equal">
      <formula>0</formula>
    </cfRule>
  </conditionalFormatting>
  <conditionalFormatting sqref="X52:X53 W51 O51:S51 O52:P53">
    <cfRule type="containsText" dxfId="8707" priority="5953" stopIfTrue="1" operator="containsText" text="dsoy jktdh; fo|ky;ksa esa iz;ksx gsrq fu%'kqYd">
      <formula>NOT(ISERROR(SEARCH("dsoy jktdh; fo|ky;ksa esa iz;ksx gsrq fu%'kqYd",O51)))</formula>
    </cfRule>
    <cfRule type="containsText" dxfId="8706" priority="5954" stopIfTrue="1" operator="containsText" text="dsoy jktdh; fo|ky;ksa esa iz;ksx gsrq fu%'kqYd">
      <formula>NOT(ISERROR(SEARCH("dsoy jktdh; fo|ky;ksa esa iz;ksx gsrq fu%'kqYd",O51)))</formula>
    </cfRule>
    <cfRule type="containsText" dxfId="8705" priority="5955" stopIfTrue="1" operator="containsText" text="dsoy jktdh; fo|ky;ksa esa iz;ksx gsrq fu%'kqYd">
      <formula>NOT(ISERROR(SEARCH("dsoy jktdh; fo|ky;ksa esa iz;ksx gsrq fu%'kqYd",O51)))</formula>
    </cfRule>
    <cfRule type="containsText" dxfId="8704" priority="5956" stopIfTrue="1" operator="containsText" text="f'k{kk foHkkx jktLFkku">
      <formula>NOT(ISERROR(SEARCH("f'k{kk foHkkx jktLFkku",O51)))</formula>
    </cfRule>
    <cfRule type="containsText" dxfId="8703" priority="5957" stopIfTrue="1" operator="containsText" text="iw.kkZad">
      <formula>NOT(ISERROR(SEARCH("iw.kkZad",O51)))</formula>
    </cfRule>
  </conditionalFormatting>
  <conditionalFormatting sqref="Q52">
    <cfRule type="cellIs" dxfId="8702" priority="5952" stopIfTrue="1" operator="equal">
      <formula>0</formula>
    </cfRule>
  </conditionalFormatting>
  <conditionalFormatting sqref="Q52">
    <cfRule type="containsText" dxfId="8701" priority="5947" stopIfTrue="1" operator="containsText" text="dsoy jktdh; fo|ky;ksa esa iz;ksx gsrq fu%'kqYd">
      <formula>NOT(ISERROR(SEARCH("dsoy jktdh; fo|ky;ksa esa iz;ksx gsrq fu%'kqYd",Q52)))</formula>
    </cfRule>
    <cfRule type="containsText" dxfId="8700" priority="5948" stopIfTrue="1" operator="containsText" text="dsoy jktdh; fo|ky;ksa esa iz;ksx gsrq fu%'kqYd">
      <formula>NOT(ISERROR(SEARCH("dsoy jktdh; fo|ky;ksa esa iz;ksx gsrq fu%'kqYd",Q52)))</formula>
    </cfRule>
    <cfRule type="containsText" dxfId="8699" priority="5949" stopIfTrue="1" operator="containsText" text="dsoy jktdh; fo|ky;ksa esa iz;ksx gsrq fu%'kqYd">
      <formula>NOT(ISERROR(SEARCH("dsoy jktdh; fo|ky;ksa esa iz;ksx gsrq fu%'kqYd",Q52)))</formula>
    </cfRule>
    <cfRule type="containsText" dxfId="8698" priority="5950" stopIfTrue="1" operator="containsText" text="f'k{kk foHkkx jktLFkku">
      <formula>NOT(ISERROR(SEARCH("f'k{kk foHkkx jktLFkku",Q52)))</formula>
    </cfRule>
    <cfRule type="containsText" dxfId="8697" priority="5951" stopIfTrue="1" operator="containsText" text="iw.kkZad">
      <formula>NOT(ISERROR(SEARCH("iw.kkZad",Q52)))</formula>
    </cfRule>
  </conditionalFormatting>
  <conditionalFormatting sqref="Q53">
    <cfRule type="cellIs" dxfId="8696" priority="5946" stopIfTrue="1" operator="equal">
      <formula>0</formula>
    </cfRule>
  </conditionalFormatting>
  <conditionalFormatting sqref="Q53">
    <cfRule type="containsText" dxfId="8695" priority="5941" stopIfTrue="1" operator="containsText" text="dsoy jktdh; fo|ky;ksa esa iz;ksx gsrq fu%'kqYd">
      <formula>NOT(ISERROR(SEARCH("dsoy jktdh; fo|ky;ksa esa iz;ksx gsrq fu%'kqYd",Q53)))</formula>
    </cfRule>
    <cfRule type="containsText" dxfId="8694" priority="5942" stopIfTrue="1" operator="containsText" text="dsoy jktdh; fo|ky;ksa esa iz;ksx gsrq fu%'kqYd">
      <formula>NOT(ISERROR(SEARCH("dsoy jktdh; fo|ky;ksa esa iz;ksx gsrq fu%'kqYd",Q53)))</formula>
    </cfRule>
    <cfRule type="containsText" dxfId="8693" priority="5943" stopIfTrue="1" operator="containsText" text="dsoy jktdh; fo|ky;ksa esa iz;ksx gsrq fu%'kqYd">
      <formula>NOT(ISERROR(SEARCH("dsoy jktdh; fo|ky;ksa esa iz;ksx gsrq fu%'kqYd",Q53)))</formula>
    </cfRule>
    <cfRule type="containsText" dxfId="8692" priority="5944" stopIfTrue="1" operator="containsText" text="f'k{kk foHkkx jktLFkku">
      <formula>NOT(ISERROR(SEARCH("f'k{kk foHkkx jktLFkku",Q53)))</formula>
    </cfRule>
    <cfRule type="containsText" dxfId="8691" priority="5945" stopIfTrue="1" operator="containsText" text="iw.kkZad">
      <formula>NOT(ISERROR(SEARCH("iw.kkZad",Q53)))</formula>
    </cfRule>
  </conditionalFormatting>
  <conditionalFormatting sqref="R52">
    <cfRule type="cellIs" dxfId="8690" priority="5940" stopIfTrue="1" operator="equal">
      <formula>0</formula>
    </cfRule>
  </conditionalFormatting>
  <conditionalFormatting sqref="R52">
    <cfRule type="containsText" dxfId="8689" priority="5935" stopIfTrue="1" operator="containsText" text="dsoy jktdh; fo|ky;ksa esa iz;ksx gsrq fu%'kqYd">
      <formula>NOT(ISERROR(SEARCH("dsoy jktdh; fo|ky;ksa esa iz;ksx gsrq fu%'kqYd",R52)))</formula>
    </cfRule>
    <cfRule type="containsText" dxfId="8688" priority="5936" stopIfTrue="1" operator="containsText" text="dsoy jktdh; fo|ky;ksa esa iz;ksx gsrq fu%'kqYd">
      <formula>NOT(ISERROR(SEARCH("dsoy jktdh; fo|ky;ksa esa iz;ksx gsrq fu%'kqYd",R52)))</formula>
    </cfRule>
    <cfRule type="containsText" dxfId="8687" priority="5937" stopIfTrue="1" operator="containsText" text="dsoy jktdh; fo|ky;ksa esa iz;ksx gsrq fu%'kqYd">
      <formula>NOT(ISERROR(SEARCH("dsoy jktdh; fo|ky;ksa esa iz;ksx gsrq fu%'kqYd",R52)))</formula>
    </cfRule>
    <cfRule type="containsText" dxfId="8686" priority="5938" stopIfTrue="1" operator="containsText" text="f'k{kk foHkkx jktLFkku">
      <formula>NOT(ISERROR(SEARCH("f'k{kk foHkkx jktLFkku",R52)))</formula>
    </cfRule>
    <cfRule type="containsText" dxfId="8685" priority="5939" stopIfTrue="1" operator="containsText" text="iw.kkZad">
      <formula>NOT(ISERROR(SEARCH("iw.kkZad",R52)))</formula>
    </cfRule>
  </conditionalFormatting>
  <conditionalFormatting sqref="R53">
    <cfRule type="cellIs" dxfId="8684" priority="5934" stopIfTrue="1" operator="equal">
      <formula>0</formula>
    </cfRule>
  </conditionalFormatting>
  <conditionalFormatting sqref="R53">
    <cfRule type="containsText" dxfId="8683" priority="5929" stopIfTrue="1" operator="containsText" text="dsoy jktdh; fo|ky;ksa esa iz;ksx gsrq fu%'kqYd">
      <formula>NOT(ISERROR(SEARCH("dsoy jktdh; fo|ky;ksa esa iz;ksx gsrq fu%'kqYd",R53)))</formula>
    </cfRule>
    <cfRule type="containsText" dxfId="8682" priority="5930" stopIfTrue="1" operator="containsText" text="dsoy jktdh; fo|ky;ksa esa iz;ksx gsrq fu%'kqYd">
      <formula>NOT(ISERROR(SEARCH("dsoy jktdh; fo|ky;ksa esa iz;ksx gsrq fu%'kqYd",R53)))</formula>
    </cfRule>
    <cfRule type="containsText" dxfId="8681" priority="5931" stopIfTrue="1" operator="containsText" text="dsoy jktdh; fo|ky;ksa esa iz;ksx gsrq fu%'kqYd">
      <formula>NOT(ISERROR(SEARCH("dsoy jktdh; fo|ky;ksa esa iz;ksx gsrq fu%'kqYd",R53)))</formula>
    </cfRule>
    <cfRule type="containsText" dxfId="8680" priority="5932" stopIfTrue="1" operator="containsText" text="f'k{kk foHkkx jktLFkku">
      <formula>NOT(ISERROR(SEARCH("f'k{kk foHkkx jktLFkku",R53)))</formula>
    </cfRule>
    <cfRule type="containsText" dxfId="8679" priority="5933" stopIfTrue="1" operator="containsText" text="iw.kkZad">
      <formula>NOT(ISERROR(SEARCH("iw.kkZad",R53)))</formula>
    </cfRule>
  </conditionalFormatting>
  <conditionalFormatting sqref="S52">
    <cfRule type="cellIs" dxfId="8678" priority="5928" stopIfTrue="1" operator="equal">
      <formula>0</formula>
    </cfRule>
  </conditionalFormatting>
  <conditionalFormatting sqref="S52">
    <cfRule type="containsText" dxfId="8677" priority="5923" stopIfTrue="1" operator="containsText" text="dsoy jktdh; fo|ky;ksa esa iz;ksx gsrq fu%'kqYd">
      <formula>NOT(ISERROR(SEARCH("dsoy jktdh; fo|ky;ksa esa iz;ksx gsrq fu%'kqYd",S52)))</formula>
    </cfRule>
    <cfRule type="containsText" dxfId="8676" priority="5924" stopIfTrue="1" operator="containsText" text="dsoy jktdh; fo|ky;ksa esa iz;ksx gsrq fu%'kqYd">
      <formula>NOT(ISERROR(SEARCH("dsoy jktdh; fo|ky;ksa esa iz;ksx gsrq fu%'kqYd",S52)))</formula>
    </cfRule>
    <cfRule type="containsText" dxfId="8675" priority="5925" stopIfTrue="1" operator="containsText" text="dsoy jktdh; fo|ky;ksa esa iz;ksx gsrq fu%'kqYd">
      <formula>NOT(ISERROR(SEARCH("dsoy jktdh; fo|ky;ksa esa iz;ksx gsrq fu%'kqYd",S52)))</formula>
    </cfRule>
    <cfRule type="containsText" dxfId="8674" priority="5926" stopIfTrue="1" operator="containsText" text="f'k{kk foHkkx jktLFkku">
      <formula>NOT(ISERROR(SEARCH("f'k{kk foHkkx jktLFkku",S52)))</formula>
    </cfRule>
    <cfRule type="containsText" dxfId="8673" priority="5927" stopIfTrue="1" operator="containsText" text="iw.kkZad">
      <formula>NOT(ISERROR(SEARCH("iw.kkZad",S52)))</formula>
    </cfRule>
  </conditionalFormatting>
  <conditionalFormatting sqref="S53">
    <cfRule type="cellIs" dxfId="8672" priority="5922" stopIfTrue="1" operator="equal">
      <formula>0</formula>
    </cfRule>
  </conditionalFormatting>
  <conditionalFormatting sqref="S53">
    <cfRule type="containsText" dxfId="8671" priority="5917" stopIfTrue="1" operator="containsText" text="dsoy jktdh; fo|ky;ksa esa iz;ksx gsrq fu%'kqYd">
      <formula>NOT(ISERROR(SEARCH("dsoy jktdh; fo|ky;ksa esa iz;ksx gsrq fu%'kqYd",S53)))</formula>
    </cfRule>
    <cfRule type="containsText" dxfId="8670" priority="5918" stopIfTrue="1" operator="containsText" text="dsoy jktdh; fo|ky;ksa esa iz;ksx gsrq fu%'kqYd">
      <formula>NOT(ISERROR(SEARCH("dsoy jktdh; fo|ky;ksa esa iz;ksx gsrq fu%'kqYd",S53)))</formula>
    </cfRule>
    <cfRule type="containsText" dxfId="8669" priority="5919" stopIfTrue="1" operator="containsText" text="dsoy jktdh; fo|ky;ksa esa iz;ksx gsrq fu%'kqYd">
      <formula>NOT(ISERROR(SEARCH("dsoy jktdh; fo|ky;ksa esa iz;ksx gsrq fu%'kqYd",S53)))</formula>
    </cfRule>
    <cfRule type="containsText" dxfId="8668" priority="5920" stopIfTrue="1" operator="containsText" text="f'k{kk foHkkx jktLFkku">
      <formula>NOT(ISERROR(SEARCH("f'k{kk foHkkx jktLFkku",S53)))</formula>
    </cfRule>
    <cfRule type="containsText" dxfId="8667" priority="5921" stopIfTrue="1" operator="containsText" text="iw.kkZad">
      <formula>NOT(ISERROR(SEARCH("iw.kkZad",S53)))</formula>
    </cfRule>
  </conditionalFormatting>
  <conditionalFormatting sqref="W52">
    <cfRule type="cellIs" dxfId="8666" priority="5916" stopIfTrue="1" operator="equal">
      <formula>0</formula>
    </cfRule>
  </conditionalFormatting>
  <conditionalFormatting sqref="W52">
    <cfRule type="containsText" dxfId="8665" priority="5911" stopIfTrue="1" operator="containsText" text="dsoy jktdh; fo|ky;ksa esa iz;ksx gsrq fu%'kqYd">
      <formula>NOT(ISERROR(SEARCH("dsoy jktdh; fo|ky;ksa esa iz;ksx gsrq fu%'kqYd",W52)))</formula>
    </cfRule>
    <cfRule type="containsText" dxfId="8664" priority="5912" stopIfTrue="1" operator="containsText" text="dsoy jktdh; fo|ky;ksa esa iz;ksx gsrq fu%'kqYd">
      <formula>NOT(ISERROR(SEARCH("dsoy jktdh; fo|ky;ksa esa iz;ksx gsrq fu%'kqYd",W52)))</formula>
    </cfRule>
    <cfRule type="containsText" dxfId="8663" priority="5913" stopIfTrue="1" operator="containsText" text="dsoy jktdh; fo|ky;ksa esa iz;ksx gsrq fu%'kqYd">
      <formula>NOT(ISERROR(SEARCH("dsoy jktdh; fo|ky;ksa esa iz;ksx gsrq fu%'kqYd",W52)))</formula>
    </cfRule>
    <cfRule type="containsText" dxfId="8662" priority="5914" stopIfTrue="1" operator="containsText" text="f'k{kk foHkkx jktLFkku">
      <formula>NOT(ISERROR(SEARCH("f'k{kk foHkkx jktLFkku",W52)))</formula>
    </cfRule>
    <cfRule type="containsText" dxfId="8661" priority="5915" stopIfTrue="1" operator="containsText" text="iw.kkZad">
      <formula>NOT(ISERROR(SEARCH("iw.kkZad",W52)))</formula>
    </cfRule>
  </conditionalFormatting>
  <conditionalFormatting sqref="W53">
    <cfRule type="cellIs" dxfId="8660" priority="5910" stopIfTrue="1" operator="equal">
      <formula>0</formula>
    </cfRule>
  </conditionalFormatting>
  <conditionalFormatting sqref="W53">
    <cfRule type="containsText" dxfId="8659" priority="5905" stopIfTrue="1" operator="containsText" text="dsoy jktdh; fo|ky;ksa esa iz;ksx gsrq fu%'kqYd">
      <formula>NOT(ISERROR(SEARCH("dsoy jktdh; fo|ky;ksa esa iz;ksx gsrq fu%'kqYd",W53)))</formula>
    </cfRule>
    <cfRule type="containsText" dxfId="8658" priority="5906" stopIfTrue="1" operator="containsText" text="dsoy jktdh; fo|ky;ksa esa iz;ksx gsrq fu%'kqYd">
      <formula>NOT(ISERROR(SEARCH("dsoy jktdh; fo|ky;ksa esa iz;ksx gsrq fu%'kqYd",W53)))</formula>
    </cfRule>
    <cfRule type="containsText" dxfId="8657" priority="5907" stopIfTrue="1" operator="containsText" text="dsoy jktdh; fo|ky;ksa esa iz;ksx gsrq fu%'kqYd">
      <formula>NOT(ISERROR(SEARCH("dsoy jktdh; fo|ky;ksa esa iz;ksx gsrq fu%'kqYd",W53)))</formula>
    </cfRule>
    <cfRule type="containsText" dxfId="8656" priority="5908" stopIfTrue="1" operator="containsText" text="f'k{kk foHkkx jktLFkku">
      <formula>NOT(ISERROR(SEARCH("f'k{kk foHkkx jktLFkku",W53)))</formula>
    </cfRule>
    <cfRule type="containsText" dxfId="8655" priority="5909" stopIfTrue="1" operator="containsText" text="iw.kkZad">
      <formula>NOT(ISERROR(SEARCH("iw.kkZad",W53)))</formula>
    </cfRule>
  </conditionalFormatting>
  <conditionalFormatting sqref="K82:K83 J81 B81:F81 B82:C83">
    <cfRule type="cellIs" dxfId="8654" priority="5904" stopIfTrue="1" operator="equal">
      <formula>0</formula>
    </cfRule>
  </conditionalFormatting>
  <conditionalFormatting sqref="K82:K83 J81 B81:F81 B82:C83">
    <cfRule type="containsText" dxfId="8653" priority="5899" stopIfTrue="1" operator="containsText" text="dsoy jktdh; fo|ky;ksa esa iz;ksx gsrq fu%'kqYd">
      <formula>NOT(ISERROR(SEARCH("dsoy jktdh; fo|ky;ksa esa iz;ksx gsrq fu%'kqYd",B81)))</formula>
    </cfRule>
    <cfRule type="containsText" dxfId="8652" priority="5900" stopIfTrue="1" operator="containsText" text="dsoy jktdh; fo|ky;ksa esa iz;ksx gsrq fu%'kqYd">
      <formula>NOT(ISERROR(SEARCH("dsoy jktdh; fo|ky;ksa esa iz;ksx gsrq fu%'kqYd",B81)))</formula>
    </cfRule>
    <cfRule type="containsText" dxfId="8651" priority="5901" stopIfTrue="1" operator="containsText" text="dsoy jktdh; fo|ky;ksa esa iz;ksx gsrq fu%'kqYd">
      <formula>NOT(ISERROR(SEARCH("dsoy jktdh; fo|ky;ksa esa iz;ksx gsrq fu%'kqYd",B81)))</formula>
    </cfRule>
    <cfRule type="containsText" dxfId="8650" priority="5902" stopIfTrue="1" operator="containsText" text="f'k{kk foHkkx jktLFkku">
      <formula>NOT(ISERROR(SEARCH("f'k{kk foHkkx jktLFkku",B81)))</formula>
    </cfRule>
    <cfRule type="containsText" dxfId="8649" priority="5903" stopIfTrue="1" operator="containsText" text="iw.kkZad">
      <formula>NOT(ISERROR(SEARCH("iw.kkZad",B81)))</formula>
    </cfRule>
  </conditionalFormatting>
  <conditionalFormatting sqref="D82:F82 J82">
    <cfRule type="cellIs" dxfId="8648" priority="5898" stopIfTrue="1" operator="equal">
      <formula>0</formula>
    </cfRule>
  </conditionalFormatting>
  <conditionalFormatting sqref="D82:F82 J82">
    <cfRule type="containsText" dxfId="8647" priority="5893" stopIfTrue="1" operator="containsText" text="dsoy jktdh; fo|ky;ksa esa iz;ksx gsrq fu%'kqYd">
      <formula>NOT(ISERROR(SEARCH("dsoy jktdh; fo|ky;ksa esa iz;ksx gsrq fu%'kqYd",D82)))</formula>
    </cfRule>
    <cfRule type="containsText" dxfId="8646" priority="5894" stopIfTrue="1" operator="containsText" text="dsoy jktdh; fo|ky;ksa esa iz;ksx gsrq fu%'kqYd">
      <formula>NOT(ISERROR(SEARCH("dsoy jktdh; fo|ky;ksa esa iz;ksx gsrq fu%'kqYd",D82)))</formula>
    </cfRule>
    <cfRule type="containsText" dxfId="8645" priority="5895" stopIfTrue="1" operator="containsText" text="dsoy jktdh; fo|ky;ksa esa iz;ksx gsrq fu%'kqYd">
      <formula>NOT(ISERROR(SEARCH("dsoy jktdh; fo|ky;ksa esa iz;ksx gsrq fu%'kqYd",D82)))</formula>
    </cfRule>
    <cfRule type="containsText" dxfId="8644" priority="5896" stopIfTrue="1" operator="containsText" text="f'k{kk foHkkx jktLFkku">
      <formula>NOT(ISERROR(SEARCH("f'k{kk foHkkx jktLFkku",D82)))</formula>
    </cfRule>
    <cfRule type="containsText" dxfId="8643" priority="5897" stopIfTrue="1" operator="containsText" text="iw.kkZad">
      <formula>NOT(ISERROR(SEARCH("iw.kkZad",D82)))</formula>
    </cfRule>
  </conditionalFormatting>
  <conditionalFormatting sqref="D83:F83 J83">
    <cfRule type="cellIs" dxfId="8642" priority="5892" stopIfTrue="1" operator="equal">
      <formula>0</formula>
    </cfRule>
  </conditionalFormatting>
  <conditionalFormatting sqref="D83:F83 J83">
    <cfRule type="containsText" dxfId="8641" priority="5887" stopIfTrue="1" operator="containsText" text="dsoy jktdh; fo|ky;ksa esa iz;ksx gsrq fu%'kqYd">
      <formula>NOT(ISERROR(SEARCH("dsoy jktdh; fo|ky;ksa esa iz;ksx gsrq fu%'kqYd",D83)))</formula>
    </cfRule>
    <cfRule type="containsText" dxfId="8640" priority="5888" stopIfTrue="1" operator="containsText" text="dsoy jktdh; fo|ky;ksa esa iz;ksx gsrq fu%'kqYd">
      <formula>NOT(ISERROR(SEARCH("dsoy jktdh; fo|ky;ksa esa iz;ksx gsrq fu%'kqYd",D83)))</formula>
    </cfRule>
    <cfRule type="containsText" dxfId="8639" priority="5889" stopIfTrue="1" operator="containsText" text="dsoy jktdh; fo|ky;ksa esa iz;ksx gsrq fu%'kqYd">
      <formula>NOT(ISERROR(SEARCH("dsoy jktdh; fo|ky;ksa esa iz;ksx gsrq fu%'kqYd",D83)))</formula>
    </cfRule>
    <cfRule type="containsText" dxfId="8638" priority="5890" stopIfTrue="1" operator="containsText" text="f'k{kk foHkkx jktLFkku">
      <formula>NOT(ISERROR(SEARCH("f'k{kk foHkkx jktLFkku",D83)))</formula>
    </cfRule>
    <cfRule type="containsText" dxfId="8637" priority="5891" stopIfTrue="1" operator="containsText" text="iw.kkZad">
      <formula>NOT(ISERROR(SEARCH("iw.kkZad",D83)))</formula>
    </cfRule>
  </conditionalFormatting>
  <conditionalFormatting sqref="X82:X83 W81 O81:S81 O82:P83">
    <cfRule type="cellIs" dxfId="8636" priority="5886" stopIfTrue="1" operator="equal">
      <formula>0</formula>
    </cfRule>
  </conditionalFormatting>
  <conditionalFormatting sqref="X82:X83 W81 O81:S81 O82:P83">
    <cfRule type="containsText" dxfId="8635" priority="5881" stopIfTrue="1" operator="containsText" text="dsoy jktdh; fo|ky;ksa esa iz;ksx gsrq fu%'kqYd">
      <formula>NOT(ISERROR(SEARCH("dsoy jktdh; fo|ky;ksa esa iz;ksx gsrq fu%'kqYd",O81)))</formula>
    </cfRule>
    <cfRule type="containsText" dxfId="8634" priority="5882" stopIfTrue="1" operator="containsText" text="dsoy jktdh; fo|ky;ksa esa iz;ksx gsrq fu%'kqYd">
      <formula>NOT(ISERROR(SEARCH("dsoy jktdh; fo|ky;ksa esa iz;ksx gsrq fu%'kqYd",O81)))</formula>
    </cfRule>
    <cfRule type="containsText" dxfId="8633" priority="5883" stopIfTrue="1" operator="containsText" text="dsoy jktdh; fo|ky;ksa esa iz;ksx gsrq fu%'kqYd">
      <formula>NOT(ISERROR(SEARCH("dsoy jktdh; fo|ky;ksa esa iz;ksx gsrq fu%'kqYd",O81)))</formula>
    </cfRule>
    <cfRule type="containsText" dxfId="8632" priority="5884" stopIfTrue="1" operator="containsText" text="f'k{kk foHkkx jktLFkku">
      <formula>NOT(ISERROR(SEARCH("f'k{kk foHkkx jktLFkku",O81)))</formula>
    </cfRule>
    <cfRule type="containsText" dxfId="8631" priority="5885" stopIfTrue="1" operator="containsText" text="iw.kkZad">
      <formula>NOT(ISERROR(SEARCH("iw.kkZad",O81)))</formula>
    </cfRule>
  </conditionalFormatting>
  <conditionalFormatting sqref="Q82">
    <cfRule type="cellIs" dxfId="8630" priority="5880" stopIfTrue="1" operator="equal">
      <formula>0</formula>
    </cfRule>
  </conditionalFormatting>
  <conditionalFormatting sqref="Q82">
    <cfRule type="containsText" dxfId="8629" priority="5875" stopIfTrue="1" operator="containsText" text="dsoy jktdh; fo|ky;ksa esa iz;ksx gsrq fu%'kqYd">
      <formula>NOT(ISERROR(SEARCH("dsoy jktdh; fo|ky;ksa esa iz;ksx gsrq fu%'kqYd",Q82)))</formula>
    </cfRule>
    <cfRule type="containsText" dxfId="8628" priority="5876" stopIfTrue="1" operator="containsText" text="dsoy jktdh; fo|ky;ksa esa iz;ksx gsrq fu%'kqYd">
      <formula>NOT(ISERROR(SEARCH("dsoy jktdh; fo|ky;ksa esa iz;ksx gsrq fu%'kqYd",Q82)))</formula>
    </cfRule>
    <cfRule type="containsText" dxfId="8627" priority="5877" stopIfTrue="1" operator="containsText" text="dsoy jktdh; fo|ky;ksa esa iz;ksx gsrq fu%'kqYd">
      <formula>NOT(ISERROR(SEARCH("dsoy jktdh; fo|ky;ksa esa iz;ksx gsrq fu%'kqYd",Q82)))</formula>
    </cfRule>
    <cfRule type="containsText" dxfId="8626" priority="5878" stopIfTrue="1" operator="containsText" text="f'k{kk foHkkx jktLFkku">
      <formula>NOT(ISERROR(SEARCH("f'k{kk foHkkx jktLFkku",Q82)))</formula>
    </cfRule>
    <cfRule type="containsText" dxfId="8625" priority="5879" stopIfTrue="1" operator="containsText" text="iw.kkZad">
      <formula>NOT(ISERROR(SEARCH("iw.kkZad",Q82)))</formula>
    </cfRule>
  </conditionalFormatting>
  <conditionalFormatting sqref="Q83">
    <cfRule type="cellIs" dxfId="8624" priority="5874" stopIfTrue="1" operator="equal">
      <formula>0</formula>
    </cfRule>
  </conditionalFormatting>
  <conditionalFormatting sqref="Q83">
    <cfRule type="containsText" dxfId="8623" priority="5869" stopIfTrue="1" operator="containsText" text="dsoy jktdh; fo|ky;ksa esa iz;ksx gsrq fu%'kqYd">
      <formula>NOT(ISERROR(SEARCH("dsoy jktdh; fo|ky;ksa esa iz;ksx gsrq fu%'kqYd",Q83)))</formula>
    </cfRule>
    <cfRule type="containsText" dxfId="8622" priority="5870" stopIfTrue="1" operator="containsText" text="dsoy jktdh; fo|ky;ksa esa iz;ksx gsrq fu%'kqYd">
      <formula>NOT(ISERROR(SEARCH("dsoy jktdh; fo|ky;ksa esa iz;ksx gsrq fu%'kqYd",Q83)))</formula>
    </cfRule>
    <cfRule type="containsText" dxfId="8621" priority="5871" stopIfTrue="1" operator="containsText" text="dsoy jktdh; fo|ky;ksa esa iz;ksx gsrq fu%'kqYd">
      <formula>NOT(ISERROR(SEARCH("dsoy jktdh; fo|ky;ksa esa iz;ksx gsrq fu%'kqYd",Q83)))</formula>
    </cfRule>
    <cfRule type="containsText" dxfId="8620" priority="5872" stopIfTrue="1" operator="containsText" text="f'k{kk foHkkx jktLFkku">
      <formula>NOT(ISERROR(SEARCH("f'k{kk foHkkx jktLFkku",Q83)))</formula>
    </cfRule>
    <cfRule type="containsText" dxfId="8619" priority="5873" stopIfTrue="1" operator="containsText" text="iw.kkZad">
      <formula>NOT(ISERROR(SEARCH("iw.kkZad",Q83)))</formula>
    </cfRule>
  </conditionalFormatting>
  <conditionalFormatting sqref="R82">
    <cfRule type="cellIs" dxfId="8618" priority="5868" stopIfTrue="1" operator="equal">
      <formula>0</formula>
    </cfRule>
  </conditionalFormatting>
  <conditionalFormatting sqref="R82">
    <cfRule type="containsText" dxfId="8617" priority="5863" stopIfTrue="1" operator="containsText" text="dsoy jktdh; fo|ky;ksa esa iz;ksx gsrq fu%'kqYd">
      <formula>NOT(ISERROR(SEARCH("dsoy jktdh; fo|ky;ksa esa iz;ksx gsrq fu%'kqYd",R82)))</formula>
    </cfRule>
    <cfRule type="containsText" dxfId="8616" priority="5864" stopIfTrue="1" operator="containsText" text="dsoy jktdh; fo|ky;ksa esa iz;ksx gsrq fu%'kqYd">
      <formula>NOT(ISERROR(SEARCH("dsoy jktdh; fo|ky;ksa esa iz;ksx gsrq fu%'kqYd",R82)))</formula>
    </cfRule>
    <cfRule type="containsText" dxfId="8615" priority="5865" stopIfTrue="1" operator="containsText" text="dsoy jktdh; fo|ky;ksa esa iz;ksx gsrq fu%'kqYd">
      <formula>NOT(ISERROR(SEARCH("dsoy jktdh; fo|ky;ksa esa iz;ksx gsrq fu%'kqYd",R82)))</formula>
    </cfRule>
    <cfRule type="containsText" dxfId="8614" priority="5866" stopIfTrue="1" operator="containsText" text="f'k{kk foHkkx jktLFkku">
      <formula>NOT(ISERROR(SEARCH("f'k{kk foHkkx jktLFkku",R82)))</formula>
    </cfRule>
    <cfRule type="containsText" dxfId="8613" priority="5867" stopIfTrue="1" operator="containsText" text="iw.kkZad">
      <formula>NOT(ISERROR(SEARCH("iw.kkZad",R82)))</formula>
    </cfRule>
  </conditionalFormatting>
  <conditionalFormatting sqref="R83">
    <cfRule type="cellIs" dxfId="8612" priority="5862" stopIfTrue="1" operator="equal">
      <formula>0</formula>
    </cfRule>
  </conditionalFormatting>
  <conditionalFormatting sqref="R83">
    <cfRule type="containsText" dxfId="8611" priority="5857" stopIfTrue="1" operator="containsText" text="dsoy jktdh; fo|ky;ksa esa iz;ksx gsrq fu%'kqYd">
      <formula>NOT(ISERROR(SEARCH("dsoy jktdh; fo|ky;ksa esa iz;ksx gsrq fu%'kqYd",R83)))</formula>
    </cfRule>
    <cfRule type="containsText" dxfId="8610" priority="5858" stopIfTrue="1" operator="containsText" text="dsoy jktdh; fo|ky;ksa esa iz;ksx gsrq fu%'kqYd">
      <formula>NOT(ISERROR(SEARCH("dsoy jktdh; fo|ky;ksa esa iz;ksx gsrq fu%'kqYd",R83)))</formula>
    </cfRule>
    <cfRule type="containsText" dxfId="8609" priority="5859" stopIfTrue="1" operator="containsText" text="dsoy jktdh; fo|ky;ksa esa iz;ksx gsrq fu%'kqYd">
      <formula>NOT(ISERROR(SEARCH("dsoy jktdh; fo|ky;ksa esa iz;ksx gsrq fu%'kqYd",R83)))</formula>
    </cfRule>
    <cfRule type="containsText" dxfId="8608" priority="5860" stopIfTrue="1" operator="containsText" text="f'k{kk foHkkx jktLFkku">
      <formula>NOT(ISERROR(SEARCH("f'k{kk foHkkx jktLFkku",R83)))</formula>
    </cfRule>
    <cfRule type="containsText" dxfId="8607" priority="5861" stopIfTrue="1" operator="containsText" text="iw.kkZad">
      <formula>NOT(ISERROR(SEARCH("iw.kkZad",R83)))</formula>
    </cfRule>
  </conditionalFormatting>
  <conditionalFormatting sqref="S82">
    <cfRule type="cellIs" dxfId="8606" priority="5856" stopIfTrue="1" operator="equal">
      <formula>0</formula>
    </cfRule>
  </conditionalFormatting>
  <conditionalFormatting sqref="S82">
    <cfRule type="containsText" dxfId="8605" priority="5851" stopIfTrue="1" operator="containsText" text="dsoy jktdh; fo|ky;ksa esa iz;ksx gsrq fu%'kqYd">
      <formula>NOT(ISERROR(SEARCH("dsoy jktdh; fo|ky;ksa esa iz;ksx gsrq fu%'kqYd",S82)))</formula>
    </cfRule>
    <cfRule type="containsText" dxfId="8604" priority="5852" stopIfTrue="1" operator="containsText" text="dsoy jktdh; fo|ky;ksa esa iz;ksx gsrq fu%'kqYd">
      <formula>NOT(ISERROR(SEARCH("dsoy jktdh; fo|ky;ksa esa iz;ksx gsrq fu%'kqYd",S82)))</formula>
    </cfRule>
    <cfRule type="containsText" dxfId="8603" priority="5853" stopIfTrue="1" operator="containsText" text="dsoy jktdh; fo|ky;ksa esa iz;ksx gsrq fu%'kqYd">
      <formula>NOT(ISERROR(SEARCH("dsoy jktdh; fo|ky;ksa esa iz;ksx gsrq fu%'kqYd",S82)))</formula>
    </cfRule>
    <cfRule type="containsText" dxfId="8602" priority="5854" stopIfTrue="1" operator="containsText" text="f'k{kk foHkkx jktLFkku">
      <formula>NOT(ISERROR(SEARCH("f'k{kk foHkkx jktLFkku",S82)))</formula>
    </cfRule>
    <cfRule type="containsText" dxfId="8601" priority="5855" stopIfTrue="1" operator="containsText" text="iw.kkZad">
      <formula>NOT(ISERROR(SEARCH("iw.kkZad",S82)))</formula>
    </cfRule>
  </conditionalFormatting>
  <conditionalFormatting sqref="S83">
    <cfRule type="cellIs" dxfId="8600" priority="5850" stopIfTrue="1" operator="equal">
      <formula>0</formula>
    </cfRule>
  </conditionalFormatting>
  <conditionalFormatting sqref="S83">
    <cfRule type="containsText" dxfId="8599" priority="5845" stopIfTrue="1" operator="containsText" text="dsoy jktdh; fo|ky;ksa esa iz;ksx gsrq fu%'kqYd">
      <formula>NOT(ISERROR(SEARCH("dsoy jktdh; fo|ky;ksa esa iz;ksx gsrq fu%'kqYd",S83)))</formula>
    </cfRule>
    <cfRule type="containsText" dxfId="8598" priority="5846" stopIfTrue="1" operator="containsText" text="dsoy jktdh; fo|ky;ksa esa iz;ksx gsrq fu%'kqYd">
      <formula>NOT(ISERROR(SEARCH("dsoy jktdh; fo|ky;ksa esa iz;ksx gsrq fu%'kqYd",S83)))</formula>
    </cfRule>
    <cfRule type="containsText" dxfId="8597" priority="5847" stopIfTrue="1" operator="containsText" text="dsoy jktdh; fo|ky;ksa esa iz;ksx gsrq fu%'kqYd">
      <formula>NOT(ISERROR(SEARCH("dsoy jktdh; fo|ky;ksa esa iz;ksx gsrq fu%'kqYd",S83)))</formula>
    </cfRule>
    <cfRule type="containsText" dxfId="8596" priority="5848" stopIfTrue="1" operator="containsText" text="f'k{kk foHkkx jktLFkku">
      <formula>NOT(ISERROR(SEARCH("f'k{kk foHkkx jktLFkku",S83)))</formula>
    </cfRule>
    <cfRule type="containsText" dxfId="8595" priority="5849" stopIfTrue="1" operator="containsText" text="iw.kkZad">
      <formula>NOT(ISERROR(SEARCH("iw.kkZad",S83)))</formula>
    </cfRule>
  </conditionalFormatting>
  <conditionalFormatting sqref="W82">
    <cfRule type="cellIs" dxfId="8594" priority="5844" stopIfTrue="1" operator="equal">
      <formula>0</formula>
    </cfRule>
  </conditionalFormatting>
  <conditionalFormatting sqref="W82">
    <cfRule type="containsText" dxfId="8593" priority="5839" stopIfTrue="1" operator="containsText" text="dsoy jktdh; fo|ky;ksa esa iz;ksx gsrq fu%'kqYd">
      <formula>NOT(ISERROR(SEARCH("dsoy jktdh; fo|ky;ksa esa iz;ksx gsrq fu%'kqYd",W82)))</formula>
    </cfRule>
    <cfRule type="containsText" dxfId="8592" priority="5840" stopIfTrue="1" operator="containsText" text="dsoy jktdh; fo|ky;ksa esa iz;ksx gsrq fu%'kqYd">
      <formula>NOT(ISERROR(SEARCH("dsoy jktdh; fo|ky;ksa esa iz;ksx gsrq fu%'kqYd",W82)))</formula>
    </cfRule>
    <cfRule type="containsText" dxfId="8591" priority="5841" stopIfTrue="1" operator="containsText" text="dsoy jktdh; fo|ky;ksa esa iz;ksx gsrq fu%'kqYd">
      <formula>NOT(ISERROR(SEARCH("dsoy jktdh; fo|ky;ksa esa iz;ksx gsrq fu%'kqYd",W82)))</formula>
    </cfRule>
    <cfRule type="containsText" dxfId="8590" priority="5842" stopIfTrue="1" operator="containsText" text="f'k{kk foHkkx jktLFkku">
      <formula>NOT(ISERROR(SEARCH("f'k{kk foHkkx jktLFkku",W82)))</formula>
    </cfRule>
    <cfRule type="containsText" dxfId="8589" priority="5843" stopIfTrue="1" operator="containsText" text="iw.kkZad">
      <formula>NOT(ISERROR(SEARCH("iw.kkZad",W82)))</formula>
    </cfRule>
  </conditionalFormatting>
  <conditionalFormatting sqref="W83">
    <cfRule type="cellIs" dxfId="8588" priority="5838" stopIfTrue="1" operator="equal">
      <formula>0</formula>
    </cfRule>
  </conditionalFormatting>
  <conditionalFormatting sqref="W83">
    <cfRule type="containsText" dxfId="8587" priority="5833" stopIfTrue="1" operator="containsText" text="dsoy jktdh; fo|ky;ksa esa iz;ksx gsrq fu%'kqYd">
      <formula>NOT(ISERROR(SEARCH("dsoy jktdh; fo|ky;ksa esa iz;ksx gsrq fu%'kqYd",W83)))</formula>
    </cfRule>
    <cfRule type="containsText" dxfId="8586" priority="5834" stopIfTrue="1" operator="containsText" text="dsoy jktdh; fo|ky;ksa esa iz;ksx gsrq fu%'kqYd">
      <formula>NOT(ISERROR(SEARCH("dsoy jktdh; fo|ky;ksa esa iz;ksx gsrq fu%'kqYd",W83)))</formula>
    </cfRule>
    <cfRule type="containsText" dxfId="8585" priority="5835" stopIfTrue="1" operator="containsText" text="dsoy jktdh; fo|ky;ksa esa iz;ksx gsrq fu%'kqYd">
      <formula>NOT(ISERROR(SEARCH("dsoy jktdh; fo|ky;ksa esa iz;ksx gsrq fu%'kqYd",W83)))</formula>
    </cfRule>
    <cfRule type="containsText" dxfId="8584" priority="5836" stopIfTrue="1" operator="containsText" text="f'k{kk foHkkx jktLFkku">
      <formula>NOT(ISERROR(SEARCH("f'k{kk foHkkx jktLFkku",W83)))</formula>
    </cfRule>
    <cfRule type="containsText" dxfId="8583" priority="5837" stopIfTrue="1" operator="containsText" text="iw.kkZad">
      <formula>NOT(ISERROR(SEARCH("iw.kkZad",W83)))</formula>
    </cfRule>
  </conditionalFormatting>
  <conditionalFormatting sqref="K112:K113 J111 B111:F111 B112:C113">
    <cfRule type="cellIs" dxfId="8582" priority="5832" stopIfTrue="1" operator="equal">
      <formula>0</formula>
    </cfRule>
  </conditionalFormatting>
  <conditionalFormatting sqref="K112:K113 J111 B111:F111 B112:C113">
    <cfRule type="containsText" dxfId="8581" priority="5827" stopIfTrue="1" operator="containsText" text="dsoy jktdh; fo|ky;ksa esa iz;ksx gsrq fu%'kqYd">
      <formula>NOT(ISERROR(SEARCH("dsoy jktdh; fo|ky;ksa esa iz;ksx gsrq fu%'kqYd",B111)))</formula>
    </cfRule>
    <cfRule type="containsText" dxfId="8580" priority="5828" stopIfTrue="1" operator="containsText" text="dsoy jktdh; fo|ky;ksa esa iz;ksx gsrq fu%'kqYd">
      <formula>NOT(ISERROR(SEARCH("dsoy jktdh; fo|ky;ksa esa iz;ksx gsrq fu%'kqYd",B111)))</formula>
    </cfRule>
    <cfRule type="containsText" dxfId="8579" priority="5829" stopIfTrue="1" operator="containsText" text="dsoy jktdh; fo|ky;ksa esa iz;ksx gsrq fu%'kqYd">
      <formula>NOT(ISERROR(SEARCH("dsoy jktdh; fo|ky;ksa esa iz;ksx gsrq fu%'kqYd",B111)))</formula>
    </cfRule>
    <cfRule type="containsText" dxfId="8578" priority="5830" stopIfTrue="1" operator="containsText" text="f'k{kk foHkkx jktLFkku">
      <formula>NOT(ISERROR(SEARCH("f'k{kk foHkkx jktLFkku",B111)))</formula>
    </cfRule>
    <cfRule type="containsText" dxfId="8577" priority="5831" stopIfTrue="1" operator="containsText" text="iw.kkZad">
      <formula>NOT(ISERROR(SEARCH("iw.kkZad",B111)))</formula>
    </cfRule>
  </conditionalFormatting>
  <conditionalFormatting sqref="D112:F112 J112">
    <cfRule type="cellIs" dxfId="8576" priority="5826" stopIfTrue="1" operator="equal">
      <formula>0</formula>
    </cfRule>
  </conditionalFormatting>
  <conditionalFormatting sqref="D112:F112 J112">
    <cfRule type="containsText" dxfId="8575" priority="5821" stopIfTrue="1" operator="containsText" text="dsoy jktdh; fo|ky;ksa esa iz;ksx gsrq fu%'kqYd">
      <formula>NOT(ISERROR(SEARCH("dsoy jktdh; fo|ky;ksa esa iz;ksx gsrq fu%'kqYd",D112)))</formula>
    </cfRule>
    <cfRule type="containsText" dxfId="8574" priority="5822" stopIfTrue="1" operator="containsText" text="dsoy jktdh; fo|ky;ksa esa iz;ksx gsrq fu%'kqYd">
      <formula>NOT(ISERROR(SEARCH("dsoy jktdh; fo|ky;ksa esa iz;ksx gsrq fu%'kqYd",D112)))</formula>
    </cfRule>
    <cfRule type="containsText" dxfId="8573" priority="5823" stopIfTrue="1" operator="containsText" text="dsoy jktdh; fo|ky;ksa esa iz;ksx gsrq fu%'kqYd">
      <formula>NOT(ISERROR(SEARCH("dsoy jktdh; fo|ky;ksa esa iz;ksx gsrq fu%'kqYd",D112)))</formula>
    </cfRule>
    <cfRule type="containsText" dxfId="8572" priority="5824" stopIfTrue="1" operator="containsText" text="f'k{kk foHkkx jktLFkku">
      <formula>NOT(ISERROR(SEARCH("f'k{kk foHkkx jktLFkku",D112)))</formula>
    </cfRule>
    <cfRule type="containsText" dxfId="8571" priority="5825" stopIfTrue="1" operator="containsText" text="iw.kkZad">
      <formula>NOT(ISERROR(SEARCH("iw.kkZad",D112)))</formula>
    </cfRule>
  </conditionalFormatting>
  <conditionalFormatting sqref="D113:F113 J113">
    <cfRule type="cellIs" dxfId="8570" priority="5820" stopIfTrue="1" operator="equal">
      <formula>0</formula>
    </cfRule>
  </conditionalFormatting>
  <conditionalFormatting sqref="D113:F113 J113">
    <cfRule type="containsText" dxfId="8569" priority="5815" stopIfTrue="1" operator="containsText" text="dsoy jktdh; fo|ky;ksa esa iz;ksx gsrq fu%'kqYd">
      <formula>NOT(ISERROR(SEARCH("dsoy jktdh; fo|ky;ksa esa iz;ksx gsrq fu%'kqYd",D113)))</formula>
    </cfRule>
    <cfRule type="containsText" dxfId="8568" priority="5816" stopIfTrue="1" operator="containsText" text="dsoy jktdh; fo|ky;ksa esa iz;ksx gsrq fu%'kqYd">
      <formula>NOT(ISERROR(SEARCH("dsoy jktdh; fo|ky;ksa esa iz;ksx gsrq fu%'kqYd",D113)))</formula>
    </cfRule>
    <cfRule type="containsText" dxfId="8567" priority="5817" stopIfTrue="1" operator="containsText" text="dsoy jktdh; fo|ky;ksa esa iz;ksx gsrq fu%'kqYd">
      <formula>NOT(ISERROR(SEARCH("dsoy jktdh; fo|ky;ksa esa iz;ksx gsrq fu%'kqYd",D113)))</formula>
    </cfRule>
    <cfRule type="containsText" dxfId="8566" priority="5818" stopIfTrue="1" operator="containsText" text="f'k{kk foHkkx jktLFkku">
      <formula>NOT(ISERROR(SEARCH("f'k{kk foHkkx jktLFkku",D113)))</formula>
    </cfRule>
    <cfRule type="containsText" dxfId="8565" priority="5819" stopIfTrue="1" operator="containsText" text="iw.kkZad">
      <formula>NOT(ISERROR(SEARCH("iw.kkZad",D113)))</formula>
    </cfRule>
  </conditionalFormatting>
  <conditionalFormatting sqref="X112:X113 W111 O111:S111 O112:P113">
    <cfRule type="cellIs" dxfId="8564" priority="5814" stopIfTrue="1" operator="equal">
      <formula>0</formula>
    </cfRule>
  </conditionalFormatting>
  <conditionalFormatting sqref="X112:X113 W111 O111:S111 O112:P113">
    <cfRule type="containsText" dxfId="8563" priority="5809" stopIfTrue="1" operator="containsText" text="dsoy jktdh; fo|ky;ksa esa iz;ksx gsrq fu%'kqYd">
      <formula>NOT(ISERROR(SEARCH("dsoy jktdh; fo|ky;ksa esa iz;ksx gsrq fu%'kqYd",O111)))</formula>
    </cfRule>
    <cfRule type="containsText" dxfId="8562" priority="5810" stopIfTrue="1" operator="containsText" text="dsoy jktdh; fo|ky;ksa esa iz;ksx gsrq fu%'kqYd">
      <formula>NOT(ISERROR(SEARCH("dsoy jktdh; fo|ky;ksa esa iz;ksx gsrq fu%'kqYd",O111)))</formula>
    </cfRule>
    <cfRule type="containsText" dxfId="8561" priority="5811" stopIfTrue="1" operator="containsText" text="dsoy jktdh; fo|ky;ksa esa iz;ksx gsrq fu%'kqYd">
      <formula>NOT(ISERROR(SEARCH("dsoy jktdh; fo|ky;ksa esa iz;ksx gsrq fu%'kqYd",O111)))</formula>
    </cfRule>
    <cfRule type="containsText" dxfId="8560" priority="5812" stopIfTrue="1" operator="containsText" text="f'k{kk foHkkx jktLFkku">
      <formula>NOT(ISERROR(SEARCH("f'k{kk foHkkx jktLFkku",O111)))</formula>
    </cfRule>
    <cfRule type="containsText" dxfId="8559" priority="5813" stopIfTrue="1" operator="containsText" text="iw.kkZad">
      <formula>NOT(ISERROR(SEARCH("iw.kkZad",O111)))</formula>
    </cfRule>
  </conditionalFormatting>
  <conditionalFormatting sqref="Q112">
    <cfRule type="cellIs" dxfId="8558" priority="5808" stopIfTrue="1" operator="equal">
      <formula>0</formula>
    </cfRule>
  </conditionalFormatting>
  <conditionalFormatting sqref="Q112">
    <cfRule type="containsText" dxfId="8557" priority="5803" stopIfTrue="1" operator="containsText" text="dsoy jktdh; fo|ky;ksa esa iz;ksx gsrq fu%'kqYd">
      <formula>NOT(ISERROR(SEARCH("dsoy jktdh; fo|ky;ksa esa iz;ksx gsrq fu%'kqYd",Q112)))</formula>
    </cfRule>
    <cfRule type="containsText" dxfId="8556" priority="5804" stopIfTrue="1" operator="containsText" text="dsoy jktdh; fo|ky;ksa esa iz;ksx gsrq fu%'kqYd">
      <formula>NOT(ISERROR(SEARCH("dsoy jktdh; fo|ky;ksa esa iz;ksx gsrq fu%'kqYd",Q112)))</formula>
    </cfRule>
    <cfRule type="containsText" dxfId="8555" priority="5805" stopIfTrue="1" operator="containsText" text="dsoy jktdh; fo|ky;ksa esa iz;ksx gsrq fu%'kqYd">
      <formula>NOT(ISERROR(SEARCH("dsoy jktdh; fo|ky;ksa esa iz;ksx gsrq fu%'kqYd",Q112)))</formula>
    </cfRule>
    <cfRule type="containsText" dxfId="8554" priority="5806" stopIfTrue="1" operator="containsText" text="f'k{kk foHkkx jktLFkku">
      <formula>NOT(ISERROR(SEARCH("f'k{kk foHkkx jktLFkku",Q112)))</formula>
    </cfRule>
    <cfRule type="containsText" dxfId="8553" priority="5807" stopIfTrue="1" operator="containsText" text="iw.kkZad">
      <formula>NOT(ISERROR(SEARCH("iw.kkZad",Q112)))</formula>
    </cfRule>
  </conditionalFormatting>
  <conditionalFormatting sqref="Q113">
    <cfRule type="cellIs" dxfId="8552" priority="5802" stopIfTrue="1" operator="equal">
      <formula>0</formula>
    </cfRule>
  </conditionalFormatting>
  <conditionalFormatting sqref="Q113">
    <cfRule type="containsText" dxfId="8551" priority="5797" stopIfTrue="1" operator="containsText" text="dsoy jktdh; fo|ky;ksa esa iz;ksx gsrq fu%'kqYd">
      <formula>NOT(ISERROR(SEARCH("dsoy jktdh; fo|ky;ksa esa iz;ksx gsrq fu%'kqYd",Q113)))</formula>
    </cfRule>
    <cfRule type="containsText" dxfId="8550" priority="5798" stopIfTrue="1" operator="containsText" text="dsoy jktdh; fo|ky;ksa esa iz;ksx gsrq fu%'kqYd">
      <formula>NOT(ISERROR(SEARCH("dsoy jktdh; fo|ky;ksa esa iz;ksx gsrq fu%'kqYd",Q113)))</formula>
    </cfRule>
    <cfRule type="containsText" dxfId="8549" priority="5799" stopIfTrue="1" operator="containsText" text="dsoy jktdh; fo|ky;ksa esa iz;ksx gsrq fu%'kqYd">
      <formula>NOT(ISERROR(SEARCH("dsoy jktdh; fo|ky;ksa esa iz;ksx gsrq fu%'kqYd",Q113)))</formula>
    </cfRule>
    <cfRule type="containsText" dxfId="8548" priority="5800" stopIfTrue="1" operator="containsText" text="f'k{kk foHkkx jktLFkku">
      <formula>NOT(ISERROR(SEARCH("f'k{kk foHkkx jktLFkku",Q113)))</formula>
    </cfRule>
    <cfRule type="containsText" dxfId="8547" priority="5801" stopIfTrue="1" operator="containsText" text="iw.kkZad">
      <formula>NOT(ISERROR(SEARCH("iw.kkZad",Q113)))</formula>
    </cfRule>
  </conditionalFormatting>
  <conditionalFormatting sqref="R112">
    <cfRule type="cellIs" dxfId="8546" priority="5796" stopIfTrue="1" operator="equal">
      <formula>0</formula>
    </cfRule>
  </conditionalFormatting>
  <conditionalFormatting sqref="R112">
    <cfRule type="containsText" dxfId="8545" priority="5791" stopIfTrue="1" operator="containsText" text="dsoy jktdh; fo|ky;ksa esa iz;ksx gsrq fu%'kqYd">
      <formula>NOT(ISERROR(SEARCH("dsoy jktdh; fo|ky;ksa esa iz;ksx gsrq fu%'kqYd",R112)))</formula>
    </cfRule>
    <cfRule type="containsText" dxfId="8544" priority="5792" stopIfTrue="1" operator="containsText" text="dsoy jktdh; fo|ky;ksa esa iz;ksx gsrq fu%'kqYd">
      <formula>NOT(ISERROR(SEARCH("dsoy jktdh; fo|ky;ksa esa iz;ksx gsrq fu%'kqYd",R112)))</formula>
    </cfRule>
    <cfRule type="containsText" dxfId="8543" priority="5793" stopIfTrue="1" operator="containsText" text="dsoy jktdh; fo|ky;ksa esa iz;ksx gsrq fu%'kqYd">
      <formula>NOT(ISERROR(SEARCH("dsoy jktdh; fo|ky;ksa esa iz;ksx gsrq fu%'kqYd",R112)))</formula>
    </cfRule>
    <cfRule type="containsText" dxfId="8542" priority="5794" stopIfTrue="1" operator="containsText" text="f'k{kk foHkkx jktLFkku">
      <formula>NOT(ISERROR(SEARCH("f'k{kk foHkkx jktLFkku",R112)))</formula>
    </cfRule>
    <cfRule type="containsText" dxfId="8541" priority="5795" stopIfTrue="1" operator="containsText" text="iw.kkZad">
      <formula>NOT(ISERROR(SEARCH("iw.kkZad",R112)))</formula>
    </cfRule>
  </conditionalFormatting>
  <conditionalFormatting sqref="R113">
    <cfRule type="cellIs" dxfId="8540" priority="5790" stopIfTrue="1" operator="equal">
      <formula>0</formula>
    </cfRule>
  </conditionalFormatting>
  <conditionalFormatting sqref="R113">
    <cfRule type="containsText" dxfId="8539" priority="5785" stopIfTrue="1" operator="containsText" text="dsoy jktdh; fo|ky;ksa esa iz;ksx gsrq fu%'kqYd">
      <formula>NOT(ISERROR(SEARCH("dsoy jktdh; fo|ky;ksa esa iz;ksx gsrq fu%'kqYd",R113)))</formula>
    </cfRule>
    <cfRule type="containsText" dxfId="8538" priority="5786" stopIfTrue="1" operator="containsText" text="dsoy jktdh; fo|ky;ksa esa iz;ksx gsrq fu%'kqYd">
      <formula>NOT(ISERROR(SEARCH("dsoy jktdh; fo|ky;ksa esa iz;ksx gsrq fu%'kqYd",R113)))</formula>
    </cfRule>
    <cfRule type="containsText" dxfId="8537" priority="5787" stopIfTrue="1" operator="containsText" text="dsoy jktdh; fo|ky;ksa esa iz;ksx gsrq fu%'kqYd">
      <formula>NOT(ISERROR(SEARCH("dsoy jktdh; fo|ky;ksa esa iz;ksx gsrq fu%'kqYd",R113)))</formula>
    </cfRule>
    <cfRule type="containsText" dxfId="8536" priority="5788" stopIfTrue="1" operator="containsText" text="f'k{kk foHkkx jktLFkku">
      <formula>NOT(ISERROR(SEARCH("f'k{kk foHkkx jktLFkku",R113)))</formula>
    </cfRule>
    <cfRule type="containsText" dxfId="8535" priority="5789" stopIfTrue="1" operator="containsText" text="iw.kkZad">
      <formula>NOT(ISERROR(SEARCH("iw.kkZad",R113)))</formula>
    </cfRule>
  </conditionalFormatting>
  <conditionalFormatting sqref="S112">
    <cfRule type="cellIs" dxfId="8534" priority="5784" stopIfTrue="1" operator="equal">
      <formula>0</formula>
    </cfRule>
  </conditionalFormatting>
  <conditionalFormatting sqref="S112">
    <cfRule type="containsText" dxfId="8533" priority="5779" stopIfTrue="1" operator="containsText" text="dsoy jktdh; fo|ky;ksa esa iz;ksx gsrq fu%'kqYd">
      <formula>NOT(ISERROR(SEARCH("dsoy jktdh; fo|ky;ksa esa iz;ksx gsrq fu%'kqYd",S112)))</formula>
    </cfRule>
    <cfRule type="containsText" dxfId="8532" priority="5780" stopIfTrue="1" operator="containsText" text="dsoy jktdh; fo|ky;ksa esa iz;ksx gsrq fu%'kqYd">
      <formula>NOT(ISERROR(SEARCH("dsoy jktdh; fo|ky;ksa esa iz;ksx gsrq fu%'kqYd",S112)))</formula>
    </cfRule>
    <cfRule type="containsText" dxfId="8531" priority="5781" stopIfTrue="1" operator="containsText" text="dsoy jktdh; fo|ky;ksa esa iz;ksx gsrq fu%'kqYd">
      <formula>NOT(ISERROR(SEARCH("dsoy jktdh; fo|ky;ksa esa iz;ksx gsrq fu%'kqYd",S112)))</formula>
    </cfRule>
    <cfRule type="containsText" dxfId="8530" priority="5782" stopIfTrue="1" operator="containsText" text="f'k{kk foHkkx jktLFkku">
      <formula>NOT(ISERROR(SEARCH("f'k{kk foHkkx jktLFkku",S112)))</formula>
    </cfRule>
    <cfRule type="containsText" dxfId="8529" priority="5783" stopIfTrue="1" operator="containsText" text="iw.kkZad">
      <formula>NOT(ISERROR(SEARCH("iw.kkZad",S112)))</formula>
    </cfRule>
  </conditionalFormatting>
  <conditionalFormatting sqref="S113">
    <cfRule type="cellIs" dxfId="8528" priority="5778" stopIfTrue="1" operator="equal">
      <formula>0</formula>
    </cfRule>
  </conditionalFormatting>
  <conditionalFormatting sqref="S113">
    <cfRule type="containsText" dxfId="8527" priority="5773" stopIfTrue="1" operator="containsText" text="dsoy jktdh; fo|ky;ksa esa iz;ksx gsrq fu%'kqYd">
      <formula>NOT(ISERROR(SEARCH("dsoy jktdh; fo|ky;ksa esa iz;ksx gsrq fu%'kqYd",S113)))</formula>
    </cfRule>
    <cfRule type="containsText" dxfId="8526" priority="5774" stopIfTrue="1" operator="containsText" text="dsoy jktdh; fo|ky;ksa esa iz;ksx gsrq fu%'kqYd">
      <formula>NOT(ISERROR(SEARCH("dsoy jktdh; fo|ky;ksa esa iz;ksx gsrq fu%'kqYd",S113)))</formula>
    </cfRule>
    <cfRule type="containsText" dxfId="8525" priority="5775" stopIfTrue="1" operator="containsText" text="dsoy jktdh; fo|ky;ksa esa iz;ksx gsrq fu%'kqYd">
      <formula>NOT(ISERROR(SEARCH("dsoy jktdh; fo|ky;ksa esa iz;ksx gsrq fu%'kqYd",S113)))</formula>
    </cfRule>
    <cfRule type="containsText" dxfId="8524" priority="5776" stopIfTrue="1" operator="containsText" text="f'k{kk foHkkx jktLFkku">
      <formula>NOT(ISERROR(SEARCH("f'k{kk foHkkx jktLFkku",S113)))</formula>
    </cfRule>
    <cfRule type="containsText" dxfId="8523" priority="5777" stopIfTrue="1" operator="containsText" text="iw.kkZad">
      <formula>NOT(ISERROR(SEARCH("iw.kkZad",S113)))</formula>
    </cfRule>
  </conditionalFormatting>
  <conditionalFormatting sqref="W112">
    <cfRule type="cellIs" dxfId="8522" priority="5772" stopIfTrue="1" operator="equal">
      <formula>0</formula>
    </cfRule>
  </conditionalFormatting>
  <conditionalFormatting sqref="W112">
    <cfRule type="containsText" dxfId="8521" priority="5767" stopIfTrue="1" operator="containsText" text="dsoy jktdh; fo|ky;ksa esa iz;ksx gsrq fu%'kqYd">
      <formula>NOT(ISERROR(SEARCH("dsoy jktdh; fo|ky;ksa esa iz;ksx gsrq fu%'kqYd",W112)))</formula>
    </cfRule>
    <cfRule type="containsText" dxfId="8520" priority="5768" stopIfTrue="1" operator="containsText" text="dsoy jktdh; fo|ky;ksa esa iz;ksx gsrq fu%'kqYd">
      <formula>NOT(ISERROR(SEARCH("dsoy jktdh; fo|ky;ksa esa iz;ksx gsrq fu%'kqYd",W112)))</formula>
    </cfRule>
    <cfRule type="containsText" dxfId="8519" priority="5769" stopIfTrue="1" operator="containsText" text="dsoy jktdh; fo|ky;ksa esa iz;ksx gsrq fu%'kqYd">
      <formula>NOT(ISERROR(SEARCH("dsoy jktdh; fo|ky;ksa esa iz;ksx gsrq fu%'kqYd",W112)))</formula>
    </cfRule>
    <cfRule type="containsText" dxfId="8518" priority="5770" stopIfTrue="1" operator="containsText" text="f'k{kk foHkkx jktLFkku">
      <formula>NOT(ISERROR(SEARCH("f'k{kk foHkkx jktLFkku",W112)))</formula>
    </cfRule>
    <cfRule type="containsText" dxfId="8517" priority="5771" stopIfTrue="1" operator="containsText" text="iw.kkZad">
      <formula>NOT(ISERROR(SEARCH("iw.kkZad",W112)))</formula>
    </cfRule>
  </conditionalFormatting>
  <conditionalFormatting sqref="W113">
    <cfRule type="cellIs" dxfId="8516" priority="5766" stopIfTrue="1" operator="equal">
      <formula>0</formula>
    </cfRule>
  </conditionalFormatting>
  <conditionalFormatting sqref="W113">
    <cfRule type="containsText" dxfId="8515" priority="5761" stopIfTrue="1" operator="containsText" text="dsoy jktdh; fo|ky;ksa esa iz;ksx gsrq fu%'kqYd">
      <formula>NOT(ISERROR(SEARCH("dsoy jktdh; fo|ky;ksa esa iz;ksx gsrq fu%'kqYd",W113)))</formula>
    </cfRule>
    <cfRule type="containsText" dxfId="8514" priority="5762" stopIfTrue="1" operator="containsText" text="dsoy jktdh; fo|ky;ksa esa iz;ksx gsrq fu%'kqYd">
      <formula>NOT(ISERROR(SEARCH("dsoy jktdh; fo|ky;ksa esa iz;ksx gsrq fu%'kqYd",W113)))</formula>
    </cfRule>
    <cfRule type="containsText" dxfId="8513" priority="5763" stopIfTrue="1" operator="containsText" text="dsoy jktdh; fo|ky;ksa esa iz;ksx gsrq fu%'kqYd">
      <formula>NOT(ISERROR(SEARCH("dsoy jktdh; fo|ky;ksa esa iz;ksx gsrq fu%'kqYd",W113)))</formula>
    </cfRule>
    <cfRule type="containsText" dxfId="8512" priority="5764" stopIfTrue="1" operator="containsText" text="f'k{kk foHkkx jktLFkku">
      <formula>NOT(ISERROR(SEARCH("f'k{kk foHkkx jktLFkku",W113)))</formula>
    </cfRule>
    <cfRule type="containsText" dxfId="8511" priority="5765" stopIfTrue="1" operator="containsText" text="iw.kkZad">
      <formula>NOT(ISERROR(SEARCH("iw.kkZad",W113)))</formula>
    </cfRule>
  </conditionalFormatting>
  <conditionalFormatting sqref="K142:K143 J141 B141:F141 B142:C143">
    <cfRule type="cellIs" dxfId="8510" priority="5760" stopIfTrue="1" operator="equal">
      <formula>0</formula>
    </cfRule>
  </conditionalFormatting>
  <conditionalFormatting sqref="K142:K143 J141 B141:F141 B142:C143">
    <cfRule type="containsText" dxfId="8509" priority="5755" stopIfTrue="1" operator="containsText" text="dsoy jktdh; fo|ky;ksa esa iz;ksx gsrq fu%'kqYd">
      <formula>NOT(ISERROR(SEARCH("dsoy jktdh; fo|ky;ksa esa iz;ksx gsrq fu%'kqYd",B141)))</formula>
    </cfRule>
    <cfRule type="containsText" dxfId="8508" priority="5756" stopIfTrue="1" operator="containsText" text="dsoy jktdh; fo|ky;ksa esa iz;ksx gsrq fu%'kqYd">
      <formula>NOT(ISERROR(SEARCH("dsoy jktdh; fo|ky;ksa esa iz;ksx gsrq fu%'kqYd",B141)))</formula>
    </cfRule>
    <cfRule type="containsText" dxfId="8507" priority="5757" stopIfTrue="1" operator="containsText" text="dsoy jktdh; fo|ky;ksa esa iz;ksx gsrq fu%'kqYd">
      <formula>NOT(ISERROR(SEARCH("dsoy jktdh; fo|ky;ksa esa iz;ksx gsrq fu%'kqYd",B141)))</formula>
    </cfRule>
    <cfRule type="containsText" dxfId="8506" priority="5758" stopIfTrue="1" operator="containsText" text="f'k{kk foHkkx jktLFkku">
      <formula>NOT(ISERROR(SEARCH("f'k{kk foHkkx jktLFkku",B141)))</formula>
    </cfRule>
    <cfRule type="containsText" dxfId="8505" priority="5759" stopIfTrue="1" operator="containsText" text="iw.kkZad">
      <formula>NOT(ISERROR(SEARCH("iw.kkZad",B141)))</formula>
    </cfRule>
  </conditionalFormatting>
  <conditionalFormatting sqref="D142:F142 J142">
    <cfRule type="cellIs" dxfId="8504" priority="5754" stopIfTrue="1" operator="equal">
      <formula>0</formula>
    </cfRule>
  </conditionalFormatting>
  <conditionalFormatting sqref="D142:F142 J142">
    <cfRule type="containsText" dxfId="8503" priority="5749" stopIfTrue="1" operator="containsText" text="dsoy jktdh; fo|ky;ksa esa iz;ksx gsrq fu%'kqYd">
      <formula>NOT(ISERROR(SEARCH("dsoy jktdh; fo|ky;ksa esa iz;ksx gsrq fu%'kqYd",D142)))</formula>
    </cfRule>
    <cfRule type="containsText" dxfId="8502" priority="5750" stopIfTrue="1" operator="containsText" text="dsoy jktdh; fo|ky;ksa esa iz;ksx gsrq fu%'kqYd">
      <formula>NOT(ISERROR(SEARCH("dsoy jktdh; fo|ky;ksa esa iz;ksx gsrq fu%'kqYd",D142)))</formula>
    </cfRule>
    <cfRule type="containsText" dxfId="8501" priority="5751" stopIfTrue="1" operator="containsText" text="dsoy jktdh; fo|ky;ksa esa iz;ksx gsrq fu%'kqYd">
      <formula>NOT(ISERROR(SEARCH("dsoy jktdh; fo|ky;ksa esa iz;ksx gsrq fu%'kqYd",D142)))</formula>
    </cfRule>
    <cfRule type="containsText" dxfId="8500" priority="5752" stopIfTrue="1" operator="containsText" text="f'k{kk foHkkx jktLFkku">
      <formula>NOT(ISERROR(SEARCH("f'k{kk foHkkx jktLFkku",D142)))</formula>
    </cfRule>
    <cfRule type="containsText" dxfId="8499" priority="5753" stopIfTrue="1" operator="containsText" text="iw.kkZad">
      <formula>NOT(ISERROR(SEARCH("iw.kkZad",D142)))</formula>
    </cfRule>
  </conditionalFormatting>
  <conditionalFormatting sqref="D143:F143 J143">
    <cfRule type="cellIs" dxfId="8498" priority="5748" stopIfTrue="1" operator="equal">
      <formula>0</formula>
    </cfRule>
  </conditionalFormatting>
  <conditionalFormatting sqref="D143:F143 J143">
    <cfRule type="containsText" dxfId="8497" priority="5743" stopIfTrue="1" operator="containsText" text="dsoy jktdh; fo|ky;ksa esa iz;ksx gsrq fu%'kqYd">
      <formula>NOT(ISERROR(SEARCH("dsoy jktdh; fo|ky;ksa esa iz;ksx gsrq fu%'kqYd",D143)))</formula>
    </cfRule>
    <cfRule type="containsText" dxfId="8496" priority="5744" stopIfTrue="1" operator="containsText" text="dsoy jktdh; fo|ky;ksa esa iz;ksx gsrq fu%'kqYd">
      <formula>NOT(ISERROR(SEARCH("dsoy jktdh; fo|ky;ksa esa iz;ksx gsrq fu%'kqYd",D143)))</formula>
    </cfRule>
    <cfRule type="containsText" dxfId="8495" priority="5745" stopIfTrue="1" operator="containsText" text="dsoy jktdh; fo|ky;ksa esa iz;ksx gsrq fu%'kqYd">
      <formula>NOT(ISERROR(SEARCH("dsoy jktdh; fo|ky;ksa esa iz;ksx gsrq fu%'kqYd",D143)))</formula>
    </cfRule>
    <cfRule type="containsText" dxfId="8494" priority="5746" stopIfTrue="1" operator="containsText" text="f'k{kk foHkkx jktLFkku">
      <formula>NOT(ISERROR(SEARCH("f'k{kk foHkkx jktLFkku",D143)))</formula>
    </cfRule>
    <cfRule type="containsText" dxfId="8493" priority="5747" stopIfTrue="1" operator="containsText" text="iw.kkZad">
      <formula>NOT(ISERROR(SEARCH("iw.kkZad",D143)))</formula>
    </cfRule>
  </conditionalFormatting>
  <conditionalFormatting sqref="X142:X143 W141 O141:S141 O142:P143">
    <cfRule type="cellIs" dxfId="8492" priority="5742" stopIfTrue="1" operator="equal">
      <formula>0</formula>
    </cfRule>
  </conditionalFormatting>
  <conditionalFormatting sqref="X142:X143 W141 O141:S141 O142:P143">
    <cfRule type="containsText" dxfId="8491" priority="5737" stopIfTrue="1" operator="containsText" text="dsoy jktdh; fo|ky;ksa esa iz;ksx gsrq fu%'kqYd">
      <formula>NOT(ISERROR(SEARCH("dsoy jktdh; fo|ky;ksa esa iz;ksx gsrq fu%'kqYd",O141)))</formula>
    </cfRule>
    <cfRule type="containsText" dxfId="8490" priority="5738" stopIfTrue="1" operator="containsText" text="dsoy jktdh; fo|ky;ksa esa iz;ksx gsrq fu%'kqYd">
      <formula>NOT(ISERROR(SEARCH("dsoy jktdh; fo|ky;ksa esa iz;ksx gsrq fu%'kqYd",O141)))</formula>
    </cfRule>
    <cfRule type="containsText" dxfId="8489" priority="5739" stopIfTrue="1" operator="containsText" text="dsoy jktdh; fo|ky;ksa esa iz;ksx gsrq fu%'kqYd">
      <formula>NOT(ISERROR(SEARCH("dsoy jktdh; fo|ky;ksa esa iz;ksx gsrq fu%'kqYd",O141)))</formula>
    </cfRule>
    <cfRule type="containsText" dxfId="8488" priority="5740" stopIfTrue="1" operator="containsText" text="f'k{kk foHkkx jktLFkku">
      <formula>NOT(ISERROR(SEARCH("f'k{kk foHkkx jktLFkku",O141)))</formula>
    </cfRule>
    <cfRule type="containsText" dxfId="8487" priority="5741" stopIfTrue="1" operator="containsText" text="iw.kkZad">
      <formula>NOT(ISERROR(SEARCH("iw.kkZad",O141)))</formula>
    </cfRule>
  </conditionalFormatting>
  <conditionalFormatting sqref="Q142">
    <cfRule type="cellIs" dxfId="8486" priority="5736" stopIfTrue="1" operator="equal">
      <formula>0</formula>
    </cfRule>
  </conditionalFormatting>
  <conditionalFormatting sqref="Q142">
    <cfRule type="containsText" dxfId="8485" priority="5731" stopIfTrue="1" operator="containsText" text="dsoy jktdh; fo|ky;ksa esa iz;ksx gsrq fu%'kqYd">
      <formula>NOT(ISERROR(SEARCH("dsoy jktdh; fo|ky;ksa esa iz;ksx gsrq fu%'kqYd",Q142)))</formula>
    </cfRule>
    <cfRule type="containsText" dxfId="8484" priority="5732" stopIfTrue="1" operator="containsText" text="dsoy jktdh; fo|ky;ksa esa iz;ksx gsrq fu%'kqYd">
      <formula>NOT(ISERROR(SEARCH("dsoy jktdh; fo|ky;ksa esa iz;ksx gsrq fu%'kqYd",Q142)))</formula>
    </cfRule>
    <cfRule type="containsText" dxfId="8483" priority="5733" stopIfTrue="1" operator="containsText" text="dsoy jktdh; fo|ky;ksa esa iz;ksx gsrq fu%'kqYd">
      <formula>NOT(ISERROR(SEARCH("dsoy jktdh; fo|ky;ksa esa iz;ksx gsrq fu%'kqYd",Q142)))</formula>
    </cfRule>
    <cfRule type="containsText" dxfId="8482" priority="5734" stopIfTrue="1" operator="containsText" text="f'k{kk foHkkx jktLFkku">
      <formula>NOT(ISERROR(SEARCH("f'k{kk foHkkx jktLFkku",Q142)))</formula>
    </cfRule>
    <cfRule type="containsText" dxfId="8481" priority="5735" stopIfTrue="1" operator="containsText" text="iw.kkZad">
      <formula>NOT(ISERROR(SEARCH("iw.kkZad",Q142)))</formula>
    </cfRule>
  </conditionalFormatting>
  <conditionalFormatting sqref="Q143">
    <cfRule type="cellIs" dxfId="8480" priority="5730" stopIfTrue="1" operator="equal">
      <formula>0</formula>
    </cfRule>
  </conditionalFormatting>
  <conditionalFormatting sqref="Q143">
    <cfRule type="containsText" dxfId="8479" priority="5725" stopIfTrue="1" operator="containsText" text="dsoy jktdh; fo|ky;ksa esa iz;ksx gsrq fu%'kqYd">
      <formula>NOT(ISERROR(SEARCH("dsoy jktdh; fo|ky;ksa esa iz;ksx gsrq fu%'kqYd",Q143)))</formula>
    </cfRule>
    <cfRule type="containsText" dxfId="8478" priority="5726" stopIfTrue="1" operator="containsText" text="dsoy jktdh; fo|ky;ksa esa iz;ksx gsrq fu%'kqYd">
      <formula>NOT(ISERROR(SEARCH("dsoy jktdh; fo|ky;ksa esa iz;ksx gsrq fu%'kqYd",Q143)))</formula>
    </cfRule>
    <cfRule type="containsText" dxfId="8477" priority="5727" stopIfTrue="1" operator="containsText" text="dsoy jktdh; fo|ky;ksa esa iz;ksx gsrq fu%'kqYd">
      <formula>NOT(ISERROR(SEARCH("dsoy jktdh; fo|ky;ksa esa iz;ksx gsrq fu%'kqYd",Q143)))</formula>
    </cfRule>
    <cfRule type="containsText" dxfId="8476" priority="5728" stopIfTrue="1" operator="containsText" text="f'k{kk foHkkx jktLFkku">
      <formula>NOT(ISERROR(SEARCH("f'k{kk foHkkx jktLFkku",Q143)))</formula>
    </cfRule>
    <cfRule type="containsText" dxfId="8475" priority="5729" stopIfTrue="1" operator="containsText" text="iw.kkZad">
      <formula>NOT(ISERROR(SEARCH("iw.kkZad",Q143)))</formula>
    </cfRule>
  </conditionalFormatting>
  <conditionalFormatting sqref="R142">
    <cfRule type="cellIs" dxfId="8474" priority="5724" stopIfTrue="1" operator="equal">
      <formula>0</formula>
    </cfRule>
  </conditionalFormatting>
  <conditionalFormatting sqref="R142">
    <cfRule type="containsText" dxfId="8473" priority="5719" stopIfTrue="1" operator="containsText" text="dsoy jktdh; fo|ky;ksa esa iz;ksx gsrq fu%'kqYd">
      <formula>NOT(ISERROR(SEARCH("dsoy jktdh; fo|ky;ksa esa iz;ksx gsrq fu%'kqYd",R142)))</formula>
    </cfRule>
    <cfRule type="containsText" dxfId="8472" priority="5720" stopIfTrue="1" operator="containsText" text="dsoy jktdh; fo|ky;ksa esa iz;ksx gsrq fu%'kqYd">
      <formula>NOT(ISERROR(SEARCH("dsoy jktdh; fo|ky;ksa esa iz;ksx gsrq fu%'kqYd",R142)))</formula>
    </cfRule>
    <cfRule type="containsText" dxfId="8471" priority="5721" stopIfTrue="1" operator="containsText" text="dsoy jktdh; fo|ky;ksa esa iz;ksx gsrq fu%'kqYd">
      <formula>NOT(ISERROR(SEARCH("dsoy jktdh; fo|ky;ksa esa iz;ksx gsrq fu%'kqYd",R142)))</formula>
    </cfRule>
    <cfRule type="containsText" dxfId="8470" priority="5722" stopIfTrue="1" operator="containsText" text="f'k{kk foHkkx jktLFkku">
      <formula>NOT(ISERROR(SEARCH("f'k{kk foHkkx jktLFkku",R142)))</formula>
    </cfRule>
    <cfRule type="containsText" dxfId="8469" priority="5723" stopIfTrue="1" operator="containsText" text="iw.kkZad">
      <formula>NOT(ISERROR(SEARCH("iw.kkZad",R142)))</formula>
    </cfRule>
  </conditionalFormatting>
  <conditionalFormatting sqref="R143">
    <cfRule type="cellIs" dxfId="8468" priority="5718" stopIfTrue="1" operator="equal">
      <formula>0</formula>
    </cfRule>
  </conditionalFormatting>
  <conditionalFormatting sqref="R143">
    <cfRule type="containsText" dxfId="8467" priority="5713" stopIfTrue="1" operator="containsText" text="dsoy jktdh; fo|ky;ksa esa iz;ksx gsrq fu%'kqYd">
      <formula>NOT(ISERROR(SEARCH("dsoy jktdh; fo|ky;ksa esa iz;ksx gsrq fu%'kqYd",R143)))</formula>
    </cfRule>
    <cfRule type="containsText" dxfId="8466" priority="5714" stopIfTrue="1" operator="containsText" text="dsoy jktdh; fo|ky;ksa esa iz;ksx gsrq fu%'kqYd">
      <formula>NOT(ISERROR(SEARCH("dsoy jktdh; fo|ky;ksa esa iz;ksx gsrq fu%'kqYd",R143)))</formula>
    </cfRule>
    <cfRule type="containsText" dxfId="8465" priority="5715" stopIfTrue="1" operator="containsText" text="dsoy jktdh; fo|ky;ksa esa iz;ksx gsrq fu%'kqYd">
      <formula>NOT(ISERROR(SEARCH("dsoy jktdh; fo|ky;ksa esa iz;ksx gsrq fu%'kqYd",R143)))</formula>
    </cfRule>
    <cfRule type="containsText" dxfId="8464" priority="5716" stopIfTrue="1" operator="containsText" text="f'k{kk foHkkx jktLFkku">
      <formula>NOT(ISERROR(SEARCH("f'k{kk foHkkx jktLFkku",R143)))</formula>
    </cfRule>
    <cfRule type="containsText" dxfId="8463" priority="5717" stopIfTrue="1" operator="containsText" text="iw.kkZad">
      <formula>NOT(ISERROR(SEARCH("iw.kkZad",R143)))</formula>
    </cfRule>
  </conditionalFormatting>
  <conditionalFormatting sqref="S142">
    <cfRule type="cellIs" dxfId="8462" priority="5712" stopIfTrue="1" operator="equal">
      <formula>0</formula>
    </cfRule>
  </conditionalFormatting>
  <conditionalFormatting sqref="S142">
    <cfRule type="containsText" dxfId="8461" priority="5707" stopIfTrue="1" operator="containsText" text="dsoy jktdh; fo|ky;ksa esa iz;ksx gsrq fu%'kqYd">
      <formula>NOT(ISERROR(SEARCH("dsoy jktdh; fo|ky;ksa esa iz;ksx gsrq fu%'kqYd",S142)))</formula>
    </cfRule>
    <cfRule type="containsText" dxfId="8460" priority="5708" stopIfTrue="1" operator="containsText" text="dsoy jktdh; fo|ky;ksa esa iz;ksx gsrq fu%'kqYd">
      <formula>NOT(ISERROR(SEARCH("dsoy jktdh; fo|ky;ksa esa iz;ksx gsrq fu%'kqYd",S142)))</formula>
    </cfRule>
    <cfRule type="containsText" dxfId="8459" priority="5709" stopIfTrue="1" operator="containsText" text="dsoy jktdh; fo|ky;ksa esa iz;ksx gsrq fu%'kqYd">
      <formula>NOT(ISERROR(SEARCH("dsoy jktdh; fo|ky;ksa esa iz;ksx gsrq fu%'kqYd",S142)))</formula>
    </cfRule>
    <cfRule type="containsText" dxfId="8458" priority="5710" stopIfTrue="1" operator="containsText" text="f'k{kk foHkkx jktLFkku">
      <formula>NOT(ISERROR(SEARCH("f'k{kk foHkkx jktLFkku",S142)))</formula>
    </cfRule>
    <cfRule type="containsText" dxfId="8457" priority="5711" stopIfTrue="1" operator="containsText" text="iw.kkZad">
      <formula>NOT(ISERROR(SEARCH("iw.kkZad",S142)))</formula>
    </cfRule>
  </conditionalFormatting>
  <conditionalFormatting sqref="S143">
    <cfRule type="cellIs" dxfId="8456" priority="5706" stopIfTrue="1" operator="equal">
      <formula>0</formula>
    </cfRule>
  </conditionalFormatting>
  <conditionalFormatting sqref="S143">
    <cfRule type="containsText" dxfId="8455" priority="5701" stopIfTrue="1" operator="containsText" text="dsoy jktdh; fo|ky;ksa esa iz;ksx gsrq fu%'kqYd">
      <formula>NOT(ISERROR(SEARCH("dsoy jktdh; fo|ky;ksa esa iz;ksx gsrq fu%'kqYd",S143)))</formula>
    </cfRule>
    <cfRule type="containsText" dxfId="8454" priority="5702" stopIfTrue="1" operator="containsText" text="dsoy jktdh; fo|ky;ksa esa iz;ksx gsrq fu%'kqYd">
      <formula>NOT(ISERROR(SEARCH("dsoy jktdh; fo|ky;ksa esa iz;ksx gsrq fu%'kqYd",S143)))</formula>
    </cfRule>
    <cfRule type="containsText" dxfId="8453" priority="5703" stopIfTrue="1" operator="containsText" text="dsoy jktdh; fo|ky;ksa esa iz;ksx gsrq fu%'kqYd">
      <formula>NOT(ISERROR(SEARCH("dsoy jktdh; fo|ky;ksa esa iz;ksx gsrq fu%'kqYd",S143)))</formula>
    </cfRule>
    <cfRule type="containsText" dxfId="8452" priority="5704" stopIfTrue="1" operator="containsText" text="f'k{kk foHkkx jktLFkku">
      <formula>NOT(ISERROR(SEARCH("f'k{kk foHkkx jktLFkku",S143)))</formula>
    </cfRule>
    <cfRule type="containsText" dxfId="8451" priority="5705" stopIfTrue="1" operator="containsText" text="iw.kkZad">
      <formula>NOT(ISERROR(SEARCH("iw.kkZad",S143)))</formula>
    </cfRule>
  </conditionalFormatting>
  <conditionalFormatting sqref="W142">
    <cfRule type="cellIs" dxfId="8450" priority="5700" stopIfTrue="1" operator="equal">
      <formula>0</formula>
    </cfRule>
  </conditionalFormatting>
  <conditionalFormatting sqref="W142">
    <cfRule type="containsText" dxfId="8449" priority="5695" stopIfTrue="1" operator="containsText" text="dsoy jktdh; fo|ky;ksa esa iz;ksx gsrq fu%'kqYd">
      <formula>NOT(ISERROR(SEARCH("dsoy jktdh; fo|ky;ksa esa iz;ksx gsrq fu%'kqYd",W142)))</formula>
    </cfRule>
    <cfRule type="containsText" dxfId="8448" priority="5696" stopIfTrue="1" operator="containsText" text="dsoy jktdh; fo|ky;ksa esa iz;ksx gsrq fu%'kqYd">
      <formula>NOT(ISERROR(SEARCH("dsoy jktdh; fo|ky;ksa esa iz;ksx gsrq fu%'kqYd",W142)))</formula>
    </cfRule>
    <cfRule type="containsText" dxfId="8447" priority="5697" stopIfTrue="1" operator="containsText" text="dsoy jktdh; fo|ky;ksa esa iz;ksx gsrq fu%'kqYd">
      <formula>NOT(ISERROR(SEARCH("dsoy jktdh; fo|ky;ksa esa iz;ksx gsrq fu%'kqYd",W142)))</formula>
    </cfRule>
    <cfRule type="containsText" dxfId="8446" priority="5698" stopIfTrue="1" operator="containsText" text="f'k{kk foHkkx jktLFkku">
      <formula>NOT(ISERROR(SEARCH("f'k{kk foHkkx jktLFkku",W142)))</formula>
    </cfRule>
    <cfRule type="containsText" dxfId="8445" priority="5699" stopIfTrue="1" operator="containsText" text="iw.kkZad">
      <formula>NOT(ISERROR(SEARCH("iw.kkZad",W142)))</formula>
    </cfRule>
  </conditionalFormatting>
  <conditionalFormatting sqref="W143">
    <cfRule type="cellIs" dxfId="8444" priority="5694" stopIfTrue="1" operator="equal">
      <formula>0</formula>
    </cfRule>
  </conditionalFormatting>
  <conditionalFormatting sqref="W143">
    <cfRule type="containsText" dxfId="8443" priority="5689" stopIfTrue="1" operator="containsText" text="dsoy jktdh; fo|ky;ksa esa iz;ksx gsrq fu%'kqYd">
      <formula>NOT(ISERROR(SEARCH("dsoy jktdh; fo|ky;ksa esa iz;ksx gsrq fu%'kqYd",W143)))</formula>
    </cfRule>
    <cfRule type="containsText" dxfId="8442" priority="5690" stopIfTrue="1" operator="containsText" text="dsoy jktdh; fo|ky;ksa esa iz;ksx gsrq fu%'kqYd">
      <formula>NOT(ISERROR(SEARCH("dsoy jktdh; fo|ky;ksa esa iz;ksx gsrq fu%'kqYd",W143)))</formula>
    </cfRule>
    <cfRule type="containsText" dxfId="8441" priority="5691" stopIfTrue="1" operator="containsText" text="dsoy jktdh; fo|ky;ksa esa iz;ksx gsrq fu%'kqYd">
      <formula>NOT(ISERROR(SEARCH("dsoy jktdh; fo|ky;ksa esa iz;ksx gsrq fu%'kqYd",W143)))</formula>
    </cfRule>
    <cfRule type="containsText" dxfId="8440" priority="5692" stopIfTrue="1" operator="containsText" text="f'k{kk foHkkx jktLFkku">
      <formula>NOT(ISERROR(SEARCH("f'k{kk foHkkx jktLFkku",W143)))</formula>
    </cfRule>
    <cfRule type="containsText" dxfId="8439" priority="5693" stopIfTrue="1" operator="containsText" text="iw.kkZad">
      <formula>NOT(ISERROR(SEARCH("iw.kkZad",W143)))</formula>
    </cfRule>
  </conditionalFormatting>
  <conditionalFormatting sqref="K172:K173 J171 B171:F171 B172:C173">
    <cfRule type="cellIs" dxfId="8438" priority="5688" stopIfTrue="1" operator="equal">
      <formula>0</formula>
    </cfRule>
  </conditionalFormatting>
  <conditionalFormatting sqref="K172:K173 J171 B171:F171 B172:C173">
    <cfRule type="containsText" dxfId="8437" priority="5683" stopIfTrue="1" operator="containsText" text="dsoy jktdh; fo|ky;ksa esa iz;ksx gsrq fu%'kqYd">
      <formula>NOT(ISERROR(SEARCH("dsoy jktdh; fo|ky;ksa esa iz;ksx gsrq fu%'kqYd",B171)))</formula>
    </cfRule>
    <cfRule type="containsText" dxfId="8436" priority="5684" stopIfTrue="1" operator="containsText" text="dsoy jktdh; fo|ky;ksa esa iz;ksx gsrq fu%'kqYd">
      <formula>NOT(ISERROR(SEARCH("dsoy jktdh; fo|ky;ksa esa iz;ksx gsrq fu%'kqYd",B171)))</formula>
    </cfRule>
    <cfRule type="containsText" dxfId="8435" priority="5685" stopIfTrue="1" operator="containsText" text="dsoy jktdh; fo|ky;ksa esa iz;ksx gsrq fu%'kqYd">
      <formula>NOT(ISERROR(SEARCH("dsoy jktdh; fo|ky;ksa esa iz;ksx gsrq fu%'kqYd",B171)))</formula>
    </cfRule>
    <cfRule type="containsText" dxfId="8434" priority="5686" stopIfTrue="1" operator="containsText" text="f'k{kk foHkkx jktLFkku">
      <formula>NOT(ISERROR(SEARCH("f'k{kk foHkkx jktLFkku",B171)))</formula>
    </cfRule>
    <cfRule type="containsText" dxfId="8433" priority="5687" stopIfTrue="1" operator="containsText" text="iw.kkZad">
      <formula>NOT(ISERROR(SEARCH("iw.kkZad",B171)))</formula>
    </cfRule>
  </conditionalFormatting>
  <conditionalFormatting sqref="D172:F172 J172">
    <cfRule type="cellIs" dxfId="8432" priority="5682" stopIfTrue="1" operator="equal">
      <formula>0</formula>
    </cfRule>
  </conditionalFormatting>
  <conditionalFormatting sqref="D172:F172 J172">
    <cfRule type="containsText" dxfId="8431" priority="5677" stopIfTrue="1" operator="containsText" text="dsoy jktdh; fo|ky;ksa esa iz;ksx gsrq fu%'kqYd">
      <formula>NOT(ISERROR(SEARCH("dsoy jktdh; fo|ky;ksa esa iz;ksx gsrq fu%'kqYd",D172)))</formula>
    </cfRule>
    <cfRule type="containsText" dxfId="8430" priority="5678" stopIfTrue="1" operator="containsText" text="dsoy jktdh; fo|ky;ksa esa iz;ksx gsrq fu%'kqYd">
      <formula>NOT(ISERROR(SEARCH("dsoy jktdh; fo|ky;ksa esa iz;ksx gsrq fu%'kqYd",D172)))</formula>
    </cfRule>
    <cfRule type="containsText" dxfId="8429" priority="5679" stopIfTrue="1" operator="containsText" text="dsoy jktdh; fo|ky;ksa esa iz;ksx gsrq fu%'kqYd">
      <formula>NOT(ISERROR(SEARCH("dsoy jktdh; fo|ky;ksa esa iz;ksx gsrq fu%'kqYd",D172)))</formula>
    </cfRule>
    <cfRule type="containsText" dxfId="8428" priority="5680" stopIfTrue="1" operator="containsText" text="f'k{kk foHkkx jktLFkku">
      <formula>NOT(ISERROR(SEARCH("f'k{kk foHkkx jktLFkku",D172)))</formula>
    </cfRule>
    <cfRule type="containsText" dxfId="8427" priority="5681" stopIfTrue="1" operator="containsText" text="iw.kkZad">
      <formula>NOT(ISERROR(SEARCH("iw.kkZad",D172)))</formula>
    </cfRule>
  </conditionalFormatting>
  <conditionalFormatting sqref="D173:F173 J173">
    <cfRule type="cellIs" dxfId="8426" priority="5676" stopIfTrue="1" operator="equal">
      <formula>0</formula>
    </cfRule>
  </conditionalFormatting>
  <conditionalFormatting sqref="D173:F173 J173">
    <cfRule type="containsText" dxfId="8425" priority="5671" stopIfTrue="1" operator="containsText" text="dsoy jktdh; fo|ky;ksa esa iz;ksx gsrq fu%'kqYd">
      <formula>NOT(ISERROR(SEARCH("dsoy jktdh; fo|ky;ksa esa iz;ksx gsrq fu%'kqYd",D173)))</formula>
    </cfRule>
    <cfRule type="containsText" dxfId="8424" priority="5672" stopIfTrue="1" operator="containsText" text="dsoy jktdh; fo|ky;ksa esa iz;ksx gsrq fu%'kqYd">
      <formula>NOT(ISERROR(SEARCH("dsoy jktdh; fo|ky;ksa esa iz;ksx gsrq fu%'kqYd",D173)))</formula>
    </cfRule>
    <cfRule type="containsText" dxfId="8423" priority="5673" stopIfTrue="1" operator="containsText" text="dsoy jktdh; fo|ky;ksa esa iz;ksx gsrq fu%'kqYd">
      <formula>NOT(ISERROR(SEARCH("dsoy jktdh; fo|ky;ksa esa iz;ksx gsrq fu%'kqYd",D173)))</formula>
    </cfRule>
    <cfRule type="containsText" dxfId="8422" priority="5674" stopIfTrue="1" operator="containsText" text="f'k{kk foHkkx jktLFkku">
      <formula>NOT(ISERROR(SEARCH("f'k{kk foHkkx jktLFkku",D173)))</formula>
    </cfRule>
    <cfRule type="containsText" dxfId="8421" priority="5675" stopIfTrue="1" operator="containsText" text="iw.kkZad">
      <formula>NOT(ISERROR(SEARCH("iw.kkZad",D173)))</formula>
    </cfRule>
  </conditionalFormatting>
  <conditionalFormatting sqref="X172:X173 W171 O171:S171 O172:P173">
    <cfRule type="cellIs" dxfId="8420" priority="5670" stopIfTrue="1" operator="equal">
      <formula>0</formula>
    </cfRule>
  </conditionalFormatting>
  <conditionalFormatting sqref="X172:X173 W171 O171:S171 O172:P173">
    <cfRule type="containsText" dxfId="8419" priority="5665" stopIfTrue="1" operator="containsText" text="dsoy jktdh; fo|ky;ksa esa iz;ksx gsrq fu%'kqYd">
      <formula>NOT(ISERROR(SEARCH("dsoy jktdh; fo|ky;ksa esa iz;ksx gsrq fu%'kqYd",O171)))</formula>
    </cfRule>
    <cfRule type="containsText" dxfId="8418" priority="5666" stopIfTrue="1" operator="containsText" text="dsoy jktdh; fo|ky;ksa esa iz;ksx gsrq fu%'kqYd">
      <formula>NOT(ISERROR(SEARCH("dsoy jktdh; fo|ky;ksa esa iz;ksx gsrq fu%'kqYd",O171)))</formula>
    </cfRule>
    <cfRule type="containsText" dxfId="8417" priority="5667" stopIfTrue="1" operator="containsText" text="dsoy jktdh; fo|ky;ksa esa iz;ksx gsrq fu%'kqYd">
      <formula>NOT(ISERROR(SEARCH("dsoy jktdh; fo|ky;ksa esa iz;ksx gsrq fu%'kqYd",O171)))</formula>
    </cfRule>
    <cfRule type="containsText" dxfId="8416" priority="5668" stopIfTrue="1" operator="containsText" text="f'k{kk foHkkx jktLFkku">
      <formula>NOT(ISERROR(SEARCH("f'k{kk foHkkx jktLFkku",O171)))</formula>
    </cfRule>
    <cfRule type="containsText" dxfId="8415" priority="5669" stopIfTrue="1" operator="containsText" text="iw.kkZad">
      <formula>NOT(ISERROR(SEARCH("iw.kkZad",O171)))</formula>
    </cfRule>
  </conditionalFormatting>
  <conditionalFormatting sqref="Q172">
    <cfRule type="cellIs" dxfId="8414" priority="5664" stopIfTrue="1" operator="equal">
      <formula>0</formula>
    </cfRule>
  </conditionalFormatting>
  <conditionalFormatting sqref="Q172">
    <cfRule type="containsText" dxfId="8413" priority="5659" stopIfTrue="1" operator="containsText" text="dsoy jktdh; fo|ky;ksa esa iz;ksx gsrq fu%'kqYd">
      <formula>NOT(ISERROR(SEARCH("dsoy jktdh; fo|ky;ksa esa iz;ksx gsrq fu%'kqYd",Q172)))</formula>
    </cfRule>
    <cfRule type="containsText" dxfId="8412" priority="5660" stopIfTrue="1" operator="containsText" text="dsoy jktdh; fo|ky;ksa esa iz;ksx gsrq fu%'kqYd">
      <formula>NOT(ISERROR(SEARCH("dsoy jktdh; fo|ky;ksa esa iz;ksx gsrq fu%'kqYd",Q172)))</formula>
    </cfRule>
    <cfRule type="containsText" dxfId="8411" priority="5661" stopIfTrue="1" operator="containsText" text="dsoy jktdh; fo|ky;ksa esa iz;ksx gsrq fu%'kqYd">
      <formula>NOT(ISERROR(SEARCH("dsoy jktdh; fo|ky;ksa esa iz;ksx gsrq fu%'kqYd",Q172)))</formula>
    </cfRule>
    <cfRule type="containsText" dxfId="8410" priority="5662" stopIfTrue="1" operator="containsText" text="f'k{kk foHkkx jktLFkku">
      <formula>NOT(ISERROR(SEARCH("f'k{kk foHkkx jktLFkku",Q172)))</formula>
    </cfRule>
    <cfRule type="containsText" dxfId="8409" priority="5663" stopIfTrue="1" operator="containsText" text="iw.kkZad">
      <formula>NOT(ISERROR(SEARCH("iw.kkZad",Q172)))</formula>
    </cfRule>
  </conditionalFormatting>
  <conditionalFormatting sqref="Q173">
    <cfRule type="cellIs" dxfId="8408" priority="5658" stopIfTrue="1" operator="equal">
      <formula>0</formula>
    </cfRule>
  </conditionalFormatting>
  <conditionalFormatting sqref="Q173">
    <cfRule type="containsText" dxfId="8407" priority="5653" stopIfTrue="1" operator="containsText" text="dsoy jktdh; fo|ky;ksa esa iz;ksx gsrq fu%'kqYd">
      <formula>NOT(ISERROR(SEARCH("dsoy jktdh; fo|ky;ksa esa iz;ksx gsrq fu%'kqYd",Q173)))</formula>
    </cfRule>
    <cfRule type="containsText" dxfId="8406" priority="5654" stopIfTrue="1" operator="containsText" text="dsoy jktdh; fo|ky;ksa esa iz;ksx gsrq fu%'kqYd">
      <formula>NOT(ISERROR(SEARCH("dsoy jktdh; fo|ky;ksa esa iz;ksx gsrq fu%'kqYd",Q173)))</formula>
    </cfRule>
    <cfRule type="containsText" dxfId="8405" priority="5655" stopIfTrue="1" operator="containsText" text="dsoy jktdh; fo|ky;ksa esa iz;ksx gsrq fu%'kqYd">
      <formula>NOT(ISERROR(SEARCH("dsoy jktdh; fo|ky;ksa esa iz;ksx gsrq fu%'kqYd",Q173)))</formula>
    </cfRule>
    <cfRule type="containsText" dxfId="8404" priority="5656" stopIfTrue="1" operator="containsText" text="f'k{kk foHkkx jktLFkku">
      <formula>NOT(ISERROR(SEARCH("f'k{kk foHkkx jktLFkku",Q173)))</formula>
    </cfRule>
    <cfRule type="containsText" dxfId="8403" priority="5657" stopIfTrue="1" operator="containsText" text="iw.kkZad">
      <formula>NOT(ISERROR(SEARCH("iw.kkZad",Q173)))</formula>
    </cfRule>
  </conditionalFormatting>
  <conditionalFormatting sqref="R172">
    <cfRule type="cellIs" dxfId="8402" priority="5652" stopIfTrue="1" operator="equal">
      <formula>0</formula>
    </cfRule>
  </conditionalFormatting>
  <conditionalFormatting sqref="R172">
    <cfRule type="containsText" dxfId="8401" priority="5647" stopIfTrue="1" operator="containsText" text="dsoy jktdh; fo|ky;ksa esa iz;ksx gsrq fu%'kqYd">
      <formula>NOT(ISERROR(SEARCH("dsoy jktdh; fo|ky;ksa esa iz;ksx gsrq fu%'kqYd",R172)))</formula>
    </cfRule>
    <cfRule type="containsText" dxfId="8400" priority="5648" stopIfTrue="1" operator="containsText" text="dsoy jktdh; fo|ky;ksa esa iz;ksx gsrq fu%'kqYd">
      <formula>NOT(ISERROR(SEARCH("dsoy jktdh; fo|ky;ksa esa iz;ksx gsrq fu%'kqYd",R172)))</formula>
    </cfRule>
    <cfRule type="containsText" dxfId="8399" priority="5649" stopIfTrue="1" operator="containsText" text="dsoy jktdh; fo|ky;ksa esa iz;ksx gsrq fu%'kqYd">
      <formula>NOT(ISERROR(SEARCH("dsoy jktdh; fo|ky;ksa esa iz;ksx gsrq fu%'kqYd",R172)))</formula>
    </cfRule>
    <cfRule type="containsText" dxfId="8398" priority="5650" stopIfTrue="1" operator="containsText" text="f'k{kk foHkkx jktLFkku">
      <formula>NOT(ISERROR(SEARCH("f'k{kk foHkkx jktLFkku",R172)))</formula>
    </cfRule>
    <cfRule type="containsText" dxfId="8397" priority="5651" stopIfTrue="1" operator="containsText" text="iw.kkZad">
      <formula>NOT(ISERROR(SEARCH("iw.kkZad",R172)))</formula>
    </cfRule>
  </conditionalFormatting>
  <conditionalFormatting sqref="R173">
    <cfRule type="cellIs" dxfId="8396" priority="5646" stopIfTrue="1" operator="equal">
      <formula>0</formula>
    </cfRule>
  </conditionalFormatting>
  <conditionalFormatting sqref="R173">
    <cfRule type="containsText" dxfId="8395" priority="5641" stopIfTrue="1" operator="containsText" text="dsoy jktdh; fo|ky;ksa esa iz;ksx gsrq fu%'kqYd">
      <formula>NOT(ISERROR(SEARCH("dsoy jktdh; fo|ky;ksa esa iz;ksx gsrq fu%'kqYd",R173)))</formula>
    </cfRule>
    <cfRule type="containsText" dxfId="8394" priority="5642" stopIfTrue="1" operator="containsText" text="dsoy jktdh; fo|ky;ksa esa iz;ksx gsrq fu%'kqYd">
      <formula>NOT(ISERROR(SEARCH("dsoy jktdh; fo|ky;ksa esa iz;ksx gsrq fu%'kqYd",R173)))</formula>
    </cfRule>
    <cfRule type="containsText" dxfId="8393" priority="5643" stopIfTrue="1" operator="containsText" text="dsoy jktdh; fo|ky;ksa esa iz;ksx gsrq fu%'kqYd">
      <formula>NOT(ISERROR(SEARCH("dsoy jktdh; fo|ky;ksa esa iz;ksx gsrq fu%'kqYd",R173)))</formula>
    </cfRule>
    <cfRule type="containsText" dxfId="8392" priority="5644" stopIfTrue="1" operator="containsText" text="f'k{kk foHkkx jktLFkku">
      <formula>NOT(ISERROR(SEARCH("f'k{kk foHkkx jktLFkku",R173)))</formula>
    </cfRule>
    <cfRule type="containsText" dxfId="8391" priority="5645" stopIfTrue="1" operator="containsText" text="iw.kkZad">
      <formula>NOT(ISERROR(SEARCH("iw.kkZad",R173)))</formula>
    </cfRule>
  </conditionalFormatting>
  <conditionalFormatting sqref="S172">
    <cfRule type="cellIs" dxfId="8390" priority="5640" stopIfTrue="1" operator="equal">
      <formula>0</formula>
    </cfRule>
  </conditionalFormatting>
  <conditionalFormatting sqref="S172">
    <cfRule type="containsText" dxfId="8389" priority="5635" stopIfTrue="1" operator="containsText" text="dsoy jktdh; fo|ky;ksa esa iz;ksx gsrq fu%'kqYd">
      <formula>NOT(ISERROR(SEARCH("dsoy jktdh; fo|ky;ksa esa iz;ksx gsrq fu%'kqYd",S172)))</formula>
    </cfRule>
    <cfRule type="containsText" dxfId="8388" priority="5636" stopIfTrue="1" operator="containsText" text="dsoy jktdh; fo|ky;ksa esa iz;ksx gsrq fu%'kqYd">
      <formula>NOT(ISERROR(SEARCH("dsoy jktdh; fo|ky;ksa esa iz;ksx gsrq fu%'kqYd",S172)))</formula>
    </cfRule>
    <cfRule type="containsText" dxfId="8387" priority="5637" stopIfTrue="1" operator="containsText" text="dsoy jktdh; fo|ky;ksa esa iz;ksx gsrq fu%'kqYd">
      <formula>NOT(ISERROR(SEARCH("dsoy jktdh; fo|ky;ksa esa iz;ksx gsrq fu%'kqYd",S172)))</formula>
    </cfRule>
    <cfRule type="containsText" dxfId="8386" priority="5638" stopIfTrue="1" operator="containsText" text="f'k{kk foHkkx jktLFkku">
      <formula>NOT(ISERROR(SEARCH("f'k{kk foHkkx jktLFkku",S172)))</formula>
    </cfRule>
    <cfRule type="containsText" dxfId="8385" priority="5639" stopIfTrue="1" operator="containsText" text="iw.kkZad">
      <formula>NOT(ISERROR(SEARCH("iw.kkZad",S172)))</formula>
    </cfRule>
  </conditionalFormatting>
  <conditionalFormatting sqref="S173">
    <cfRule type="cellIs" dxfId="8384" priority="5634" stopIfTrue="1" operator="equal">
      <formula>0</formula>
    </cfRule>
  </conditionalFormatting>
  <conditionalFormatting sqref="S173">
    <cfRule type="containsText" dxfId="8383" priority="5629" stopIfTrue="1" operator="containsText" text="dsoy jktdh; fo|ky;ksa esa iz;ksx gsrq fu%'kqYd">
      <formula>NOT(ISERROR(SEARCH("dsoy jktdh; fo|ky;ksa esa iz;ksx gsrq fu%'kqYd",S173)))</formula>
    </cfRule>
    <cfRule type="containsText" dxfId="8382" priority="5630" stopIfTrue="1" operator="containsText" text="dsoy jktdh; fo|ky;ksa esa iz;ksx gsrq fu%'kqYd">
      <formula>NOT(ISERROR(SEARCH("dsoy jktdh; fo|ky;ksa esa iz;ksx gsrq fu%'kqYd",S173)))</formula>
    </cfRule>
    <cfRule type="containsText" dxfId="8381" priority="5631" stopIfTrue="1" operator="containsText" text="dsoy jktdh; fo|ky;ksa esa iz;ksx gsrq fu%'kqYd">
      <formula>NOT(ISERROR(SEARCH("dsoy jktdh; fo|ky;ksa esa iz;ksx gsrq fu%'kqYd",S173)))</formula>
    </cfRule>
    <cfRule type="containsText" dxfId="8380" priority="5632" stopIfTrue="1" operator="containsText" text="f'k{kk foHkkx jktLFkku">
      <formula>NOT(ISERROR(SEARCH("f'k{kk foHkkx jktLFkku",S173)))</formula>
    </cfRule>
    <cfRule type="containsText" dxfId="8379" priority="5633" stopIfTrue="1" operator="containsText" text="iw.kkZad">
      <formula>NOT(ISERROR(SEARCH("iw.kkZad",S173)))</formula>
    </cfRule>
  </conditionalFormatting>
  <conditionalFormatting sqref="W172">
    <cfRule type="cellIs" dxfId="8378" priority="5628" stopIfTrue="1" operator="equal">
      <formula>0</formula>
    </cfRule>
  </conditionalFormatting>
  <conditionalFormatting sqref="W172">
    <cfRule type="containsText" dxfId="8377" priority="5623" stopIfTrue="1" operator="containsText" text="dsoy jktdh; fo|ky;ksa esa iz;ksx gsrq fu%'kqYd">
      <formula>NOT(ISERROR(SEARCH("dsoy jktdh; fo|ky;ksa esa iz;ksx gsrq fu%'kqYd",W172)))</formula>
    </cfRule>
    <cfRule type="containsText" dxfId="8376" priority="5624" stopIfTrue="1" operator="containsText" text="dsoy jktdh; fo|ky;ksa esa iz;ksx gsrq fu%'kqYd">
      <formula>NOT(ISERROR(SEARCH("dsoy jktdh; fo|ky;ksa esa iz;ksx gsrq fu%'kqYd",W172)))</formula>
    </cfRule>
    <cfRule type="containsText" dxfId="8375" priority="5625" stopIfTrue="1" operator="containsText" text="dsoy jktdh; fo|ky;ksa esa iz;ksx gsrq fu%'kqYd">
      <formula>NOT(ISERROR(SEARCH("dsoy jktdh; fo|ky;ksa esa iz;ksx gsrq fu%'kqYd",W172)))</formula>
    </cfRule>
    <cfRule type="containsText" dxfId="8374" priority="5626" stopIfTrue="1" operator="containsText" text="f'k{kk foHkkx jktLFkku">
      <formula>NOT(ISERROR(SEARCH("f'k{kk foHkkx jktLFkku",W172)))</formula>
    </cfRule>
    <cfRule type="containsText" dxfId="8373" priority="5627" stopIfTrue="1" operator="containsText" text="iw.kkZad">
      <formula>NOT(ISERROR(SEARCH("iw.kkZad",W172)))</formula>
    </cfRule>
  </conditionalFormatting>
  <conditionalFormatting sqref="W173">
    <cfRule type="cellIs" dxfId="8372" priority="5622" stopIfTrue="1" operator="equal">
      <formula>0</formula>
    </cfRule>
  </conditionalFormatting>
  <conditionalFormatting sqref="W173">
    <cfRule type="containsText" dxfId="8371" priority="5617" stopIfTrue="1" operator="containsText" text="dsoy jktdh; fo|ky;ksa esa iz;ksx gsrq fu%'kqYd">
      <formula>NOT(ISERROR(SEARCH("dsoy jktdh; fo|ky;ksa esa iz;ksx gsrq fu%'kqYd",W173)))</formula>
    </cfRule>
    <cfRule type="containsText" dxfId="8370" priority="5618" stopIfTrue="1" operator="containsText" text="dsoy jktdh; fo|ky;ksa esa iz;ksx gsrq fu%'kqYd">
      <formula>NOT(ISERROR(SEARCH("dsoy jktdh; fo|ky;ksa esa iz;ksx gsrq fu%'kqYd",W173)))</formula>
    </cfRule>
    <cfRule type="containsText" dxfId="8369" priority="5619" stopIfTrue="1" operator="containsText" text="dsoy jktdh; fo|ky;ksa esa iz;ksx gsrq fu%'kqYd">
      <formula>NOT(ISERROR(SEARCH("dsoy jktdh; fo|ky;ksa esa iz;ksx gsrq fu%'kqYd",W173)))</formula>
    </cfRule>
    <cfRule type="containsText" dxfId="8368" priority="5620" stopIfTrue="1" operator="containsText" text="f'k{kk foHkkx jktLFkku">
      <formula>NOT(ISERROR(SEARCH("f'k{kk foHkkx jktLFkku",W173)))</formula>
    </cfRule>
    <cfRule type="containsText" dxfId="8367" priority="5621" stopIfTrue="1" operator="containsText" text="iw.kkZad">
      <formula>NOT(ISERROR(SEARCH("iw.kkZad",W173)))</formula>
    </cfRule>
  </conditionalFormatting>
  <conditionalFormatting sqref="K202:K203 J201 B201:F201 B202:C203">
    <cfRule type="cellIs" dxfId="8366" priority="5616" stopIfTrue="1" operator="equal">
      <formula>0</formula>
    </cfRule>
  </conditionalFormatting>
  <conditionalFormatting sqref="K202:K203 J201 B201:F201 B202:C203">
    <cfRule type="containsText" dxfId="8365" priority="5611" stopIfTrue="1" operator="containsText" text="dsoy jktdh; fo|ky;ksa esa iz;ksx gsrq fu%'kqYd">
      <formula>NOT(ISERROR(SEARCH("dsoy jktdh; fo|ky;ksa esa iz;ksx gsrq fu%'kqYd",B201)))</formula>
    </cfRule>
    <cfRule type="containsText" dxfId="8364" priority="5612" stopIfTrue="1" operator="containsText" text="dsoy jktdh; fo|ky;ksa esa iz;ksx gsrq fu%'kqYd">
      <formula>NOT(ISERROR(SEARCH("dsoy jktdh; fo|ky;ksa esa iz;ksx gsrq fu%'kqYd",B201)))</formula>
    </cfRule>
    <cfRule type="containsText" dxfId="8363" priority="5613" stopIfTrue="1" operator="containsText" text="dsoy jktdh; fo|ky;ksa esa iz;ksx gsrq fu%'kqYd">
      <formula>NOT(ISERROR(SEARCH("dsoy jktdh; fo|ky;ksa esa iz;ksx gsrq fu%'kqYd",B201)))</formula>
    </cfRule>
    <cfRule type="containsText" dxfId="8362" priority="5614" stopIfTrue="1" operator="containsText" text="f'k{kk foHkkx jktLFkku">
      <formula>NOT(ISERROR(SEARCH("f'k{kk foHkkx jktLFkku",B201)))</formula>
    </cfRule>
    <cfRule type="containsText" dxfId="8361" priority="5615" stopIfTrue="1" operator="containsText" text="iw.kkZad">
      <formula>NOT(ISERROR(SEARCH("iw.kkZad",B201)))</formula>
    </cfRule>
  </conditionalFormatting>
  <conditionalFormatting sqref="D202:F202 J202">
    <cfRule type="cellIs" dxfId="8360" priority="5610" stopIfTrue="1" operator="equal">
      <formula>0</formula>
    </cfRule>
  </conditionalFormatting>
  <conditionalFormatting sqref="D202:F202 J202">
    <cfRule type="containsText" dxfId="8359" priority="5605" stopIfTrue="1" operator="containsText" text="dsoy jktdh; fo|ky;ksa esa iz;ksx gsrq fu%'kqYd">
      <formula>NOT(ISERROR(SEARCH("dsoy jktdh; fo|ky;ksa esa iz;ksx gsrq fu%'kqYd",D202)))</formula>
    </cfRule>
    <cfRule type="containsText" dxfId="8358" priority="5606" stopIfTrue="1" operator="containsText" text="dsoy jktdh; fo|ky;ksa esa iz;ksx gsrq fu%'kqYd">
      <formula>NOT(ISERROR(SEARCH("dsoy jktdh; fo|ky;ksa esa iz;ksx gsrq fu%'kqYd",D202)))</formula>
    </cfRule>
    <cfRule type="containsText" dxfId="8357" priority="5607" stopIfTrue="1" operator="containsText" text="dsoy jktdh; fo|ky;ksa esa iz;ksx gsrq fu%'kqYd">
      <formula>NOT(ISERROR(SEARCH("dsoy jktdh; fo|ky;ksa esa iz;ksx gsrq fu%'kqYd",D202)))</formula>
    </cfRule>
    <cfRule type="containsText" dxfId="8356" priority="5608" stopIfTrue="1" operator="containsText" text="f'k{kk foHkkx jktLFkku">
      <formula>NOT(ISERROR(SEARCH("f'k{kk foHkkx jktLFkku",D202)))</formula>
    </cfRule>
    <cfRule type="containsText" dxfId="8355" priority="5609" stopIfTrue="1" operator="containsText" text="iw.kkZad">
      <formula>NOT(ISERROR(SEARCH("iw.kkZad",D202)))</formula>
    </cfRule>
  </conditionalFormatting>
  <conditionalFormatting sqref="D203:F203 J203">
    <cfRule type="cellIs" dxfId="8354" priority="5604" stopIfTrue="1" operator="equal">
      <formula>0</formula>
    </cfRule>
  </conditionalFormatting>
  <conditionalFormatting sqref="D203:F203 J203">
    <cfRule type="containsText" dxfId="8353" priority="5599" stopIfTrue="1" operator="containsText" text="dsoy jktdh; fo|ky;ksa esa iz;ksx gsrq fu%'kqYd">
      <formula>NOT(ISERROR(SEARCH("dsoy jktdh; fo|ky;ksa esa iz;ksx gsrq fu%'kqYd",D203)))</formula>
    </cfRule>
    <cfRule type="containsText" dxfId="8352" priority="5600" stopIfTrue="1" operator="containsText" text="dsoy jktdh; fo|ky;ksa esa iz;ksx gsrq fu%'kqYd">
      <formula>NOT(ISERROR(SEARCH("dsoy jktdh; fo|ky;ksa esa iz;ksx gsrq fu%'kqYd",D203)))</formula>
    </cfRule>
    <cfRule type="containsText" dxfId="8351" priority="5601" stopIfTrue="1" operator="containsText" text="dsoy jktdh; fo|ky;ksa esa iz;ksx gsrq fu%'kqYd">
      <formula>NOT(ISERROR(SEARCH("dsoy jktdh; fo|ky;ksa esa iz;ksx gsrq fu%'kqYd",D203)))</formula>
    </cfRule>
    <cfRule type="containsText" dxfId="8350" priority="5602" stopIfTrue="1" operator="containsText" text="f'k{kk foHkkx jktLFkku">
      <formula>NOT(ISERROR(SEARCH("f'k{kk foHkkx jktLFkku",D203)))</formula>
    </cfRule>
    <cfRule type="containsText" dxfId="8349" priority="5603" stopIfTrue="1" operator="containsText" text="iw.kkZad">
      <formula>NOT(ISERROR(SEARCH("iw.kkZad",D203)))</formula>
    </cfRule>
  </conditionalFormatting>
  <conditionalFormatting sqref="X202:X203 W201 O201:S201 O202:P203">
    <cfRule type="cellIs" dxfId="8348" priority="5598" stopIfTrue="1" operator="equal">
      <formula>0</formula>
    </cfRule>
  </conditionalFormatting>
  <conditionalFormatting sqref="X202:X203 W201 O201:S201 O202:P203">
    <cfRule type="containsText" dxfId="8347" priority="5593" stopIfTrue="1" operator="containsText" text="dsoy jktdh; fo|ky;ksa esa iz;ksx gsrq fu%'kqYd">
      <formula>NOT(ISERROR(SEARCH("dsoy jktdh; fo|ky;ksa esa iz;ksx gsrq fu%'kqYd",O201)))</formula>
    </cfRule>
    <cfRule type="containsText" dxfId="8346" priority="5594" stopIfTrue="1" operator="containsText" text="dsoy jktdh; fo|ky;ksa esa iz;ksx gsrq fu%'kqYd">
      <formula>NOT(ISERROR(SEARCH("dsoy jktdh; fo|ky;ksa esa iz;ksx gsrq fu%'kqYd",O201)))</formula>
    </cfRule>
    <cfRule type="containsText" dxfId="8345" priority="5595" stopIfTrue="1" operator="containsText" text="dsoy jktdh; fo|ky;ksa esa iz;ksx gsrq fu%'kqYd">
      <formula>NOT(ISERROR(SEARCH("dsoy jktdh; fo|ky;ksa esa iz;ksx gsrq fu%'kqYd",O201)))</formula>
    </cfRule>
    <cfRule type="containsText" dxfId="8344" priority="5596" stopIfTrue="1" operator="containsText" text="f'k{kk foHkkx jktLFkku">
      <formula>NOT(ISERROR(SEARCH("f'k{kk foHkkx jktLFkku",O201)))</formula>
    </cfRule>
    <cfRule type="containsText" dxfId="8343" priority="5597" stopIfTrue="1" operator="containsText" text="iw.kkZad">
      <formula>NOT(ISERROR(SEARCH("iw.kkZad",O201)))</formula>
    </cfRule>
  </conditionalFormatting>
  <conditionalFormatting sqref="Q202">
    <cfRule type="cellIs" dxfId="8342" priority="5592" stopIfTrue="1" operator="equal">
      <formula>0</formula>
    </cfRule>
  </conditionalFormatting>
  <conditionalFormatting sqref="Q202">
    <cfRule type="containsText" dxfId="8341" priority="5587" stopIfTrue="1" operator="containsText" text="dsoy jktdh; fo|ky;ksa esa iz;ksx gsrq fu%'kqYd">
      <formula>NOT(ISERROR(SEARCH("dsoy jktdh; fo|ky;ksa esa iz;ksx gsrq fu%'kqYd",Q202)))</formula>
    </cfRule>
    <cfRule type="containsText" dxfId="8340" priority="5588" stopIfTrue="1" operator="containsText" text="dsoy jktdh; fo|ky;ksa esa iz;ksx gsrq fu%'kqYd">
      <formula>NOT(ISERROR(SEARCH("dsoy jktdh; fo|ky;ksa esa iz;ksx gsrq fu%'kqYd",Q202)))</formula>
    </cfRule>
    <cfRule type="containsText" dxfId="8339" priority="5589" stopIfTrue="1" operator="containsText" text="dsoy jktdh; fo|ky;ksa esa iz;ksx gsrq fu%'kqYd">
      <formula>NOT(ISERROR(SEARCH("dsoy jktdh; fo|ky;ksa esa iz;ksx gsrq fu%'kqYd",Q202)))</formula>
    </cfRule>
    <cfRule type="containsText" dxfId="8338" priority="5590" stopIfTrue="1" operator="containsText" text="f'k{kk foHkkx jktLFkku">
      <formula>NOT(ISERROR(SEARCH("f'k{kk foHkkx jktLFkku",Q202)))</formula>
    </cfRule>
    <cfRule type="containsText" dxfId="8337" priority="5591" stopIfTrue="1" operator="containsText" text="iw.kkZad">
      <formula>NOT(ISERROR(SEARCH("iw.kkZad",Q202)))</formula>
    </cfRule>
  </conditionalFormatting>
  <conditionalFormatting sqref="Q203">
    <cfRule type="cellIs" dxfId="8336" priority="5586" stopIfTrue="1" operator="equal">
      <formula>0</formula>
    </cfRule>
  </conditionalFormatting>
  <conditionalFormatting sqref="Q203">
    <cfRule type="containsText" dxfId="8335" priority="5581" stopIfTrue="1" operator="containsText" text="dsoy jktdh; fo|ky;ksa esa iz;ksx gsrq fu%'kqYd">
      <formula>NOT(ISERROR(SEARCH("dsoy jktdh; fo|ky;ksa esa iz;ksx gsrq fu%'kqYd",Q203)))</formula>
    </cfRule>
    <cfRule type="containsText" dxfId="8334" priority="5582" stopIfTrue="1" operator="containsText" text="dsoy jktdh; fo|ky;ksa esa iz;ksx gsrq fu%'kqYd">
      <formula>NOT(ISERROR(SEARCH("dsoy jktdh; fo|ky;ksa esa iz;ksx gsrq fu%'kqYd",Q203)))</formula>
    </cfRule>
    <cfRule type="containsText" dxfId="8333" priority="5583" stopIfTrue="1" operator="containsText" text="dsoy jktdh; fo|ky;ksa esa iz;ksx gsrq fu%'kqYd">
      <formula>NOT(ISERROR(SEARCH("dsoy jktdh; fo|ky;ksa esa iz;ksx gsrq fu%'kqYd",Q203)))</formula>
    </cfRule>
    <cfRule type="containsText" dxfId="8332" priority="5584" stopIfTrue="1" operator="containsText" text="f'k{kk foHkkx jktLFkku">
      <formula>NOT(ISERROR(SEARCH("f'k{kk foHkkx jktLFkku",Q203)))</formula>
    </cfRule>
    <cfRule type="containsText" dxfId="8331" priority="5585" stopIfTrue="1" operator="containsText" text="iw.kkZad">
      <formula>NOT(ISERROR(SEARCH("iw.kkZad",Q203)))</formula>
    </cfRule>
  </conditionalFormatting>
  <conditionalFormatting sqref="R202">
    <cfRule type="cellIs" dxfId="8330" priority="5580" stopIfTrue="1" operator="equal">
      <formula>0</formula>
    </cfRule>
  </conditionalFormatting>
  <conditionalFormatting sqref="R202">
    <cfRule type="containsText" dxfId="8329" priority="5575" stopIfTrue="1" operator="containsText" text="dsoy jktdh; fo|ky;ksa esa iz;ksx gsrq fu%'kqYd">
      <formula>NOT(ISERROR(SEARCH("dsoy jktdh; fo|ky;ksa esa iz;ksx gsrq fu%'kqYd",R202)))</formula>
    </cfRule>
    <cfRule type="containsText" dxfId="8328" priority="5576" stopIfTrue="1" operator="containsText" text="dsoy jktdh; fo|ky;ksa esa iz;ksx gsrq fu%'kqYd">
      <formula>NOT(ISERROR(SEARCH("dsoy jktdh; fo|ky;ksa esa iz;ksx gsrq fu%'kqYd",R202)))</formula>
    </cfRule>
    <cfRule type="containsText" dxfId="8327" priority="5577" stopIfTrue="1" operator="containsText" text="dsoy jktdh; fo|ky;ksa esa iz;ksx gsrq fu%'kqYd">
      <formula>NOT(ISERROR(SEARCH("dsoy jktdh; fo|ky;ksa esa iz;ksx gsrq fu%'kqYd",R202)))</formula>
    </cfRule>
    <cfRule type="containsText" dxfId="8326" priority="5578" stopIfTrue="1" operator="containsText" text="f'k{kk foHkkx jktLFkku">
      <formula>NOT(ISERROR(SEARCH("f'k{kk foHkkx jktLFkku",R202)))</formula>
    </cfRule>
    <cfRule type="containsText" dxfId="8325" priority="5579" stopIfTrue="1" operator="containsText" text="iw.kkZad">
      <formula>NOT(ISERROR(SEARCH("iw.kkZad",R202)))</formula>
    </cfRule>
  </conditionalFormatting>
  <conditionalFormatting sqref="R203">
    <cfRule type="cellIs" dxfId="8324" priority="5574" stopIfTrue="1" operator="equal">
      <formula>0</formula>
    </cfRule>
  </conditionalFormatting>
  <conditionalFormatting sqref="R203">
    <cfRule type="containsText" dxfId="8323" priority="5569" stopIfTrue="1" operator="containsText" text="dsoy jktdh; fo|ky;ksa esa iz;ksx gsrq fu%'kqYd">
      <formula>NOT(ISERROR(SEARCH("dsoy jktdh; fo|ky;ksa esa iz;ksx gsrq fu%'kqYd",R203)))</formula>
    </cfRule>
    <cfRule type="containsText" dxfId="8322" priority="5570" stopIfTrue="1" operator="containsText" text="dsoy jktdh; fo|ky;ksa esa iz;ksx gsrq fu%'kqYd">
      <formula>NOT(ISERROR(SEARCH("dsoy jktdh; fo|ky;ksa esa iz;ksx gsrq fu%'kqYd",R203)))</formula>
    </cfRule>
    <cfRule type="containsText" dxfId="8321" priority="5571" stopIfTrue="1" operator="containsText" text="dsoy jktdh; fo|ky;ksa esa iz;ksx gsrq fu%'kqYd">
      <formula>NOT(ISERROR(SEARCH("dsoy jktdh; fo|ky;ksa esa iz;ksx gsrq fu%'kqYd",R203)))</formula>
    </cfRule>
    <cfRule type="containsText" dxfId="8320" priority="5572" stopIfTrue="1" operator="containsText" text="f'k{kk foHkkx jktLFkku">
      <formula>NOT(ISERROR(SEARCH("f'k{kk foHkkx jktLFkku",R203)))</formula>
    </cfRule>
    <cfRule type="containsText" dxfId="8319" priority="5573" stopIfTrue="1" operator="containsText" text="iw.kkZad">
      <formula>NOT(ISERROR(SEARCH("iw.kkZad",R203)))</formula>
    </cfRule>
  </conditionalFormatting>
  <conditionalFormatting sqref="S202">
    <cfRule type="cellIs" dxfId="8318" priority="5568" stopIfTrue="1" operator="equal">
      <formula>0</formula>
    </cfRule>
  </conditionalFormatting>
  <conditionalFormatting sqref="S202">
    <cfRule type="containsText" dxfId="8317" priority="5563" stopIfTrue="1" operator="containsText" text="dsoy jktdh; fo|ky;ksa esa iz;ksx gsrq fu%'kqYd">
      <formula>NOT(ISERROR(SEARCH("dsoy jktdh; fo|ky;ksa esa iz;ksx gsrq fu%'kqYd",S202)))</formula>
    </cfRule>
    <cfRule type="containsText" dxfId="8316" priority="5564" stopIfTrue="1" operator="containsText" text="dsoy jktdh; fo|ky;ksa esa iz;ksx gsrq fu%'kqYd">
      <formula>NOT(ISERROR(SEARCH("dsoy jktdh; fo|ky;ksa esa iz;ksx gsrq fu%'kqYd",S202)))</formula>
    </cfRule>
    <cfRule type="containsText" dxfId="8315" priority="5565" stopIfTrue="1" operator="containsText" text="dsoy jktdh; fo|ky;ksa esa iz;ksx gsrq fu%'kqYd">
      <formula>NOT(ISERROR(SEARCH("dsoy jktdh; fo|ky;ksa esa iz;ksx gsrq fu%'kqYd",S202)))</formula>
    </cfRule>
    <cfRule type="containsText" dxfId="8314" priority="5566" stopIfTrue="1" operator="containsText" text="f'k{kk foHkkx jktLFkku">
      <formula>NOT(ISERROR(SEARCH("f'k{kk foHkkx jktLFkku",S202)))</formula>
    </cfRule>
    <cfRule type="containsText" dxfId="8313" priority="5567" stopIfTrue="1" operator="containsText" text="iw.kkZad">
      <formula>NOT(ISERROR(SEARCH("iw.kkZad",S202)))</formula>
    </cfRule>
  </conditionalFormatting>
  <conditionalFormatting sqref="S203">
    <cfRule type="cellIs" dxfId="8312" priority="5562" stopIfTrue="1" operator="equal">
      <formula>0</formula>
    </cfRule>
  </conditionalFormatting>
  <conditionalFormatting sqref="S203">
    <cfRule type="containsText" dxfId="8311" priority="5557" stopIfTrue="1" operator="containsText" text="dsoy jktdh; fo|ky;ksa esa iz;ksx gsrq fu%'kqYd">
      <formula>NOT(ISERROR(SEARCH("dsoy jktdh; fo|ky;ksa esa iz;ksx gsrq fu%'kqYd",S203)))</formula>
    </cfRule>
    <cfRule type="containsText" dxfId="8310" priority="5558" stopIfTrue="1" operator="containsText" text="dsoy jktdh; fo|ky;ksa esa iz;ksx gsrq fu%'kqYd">
      <formula>NOT(ISERROR(SEARCH("dsoy jktdh; fo|ky;ksa esa iz;ksx gsrq fu%'kqYd",S203)))</formula>
    </cfRule>
    <cfRule type="containsText" dxfId="8309" priority="5559" stopIfTrue="1" operator="containsText" text="dsoy jktdh; fo|ky;ksa esa iz;ksx gsrq fu%'kqYd">
      <formula>NOT(ISERROR(SEARCH("dsoy jktdh; fo|ky;ksa esa iz;ksx gsrq fu%'kqYd",S203)))</formula>
    </cfRule>
    <cfRule type="containsText" dxfId="8308" priority="5560" stopIfTrue="1" operator="containsText" text="f'k{kk foHkkx jktLFkku">
      <formula>NOT(ISERROR(SEARCH("f'k{kk foHkkx jktLFkku",S203)))</formula>
    </cfRule>
    <cfRule type="containsText" dxfId="8307" priority="5561" stopIfTrue="1" operator="containsText" text="iw.kkZad">
      <formula>NOT(ISERROR(SEARCH("iw.kkZad",S203)))</formula>
    </cfRule>
  </conditionalFormatting>
  <conditionalFormatting sqref="W202">
    <cfRule type="cellIs" dxfId="8306" priority="5556" stopIfTrue="1" operator="equal">
      <formula>0</formula>
    </cfRule>
  </conditionalFormatting>
  <conditionalFormatting sqref="W202">
    <cfRule type="containsText" dxfId="8305" priority="5551" stopIfTrue="1" operator="containsText" text="dsoy jktdh; fo|ky;ksa esa iz;ksx gsrq fu%'kqYd">
      <formula>NOT(ISERROR(SEARCH("dsoy jktdh; fo|ky;ksa esa iz;ksx gsrq fu%'kqYd",W202)))</formula>
    </cfRule>
    <cfRule type="containsText" dxfId="8304" priority="5552" stopIfTrue="1" operator="containsText" text="dsoy jktdh; fo|ky;ksa esa iz;ksx gsrq fu%'kqYd">
      <formula>NOT(ISERROR(SEARCH("dsoy jktdh; fo|ky;ksa esa iz;ksx gsrq fu%'kqYd",W202)))</formula>
    </cfRule>
    <cfRule type="containsText" dxfId="8303" priority="5553" stopIfTrue="1" operator="containsText" text="dsoy jktdh; fo|ky;ksa esa iz;ksx gsrq fu%'kqYd">
      <formula>NOT(ISERROR(SEARCH("dsoy jktdh; fo|ky;ksa esa iz;ksx gsrq fu%'kqYd",W202)))</formula>
    </cfRule>
    <cfRule type="containsText" dxfId="8302" priority="5554" stopIfTrue="1" operator="containsText" text="f'k{kk foHkkx jktLFkku">
      <formula>NOT(ISERROR(SEARCH("f'k{kk foHkkx jktLFkku",W202)))</formula>
    </cfRule>
    <cfRule type="containsText" dxfId="8301" priority="5555" stopIfTrue="1" operator="containsText" text="iw.kkZad">
      <formula>NOT(ISERROR(SEARCH("iw.kkZad",W202)))</formula>
    </cfRule>
  </conditionalFormatting>
  <conditionalFormatting sqref="W203">
    <cfRule type="cellIs" dxfId="8300" priority="5550" stopIfTrue="1" operator="equal">
      <formula>0</formula>
    </cfRule>
  </conditionalFormatting>
  <conditionalFormatting sqref="W203">
    <cfRule type="containsText" dxfId="8299" priority="5545" stopIfTrue="1" operator="containsText" text="dsoy jktdh; fo|ky;ksa esa iz;ksx gsrq fu%'kqYd">
      <formula>NOT(ISERROR(SEARCH("dsoy jktdh; fo|ky;ksa esa iz;ksx gsrq fu%'kqYd",W203)))</formula>
    </cfRule>
    <cfRule type="containsText" dxfId="8298" priority="5546" stopIfTrue="1" operator="containsText" text="dsoy jktdh; fo|ky;ksa esa iz;ksx gsrq fu%'kqYd">
      <formula>NOT(ISERROR(SEARCH("dsoy jktdh; fo|ky;ksa esa iz;ksx gsrq fu%'kqYd",W203)))</formula>
    </cfRule>
    <cfRule type="containsText" dxfId="8297" priority="5547" stopIfTrue="1" operator="containsText" text="dsoy jktdh; fo|ky;ksa esa iz;ksx gsrq fu%'kqYd">
      <formula>NOT(ISERROR(SEARCH("dsoy jktdh; fo|ky;ksa esa iz;ksx gsrq fu%'kqYd",W203)))</formula>
    </cfRule>
    <cfRule type="containsText" dxfId="8296" priority="5548" stopIfTrue="1" operator="containsText" text="f'k{kk foHkkx jktLFkku">
      <formula>NOT(ISERROR(SEARCH("f'k{kk foHkkx jktLFkku",W203)))</formula>
    </cfRule>
    <cfRule type="containsText" dxfId="8295" priority="5549" stopIfTrue="1" operator="containsText" text="iw.kkZad">
      <formula>NOT(ISERROR(SEARCH("iw.kkZad",W203)))</formula>
    </cfRule>
  </conditionalFormatting>
  <conditionalFormatting sqref="K232:K233 J231 B231:F231 B232:C233">
    <cfRule type="cellIs" dxfId="8294" priority="5544" stopIfTrue="1" operator="equal">
      <formula>0</formula>
    </cfRule>
  </conditionalFormatting>
  <conditionalFormatting sqref="K232:K233 J231 B231:F231 B232:C233">
    <cfRule type="containsText" dxfId="8293" priority="5539" stopIfTrue="1" operator="containsText" text="dsoy jktdh; fo|ky;ksa esa iz;ksx gsrq fu%'kqYd">
      <formula>NOT(ISERROR(SEARCH("dsoy jktdh; fo|ky;ksa esa iz;ksx gsrq fu%'kqYd",B231)))</formula>
    </cfRule>
    <cfRule type="containsText" dxfId="8292" priority="5540" stopIfTrue="1" operator="containsText" text="dsoy jktdh; fo|ky;ksa esa iz;ksx gsrq fu%'kqYd">
      <formula>NOT(ISERROR(SEARCH("dsoy jktdh; fo|ky;ksa esa iz;ksx gsrq fu%'kqYd",B231)))</formula>
    </cfRule>
    <cfRule type="containsText" dxfId="8291" priority="5541" stopIfTrue="1" operator="containsText" text="dsoy jktdh; fo|ky;ksa esa iz;ksx gsrq fu%'kqYd">
      <formula>NOT(ISERROR(SEARCH("dsoy jktdh; fo|ky;ksa esa iz;ksx gsrq fu%'kqYd",B231)))</formula>
    </cfRule>
    <cfRule type="containsText" dxfId="8290" priority="5542" stopIfTrue="1" operator="containsText" text="f'k{kk foHkkx jktLFkku">
      <formula>NOT(ISERROR(SEARCH("f'k{kk foHkkx jktLFkku",B231)))</formula>
    </cfRule>
    <cfRule type="containsText" dxfId="8289" priority="5543" stopIfTrue="1" operator="containsText" text="iw.kkZad">
      <formula>NOT(ISERROR(SEARCH("iw.kkZad",B231)))</formula>
    </cfRule>
  </conditionalFormatting>
  <conditionalFormatting sqref="D232:F232 J232">
    <cfRule type="cellIs" dxfId="8288" priority="5538" stopIfTrue="1" operator="equal">
      <formula>0</formula>
    </cfRule>
  </conditionalFormatting>
  <conditionalFormatting sqref="D232:F232 J232">
    <cfRule type="containsText" dxfId="8287" priority="5533" stopIfTrue="1" operator="containsText" text="dsoy jktdh; fo|ky;ksa esa iz;ksx gsrq fu%'kqYd">
      <formula>NOT(ISERROR(SEARCH("dsoy jktdh; fo|ky;ksa esa iz;ksx gsrq fu%'kqYd",D232)))</formula>
    </cfRule>
    <cfRule type="containsText" dxfId="8286" priority="5534" stopIfTrue="1" operator="containsText" text="dsoy jktdh; fo|ky;ksa esa iz;ksx gsrq fu%'kqYd">
      <formula>NOT(ISERROR(SEARCH("dsoy jktdh; fo|ky;ksa esa iz;ksx gsrq fu%'kqYd",D232)))</formula>
    </cfRule>
    <cfRule type="containsText" dxfId="8285" priority="5535" stopIfTrue="1" operator="containsText" text="dsoy jktdh; fo|ky;ksa esa iz;ksx gsrq fu%'kqYd">
      <formula>NOT(ISERROR(SEARCH("dsoy jktdh; fo|ky;ksa esa iz;ksx gsrq fu%'kqYd",D232)))</formula>
    </cfRule>
    <cfRule type="containsText" dxfId="8284" priority="5536" stopIfTrue="1" operator="containsText" text="f'k{kk foHkkx jktLFkku">
      <formula>NOT(ISERROR(SEARCH("f'k{kk foHkkx jktLFkku",D232)))</formula>
    </cfRule>
    <cfRule type="containsText" dxfId="8283" priority="5537" stopIfTrue="1" operator="containsText" text="iw.kkZad">
      <formula>NOT(ISERROR(SEARCH("iw.kkZad",D232)))</formula>
    </cfRule>
  </conditionalFormatting>
  <conditionalFormatting sqref="D233:F233 J233">
    <cfRule type="cellIs" dxfId="8282" priority="5532" stopIfTrue="1" operator="equal">
      <formula>0</formula>
    </cfRule>
  </conditionalFormatting>
  <conditionalFormatting sqref="D233:F233 J233">
    <cfRule type="containsText" dxfId="8281" priority="5527" stopIfTrue="1" operator="containsText" text="dsoy jktdh; fo|ky;ksa esa iz;ksx gsrq fu%'kqYd">
      <formula>NOT(ISERROR(SEARCH("dsoy jktdh; fo|ky;ksa esa iz;ksx gsrq fu%'kqYd",D233)))</formula>
    </cfRule>
    <cfRule type="containsText" dxfId="8280" priority="5528" stopIfTrue="1" operator="containsText" text="dsoy jktdh; fo|ky;ksa esa iz;ksx gsrq fu%'kqYd">
      <formula>NOT(ISERROR(SEARCH("dsoy jktdh; fo|ky;ksa esa iz;ksx gsrq fu%'kqYd",D233)))</formula>
    </cfRule>
    <cfRule type="containsText" dxfId="8279" priority="5529" stopIfTrue="1" operator="containsText" text="dsoy jktdh; fo|ky;ksa esa iz;ksx gsrq fu%'kqYd">
      <formula>NOT(ISERROR(SEARCH("dsoy jktdh; fo|ky;ksa esa iz;ksx gsrq fu%'kqYd",D233)))</formula>
    </cfRule>
    <cfRule type="containsText" dxfId="8278" priority="5530" stopIfTrue="1" operator="containsText" text="f'k{kk foHkkx jktLFkku">
      <formula>NOT(ISERROR(SEARCH("f'k{kk foHkkx jktLFkku",D233)))</formula>
    </cfRule>
    <cfRule type="containsText" dxfId="8277" priority="5531" stopIfTrue="1" operator="containsText" text="iw.kkZad">
      <formula>NOT(ISERROR(SEARCH("iw.kkZad",D233)))</formula>
    </cfRule>
  </conditionalFormatting>
  <conditionalFormatting sqref="X232:X233 W231 O231:S231 O232:P233">
    <cfRule type="cellIs" dxfId="8276" priority="5526" stopIfTrue="1" operator="equal">
      <formula>0</formula>
    </cfRule>
  </conditionalFormatting>
  <conditionalFormatting sqref="X232:X233 W231 O231:S231 O232:P233">
    <cfRule type="containsText" dxfId="8275" priority="5521" stopIfTrue="1" operator="containsText" text="dsoy jktdh; fo|ky;ksa esa iz;ksx gsrq fu%'kqYd">
      <formula>NOT(ISERROR(SEARCH("dsoy jktdh; fo|ky;ksa esa iz;ksx gsrq fu%'kqYd",O231)))</formula>
    </cfRule>
    <cfRule type="containsText" dxfId="8274" priority="5522" stopIfTrue="1" operator="containsText" text="dsoy jktdh; fo|ky;ksa esa iz;ksx gsrq fu%'kqYd">
      <formula>NOT(ISERROR(SEARCH("dsoy jktdh; fo|ky;ksa esa iz;ksx gsrq fu%'kqYd",O231)))</formula>
    </cfRule>
    <cfRule type="containsText" dxfId="8273" priority="5523" stopIfTrue="1" operator="containsText" text="dsoy jktdh; fo|ky;ksa esa iz;ksx gsrq fu%'kqYd">
      <formula>NOT(ISERROR(SEARCH("dsoy jktdh; fo|ky;ksa esa iz;ksx gsrq fu%'kqYd",O231)))</formula>
    </cfRule>
    <cfRule type="containsText" dxfId="8272" priority="5524" stopIfTrue="1" operator="containsText" text="f'k{kk foHkkx jktLFkku">
      <formula>NOT(ISERROR(SEARCH("f'k{kk foHkkx jktLFkku",O231)))</formula>
    </cfRule>
    <cfRule type="containsText" dxfId="8271" priority="5525" stopIfTrue="1" operator="containsText" text="iw.kkZad">
      <formula>NOT(ISERROR(SEARCH("iw.kkZad",O231)))</formula>
    </cfRule>
  </conditionalFormatting>
  <conditionalFormatting sqref="Q232">
    <cfRule type="cellIs" dxfId="8270" priority="5520" stopIfTrue="1" operator="equal">
      <formula>0</formula>
    </cfRule>
  </conditionalFormatting>
  <conditionalFormatting sqref="Q232">
    <cfRule type="containsText" dxfId="8269" priority="5515" stopIfTrue="1" operator="containsText" text="dsoy jktdh; fo|ky;ksa esa iz;ksx gsrq fu%'kqYd">
      <formula>NOT(ISERROR(SEARCH("dsoy jktdh; fo|ky;ksa esa iz;ksx gsrq fu%'kqYd",Q232)))</formula>
    </cfRule>
    <cfRule type="containsText" dxfId="8268" priority="5516" stopIfTrue="1" operator="containsText" text="dsoy jktdh; fo|ky;ksa esa iz;ksx gsrq fu%'kqYd">
      <formula>NOT(ISERROR(SEARCH("dsoy jktdh; fo|ky;ksa esa iz;ksx gsrq fu%'kqYd",Q232)))</formula>
    </cfRule>
    <cfRule type="containsText" dxfId="8267" priority="5517" stopIfTrue="1" operator="containsText" text="dsoy jktdh; fo|ky;ksa esa iz;ksx gsrq fu%'kqYd">
      <formula>NOT(ISERROR(SEARCH("dsoy jktdh; fo|ky;ksa esa iz;ksx gsrq fu%'kqYd",Q232)))</formula>
    </cfRule>
    <cfRule type="containsText" dxfId="8266" priority="5518" stopIfTrue="1" operator="containsText" text="f'k{kk foHkkx jktLFkku">
      <formula>NOT(ISERROR(SEARCH("f'k{kk foHkkx jktLFkku",Q232)))</formula>
    </cfRule>
    <cfRule type="containsText" dxfId="8265" priority="5519" stopIfTrue="1" operator="containsText" text="iw.kkZad">
      <formula>NOT(ISERROR(SEARCH("iw.kkZad",Q232)))</formula>
    </cfRule>
  </conditionalFormatting>
  <conditionalFormatting sqref="Q233">
    <cfRule type="cellIs" dxfId="8264" priority="5514" stopIfTrue="1" operator="equal">
      <formula>0</formula>
    </cfRule>
  </conditionalFormatting>
  <conditionalFormatting sqref="Q233">
    <cfRule type="containsText" dxfId="8263" priority="5509" stopIfTrue="1" operator="containsText" text="dsoy jktdh; fo|ky;ksa esa iz;ksx gsrq fu%'kqYd">
      <formula>NOT(ISERROR(SEARCH("dsoy jktdh; fo|ky;ksa esa iz;ksx gsrq fu%'kqYd",Q233)))</formula>
    </cfRule>
    <cfRule type="containsText" dxfId="8262" priority="5510" stopIfTrue="1" operator="containsText" text="dsoy jktdh; fo|ky;ksa esa iz;ksx gsrq fu%'kqYd">
      <formula>NOT(ISERROR(SEARCH("dsoy jktdh; fo|ky;ksa esa iz;ksx gsrq fu%'kqYd",Q233)))</formula>
    </cfRule>
    <cfRule type="containsText" dxfId="8261" priority="5511" stopIfTrue="1" operator="containsText" text="dsoy jktdh; fo|ky;ksa esa iz;ksx gsrq fu%'kqYd">
      <formula>NOT(ISERROR(SEARCH("dsoy jktdh; fo|ky;ksa esa iz;ksx gsrq fu%'kqYd",Q233)))</formula>
    </cfRule>
    <cfRule type="containsText" dxfId="8260" priority="5512" stopIfTrue="1" operator="containsText" text="f'k{kk foHkkx jktLFkku">
      <formula>NOT(ISERROR(SEARCH("f'k{kk foHkkx jktLFkku",Q233)))</formula>
    </cfRule>
    <cfRule type="containsText" dxfId="8259" priority="5513" stopIfTrue="1" operator="containsText" text="iw.kkZad">
      <formula>NOT(ISERROR(SEARCH("iw.kkZad",Q233)))</formula>
    </cfRule>
  </conditionalFormatting>
  <conditionalFormatting sqref="R232">
    <cfRule type="cellIs" dxfId="8258" priority="5508" stopIfTrue="1" operator="equal">
      <formula>0</formula>
    </cfRule>
  </conditionalFormatting>
  <conditionalFormatting sqref="R232">
    <cfRule type="containsText" dxfId="8257" priority="5503" stopIfTrue="1" operator="containsText" text="dsoy jktdh; fo|ky;ksa esa iz;ksx gsrq fu%'kqYd">
      <formula>NOT(ISERROR(SEARCH("dsoy jktdh; fo|ky;ksa esa iz;ksx gsrq fu%'kqYd",R232)))</formula>
    </cfRule>
    <cfRule type="containsText" dxfId="8256" priority="5504" stopIfTrue="1" operator="containsText" text="dsoy jktdh; fo|ky;ksa esa iz;ksx gsrq fu%'kqYd">
      <formula>NOT(ISERROR(SEARCH("dsoy jktdh; fo|ky;ksa esa iz;ksx gsrq fu%'kqYd",R232)))</formula>
    </cfRule>
    <cfRule type="containsText" dxfId="8255" priority="5505" stopIfTrue="1" operator="containsText" text="dsoy jktdh; fo|ky;ksa esa iz;ksx gsrq fu%'kqYd">
      <formula>NOT(ISERROR(SEARCH("dsoy jktdh; fo|ky;ksa esa iz;ksx gsrq fu%'kqYd",R232)))</formula>
    </cfRule>
    <cfRule type="containsText" dxfId="8254" priority="5506" stopIfTrue="1" operator="containsText" text="f'k{kk foHkkx jktLFkku">
      <formula>NOT(ISERROR(SEARCH("f'k{kk foHkkx jktLFkku",R232)))</formula>
    </cfRule>
    <cfRule type="containsText" dxfId="8253" priority="5507" stopIfTrue="1" operator="containsText" text="iw.kkZad">
      <formula>NOT(ISERROR(SEARCH("iw.kkZad",R232)))</formula>
    </cfRule>
  </conditionalFormatting>
  <conditionalFormatting sqref="R233">
    <cfRule type="cellIs" dxfId="8252" priority="5502" stopIfTrue="1" operator="equal">
      <formula>0</formula>
    </cfRule>
  </conditionalFormatting>
  <conditionalFormatting sqref="R233">
    <cfRule type="containsText" dxfId="8251" priority="5497" stopIfTrue="1" operator="containsText" text="dsoy jktdh; fo|ky;ksa esa iz;ksx gsrq fu%'kqYd">
      <formula>NOT(ISERROR(SEARCH("dsoy jktdh; fo|ky;ksa esa iz;ksx gsrq fu%'kqYd",R233)))</formula>
    </cfRule>
    <cfRule type="containsText" dxfId="8250" priority="5498" stopIfTrue="1" operator="containsText" text="dsoy jktdh; fo|ky;ksa esa iz;ksx gsrq fu%'kqYd">
      <formula>NOT(ISERROR(SEARCH("dsoy jktdh; fo|ky;ksa esa iz;ksx gsrq fu%'kqYd",R233)))</formula>
    </cfRule>
    <cfRule type="containsText" dxfId="8249" priority="5499" stopIfTrue="1" operator="containsText" text="dsoy jktdh; fo|ky;ksa esa iz;ksx gsrq fu%'kqYd">
      <formula>NOT(ISERROR(SEARCH("dsoy jktdh; fo|ky;ksa esa iz;ksx gsrq fu%'kqYd",R233)))</formula>
    </cfRule>
    <cfRule type="containsText" dxfId="8248" priority="5500" stopIfTrue="1" operator="containsText" text="f'k{kk foHkkx jktLFkku">
      <formula>NOT(ISERROR(SEARCH("f'k{kk foHkkx jktLFkku",R233)))</formula>
    </cfRule>
    <cfRule type="containsText" dxfId="8247" priority="5501" stopIfTrue="1" operator="containsText" text="iw.kkZad">
      <formula>NOT(ISERROR(SEARCH("iw.kkZad",R233)))</formula>
    </cfRule>
  </conditionalFormatting>
  <conditionalFormatting sqref="S232">
    <cfRule type="cellIs" dxfId="8246" priority="5496" stopIfTrue="1" operator="equal">
      <formula>0</formula>
    </cfRule>
  </conditionalFormatting>
  <conditionalFormatting sqref="S232">
    <cfRule type="containsText" dxfId="8245" priority="5491" stopIfTrue="1" operator="containsText" text="dsoy jktdh; fo|ky;ksa esa iz;ksx gsrq fu%'kqYd">
      <formula>NOT(ISERROR(SEARCH("dsoy jktdh; fo|ky;ksa esa iz;ksx gsrq fu%'kqYd",S232)))</formula>
    </cfRule>
    <cfRule type="containsText" dxfId="8244" priority="5492" stopIfTrue="1" operator="containsText" text="dsoy jktdh; fo|ky;ksa esa iz;ksx gsrq fu%'kqYd">
      <formula>NOT(ISERROR(SEARCH("dsoy jktdh; fo|ky;ksa esa iz;ksx gsrq fu%'kqYd",S232)))</formula>
    </cfRule>
    <cfRule type="containsText" dxfId="8243" priority="5493" stopIfTrue="1" operator="containsText" text="dsoy jktdh; fo|ky;ksa esa iz;ksx gsrq fu%'kqYd">
      <formula>NOT(ISERROR(SEARCH("dsoy jktdh; fo|ky;ksa esa iz;ksx gsrq fu%'kqYd",S232)))</formula>
    </cfRule>
    <cfRule type="containsText" dxfId="8242" priority="5494" stopIfTrue="1" operator="containsText" text="f'k{kk foHkkx jktLFkku">
      <formula>NOT(ISERROR(SEARCH("f'k{kk foHkkx jktLFkku",S232)))</formula>
    </cfRule>
    <cfRule type="containsText" dxfId="8241" priority="5495" stopIfTrue="1" operator="containsText" text="iw.kkZad">
      <formula>NOT(ISERROR(SEARCH("iw.kkZad",S232)))</formula>
    </cfRule>
  </conditionalFormatting>
  <conditionalFormatting sqref="S233">
    <cfRule type="cellIs" dxfId="8240" priority="5490" stopIfTrue="1" operator="equal">
      <formula>0</formula>
    </cfRule>
  </conditionalFormatting>
  <conditionalFormatting sqref="S233">
    <cfRule type="containsText" dxfId="8239" priority="5485" stopIfTrue="1" operator="containsText" text="dsoy jktdh; fo|ky;ksa esa iz;ksx gsrq fu%'kqYd">
      <formula>NOT(ISERROR(SEARCH("dsoy jktdh; fo|ky;ksa esa iz;ksx gsrq fu%'kqYd",S233)))</formula>
    </cfRule>
    <cfRule type="containsText" dxfId="8238" priority="5486" stopIfTrue="1" operator="containsText" text="dsoy jktdh; fo|ky;ksa esa iz;ksx gsrq fu%'kqYd">
      <formula>NOT(ISERROR(SEARCH("dsoy jktdh; fo|ky;ksa esa iz;ksx gsrq fu%'kqYd",S233)))</formula>
    </cfRule>
    <cfRule type="containsText" dxfId="8237" priority="5487" stopIfTrue="1" operator="containsText" text="dsoy jktdh; fo|ky;ksa esa iz;ksx gsrq fu%'kqYd">
      <formula>NOT(ISERROR(SEARCH("dsoy jktdh; fo|ky;ksa esa iz;ksx gsrq fu%'kqYd",S233)))</formula>
    </cfRule>
    <cfRule type="containsText" dxfId="8236" priority="5488" stopIfTrue="1" operator="containsText" text="f'k{kk foHkkx jktLFkku">
      <formula>NOT(ISERROR(SEARCH("f'k{kk foHkkx jktLFkku",S233)))</formula>
    </cfRule>
    <cfRule type="containsText" dxfId="8235" priority="5489" stopIfTrue="1" operator="containsText" text="iw.kkZad">
      <formula>NOT(ISERROR(SEARCH("iw.kkZad",S233)))</formula>
    </cfRule>
  </conditionalFormatting>
  <conditionalFormatting sqref="W232">
    <cfRule type="cellIs" dxfId="8234" priority="5484" stopIfTrue="1" operator="equal">
      <formula>0</formula>
    </cfRule>
  </conditionalFormatting>
  <conditionalFormatting sqref="W232">
    <cfRule type="containsText" dxfId="8233" priority="5479" stopIfTrue="1" operator="containsText" text="dsoy jktdh; fo|ky;ksa esa iz;ksx gsrq fu%'kqYd">
      <formula>NOT(ISERROR(SEARCH("dsoy jktdh; fo|ky;ksa esa iz;ksx gsrq fu%'kqYd",W232)))</formula>
    </cfRule>
    <cfRule type="containsText" dxfId="8232" priority="5480" stopIfTrue="1" operator="containsText" text="dsoy jktdh; fo|ky;ksa esa iz;ksx gsrq fu%'kqYd">
      <formula>NOT(ISERROR(SEARCH("dsoy jktdh; fo|ky;ksa esa iz;ksx gsrq fu%'kqYd",W232)))</formula>
    </cfRule>
    <cfRule type="containsText" dxfId="8231" priority="5481" stopIfTrue="1" operator="containsText" text="dsoy jktdh; fo|ky;ksa esa iz;ksx gsrq fu%'kqYd">
      <formula>NOT(ISERROR(SEARCH("dsoy jktdh; fo|ky;ksa esa iz;ksx gsrq fu%'kqYd",W232)))</formula>
    </cfRule>
    <cfRule type="containsText" dxfId="8230" priority="5482" stopIfTrue="1" operator="containsText" text="f'k{kk foHkkx jktLFkku">
      <formula>NOT(ISERROR(SEARCH("f'k{kk foHkkx jktLFkku",W232)))</formula>
    </cfRule>
    <cfRule type="containsText" dxfId="8229" priority="5483" stopIfTrue="1" operator="containsText" text="iw.kkZad">
      <formula>NOT(ISERROR(SEARCH("iw.kkZad",W232)))</formula>
    </cfRule>
  </conditionalFormatting>
  <conditionalFormatting sqref="W233">
    <cfRule type="cellIs" dxfId="8228" priority="5478" stopIfTrue="1" operator="equal">
      <formula>0</formula>
    </cfRule>
  </conditionalFormatting>
  <conditionalFormatting sqref="W233">
    <cfRule type="containsText" dxfId="8227" priority="5473" stopIfTrue="1" operator="containsText" text="dsoy jktdh; fo|ky;ksa esa iz;ksx gsrq fu%'kqYd">
      <formula>NOT(ISERROR(SEARCH("dsoy jktdh; fo|ky;ksa esa iz;ksx gsrq fu%'kqYd",W233)))</formula>
    </cfRule>
    <cfRule type="containsText" dxfId="8226" priority="5474" stopIfTrue="1" operator="containsText" text="dsoy jktdh; fo|ky;ksa esa iz;ksx gsrq fu%'kqYd">
      <formula>NOT(ISERROR(SEARCH("dsoy jktdh; fo|ky;ksa esa iz;ksx gsrq fu%'kqYd",W233)))</formula>
    </cfRule>
    <cfRule type="containsText" dxfId="8225" priority="5475" stopIfTrue="1" operator="containsText" text="dsoy jktdh; fo|ky;ksa esa iz;ksx gsrq fu%'kqYd">
      <formula>NOT(ISERROR(SEARCH("dsoy jktdh; fo|ky;ksa esa iz;ksx gsrq fu%'kqYd",W233)))</formula>
    </cfRule>
    <cfRule type="containsText" dxfId="8224" priority="5476" stopIfTrue="1" operator="containsText" text="f'k{kk foHkkx jktLFkku">
      <formula>NOT(ISERROR(SEARCH("f'k{kk foHkkx jktLFkku",W233)))</formula>
    </cfRule>
    <cfRule type="containsText" dxfId="8223" priority="5477" stopIfTrue="1" operator="containsText" text="iw.kkZad">
      <formula>NOT(ISERROR(SEARCH("iw.kkZad",W233)))</formula>
    </cfRule>
  </conditionalFormatting>
  <conditionalFormatting sqref="K262:K263 J261 B261:F261 B262:C263">
    <cfRule type="cellIs" dxfId="8222" priority="5472" stopIfTrue="1" operator="equal">
      <formula>0</formula>
    </cfRule>
  </conditionalFormatting>
  <conditionalFormatting sqref="K262:K263 J261 B261:F261 B262:C263">
    <cfRule type="containsText" dxfId="8221" priority="5467" stopIfTrue="1" operator="containsText" text="dsoy jktdh; fo|ky;ksa esa iz;ksx gsrq fu%'kqYd">
      <formula>NOT(ISERROR(SEARCH("dsoy jktdh; fo|ky;ksa esa iz;ksx gsrq fu%'kqYd",B261)))</formula>
    </cfRule>
    <cfRule type="containsText" dxfId="8220" priority="5468" stopIfTrue="1" operator="containsText" text="dsoy jktdh; fo|ky;ksa esa iz;ksx gsrq fu%'kqYd">
      <formula>NOT(ISERROR(SEARCH("dsoy jktdh; fo|ky;ksa esa iz;ksx gsrq fu%'kqYd",B261)))</formula>
    </cfRule>
    <cfRule type="containsText" dxfId="8219" priority="5469" stopIfTrue="1" operator="containsText" text="dsoy jktdh; fo|ky;ksa esa iz;ksx gsrq fu%'kqYd">
      <formula>NOT(ISERROR(SEARCH("dsoy jktdh; fo|ky;ksa esa iz;ksx gsrq fu%'kqYd",B261)))</formula>
    </cfRule>
    <cfRule type="containsText" dxfId="8218" priority="5470" stopIfTrue="1" operator="containsText" text="f'k{kk foHkkx jktLFkku">
      <formula>NOT(ISERROR(SEARCH("f'k{kk foHkkx jktLFkku",B261)))</formula>
    </cfRule>
    <cfRule type="containsText" dxfId="8217" priority="5471" stopIfTrue="1" operator="containsText" text="iw.kkZad">
      <formula>NOT(ISERROR(SEARCH("iw.kkZad",B261)))</formula>
    </cfRule>
  </conditionalFormatting>
  <conditionalFormatting sqref="D262:F262 J262">
    <cfRule type="cellIs" dxfId="8216" priority="5466" stopIfTrue="1" operator="equal">
      <formula>0</formula>
    </cfRule>
  </conditionalFormatting>
  <conditionalFormatting sqref="D262:F262 J262">
    <cfRule type="containsText" dxfId="8215" priority="5461" stopIfTrue="1" operator="containsText" text="dsoy jktdh; fo|ky;ksa esa iz;ksx gsrq fu%'kqYd">
      <formula>NOT(ISERROR(SEARCH("dsoy jktdh; fo|ky;ksa esa iz;ksx gsrq fu%'kqYd",D262)))</formula>
    </cfRule>
    <cfRule type="containsText" dxfId="8214" priority="5462" stopIfTrue="1" operator="containsText" text="dsoy jktdh; fo|ky;ksa esa iz;ksx gsrq fu%'kqYd">
      <formula>NOT(ISERROR(SEARCH("dsoy jktdh; fo|ky;ksa esa iz;ksx gsrq fu%'kqYd",D262)))</formula>
    </cfRule>
    <cfRule type="containsText" dxfId="8213" priority="5463" stopIfTrue="1" operator="containsText" text="dsoy jktdh; fo|ky;ksa esa iz;ksx gsrq fu%'kqYd">
      <formula>NOT(ISERROR(SEARCH("dsoy jktdh; fo|ky;ksa esa iz;ksx gsrq fu%'kqYd",D262)))</formula>
    </cfRule>
    <cfRule type="containsText" dxfId="8212" priority="5464" stopIfTrue="1" operator="containsText" text="f'k{kk foHkkx jktLFkku">
      <formula>NOT(ISERROR(SEARCH("f'k{kk foHkkx jktLFkku",D262)))</formula>
    </cfRule>
    <cfRule type="containsText" dxfId="8211" priority="5465" stopIfTrue="1" operator="containsText" text="iw.kkZad">
      <formula>NOT(ISERROR(SEARCH("iw.kkZad",D262)))</formula>
    </cfRule>
  </conditionalFormatting>
  <conditionalFormatting sqref="D263:F263 J263">
    <cfRule type="cellIs" dxfId="8210" priority="5460" stopIfTrue="1" operator="equal">
      <formula>0</formula>
    </cfRule>
  </conditionalFormatting>
  <conditionalFormatting sqref="D263:F263 J263">
    <cfRule type="containsText" dxfId="8209" priority="5455" stopIfTrue="1" operator="containsText" text="dsoy jktdh; fo|ky;ksa esa iz;ksx gsrq fu%'kqYd">
      <formula>NOT(ISERROR(SEARCH("dsoy jktdh; fo|ky;ksa esa iz;ksx gsrq fu%'kqYd",D263)))</formula>
    </cfRule>
    <cfRule type="containsText" dxfId="8208" priority="5456" stopIfTrue="1" operator="containsText" text="dsoy jktdh; fo|ky;ksa esa iz;ksx gsrq fu%'kqYd">
      <formula>NOT(ISERROR(SEARCH("dsoy jktdh; fo|ky;ksa esa iz;ksx gsrq fu%'kqYd",D263)))</formula>
    </cfRule>
    <cfRule type="containsText" dxfId="8207" priority="5457" stopIfTrue="1" operator="containsText" text="dsoy jktdh; fo|ky;ksa esa iz;ksx gsrq fu%'kqYd">
      <formula>NOT(ISERROR(SEARCH("dsoy jktdh; fo|ky;ksa esa iz;ksx gsrq fu%'kqYd",D263)))</formula>
    </cfRule>
    <cfRule type="containsText" dxfId="8206" priority="5458" stopIfTrue="1" operator="containsText" text="f'k{kk foHkkx jktLFkku">
      <formula>NOT(ISERROR(SEARCH("f'k{kk foHkkx jktLFkku",D263)))</formula>
    </cfRule>
    <cfRule type="containsText" dxfId="8205" priority="5459" stopIfTrue="1" operator="containsText" text="iw.kkZad">
      <formula>NOT(ISERROR(SEARCH("iw.kkZad",D263)))</formula>
    </cfRule>
  </conditionalFormatting>
  <conditionalFormatting sqref="X262:X263 W261 O261:S261 O262:P263">
    <cfRule type="cellIs" dxfId="8204" priority="5454" stopIfTrue="1" operator="equal">
      <formula>0</formula>
    </cfRule>
  </conditionalFormatting>
  <conditionalFormatting sqref="X262:X263 W261 O261:S261 O262:P263">
    <cfRule type="containsText" dxfId="8203" priority="5449" stopIfTrue="1" operator="containsText" text="dsoy jktdh; fo|ky;ksa esa iz;ksx gsrq fu%'kqYd">
      <formula>NOT(ISERROR(SEARCH("dsoy jktdh; fo|ky;ksa esa iz;ksx gsrq fu%'kqYd",O261)))</formula>
    </cfRule>
    <cfRule type="containsText" dxfId="8202" priority="5450" stopIfTrue="1" operator="containsText" text="dsoy jktdh; fo|ky;ksa esa iz;ksx gsrq fu%'kqYd">
      <formula>NOT(ISERROR(SEARCH("dsoy jktdh; fo|ky;ksa esa iz;ksx gsrq fu%'kqYd",O261)))</formula>
    </cfRule>
    <cfRule type="containsText" dxfId="8201" priority="5451" stopIfTrue="1" operator="containsText" text="dsoy jktdh; fo|ky;ksa esa iz;ksx gsrq fu%'kqYd">
      <formula>NOT(ISERROR(SEARCH("dsoy jktdh; fo|ky;ksa esa iz;ksx gsrq fu%'kqYd",O261)))</formula>
    </cfRule>
    <cfRule type="containsText" dxfId="8200" priority="5452" stopIfTrue="1" operator="containsText" text="f'k{kk foHkkx jktLFkku">
      <formula>NOT(ISERROR(SEARCH("f'k{kk foHkkx jktLFkku",O261)))</formula>
    </cfRule>
    <cfRule type="containsText" dxfId="8199" priority="5453" stopIfTrue="1" operator="containsText" text="iw.kkZad">
      <formula>NOT(ISERROR(SEARCH("iw.kkZad",O261)))</formula>
    </cfRule>
  </conditionalFormatting>
  <conditionalFormatting sqref="Q262">
    <cfRule type="cellIs" dxfId="8198" priority="5448" stopIfTrue="1" operator="equal">
      <formula>0</formula>
    </cfRule>
  </conditionalFormatting>
  <conditionalFormatting sqref="Q262">
    <cfRule type="containsText" dxfId="8197" priority="5443" stopIfTrue="1" operator="containsText" text="dsoy jktdh; fo|ky;ksa esa iz;ksx gsrq fu%'kqYd">
      <formula>NOT(ISERROR(SEARCH("dsoy jktdh; fo|ky;ksa esa iz;ksx gsrq fu%'kqYd",Q262)))</formula>
    </cfRule>
    <cfRule type="containsText" dxfId="8196" priority="5444" stopIfTrue="1" operator="containsText" text="dsoy jktdh; fo|ky;ksa esa iz;ksx gsrq fu%'kqYd">
      <formula>NOT(ISERROR(SEARCH("dsoy jktdh; fo|ky;ksa esa iz;ksx gsrq fu%'kqYd",Q262)))</formula>
    </cfRule>
    <cfRule type="containsText" dxfId="8195" priority="5445" stopIfTrue="1" operator="containsText" text="dsoy jktdh; fo|ky;ksa esa iz;ksx gsrq fu%'kqYd">
      <formula>NOT(ISERROR(SEARCH("dsoy jktdh; fo|ky;ksa esa iz;ksx gsrq fu%'kqYd",Q262)))</formula>
    </cfRule>
    <cfRule type="containsText" dxfId="8194" priority="5446" stopIfTrue="1" operator="containsText" text="f'k{kk foHkkx jktLFkku">
      <formula>NOT(ISERROR(SEARCH("f'k{kk foHkkx jktLFkku",Q262)))</formula>
    </cfRule>
    <cfRule type="containsText" dxfId="8193" priority="5447" stopIfTrue="1" operator="containsText" text="iw.kkZad">
      <formula>NOT(ISERROR(SEARCH("iw.kkZad",Q262)))</formula>
    </cfRule>
  </conditionalFormatting>
  <conditionalFormatting sqref="Q263">
    <cfRule type="cellIs" dxfId="8192" priority="5442" stopIfTrue="1" operator="equal">
      <formula>0</formula>
    </cfRule>
  </conditionalFormatting>
  <conditionalFormatting sqref="Q263">
    <cfRule type="containsText" dxfId="8191" priority="5437" stopIfTrue="1" operator="containsText" text="dsoy jktdh; fo|ky;ksa esa iz;ksx gsrq fu%'kqYd">
      <formula>NOT(ISERROR(SEARCH("dsoy jktdh; fo|ky;ksa esa iz;ksx gsrq fu%'kqYd",Q263)))</formula>
    </cfRule>
    <cfRule type="containsText" dxfId="8190" priority="5438" stopIfTrue="1" operator="containsText" text="dsoy jktdh; fo|ky;ksa esa iz;ksx gsrq fu%'kqYd">
      <formula>NOT(ISERROR(SEARCH("dsoy jktdh; fo|ky;ksa esa iz;ksx gsrq fu%'kqYd",Q263)))</formula>
    </cfRule>
    <cfRule type="containsText" dxfId="8189" priority="5439" stopIfTrue="1" operator="containsText" text="dsoy jktdh; fo|ky;ksa esa iz;ksx gsrq fu%'kqYd">
      <formula>NOT(ISERROR(SEARCH("dsoy jktdh; fo|ky;ksa esa iz;ksx gsrq fu%'kqYd",Q263)))</formula>
    </cfRule>
    <cfRule type="containsText" dxfId="8188" priority="5440" stopIfTrue="1" operator="containsText" text="f'k{kk foHkkx jktLFkku">
      <formula>NOT(ISERROR(SEARCH("f'k{kk foHkkx jktLFkku",Q263)))</formula>
    </cfRule>
    <cfRule type="containsText" dxfId="8187" priority="5441" stopIfTrue="1" operator="containsText" text="iw.kkZad">
      <formula>NOT(ISERROR(SEARCH("iw.kkZad",Q263)))</formula>
    </cfRule>
  </conditionalFormatting>
  <conditionalFormatting sqref="R262">
    <cfRule type="cellIs" dxfId="8186" priority="5436" stopIfTrue="1" operator="equal">
      <formula>0</formula>
    </cfRule>
  </conditionalFormatting>
  <conditionalFormatting sqref="R262">
    <cfRule type="containsText" dxfId="8185" priority="5431" stopIfTrue="1" operator="containsText" text="dsoy jktdh; fo|ky;ksa esa iz;ksx gsrq fu%'kqYd">
      <formula>NOT(ISERROR(SEARCH("dsoy jktdh; fo|ky;ksa esa iz;ksx gsrq fu%'kqYd",R262)))</formula>
    </cfRule>
    <cfRule type="containsText" dxfId="8184" priority="5432" stopIfTrue="1" operator="containsText" text="dsoy jktdh; fo|ky;ksa esa iz;ksx gsrq fu%'kqYd">
      <formula>NOT(ISERROR(SEARCH("dsoy jktdh; fo|ky;ksa esa iz;ksx gsrq fu%'kqYd",R262)))</formula>
    </cfRule>
    <cfRule type="containsText" dxfId="8183" priority="5433" stopIfTrue="1" operator="containsText" text="dsoy jktdh; fo|ky;ksa esa iz;ksx gsrq fu%'kqYd">
      <formula>NOT(ISERROR(SEARCH("dsoy jktdh; fo|ky;ksa esa iz;ksx gsrq fu%'kqYd",R262)))</formula>
    </cfRule>
    <cfRule type="containsText" dxfId="8182" priority="5434" stopIfTrue="1" operator="containsText" text="f'k{kk foHkkx jktLFkku">
      <formula>NOT(ISERROR(SEARCH("f'k{kk foHkkx jktLFkku",R262)))</formula>
    </cfRule>
    <cfRule type="containsText" dxfId="8181" priority="5435" stopIfTrue="1" operator="containsText" text="iw.kkZad">
      <formula>NOT(ISERROR(SEARCH("iw.kkZad",R262)))</formula>
    </cfRule>
  </conditionalFormatting>
  <conditionalFormatting sqref="R263">
    <cfRule type="cellIs" dxfId="8180" priority="5430" stopIfTrue="1" operator="equal">
      <formula>0</formula>
    </cfRule>
  </conditionalFormatting>
  <conditionalFormatting sqref="R263">
    <cfRule type="containsText" dxfId="8179" priority="5425" stopIfTrue="1" operator="containsText" text="dsoy jktdh; fo|ky;ksa esa iz;ksx gsrq fu%'kqYd">
      <formula>NOT(ISERROR(SEARCH("dsoy jktdh; fo|ky;ksa esa iz;ksx gsrq fu%'kqYd",R263)))</formula>
    </cfRule>
    <cfRule type="containsText" dxfId="8178" priority="5426" stopIfTrue="1" operator="containsText" text="dsoy jktdh; fo|ky;ksa esa iz;ksx gsrq fu%'kqYd">
      <formula>NOT(ISERROR(SEARCH("dsoy jktdh; fo|ky;ksa esa iz;ksx gsrq fu%'kqYd",R263)))</formula>
    </cfRule>
    <cfRule type="containsText" dxfId="8177" priority="5427" stopIfTrue="1" operator="containsText" text="dsoy jktdh; fo|ky;ksa esa iz;ksx gsrq fu%'kqYd">
      <formula>NOT(ISERROR(SEARCH("dsoy jktdh; fo|ky;ksa esa iz;ksx gsrq fu%'kqYd",R263)))</formula>
    </cfRule>
    <cfRule type="containsText" dxfId="8176" priority="5428" stopIfTrue="1" operator="containsText" text="f'k{kk foHkkx jktLFkku">
      <formula>NOT(ISERROR(SEARCH("f'k{kk foHkkx jktLFkku",R263)))</formula>
    </cfRule>
    <cfRule type="containsText" dxfId="8175" priority="5429" stopIfTrue="1" operator="containsText" text="iw.kkZad">
      <formula>NOT(ISERROR(SEARCH("iw.kkZad",R263)))</formula>
    </cfRule>
  </conditionalFormatting>
  <conditionalFormatting sqref="S262">
    <cfRule type="cellIs" dxfId="8174" priority="5424" stopIfTrue="1" operator="equal">
      <formula>0</formula>
    </cfRule>
  </conditionalFormatting>
  <conditionalFormatting sqref="S262">
    <cfRule type="containsText" dxfId="8173" priority="5419" stopIfTrue="1" operator="containsText" text="dsoy jktdh; fo|ky;ksa esa iz;ksx gsrq fu%'kqYd">
      <formula>NOT(ISERROR(SEARCH("dsoy jktdh; fo|ky;ksa esa iz;ksx gsrq fu%'kqYd",S262)))</formula>
    </cfRule>
    <cfRule type="containsText" dxfId="8172" priority="5420" stopIfTrue="1" operator="containsText" text="dsoy jktdh; fo|ky;ksa esa iz;ksx gsrq fu%'kqYd">
      <formula>NOT(ISERROR(SEARCH("dsoy jktdh; fo|ky;ksa esa iz;ksx gsrq fu%'kqYd",S262)))</formula>
    </cfRule>
    <cfRule type="containsText" dxfId="8171" priority="5421" stopIfTrue="1" operator="containsText" text="dsoy jktdh; fo|ky;ksa esa iz;ksx gsrq fu%'kqYd">
      <formula>NOT(ISERROR(SEARCH("dsoy jktdh; fo|ky;ksa esa iz;ksx gsrq fu%'kqYd",S262)))</formula>
    </cfRule>
    <cfRule type="containsText" dxfId="8170" priority="5422" stopIfTrue="1" operator="containsText" text="f'k{kk foHkkx jktLFkku">
      <formula>NOT(ISERROR(SEARCH("f'k{kk foHkkx jktLFkku",S262)))</formula>
    </cfRule>
    <cfRule type="containsText" dxfId="8169" priority="5423" stopIfTrue="1" operator="containsText" text="iw.kkZad">
      <formula>NOT(ISERROR(SEARCH("iw.kkZad",S262)))</formula>
    </cfRule>
  </conditionalFormatting>
  <conditionalFormatting sqref="S263">
    <cfRule type="cellIs" dxfId="8168" priority="5418" stopIfTrue="1" operator="equal">
      <formula>0</formula>
    </cfRule>
  </conditionalFormatting>
  <conditionalFormatting sqref="S263">
    <cfRule type="containsText" dxfId="8167" priority="5413" stopIfTrue="1" operator="containsText" text="dsoy jktdh; fo|ky;ksa esa iz;ksx gsrq fu%'kqYd">
      <formula>NOT(ISERROR(SEARCH("dsoy jktdh; fo|ky;ksa esa iz;ksx gsrq fu%'kqYd",S263)))</formula>
    </cfRule>
    <cfRule type="containsText" dxfId="8166" priority="5414" stopIfTrue="1" operator="containsText" text="dsoy jktdh; fo|ky;ksa esa iz;ksx gsrq fu%'kqYd">
      <formula>NOT(ISERROR(SEARCH("dsoy jktdh; fo|ky;ksa esa iz;ksx gsrq fu%'kqYd",S263)))</formula>
    </cfRule>
    <cfRule type="containsText" dxfId="8165" priority="5415" stopIfTrue="1" operator="containsText" text="dsoy jktdh; fo|ky;ksa esa iz;ksx gsrq fu%'kqYd">
      <formula>NOT(ISERROR(SEARCH("dsoy jktdh; fo|ky;ksa esa iz;ksx gsrq fu%'kqYd",S263)))</formula>
    </cfRule>
    <cfRule type="containsText" dxfId="8164" priority="5416" stopIfTrue="1" operator="containsText" text="f'k{kk foHkkx jktLFkku">
      <formula>NOT(ISERROR(SEARCH("f'k{kk foHkkx jktLFkku",S263)))</formula>
    </cfRule>
    <cfRule type="containsText" dxfId="8163" priority="5417" stopIfTrue="1" operator="containsText" text="iw.kkZad">
      <formula>NOT(ISERROR(SEARCH("iw.kkZad",S263)))</formula>
    </cfRule>
  </conditionalFormatting>
  <conditionalFormatting sqref="W262">
    <cfRule type="cellIs" dxfId="8162" priority="5412" stopIfTrue="1" operator="equal">
      <formula>0</formula>
    </cfRule>
  </conditionalFormatting>
  <conditionalFormatting sqref="W262">
    <cfRule type="containsText" dxfId="8161" priority="5407" stopIfTrue="1" operator="containsText" text="dsoy jktdh; fo|ky;ksa esa iz;ksx gsrq fu%'kqYd">
      <formula>NOT(ISERROR(SEARCH("dsoy jktdh; fo|ky;ksa esa iz;ksx gsrq fu%'kqYd",W262)))</formula>
    </cfRule>
    <cfRule type="containsText" dxfId="8160" priority="5408" stopIfTrue="1" operator="containsText" text="dsoy jktdh; fo|ky;ksa esa iz;ksx gsrq fu%'kqYd">
      <formula>NOT(ISERROR(SEARCH("dsoy jktdh; fo|ky;ksa esa iz;ksx gsrq fu%'kqYd",W262)))</formula>
    </cfRule>
    <cfRule type="containsText" dxfId="8159" priority="5409" stopIfTrue="1" operator="containsText" text="dsoy jktdh; fo|ky;ksa esa iz;ksx gsrq fu%'kqYd">
      <formula>NOT(ISERROR(SEARCH("dsoy jktdh; fo|ky;ksa esa iz;ksx gsrq fu%'kqYd",W262)))</formula>
    </cfRule>
    <cfRule type="containsText" dxfId="8158" priority="5410" stopIfTrue="1" operator="containsText" text="f'k{kk foHkkx jktLFkku">
      <formula>NOT(ISERROR(SEARCH("f'k{kk foHkkx jktLFkku",W262)))</formula>
    </cfRule>
    <cfRule type="containsText" dxfId="8157" priority="5411" stopIfTrue="1" operator="containsText" text="iw.kkZad">
      <formula>NOT(ISERROR(SEARCH("iw.kkZad",W262)))</formula>
    </cfRule>
  </conditionalFormatting>
  <conditionalFormatting sqref="W263">
    <cfRule type="cellIs" dxfId="8156" priority="5406" stopIfTrue="1" operator="equal">
      <formula>0</formula>
    </cfRule>
  </conditionalFormatting>
  <conditionalFormatting sqref="W263">
    <cfRule type="containsText" dxfId="8155" priority="5401" stopIfTrue="1" operator="containsText" text="dsoy jktdh; fo|ky;ksa esa iz;ksx gsrq fu%'kqYd">
      <formula>NOT(ISERROR(SEARCH("dsoy jktdh; fo|ky;ksa esa iz;ksx gsrq fu%'kqYd",W263)))</formula>
    </cfRule>
    <cfRule type="containsText" dxfId="8154" priority="5402" stopIfTrue="1" operator="containsText" text="dsoy jktdh; fo|ky;ksa esa iz;ksx gsrq fu%'kqYd">
      <formula>NOT(ISERROR(SEARCH("dsoy jktdh; fo|ky;ksa esa iz;ksx gsrq fu%'kqYd",W263)))</formula>
    </cfRule>
    <cfRule type="containsText" dxfId="8153" priority="5403" stopIfTrue="1" operator="containsText" text="dsoy jktdh; fo|ky;ksa esa iz;ksx gsrq fu%'kqYd">
      <formula>NOT(ISERROR(SEARCH("dsoy jktdh; fo|ky;ksa esa iz;ksx gsrq fu%'kqYd",W263)))</formula>
    </cfRule>
    <cfRule type="containsText" dxfId="8152" priority="5404" stopIfTrue="1" operator="containsText" text="f'k{kk foHkkx jktLFkku">
      <formula>NOT(ISERROR(SEARCH("f'k{kk foHkkx jktLFkku",W263)))</formula>
    </cfRule>
    <cfRule type="containsText" dxfId="8151" priority="5405" stopIfTrue="1" operator="containsText" text="iw.kkZad">
      <formula>NOT(ISERROR(SEARCH("iw.kkZad",W263)))</formula>
    </cfRule>
  </conditionalFormatting>
  <conditionalFormatting sqref="K292:K293 J291 B291:F291 B292:C293">
    <cfRule type="cellIs" dxfId="8150" priority="5400" stopIfTrue="1" operator="equal">
      <formula>0</formula>
    </cfRule>
  </conditionalFormatting>
  <conditionalFormatting sqref="K292:K293 J291 B291:F291 B292:C293">
    <cfRule type="containsText" dxfId="8149" priority="5395" stopIfTrue="1" operator="containsText" text="dsoy jktdh; fo|ky;ksa esa iz;ksx gsrq fu%'kqYd">
      <formula>NOT(ISERROR(SEARCH("dsoy jktdh; fo|ky;ksa esa iz;ksx gsrq fu%'kqYd",B291)))</formula>
    </cfRule>
    <cfRule type="containsText" dxfId="8148" priority="5396" stopIfTrue="1" operator="containsText" text="dsoy jktdh; fo|ky;ksa esa iz;ksx gsrq fu%'kqYd">
      <formula>NOT(ISERROR(SEARCH("dsoy jktdh; fo|ky;ksa esa iz;ksx gsrq fu%'kqYd",B291)))</formula>
    </cfRule>
    <cfRule type="containsText" dxfId="8147" priority="5397" stopIfTrue="1" operator="containsText" text="dsoy jktdh; fo|ky;ksa esa iz;ksx gsrq fu%'kqYd">
      <formula>NOT(ISERROR(SEARCH("dsoy jktdh; fo|ky;ksa esa iz;ksx gsrq fu%'kqYd",B291)))</formula>
    </cfRule>
    <cfRule type="containsText" dxfId="8146" priority="5398" stopIfTrue="1" operator="containsText" text="f'k{kk foHkkx jktLFkku">
      <formula>NOT(ISERROR(SEARCH("f'k{kk foHkkx jktLFkku",B291)))</formula>
    </cfRule>
    <cfRule type="containsText" dxfId="8145" priority="5399" stopIfTrue="1" operator="containsText" text="iw.kkZad">
      <formula>NOT(ISERROR(SEARCH("iw.kkZad",B291)))</formula>
    </cfRule>
  </conditionalFormatting>
  <conditionalFormatting sqref="D292:F292 J292">
    <cfRule type="cellIs" dxfId="8144" priority="5394" stopIfTrue="1" operator="equal">
      <formula>0</formula>
    </cfRule>
  </conditionalFormatting>
  <conditionalFormatting sqref="D292:F292 J292">
    <cfRule type="containsText" dxfId="8143" priority="5389" stopIfTrue="1" operator="containsText" text="dsoy jktdh; fo|ky;ksa esa iz;ksx gsrq fu%'kqYd">
      <formula>NOT(ISERROR(SEARCH("dsoy jktdh; fo|ky;ksa esa iz;ksx gsrq fu%'kqYd",D292)))</formula>
    </cfRule>
    <cfRule type="containsText" dxfId="8142" priority="5390" stopIfTrue="1" operator="containsText" text="dsoy jktdh; fo|ky;ksa esa iz;ksx gsrq fu%'kqYd">
      <formula>NOT(ISERROR(SEARCH("dsoy jktdh; fo|ky;ksa esa iz;ksx gsrq fu%'kqYd",D292)))</formula>
    </cfRule>
    <cfRule type="containsText" dxfId="8141" priority="5391" stopIfTrue="1" operator="containsText" text="dsoy jktdh; fo|ky;ksa esa iz;ksx gsrq fu%'kqYd">
      <formula>NOT(ISERROR(SEARCH("dsoy jktdh; fo|ky;ksa esa iz;ksx gsrq fu%'kqYd",D292)))</formula>
    </cfRule>
    <cfRule type="containsText" dxfId="8140" priority="5392" stopIfTrue="1" operator="containsText" text="f'k{kk foHkkx jktLFkku">
      <formula>NOT(ISERROR(SEARCH("f'k{kk foHkkx jktLFkku",D292)))</formula>
    </cfRule>
    <cfRule type="containsText" dxfId="8139" priority="5393" stopIfTrue="1" operator="containsText" text="iw.kkZad">
      <formula>NOT(ISERROR(SEARCH("iw.kkZad",D292)))</formula>
    </cfRule>
  </conditionalFormatting>
  <conditionalFormatting sqref="D293:F293 J293">
    <cfRule type="cellIs" dxfId="8138" priority="5388" stopIfTrue="1" operator="equal">
      <formula>0</formula>
    </cfRule>
  </conditionalFormatting>
  <conditionalFormatting sqref="D293:F293 J293">
    <cfRule type="containsText" dxfId="8137" priority="5383" stopIfTrue="1" operator="containsText" text="dsoy jktdh; fo|ky;ksa esa iz;ksx gsrq fu%'kqYd">
      <formula>NOT(ISERROR(SEARCH("dsoy jktdh; fo|ky;ksa esa iz;ksx gsrq fu%'kqYd",D293)))</formula>
    </cfRule>
    <cfRule type="containsText" dxfId="8136" priority="5384" stopIfTrue="1" operator="containsText" text="dsoy jktdh; fo|ky;ksa esa iz;ksx gsrq fu%'kqYd">
      <formula>NOT(ISERROR(SEARCH("dsoy jktdh; fo|ky;ksa esa iz;ksx gsrq fu%'kqYd",D293)))</formula>
    </cfRule>
    <cfRule type="containsText" dxfId="8135" priority="5385" stopIfTrue="1" operator="containsText" text="dsoy jktdh; fo|ky;ksa esa iz;ksx gsrq fu%'kqYd">
      <formula>NOT(ISERROR(SEARCH("dsoy jktdh; fo|ky;ksa esa iz;ksx gsrq fu%'kqYd",D293)))</formula>
    </cfRule>
    <cfRule type="containsText" dxfId="8134" priority="5386" stopIfTrue="1" operator="containsText" text="f'k{kk foHkkx jktLFkku">
      <formula>NOT(ISERROR(SEARCH("f'k{kk foHkkx jktLFkku",D293)))</formula>
    </cfRule>
    <cfRule type="containsText" dxfId="8133" priority="5387" stopIfTrue="1" operator="containsText" text="iw.kkZad">
      <formula>NOT(ISERROR(SEARCH("iw.kkZad",D293)))</formula>
    </cfRule>
  </conditionalFormatting>
  <conditionalFormatting sqref="X292:X293 W291 O291:S291 O292:P293">
    <cfRule type="cellIs" dxfId="8132" priority="5382" stopIfTrue="1" operator="equal">
      <formula>0</formula>
    </cfRule>
  </conditionalFormatting>
  <conditionalFormatting sqref="X292:X293 W291 O291:S291 O292:P293">
    <cfRule type="containsText" dxfId="8131" priority="5377" stopIfTrue="1" operator="containsText" text="dsoy jktdh; fo|ky;ksa esa iz;ksx gsrq fu%'kqYd">
      <formula>NOT(ISERROR(SEARCH("dsoy jktdh; fo|ky;ksa esa iz;ksx gsrq fu%'kqYd",O291)))</formula>
    </cfRule>
    <cfRule type="containsText" dxfId="8130" priority="5378" stopIfTrue="1" operator="containsText" text="dsoy jktdh; fo|ky;ksa esa iz;ksx gsrq fu%'kqYd">
      <formula>NOT(ISERROR(SEARCH("dsoy jktdh; fo|ky;ksa esa iz;ksx gsrq fu%'kqYd",O291)))</formula>
    </cfRule>
    <cfRule type="containsText" dxfId="8129" priority="5379" stopIfTrue="1" operator="containsText" text="dsoy jktdh; fo|ky;ksa esa iz;ksx gsrq fu%'kqYd">
      <formula>NOT(ISERROR(SEARCH("dsoy jktdh; fo|ky;ksa esa iz;ksx gsrq fu%'kqYd",O291)))</formula>
    </cfRule>
    <cfRule type="containsText" dxfId="8128" priority="5380" stopIfTrue="1" operator="containsText" text="f'k{kk foHkkx jktLFkku">
      <formula>NOT(ISERROR(SEARCH("f'k{kk foHkkx jktLFkku",O291)))</formula>
    </cfRule>
    <cfRule type="containsText" dxfId="8127" priority="5381" stopIfTrue="1" operator="containsText" text="iw.kkZad">
      <formula>NOT(ISERROR(SEARCH("iw.kkZad",O291)))</formula>
    </cfRule>
  </conditionalFormatting>
  <conditionalFormatting sqref="Q292">
    <cfRule type="cellIs" dxfId="8126" priority="5376" stopIfTrue="1" operator="equal">
      <formula>0</formula>
    </cfRule>
  </conditionalFormatting>
  <conditionalFormatting sqref="Q292">
    <cfRule type="containsText" dxfId="8125" priority="5371" stopIfTrue="1" operator="containsText" text="dsoy jktdh; fo|ky;ksa esa iz;ksx gsrq fu%'kqYd">
      <formula>NOT(ISERROR(SEARCH("dsoy jktdh; fo|ky;ksa esa iz;ksx gsrq fu%'kqYd",Q292)))</formula>
    </cfRule>
    <cfRule type="containsText" dxfId="8124" priority="5372" stopIfTrue="1" operator="containsText" text="dsoy jktdh; fo|ky;ksa esa iz;ksx gsrq fu%'kqYd">
      <formula>NOT(ISERROR(SEARCH("dsoy jktdh; fo|ky;ksa esa iz;ksx gsrq fu%'kqYd",Q292)))</formula>
    </cfRule>
    <cfRule type="containsText" dxfId="8123" priority="5373" stopIfTrue="1" operator="containsText" text="dsoy jktdh; fo|ky;ksa esa iz;ksx gsrq fu%'kqYd">
      <formula>NOT(ISERROR(SEARCH("dsoy jktdh; fo|ky;ksa esa iz;ksx gsrq fu%'kqYd",Q292)))</formula>
    </cfRule>
    <cfRule type="containsText" dxfId="8122" priority="5374" stopIfTrue="1" operator="containsText" text="f'k{kk foHkkx jktLFkku">
      <formula>NOT(ISERROR(SEARCH("f'k{kk foHkkx jktLFkku",Q292)))</formula>
    </cfRule>
    <cfRule type="containsText" dxfId="8121" priority="5375" stopIfTrue="1" operator="containsText" text="iw.kkZad">
      <formula>NOT(ISERROR(SEARCH("iw.kkZad",Q292)))</formula>
    </cfRule>
  </conditionalFormatting>
  <conditionalFormatting sqref="Q293">
    <cfRule type="cellIs" dxfId="8120" priority="5370" stopIfTrue="1" operator="equal">
      <formula>0</formula>
    </cfRule>
  </conditionalFormatting>
  <conditionalFormatting sqref="Q293">
    <cfRule type="containsText" dxfId="8119" priority="5365" stopIfTrue="1" operator="containsText" text="dsoy jktdh; fo|ky;ksa esa iz;ksx gsrq fu%'kqYd">
      <formula>NOT(ISERROR(SEARCH("dsoy jktdh; fo|ky;ksa esa iz;ksx gsrq fu%'kqYd",Q293)))</formula>
    </cfRule>
    <cfRule type="containsText" dxfId="8118" priority="5366" stopIfTrue="1" operator="containsText" text="dsoy jktdh; fo|ky;ksa esa iz;ksx gsrq fu%'kqYd">
      <formula>NOT(ISERROR(SEARCH("dsoy jktdh; fo|ky;ksa esa iz;ksx gsrq fu%'kqYd",Q293)))</formula>
    </cfRule>
    <cfRule type="containsText" dxfId="8117" priority="5367" stopIfTrue="1" operator="containsText" text="dsoy jktdh; fo|ky;ksa esa iz;ksx gsrq fu%'kqYd">
      <formula>NOT(ISERROR(SEARCH("dsoy jktdh; fo|ky;ksa esa iz;ksx gsrq fu%'kqYd",Q293)))</formula>
    </cfRule>
    <cfRule type="containsText" dxfId="8116" priority="5368" stopIfTrue="1" operator="containsText" text="f'k{kk foHkkx jktLFkku">
      <formula>NOT(ISERROR(SEARCH("f'k{kk foHkkx jktLFkku",Q293)))</formula>
    </cfRule>
    <cfRule type="containsText" dxfId="8115" priority="5369" stopIfTrue="1" operator="containsText" text="iw.kkZad">
      <formula>NOT(ISERROR(SEARCH("iw.kkZad",Q293)))</formula>
    </cfRule>
  </conditionalFormatting>
  <conditionalFormatting sqref="R292">
    <cfRule type="cellIs" dxfId="8114" priority="5364" stopIfTrue="1" operator="equal">
      <formula>0</formula>
    </cfRule>
  </conditionalFormatting>
  <conditionalFormatting sqref="R292">
    <cfRule type="containsText" dxfId="8113" priority="5359" stopIfTrue="1" operator="containsText" text="dsoy jktdh; fo|ky;ksa esa iz;ksx gsrq fu%'kqYd">
      <formula>NOT(ISERROR(SEARCH("dsoy jktdh; fo|ky;ksa esa iz;ksx gsrq fu%'kqYd",R292)))</formula>
    </cfRule>
    <cfRule type="containsText" dxfId="8112" priority="5360" stopIfTrue="1" operator="containsText" text="dsoy jktdh; fo|ky;ksa esa iz;ksx gsrq fu%'kqYd">
      <formula>NOT(ISERROR(SEARCH("dsoy jktdh; fo|ky;ksa esa iz;ksx gsrq fu%'kqYd",R292)))</formula>
    </cfRule>
    <cfRule type="containsText" dxfId="8111" priority="5361" stopIfTrue="1" operator="containsText" text="dsoy jktdh; fo|ky;ksa esa iz;ksx gsrq fu%'kqYd">
      <formula>NOT(ISERROR(SEARCH("dsoy jktdh; fo|ky;ksa esa iz;ksx gsrq fu%'kqYd",R292)))</formula>
    </cfRule>
    <cfRule type="containsText" dxfId="8110" priority="5362" stopIfTrue="1" operator="containsText" text="f'k{kk foHkkx jktLFkku">
      <formula>NOT(ISERROR(SEARCH("f'k{kk foHkkx jktLFkku",R292)))</formula>
    </cfRule>
    <cfRule type="containsText" dxfId="8109" priority="5363" stopIfTrue="1" operator="containsText" text="iw.kkZad">
      <formula>NOT(ISERROR(SEARCH("iw.kkZad",R292)))</formula>
    </cfRule>
  </conditionalFormatting>
  <conditionalFormatting sqref="R293">
    <cfRule type="cellIs" dxfId="8108" priority="5358" stopIfTrue="1" operator="equal">
      <formula>0</formula>
    </cfRule>
  </conditionalFormatting>
  <conditionalFormatting sqref="R293">
    <cfRule type="containsText" dxfId="8107" priority="5353" stopIfTrue="1" operator="containsText" text="dsoy jktdh; fo|ky;ksa esa iz;ksx gsrq fu%'kqYd">
      <formula>NOT(ISERROR(SEARCH("dsoy jktdh; fo|ky;ksa esa iz;ksx gsrq fu%'kqYd",R293)))</formula>
    </cfRule>
    <cfRule type="containsText" dxfId="8106" priority="5354" stopIfTrue="1" operator="containsText" text="dsoy jktdh; fo|ky;ksa esa iz;ksx gsrq fu%'kqYd">
      <formula>NOT(ISERROR(SEARCH("dsoy jktdh; fo|ky;ksa esa iz;ksx gsrq fu%'kqYd",R293)))</formula>
    </cfRule>
    <cfRule type="containsText" dxfId="8105" priority="5355" stopIfTrue="1" operator="containsText" text="dsoy jktdh; fo|ky;ksa esa iz;ksx gsrq fu%'kqYd">
      <formula>NOT(ISERROR(SEARCH("dsoy jktdh; fo|ky;ksa esa iz;ksx gsrq fu%'kqYd",R293)))</formula>
    </cfRule>
    <cfRule type="containsText" dxfId="8104" priority="5356" stopIfTrue="1" operator="containsText" text="f'k{kk foHkkx jktLFkku">
      <formula>NOT(ISERROR(SEARCH("f'k{kk foHkkx jktLFkku",R293)))</formula>
    </cfRule>
    <cfRule type="containsText" dxfId="8103" priority="5357" stopIfTrue="1" operator="containsText" text="iw.kkZad">
      <formula>NOT(ISERROR(SEARCH("iw.kkZad",R293)))</formula>
    </cfRule>
  </conditionalFormatting>
  <conditionalFormatting sqref="S292">
    <cfRule type="cellIs" dxfId="8102" priority="5352" stopIfTrue="1" operator="equal">
      <formula>0</formula>
    </cfRule>
  </conditionalFormatting>
  <conditionalFormatting sqref="S292">
    <cfRule type="containsText" dxfId="8101" priority="5347" stopIfTrue="1" operator="containsText" text="dsoy jktdh; fo|ky;ksa esa iz;ksx gsrq fu%'kqYd">
      <formula>NOT(ISERROR(SEARCH("dsoy jktdh; fo|ky;ksa esa iz;ksx gsrq fu%'kqYd",S292)))</formula>
    </cfRule>
    <cfRule type="containsText" dxfId="8100" priority="5348" stopIfTrue="1" operator="containsText" text="dsoy jktdh; fo|ky;ksa esa iz;ksx gsrq fu%'kqYd">
      <formula>NOT(ISERROR(SEARCH("dsoy jktdh; fo|ky;ksa esa iz;ksx gsrq fu%'kqYd",S292)))</formula>
    </cfRule>
    <cfRule type="containsText" dxfId="8099" priority="5349" stopIfTrue="1" operator="containsText" text="dsoy jktdh; fo|ky;ksa esa iz;ksx gsrq fu%'kqYd">
      <formula>NOT(ISERROR(SEARCH("dsoy jktdh; fo|ky;ksa esa iz;ksx gsrq fu%'kqYd",S292)))</formula>
    </cfRule>
    <cfRule type="containsText" dxfId="8098" priority="5350" stopIfTrue="1" operator="containsText" text="f'k{kk foHkkx jktLFkku">
      <formula>NOT(ISERROR(SEARCH("f'k{kk foHkkx jktLFkku",S292)))</formula>
    </cfRule>
    <cfRule type="containsText" dxfId="8097" priority="5351" stopIfTrue="1" operator="containsText" text="iw.kkZad">
      <formula>NOT(ISERROR(SEARCH("iw.kkZad",S292)))</formula>
    </cfRule>
  </conditionalFormatting>
  <conditionalFormatting sqref="S293">
    <cfRule type="cellIs" dxfId="8096" priority="5346" stopIfTrue="1" operator="equal">
      <formula>0</formula>
    </cfRule>
  </conditionalFormatting>
  <conditionalFormatting sqref="S293">
    <cfRule type="containsText" dxfId="8095" priority="5341" stopIfTrue="1" operator="containsText" text="dsoy jktdh; fo|ky;ksa esa iz;ksx gsrq fu%'kqYd">
      <formula>NOT(ISERROR(SEARCH("dsoy jktdh; fo|ky;ksa esa iz;ksx gsrq fu%'kqYd",S293)))</formula>
    </cfRule>
    <cfRule type="containsText" dxfId="8094" priority="5342" stopIfTrue="1" operator="containsText" text="dsoy jktdh; fo|ky;ksa esa iz;ksx gsrq fu%'kqYd">
      <formula>NOT(ISERROR(SEARCH("dsoy jktdh; fo|ky;ksa esa iz;ksx gsrq fu%'kqYd",S293)))</formula>
    </cfRule>
    <cfRule type="containsText" dxfId="8093" priority="5343" stopIfTrue="1" operator="containsText" text="dsoy jktdh; fo|ky;ksa esa iz;ksx gsrq fu%'kqYd">
      <formula>NOT(ISERROR(SEARCH("dsoy jktdh; fo|ky;ksa esa iz;ksx gsrq fu%'kqYd",S293)))</formula>
    </cfRule>
    <cfRule type="containsText" dxfId="8092" priority="5344" stopIfTrue="1" operator="containsText" text="f'k{kk foHkkx jktLFkku">
      <formula>NOT(ISERROR(SEARCH("f'k{kk foHkkx jktLFkku",S293)))</formula>
    </cfRule>
    <cfRule type="containsText" dxfId="8091" priority="5345" stopIfTrue="1" operator="containsText" text="iw.kkZad">
      <formula>NOT(ISERROR(SEARCH("iw.kkZad",S293)))</formula>
    </cfRule>
  </conditionalFormatting>
  <conditionalFormatting sqref="W292">
    <cfRule type="cellIs" dxfId="8090" priority="5340" stopIfTrue="1" operator="equal">
      <formula>0</formula>
    </cfRule>
  </conditionalFormatting>
  <conditionalFormatting sqref="W292">
    <cfRule type="containsText" dxfId="8089" priority="5335" stopIfTrue="1" operator="containsText" text="dsoy jktdh; fo|ky;ksa esa iz;ksx gsrq fu%'kqYd">
      <formula>NOT(ISERROR(SEARCH("dsoy jktdh; fo|ky;ksa esa iz;ksx gsrq fu%'kqYd",W292)))</formula>
    </cfRule>
    <cfRule type="containsText" dxfId="8088" priority="5336" stopIfTrue="1" operator="containsText" text="dsoy jktdh; fo|ky;ksa esa iz;ksx gsrq fu%'kqYd">
      <formula>NOT(ISERROR(SEARCH("dsoy jktdh; fo|ky;ksa esa iz;ksx gsrq fu%'kqYd",W292)))</formula>
    </cfRule>
    <cfRule type="containsText" dxfId="8087" priority="5337" stopIfTrue="1" operator="containsText" text="dsoy jktdh; fo|ky;ksa esa iz;ksx gsrq fu%'kqYd">
      <formula>NOT(ISERROR(SEARCH("dsoy jktdh; fo|ky;ksa esa iz;ksx gsrq fu%'kqYd",W292)))</formula>
    </cfRule>
    <cfRule type="containsText" dxfId="8086" priority="5338" stopIfTrue="1" operator="containsText" text="f'k{kk foHkkx jktLFkku">
      <formula>NOT(ISERROR(SEARCH("f'k{kk foHkkx jktLFkku",W292)))</formula>
    </cfRule>
    <cfRule type="containsText" dxfId="8085" priority="5339" stopIfTrue="1" operator="containsText" text="iw.kkZad">
      <formula>NOT(ISERROR(SEARCH("iw.kkZad",W292)))</formula>
    </cfRule>
  </conditionalFormatting>
  <conditionalFormatting sqref="W293">
    <cfRule type="cellIs" dxfId="8084" priority="5334" stopIfTrue="1" operator="equal">
      <formula>0</formula>
    </cfRule>
  </conditionalFormatting>
  <conditionalFormatting sqref="W293">
    <cfRule type="containsText" dxfId="8083" priority="5329" stopIfTrue="1" operator="containsText" text="dsoy jktdh; fo|ky;ksa esa iz;ksx gsrq fu%'kqYd">
      <formula>NOT(ISERROR(SEARCH("dsoy jktdh; fo|ky;ksa esa iz;ksx gsrq fu%'kqYd",W293)))</formula>
    </cfRule>
    <cfRule type="containsText" dxfId="8082" priority="5330" stopIfTrue="1" operator="containsText" text="dsoy jktdh; fo|ky;ksa esa iz;ksx gsrq fu%'kqYd">
      <formula>NOT(ISERROR(SEARCH("dsoy jktdh; fo|ky;ksa esa iz;ksx gsrq fu%'kqYd",W293)))</formula>
    </cfRule>
    <cfRule type="containsText" dxfId="8081" priority="5331" stopIfTrue="1" operator="containsText" text="dsoy jktdh; fo|ky;ksa esa iz;ksx gsrq fu%'kqYd">
      <formula>NOT(ISERROR(SEARCH("dsoy jktdh; fo|ky;ksa esa iz;ksx gsrq fu%'kqYd",W293)))</formula>
    </cfRule>
    <cfRule type="containsText" dxfId="8080" priority="5332" stopIfTrue="1" operator="containsText" text="f'k{kk foHkkx jktLFkku">
      <formula>NOT(ISERROR(SEARCH("f'k{kk foHkkx jktLFkku",W293)))</formula>
    </cfRule>
    <cfRule type="containsText" dxfId="8079" priority="5333" stopIfTrue="1" operator="containsText" text="iw.kkZad">
      <formula>NOT(ISERROR(SEARCH("iw.kkZad",W293)))</formula>
    </cfRule>
  </conditionalFormatting>
  <conditionalFormatting sqref="K322:K323 J321 B321:F321 B322:C323">
    <cfRule type="cellIs" dxfId="8078" priority="5328" stopIfTrue="1" operator="equal">
      <formula>0</formula>
    </cfRule>
  </conditionalFormatting>
  <conditionalFormatting sqref="K322:K323 J321 B321:F321 B322:C323">
    <cfRule type="containsText" dxfId="8077" priority="5323" stopIfTrue="1" operator="containsText" text="dsoy jktdh; fo|ky;ksa esa iz;ksx gsrq fu%'kqYd">
      <formula>NOT(ISERROR(SEARCH("dsoy jktdh; fo|ky;ksa esa iz;ksx gsrq fu%'kqYd",B321)))</formula>
    </cfRule>
    <cfRule type="containsText" dxfId="8076" priority="5324" stopIfTrue="1" operator="containsText" text="dsoy jktdh; fo|ky;ksa esa iz;ksx gsrq fu%'kqYd">
      <formula>NOT(ISERROR(SEARCH("dsoy jktdh; fo|ky;ksa esa iz;ksx gsrq fu%'kqYd",B321)))</formula>
    </cfRule>
    <cfRule type="containsText" dxfId="8075" priority="5325" stopIfTrue="1" operator="containsText" text="dsoy jktdh; fo|ky;ksa esa iz;ksx gsrq fu%'kqYd">
      <formula>NOT(ISERROR(SEARCH("dsoy jktdh; fo|ky;ksa esa iz;ksx gsrq fu%'kqYd",B321)))</formula>
    </cfRule>
    <cfRule type="containsText" dxfId="8074" priority="5326" stopIfTrue="1" operator="containsText" text="f'k{kk foHkkx jktLFkku">
      <formula>NOT(ISERROR(SEARCH("f'k{kk foHkkx jktLFkku",B321)))</formula>
    </cfRule>
    <cfRule type="containsText" dxfId="8073" priority="5327" stopIfTrue="1" operator="containsText" text="iw.kkZad">
      <formula>NOT(ISERROR(SEARCH("iw.kkZad",B321)))</formula>
    </cfRule>
  </conditionalFormatting>
  <conditionalFormatting sqref="D322:F322 J322">
    <cfRule type="cellIs" dxfId="8072" priority="5322" stopIfTrue="1" operator="equal">
      <formula>0</formula>
    </cfRule>
  </conditionalFormatting>
  <conditionalFormatting sqref="D322:F322 J322">
    <cfRule type="containsText" dxfId="8071" priority="5317" stopIfTrue="1" operator="containsText" text="dsoy jktdh; fo|ky;ksa esa iz;ksx gsrq fu%'kqYd">
      <formula>NOT(ISERROR(SEARCH("dsoy jktdh; fo|ky;ksa esa iz;ksx gsrq fu%'kqYd",D322)))</formula>
    </cfRule>
    <cfRule type="containsText" dxfId="8070" priority="5318" stopIfTrue="1" operator="containsText" text="dsoy jktdh; fo|ky;ksa esa iz;ksx gsrq fu%'kqYd">
      <formula>NOT(ISERROR(SEARCH("dsoy jktdh; fo|ky;ksa esa iz;ksx gsrq fu%'kqYd",D322)))</formula>
    </cfRule>
    <cfRule type="containsText" dxfId="8069" priority="5319" stopIfTrue="1" operator="containsText" text="dsoy jktdh; fo|ky;ksa esa iz;ksx gsrq fu%'kqYd">
      <formula>NOT(ISERROR(SEARCH("dsoy jktdh; fo|ky;ksa esa iz;ksx gsrq fu%'kqYd",D322)))</formula>
    </cfRule>
    <cfRule type="containsText" dxfId="8068" priority="5320" stopIfTrue="1" operator="containsText" text="f'k{kk foHkkx jktLFkku">
      <formula>NOT(ISERROR(SEARCH("f'k{kk foHkkx jktLFkku",D322)))</formula>
    </cfRule>
    <cfRule type="containsText" dxfId="8067" priority="5321" stopIfTrue="1" operator="containsText" text="iw.kkZad">
      <formula>NOT(ISERROR(SEARCH("iw.kkZad",D322)))</formula>
    </cfRule>
  </conditionalFormatting>
  <conditionalFormatting sqref="D323:F323 J323">
    <cfRule type="cellIs" dxfId="8066" priority="5316" stopIfTrue="1" operator="equal">
      <formula>0</formula>
    </cfRule>
  </conditionalFormatting>
  <conditionalFormatting sqref="D323:F323 J323">
    <cfRule type="containsText" dxfId="8065" priority="5311" stopIfTrue="1" operator="containsText" text="dsoy jktdh; fo|ky;ksa esa iz;ksx gsrq fu%'kqYd">
      <formula>NOT(ISERROR(SEARCH("dsoy jktdh; fo|ky;ksa esa iz;ksx gsrq fu%'kqYd",D323)))</formula>
    </cfRule>
    <cfRule type="containsText" dxfId="8064" priority="5312" stopIfTrue="1" operator="containsText" text="dsoy jktdh; fo|ky;ksa esa iz;ksx gsrq fu%'kqYd">
      <formula>NOT(ISERROR(SEARCH("dsoy jktdh; fo|ky;ksa esa iz;ksx gsrq fu%'kqYd",D323)))</formula>
    </cfRule>
    <cfRule type="containsText" dxfId="8063" priority="5313" stopIfTrue="1" operator="containsText" text="dsoy jktdh; fo|ky;ksa esa iz;ksx gsrq fu%'kqYd">
      <formula>NOT(ISERROR(SEARCH("dsoy jktdh; fo|ky;ksa esa iz;ksx gsrq fu%'kqYd",D323)))</formula>
    </cfRule>
    <cfRule type="containsText" dxfId="8062" priority="5314" stopIfTrue="1" operator="containsText" text="f'k{kk foHkkx jktLFkku">
      <formula>NOT(ISERROR(SEARCH("f'k{kk foHkkx jktLFkku",D323)))</formula>
    </cfRule>
    <cfRule type="containsText" dxfId="8061" priority="5315" stopIfTrue="1" operator="containsText" text="iw.kkZad">
      <formula>NOT(ISERROR(SEARCH("iw.kkZad",D323)))</formula>
    </cfRule>
  </conditionalFormatting>
  <conditionalFormatting sqref="X322:X323 W321 O321:S321 O322:P323">
    <cfRule type="cellIs" dxfId="8060" priority="5310" stopIfTrue="1" operator="equal">
      <formula>0</formula>
    </cfRule>
  </conditionalFormatting>
  <conditionalFormatting sqref="X322:X323 W321 O321:S321 O322:P323">
    <cfRule type="containsText" dxfId="8059" priority="5305" stopIfTrue="1" operator="containsText" text="dsoy jktdh; fo|ky;ksa esa iz;ksx gsrq fu%'kqYd">
      <formula>NOT(ISERROR(SEARCH("dsoy jktdh; fo|ky;ksa esa iz;ksx gsrq fu%'kqYd",O321)))</formula>
    </cfRule>
    <cfRule type="containsText" dxfId="8058" priority="5306" stopIfTrue="1" operator="containsText" text="dsoy jktdh; fo|ky;ksa esa iz;ksx gsrq fu%'kqYd">
      <formula>NOT(ISERROR(SEARCH("dsoy jktdh; fo|ky;ksa esa iz;ksx gsrq fu%'kqYd",O321)))</formula>
    </cfRule>
    <cfRule type="containsText" dxfId="8057" priority="5307" stopIfTrue="1" operator="containsText" text="dsoy jktdh; fo|ky;ksa esa iz;ksx gsrq fu%'kqYd">
      <formula>NOT(ISERROR(SEARCH("dsoy jktdh; fo|ky;ksa esa iz;ksx gsrq fu%'kqYd",O321)))</formula>
    </cfRule>
    <cfRule type="containsText" dxfId="8056" priority="5308" stopIfTrue="1" operator="containsText" text="f'k{kk foHkkx jktLFkku">
      <formula>NOT(ISERROR(SEARCH("f'k{kk foHkkx jktLFkku",O321)))</formula>
    </cfRule>
    <cfRule type="containsText" dxfId="8055" priority="5309" stopIfTrue="1" operator="containsText" text="iw.kkZad">
      <formula>NOT(ISERROR(SEARCH("iw.kkZad",O321)))</formula>
    </cfRule>
  </conditionalFormatting>
  <conditionalFormatting sqref="Q322">
    <cfRule type="cellIs" dxfId="8054" priority="5304" stopIfTrue="1" operator="equal">
      <formula>0</formula>
    </cfRule>
  </conditionalFormatting>
  <conditionalFormatting sqref="Q322">
    <cfRule type="containsText" dxfId="8053" priority="5299" stopIfTrue="1" operator="containsText" text="dsoy jktdh; fo|ky;ksa esa iz;ksx gsrq fu%'kqYd">
      <formula>NOT(ISERROR(SEARCH("dsoy jktdh; fo|ky;ksa esa iz;ksx gsrq fu%'kqYd",Q322)))</formula>
    </cfRule>
    <cfRule type="containsText" dxfId="8052" priority="5300" stopIfTrue="1" operator="containsText" text="dsoy jktdh; fo|ky;ksa esa iz;ksx gsrq fu%'kqYd">
      <formula>NOT(ISERROR(SEARCH("dsoy jktdh; fo|ky;ksa esa iz;ksx gsrq fu%'kqYd",Q322)))</formula>
    </cfRule>
    <cfRule type="containsText" dxfId="8051" priority="5301" stopIfTrue="1" operator="containsText" text="dsoy jktdh; fo|ky;ksa esa iz;ksx gsrq fu%'kqYd">
      <formula>NOT(ISERROR(SEARCH("dsoy jktdh; fo|ky;ksa esa iz;ksx gsrq fu%'kqYd",Q322)))</formula>
    </cfRule>
    <cfRule type="containsText" dxfId="8050" priority="5302" stopIfTrue="1" operator="containsText" text="f'k{kk foHkkx jktLFkku">
      <formula>NOT(ISERROR(SEARCH("f'k{kk foHkkx jktLFkku",Q322)))</formula>
    </cfRule>
    <cfRule type="containsText" dxfId="8049" priority="5303" stopIfTrue="1" operator="containsText" text="iw.kkZad">
      <formula>NOT(ISERROR(SEARCH("iw.kkZad",Q322)))</formula>
    </cfRule>
  </conditionalFormatting>
  <conditionalFormatting sqref="Q323">
    <cfRule type="cellIs" dxfId="8048" priority="5298" stopIfTrue="1" operator="equal">
      <formula>0</formula>
    </cfRule>
  </conditionalFormatting>
  <conditionalFormatting sqref="Q323">
    <cfRule type="containsText" dxfId="8047" priority="5293" stopIfTrue="1" operator="containsText" text="dsoy jktdh; fo|ky;ksa esa iz;ksx gsrq fu%'kqYd">
      <formula>NOT(ISERROR(SEARCH("dsoy jktdh; fo|ky;ksa esa iz;ksx gsrq fu%'kqYd",Q323)))</formula>
    </cfRule>
    <cfRule type="containsText" dxfId="8046" priority="5294" stopIfTrue="1" operator="containsText" text="dsoy jktdh; fo|ky;ksa esa iz;ksx gsrq fu%'kqYd">
      <formula>NOT(ISERROR(SEARCH("dsoy jktdh; fo|ky;ksa esa iz;ksx gsrq fu%'kqYd",Q323)))</formula>
    </cfRule>
    <cfRule type="containsText" dxfId="8045" priority="5295" stopIfTrue="1" operator="containsText" text="dsoy jktdh; fo|ky;ksa esa iz;ksx gsrq fu%'kqYd">
      <formula>NOT(ISERROR(SEARCH("dsoy jktdh; fo|ky;ksa esa iz;ksx gsrq fu%'kqYd",Q323)))</formula>
    </cfRule>
    <cfRule type="containsText" dxfId="8044" priority="5296" stopIfTrue="1" operator="containsText" text="f'k{kk foHkkx jktLFkku">
      <formula>NOT(ISERROR(SEARCH("f'k{kk foHkkx jktLFkku",Q323)))</formula>
    </cfRule>
    <cfRule type="containsText" dxfId="8043" priority="5297" stopIfTrue="1" operator="containsText" text="iw.kkZad">
      <formula>NOT(ISERROR(SEARCH("iw.kkZad",Q323)))</formula>
    </cfRule>
  </conditionalFormatting>
  <conditionalFormatting sqref="R322">
    <cfRule type="cellIs" dxfId="8042" priority="5292" stopIfTrue="1" operator="equal">
      <formula>0</formula>
    </cfRule>
  </conditionalFormatting>
  <conditionalFormatting sqref="R322">
    <cfRule type="containsText" dxfId="8041" priority="5287" stopIfTrue="1" operator="containsText" text="dsoy jktdh; fo|ky;ksa esa iz;ksx gsrq fu%'kqYd">
      <formula>NOT(ISERROR(SEARCH("dsoy jktdh; fo|ky;ksa esa iz;ksx gsrq fu%'kqYd",R322)))</formula>
    </cfRule>
    <cfRule type="containsText" dxfId="8040" priority="5288" stopIfTrue="1" operator="containsText" text="dsoy jktdh; fo|ky;ksa esa iz;ksx gsrq fu%'kqYd">
      <formula>NOT(ISERROR(SEARCH("dsoy jktdh; fo|ky;ksa esa iz;ksx gsrq fu%'kqYd",R322)))</formula>
    </cfRule>
    <cfRule type="containsText" dxfId="8039" priority="5289" stopIfTrue="1" operator="containsText" text="dsoy jktdh; fo|ky;ksa esa iz;ksx gsrq fu%'kqYd">
      <formula>NOT(ISERROR(SEARCH("dsoy jktdh; fo|ky;ksa esa iz;ksx gsrq fu%'kqYd",R322)))</formula>
    </cfRule>
    <cfRule type="containsText" dxfId="8038" priority="5290" stopIfTrue="1" operator="containsText" text="f'k{kk foHkkx jktLFkku">
      <formula>NOT(ISERROR(SEARCH("f'k{kk foHkkx jktLFkku",R322)))</formula>
    </cfRule>
    <cfRule type="containsText" dxfId="8037" priority="5291" stopIfTrue="1" operator="containsText" text="iw.kkZad">
      <formula>NOT(ISERROR(SEARCH("iw.kkZad",R322)))</formula>
    </cfRule>
  </conditionalFormatting>
  <conditionalFormatting sqref="R323">
    <cfRule type="cellIs" dxfId="8036" priority="5286" stopIfTrue="1" operator="equal">
      <formula>0</formula>
    </cfRule>
  </conditionalFormatting>
  <conditionalFormatting sqref="R323">
    <cfRule type="containsText" dxfId="8035" priority="5281" stopIfTrue="1" operator="containsText" text="dsoy jktdh; fo|ky;ksa esa iz;ksx gsrq fu%'kqYd">
      <formula>NOT(ISERROR(SEARCH("dsoy jktdh; fo|ky;ksa esa iz;ksx gsrq fu%'kqYd",R323)))</formula>
    </cfRule>
    <cfRule type="containsText" dxfId="8034" priority="5282" stopIfTrue="1" operator="containsText" text="dsoy jktdh; fo|ky;ksa esa iz;ksx gsrq fu%'kqYd">
      <formula>NOT(ISERROR(SEARCH("dsoy jktdh; fo|ky;ksa esa iz;ksx gsrq fu%'kqYd",R323)))</formula>
    </cfRule>
    <cfRule type="containsText" dxfId="8033" priority="5283" stopIfTrue="1" operator="containsText" text="dsoy jktdh; fo|ky;ksa esa iz;ksx gsrq fu%'kqYd">
      <formula>NOT(ISERROR(SEARCH("dsoy jktdh; fo|ky;ksa esa iz;ksx gsrq fu%'kqYd",R323)))</formula>
    </cfRule>
    <cfRule type="containsText" dxfId="8032" priority="5284" stopIfTrue="1" operator="containsText" text="f'k{kk foHkkx jktLFkku">
      <formula>NOT(ISERROR(SEARCH("f'k{kk foHkkx jktLFkku",R323)))</formula>
    </cfRule>
    <cfRule type="containsText" dxfId="8031" priority="5285" stopIfTrue="1" operator="containsText" text="iw.kkZad">
      <formula>NOT(ISERROR(SEARCH("iw.kkZad",R323)))</formula>
    </cfRule>
  </conditionalFormatting>
  <conditionalFormatting sqref="S322">
    <cfRule type="cellIs" dxfId="8030" priority="5280" stopIfTrue="1" operator="equal">
      <formula>0</formula>
    </cfRule>
  </conditionalFormatting>
  <conditionalFormatting sqref="S322">
    <cfRule type="containsText" dxfId="8029" priority="5275" stopIfTrue="1" operator="containsText" text="dsoy jktdh; fo|ky;ksa esa iz;ksx gsrq fu%'kqYd">
      <formula>NOT(ISERROR(SEARCH("dsoy jktdh; fo|ky;ksa esa iz;ksx gsrq fu%'kqYd",S322)))</formula>
    </cfRule>
    <cfRule type="containsText" dxfId="8028" priority="5276" stopIfTrue="1" operator="containsText" text="dsoy jktdh; fo|ky;ksa esa iz;ksx gsrq fu%'kqYd">
      <formula>NOT(ISERROR(SEARCH("dsoy jktdh; fo|ky;ksa esa iz;ksx gsrq fu%'kqYd",S322)))</formula>
    </cfRule>
    <cfRule type="containsText" dxfId="8027" priority="5277" stopIfTrue="1" operator="containsText" text="dsoy jktdh; fo|ky;ksa esa iz;ksx gsrq fu%'kqYd">
      <formula>NOT(ISERROR(SEARCH("dsoy jktdh; fo|ky;ksa esa iz;ksx gsrq fu%'kqYd",S322)))</formula>
    </cfRule>
    <cfRule type="containsText" dxfId="8026" priority="5278" stopIfTrue="1" operator="containsText" text="f'k{kk foHkkx jktLFkku">
      <formula>NOT(ISERROR(SEARCH("f'k{kk foHkkx jktLFkku",S322)))</formula>
    </cfRule>
    <cfRule type="containsText" dxfId="8025" priority="5279" stopIfTrue="1" operator="containsText" text="iw.kkZad">
      <formula>NOT(ISERROR(SEARCH("iw.kkZad",S322)))</formula>
    </cfRule>
  </conditionalFormatting>
  <conditionalFormatting sqref="S323">
    <cfRule type="cellIs" dxfId="8024" priority="5274" stopIfTrue="1" operator="equal">
      <formula>0</formula>
    </cfRule>
  </conditionalFormatting>
  <conditionalFormatting sqref="S323">
    <cfRule type="containsText" dxfId="8023" priority="5269" stopIfTrue="1" operator="containsText" text="dsoy jktdh; fo|ky;ksa esa iz;ksx gsrq fu%'kqYd">
      <formula>NOT(ISERROR(SEARCH("dsoy jktdh; fo|ky;ksa esa iz;ksx gsrq fu%'kqYd",S323)))</formula>
    </cfRule>
    <cfRule type="containsText" dxfId="8022" priority="5270" stopIfTrue="1" operator="containsText" text="dsoy jktdh; fo|ky;ksa esa iz;ksx gsrq fu%'kqYd">
      <formula>NOT(ISERROR(SEARCH("dsoy jktdh; fo|ky;ksa esa iz;ksx gsrq fu%'kqYd",S323)))</formula>
    </cfRule>
    <cfRule type="containsText" dxfId="8021" priority="5271" stopIfTrue="1" operator="containsText" text="dsoy jktdh; fo|ky;ksa esa iz;ksx gsrq fu%'kqYd">
      <formula>NOT(ISERROR(SEARCH("dsoy jktdh; fo|ky;ksa esa iz;ksx gsrq fu%'kqYd",S323)))</formula>
    </cfRule>
    <cfRule type="containsText" dxfId="8020" priority="5272" stopIfTrue="1" operator="containsText" text="f'k{kk foHkkx jktLFkku">
      <formula>NOT(ISERROR(SEARCH("f'k{kk foHkkx jktLFkku",S323)))</formula>
    </cfRule>
    <cfRule type="containsText" dxfId="8019" priority="5273" stopIfTrue="1" operator="containsText" text="iw.kkZad">
      <formula>NOT(ISERROR(SEARCH("iw.kkZad",S323)))</formula>
    </cfRule>
  </conditionalFormatting>
  <conditionalFormatting sqref="W322">
    <cfRule type="cellIs" dxfId="8018" priority="5268" stopIfTrue="1" operator="equal">
      <formula>0</formula>
    </cfRule>
  </conditionalFormatting>
  <conditionalFormatting sqref="W322">
    <cfRule type="containsText" dxfId="8017" priority="5263" stopIfTrue="1" operator="containsText" text="dsoy jktdh; fo|ky;ksa esa iz;ksx gsrq fu%'kqYd">
      <formula>NOT(ISERROR(SEARCH("dsoy jktdh; fo|ky;ksa esa iz;ksx gsrq fu%'kqYd",W322)))</formula>
    </cfRule>
    <cfRule type="containsText" dxfId="8016" priority="5264" stopIfTrue="1" operator="containsText" text="dsoy jktdh; fo|ky;ksa esa iz;ksx gsrq fu%'kqYd">
      <formula>NOT(ISERROR(SEARCH("dsoy jktdh; fo|ky;ksa esa iz;ksx gsrq fu%'kqYd",W322)))</formula>
    </cfRule>
    <cfRule type="containsText" dxfId="8015" priority="5265" stopIfTrue="1" operator="containsText" text="dsoy jktdh; fo|ky;ksa esa iz;ksx gsrq fu%'kqYd">
      <formula>NOT(ISERROR(SEARCH("dsoy jktdh; fo|ky;ksa esa iz;ksx gsrq fu%'kqYd",W322)))</formula>
    </cfRule>
    <cfRule type="containsText" dxfId="8014" priority="5266" stopIfTrue="1" operator="containsText" text="f'k{kk foHkkx jktLFkku">
      <formula>NOT(ISERROR(SEARCH("f'k{kk foHkkx jktLFkku",W322)))</formula>
    </cfRule>
    <cfRule type="containsText" dxfId="8013" priority="5267" stopIfTrue="1" operator="containsText" text="iw.kkZad">
      <formula>NOT(ISERROR(SEARCH("iw.kkZad",W322)))</formula>
    </cfRule>
  </conditionalFormatting>
  <conditionalFormatting sqref="W323">
    <cfRule type="cellIs" dxfId="8012" priority="5262" stopIfTrue="1" operator="equal">
      <formula>0</formula>
    </cfRule>
  </conditionalFormatting>
  <conditionalFormatting sqref="W323">
    <cfRule type="containsText" dxfId="8011" priority="5257" stopIfTrue="1" operator="containsText" text="dsoy jktdh; fo|ky;ksa esa iz;ksx gsrq fu%'kqYd">
      <formula>NOT(ISERROR(SEARCH("dsoy jktdh; fo|ky;ksa esa iz;ksx gsrq fu%'kqYd",W323)))</formula>
    </cfRule>
    <cfRule type="containsText" dxfId="8010" priority="5258" stopIfTrue="1" operator="containsText" text="dsoy jktdh; fo|ky;ksa esa iz;ksx gsrq fu%'kqYd">
      <formula>NOT(ISERROR(SEARCH("dsoy jktdh; fo|ky;ksa esa iz;ksx gsrq fu%'kqYd",W323)))</formula>
    </cfRule>
    <cfRule type="containsText" dxfId="8009" priority="5259" stopIfTrue="1" operator="containsText" text="dsoy jktdh; fo|ky;ksa esa iz;ksx gsrq fu%'kqYd">
      <formula>NOT(ISERROR(SEARCH("dsoy jktdh; fo|ky;ksa esa iz;ksx gsrq fu%'kqYd",W323)))</formula>
    </cfRule>
    <cfRule type="containsText" dxfId="8008" priority="5260" stopIfTrue="1" operator="containsText" text="f'k{kk foHkkx jktLFkku">
      <formula>NOT(ISERROR(SEARCH("f'k{kk foHkkx jktLFkku",W323)))</formula>
    </cfRule>
    <cfRule type="containsText" dxfId="8007" priority="5261" stopIfTrue="1" operator="containsText" text="iw.kkZad">
      <formula>NOT(ISERROR(SEARCH("iw.kkZad",W323)))</formula>
    </cfRule>
  </conditionalFormatting>
  <conditionalFormatting sqref="K352:K353 J351 B351:F351 B352:C353">
    <cfRule type="cellIs" dxfId="8006" priority="5256" stopIfTrue="1" operator="equal">
      <formula>0</formula>
    </cfRule>
  </conditionalFormatting>
  <conditionalFormatting sqref="K352:K353 J351 B351:F351 B352:C353">
    <cfRule type="containsText" dxfId="8005" priority="5251" stopIfTrue="1" operator="containsText" text="dsoy jktdh; fo|ky;ksa esa iz;ksx gsrq fu%'kqYd">
      <formula>NOT(ISERROR(SEARCH("dsoy jktdh; fo|ky;ksa esa iz;ksx gsrq fu%'kqYd",B351)))</formula>
    </cfRule>
    <cfRule type="containsText" dxfId="8004" priority="5252" stopIfTrue="1" operator="containsText" text="dsoy jktdh; fo|ky;ksa esa iz;ksx gsrq fu%'kqYd">
      <formula>NOT(ISERROR(SEARCH("dsoy jktdh; fo|ky;ksa esa iz;ksx gsrq fu%'kqYd",B351)))</formula>
    </cfRule>
    <cfRule type="containsText" dxfId="8003" priority="5253" stopIfTrue="1" operator="containsText" text="dsoy jktdh; fo|ky;ksa esa iz;ksx gsrq fu%'kqYd">
      <formula>NOT(ISERROR(SEARCH("dsoy jktdh; fo|ky;ksa esa iz;ksx gsrq fu%'kqYd",B351)))</formula>
    </cfRule>
    <cfRule type="containsText" dxfId="8002" priority="5254" stopIfTrue="1" operator="containsText" text="f'k{kk foHkkx jktLFkku">
      <formula>NOT(ISERROR(SEARCH("f'k{kk foHkkx jktLFkku",B351)))</formula>
    </cfRule>
    <cfRule type="containsText" dxfId="8001" priority="5255" stopIfTrue="1" operator="containsText" text="iw.kkZad">
      <formula>NOT(ISERROR(SEARCH("iw.kkZad",B351)))</formula>
    </cfRule>
  </conditionalFormatting>
  <conditionalFormatting sqref="D352:F352 J352">
    <cfRule type="cellIs" dxfId="8000" priority="5250" stopIfTrue="1" operator="equal">
      <formula>0</formula>
    </cfRule>
  </conditionalFormatting>
  <conditionalFormatting sqref="D352:F352 J352">
    <cfRule type="containsText" dxfId="7999" priority="5245" stopIfTrue="1" operator="containsText" text="dsoy jktdh; fo|ky;ksa esa iz;ksx gsrq fu%'kqYd">
      <formula>NOT(ISERROR(SEARCH("dsoy jktdh; fo|ky;ksa esa iz;ksx gsrq fu%'kqYd",D352)))</formula>
    </cfRule>
    <cfRule type="containsText" dxfId="7998" priority="5246" stopIfTrue="1" operator="containsText" text="dsoy jktdh; fo|ky;ksa esa iz;ksx gsrq fu%'kqYd">
      <formula>NOT(ISERROR(SEARCH("dsoy jktdh; fo|ky;ksa esa iz;ksx gsrq fu%'kqYd",D352)))</formula>
    </cfRule>
    <cfRule type="containsText" dxfId="7997" priority="5247" stopIfTrue="1" operator="containsText" text="dsoy jktdh; fo|ky;ksa esa iz;ksx gsrq fu%'kqYd">
      <formula>NOT(ISERROR(SEARCH("dsoy jktdh; fo|ky;ksa esa iz;ksx gsrq fu%'kqYd",D352)))</formula>
    </cfRule>
    <cfRule type="containsText" dxfId="7996" priority="5248" stopIfTrue="1" operator="containsText" text="f'k{kk foHkkx jktLFkku">
      <formula>NOT(ISERROR(SEARCH("f'k{kk foHkkx jktLFkku",D352)))</formula>
    </cfRule>
    <cfRule type="containsText" dxfId="7995" priority="5249" stopIfTrue="1" operator="containsText" text="iw.kkZad">
      <formula>NOT(ISERROR(SEARCH("iw.kkZad",D352)))</formula>
    </cfRule>
  </conditionalFormatting>
  <conditionalFormatting sqref="D353:F353 J353">
    <cfRule type="cellIs" dxfId="7994" priority="5244" stopIfTrue="1" operator="equal">
      <formula>0</formula>
    </cfRule>
  </conditionalFormatting>
  <conditionalFormatting sqref="D353:F353 J353">
    <cfRule type="containsText" dxfId="7993" priority="5239" stopIfTrue="1" operator="containsText" text="dsoy jktdh; fo|ky;ksa esa iz;ksx gsrq fu%'kqYd">
      <formula>NOT(ISERROR(SEARCH("dsoy jktdh; fo|ky;ksa esa iz;ksx gsrq fu%'kqYd",D353)))</formula>
    </cfRule>
    <cfRule type="containsText" dxfId="7992" priority="5240" stopIfTrue="1" operator="containsText" text="dsoy jktdh; fo|ky;ksa esa iz;ksx gsrq fu%'kqYd">
      <formula>NOT(ISERROR(SEARCH("dsoy jktdh; fo|ky;ksa esa iz;ksx gsrq fu%'kqYd",D353)))</formula>
    </cfRule>
    <cfRule type="containsText" dxfId="7991" priority="5241" stopIfTrue="1" operator="containsText" text="dsoy jktdh; fo|ky;ksa esa iz;ksx gsrq fu%'kqYd">
      <formula>NOT(ISERROR(SEARCH("dsoy jktdh; fo|ky;ksa esa iz;ksx gsrq fu%'kqYd",D353)))</formula>
    </cfRule>
    <cfRule type="containsText" dxfId="7990" priority="5242" stopIfTrue="1" operator="containsText" text="f'k{kk foHkkx jktLFkku">
      <formula>NOT(ISERROR(SEARCH("f'k{kk foHkkx jktLFkku",D353)))</formula>
    </cfRule>
    <cfRule type="containsText" dxfId="7989" priority="5243" stopIfTrue="1" operator="containsText" text="iw.kkZad">
      <formula>NOT(ISERROR(SEARCH("iw.kkZad",D353)))</formula>
    </cfRule>
  </conditionalFormatting>
  <conditionalFormatting sqref="X352:X353 W351 O351:S351 O352:P353">
    <cfRule type="cellIs" dxfId="7988" priority="5238" stopIfTrue="1" operator="equal">
      <formula>0</formula>
    </cfRule>
  </conditionalFormatting>
  <conditionalFormatting sqref="X352:X353 W351 O351:S351 O352:P353">
    <cfRule type="containsText" dxfId="7987" priority="5233" stopIfTrue="1" operator="containsText" text="dsoy jktdh; fo|ky;ksa esa iz;ksx gsrq fu%'kqYd">
      <formula>NOT(ISERROR(SEARCH("dsoy jktdh; fo|ky;ksa esa iz;ksx gsrq fu%'kqYd",O351)))</formula>
    </cfRule>
    <cfRule type="containsText" dxfId="7986" priority="5234" stopIfTrue="1" operator="containsText" text="dsoy jktdh; fo|ky;ksa esa iz;ksx gsrq fu%'kqYd">
      <formula>NOT(ISERROR(SEARCH("dsoy jktdh; fo|ky;ksa esa iz;ksx gsrq fu%'kqYd",O351)))</formula>
    </cfRule>
    <cfRule type="containsText" dxfId="7985" priority="5235" stopIfTrue="1" operator="containsText" text="dsoy jktdh; fo|ky;ksa esa iz;ksx gsrq fu%'kqYd">
      <formula>NOT(ISERROR(SEARCH("dsoy jktdh; fo|ky;ksa esa iz;ksx gsrq fu%'kqYd",O351)))</formula>
    </cfRule>
    <cfRule type="containsText" dxfId="7984" priority="5236" stopIfTrue="1" operator="containsText" text="f'k{kk foHkkx jktLFkku">
      <formula>NOT(ISERROR(SEARCH("f'k{kk foHkkx jktLFkku",O351)))</formula>
    </cfRule>
    <cfRule type="containsText" dxfId="7983" priority="5237" stopIfTrue="1" operator="containsText" text="iw.kkZad">
      <formula>NOT(ISERROR(SEARCH("iw.kkZad",O351)))</formula>
    </cfRule>
  </conditionalFormatting>
  <conditionalFormatting sqref="Q352">
    <cfRule type="cellIs" dxfId="7982" priority="5232" stopIfTrue="1" operator="equal">
      <formula>0</formula>
    </cfRule>
  </conditionalFormatting>
  <conditionalFormatting sqref="Q352">
    <cfRule type="containsText" dxfId="7981" priority="5227" stopIfTrue="1" operator="containsText" text="dsoy jktdh; fo|ky;ksa esa iz;ksx gsrq fu%'kqYd">
      <formula>NOT(ISERROR(SEARCH("dsoy jktdh; fo|ky;ksa esa iz;ksx gsrq fu%'kqYd",Q352)))</formula>
    </cfRule>
    <cfRule type="containsText" dxfId="7980" priority="5228" stopIfTrue="1" operator="containsText" text="dsoy jktdh; fo|ky;ksa esa iz;ksx gsrq fu%'kqYd">
      <formula>NOT(ISERROR(SEARCH("dsoy jktdh; fo|ky;ksa esa iz;ksx gsrq fu%'kqYd",Q352)))</formula>
    </cfRule>
    <cfRule type="containsText" dxfId="7979" priority="5229" stopIfTrue="1" operator="containsText" text="dsoy jktdh; fo|ky;ksa esa iz;ksx gsrq fu%'kqYd">
      <formula>NOT(ISERROR(SEARCH("dsoy jktdh; fo|ky;ksa esa iz;ksx gsrq fu%'kqYd",Q352)))</formula>
    </cfRule>
    <cfRule type="containsText" dxfId="7978" priority="5230" stopIfTrue="1" operator="containsText" text="f'k{kk foHkkx jktLFkku">
      <formula>NOT(ISERROR(SEARCH("f'k{kk foHkkx jktLFkku",Q352)))</formula>
    </cfRule>
    <cfRule type="containsText" dxfId="7977" priority="5231" stopIfTrue="1" operator="containsText" text="iw.kkZad">
      <formula>NOT(ISERROR(SEARCH("iw.kkZad",Q352)))</formula>
    </cfRule>
  </conditionalFormatting>
  <conditionalFormatting sqref="Q353">
    <cfRule type="cellIs" dxfId="7976" priority="5226" stopIfTrue="1" operator="equal">
      <formula>0</formula>
    </cfRule>
  </conditionalFormatting>
  <conditionalFormatting sqref="Q353">
    <cfRule type="containsText" dxfId="7975" priority="5221" stopIfTrue="1" operator="containsText" text="dsoy jktdh; fo|ky;ksa esa iz;ksx gsrq fu%'kqYd">
      <formula>NOT(ISERROR(SEARCH("dsoy jktdh; fo|ky;ksa esa iz;ksx gsrq fu%'kqYd",Q353)))</formula>
    </cfRule>
    <cfRule type="containsText" dxfId="7974" priority="5222" stopIfTrue="1" operator="containsText" text="dsoy jktdh; fo|ky;ksa esa iz;ksx gsrq fu%'kqYd">
      <formula>NOT(ISERROR(SEARCH("dsoy jktdh; fo|ky;ksa esa iz;ksx gsrq fu%'kqYd",Q353)))</formula>
    </cfRule>
    <cfRule type="containsText" dxfId="7973" priority="5223" stopIfTrue="1" operator="containsText" text="dsoy jktdh; fo|ky;ksa esa iz;ksx gsrq fu%'kqYd">
      <formula>NOT(ISERROR(SEARCH("dsoy jktdh; fo|ky;ksa esa iz;ksx gsrq fu%'kqYd",Q353)))</formula>
    </cfRule>
    <cfRule type="containsText" dxfId="7972" priority="5224" stopIfTrue="1" operator="containsText" text="f'k{kk foHkkx jktLFkku">
      <formula>NOT(ISERROR(SEARCH("f'k{kk foHkkx jktLFkku",Q353)))</formula>
    </cfRule>
    <cfRule type="containsText" dxfId="7971" priority="5225" stopIfTrue="1" operator="containsText" text="iw.kkZad">
      <formula>NOT(ISERROR(SEARCH("iw.kkZad",Q353)))</formula>
    </cfRule>
  </conditionalFormatting>
  <conditionalFormatting sqref="R352">
    <cfRule type="cellIs" dxfId="7970" priority="5220" stopIfTrue="1" operator="equal">
      <formula>0</formula>
    </cfRule>
  </conditionalFormatting>
  <conditionalFormatting sqref="R352">
    <cfRule type="containsText" dxfId="7969" priority="5215" stopIfTrue="1" operator="containsText" text="dsoy jktdh; fo|ky;ksa esa iz;ksx gsrq fu%'kqYd">
      <formula>NOT(ISERROR(SEARCH("dsoy jktdh; fo|ky;ksa esa iz;ksx gsrq fu%'kqYd",R352)))</formula>
    </cfRule>
    <cfRule type="containsText" dxfId="7968" priority="5216" stopIfTrue="1" operator="containsText" text="dsoy jktdh; fo|ky;ksa esa iz;ksx gsrq fu%'kqYd">
      <formula>NOT(ISERROR(SEARCH("dsoy jktdh; fo|ky;ksa esa iz;ksx gsrq fu%'kqYd",R352)))</formula>
    </cfRule>
    <cfRule type="containsText" dxfId="7967" priority="5217" stopIfTrue="1" operator="containsText" text="dsoy jktdh; fo|ky;ksa esa iz;ksx gsrq fu%'kqYd">
      <formula>NOT(ISERROR(SEARCH("dsoy jktdh; fo|ky;ksa esa iz;ksx gsrq fu%'kqYd",R352)))</formula>
    </cfRule>
    <cfRule type="containsText" dxfId="7966" priority="5218" stopIfTrue="1" operator="containsText" text="f'k{kk foHkkx jktLFkku">
      <formula>NOT(ISERROR(SEARCH("f'k{kk foHkkx jktLFkku",R352)))</formula>
    </cfRule>
    <cfRule type="containsText" dxfId="7965" priority="5219" stopIfTrue="1" operator="containsText" text="iw.kkZad">
      <formula>NOT(ISERROR(SEARCH("iw.kkZad",R352)))</formula>
    </cfRule>
  </conditionalFormatting>
  <conditionalFormatting sqref="R353">
    <cfRule type="cellIs" dxfId="7964" priority="5214" stopIfTrue="1" operator="equal">
      <formula>0</formula>
    </cfRule>
  </conditionalFormatting>
  <conditionalFormatting sqref="R353">
    <cfRule type="containsText" dxfId="7963" priority="5209" stopIfTrue="1" operator="containsText" text="dsoy jktdh; fo|ky;ksa esa iz;ksx gsrq fu%'kqYd">
      <formula>NOT(ISERROR(SEARCH("dsoy jktdh; fo|ky;ksa esa iz;ksx gsrq fu%'kqYd",R353)))</formula>
    </cfRule>
    <cfRule type="containsText" dxfId="7962" priority="5210" stopIfTrue="1" operator="containsText" text="dsoy jktdh; fo|ky;ksa esa iz;ksx gsrq fu%'kqYd">
      <formula>NOT(ISERROR(SEARCH("dsoy jktdh; fo|ky;ksa esa iz;ksx gsrq fu%'kqYd",R353)))</formula>
    </cfRule>
    <cfRule type="containsText" dxfId="7961" priority="5211" stopIfTrue="1" operator="containsText" text="dsoy jktdh; fo|ky;ksa esa iz;ksx gsrq fu%'kqYd">
      <formula>NOT(ISERROR(SEARCH("dsoy jktdh; fo|ky;ksa esa iz;ksx gsrq fu%'kqYd",R353)))</formula>
    </cfRule>
    <cfRule type="containsText" dxfId="7960" priority="5212" stopIfTrue="1" operator="containsText" text="f'k{kk foHkkx jktLFkku">
      <formula>NOT(ISERROR(SEARCH("f'k{kk foHkkx jktLFkku",R353)))</formula>
    </cfRule>
    <cfRule type="containsText" dxfId="7959" priority="5213" stopIfTrue="1" operator="containsText" text="iw.kkZad">
      <formula>NOT(ISERROR(SEARCH("iw.kkZad",R353)))</formula>
    </cfRule>
  </conditionalFormatting>
  <conditionalFormatting sqref="S352">
    <cfRule type="cellIs" dxfId="7958" priority="5208" stopIfTrue="1" operator="equal">
      <formula>0</formula>
    </cfRule>
  </conditionalFormatting>
  <conditionalFormatting sqref="S352">
    <cfRule type="containsText" dxfId="7957" priority="5203" stopIfTrue="1" operator="containsText" text="dsoy jktdh; fo|ky;ksa esa iz;ksx gsrq fu%'kqYd">
      <formula>NOT(ISERROR(SEARCH("dsoy jktdh; fo|ky;ksa esa iz;ksx gsrq fu%'kqYd",S352)))</formula>
    </cfRule>
    <cfRule type="containsText" dxfId="7956" priority="5204" stopIfTrue="1" operator="containsText" text="dsoy jktdh; fo|ky;ksa esa iz;ksx gsrq fu%'kqYd">
      <formula>NOT(ISERROR(SEARCH("dsoy jktdh; fo|ky;ksa esa iz;ksx gsrq fu%'kqYd",S352)))</formula>
    </cfRule>
    <cfRule type="containsText" dxfId="7955" priority="5205" stopIfTrue="1" operator="containsText" text="dsoy jktdh; fo|ky;ksa esa iz;ksx gsrq fu%'kqYd">
      <formula>NOT(ISERROR(SEARCH("dsoy jktdh; fo|ky;ksa esa iz;ksx gsrq fu%'kqYd",S352)))</formula>
    </cfRule>
    <cfRule type="containsText" dxfId="7954" priority="5206" stopIfTrue="1" operator="containsText" text="f'k{kk foHkkx jktLFkku">
      <formula>NOT(ISERROR(SEARCH("f'k{kk foHkkx jktLFkku",S352)))</formula>
    </cfRule>
    <cfRule type="containsText" dxfId="7953" priority="5207" stopIfTrue="1" operator="containsText" text="iw.kkZad">
      <formula>NOT(ISERROR(SEARCH("iw.kkZad",S352)))</formula>
    </cfRule>
  </conditionalFormatting>
  <conditionalFormatting sqref="S353">
    <cfRule type="cellIs" dxfId="7952" priority="5202" stopIfTrue="1" operator="equal">
      <formula>0</formula>
    </cfRule>
  </conditionalFormatting>
  <conditionalFormatting sqref="S353">
    <cfRule type="containsText" dxfId="7951" priority="5197" stopIfTrue="1" operator="containsText" text="dsoy jktdh; fo|ky;ksa esa iz;ksx gsrq fu%'kqYd">
      <formula>NOT(ISERROR(SEARCH("dsoy jktdh; fo|ky;ksa esa iz;ksx gsrq fu%'kqYd",S353)))</formula>
    </cfRule>
    <cfRule type="containsText" dxfId="7950" priority="5198" stopIfTrue="1" operator="containsText" text="dsoy jktdh; fo|ky;ksa esa iz;ksx gsrq fu%'kqYd">
      <formula>NOT(ISERROR(SEARCH("dsoy jktdh; fo|ky;ksa esa iz;ksx gsrq fu%'kqYd",S353)))</formula>
    </cfRule>
    <cfRule type="containsText" dxfId="7949" priority="5199" stopIfTrue="1" operator="containsText" text="dsoy jktdh; fo|ky;ksa esa iz;ksx gsrq fu%'kqYd">
      <formula>NOT(ISERROR(SEARCH("dsoy jktdh; fo|ky;ksa esa iz;ksx gsrq fu%'kqYd",S353)))</formula>
    </cfRule>
    <cfRule type="containsText" dxfId="7948" priority="5200" stopIfTrue="1" operator="containsText" text="f'k{kk foHkkx jktLFkku">
      <formula>NOT(ISERROR(SEARCH("f'k{kk foHkkx jktLFkku",S353)))</formula>
    </cfRule>
    <cfRule type="containsText" dxfId="7947" priority="5201" stopIfTrue="1" operator="containsText" text="iw.kkZad">
      <formula>NOT(ISERROR(SEARCH("iw.kkZad",S353)))</formula>
    </cfRule>
  </conditionalFormatting>
  <conditionalFormatting sqref="W352">
    <cfRule type="cellIs" dxfId="7946" priority="5196" stopIfTrue="1" operator="equal">
      <formula>0</formula>
    </cfRule>
  </conditionalFormatting>
  <conditionalFormatting sqref="W352">
    <cfRule type="containsText" dxfId="7945" priority="5191" stopIfTrue="1" operator="containsText" text="dsoy jktdh; fo|ky;ksa esa iz;ksx gsrq fu%'kqYd">
      <formula>NOT(ISERROR(SEARCH("dsoy jktdh; fo|ky;ksa esa iz;ksx gsrq fu%'kqYd",W352)))</formula>
    </cfRule>
    <cfRule type="containsText" dxfId="7944" priority="5192" stopIfTrue="1" operator="containsText" text="dsoy jktdh; fo|ky;ksa esa iz;ksx gsrq fu%'kqYd">
      <formula>NOT(ISERROR(SEARCH("dsoy jktdh; fo|ky;ksa esa iz;ksx gsrq fu%'kqYd",W352)))</formula>
    </cfRule>
    <cfRule type="containsText" dxfId="7943" priority="5193" stopIfTrue="1" operator="containsText" text="dsoy jktdh; fo|ky;ksa esa iz;ksx gsrq fu%'kqYd">
      <formula>NOT(ISERROR(SEARCH("dsoy jktdh; fo|ky;ksa esa iz;ksx gsrq fu%'kqYd",W352)))</formula>
    </cfRule>
    <cfRule type="containsText" dxfId="7942" priority="5194" stopIfTrue="1" operator="containsText" text="f'k{kk foHkkx jktLFkku">
      <formula>NOT(ISERROR(SEARCH("f'k{kk foHkkx jktLFkku",W352)))</formula>
    </cfRule>
    <cfRule type="containsText" dxfId="7941" priority="5195" stopIfTrue="1" operator="containsText" text="iw.kkZad">
      <formula>NOT(ISERROR(SEARCH("iw.kkZad",W352)))</formula>
    </cfRule>
  </conditionalFormatting>
  <conditionalFormatting sqref="W353">
    <cfRule type="cellIs" dxfId="7940" priority="5190" stopIfTrue="1" operator="equal">
      <formula>0</formula>
    </cfRule>
  </conditionalFormatting>
  <conditionalFormatting sqref="W353">
    <cfRule type="containsText" dxfId="7939" priority="5185" stopIfTrue="1" operator="containsText" text="dsoy jktdh; fo|ky;ksa esa iz;ksx gsrq fu%'kqYd">
      <formula>NOT(ISERROR(SEARCH("dsoy jktdh; fo|ky;ksa esa iz;ksx gsrq fu%'kqYd",W353)))</formula>
    </cfRule>
    <cfRule type="containsText" dxfId="7938" priority="5186" stopIfTrue="1" operator="containsText" text="dsoy jktdh; fo|ky;ksa esa iz;ksx gsrq fu%'kqYd">
      <formula>NOT(ISERROR(SEARCH("dsoy jktdh; fo|ky;ksa esa iz;ksx gsrq fu%'kqYd",W353)))</formula>
    </cfRule>
    <cfRule type="containsText" dxfId="7937" priority="5187" stopIfTrue="1" operator="containsText" text="dsoy jktdh; fo|ky;ksa esa iz;ksx gsrq fu%'kqYd">
      <formula>NOT(ISERROR(SEARCH("dsoy jktdh; fo|ky;ksa esa iz;ksx gsrq fu%'kqYd",W353)))</formula>
    </cfRule>
    <cfRule type="containsText" dxfId="7936" priority="5188" stopIfTrue="1" operator="containsText" text="f'k{kk foHkkx jktLFkku">
      <formula>NOT(ISERROR(SEARCH("f'k{kk foHkkx jktLFkku",W353)))</formula>
    </cfRule>
    <cfRule type="containsText" dxfId="7935" priority="5189" stopIfTrue="1" operator="containsText" text="iw.kkZad">
      <formula>NOT(ISERROR(SEARCH("iw.kkZad",W353)))</formula>
    </cfRule>
  </conditionalFormatting>
  <conditionalFormatting sqref="K382:K383 J381 B381:F381 B382:C383">
    <cfRule type="cellIs" dxfId="7934" priority="5184" stopIfTrue="1" operator="equal">
      <formula>0</formula>
    </cfRule>
  </conditionalFormatting>
  <conditionalFormatting sqref="K382:K383 J381 B381:F381 B382:C383">
    <cfRule type="containsText" dxfId="7933" priority="5179" stopIfTrue="1" operator="containsText" text="dsoy jktdh; fo|ky;ksa esa iz;ksx gsrq fu%'kqYd">
      <formula>NOT(ISERROR(SEARCH("dsoy jktdh; fo|ky;ksa esa iz;ksx gsrq fu%'kqYd",B381)))</formula>
    </cfRule>
    <cfRule type="containsText" dxfId="7932" priority="5180" stopIfTrue="1" operator="containsText" text="dsoy jktdh; fo|ky;ksa esa iz;ksx gsrq fu%'kqYd">
      <formula>NOT(ISERROR(SEARCH("dsoy jktdh; fo|ky;ksa esa iz;ksx gsrq fu%'kqYd",B381)))</formula>
    </cfRule>
    <cfRule type="containsText" dxfId="7931" priority="5181" stopIfTrue="1" operator="containsText" text="dsoy jktdh; fo|ky;ksa esa iz;ksx gsrq fu%'kqYd">
      <formula>NOT(ISERROR(SEARCH("dsoy jktdh; fo|ky;ksa esa iz;ksx gsrq fu%'kqYd",B381)))</formula>
    </cfRule>
    <cfRule type="containsText" dxfId="7930" priority="5182" stopIfTrue="1" operator="containsText" text="f'k{kk foHkkx jktLFkku">
      <formula>NOT(ISERROR(SEARCH("f'k{kk foHkkx jktLFkku",B381)))</formula>
    </cfRule>
    <cfRule type="containsText" dxfId="7929" priority="5183" stopIfTrue="1" operator="containsText" text="iw.kkZad">
      <formula>NOT(ISERROR(SEARCH("iw.kkZad",B381)))</formula>
    </cfRule>
  </conditionalFormatting>
  <conditionalFormatting sqref="D382:F382 J382">
    <cfRule type="cellIs" dxfId="7928" priority="5178" stopIfTrue="1" operator="equal">
      <formula>0</formula>
    </cfRule>
  </conditionalFormatting>
  <conditionalFormatting sqref="D382:F382 J382">
    <cfRule type="containsText" dxfId="7927" priority="5173" stopIfTrue="1" operator="containsText" text="dsoy jktdh; fo|ky;ksa esa iz;ksx gsrq fu%'kqYd">
      <formula>NOT(ISERROR(SEARCH("dsoy jktdh; fo|ky;ksa esa iz;ksx gsrq fu%'kqYd",D382)))</formula>
    </cfRule>
    <cfRule type="containsText" dxfId="7926" priority="5174" stopIfTrue="1" operator="containsText" text="dsoy jktdh; fo|ky;ksa esa iz;ksx gsrq fu%'kqYd">
      <formula>NOT(ISERROR(SEARCH("dsoy jktdh; fo|ky;ksa esa iz;ksx gsrq fu%'kqYd",D382)))</formula>
    </cfRule>
    <cfRule type="containsText" dxfId="7925" priority="5175" stopIfTrue="1" operator="containsText" text="dsoy jktdh; fo|ky;ksa esa iz;ksx gsrq fu%'kqYd">
      <formula>NOT(ISERROR(SEARCH("dsoy jktdh; fo|ky;ksa esa iz;ksx gsrq fu%'kqYd",D382)))</formula>
    </cfRule>
    <cfRule type="containsText" dxfId="7924" priority="5176" stopIfTrue="1" operator="containsText" text="f'k{kk foHkkx jktLFkku">
      <formula>NOT(ISERROR(SEARCH("f'k{kk foHkkx jktLFkku",D382)))</formula>
    </cfRule>
    <cfRule type="containsText" dxfId="7923" priority="5177" stopIfTrue="1" operator="containsText" text="iw.kkZad">
      <formula>NOT(ISERROR(SEARCH("iw.kkZad",D382)))</formula>
    </cfRule>
  </conditionalFormatting>
  <conditionalFormatting sqref="D383:F383 J383">
    <cfRule type="cellIs" dxfId="7922" priority="5172" stopIfTrue="1" operator="equal">
      <formula>0</formula>
    </cfRule>
  </conditionalFormatting>
  <conditionalFormatting sqref="D383:F383 J383">
    <cfRule type="containsText" dxfId="7921" priority="5167" stopIfTrue="1" operator="containsText" text="dsoy jktdh; fo|ky;ksa esa iz;ksx gsrq fu%'kqYd">
      <formula>NOT(ISERROR(SEARCH("dsoy jktdh; fo|ky;ksa esa iz;ksx gsrq fu%'kqYd",D383)))</formula>
    </cfRule>
    <cfRule type="containsText" dxfId="7920" priority="5168" stopIfTrue="1" operator="containsText" text="dsoy jktdh; fo|ky;ksa esa iz;ksx gsrq fu%'kqYd">
      <formula>NOT(ISERROR(SEARCH("dsoy jktdh; fo|ky;ksa esa iz;ksx gsrq fu%'kqYd",D383)))</formula>
    </cfRule>
    <cfRule type="containsText" dxfId="7919" priority="5169" stopIfTrue="1" operator="containsText" text="dsoy jktdh; fo|ky;ksa esa iz;ksx gsrq fu%'kqYd">
      <formula>NOT(ISERROR(SEARCH("dsoy jktdh; fo|ky;ksa esa iz;ksx gsrq fu%'kqYd",D383)))</formula>
    </cfRule>
    <cfRule type="containsText" dxfId="7918" priority="5170" stopIfTrue="1" operator="containsText" text="f'k{kk foHkkx jktLFkku">
      <formula>NOT(ISERROR(SEARCH("f'k{kk foHkkx jktLFkku",D383)))</formula>
    </cfRule>
    <cfRule type="containsText" dxfId="7917" priority="5171" stopIfTrue="1" operator="containsText" text="iw.kkZad">
      <formula>NOT(ISERROR(SEARCH("iw.kkZad",D383)))</formula>
    </cfRule>
  </conditionalFormatting>
  <conditionalFormatting sqref="X382:X383 W381 O381:S381 O382:P383">
    <cfRule type="cellIs" dxfId="7916" priority="5166" stopIfTrue="1" operator="equal">
      <formula>0</formula>
    </cfRule>
  </conditionalFormatting>
  <conditionalFormatting sqref="X382:X383 W381 O381:S381 O382:P383">
    <cfRule type="containsText" dxfId="7915" priority="5161" stopIfTrue="1" operator="containsText" text="dsoy jktdh; fo|ky;ksa esa iz;ksx gsrq fu%'kqYd">
      <formula>NOT(ISERROR(SEARCH("dsoy jktdh; fo|ky;ksa esa iz;ksx gsrq fu%'kqYd",O381)))</formula>
    </cfRule>
    <cfRule type="containsText" dxfId="7914" priority="5162" stopIfTrue="1" operator="containsText" text="dsoy jktdh; fo|ky;ksa esa iz;ksx gsrq fu%'kqYd">
      <formula>NOT(ISERROR(SEARCH("dsoy jktdh; fo|ky;ksa esa iz;ksx gsrq fu%'kqYd",O381)))</formula>
    </cfRule>
    <cfRule type="containsText" dxfId="7913" priority="5163" stopIfTrue="1" operator="containsText" text="dsoy jktdh; fo|ky;ksa esa iz;ksx gsrq fu%'kqYd">
      <formula>NOT(ISERROR(SEARCH("dsoy jktdh; fo|ky;ksa esa iz;ksx gsrq fu%'kqYd",O381)))</formula>
    </cfRule>
    <cfRule type="containsText" dxfId="7912" priority="5164" stopIfTrue="1" operator="containsText" text="f'k{kk foHkkx jktLFkku">
      <formula>NOT(ISERROR(SEARCH("f'k{kk foHkkx jktLFkku",O381)))</formula>
    </cfRule>
    <cfRule type="containsText" dxfId="7911" priority="5165" stopIfTrue="1" operator="containsText" text="iw.kkZad">
      <formula>NOT(ISERROR(SEARCH("iw.kkZad",O381)))</formula>
    </cfRule>
  </conditionalFormatting>
  <conditionalFormatting sqref="Q382">
    <cfRule type="cellIs" dxfId="7910" priority="5160" stopIfTrue="1" operator="equal">
      <formula>0</formula>
    </cfRule>
  </conditionalFormatting>
  <conditionalFormatting sqref="Q382">
    <cfRule type="containsText" dxfId="7909" priority="5155" stopIfTrue="1" operator="containsText" text="dsoy jktdh; fo|ky;ksa esa iz;ksx gsrq fu%'kqYd">
      <formula>NOT(ISERROR(SEARCH("dsoy jktdh; fo|ky;ksa esa iz;ksx gsrq fu%'kqYd",Q382)))</formula>
    </cfRule>
    <cfRule type="containsText" dxfId="7908" priority="5156" stopIfTrue="1" operator="containsText" text="dsoy jktdh; fo|ky;ksa esa iz;ksx gsrq fu%'kqYd">
      <formula>NOT(ISERROR(SEARCH("dsoy jktdh; fo|ky;ksa esa iz;ksx gsrq fu%'kqYd",Q382)))</formula>
    </cfRule>
    <cfRule type="containsText" dxfId="7907" priority="5157" stopIfTrue="1" operator="containsText" text="dsoy jktdh; fo|ky;ksa esa iz;ksx gsrq fu%'kqYd">
      <formula>NOT(ISERROR(SEARCH("dsoy jktdh; fo|ky;ksa esa iz;ksx gsrq fu%'kqYd",Q382)))</formula>
    </cfRule>
    <cfRule type="containsText" dxfId="7906" priority="5158" stopIfTrue="1" operator="containsText" text="f'k{kk foHkkx jktLFkku">
      <formula>NOT(ISERROR(SEARCH("f'k{kk foHkkx jktLFkku",Q382)))</formula>
    </cfRule>
    <cfRule type="containsText" dxfId="7905" priority="5159" stopIfTrue="1" operator="containsText" text="iw.kkZad">
      <formula>NOT(ISERROR(SEARCH("iw.kkZad",Q382)))</formula>
    </cfRule>
  </conditionalFormatting>
  <conditionalFormatting sqref="Q383">
    <cfRule type="cellIs" dxfId="7904" priority="5154" stopIfTrue="1" operator="equal">
      <formula>0</formula>
    </cfRule>
  </conditionalFormatting>
  <conditionalFormatting sqref="Q383">
    <cfRule type="containsText" dxfId="7903" priority="5149" stopIfTrue="1" operator="containsText" text="dsoy jktdh; fo|ky;ksa esa iz;ksx gsrq fu%'kqYd">
      <formula>NOT(ISERROR(SEARCH("dsoy jktdh; fo|ky;ksa esa iz;ksx gsrq fu%'kqYd",Q383)))</formula>
    </cfRule>
    <cfRule type="containsText" dxfId="7902" priority="5150" stopIfTrue="1" operator="containsText" text="dsoy jktdh; fo|ky;ksa esa iz;ksx gsrq fu%'kqYd">
      <formula>NOT(ISERROR(SEARCH("dsoy jktdh; fo|ky;ksa esa iz;ksx gsrq fu%'kqYd",Q383)))</formula>
    </cfRule>
    <cfRule type="containsText" dxfId="7901" priority="5151" stopIfTrue="1" operator="containsText" text="dsoy jktdh; fo|ky;ksa esa iz;ksx gsrq fu%'kqYd">
      <formula>NOT(ISERROR(SEARCH("dsoy jktdh; fo|ky;ksa esa iz;ksx gsrq fu%'kqYd",Q383)))</formula>
    </cfRule>
    <cfRule type="containsText" dxfId="7900" priority="5152" stopIfTrue="1" operator="containsText" text="f'k{kk foHkkx jktLFkku">
      <formula>NOT(ISERROR(SEARCH("f'k{kk foHkkx jktLFkku",Q383)))</formula>
    </cfRule>
    <cfRule type="containsText" dxfId="7899" priority="5153" stopIfTrue="1" operator="containsText" text="iw.kkZad">
      <formula>NOT(ISERROR(SEARCH("iw.kkZad",Q383)))</formula>
    </cfRule>
  </conditionalFormatting>
  <conditionalFormatting sqref="R382">
    <cfRule type="cellIs" dxfId="7898" priority="5148" stopIfTrue="1" operator="equal">
      <formula>0</formula>
    </cfRule>
  </conditionalFormatting>
  <conditionalFormatting sqref="R382">
    <cfRule type="containsText" dxfId="7897" priority="5143" stopIfTrue="1" operator="containsText" text="dsoy jktdh; fo|ky;ksa esa iz;ksx gsrq fu%'kqYd">
      <formula>NOT(ISERROR(SEARCH("dsoy jktdh; fo|ky;ksa esa iz;ksx gsrq fu%'kqYd",R382)))</formula>
    </cfRule>
    <cfRule type="containsText" dxfId="7896" priority="5144" stopIfTrue="1" operator="containsText" text="dsoy jktdh; fo|ky;ksa esa iz;ksx gsrq fu%'kqYd">
      <formula>NOT(ISERROR(SEARCH("dsoy jktdh; fo|ky;ksa esa iz;ksx gsrq fu%'kqYd",R382)))</formula>
    </cfRule>
    <cfRule type="containsText" dxfId="7895" priority="5145" stopIfTrue="1" operator="containsText" text="dsoy jktdh; fo|ky;ksa esa iz;ksx gsrq fu%'kqYd">
      <formula>NOT(ISERROR(SEARCH("dsoy jktdh; fo|ky;ksa esa iz;ksx gsrq fu%'kqYd",R382)))</formula>
    </cfRule>
    <cfRule type="containsText" dxfId="7894" priority="5146" stopIfTrue="1" operator="containsText" text="f'k{kk foHkkx jktLFkku">
      <formula>NOT(ISERROR(SEARCH("f'k{kk foHkkx jktLFkku",R382)))</formula>
    </cfRule>
    <cfRule type="containsText" dxfId="7893" priority="5147" stopIfTrue="1" operator="containsText" text="iw.kkZad">
      <formula>NOT(ISERROR(SEARCH("iw.kkZad",R382)))</formula>
    </cfRule>
  </conditionalFormatting>
  <conditionalFormatting sqref="R383">
    <cfRule type="cellIs" dxfId="7892" priority="5142" stopIfTrue="1" operator="equal">
      <formula>0</formula>
    </cfRule>
  </conditionalFormatting>
  <conditionalFormatting sqref="R383">
    <cfRule type="containsText" dxfId="7891" priority="5137" stopIfTrue="1" operator="containsText" text="dsoy jktdh; fo|ky;ksa esa iz;ksx gsrq fu%'kqYd">
      <formula>NOT(ISERROR(SEARCH("dsoy jktdh; fo|ky;ksa esa iz;ksx gsrq fu%'kqYd",R383)))</formula>
    </cfRule>
    <cfRule type="containsText" dxfId="7890" priority="5138" stopIfTrue="1" operator="containsText" text="dsoy jktdh; fo|ky;ksa esa iz;ksx gsrq fu%'kqYd">
      <formula>NOT(ISERROR(SEARCH("dsoy jktdh; fo|ky;ksa esa iz;ksx gsrq fu%'kqYd",R383)))</formula>
    </cfRule>
    <cfRule type="containsText" dxfId="7889" priority="5139" stopIfTrue="1" operator="containsText" text="dsoy jktdh; fo|ky;ksa esa iz;ksx gsrq fu%'kqYd">
      <formula>NOT(ISERROR(SEARCH("dsoy jktdh; fo|ky;ksa esa iz;ksx gsrq fu%'kqYd",R383)))</formula>
    </cfRule>
    <cfRule type="containsText" dxfId="7888" priority="5140" stopIfTrue="1" operator="containsText" text="f'k{kk foHkkx jktLFkku">
      <formula>NOT(ISERROR(SEARCH("f'k{kk foHkkx jktLFkku",R383)))</formula>
    </cfRule>
    <cfRule type="containsText" dxfId="7887" priority="5141" stopIfTrue="1" operator="containsText" text="iw.kkZad">
      <formula>NOT(ISERROR(SEARCH("iw.kkZad",R383)))</formula>
    </cfRule>
  </conditionalFormatting>
  <conditionalFormatting sqref="S382">
    <cfRule type="cellIs" dxfId="7886" priority="5136" stopIfTrue="1" operator="equal">
      <formula>0</formula>
    </cfRule>
  </conditionalFormatting>
  <conditionalFormatting sqref="S382">
    <cfRule type="containsText" dxfId="7885" priority="5131" stopIfTrue="1" operator="containsText" text="dsoy jktdh; fo|ky;ksa esa iz;ksx gsrq fu%'kqYd">
      <formula>NOT(ISERROR(SEARCH("dsoy jktdh; fo|ky;ksa esa iz;ksx gsrq fu%'kqYd",S382)))</formula>
    </cfRule>
    <cfRule type="containsText" dxfId="7884" priority="5132" stopIfTrue="1" operator="containsText" text="dsoy jktdh; fo|ky;ksa esa iz;ksx gsrq fu%'kqYd">
      <formula>NOT(ISERROR(SEARCH("dsoy jktdh; fo|ky;ksa esa iz;ksx gsrq fu%'kqYd",S382)))</formula>
    </cfRule>
    <cfRule type="containsText" dxfId="7883" priority="5133" stopIfTrue="1" operator="containsText" text="dsoy jktdh; fo|ky;ksa esa iz;ksx gsrq fu%'kqYd">
      <formula>NOT(ISERROR(SEARCH("dsoy jktdh; fo|ky;ksa esa iz;ksx gsrq fu%'kqYd",S382)))</formula>
    </cfRule>
    <cfRule type="containsText" dxfId="7882" priority="5134" stopIfTrue="1" operator="containsText" text="f'k{kk foHkkx jktLFkku">
      <formula>NOT(ISERROR(SEARCH("f'k{kk foHkkx jktLFkku",S382)))</formula>
    </cfRule>
    <cfRule type="containsText" dxfId="7881" priority="5135" stopIfTrue="1" operator="containsText" text="iw.kkZad">
      <formula>NOT(ISERROR(SEARCH("iw.kkZad",S382)))</formula>
    </cfRule>
  </conditionalFormatting>
  <conditionalFormatting sqref="S383">
    <cfRule type="cellIs" dxfId="7880" priority="5130" stopIfTrue="1" operator="equal">
      <formula>0</formula>
    </cfRule>
  </conditionalFormatting>
  <conditionalFormatting sqref="S383">
    <cfRule type="containsText" dxfId="7879" priority="5125" stopIfTrue="1" operator="containsText" text="dsoy jktdh; fo|ky;ksa esa iz;ksx gsrq fu%'kqYd">
      <formula>NOT(ISERROR(SEARCH("dsoy jktdh; fo|ky;ksa esa iz;ksx gsrq fu%'kqYd",S383)))</formula>
    </cfRule>
    <cfRule type="containsText" dxfId="7878" priority="5126" stopIfTrue="1" operator="containsText" text="dsoy jktdh; fo|ky;ksa esa iz;ksx gsrq fu%'kqYd">
      <formula>NOT(ISERROR(SEARCH("dsoy jktdh; fo|ky;ksa esa iz;ksx gsrq fu%'kqYd",S383)))</formula>
    </cfRule>
    <cfRule type="containsText" dxfId="7877" priority="5127" stopIfTrue="1" operator="containsText" text="dsoy jktdh; fo|ky;ksa esa iz;ksx gsrq fu%'kqYd">
      <formula>NOT(ISERROR(SEARCH("dsoy jktdh; fo|ky;ksa esa iz;ksx gsrq fu%'kqYd",S383)))</formula>
    </cfRule>
    <cfRule type="containsText" dxfId="7876" priority="5128" stopIfTrue="1" operator="containsText" text="f'k{kk foHkkx jktLFkku">
      <formula>NOT(ISERROR(SEARCH("f'k{kk foHkkx jktLFkku",S383)))</formula>
    </cfRule>
    <cfRule type="containsText" dxfId="7875" priority="5129" stopIfTrue="1" operator="containsText" text="iw.kkZad">
      <formula>NOT(ISERROR(SEARCH("iw.kkZad",S383)))</formula>
    </cfRule>
  </conditionalFormatting>
  <conditionalFormatting sqref="W382">
    <cfRule type="cellIs" dxfId="7874" priority="5124" stopIfTrue="1" operator="equal">
      <formula>0</formula>
    </cfRule>
  </conditionalFormatting>
  <conditionalFormatting sqref="W382">
    <cfRule type="containsText" dxfId="7873" priority="5119" stopIfTrue="1" operator="containsText" text="dsoy jktdh; fo|ky;ksa esa iz;ksx gsrq fu%'kqYd">
      <formula>NOT(ISERROR(SEARCH("dsoy jktdh; fo|ky;ksa esa iz;ksx gsrq fu%'kqYd",W382)))</formula>
    </cfRule>
    <cfRule type="containsText" dxfId="7872" priority="5120" stopIfTrue="1" operator="containsText" text="dsoy jktdh; fo|ky;ksa esa iz;ksx gsrq fu%'kqYd">
      <formula>NOT(ISERROR(SEARCH("dsoy jktdh; fo|ky;ksa esa iz;ksx gsrq fu%'kqYd",W382)))</formula>
    </cfRule>
    <cfRule type="containsText" dxfId="7871" priority="5121" stopIfTrue="1" operator="containsText" text="dsoy jktdh; fo|ky;ksa esa iz;ksx gsrq fu%'kqYd">
      <formula>NOT(ISERROR(SEARCH("dsoy jktdh; fo|ky;ksa esa iz;ksx gsrq fu%'kqYd",W382)))</formula>
    </cfRule>
    <cfRule type="containsText" dxfId="7870" priority="5122" stopIfTrue="1" operator="containsText" text="f'k{kk foHkkx jktLFkku">
      <formula>NOT(ISERROR(SEARCH("f'k{kk foHkkx jktLFkku",W382)))</formula>
    </cfRule>
    <cfRule type="containsText" dxfId="7869" priority="5123" stopIfTrue="1" operator="containsText" text="iw.kkZad">
      <formula>NOT(ISERROR(SEARCH("iw.kkZad",W382)))</formula>
    </cfRule>
  </conditionalFormatting>
  <conditionalFormatting sqref="W383">
    <cfRule type="cellIs" dxfId="7868" priority="5118" stopIfTrue="1" operator="equal">
      <formula>0</formula>
    </cfRule>
  </conditionalFormatting>
  <conditionalFormatting sqref="W383">
    <cfRule type="containsText" dxfId="7867" priority="5113" stopIfTrue="1" operator="containsText" text="dsoy jktdh; fo|ky;ksa esa iz;ksx gsrq fu%'kqYd">
      <formula>NOT(ISERROR(SEARCH("dsoy jktdh; fo|ky;ksa esa iz;ksx gsrq fu%'kqYd",W383)))</formula>
    </cfRule>
    <cfRule type="containsText" dxfId="7866" priority="5114" stopIfTrue="1" operator="containsText" text="dsoy jktdh; fo|ky;ksa esa iz;ksx gsrq fu%'kqYd">
      <formula>NOT(ISERROR(SEARCH("dsoy jktdh; fo|ky;ksa esa iz;ksx gsrq fu%'kqYd",W383)))</formula>
    </cfRule>
    <cfRule type="containsText" dxfId="7865" priority="5115" stopIfTrue="1" operator="containsText" text="dsoy jktdh; fo|ky;ksa esa iz;ksx gsrq fu%'kqYd">
      <formula>NOT(ISERROR(SEARCH("dsoy jktdh; fo|ky;ksa esa iz;ksx gsrq fu%'kqYd",W383)))</formula>
    </cfRule>
    <cfRule type="containsText" dxfId="7864" priority="5116" stopIfTrue="1" operator="containsText" text="f'k{kk foHkkx jktLFkku">
      <formula>NOT(ISERROR(SEARCH("f'k{kk foHkkx jktLFkku",W383)))</formula>
    </cfRule>
    <cfRule type="containsText" dxfId="7863" priority="5117" stopIfTrue="1" operator="containsText" text="iw.kkZad">
      <formula>NOT(ISERROR(SEARCH("iw.kkZad",W383)))</formula>
    </cfRule>
  </conditionalFormatting>
  <conditionalFormatting sqref="K412:K413 J411 B411:F411 B412:C413">
    <cfRule type="cellIs" dxfId="7862" priority="5112" stopIfTrue="1" operator="equal">
      <formula>0</formula>
    </cfRule>
  </conditionalFormatting>
  <conditionalFormatting sqref="K412:K413 J411 B411:F411 B412:C413">
    <cfRule type="containsText" dxfId="7861" priority="5107" stopIfTrue="1" operator="containsText" text="dsoy jktdh; fo|ky;ksa esa iz;ksx gsrq fu%'kqYd">
      <formula>NOT(ISERROR(SEARCH("dsoy jktdh; fo|ky;ksa esa iz;ksx gsrq fu%'kqYd",B411)))</formula>
    </cfRule>
    <cfRule type="containsText" dxfId="7860" priority="5108" stopIfTrue="1" operator="containsText" text="dsoy jktdh; fo|ky;ksa esa iz;ksx gsrq fu%'kqYd">
      <formula>NOT(ISERROR(SEARCH("dsoy jktdh; fo|ky;ksa esa iz;ksx gsrq fu%'kqYd",B411)))</formula>
    </cfRule>
    <cfRule type="containsText" dxfId="7859" priority="5109" stopIfTrue="1" operator="containsText" text="dsoy jktdh; fo|ky;ksa esa iz;ksx gsrq fu%'kqYd">
      <formula>NOT(ISERROR(SEARCH("dsoy jktdh; fo|ky;ksa esa iz;ksx gsrq fu%'kqYd",B411)))</formula>
    </cfRule>
    <cfRule type="containsText" dxfId="7858" priority="5110" stopIfTrue="1" operator="containsText" text="f'k{kk foHkkx jktLFkku">
      <formula>NOT(ISERROR(SEARCH("f'k{kk foHkkx jktLFkku",B411)))</formula>
    </cfRule>
    <cfRule type="containsText" dxfId="7857" priority="5111" stopIfTrue="1" operator="containsText" text="iw.kkZad">
      <formula>NOT(ISERROR(SEARCH("iw.kkZad",B411)))</formula>
    </cfRule>
  </conditionalFormatting>
  <conditionalFormatting sqref="D412:F412 J412">
    <cfRule type="cellIs" dxfId="7856" priority="5106" stopIfTrue="1" operator="equal">
      <formula>0</formula>
    </cfRule>
  </conditionalFormatting>
  <conditionalFormatting sqref="D412:F412 J412">
    <cfRule type="containsText" dxfId="7855" priority="5101" stopIfTrue="1" operator="containsText" text="dsoy jktdh; fo|ky;ksa esa iz;ksx gsrq fu%'kqYd">
      <formula>NOT(ISERROR(SEARCH("dsoy jktdh; fo|ky;ksa esa iz;ksx gsrq fu%'kqYd",D412)))</formula>
    </cfRule>
    <cfRule type="containsText" dxfId="7854" priority="5102" stopIfTrue="1" operator="containsText" text="dsoy jktdh; fo|ky;ksa esa iz;ksx gsrq fu%'kqYd">
      <formula>NOT(ISERROR(SEARCH("dsoy jktdh; fo|ky;ksa esa iz;ksx gsrq fu%'kqYd",D412)))</formula>
    </cfRule>
    <cfRule type="containsText" dxfId="7853" priority="5103" stopIfTrue="1" operator="containsText" text="dsoy jktdh; fo|ky;ksa esa iz;ksx gsrq fu%'kqYd">
      <formula>NOT(ISERROR(SEARCH("dsoy jktdh; fo|ky;ksa esa iz;ksx gsrq fu%'kqYd",D412)))</formula>
    </cfRule>
    <cfRule type="containsText" dxfId="7852" priority="5104" stopIfTrue="1" operator="containsText" text="f'k{kk foHkkx jktLFkku">
      <formula>NOT(ISERROR(SEARCH("f'k{kk foHkkx jktLFkku",D412)))</formula>
    </cfRule>
    <cfRule type="containsText" dxfId="7851" priority="5105" stopIfTrue="1" operator="containsText" text="iw.kkZad">
      <formula>NOT(ISERROR(SEARCH("iw.kkZad",D412)))</formula>
    </cfRule>
  </conditionalFormatting>
  <conditionalFormatting sqref="D413:F413 J413">
    <cfRule type="cellIs" dxfId="7850" priority="5100" stopIfTrue="1" operator="equal">
      <formula>0</formula>
    </cfRule>
  </conditionalFormatting>
  <conditionalFormatting sqref="D413:F413 J413">
    <cfRule type="containsText" dxfId="7849" priority="5095" stopIfTrue="1" operator="containsText" text="dsoy jktdh; fo|ky;ksa esa iz;ksx gsrq fu%'kqYd">
      <formula>NOT(ISERROR(SEARCH("dsoy jktdh; fo|ky;ksa esa iz;ksx gsrq fu%'kqYd",D413)))</formula>
    </cfRule>
    <cfRule type="containsText" dxfId="7848" priority="5096" stopIfTrue="1" operator="containsText" text="dsoy jktdh; fo|ky;ksa esa iz;ksx gsrq fu%'kqYd">
      <formula>NOT(ISERROR(SEARCH("dsoy jktdh; fo|ky;ksa esa iz;ksx gsrq fu%'kqYd",D413)))</formula>
    </cfRule>
    <cfRule type="containsText" dxfId="7847" priority="5097" stopIfTrue="1" operator="containsText" text="dsoy jktdh; fo|ky;ksa esa iz;ksx gsrq fu%'kqYd">
      <formula>NOT(ISERROR(SEARCH("dsoy jktdh; fo|ky;ksa esa iz;ksx gsrq fu%'kqYd",D413)))</formula>
    </cfRule>
    <cfRule type="containsText" dxfId="7846" priority="5098" stopIfTrue="1" operator="containsText" text="f'k{kk foHkkx jktLFkku">
      <formula>NOT(ISERROR(SEARCH("f'k{kk foHkkx jktLFkku",D413)))</formula>
    </cfRule>
    <cfRule type="containsText" dxfId="7845" priority="5099" stopIfTrue="1" operator="containsText" text="iw.kkZad">
      <formula>NOT(ISERROR(SEARCH("iw.kkZad",D413)))</formula>
    </cfRule>
  </conditionalFormatting>
  <conditionalFormatting sqref="X412:X413 W411 O411:S411 O412:P413">
    <cfRule type="cellIs" dxfId="7844" priority="5094" stopIfTrue="1" operator="equal">
      <formula>0</formula>
    </cfRule>
  </conditionalFormatting>
  <conditionalFormatting sqref="X412:X413 W411 O411:S411 O412:P413">
    <cfRule type="containsText" dxfId="7843" priority="5089" stopIfTrue="1" operator="containsText" text="dsoy jktdh; fo|ky;ksa esa iz;ksx gsrq fu%'kqYd">
      <formula>NOT(ISERROR(SEARCH("dsoy jktdh; fo|ky;ksa esa iz;ksx gsrq fu%'kqYd",O411)))</formula>
    </cfRule>
    <cfRule type="containsText" dxfId="7842" priority="5090" stopIfTrue="1" operator="containsText" text="dsoy jktdh; fo|ky;ksa esa iz;ksx gsrq fu%'kqYd">
      <formula>NOT(ISERROR(SEARCH("dsoy jktdh; fo|ky;ksa esa iz;ksx gsrq fu%'kqYd",O411)))</formula>
    </cfRule>
    <cfRule type="containsText" dxfId="7841" priority="5091" stopIfTrue="1" operator="containsText" text="dsoy jktdh; fo|ky;ksa esa iz;ksx gsrq fu%'kqYd">
      <formula>NOT(ISERROR(SEARCH("dsoy jktdh; fo|ky;ksa esa iz;ksx gsrq fu%'kqYd",O411)))</formula>
    </cfRule>
    <cfRule type="containsText" dxfId="7840" priority="5092" stopIfTrue="1" operator="containsText" text="f'k{kk foHkkx jktLFkku">
      <formula>NOT(ISERROR(SEARCH("f'k{kk foHkkx jktLFkku",O411)))</formula>
    </cfRule>
    <cfRule type="containsText" dxfId="7839" priority="5093" stopIfTrue="1" operator="containsText" text="iw.kkZad">
      <formula>NOT(ISERROR(SEARCH("iw.kkZad",O411)))</formula>
    </cfRule>
  </conditionalFormatting>
  <conditionalFormatting sqref="Q412">
    <cfRule type="cellIs" dxfId="7838" priority="5088" stopIfTrue="1" operator="equal">
      <formula>0</formula>
    </cfRule>
  </conditionalFormatting>
  <conditionalFormatting sqref="Q412">
    <cfRule type="containsText" dxfId="7837" priority="5083" stopIfTrue="1" operator="containsText" text="dsoy jktdh; fo|ky;ksa esa iz;ksx gsrq fu%'kqYd">
      <formula>NOT(ISERROR(SEARCH("dsoy jktdh; fo|ky;ksa esa iz;ksx gsrq fu%'kqYd",Q412)))</formula>
    </cfRule>
    <cfRule type="containsText" dxfId="7836" priority="5084" stopIfTrue="1" operator="containsText" text="dsoy jktdh; fo|ky;ksa esa iz;ksx gsrq fu%'kqYd">
      <formula>NOT(ISERROR(SEARCH("dsoy jktdh; fo|ky;ksa esa iz;ksx gsrq fu%'kqYd",Q412)))</formula>
    </cfRule>
    <cfRule type="containsText" dxfId="7835" priority="5085" stopIfTrue="1" operator="containsText" text="dsoy jktdh; fo|ky;ksa esa iz;ksx gsrq fu%'kqYd">
      <formula>NOT(ISERROR(SEARCH("dsoy jktdh; fo|ky;ksa esa iz;ksx gsrq fu%'kqYd",Q412)))</formula>
    </cfRule>
    <cfRule type="containsText" dxfId="7834" priority="5086" stopIfTrue="1" operator="containsText" text="f'k{kk foHkkx jktLFkku">
      <formula>NOT(ISERROR(SEARCH("f'k{kk foHkkx jktLFkku",Q412)))</formula>
    </cfRule>
    <cfRule type="containsText" dxfId="7833" priority="5087" stopIfTrue="1" operator="containsText" text="iw.kkZad">
      <formula>NOT(ISERROR(SEARCH("iw.kkZad",Q412)))</formula>
    </cfRule>
  </conditionalFormatting>
  <conditionalFormatting sqref="Q413">
    <cfRule type="cellIs" dxfId="7832" priority="5082" stopIfTrue="1" operator="equal">
      <formula>0</formula>
    </cfRule>
  </conditionalFormatting>
  <conditionalFormatting sqref="Q413">
    <cfRule type="containsText" dxfId="7831" priority="5077" stopIfTrue="1" operator="containsText" text="dsoy jktdh; fo|ky;ksa esa iz;ksx gsrq fu%'kqYd">
      <formula>NOT(ISERROR(SEARCH("dsoy jktdh; fo|ky;ksa esa iz;ksx gsrq fu%'kqYd",Q413)))</formula>
    </cfRule>
    <cfRule type="containsText" dxfId="7830" priority="5078" stopIfTrue="1" operator="containsText" text="dsoy jktdh; fo|ky;ksa esa iz;ksx gsrq fu%'kqYd">
      <formula>NOT(ISERROR(SEARCH("dsoy jktdh; fo|ky;ksa esa iz;ksx gsrq fu%'kqYd",Q413)))</formula>
    </cfRule>
    <cfRule type="containsText" dxfId="7829" priority="5079" stopIfTrue="1" operator="containsText" text="dsoy jktdh; fo|ky;ksa esa iz;ksx gsrq fu%'kqYd">
      <formula>NOT(ISERROR(SEARCH("dsoy jktdh; fo|ky;ksa esa iz;ksx gsrq fu%'kqYd",Q413)))</formula>
    </cfRule>
    <cfRule type="containsText" dxfId="7828" priority="5080" stopIfTrue="1" operator="containsText" text="f'k{kk foHkkx jktLFkku">
      <formula>NOT(ISERROR(SEARCH("f'k{kk foHkkx jktLFkku",Q413)))</formula>
    </cfRule>
    <cfRule type="containsText" dxfId="7827" priority="5081" stopIfTrue="1" operator="containsText" text="iw.kkZad">
      <formula>NOT(ISERROR(SEARCH("iw.kkZad",Q413)))</formula>
    </cfRule>
  </conditionalFormatting>
  <conditionalFormatting sqref="R412">
    <cfRule type="cellIs" dxfId="7826" priority="5076" stopIfTrue="1" operator="equal">
      <formula>0</formula>
    </cfRule>
  </conditionalFormatting>
  <conditionalFormatting sqref="R412">
    <cfRule type="containsText" dxfId="7825" priority="5071" stopIfTrue="1" operator="containsText" text="dsoy jktdh; fo|ky;ksa esa iz;ksx gsrq fu%'kqYd">
      <formula>NOT(ISERROR(SEARCH("dsoy jktdh; fo|ky;ksa esa iz;ksx gsrq fu%'kqYd",R412)))</formula>
    </cfRule>
    <cfRule type="containsText" dxfId="7824" priority="5072" stopIfTrue="1" operator="containsText" text="dsoy jktdh; fo|ky;ksa esa iz;ksx gsrq fu%'kqYd">
      <formula>NOT(ISERROR(SEARCH("dsoy jktdh; fo|ky;ksa esa iz;ksx gsrq fu%'kqYd",R412)))</formula>
    </cfRule>
    <cfRule type="containsText" dxfId="7823" priority="5073" stopIfTrue="1" operator="containsText" text="dsoy jktdh; fo|ky;ksa esa iz;ksx gsrq fu%'kqYd">
      <formula>NOT(ISERROR(SEARCH("dsoy jktdh; fo|ky;ksa esa iz;ksx gsrq fu%'kqYd",R412)))</formula>
    </cfRule>
    <cfRule type="containsText" dxfId="7822" priority="5074" stopIfTrue="1" operator="containsText" text="f'k{kk foHkkx jktLFkku">
      <formula>NOT(ISERROR(SEARCH("f'k{kk foHkkx jktLFkku",R412)))</formula>
    </cfRule>
    <cfRule type="containsText" dxfId="7821" priority="5075" stopIfTrue="1" operator="containsText" text="iw.kkZad">
      <formula>NOT(ISERROR(SEARCH("iw.kkZad",R412)))</formula>
    </cfRule>
  </conditionalFormatting>
  <conditionalFormatting sqref="R413">
    <cfRule type="cellIs" dxfId="7820" priority="5070" stopIfTrue="1" operator="equal">
      <formula>0</formula>
    </cfRule>
  </conditionalFormatting>
  <conditionalFormatting sqref="R413">
    <cfRule type="containsText" dxfId="7819" priority="5065" stopIfTrue="1" operator="containsText" text="dsoy jktdh; fo|ky;ksa esa iz;ksx gsrq fu%'kqYd">
      <formula>NOT(ISERROR(SEARCH("dsoy jktdh; fo|ky;ksa esa iz;ksx gsrq fu%'kqYd",R413)))</formula>
    </cfRule>
    <cfRule type="containsText" dxfId="7818" priority="5066" stopIfTrue="1" operator="containsText" text="dsoy jktdh; fo|ky;ksa esa iz;ksx gsrq fu%'kqYd">
      <formula>NOT(ISERROR(SEARCH("dsoy jktdh; fo|ky;ksa esa iz;ksx gsrq fu%'kqYd",R413)))</formula>
    </cfRule>
    <cfRule type="containsText" dxfId="7817" priority="5067" stopIfTrue="1" operator="containsText" text="dsoy jktdh; fo|ky;ksa esa iz;ksx gsrq fu%'kqYd">
      <formula>NOT(ISERROR(SEARCH("dsoy jktdh; fo|ky;ksa esa iz;ksx gsrq fu%'kqYd",R413)))</formula>
    </cfRule>
    <cfRule type="containsText" dxfId="7816" priority="5068" stopIfTrue="1" operator="containsText" text="f'k{kk foHkkx jktLFkku">
      <formula>NOT(ISERROR(SEARCH("f'k{kk foHkkx jktLFkku",R413)))</formula>
    </cfRule>
    <cfRule type="containsText" dxfId="7815" priority="5069" stopIfTrue="1" operator="containsText" text="iw.kkZad">
      <formula>NOT(ISERROR(SEARCH("iw.kkZad",R413)))</formula>
    </cfRule>
  </conditionalFormatting>
  <conditionalFormatting sqref="S412">
    <cfRule type="cellIs" dxfId="7814" priority="5064" stopIfTrue="1" operator="equal">
      <formula>0</formula>
    </cfRule>
  </conditionalFormatting>
  <conditionalFormatting sqref="S412">
    <cfRule type="containsText" dxfId="7813" priority="5059" stopIfTrue="1" operator="containsText" text="dsoy jktdh; fo|ky;ksa esa iz;ksx gsrq fu%'kqYd">
      <formula>NOT(ISERROR(SEARCH("dsoy jktdh; fo|ky;ksa esa iz;ksx gsrq fu%'kqYd",S412)))</formula>
    </cfRule>
    <cfRule type="containsText" dxfId="7812" priority="5060" stopIfTrue="1" operator="containsText" text="dsoy jktdh; fo|ky;ksa esa iz;ksx gsrq fu%'kqYd">
      <formula>NOT(ISERROR(SEARCH("dsoy jktdh; fo|ky;ksa esa iz;ksx gsrq fu%'kqYd",S412)))</formula>
    </cfRule>
    <cfRule type="containsText" dxfId="7811" priority="5061" stopIfTrue="1" operator="containsText" text="dsoy jktdh; fo|ky;ksa esa iz;ksx gsrq fu%'kqYd">
      <formula>NOT(ISERROR(SEARCH("dsoy jktdh; fo|ky;ksa esa iz;ksx gsrq fu%'kqYd",S412)))</formula>
    </cfRule>
    <cfRule type="containsText" dxfId="7810" priority="5062" stopIfTrue="1" operator="containsText" text="f'k{kk foHkkx jktLFkku">
      <formula>NOT(ISERROR(SEARCH("f'k{kk foHkkx jktLFkku",S412)))</formula>
    </cfRule>
    <cfRule type="containsText" dxfId="7809" priority="5063" stopIfTrue="1" operator="containsText" text="iw.kkZad">
      <formula>NOT(ISERROR(SEARCH("iw.kkZad",S412)))</formula>
    </cfRule>
  </conditionalFormatting>
  <conditionalFormatting sqref="S413">
    <cfRule type="cellIs" dxfId="7808" priority="5058" stopIfTrue="1" operator="equal">
      <formula>0</formula>
    </cfRule>
  </conditionalFormatting>
  <conditionalFormatting sqref="S413">
    <cfRule type="containsText" dxfId="7807" priority="5053" stopIfTrue="1" operator="containsText" text="dsoy jktdh; fo|ky;ksa esa iz;ksx gsrq fu%'kqYd">
      <formula>NOT(ISERROR(SEARCH("dsoy jktdh; fo|ky;ksa esa iz;ksx gsrq fu%'kqYd",S413)))</formula>
    </cfRule>
    <cfRule type="containsText" dxfId="7806" priority="5054" stopIfTrue="1" operator="containsText" text="dsoy jktdh; fo|ky;ksa esa iz;ksx gsrq fu%'kqYd">
      <formula>NOT(ISERROR(SEARCH("dsoy jktdh; fo|ky;ksa esa iz;ksx gsrq fu%'kqYd",S413)))</formula>
    </cfRule>
    <cfRule type="containsText" dxfId="7805" priority="5055" stopIfTrue="1" operator="containsText" text="dsoy jktdh; fo|ky;ksa esa iz;ksx gsrq fu%'kqYd">
      <formula>NOT(ISERROR(SEARCH("dsoy jktdh; fo|ky;ksa esa iz;ksx gsrq fu%'kqYd",S413)))</formula>
    </cfRule>
    <cfRule type="containsText" dxfId="7804" priority="5056" stopIfTrue="1" operator="containsText" text="f'k{kk foHkkx jktLFkku">
      <formula>NOT(ISERROR(SEARCH("f'k{kk foHkkx jktLFkku",S413)))</formula>
    </cfRule>
    <cfRule type="containsText" dxfId="7803" priority="5057" stopIfTrue="1" operator="containsText" text="iw.kkZad">
      <formula>NOT(ISERROR(SEARCH("iw.kkZad",S413)))</formula>
    </cfRule>
  </conditionalFormatting>
  <conditionalFormatting sqref="W412">
    <cfRule type="cellIs" dxfId="7802" priority="5052" stopIfTrue="1" operator="equal">
      <formula>0</formula>
    </cfRule>
  </conditionalFormatting>
  <conditionalFormatting sqref="W412">
    <cfRule type="containsText" dxfId="7801" priority="5047" stopIfTrue="1" operator="containsText" text="dsoy jktdh; fo|ky;ksa esa iz;ksx gsrq fu%'kqYd">
      <formula>NOT(ISERROR(SEARCH("dsoy jktdh; fo|ky;ksa esa iz;ksx gsrq fu%'kqYd",W412)))</formula>
    </cfRule>
    <cfRule type="containsText" dxfId="7800" priority="5048" stopIfTrue="1" operator="containsText" text="dsoy jktdh; fo|ky;ksa esa iz;ksx gsrq fu%'kqYd">
      <formula>NOT(ISERROR(SEARCH("dsoy jktdh; fo|ky;ksa esa iz;ksx gsrq fu%'kqYd",W412)))</formula>
    </cfRule>
    <cfRule type="containsText" dxfId="7799" priority="5049" stopIfTrue="1" operator="containsText" text="dsoy jktdh; fo|ky;ksa esa iz;ksx gsrq fu%'kqYd">
      <formula>NOT(ISERROR(SEARCH("dsoy jktdh; fo|ky;ksa esa iz;ksx gsrq fu%'kqYd",W412)))</formula>
    </cfRule>
    <cfRule type="containsText" dxfId="7798" priority="5050" stopIfTrue="1" operator="containsText" text="f'k{kk foHkkx jktLFkku">
      <formula>NOT(ISERROR(SEARCH("f'k{kk foHkkx jktLFkku",W412)))</formula>
    </cfRule>
    <cfRule type="containsText" dxfId="7797" priority="5051" stopIfTrue="1" operator="containsText" text="iw.kkZad">
      <formula>NOT(ISERROR(SEARCH("iw.kkZad",W412)))</formula>
    </cfRule>
  </conditionalFormatting>
  <conditionalFormatting sqref="W413">
    <cfRule type="cellIs" dxfId="7796" priority="5046" stopIfTrue="1" operator="equal">
      <formula>0</formula>
    </cfRule>
  </conditionalFormatting>
  <conditionalFormatting sqref="W413">
    <cfRule type="containsText" dxfId="7795" priority="5041" stopIfTrue="1" operator="containsText" text="dsoy jktdh; fo|ky;ksa esa iz;ksx gsrq fu%'kqYd">
      <formula>NOT(ISERROR(SEARCH("dsoy jktdh; fo|ky;ksa esa iz;ksx gsrq fu%'kqYd",W413)))</formula>
    </cfRule>
    <cfRule type="containsText" dxfId="7794" priority="5042" stopIfTrue="1" operator="containsText" text="dsoy jktdh; fo|ky;ksa esa iz;ksx gsrq fu%'kqYd">
      <formula>NOT(ISERROR(SEARCH("dsoy jktdh; fo|ky;ksa esa iz;ksx gsrq fu%'kqYd",W413)))</formula>
    </cfRule>
    <cfRule type="containsText" dxfId="7793" priority="5043" stopIfTrue="1" operator="containsText" text="dsoy jktdh; fo|ky;ksa esa iz;ksx gsrq fu%'kqYd">
      <formula>NOT(ISERROR(SEARCH("dsoy jktdh; fo|ky;ksa esa iz;ksx gsrq fu%'kqYd",W413)))</formula>
    </cfRule>
    <cfRule type="containsText" dxfId="7792" priority="5044" stopIfTrue="1" operator="containsText" text="f'k{kk foHkkx jktLFkku">
      <formula>NOT(ISERROR(SEARCH("f'k{kk foHkkx jktLFkku",W413)))</formula>
    </cfRule>
    <cfRule type="containsText" dxfId="7791" priority="5045" stopIfTrue="1" operator="containsText" text="iw.kkZad">
      <formula>NOT(ISERROR(SEARCH("iw.kkZad",W413)))</formula>
    </cfRule>
  </conditionalFormatting>
  <conditionalFormatting sqref="K442:K443 J441 B441:F441 B442:C443">
    <cfRule type="cellIs" dxfId="7790" priority="5040" stopIfTrue="1" operator="equal">
      <formula>0</formula>
    </cfRule>
  </conditionalFormatting>
  <conditionalFormatting sqref="K442:K443 J441 B441:F441 B442:C443">
    <cfRule type="containsText" dxfId="7789" priority="5035" stopIfTrue="1" operator="containsText" text="dsoy jktdh; fo|ky;ksa esa iz;ksx gsrq fu%'kqYd">
      <formula>NOT(ISERROR(SEARCH("dsoy jktdh; fo|ky;ksa esa iz;ksx gsrq fu%'kqYd",B441)))</formula>
    </cfRule>
    <cfRule type="containsText" dxfId="7788" priority="5036" stopIfTrue="1" operator="containsText" text="dsoy jktdh; fo|ky;ksa esa iz;ksx gsrq fu%'kqYd">
      <formula>NOT(ISERROR(SEARCH("dsoy jktdh; fo|ky;ksa esa iz;ksx gsrq fu%'kqYd",B441)))</formula>
    </cfRule>
    <cfRule type="containsText" dxfId="7787" priority="5037" stopIfTrue="1" operator="containsText" text="dsoy jktdh; fo|ky;ksa esa iz;ksx gsrq fu%'kqYd">
      <formula>NOT(ISERROR(SEARCH("dsoy jktdh; fo|ky;ksa esa iz;ksx gsrq fu%'kqYd",B441)))</formula>
    </cfRule>
    <cfRule type="containsText" dxfId="7786" priority="5038" stopIfTrue="1" operator="containsText" text="f'k{kk foHkkx jktLFkku">
      <formula>NOT(ISERROR(SEARCH("f'k{kk foHkkx jktLFkku",B441)))</formula>
    </cfRule>
    <cfRule type="containsText" dxfId="7785" priority="5039" stopIfTrue="1" operator="containsText" text="iw.kkZad">
      <formula>NOT(ISERROR(SEARCH("iw.kkZad",B441)))</formula>
    </cfRule>
  </conditionalFormatting>
  <conditionalFormatting sqref="D442:F442 J442">
    <cfRule type="cellIs" dxfId="7784" priority="5034" stopIfTrue="1" operator="equal">
      <formula>0</formula>
    </cfRule>
  </conditionalFormatting>
  <conditionalFormatting sqref="D442:F442 J442">
    <cfRule type="containsText" dxfId="7783" priority="5029" stopIfTrue="1" operator="containsText" text="dsoy jktdh; fo|ky;ksa esa iz;ksx gsrq fu%'kqYd">
      <formula>NOT(ISERROR(SEARCH("dsoy jktdh; fo|ky;ksa esa iz;ksx gsrq fu%'kqYd",D442)))</formula>
    </cfRule>
    <cfRule type="containsText" dxfId="7782" priority="5030" stopIfTrue="1" operator="containsText" text="dsoy jktdh; fo|ky;ksa esa iz;ksx gsrq fu%'kqYd">
      <formula>NOT(ISERROR(SEARCH("dsoy jktdh; fo|ky;ksa esa iz;ksx gsrq fu%'kqYd",D442)))</formula>
    </cfRule>
    <cfRule type="containsText" dxfId="7781" priority="5031" stopIfTrue="1" operator="containsText" text="dsoy jktdh; fo|ky;ksa esa iz;ksx gsrq fu%'kqYd">
      <formula>NOT(ISERROR(SEARCH("dsoy jktdh; fo|ky;ksa esa iz;ksx gsrq fu%'kqYd",D442)))</formula>
    </cfRule>
    <cfRule type="containsText" dxfId="7780" priority="5032" stopIfTrue="1" operator="containsText" text="f'k{kk foHkkx jktLFkku">
      <formula>NOT(ISERROR(SEARCH("f'k{kk foHkkx jktLFkku",D442)))</formula>
    </cfRule>
    <cfRule type="containsText" dxfId="7779" priority="5033" stopIfTrue="1" operator="containsText" text="iw.kkZad">
      <formula>NOT(ISERROR(SEARCH("iw.kkZad",D442)))</formula>
    </cfRule>
  </conditionalFormatting>
  <conditionalFormatting sqref="D443:F443 J443">
    <cfRule type="cellIs" dxfId="7778" priority="5028" stopIfTrue="1" operator="equal">
      <formula>0</formula>
    </cfRule>
  </conditionalFormatting>
  <conditionalFormatting sqref="D443:F443 J443">
    <cfRule type="containsText" dxfId="7777" priority="5023" stopIfTrue="1" operator="containsText" text="dsoy jktdh; fo|ky;ksa esa iz;ksx gsrq fu%'kqYd">
      <formula>NOT(ISERROR(SEARCH("dsoy jktdh; fo|ky;ksa esa iz;ksx gsrq fu%'kqYd",D443)))</formula>
    </cfRule>
    <cfRule type="containsText" dxfId="7776" priority="5024" stopIfTrue="1" operator="containsText" text="dsoy jktdh; fo|ky;ksa esa iz;ksx gsrq fu%'kqYd">
      <formula>NOT(ISERROR(SEARCH("dsoy jktdh; fo|ky;ksa esa iz;ksx gsrq fu%'kqYd",D443)))</formula>
    </cfRule>
    <cfRule type="containsText" dxfId="7775" priority="5025" stopIfTrue="1" operator="containsText" text="dsoy jktdh; fo|ky;ksa esa iz;ksx gsrq fu%'kqYd">
      <formula>NOT(ISERROR(SEARCH("dsoy jktdh; fo|ky;ksa esa iz;ksx gsrq fu%'kqYd",D443)))</formula>
    </cfRule>
    <cfRule type="containsText" dxfId="7774" priority="5026" stopIfTrue="1" operator="containsText" text="f'k{kk foHkkx jktLFkku">
      <formula>NOT(ISERROR(SEARCH("f'k{kk foHkkx jktLFkku",D443)))</formula>
    </cfRule>
    <cfRule type="containsText" dxfId="7773" priority="5027" stopIfTrue="1" operator="containsText" text="iw.kkZad">
      <formula>NOT(ISERROR(SEARCH("iw.kkZad",D443)))</formula>
    </cfRule>
  </conditionalFormatting>
  <conditionalFormatting sqref="X442:X443 W441 O441:S441 O442:P443">
    <cfRule type="cellIs" dxfId="7772" priority="5022" stopIfTrue="1" operator="equal">
      <formula>0</formula>
    </cfRule>
  </conditionalFormatting>
  <conditionalFormatting sqref="X442:X443 W441 O441:S441 O442:P443">
    <cfRule type="containsText" dxfId="7771" priority="5017" stopIfTrue="1" operator="containsText" text="dsoy jktdh; fo|ky;ksa esa iz;ksx gsrq fu%'kqYd">
      <formula>NOT(ISERROR(SEARCH("dsoy jktdh; fo|ky;ksa esa iz;ksx gsrq fu%'kqYd",O441)))</formula>
    </cfRule>
    <cfRule type="containsText" dxfId="7770" priority="5018" stopIfTrue="1" operator="containsText" text="dsoy jktdh; fo|ky;ksa esa iz;ksx gsrq fu%'kqYd">
      <formula>NOT(ISERROR(SEARCH("dsoy jktdh; fo|ky;ksa esa iz;ksx gsrq fu%'kqYd",O441)))</formula>
    </cfRule>
    <cfRule type="containsText" dxfId="7769" priority="5019" stopIfTrue="1" operator="containsText" text="dsoy jktdh; fo|ky;ksa esa iz;ksx gsrq fu%'kqYd">
      <formula>NOT(ISERROR(SEARCH("dsoy jktdh; fo|ky;ksa esa iz;ksx gsrq fu%'kqYd",O441)))</formula>
    </cfRule>
    <cfRule type="containsText" dxfId="7768" priority="5020" stopIfTrue="1" operator="containsText" text="f'k{kk foHkkx jktLFkku">
      <formula>NOT(ISERROR(SEARCH("f'k{kk foHkkx jktLFkku",O441)))</formula>
    </cfRule>
    <cfRule type="containsText" dxfId="7767" priority="5021" stopIfTrue="1" operator="containsText" text="iw.kkZad">
      <formula>NOT(ISERROR(SEARCH("iw.kkZad",O441)))</formula>
    </cfRule>
  </conditionalFormatting>
  <conditionalFormatting sqref="Q442">
    <cfRule type="cellIs" dxfId="7766" priority="5016" stopIfTrue="1" operator="equal">
      <formula>0</formula>
    </cfRule>
  </conditionalFormatting>
  <conditionalFormatting sqref="Q442">
    <cfRule type="containsText" dxfId="7765" priority="5011" stopIfTrue="1" operator="containsText" text="dsoy jktdh; fo|ky;ksa esa iz;ksx gsrq fu%'kqYd">
      <formula>NOT(ISERROR(SEARCH("dsoy jktdh; fo|ky;ksa esa iz;ksx gsrq fu%'kqYd",Q442)))</formula>
    </cfRule>
    <cfRule type="containsText" dxfId="7764" priority="5012" stopIfTrue="1" operator="containsText" text="dsoy jktdh; fo|ky;ksa esa iz;ksx gsrq fu%'kqYd">
      <formula>NOT(ISERROR(SEARCH("dsoy jktdh; fo|ky;ksa esa iz;ksx gsrq fu%'kqYd",Q442)))</formula>
    </cfRule>
    <cfRule type="containsText" dxfId="7763" priority="5013" stopIfTrue="1" operator="containsText" text="dsoy jktdh; fo|ky;ksa esa iz;ksx gsrq fu%'kqYd">
      <formula>NOT(ISERROR(SEARCH("dsoy jktdh; fo|ky;ksa esa iz;ksx gsrq fu%'kqYd",Q442)))</formula>
    </cfRule>
    <cfRule type="containsText" dxfId="7762" priority="5014" stopIfTrue="1" operator="containsText" text="f'k{kk foHkkx jktLFkku">
      <formula>NOT(ISERROR(SEARCH("f'k{kk foHkkx jktLFkku",Q442)))</formula>
    </cfRule>
    <cfRule type="containsText" dxfId="7761" priority="5015" stopIfTrue="1" operator="containsText" text="iw.kkZad">
      <formula>NOT(ISERROR(SEARCH("iw.kkZad",Q442)))</formula>
    </cfRule>
  </conditionalFormatting>
  <conditionalFormatting sqref="Q443">
    <cfRule type="cellIs" dxfId="7760" priority="5010" stopIfTrue="1" operator="equal">
      <formula>0</formula>
    </cfRule>
  </conditionalFormatting>
  <conditionalFormatting sqref="Q443">
    <cfRule type="containsText" dxfId="7759" priority="5005" stopIfTrue="1" operator="containsText" text="dsoy jktdh; fo|ky;ksa esa iz;ksx gsrq fu%'kqYd">
      <formula>NOT(ISERROR(SEARCH("dsoy jktdh; fo|ky;ksa esa iz;ksx gsrq fu%'kqYd",Q443)))</formula>
    </cfRule>
    <cfRule type="containsText" dxfId="7758" priority="5006" stopIfTrue="1" operator="containsText" text="dsoy jktdh; fo|ky;ksa esa iz;ksx gsrq fu%'kqYd">
      <formula>NOT(ISERROR(SEARCH("dsoy jktdh; fo|ky;ksa esa iz;ksx gsrq fu%'kqYd",Q443)))</formula>
    </cfRule>
    <cfRule type="containsText" dxfId="7757" priority="5007" stopIfTrue="1" operator="containsText" text="dsoy jktdh; fo|ky;ksa esa iz;ksx gsrq fu%'kqYd">
      <formula>NOT(ISERROR(SEARCH("dsoy jktdh; fo|ky;ksa esa iz;ksx gsrq fu%'kqYd",Q443)))</formula>
    </cfRule>
    <cfRule type="containsText" dxfId="7756" priority="5008" stopIfTrue="1" operator="containsText" text="f'k{kk foHkkx jktLFkku">
      <formula>NOT(ISERROR(SEARCH("f'k{kk foHkkx jktLFkku",Q443)))</formula>
    </cfRule>
    <cfRule type="containsText" dxfId="7755" priority="5009" stopIfTrue="1" operator="containsText" text="iw.kkZad">
      <formula>NOT(ISERROR(SEARCH("iw.kkZad",Q443)))</formula>
    </cfRule>
  </conditionalFormatting>
  <conditionalFormatting sqref="R442">
    <cfRule type="cellIs" dxfId="7754" priority="5004" stopIfTrue="1" operator="equal">
      <formula>0</formula>
    </cfRule>
  </conditionalFormatting>
  <conditionalFormatting sqref="R442">
    <cfRule type="containsText" dxfId="7753" priority="4999" stopIfTrue="1" operator="containsText" text="dsoy jktdh; fo|ky;ksa esa iz;ksx gsrq fu%'kqYd">
      <formula>NOT(ISERROR(SEARCH("dsoy jktdh; fo|ky;ksa esa iz;ksx gsrq fu%'kqYd",R442)))</formula>
    </cfRule>
    <cfRule type="containsText" dxfId="7752" priority="5000" stopIfTrue="1" operator="containsText" text="dsoy jktdh; fo|ky;ksa esa iz;ksx gsrq fu%'kqYd">
      <formula>NOT(ISERROR(SEARCH("dsoy jktdh; fo|ky;ksa esa iz;ksx gsrq fu%'kqYd",R442)))</formula>
    </cfRule>
    <cfRule type="containsText" dxfId="7751" priority="5001" stopIfTrue="1" operator="containsText" text="dsoy jktdh; fo|ky;ksa esa iz;ksx gsrq fu%'kqYd">
      <formula>NOT(ISERROR(SEARCH("dsoy jktdh; fo|ky;ksa esa iz;ksx gsrq fu%'kqYd",R442)))</formula>
    </cfRule>
    <cfRule type="containsText" dxfId="7750" priority="5002" stopIfTrue="1" operator="containsText" text="f'k{kk foHkkx jktLFkku">
      <formula>NOT(ISERROR(SEARCH("f'k{kk foHkkx jktLFkku",R442)))</formula>
    </cfRule>
    <cfRule type="containsText" dxfId="7749" priority="5003" stopIfTrue="1" operator="containsText" text="iw.kkZad">
      <formula>NOT(ISERROR(SEARCH("iw.kkZad",R442)))</formula>
    </cfRule>
  </conditionalFormatting>
  <conditionalFormatting sqref="R443">
    <cfRule type="cellIs" dxfId="7748" priority="4998" stopIfTrue="1" operator="equal">
      <formula>0</formula>
    </cfRule>
  </conditionalFormatting>
  <conditionalFormatting sqref="R443">
    <cfRule type="containsText" dxfId="7747" priority="4993" stopIfTrue="1" operator="containsText" text="dsoy jktdh; fo|ky;ksa esa iz;ksx gsrq fu%'kqYd">
      <formula>NOT(ISERROR(SEARCH("dsoy jktdh; fo|ky;ksa esa iz;ksx gsrq fu%'kqYd",R443)))</formula>
    </cfRule>
    <cfRule type="containsText" dxfId="7746" priority="4994" stopIfTrue="1" operator="containsText" text="dsoy jktdh; fo|ky;ksa esa iz;ksx gsrq fu%'kqYd">
      <formula>NOT(ISERROR(SEARCH("dsoy jktdh; fo|ky;ksa esa iz;ksx gsrq fu%'kqYd",R443)))</formula>
    </cfRule>
    <cfRule type="containsText" dxfId="7745" priority="4995" stopIfTrue="1" operator="containsText" text="dsoy jktdh; fo|ky;ksa esa iz;ksx gsrq fu%'kqYd">
      <formula>NOT(ISERROR(SEARCH("dsoy jktdh; fo|ky;ksa esa iz;ksx gsrq fu%'kqYd",R443)))</formula>
    </cfRule>
    <cfRule type="containsText" dxfId="7744" priority="4996" stopIfTrue="1" operator="containsText" text="f'k{kk foHkkx jktLFkku">
      <formula>NOT(ISERROR(SEARCH("f'k{kk foHkkx jktLFkku",R443)))</formula>
    </cfRule>
    <cfRule type="containsText" dxfId="7743" priority="4997" stopIfTrue="1" operator="containsText" text="iw.kkZad">
      <formula>NOT(ISERROR(SEARCH("iw.kkZad",R443)))</formula>
    </cfRule>
  </conditionalFormatting>
  <conditionalFormatting sqref="S442">
    <cfRule type="cellIs" dxfId="7742" priority="4992" stopIfTrue="1" operator="equal">
      <formula>0</formula>
    </cfRule>
  </conditionalFormatting>
  <conditionalFormatting sqref="S442">
    <cfRule type="containsText" dxfId="7741" priority="4987" stopIfTrue="1" operator="containsText" text="dsoy jktdh; fo|ky;ksa esa iz;ksx gsrq fu%'kqYd">
      <formula>NOT(ISERROR(SEARCH("dsoy jktdh; fo|ky;ksa esa iz;ksx gsrq fu%'kqYd",S442)))</formula>
    </cfRule>
    <cfRule type="containsText" dxfId="7740" priority="4988" stopIfTrue="1" operator="containsText" text="dsoy jktdh; fo|ky;ksa esa iz;ksx gsrq fu%'kqYd">
      <formula>NOT(ISERROR(SEARCH("dsoy jktdh; fo|ky;ksa esa iz;ksx gsrq fu%'kqYd",S442)))</formula>
    </cfRule>
    <cfRule type="containsText" dxfId="7739" priority="4989" stopIfTrue="1" operator="containsText" text="dsoy jktdh; fo|ky;ksa esa iz;ksx gsrq fu%'kqYd">
      <formula>NOT(ISERROR(SEARCH("dsoy jktdh; fo|ky;ksa esa iz;ksx gsrq fu%'kqYd",S442)))</formula>
    </cfRule>
    <cfRule type="containsText" dxfId="7738" priority="4990" stopIfTrue="1" operator="containsText" text="f'k{kk foHkkx jktLFkku">
      <formula>NOT(ISERROR(SEARCH("f'k{kk foHkkx jktLFkku",S442)))</formula>
    </cfRule>
    <cfRule type="containsText" dxfId="7737" priority="4991" stopIfTrue="1" operator="containsText" text="iw.kkZad">
      <formula>NOT(ISERROR(SEARCH("iw.kkZad",S442)))</formula>
    </cfRule>
  </conditionalFormatting>
  <conditionalFormatting sqref="S443">
    <cfRule type="cellIs" dxfId="7736" priority="4986" stopIfTrue="1" operator="equal">
      <formula>0</formula>
    </cfRule>
  </conditionalFormatting>
  <conditionalFormatting sqref="S443">
    <cfRule type="containsText" dxfId="7735" priority="4981" stopIfTrue="1" operator="containsText" text="dsoy jktdh; fo|ky;ksa esa iz;ksx gsrq fu%'kqYd">
      <formula>NOT(ISERROR(SEARCH("dsoy jktdh; fo|ky;ksa esa iz;ksx gsrq fu%'kqYd",S443)))</formula>
    </cfRule>
    <cfRule type="containsText" dxfId="7734" priority="4982" stopIfTrue="1" operator="containsText" text="dsoy jktdh; fo|ky;ksa esa iz;ksx gsrq fu%'kqYd">
      <formula>NOT(ISERROR(SEARCH("dsoy jktdh; fo|ky;ksa esa iz;ksx gsrq fu%'kqYd",S443)))</formula>
    </cfRule>
    <cfRule type="containsText" dxfId="7733" priority="4983" stopIfTrue="1" operator="containsText" text="dsoy jktdh; fo|ky;ksa esa iz;ksx gsrq fu%'kqYd">
      <formula>NOT(ISERROR(SEARCH("dsoy jktdh; fo|ky;ksa esa iz;ksx gsrq fu%'kqYd",S443)))</formula>
    </cfRule>
    <cfRule type="containsText" dxfId="7732" priority="4984" stopIfTrue="1" operator="containsText" text="f'k{kk foHkkx jktLFkku">
      <formula>NOT(ISERROR(SEARCH("f'k{kk foHkkx jktLFkku",S443)))</formula>
    </cfRule>
    <cfRule type="containsText" dxfId="7731" priority="4985" stopIfTrue="1" operator="containsText" text="iw.kkZad">
      <formula>NOT(ISERROR(SEARCH("iw.kkZad",S443)))</formula>
    </cfRule>
  </conditionalFormatting>
  <conditionalFormatting sqref="W442">
    <cfRule type="cellIs" dxfId="7730" priority="4980" stopIfTrue="1" operator="equal">
      <formula>0</formula>
    </cfRule>
  </conditionalFormatting>
  <conditionalFormatting sqref="W442">
    <cfRule type="containsText" dxfId="7729" priority="4975" stopIfTrue="1" operator="containsText" text="dsoy jktdh; fo|ky;ksa esa iz;ksx gsrq fu%'kqYd">
      <formula>NOT(ISERROR(SEARCH("dsoy jktdh; fo|ky;ksa esa iz;ksx gsrq fu%'kqYd",W442)))</formula>
    </cfRule>
    <cfRule type="containsText" dxfId="7728" priority="4976" stopIfTrue="1" operator="containsText" text="dsoy jktdh; fo|ky;ksa esa iz;ksx gsrq fu%'kqYd">
      <formula>NOT(ISERROR(SEARCH("dsoy jktdh; fo|ky;ksa esa iz;ksx gsrq fu%'kqYd",W442)))</formula>
    </cfRule>
    <cfRule type="containsText" dxfId="7727" priority="4977" stopIfTrue="1" operator="containsText" text="dsoy jktdh; fo|ky;ksa esa iz;ksx gsrq fu%'kqYd">
      <formula>NOT(ISERROR(SEARCH("dsoy jktdh; fo|ky;ksa esa iz;ksx gsrq fu%'kqYd",W442)))</formula>
    </cfRule>
    <cfRule type="containsText" dxfId="7726" priority="4978" stopIfTrue="1" operator="containsText" text="f'k{kk foHkkx jktLFkku">
      <formula>NOT(ISERROR(SEARCH("f'k{kk foHkkx jktLFkku",W442)))</formula>
    </cfRule>
    <cfRule type="containsText" dxfId="7725" priority="4979" stopIfTrue="1" operator="containsText" text="iw.kkZad">
      <formula>NOT(ISERROR(SEARCH("iw.kkZad",W442)))</formula>
    </cfRule>
  </conditionalFormatting>
  <conditionalFormatting sqref="W443">
    <cfRule type="cellIs" dxfId="7724" priority="4974" stopIfTrue="1" operator="equal">
      <formula>0</formula>
    </cfRule>
  </conditionalFormatting>
  <conditionalFormatting sqref="W443">
    <cfRule type="containsText" dxfId="7723" priority="4969" stopIfTrue="1" operator="containsText" text="dsoy jktdh; fo|ky;ksa esa iz;ksx gsrq fu%'kqYd">
      <formula>NOT(ISERROR(SEARCH("dsoy jktdh; fo|ky;ksa esa iz;ksx gsrq fu%'kqYd",W443)))</formula>
    </cfRule>
    <cfRule type="containsText" dxfId="7722" priority="4970" stopIfTrue="1" operator="containsText" text="dsoy jktdh; fo|ky;ksa esa iz;ksx gsrq fu%'kqYd">
      <formula>NOT(ISERROR(SEARCH("dsoy jktdh; fo|ky;ksa esa iz;ksx gsrq fu%'kqYd",W443)))</formula>
    </cfRule>
    <cfRule type="containsText" dxfId="7721" priority="4971" stopIfTrue="1" operator="containsText" text="dsoy jktdh; fo|ky;ksa esa iz;ksx gsrq fu%'kqYd">
      <formula>NOT(ISERROR(SEARCH("dsoy jktdh; fo|ky;ksa esa iz;ksx gsrq fu%'kqYd",W443)))</formula>
    </cfRule>
    <cfRule type="containsText" dxfId="7720" priority="4972" stopIfTrue="1" operator="containsText" text="f'k{kk foHkkx jktLFkku">
      <formula>NOT(ISERROR(SEARCH("f'k{kk foHkkx jktLFkku",W443)))</formula>
    </cfRule>
    <cfRule type="containsText" dxfId="7719" priority="4973" stopIfTrue="1" operator="containsText" text="iw.kkZad">
      <formula>NOT(ISERROR(SEARCH("iw.kkZad",W443)))</formula>
    </cfRule>
  </conditionalFormatting>
  <conditionalFormatting sqref="K472:K473 J471 B471:F471 B472:C473">
    <cfRule type="cellIs" dxfId="7718" priority="4968" stopIfTrue="1" operator="equal">
      <formula>0</formula>
    </cfRule>
  </conditionalFormatting>
  <conditionalFormatting sqref="K472:K473 J471 B471:F471 B472:C473">
    <cfRule type="containsText" dxfId="7717" priority="4963" stopIfTrue="1" operator="containsText" text="dsoy jktdh; fo|ky;ksa esa iz;ksx gsrq fu%'kqYd">
      <formula>NOT(ISERROR(SEARCH("dsoy jktdh; fo|ky;ksa esa iz;ksx gsrq fu%'kqYd",B471)))</formula>
    </cfRule>
    <cfRule type="containsText" dxfId="7716" priority="4964" stopIfTrue="1" operator="containsText" text="dsoy jktdh; fo|ky;ksa esa iz;ksx gsrq fu%'kqYd">
      <formula>NOT(ISERROR(SEARCH("dsoy jktdh; fo|ky;ksa esa iz;ksx gsrq fu%'kqYd",B471)))</formula>
    </cfRule>
    <cfRule type="containsText" dxfId="7715" priority="4965" stopIfTrue="1" operator="containsText" text="dsoy jktdh; fo|ky;ksa esa iz;ksx gsrq fu%'kqYd">
      <formula>NOT(ISERROR(SEARCH("dsoy jktdh; fo|ky;ksa esa iz;ksx gsrq fu%'kqYd",B471)))</formula>
    </cfRule>
    <cfRule type="containsText" dxfId="7714" priority="4966" stopIfTrue="1" operator="containsText" text="f'k{kk foHkkx jktLFkku">
      <formula>NOT(ISERROR(SEARCH("f'k{kk foHkkx jktLFkku",B471)))</formula>
    </cfRule>
    <cfRule type="containsText" dxfId="7713" priority="4967" stopIfTrue="1" operator="containsText" text="iw.kkZad">
      <formula>NOT(ISERROR(SEARCH("iw.kkZad",B471)))</formula>
    </cfRule>
  </conditionalFormatting>
  <conditionalFormatting sqref="D472:F472 J472">
    <cfRule type="cellIs" dxfId="7712" priority="4962" stopIfTrue="1" operator="equal">
      <formula>0</formula>
    </cfRule>
  </conditionalFormatting>
  <conditionalFormatting sqref="D472:F472 J472">
    <cfRule type="containsText" dxfId="7711" priority="4957" stopIfTrue="1" operator="containsText" text="dsoy jktdh; fo|ky;ksa esa iz;ksx gsrq fu%'kqYd">
      <formula>NOT(ISERROR(SEARCH("dsoy jktdh; fo|ky;ksa esa iz;ksx gsrq fu%'kqYd",D472)))</formula>
    </cfRule>
    <cfRule type="containsText" dxfId="7710" priority="4958" stopIfTrue="1" operator="containsText" text="dsoy jktdh; fo|ky;ksa esa iz;ksx gsrq fu%'kqYd">
      <formula>NOT(ISERROR(SEARCH("dsoy jktdh; fo|ky;ksa esa iz;ksx gsrq fu%'kqYd",D472)))</formula>
    </cfRule>
    <cfRule type="containsText" dxfId="7709" priority="4959" stopIfTrue="1" operator="containsText" text="dsoy jktdh; fo|ky;ksa esa iz;ksx gsrq fu%'kqYd">
      <formula>NOT(ISERROR(SEARCH("dsoy jktdh; fo|ky;ksa esa iz;ksx gsrq fu%'kqYd",D472)))</formula>
    </cfRule>
    <cfRule type="containsText" dxfId="7708" priority="4960" stopIfTrue="1" operator="containsText" text="f'k{kk foHkkx jktLFkku">
      <formula>NOT(ISERROR(SEARCH("f'k{kk foHkkx jktLFkku",D472)))</formula>
    </cfRule>
    <cfRule type="containsText" dxfId="7707" priority="4961" stopIfTrue="1" operator="containsText" text="iw.kkZad">
      <formula>NOT(ISERROR(SEARCH("iw.kkZad",D472)))</formula>
    </cfRule>
  </conditionalFormatting>
  <conditionalFormatting sqref="D473:F473 J473">
    <cfRule type="cellIs" dxfId="7706" priority="4956" stopIfTrue="1" operator="equal">
      <formula>0</formula>
    </cfRule>
  </conditionalFormatting>
  <conditionalFormatting sqref="D473:F473 J473">
    <cfRule type="containsText" dxfId="7705" priority="4951" stopIfTrue="1" operator="containsText" text="dsoy jktdh; fo|ky;ksa esa iz;ksx gsrq fu%'kqYd">
      <formula>NOT(ISERROR(SEARCH("dsoy jktdh; fo|ky;ksa esa iz;ksx gsrq fu%'kqYd",D473)))</formula>
    </cfRule>
    <cfRule type="containsText" dxfId="7704" priority="4952" stopIfTrue="1" operator="containsText" text="dsoy jktdh; fo|ky;ksa esa iz;ksx gsrq fu%'kqYd">
      <formula>NOT(ISERROR(SEARCH("dsoy jktdh; fo|ky;ksa esa iz;ksx gsrq fu%'kqYd",D473)))</formula>
    </cfRule>
    <cfRule type="containsText" dxfId="7703" priority="4953" stopIfTrue="1" operator="containsText" text="dsoy jktdh; fo|ky;ksa esa iz;ksx gsrq fu%'kqYd">
      <formula>NOT(ISERROR(SEARCH("dsoy jktdh; fo|ky;ksa esa iz;ksx gsrq fu%'kqYd",D473)))</formula>
    </cfRule>
    <cfRule type="containsText" dxfId="7702" priority="4954" stopIfTrue="1" operator="containsText" text="f'k{kk foHkkx jktLFkku">
      <formula>NOT(ISERROR(SEARCH("f'k{kk foHkkx jktLFkku",D473)))</formula>
    </cfRule>
    <cfRule type="containsText" dxfId="7701" priority="4955" stopIfTrue="1" operator="containsText" text="iw.kkZad">
      <formula>NOT(ISERROR(SEARCH("iw.kkZad",D473)))</formula>
    </cfRule>
  </conditionalFormatting>
  <conditionalFormatting sqref="X472:X473 W471 O471:S471 O472:P473">
    <cfRule type="cellIs" dxfId="7700" priority="4950" stopIfTrue="1" operator="equal">
      <formula>0</formula>
    </cfRule>
  </conditionalFormatting>
  <conditionalFormatting sqref="X472:X473 W471 O471:S471 O472:P473">
    <cfRule type="containsText" dxfId="7699" priority="4945" stopIfTrue="1" operator="containsText" text="dsoy jktdh; fo|ky;ksa esa iz;ksx gsrq fu%'kqYd">
      <formula>NOT(ISERROR(SEARCH("dsoy jktdh; fo|ky;ksa esa iz;ksx gsrq fu%'kqYd",O471)))</formula>
    </cfRule>
    <cfRule type="containsText" dxfId="7698" priority="4946" stopIfTrue="1" operator="containsText" text="dsoy jktdh; fo|ky;ksa esa iz;ksx gsrq fu%'kqYd">
      <formula>NOT(ISERROR(SEARCH("dsoy jktdh; fo|ky;ksa esa iz;ksx gsrq fu%'kqYd",O471)))</formula>
    </cfRule>
    <cfRule type="containsText" dxfId="7697" priority="4947" stopIfTrue="1" operator="containsText" text="dsoy jktdh; fo|ky;ksa esa iz;ksx gsrq fu%'kqYd">
      <formula>NOT(ISERROR(SEARCH("dsoy jktdh; fo|ky;ksa esa iz;ksx gsrq fu%'kqYd",O471)))</formula>
    </cfRule>
    <cfRule type="containsText" dxfId="7696" priority="4948" stopIfTrue="1" operator="containsText" text="f'k{kk foHkkx jktLFkku">
      <formula>NOT(ISERROR(SEARCH("f'k{kk foHkkx jktLFkku",O471)))</formula>
    </cfRule>
    <cfRule type="containsText" dxfId="7695" priority="4949" stopIfTrue="1" operator="containsText" text="iw.kkZad">
      <formula>NOT(ISERROR(SEARCH("iw.kkZad",O471)))</formula>
    </cfRule>
  </conditionalFormatting>
  <conditionalFormatting sqref="Q472">
    <cfRule type="cellIs" dxfId="7694" priority="4944" stopIfTrue="1" operator="equal">
      <formula>0</formula>
    </cfRule>
  </conditionalFormatting>
  <conditionalFormatting sqref="Q472">
    <cfRule type="containsText" dxfId="7693" priority="4939" stopIfTrue="1" operator="containsText" text="dsoy jktdh; fo|ky;ksa esa iz;ksx gsrq fu%'kqYd">
      <formula>NOT(ISERROR(SEARCH("dsoy jktdh; fo|ky;ksa esa iz;ksx gsrq fu%'kqYd",Q472)))</formula>
    </cfRule>
    <cfRule type="containsText" dxfId="7692" priority="4940" stopIfTrue="1" operator="containsText" text="dsoy jktdh; fo|ky;ksa esa iz;ksx gsrq fu%'kqYd">
      <formula>NOT(ISERROR(SEARCH("dsoy jktdh; fo|ky;ksa esa iz;ksx gsrq fu%'kqYd",Q472)))</formula>
    </cfRule>
    <cfRule type="containsText" dxfId="7691" priority="4941" stopIfTrue="1" operator="containsText" text="dsoy jktdh; fo|ky;ksa esa iz;ksx gsrq fu%'kqYd">
      <formula>NOT(ISERROR(SEARCH("dsoy jktdh; fo|ky;ksa esa iz;ksx gsrq fu%'kqYd",Q472)))</formula>
    </cfRule>
    <cfRule type="containsText" dxfId="7690" priority="4942" stopIfTrue="1" operator="containsText" text="f'k{kk foHkkx jktLFkku">
      <formula>NOT(ISERROR(SEARCH("f'k{kk foHkkx jktLFkku",Q472)))</formula>
    </cfRule>
    <cfRule type="containsText" dxfId="7689" priority="4943" stopIfTrue="1" operator="containsText" text="iw.kkZad">
      <formula>NOT(ISERROR(SEARCH("iw.kkZad",Q472)))</formula>
    </cfRule>
  </conditionalFormatting>
  <conditionalFormatting sqref="Q473">
    <cfRule type="cellIs" dxfId="7688" priority="4938" stopIfTrue="1" operator="equal">
      <formula>0</formula>
    </cfRule>
  </conditionalFormatting>
  <conditionalFormatting sqref="Q473">
    <cfRule type="containsText" dxfId="7687" priority="4933" stopIfTrue="1" operator="containsText" text="dsoy jktdh; fo|ky;ksa esa iz;ksx gsrq fu%'kqYd">
      <formula>NOT(ISERROR(SEARCH("dsoy jktdh; fo|ky;ksa esa iz;ksx gsrq fu%'kqYd",Q473)))</formula>
    </cfRule>
    <cfRule type="containsText" dxfId="7686" priority="4934" stopIfTrue="1" operator="containsText" text="dsoy jktdh; fo|ky;ksa esa iz;ksx gsrq fu%'kqYd">
      <formula>NOT(ISERROR(SEARCH("dsoy jktdh; fo|ky;ksa esa iz;ksx gsrq fu%'kqYd",Q473)))</formula>
    </cfRule>
    <cfRule type="containsText" dxfId="7685" priority="4935" stopIfTrue="1" operator="containsText" text="dsoy jktdh; fo|ky;ksa esa iz;ksx gsrq fu%'kqYd">
      <formula>NOT(ISERROR(SEARCH("dsoy jktdh; fo|ky;ksa esa iz;ksx gsrq fu%'kqYd",Q473)))</formula>
    </cfRule>
    <cfRule type="containsText" dxfId="7684" priority="4936" stopIfTrue="1" operator="containsText" text="f'k{kk foHkkx jktLFkku">
      <formula>NOT(ISERROR(SEARCH("f'k{kk foHkkx jktLFkku",Q473)))</formula>
    </cfRule>
    <cfRule type="containsText" dxfId="7683" priority="4937" stopIfTrue="1" operator="containsText" text="iw.kkZad">
      <formula>NOT(ISERROR(SEARCH("iw.kkZad",Q473)))</formula>
    </cfRule>
  </conditionalFormatting>
  <conditionalFormatting sqref="R472">
    <cfRule type="cellIs" dxfId="7682" priority="4932" stopIfTrue="1" operator="equal">
      <formula>0</formula>
    </cfRule>
  </conditionalFormatting>
  <conditionalFormatting sqref="R472">
    <cfRule type="containsText" dxfId="7681" priority="4927" stopIfTrue="1" operator="containsText" text="dsoy jktdh; fo|ky;ksa esa iz;ksx gsrq fu%'kqYd">
      <formula>NOT(ISERROR(SEARCH("dsoy jktdh; fo|ky;ksa esa iz;ksx gsrq fu%'kqYd",R472)))</formula>
    </cfRule>
    <cfRule type="containsText" dxfId="7680" priority="4928" stopIfTrue="1" operator="containsText" text="dsoy jktdh; fo|ky;ksa esa iz;ksx gsrq fu%'kqYd">
      <formula>NOT(ISERROR(SEARCH("dsoy jktdh; fo|ky;ksa esa iz;ksx gsrq fu%'kqYd",R472)))</formula>
    </cfRule>
    <cfRule type="containsText" dxfId="7679" priority="4929" stopIfTrue="1" operator="containsText" text="dsoy jktdh; fo|ky;ksa esa iz;ksx gsrq fu%'kqYd">
      <formula>NOT(ISERROR(SEARCH("dsoy jktdh; fo|ky;ksa esa iz;ksx gsrq fu%'kqYd",R472)))</formula>
    </cfRule>
    <cfRule type="containsText" dxfId="7678" priority="4930" stopIfTrue="1" operator="containsText" text="f'k{kk foHkkx jktLFkku">
      <formula>NOT(ISERROR(SEARCH("f'k{kk foHkkx jktLFkku",R472)))</formula>
    </cfRule>
    <cfRule type="containsText" dxfId="7677" priority="4931" stopIfTrue="1" operator="containsText" text="iw.kkZad">
      <formula>NOT(ISERROR(SEARCH("iw.kkZad",R472)))</formula>
    </cfRule>
  </conditionalFormatting>
  <conditionalFormatting sqref="R473">
    <cfRule type="cellIs" dxfId="7676" priority="4926" stopIfTrue="1" operator="equal">
      <formula>0</formula>
    </cfRule>
  </conditionalFormatting>
  <conditionalFormatting sqref="R473">
    <cfRule type="containsText" dxfId="7675" priority="4921" stopIfTrue="1" operator="containsText" text="dsoy jktdh; fo|ky;ksa esa iz;ksx gsrq fu%'kqYd">
      <formula>NOT(ISERROR(SEARCH("dsoy jktdh; fo|ky;ksa esa iz;ksx gsrq fu%'kqYd",R473)))</formula>
    </cfRule>
    <cfRule type="containsText" dxfId="7674" priority="4922" stopIfTrue="1" operator="containsText" text="dsoy jktdh; fo|ky;ksa esa iz;ksx gsrq fu%'kqYd">
      <formula>NOT(ISERROR(SEARCH("dsoy jktdh; fo|ky;ksa esa iz;ksx gsrq fu%'kqYd",R473)))</formula>
    </cfRule>
    <cfRule type="containsText" dxfId="7673" priority="4923" stopIfTrue="1" operator="containsText" text="dsoy jktdh; fo|ky;ksa esa iz;ksx gsrq fu%'kqYd">
      <formula>NOT(ISERROR(SEARCH("dsoy jktdh; fo|ky;ksa esa iz;ksx gsrq fu%'kqYd",R473)))</formula>
    </cfRule>
    <cfRule type="containsText" dxfId="7672" priority="4924" stopIfTrue="1" operator="containsText" text="f'k{kk foHkkx jktLFkku">
      <formula>NOT(ISERROR(SEARCH("f'k{kk foHkkx jktLFkku",R473)))</formula>
    </cfRule>
    <cfRule type="containsText" dxfId="7671" priority="4925" stopIfTrue="1" operator="containsText" text="iw.kkZad">
      <formula>NOT(ISERROR(SEARCH("iw.kkZad",R473)))</formula>
    </cfRule>
  </conditionalFormatting>
  <conditionalFormatting sqref="S472">
    <cfRule type="cellIs" dxfId="7670" priority="4920" stopIfTrue="1" operator="equal">
      <formula>0</formula>
    </cfRule>
  </conditionalFormatting>
  <conditionalFormatting sqref="S472">
    <cfRule type="containsText" dxfId="7669" priority="4915" stopIfTrue="1" operator="containsText" text="dsoy jktdh; fo|ky;ksa esa iz;ksx gsrq fu%'kqYd">
      <formula>NOT(ISERROR(SEARCH("dsoy jktdh; fo|ky;ksa esa iz;ksx gsrq fu%'kqYd",S472)))</formula>
    </cfRule>
    <cfRule type="containsText" dxfId="7668" priority="4916" stopIfTrue="1" operator="containsText" text="dsoy jktdh; fo|ky;ksa esa iz;ksx gsrq fu%'kqYd">
      <formula>NOT(ISERROR(SEARCH("dsoy jktdh; fo|ky;ksa esa iz;ksx gsrq fu%'kqYd",S472)))</formula>
    </cfRule>
    <cfRule type="containsText" dxfId="7667" priority="4917" stopIfTrue="1" operator="containsText" text="dsoy jktdh; fo|ky;ksa esa iz;ksx gsrq fu%'kqYd">
      <formula>NOT(ISERROR(SEARCH("dsoy jktdh; fo|ky;ksa esa iz;ksx gsrq fu%'kqYd",S472)))</formula>
    </cfRule>
    <cfRule type="containsText" dxfId="7666" priority="4918" stopIfTrue="1" operator="containsText" text="f'k{kk foHkkx jktLFkku">
      <formula>NOT(ISERROR(SEARCH("f'k{kk foHkkx jktLFkku",S472)))</formula>
    </cfRule>
    <cfRule type="containsText" dxfId="7665" priority="4919" stopIfTrue="1" operator="containsText" text="iw.kkZad">
      <formula>NOT(ISERROR(SEARCH("iw.kkZad",S472)))</formula>
    </cfRule>
  </conditionalFormatting>
  <conditionalFormatting sqref="S473">
    <cfRule type="cellIs" dxfId="7664" priority="4914" stopIfTrue="1" operator="equal">
      <formula>0</formula>
    </cfRule>
  </conditionalFormatting>
  <conditionalFormatting sqref="S473">
    <cfRule type="containsText" dxfId="7663" priority="4909" stopIfTrue="1" operator="containsText" text="dsoy jktdh; fo|ky;ksa esa iz;ksx gsrq fu%'kqYd">
      <formula>NOT(ISERROR(SEARCH("dsoy jktdh; fo|ky;ksa esa iz;ksx gsrq fu%'kqYd",S473)))</formula>
    </cfRule>
    <cfRule type="containsText" dxfId="7662" priority="4910" stopIfTrue="1" operator="containsText" text="dsoy jktdh; fo|ky;ksa esa iz;ksx gsrq fu%'kqYd">
      <formula>NOT(ISERROR(SEARCH("dsoy jktdh; fo|ky;ksa esa iz;ksx gsrq fu%'kqYd",S473)))</formula>
    </cfRule>
    <cfRule type="containsText" dxfId="7661" priority="4911" stopIfTrue="1" operator="containsText" text="dsoy jktdh; fo|ky;ksa esa iz;ksx gsrq fu%'kqYd">
      <formula>NOT(ISERROR(SEARCH("dsoy jktdh; fo|ky;ksa esa iz;ksx gsrq fu%'kqYd",S473)))</formula>
    </cfRule>
    <cfRule type="containsText" dxfId="7660" priority="4912" stopIfTrue="1" operator="containsText" text="f'k{kk foHkkx jktLFkku">
      <formula>NOT(ISERROR(SEARCH("f'k{kk foHkkx jktLFkku",S473)))</formula>
    </cfRule>
    <cfRule type="containsText" dxfId="7659" priority="4913" stopIfTrue="1" operator="containsText" text="iw.kkZad">
      <formula>NOT(ISERROR(SEARCH("iw.kkZad",S473)))</formula>
    </cfRule>
  </conditionalFormatting>
  <conditionalFormatting sqref="W472">
    <cfRule type="cellIs" dxfId="7658" priority="4908" stopIfTrue="1" operator="equal">
      <formula>0</formula>
    </cfRule>
  </conditionalFormatting>
  <conditionalFormatting sqref="W472">
    <cfRule type="containsText" dxfId="7657" priority="4903" stopIfTrue="1" operator="containsText" text="dsoy jktdh; fo|ky;ksa esa iz;ksx gsrq fu%'kqYd">
      <formula>NOT(ISERROR(SEARCH("dsoy jktdh; fo|ky;ksa esa iz;ksx gsrq fu%'kqYd",W472)))</formula>
    </cfRule>
    <cfRule type="containsText" dxfId="7656" priority="4904" stopIfTrue="1" operator="containsText" text="dsoy jktdh; fo|ky;ksa esa iz;ksx gsrq fu%'kqYd">
      <formula>NOT(ISERROR(SEARCH("dsoy jktdh; fo|ky;ksa esa iz;ksx gsrq fu%'kqYd",W472)))</formula>
    </cfRule>
    <cfRule type="containsText" dxfId="7655" priority="4905" stopIfTrue="1" operator="containsText" text="dsoy jktdh; fo|ky;ksa esa iz;ksx gsrq fu%'kqYd">
      <formula>NOT(ISERROR(SEARCH("dsoy jktdh; fo|ky;ksa esa iz;ksx gsrq fu%'kqYd",W472)))</formula>
    </cfRule>
    <cfRule type="containsText" dxfId="7654" priority="4906" stopIfTrue="1" operator="containsText" text="f'k{kk foHkkx jktLFkku">
      <formula>NOT(ISERROR(SEARCH("f'k{kk foHkkx jktLFkku",W472)))</formula>
    </cfRule>
    <cfRule type="containsText" dxfId="7653" priority="4907" stopIfTrue="1" operator="containsText" text="iw.kkZad">
      <formula>NOT(ISERROR(SEARCH("iw.kkZad",W472)))</formula>
    </cfRule>
  </conditionalFormatting>
  <conditionalFormatting sqref="W473">
    <cfRule type="cellIs" dxfId="7652" priority="4902" stopIfTrue="1" operator="equal">
      <formula>0</formula>
    </cfRule>
  </conditionalFormatting>
  <conditionalFormatting sqref="W473">
    <cfRule type="containsText" dxfId="7651" priority="4897" stopIfTrue="1" operator="containsText" text="dsoy jktdh; fo|ky;ksa esa iz;ksx gsrq fu%'kqYd">
      <formula>NOT(ISERROR(SEARCH("dsoy jktdh; fo|ky;ksa esa iz;ksx gsrq fu%'kqYd",W473)))</formula>
    </cfRule>
    <cfRule type="containsText" dxfId="7650" priority="4898" stopIfTrue="1" operator="containsText" text="dsoy jktdh; fo|ky;ksa esa iz;ksx gsrq fu%'kqYd">
      <formula>NOT(ISERROR(SEARCH("dsoy jktdh; fo|ky;ksa esa iz;ksx gsrq fu%'kqYd",W473)))</formula>
    </cfRule>
    <cfRule type="containsText" dxfId="7649" priority="4899" stopIfTrue="1" operator="containsText" text="dsoy jktdh; fo|ky;ksa esa iz;ksx gsrq fu%'kqYd">
      <formula>NOT(ISERROR(SEARCH("dsoy jktdh; fo|ky;ksa esa iz;ksx gsrq fu%'kqYd",W473)))</formula>
    </cfRule>
    <cfRule type="containsText" dxfId="7648" priority="4900" stopIfTrue="1" operator="containsText" text="f'k{kk foHkkx jktLFkku">
      <formula>NOT(ISERROR(SEARCH("f'k{kk foHkkx jktLFkku",W473)))</formula>
    </cfRule>
    <cfRule type="containsText" dxfId="7647" priority="4901" stopIfTrue="1" operator="containsText" text="iw.kkZad">
      <formula>NOT(ISERROR(SEARCH("iw.kkZad",W473)))</formula>
    </cfRule>
  </conditionalFormatting>
  <conditionalFormatting sqref="K502:K503 J501 B501:F501 B502:C503">
    <cfRule type="cellIs" dxfId="7646" priority="4896" stopIfTrue="1" operator="equal">
      <formula>0</formula>
    </cfRule>
  </conditionalFormatting>
  <conditionalFormatting sqref="K502:K503 J501 B501:F501 B502:C503">
    <cfRule type="containsText" dxfId="7645" priority="4891" stopIfTrue="1" operator="containsText" text="dsoy jktdh; fo|ky;ksa esa iz;ksx gsrq fu%'kqYd">
      <formula>NOT(ISERROR(SEARCH("dsoy jktdh; fo|ky;ksa esa iz;ksx gsrq fu%'kqYd",B501)))</formula>
    </cfRule>
    <cfRule type="containsText" dxfId="7644" priority="4892" stopIfTrue="1" operator="containsText" text="dsoy jktdh; fo|ky;ksa esa iz;ksx gsrq fu%'kqYd">
      <formula>NOT(ISERROR(SEARCH("dsoy jktdh; fo|ky;ksa esa iz;ksx gsrq fu%'kqYd",B501)))</formula>
    </cfRule>
    <cfRule type="containsText" dxfId="7643" priority="4893" stopIfTrue="1" operator="containsText" text="dsoy jktdh; fo|ky;ksa esa iz;ksx gsrq fu%'kqYd">
      <formula>NOT(ISERROR(SEARCH("dsoy jktdh; fo|ky;ksa esa iz;ksx gsrq fu%'kqYd",B501)))</formula>
    </cfRule>
    <cfRule type="containsText" dxfId="7642" priority="4894" stopIfTrue="1" operator="containsText" text="f'k{kk foHkkx jktLFkku">
      <formula>NOT(ISERROR(SEARCH("f'k{kk foHkkx jktLFkku",B501)))</formula>
    </cfRule>
    <cfRule type="containsText" dxfId="7641" priority="4895" stopIfTrue="1" operator="containsText" text="iw.kkZad">
      <formula>NOT(ISERROR(SEARCH("iw.kkZad",B501)))</formula>
    </cfRule>
  </conditionalFormatting>
  <conditionalFormatting sqref="D502:F502 J502">
    <cfRule type="cellIs" dxfId="7640" priority="4890" stopIfTrue="1" operator="equal">
      <formula>0</formula>
    </cfRule>
  </conditionalFormatting>
  <conditionalFormatting sqref="D502:F502 J502">
    <cfRule type="containsText" dxfId="7639" priority="4885" stopIfTrue="1" operator="containsText" text="dsoy jktdh; fo|ky;ksa esa iz;ksx gsrq fu%'kqYd">
      <formula>NOT(ISERROR(SEARCH("dsoy jktdh; fo|ky;ksa esa iz;ksx gsrq fu%'kqYd",D502)))</formula>
    </cfRule>
    <cfRule type="containsText" dxfId="7638" priority="4886" stopIfTrue="1" operator="containsText" text="dsoy jktdh; fo|ky;ksa esa iz;ksx gsrq fu%'kqYd">
      <formula>NOT(ISERROR(SEARCH("dsoy jktdh; fo|ky;ksa esa iz;ksx gsrq fu%'kqYd",D502)))</formula>
    </cfRule>
    <cfRule type="containsText" dxfId="7637" priority="4887" stopIfTrue="1" operator="containsText" text="dsoy jktdh; fo|ky;ksa esa iz;ksx gsrq fu%'kqYd">
      <formula>NOT(ISERROR(SEARCH("dsoy jktdh; fo|ky;ksa esa iz;ksx gsrq fu%'kqYd",D502)))</formula>
    </cfRule>
    <cfRule type="containsText" dxfId="7636" priority="4888" stopIfTrue="1" operator="containsText" text="f'k{kk foHkkx jktLFkku">
      <formula>NOT(ISERROR(SEARCH("f'k{kk foHkkx jktLFkku",D502)))</formula>
    </cfRule>
    <cfRule type="containsText" dxfId="7635" priority="4889" stopIfTrue="1" operator="containsText" text="iw.kkZad">
      <formula>NOT(ISERROR(SEARCH("iw.kkZad",D502)))</formula>
    </cfRule>
  </conditionalFormatting>
  <conditionalFormatting sqref="D503:F503 J503">
    <cfRule type="cellIs" dxfId="7634" priority="4884" stopIfTrue="1" operator="equal">
      <formula>0</formula>
    </cfRule>
  </conditionalFormatting>
  <conditionalFormatting sqref="D503:F503 J503">
    <cfRule type="containsText" dxfId="7633" priority="4879" stopIfTrue="1" operator="containsText" text="dsoy jktdh; fo|ky;ksa esa iz;ksx gsrq fu%'kqYd">
      <formula>NOT(ISERROR(SEARCH("dsoy jktdh; fo|ky;ksa esa iz;ksx gsrq fu%'kqYd",D503)))</formula>
    </cfRule>
    <cfRule type="containsText" dxfId="7632" priority="4880" stopIfTrue="1" operator="containsText" text="dsoy jktdh; fo|ky;ksa esa iz;ksx gsrq fu%'kqYd">
      <formula>NOT(ISERROR(SEARCH("dsoy jktdh; fo|ky;ksa esa iz;ksx gsrq fu%'kqYd",D503)))</formula>
    </cfRule>
    <cfRule type="containsText" dxfId="7631" priority="4881" stopIfTrue="1" operator="containsText" text="dsoy jktdh; fo|ky;ksa esa iz;ksx gsrq fu%'kqYd">
      <formula>NOT(ISERROR(SEARCH("dsoy jktdh; fo|ky;ksa esa iz;ksx gsrq fu%'kqYd",D503)))</formula>
    </cfRule>
    <cfRule type="containsText" dxfId="7630" priority="4882" stopIfTrue="1" operator="containsText" text="f'k{kk foHkkx jktLFkku">
      <formula>NOT(ISERROR(SEARCH("f'k{kk foHkkx jktLFkku",D503)))</formula>
    </cfRule>
    <cfRule type="containsText" dxfId="7629" priority="4883" stopIfTrue="1" operator="containsText" text="iw.kkZad">
      <formula>NOT(ISERROR(SEARCH("iw.kkZad",D503)))</formula>
    </cfRule>
  </conditionalFormatting>
  <conditionalFormatting sqref="X502:X503 W501 O501:S501 O502:P503">
    <cfRule type="cellIs" dxfId="7628" priority="4878" stopIfTrue="1" operator="equal">
      <formula>0</formula>
    </cfRule>
  </conditionalFormatting>
  <conditionalFormatting sqref="X502:X503 W501 O501:S501 O502:P503">
    <cfRule type="containsText" dxfId="7627" priority="4873" stopIfTrue="1" operator="containsText" text="dsoy jktdh; fo|ky;ksa esa iz;ksx gsrq fu%'kqYd">
      <formula>NOT(ISERROR(SEARCH("dsoy jktdh; fo|ky;ksa esa iz;ksx gsrq fu%'kqYd",O501)))</formula>
    </cfRule>
    <cfRule type="containsText" dxfId="7626" priority="4874" stopIfTrue="1" operator="containsText" text="dsoy jktdh; fo|ky;ksa esa iz;ksx gsrq fu%'kqYd">
      <formula>NOT(ISERROR(SEARCH("dsoy jktdh; fo|ky;ksa esa iz;ksx gsrq fu%'kqYd",O501)))</formula>
    </cfRule>
    <cfRule type="containsText" dxfId="7625" priority="4875" stopIfTrue="1" operator="containsText" text="dsoy jktdh; fo|ky;ksa esa iz;ksx gsrq fu%'kqYd">
      <formula>NOT(ISERROR(SEARCH("dsoy jktdh; fo|ky;ksa esa iz;ksx gsrq fu%'kqYd",O501)))</formula>
    </cfRule>
    <cfRule type="containsText" dxfId="7624" priority="4876" stopIfTrue="1" operator="containsText" text="f'k{kk foHkkx jktLFkku">
      <formula>NOT(ISERROR(SEARCH("f'k{kk foHkkx jktLFkku",O501)))</formula>
    </cfRule>
    <cfRule type="containsText" dxfId="7623" priority="4877" stopIfTrue="1" operator="containsText" text="iw.kkZad">
      <formula>NOT(ISERROR(SEARCH("iw.kkZad",O501)))</formula>
    </cfRule>
  </conditionalFormatting>
  <conditionalFormatting sqref="Q502">
    <cfRule type="cellIs" dxfId="7622" priority="4872" stopIfTrue="1" operator="equal">
      <formula>0</formula>
    </cfRule>
  </conditionalFormatting>
  <conditionalFormatting sqref="Q502">
    <cfRule type="containsText" dxfId="7621" priority="4867" stopIfTrue="1" operator="containsText" text="dsoy jktdh; fo|ky;ksa esa iz;ksx gsrq fu%'kqYd">
      <formula>NOT(ISERROR(SEARCH("dsoy jktdh; fo|ky;ksa esa iz;ksx gsrq fu%'kqYd",Q502)))</formula>
    </cfRule>
    <cfRule type="containsText" dxfId="7620" priority="4868" stopIfTrue="1" operator="containsText" text="dsoy jktdh; fo|ky;ksa esa iz;ksx gsrq fu%'kqYd">
      <formula>NOT(ISERROR(SEARCH("dsoy jktdh; fo|ky;ksa esa iz;ksx gsrq fu%'kqYd",Q502)))</formula>
    </cfRule>
    <cfRule type="containsText" dxfId="7619" priority="4869" stopIfTrue="1" operator="containsText" text="dsoy jktdh; fo|ky;ksa esa iz;ksx gsrq fu%'kqYd">
      <formula>NOT(ISERROR(SEARCH("dsoy jktdh; fo|ky;ksa esa iz;ksx gsrq fu%'kqYd",Q502)))</formula>
    </cfRule>
    <cfRule type="containsText" dxfId="7618" priority="4870" stopIfTrue="1" operator="containsText" text="f'k{kk foHkkx jktLFkku">
      <formula>NOT(ISERROR(SEARCH("f'k{kk foHkkx jktLFkku",Q502)))</formula>
    </cfRule>
    <cfRule type="containsText" dxfId="7617" priority="4871" stopIfTrue="1" operator="containsText" text="iw.kkZad">
      <formula>NOT(ISERROR(SEARCH("iw.kkZad",Q502)))</formula>
    </cfRule>
  </conditionalFormatting>
  <conditionalFormatting sqref="Q503">
    <cfRule type="cellIs" dxfId="7616" priority="4866" stopIfTrue="1" operator="equal">
      <formula>0</formula>
    </cfRule>
  </conditionalFormatting>
  <conditionalFormatting sqref="Q503">
    <cfRule type="containsText" dxfId="7615" priority="4861" stopIfTrue="1" operator="containsText" text="dsoy jktdh; fo|ky;ksa esa iz;ksx gsrq fu%'kqYd">
      <formula>NOT(ISERROR(SEARCH("dsoy jktdh; fo|ky;ksa esa iz;ksx gsrq fu%'kqYd",Q503)))</formula>
    </cfRule>
    <cfRule type="containsText" dxfId="7614" priority="4862" stopIfTrue="1" operator="containsText" text="dsoy jktdh; fo|ky;ksa esa iz;ksx gsrq fu%'kqYd">
      <formula>NOT(ISERROR(SEARCH("dsoy jktdh; fo|ky;ksa esa iz;ksx gsrq fu%'kqYd",Q503)))</formula>
    </cfRule>
    <cfRule type="containsText" dxfId="7613" priority="4863" stopIfTrue="1" operator="containsText" text="dsoy jktdh; fo|ky;ksa esa iz;ksx gsrq fu%'kqYd">
      <formula>NOT(ISERROR(SEARCH("dsoy jktdh; fo|ky;ksa esa iz;ksx gsrq fu%'kqYd",Q503)))</formula>
    </cfRule>
    <cfRule type="containsText" dxfId="7612" priority="4864" stopIfTrue="1" operator="containsText" text="f'k{kk foHkkx jktLFkku">
      <formula>NOT(ISERROR(SEARCH("f'k{kk foHkkx jktLFkku",Q503)))</formula>
    </cfRule>
    <cfRule type="containsText" dxfId="7611" priority="4865" stopIfTrue="1" operator="containsText" text="iw.kkZad">
      <formula>NOT(ISERROR(SEARCH("iw.kkZad",Q503)))</formula>
    </cfRule>
  </conditionalFormatting>
  <conditionalFormatting sqref="R502">
    <cfRule type="cellIs" dxfId="7610" priority="4860" stopIfTrue="1" operator="equal">
      <formula>0</formula>
    </cfRule>
  </conditionalFormatting>
  <conditionalFormatting sqref="R502">
    <cfRule type="containsText" dxfId="7609" priority="4855" stopIfTrue="1" operator="containsText" text="dsoy jktdh; fo|ky;ksa esa iz;ksx gsrq fu%'kqYd">
      <formula>NOT(ISERROR(SEARCH("dsoy jktdh; fo|ky;ksa esa iz;ksx gsrq fu%'kqYd",R502)))</formula>
    </cfRule>
    <cfRule type="containsText" dxfId="7608" priority="4856" stopIfTrue="1" operator="containsText" text="dsoy jktdh; fo|ky;ksa esa iz;ksx gsrq fu%'kqYd">
      <formula>NOT(ISERROR(SEARCH("dsoy jktdh; fo|ky;ksa esa iz;ksx gsrq fu%'kqYd",R502)))</formula>
    </cfRule>
    <cfRule type="containsText" dxfId="7607" priority="4857" stopIfTrue="1" operator="containsText" text="dsoy jktdh; fo|ky;ksa esa iz;ksx gsrq fu%'kqYd">
      <formula>NOT(ISERROR(SEARCH("dsoy jktdh; fo|ky;ksa esa iz;ksx gsrq fu%'kqYd",R502)))</formula>
    </cfRule>
    <cfRule type="containsText" dxfId="7606" priority="4858" stopIfTrue="1" operator="containsText" text="f'k{kk foHkkx jktLFkku">
      <formula>NOT(ISERROR(SEARCH("f'k{kk foHkkx jktLFkku",R502)))</formula>
    </cfRule>
    <cfRule type="containsText" dxfId="7605" priority="4859" stopIfTrue="1" operator="containsText" text="iw.kkZad">
      <formula>NOT(ISERROR(SEARCH("iw.kkZad",R502)))</formula>
    </cfRule>
  </conditionalFormatting>
  <conditionalFormatting sqref="R503">
    <cfRule type="cellIs" dxfId="7604" priority="4854" stopIfTrue="1" operator="equal">
      <formula>0</formula>
    </cfRule>
  </conditionalFormatting>
  <conditionalFormatting sqref="R503">
    <cfRule type="containsText" dxfId="7603" priority="4849" stopIfTrue="1" operator="containsText" text="dsoy jktdh; fo|ky;ksa esa iz;ksx gsrq fu%'kqYd">
      <formula>NOT(ISERROR(SEARCH("dsoy jktdh; fo|ky;ksa esa iz;ksx gsrq fu%'kqYd",R503)))</formula>
    </cfRule>
    <cfRule type="containsText" dxfId="7602" priority="4850" stopIfTrue="1" operator="containsText" text="dsoy jktdh; fo|ky;ksa esa iz;ksx gsrq fu%'kqYd">
      <formula>NOT(ISERROR(SEARCH("dsoy jktdh; fo|ky;ksa esa iz;ksx gsrq fu%'kqYd",R503)))</formula>
    </cfRule>
    <cfRule type="containsText" dxfId="7601" priority="4851" stopIfTrue="1" operator="containsText" text="dsoy jktdh; fo|ky;ksa esa iz;ksx gsrq fu%'kqYd">
      <formula>NOT(ISERROR(SEARCH("dsoy jktdh; fo|ky;ksa esa iz;ksx gsrq fu%'kqYd",R503)))</formula>
    </cfRule>
    <cfRule type="containsText" dxfId="7600" priority="4852" stopIfTrue="1" operator="containsText" text="f'k{kk foHkkx jktLFkku">
      <formula>NOT(ISERROR(SEARCH("f'k{kk foHkkx jktLFkku",R503)))</formula>
    </cfRule>
    <cfRule type="containsText" dxfId="7599" priority="4853" stopIfTrue="1" operator="containsText" text="iw.kkZad">
      <formula>NOT(ISERROR(SEARCH("iw.kkZad",R503)))</formula>
    </cfRule>
  </conditionalFormatting>
  <conditionalFormatting sqref="S502">
    <cfRule type="cellIs" dxfId="7598" priority="4848" stopIfTrue="1" operator="equal">
      <formula>0</formula>
    </cfRule>
  </conditionalFormatting>
  <conditionalFormatting sqref="S502">
    <cfRule type="containsText" dxfId="7597" priority="4843" stopIfTrue="1" operator="containsText" text="dsoy jktdh; fo|ky;ksa esa iz;ksx gsrq fu%'kqYd">
      <formula>NOT(ISERROR(SEARCH("dsoy jktdh; fo|ky;ksa esa iz;ksx gsrq fu%'kqYd",S502)))</formula>
    </cfRule>
    <cfRule type="containsText" dxfId="7596" priority="4844" stopIfTrue="1" operator="containsText" text="dsoy jktdh; fo|ky;ksa esa iz;ksx gsrq fu%'kqYd">
      <formula>NOT(ISERROR(SEARCH("dsoy jktdh; fo|ky;ksa esa iz;ksx gsrq fu%'kqYd",S502)))</formula>
    </cfRule>
    <cfRule type="containsText" dxfId="7595" priority="4845" stopIfTrue="1" operator="containsText" text="dsoy jktdh; fo|ky;ksa esa iz;ksx gsrq fu%'kqYd">
      <formula>NOT(ISERROR(SEARCH("dsoy jktdh; fo|ky;ksa esa iz;ksx gsrq fu%'kqYd",S502)))</formula>
    </cfRule>
    <cfRule type="containsText" dxfId="7594" priority="4846" stopIfTrue="1" operator="containsText" text="f'k{kk foHkkx jktLFkku">
      <formula>NOT(ISERROR(SEARCH("f'k{kk foHkkx jktLFkku",S502)))</formula>
    </cfRule>
    <cfRule type="containsText" dxfId="7593" priority="4847" stopIfTrue="1" operator="containsText" text="iw.kkZad">
      <formula>NOT(ISERROR(SEARCH("iw.kkZad",S502)))</formula>
    </cfRule>
  </conditionalFormatting>
  <conditionalFormatting sqref="S503">
    <cfRule type="cellIs" dxfId="7592" priority="4842" stopIfTrue="1" operator="equal">
      <formula>0</formula>
    </cfRule>
  </conditionalFormatting>
  <conditionalFormatting sqref="S503">
    <cfRule type="containsText" dxfId="7591" priority="4837" stopIfTrue="1" operator="containsText" text="dsoy jktdh; fo|ky;ksa esa iz;ksx gsrq fu%'kqYd">
      <formula>NOT(ISERROR(SEARCH("dsoy jktdh; fo|ky;ksa esa iz;ksx gsrq fu%'kqYd",S503)))</formula>
    </cfRule>
    <cfRule type="containsText" dxfId="7590" priority="4838" stopIfTrue="1" operator="containsText" text="dsoy jktdh; fo|ky;ksa esa iz;ksx gsrq fu%'kqYd">
      <formula>NOT(ISERROR(SEARCH("dsoy jktdh; fo|ky;ksa esa iz;ksx gsrq fu%'kqYd",S503)))</formula>
    </cfRule>
    <cfRule type="containsText" dxfId="7589" priority="4839" stopIfTrue="1" operator="containsText" text="dsoy jktdh; fo|ky;ksa esa iz;ksx gsrq fu%'kqYd">
      <formula>NOT(ISERROR(SEARCH("dsoy jktdh; fo|ky;ksa esa iz;ksx gsrq fu%'kqYd",S503)))</formula>
    </cfRule>
    <cfRule type="containsText" dxfId="7588" priority="4840" stopIfTrue="1" operator="containsText" text="f'k{kk foHkkx jktLFkku">
      <formula>NOT(ISERROR(SEARCH("f'k{kk foHkkx jktLFkku",S503)))</formula>
    </cfRule>
    <cfRule type="containsText" dxfId="7587" priority="4841" stopIfTrue="1" operator="containsText" text="iw.kkZad">
      <formula>NOT(ISERROR(SEARCH("iw.kkZad",S503)))</formula>
    </cfRule>
  </conditionalFormatting>
  <conditionalFormatting sqref="W502">
    <cfRule type="cellIs" dxfId="7586" priority="4836" stopIfTrue="1" operator="equal">
      <formula>0</formula>
    </cfRule>
  </conditionalFormatting>
  <conditionalFormatting sqref="W502">
    <cfRule type="containsText" dxfId="7585" priority="4831" stopIfTrue="1" operator="containsText" text="dsoy jktdh; fo|ky;ksa esa iz;ksx gsrq fu%'kqYd">
      <formula>NOT(ISERROR(SEARCH("dsoy jktdh; fo|ky;ksa esa iz;ksx gsrq fu%'kqYd",W502)))</formula>
    </cfRule>
    <cfRule type="containsText" dxfId="7584" priority="4832" stopIfTrue="1" operator="containsText" text="dsoy jktdh; fo|ky;ksa esa iz;ksx gsrq fu%'kqYd">
      <formula>NOT(ISERROR(SEARCH("dsoy jktdh; fo|ky;ksa esa iz;ksx gsrq fu%'kqYd",W502)))</formula>
    </cfRule>
    <cfRule type="containsText" dxfId="7583" priority="4833" stopIfTrue="1" operator="containsText" text="dsoy jktdh; fo|ky;ksa esa iz;ksx gsrq fu%'kqYd">
      <formula>NOT(ISERROR(SEARCH("dsoy jktdh; fo|ky;ksa esa iz;ksx gsrq fu%'kqYd",W502)))</formula>
    </cfRule>
    <cfRule type="containsText" dxfId="7582" priority="4834" stopIfTrue="1" operator="containsText" text="f'k{kk foHkkx jktLFkku">
      <formula>NOT(ISERROR(SEARCH("f'k{kk foHkkx jktLFkku",W502)))</formula>
    </cfRule>
    <cfRule type="containsText" dxfId="7581" priority="4835" stopIfTrue="1" operator="containsText" text="iw.kkZad">
      <formula>NOT(ISERROR(SEARCH("iw.kkZad",W502)))</formula>
    </cfRule>
  </conditionalFormatting>
  <conditionalFormatting sqref="W503">
    <cfRule type="cellIs" dxfId="7580" priority="4830" stopIfTrue="1" operator="equal">
      <formula>0</formula>
    </cfRule>
  </conditionalFormatting>
  <conditionalFormatting sqref="W503">
    <cfRule type="containsText" dxfId="7579" priority="4825" stopIfTrue="1" operator="containsText" text="dsoy jktdh; fo|ky;ksa esa iz;ksx gsrq fu%'kqYd">
      <formula>NOT(ISERROR(SEARCH("dsoy jktdh; fo|ky;ksa esa iz;ksx gsrq fu%'kqYd",W503)))</formula>
    </cfRule>
    <cfRule type="containsText" dxfId="7578" priority="4826" stopIfTrue="1" operator="containsText" text="dsoy jktdh; fo|ky;ksa esa iz;ksx gsrq fu%'kqYd">
      <formula>NOT(ISERROR(SEARCH("dsoy jktdh; fo|ky;ksa esa iz;ksx gsrq fu%'kqYd",W503)))</formula>
    </cfRule>
    <cfRule type="containsText" dxfId="7577" priority="4827" stopIfTrue="1" operator="containsText" text="dsoy jktdh; fo|ky;ksa esa iz;ksx gsrq fu%'kqYd">
      <formula>NOT(ISERROR(SEARCH("dsoy jktdh; fo|ky;ksa esa iz;ksx gsrq fu%'kqYd",W503)))</formula>
    </cfRule>
    <cfRule type="containsText" dxfId="7576" priority="4828" stopIfTrue="1" operator="containsText" text="f'k{kk foHkkx jktLFkku">
      <formula>NOT(ISERROR(SEARCH("f'k{kk foHkkx jktLFkku",W503)))</formula>
    </cfRule>
    <cfRule type="containsText" dxfId="7575" priority="4829" stopIfTrue="1" operator="containsText" text="iw.kkZad">
      <formula>NOT(ISERROR(SEARCH("iw.kkZad",W503)))</formula>
    </cfRule>
  </conditionalFormatting>
  <conditionalFormatting sqref="K532:K533 J531 B531:F531 B532:C533">
    <cfRule type="cellIs" dxfId="7574" priority="4824" stopIfTrue="1" operator="equal">
      <formula>0</formula>
    </cfRule>
  </conditionalFormatting>
  <conditionalFormatting sqref="K532:K533 J531 B531:F531 B532:C533">
    <cfRule type="containsText" dxfId="7573" priority="4819" stopIfTrue="1" operator="containsText" text="dsoy jktdh; fo|ky;ksa esa iz;ksx gsrq fu%'kqYd">
      <formula>NOT(ISERROR(SEARCH("dsoy jktdh; fo|ky;ksa esa iz;ksx gsrq fu%'kqYd",B531)))</formula>
    </cfRule>
    <cfRule type="containsText" dxfId="7572" priority="4820" stopIfTrue="1" operator="containsText" text="dsoy jktdh; fo|ky;ksa esa iz;ksx gsrq fu%'kqYd">
      <formula>NOT(ISERROR(SEARCH("dsoy jktdh; fo|ky;ksa esa iz;ksx gsrq fu%'kqYd",B531)))</formula>
    </cfRule>
    <cfRule type="containsText" dxfId="7571" priority="4821" stopIfTrue="1" operator="containsText" text="dsoy jktdh; fo|ky;ksa esa iz;ksx gsrq fu%'kqYd">
      <formula>NOT(ISERROR(SEARCH("dsoy jktdh; fo|ky;ksa esa iz;ksx gsrq fu%'kqYd",B531)))</formula>
    </cfRule>
    <cfRule type="containsText" dxfId="7570" priority="4822" stopIfTrue="1" operator="containsText" text="f'k{kk foHkkx jktLFkku">
      <formula>NOT(ISERROR(SEARCH("f'k{kk foHkkx jktLFkku",B531)))</formula>
    </cfRule>
    <cfRule type="containsText" dxfId="7569" priority="4823" stopIfTrue="1" operator="containsText" text="iw.kkZad">
      <formula>NOT(ISERROR(SEARCH("iw.kkZad",B531)))</formula>
    </cfRule>
  </conditionalFormatting>
  <conditionalFormatting sqref="D532:F532 J532">
    <cfRule type="cellIs" dxfId="7568" priority="4818" stopIfTrue="1" operator="equal">
      <formula>0</formula>
    </cfRule>
  </conditionalFormatting>
  <conditionalFormatting sqref="D532:F532 J532">
    <cfRule type="containsText" dxfId="7567" priority="4813" stopIfTrue="1" operator="containsText" text="dsoy jktdh; fo|ky;ksa esa iz;ksx gsrq fu%'kqYd">
      <formula>NOT(ISERROR(SEARCH("dsoy jktdh; fo|ky;ksa esa iz;ksx gsrq fu%'kqYd",D532)))</formula>
    </cfRule>
    <cfRule type="containsText" dxfId="7566" priority="4814" stopIfTrue="1" operator="containsText" text="dsoy jktdh; fo|ky;ksa esa iz;ksx gsrq fu%'kqYd">
      <formula>NOT(ISERROR(SEARCH("dsoy jktdh; fo|ky;ksa esa iz;ksx gsrq fu%'kqYd",D532)))</formula>
    </cfRule>
    <cfRule type="containsText" dxfId="7565" priority="4815" stopIfTrue="1" operator="containsText" text="dsoy jktdh; fo|ky;ksa esa iz;ksx gsrq fu%'kqYd">
      <formula>NOT(ISERROR(SEARCH("dsoy jktdh; fo|ky;ksa esa iz;ksx gsrq fu%'kqYd",D532)))</formula>
    </cfRule>
    <cfRule type="containsText" dxfId="7564" priority="4816" stopIfTrue="1" operator="containsText" text="f'k{kk foHkkx jktLFkku">
      <formula>NOT(ISERROR(SEARCH("f'k{kk foHkkx jktLFkku",D532)))</formula>
    </cfRule>
    <cfRule type="containsText" dxfId="7563" priority="4817" stopIfTrue="1" operator="containsText" text="iw.kkZad">
      <formula>NOT(ISERROR(SEARCH("iw.kkZad",D532)))</formula>
    </cfRule>
  </conditionalFormatting>
  <conditionalFormatting sqref="D533:F533 J533">
    <cfRule type="cellIs" dxfId="7562" priority="4812" stopIfTrue="1" operator="equal">
      <formula>0</formula>
    </cfRule>
  </conditionalFormatting>
  <conditionalFormatting sqref="D533:F533 J533">
    <cfRule type="containsText" dxfId="7561" priority="4807" stopIfTrue="1" operator="containsText" text="dsoy jktdh; fo|ky;ksa esa iz;ksx gsrq fu%'kqYd">
      <formula>NOT(ISERROR(SEARCH("dsoy jktdh; fo|ky;ksa esa iz;ksx gsrq fu%'kqYd",D533)))</formula>
    </cfRule>
    <cfRule type="containsText" dxfId="7560" priority="4808" stopIfTrue="1" operator="containsText" text="dsoy jktdh; fo|ky;ksa esa iz;ksx gsrq fu%'kqYd">
      <formula>NOT(ISERROR(SEARCH("dsoy jktdh; fo|ky;ksa esa iz;ksx gsrq fu%'kqYd",D533)))</formula>
    </cfRule>
    <cfRule type="containsText" dxfId="7559" priority="4809" stopIfTrue="1" operator="containsText" text="dsoy jktdh; fo|ky;ksa esa iz;ksx gsrq fu%'kqYd">
      <formula>NOT(ISERROR(SEARCH("dsoy jktdh; fo|ky;ksa esa iz;ksx gsrq fu%'kqYd",D533)))</formula>
    </cfRule>
    <cfRule type="containsText" dxfId="7558" priority="4810" stopIfTrue="1" operator="containsText" text="f'k{kk foHkkx jktLFkku">
      <formula>NOT(ISERROR(SEARCH("f'k{kk foHkkx jktLFkku",D533)))</formula>
    </cfRule>
    <cfRule type="containsText" dxfId="7557" priority="4811" stopIfTrue="1" operator="containsText" text="iw.kkZad">
      <formula>NOT(ISERROR(SEARCH("iw.kkZad",D533)))</formula>
    </cfRule>
  </conditionalFormatting>
  <conditionalFormatting sqref="X532:X533 W531 O531:S531 O532:P533">
    <cfRule type="cellIs" dxfId="7556" priority="4806" stopIfTrue="1" operator="equal">
      <formula>0</formula>
    </cfRule>
  </conditionalFormatting>
  <conditionalFormatting sqref="X532:X533 W531 O531:S531 O532:P533">
    <cfRule type="containsText" dxfId="7555" priority="4801" stopIfTrue="1" operator="containsText" text="dsoy jktdh; fo|ky;ksa esa iz;ksx gsrq fu%'kqYd">
      <formula>NOT(ISERROR(SEARCH("dsoy jktdh; fo|ky;ksa esa iz;ksx gsrq fu%'kqYd",O531)))</formula>
    </cfRule>
    <cfRule type="containsText" dxfId="7554" priority="4802" stopIfTrue="1" operator="containsText" text="dsoy jktdh; fo|ky;ksa esa iz;ksx gsrq fu%'kqYd">
      <formula>NOT(ISERROR(SEARCH("dsoy jktdh; fo|ky;ksa esa iz;ksx gsrq fu%'kqYd",O531)))</formula>
    </cfRule>
    <cfRule type="containsText" dxfId="7553" priority="4803" stopIfTrue="1" operator="containsText" text="dsoy jktdh; fo|ky;ksa esa iz;ksx gsrq fu%'kqYd">
      <formula>NOT(ISERROR(SEARCH("dsoy jktdh; fo|ky;ksa esa iz;ksx gsrq fu%'kqYd",O531)))</formula>
    </cfRule>
    <cfRule type="containsText" dxfId="7552" priority="4804" stopIfTrue="1" operator="containsText" text="f'k{kk foHkkx jktLFkku">
      <formula>NOT(ISERROR(SEARCH("f'k{kk foHkkx jktLFkku",O531)))</formula>
    </cfRule>
    <cfRule type="containsText" dxfId="7551" priority="4805" stopIfTrue="1" operator="containsText" text="iw.kkZad">
      <formula>NOT(ISERROR(SEARCH("iw.kkZad",O531)))</formula>
    </cfRule>
  </conditionalFormatting>
  <conditionalFormatting sqref="Q532">
    <cfRule type="cellIs" dxfId="7550" priority="4800" stopIfTrue="1" operator="equal">
      <formula>0</formula>
    </cfRule>
  </conditionalFormatting>
  <conditionalFormatting sqref="Q532">
    <cfRule type="containsText" dxfId="7549" priority="4795" stopIfTrue="1" operator="containsText" text="dsoy jktdh; fo|ky;ksa esa iz;ksx gsrq fu%'kqYd">
      <formula>NOT(ISERROR(SEARCH("dsoy jktdh; fo|ky;ksa esa iz;ksx gsrq fu%'kqYd",Q532)))</formula>
    </cfRule>
    <cfRule type="containsText" dxfId="7548" priority="4796" stopIfTrue="1" operator="containsText" text="dsoy jktdh; fo|ky;ksa esa iz;ksx gsrq fu%'kqYd">
      <formula>NOT(ISERROR(SEARCH("dsoy jktdh; fo|ky;ksa esa iz;ksx gsrq fu%'kqYd",Q532)))</formula>
    </cfRule>
    <cfRule type="containsText" dxfId="7547" priority="4797" stopIfTrue="1" operator="containsText" text="dsoy jktdh; fo|ky;ksa esa iz;ksx gsrq fu%'kqYd">
      <formula>NOT(ISERROR(SEARCH("dsoy jktdh; fo|ky;ksa esa iz;ksx gsrq fu%'kqYd",Q532)))</formula>
    </cfRule>
    <cfRule type="containsText" dxfId="7546" priority="4798" stopIfTrue="1" operator="containsText" text="f'k{kk foHkkx jktLFkku">
      <formula>NOT(ISERROR(SEARCH("f'k{kk foHkkx jktLFkku",Q532)))</formula>
    </cfRule>
    <cfRule type="containsText" dxfId="7545" priority="4799" stopIfTrue="1" operator="containsText" text="iw.kkZad">
      <formula>NOT(ISERROR(SEARCH("iw.kkZad",Q532)))</formula>
    </cfRule>
  </conditionalFormatting>
  <conditionalFormatting sqref="Q533">
    <cfRule type="cellIs" dxfId="7544" priority="4794" stopIfTrue="1" operator="equal">
      <formula>0</formula>
    </cfRule>
  </conditionalFormatting>
  <conditionalFormatting sqref="Q533">
    <cfRule type="containsText" dxfId="7543" priority="4789" stopIfTrue="1" operator="containsText" text="dsoy jktdh; fo|ky;ksa esa iz;ksx gsrq fu%'kqYd">
      <formula>NOT(ISERROR(SEARCH("dsoy jktdh; fo|ky;ksa esa iz;ksx gsrq fu%'kqYd",Q533)))</formula>
    </cfRule>
    <cfRule type="containsText" dxfId="7542" priority="4790" stopIfTrue="1" operator="containsText" text="dsoy jktdh; fo|ky;ksa esa iz;ksx gsrq fu%'kqYd">
      <formula>NOT(ISERROR(SEARCH("dsoy jktdh; fo|ky;ksa esa iz;ksx gsrq fu%'kqYd",Q533)))</formula>
    </cfRule>
    <cfRule type="containsText" dxfId="7541" priority="4791" stopIfTrue="1" operator="containsText" text="dsoy jktdh; fo|ky;ksa esa iz;ksx gsrq fu%'kqYd">
      <formula>NOT(ISERROR(SEARCH("dsoy jktdh; fo|ky;ksa esa iz;ksx gsrq fu%'kqYd",Q533)))</formula>
    </cfRule>
    <cfRule type="containsText" dxfId="7540" priority="4792" stopIfTrue="1" operator="containsText" text="f'k{kk foHkkx jktLFkku">
      <formula>NOT(ISERROR(SEARCH("f'k{kk foHkkx jktLFkku",Q533)))</formula>
    </cfRule>
    <cfRule type="containsText" dxfId="7539" priority="4793" stopIfTrue="1" operator="containsText" text="iw.kkZad">
      <formula>NOT(ISERROR(SEARCH("iw.kkZad",Q533)))</formula>
    </cfRule>
  </conditionalFormatting>
  <conditionalFormatting sqref="R532">
    <cfRule type="cellIs" dxfId="7538" priority="4788" stopIfTrue="1" operator="equal">
      <formula>0</formula>
    </cfRule>
  </conditionalFormatting>
  <conditionalFormatting sqref="R532">
    <cfRule type="containsText" dxfId="7537" priority="4783" stopIfTrue="1" operator="containsText" text="dsoy jktdh; fo|ky;ksa esa iz;ksx gsrq fu%'kqYd">
      <formula>NOT(ISERROR(SEARCH("dsoy jktdh; fo|ky;ksa esa iz;ksx gsrq fu%'kqYd",R532)))</formula>
    </cfRule>
    <cfRule type="containsText" dxfId="7536" priority="4784" stopIfTrue="1" operator="containsText" text="dsoy jktdh; fo|ky;ksa esa iz;ksx gsrq fu%'kqYd">
      <formula>NOT(ISERROR(SEARCH("dsoy jktdh; fo|ky;ksa esa iz;ksx gsrq fu%'kqYd",R532)))</formula>
    </cfRule>
    <cfRule type="containsText" dxfId="7535" priority="4785" stopIfTrue="1" operator="containsText" text="dsoy jktdh; fo|ky;ksa esa iz;ksx gsrq fu%'kqYd">
      <formula>NOT(ISERROR(SEARCH("dsoy jktdh; fo|ky;ksa esa iz;ksx gsrq fu%'kqYd",R532)))</formula>
    </cfRule>
    <cfRule type="containsText" dxfId="7534" priority="4786" stopIfTrue="1" operator="containsText" text="f'k{kk foHkkx jktLFkku">
      <formula>NOT(ISERROR(SEARCH("f'k{kk foHkkx jktLFkku",R532)))</formula>
    </cfRule>
    <cfRule type="containsText" dxfId="7533" priority="4787" stopIfTrue="1" operator="containsText" text="iw.kkZad">
      <formula>NOT(ISERROR(SEARCH("iw.kkZad",R532)))</formula>
    </cfRule>
  </conditionalFormatting>
  <conditionalFormatting sqref="R533">
    <cfRule type="cellIs" dxfId="7532" priority="4782" stopIfTrue="1" operator="equal">
      <formula>0</formula>
    </cfRule>
  </conditionalFormatting>
  <conditionalFormatting sqref="R533">
    <cfRule type="containsText" dxfId="7531" priority="4777" stopIfTrue="1" operator="containsText" text="dsoy jktdh; fo|ky;ksa esa iz;ksx gsrq fu%'kqYd">
      <formula>NOT(ISERROR(SEARCH("dsoy jktdh; fo|ky;ksa esa iz;ksx gsrq fu%'kqYd",R533)))</formula>
    </cfRule>
    <cfRule type="containsText" dxfId="7530" priority="4778" stopIfTrue="1" operator="containsText" text="dsoy jktdh; fo|ky;ksa esa iz;ksx gsrq fu%'kqYd">
      <formula>NOT(ISERROR(SEARCH("dsoy jktdh; fo|ky;ksa esa iz;ksx gsrq fu%'kqYd",R533)))</formula>
    </cfRule>
    <cfRule type="containsText" dxfId="7529" priority="4779" stopIfTrue="1" operator="containsText" text="dsoy jktdh; fo|ky;ksa esa iz;ksx gsrq fu%'kqYd">
      <formula>NOT(ISERROR(SEARCH("dsoy jktdh; fo|ky;ksa esa iz;ksx gsrq fu%'kqYd",R533)))</formula>
    </cfRule>
    <cfRule type="containsText" dxfId="7528" priority="4780" stopIfTrue="1" operator="containsText" text="f'k{kk foHkkx jktLFkku">
      <formula>NOT(ISERROR(SEARCH("f'k{kk foHkkx jktLFkku",R533)))</formula>
    </cfRule>
    <cfRule type="containsText" dxfId="7527" priority="4781" stopIfTrue="1" operator="containsText" text="iw.kkZad">
      <formula>NOT(ISERROR(SEARCH("iw.kkZad",R533)))</formula>
    </cfRule>
  </conditionalFormatting>
  <conditionalFormatting sqref="S532">
    <cfRule type="cellIs" dxfId="7526" priority="4776" stopIfTrue="1" operator="equal">
      <formula>0</formula>
    </cfRule>
  </conditionalFormatting>
  <conditionalFormatting sqref="S532">
    <cfRule type="containsText" dxfId="7525" priority="4771" stopIfTrue="1" operator="containsText" text="dsoy jktdh; fo|ky;ksa esa iz;ksx gsrq fu%'kqYd">
      <formula>NOT(ISERROR(SEARCH("dsoy jktdh; fo|ky;ksa esa iz;ksx gsrq fu%'kqYd",S532)))</formula>
    </cfRule>
    <cfRule type="containsText" dxfId="7524" priority="4772" stopIfTrue="1" operator="containsText" text="dsoy jktdh; fo|ky;ksa esa iz;ksx gsrq fu%'kqYd">
      <formula>NOT(ISERROR(SEARCH("dsoy jktdh; fo|ky;ksa esa iz;ksx gsrq fu%'kqYd",S532)))</formula>
    </cfRule>
    <cfRule type="containsText" dxfId="7523" priority="4773" stopIfTrue="1" operator="containsText" text="dsoy jktdh; fo|ky;ksa esa iz;ksx gsrq fu%'kqYd">
      <formula>NOT(ISERROR(SEARCH("dsoy jktdh; fo|ky;ksa esa iz;ksx gsrq fu%'kqYd",S532)))</formula>
    </cfRule>
    <cfRule type="containsText" dxfId="7522" priority="4774" stopIfTrue="1" operator="containsText" text="f'k{kk foHkkx jktLFkku">
      <formula>NOT(ISERROR(SEARCH("f'k{kk foHkkx jktLFkku",S532)))</formula>
    </cfRule>
    <cfRule type="containsText" dxfId="7521" priority="4775" stopIfTrue="1" operator="containsText" text="iw.kkZad">
      <formula>NOT(ISERROR(SEARCH("iw.kkZad",S532)))</formula>
    </cfRule>
  </conditionalFormatting>
  <conditionalFormatting sqref="S533">
    <cfRule type="cellIs" dxfId="7520" priority="4770" stopIfTrue="1" operator="equal">
      <formula>0</formula>
    </cfRule>
  </conditionalFormatting>
  <conditionalFormatting sqref="S533">
    <cfRule type="containsText" dxfId="7519" priority="4765" stopIfTrue="1" operator="containsText" text="dsoy jktdh; fo|ky;ksa esa iz;ksx gsrq fu%'kqYd">
      <formula>NOT(ISERROR(SEARCH("dsoy jktdh; fo|ky;ksa esa iz;ksx gsrq fu%'kqYd",S533)))</formula>
    </cfRule>
    <cfRule type="containsText" dxfId="7518" priority="4766" stopIfTrue="1" operator="containsText" text="dsoy jktdh; fo|ky;ksa esa iz;ksx gsrq fu%'kqYd">
      <formula>NOT(ISERROR(SEARCH("dsoy jktdh; fo|ky;ksa esa iz;ksx gsrq fu%'kqYd",S533)))</formula>
    </cfRule>
    <cfRule type="containsText" dxfId="7517" priority="4767" stopIfTrue="1" operator="containsText" text="dsoy jktdh; fo|ky;ksa esa iz;ksx gsrq fu%'kqYd">
      <formula>NOT(ISERROR(SEARCH("dsoy jktdh; fo|ky;ksa esa iz;ksx gsrq fu%'kqYd",S533)))</formula>
    </cfRule>
    <cfRule type="containsText" dxfId="7516" priority="4768" stopIfTrue="1" operator="containsText" text="f'k{kk foHkkx jktLFkku">
      <formula>NOT(ISERROR(SEARCH("f'k{kk foHkkx jktLFkku",S533)))</formula>
    </cfRule>
    <cfRule type="containsText" dxfId="7515" priority="4769" stopIfTrue="1" operator="containsText" text="iw.kkZad">
      <formula>NOT(ISERROR(SEARCH("iw.kkZad",S533)))</formula>
    </cfRule>
  </conditionalFormatting>
  <conditionalFormatting sqref="W532">
    <cfRule type="cellIs" dxfId="7514" priority="4764" stopIfTrue="1" operator="equal">
      <formula>0</formula>
    </cfRule>
  </conditionalFormatting>
  <conditionalFormatting sqref="W532">
    <cfRule type="containsText" dxfId="7513" priority="4759" stopIfTrue="1" operator="containsText" text="dsoy jktdh; fo|ky;ksa esa iz;ksx gsrq fu%'kqYd">
      <formula>NOT(ISERROR(SEARCH("dsoy jktdh; fo|ky;ksa esa iz;ksx gsrq fu%'kqYd",W532)))</formula>
    </cfRule>
    <cfRule type="containsText" dxfId="7512" priority="4760" stopIfTrue="1" operator="containsText" text="dsoy jktdh; fo|ky;ksa esa iz;ksx gsrq fu%'kqYd">
      <formula>NOT(ISERROR(SEARCH("dsoy jktdh; fo|ky;ksa esa iz;ksx gsrq fu%'kqYd",W532)))</formula>
    </cfRule>
    <cfRule type="containsText" dxfId="7511" priority="4761" stopIfTrue="1" operator="containsText" text="dsoy jktdh; fo|ky;ksa esa iz;ksx gsrq fu%'kqYd">
      <formula>NOT(ISERROR(SEARCH("dsoy jktdh; fo|ky;ksa esa iz;ksx gsrq fu%'kqYd",W532)))</formula>
    </cfRule>
    <cfRule type="containsText" dxfId="7510" priority="4762" stopIfTrue="1" operator="containsText" text="f'k{kk foHkkx jktLFkku">
      <formula>NOT(ISERROR(SEARCH("f'k{kk foHkkx jktLFkku",W532)))</formula>
    </cfRule>
    <cfRule type="containsText" dxfId="7509" priority="4763" stopIfTrue="1" operator="containsText" text="iw.kkZad">
      <formula>NOT(ISERROR(SEARCH("iw.kkZad",W532)))</formula>
    </cfRule>
  </conditionalFormatting>
  <conditionalFormatting sqref="W533">
    <cfRule type="cellIs" dxfId="7508" priority="4758" stopIfTrue="1" operator="equal">
      <formula>0</formula>
    </cfRule>
  </conditionalFormatting>
  <conditionalFormatting sqref="W533">
    <cfRule type="containsText" dxfId="7507" priority="4753" stopIfTrue="1" operator="containsText" text="dsoy jktdh; fo|ky;ksa esa iz;ksx gsrq fu%'kqYd">
      <formula>NOT(ISERROR(SEARCH("dsoy jktdh; fo|ky;ksa esa iz;ksx gsrq fu%'kqYd",W533)))</formula>
    </cfRule>
    <cfRule type="containsText" dxfId="7506" priority="4754" stopIfTrue="1" operator="containsText" text="dsoy jktdh; fo|ky;ksa esa iz;ksx gsrq fu%'kqYd">
      <formula>NOT(ISERROR(SEARCH("dsoy jktdh; fo|ky;ksa esa iz;ksx gsrq fu%'kqYd",W533)))</formula>
    </cfRule>
    <cfRule type="containsText" dxfId="7505" priority="4755" stopIfTrue="1" operator="containsText" text="dsoy jktdh; fo|ky;ksa esa iz;ksx gsrq fu%'kqYd">
      <formula>NOT(ISERROR(SEARCH("dsoy jktdh; fo|ky;ksa esa iz;ksx gsrq fu%'kqYd",W533)))</formula>
    </cfRule>
    <cfRule type="containsText" dxfId="7504" priority="4756" stopIfTrue="1" operator="containsText" text="f'k{kk foHkkx jktLFkku">
      <formula>NOT(ISERROR(SEARCH("f'k{kk foHkkx jktLFkku",W533)))</formula>
    </cfRule>
    <cfRule type="containsText" dxfId="7503" priority="4757" stopIfTrue="1" operator="containsText" text="iw.kkZad">
      <formula>NOT(ISERROR(SEARCH("iw.kkZad",W533)))</formula>
    </cfRule>
  </conditionalFormatting>
  <conditionalFormatting sqref="K562:K563 J561 B561:F561 B562:C563">
    <cfRule type="cellIs" dxfId="7502" priority="4752" stopIfTrue="1" operator="equal">
      <formula>0</formula>
    </cfRule>
  </conditionalFormatting>
  <conditionalFormatting sqref="K562:K563 J561 B561:F561 B562:C563">
    <cfRule type="containsText" dxfId="7501" priority="4747" stopIfTrue="1" operator="containsText" text="dsoy jktdh; fo|ky;ksa esa iz;ksx gsrq fu%'kqYd">
      <formula>NOT(ISERROR(SEARCH("dsoy jktdh; fo|ky;ksa esa iz;ksx gsrq fu%'kqYd",B561)))</formula>
    </cfRule>
    <cfRule type="containsText" dxfId="7500" priority="4748" stopIfTrue="1" operator="containsText" text="dsoy jktdh; fo|ky;ksa esa iz;ksx gsrq fu%'kqYd">
      <formula>NOT(ISERROR(SEARCH("dsoy jktdh; fo|ky;ksa esa iz;ksx gsrq fu%'kqYd",B561)))</formula>
    </cfRule>
    <cfRule type="containsText" dxfId="7499" priority="4749" stopIfTrue="1" operator="containsText" text="dsoy jktdh; fo|ky;ksa esa iz;ksx gsrq fu%'kqYd">
      <formula>NOT(ISERROR(SEARCH("dsoy jktdh; fo|ky;ksa esa iz;ksx gsrq fu%'kqYd",B561)))</formula>
    </cfRule>
    <cfRule type="containsText" dxfId="7498" priority="4750" stopIfTrue="1" operator="containsText" text="f'k{kk foHkkx jktLFkku">
      <formula>NOT(ISERROR(SEARCH("f'k{kk foHkkx jktLFkku",B561)))</formula>
    </cfRule>
    <cfRule type="containsText" dxfId="7497" priority="4751" stopIfTrue="1" operator="containsText" text="iw.kkZad">
      <formula>NOT(ISERROR(SEARCH("iw.kkZad",B561)))</formula>
    </cfRule>
  </conditionalFormatting>
  <conditionalFormatting sqref="D562:F562 J562">
    <cfRule type="cellIs" dxfId="7496" priority="4746" stopIfTrue="1" operator="equal">
      <formula>0</formula>
    </cfRule>
  </conditionalFormatting>
  <conditionalFormatting sqref="D562:F562 J562">
    <cfRule type="containsText" dxfId="7495" priority="4741" stopIfTrue="1" operator="containsText" text="dsoy jktdh; fo|ky;ksa esa iz;ksx gsrq fu%'kqYd">
      <formula>NOT(ISERROR(SEARCH("dsoy jktdh; fo|ky;ksa esa iz;ksx gsrq fu%'kqYd",D562)))</formula>
    </cfRule>
    <cfRule type="containsText" dxfId="7494" priority="4742" stopIfTrue="1" operator="containsText" text="dsoy jktdh; fo|ky;ksa esa iz;ksx gsrq fu%'kqYd">
      <formula>NOT(ISERROR(SEARCH("dsoy jktdh; fo|ky;ksa esa iz;ksx gsrq fu%'kqYd",D562)))</formula>
    </cfRule>
    <cfRule type="containsText" dxfId="7493" priority="4743" stopIfTrue="1" operator="containsText" text="dsoy jktdh; fo|ky;ksa esa iz;ksx gsrq fu%'kqYd">
      <formula>NOT(ISERROR(SEARCH("dsoy jktdh; fo|ky;ksa esa iz;ksx gsrq fu%'kqYd",D562)))</formula>
    </cfRule>
    <cfRule type="containsText" dxfId="7492" priority="4744" stopIfTrue="1" operator="containsText" text="f'k{kk foHkkx jktLFkku">
      <formula>NOT(ISERROR(SEARCH("f'k{kk foHkkx jktLFkku",D562)))</formula>
    </cfRule>
    <cfRule type="containsText" dxfId="7491" priority="4745" stopIfTrue="1" operator="containsText" text="iw.kkZad">
      <formula>NOT(ISERROR(SEARCH("iw.kkZad",D562)))</formula>
    </cfRule>
  </conditionalFormatting>
  <conditionalFormatting sqref="D563:F563 J563">
    <cfRule type="cellIs" dxfId="7490" priority="4740" stopIfTrue="1" operator="equal">
      <formula>0</formula>
    </cfRule>
  </conditionalFormatting>
  <conditionalFormatting sqref="D563:F563 J563">
    <cfRule type="containsText" dxfId="7489" priority="4735" stopIfTrue="1" operator="containsText" text="dsoy jktdh; fo|ky;ksa esa iz;ksx gsrq fu%'kqYd">
      <formula>NOT(ISERROR(SEARCH("dsoy jktdh; fo|ky;ksa esa iz;ksx gsrq fu%'kqYd",D563)))</formula>
    </cfRule>
    <cfRule type="containsText" dxfId="7488" priority="4736" stopIfTrue="1" operator="containsText" text="dsoy jktdh; fo|ky;ksa esa iz;ksx gsrq fu%'kqYd">
      <formula>NOT(ISERROR(SEARCH("dsoy jktdh; fo|ky;ksa esa iz;ksx gsrq fu%'kqYd",D563)))</formula>
    </cfRule>
    <cfRule type="containsText" dxfId="7487" priority="4737" stopIfTrue="1" operator="containsText" text="dsoy jktdh; fo|ky;ksa esa iz;ksx gsrq fu%'kqYd">
      <formula>NOT(ISERROR(SEARCH("dsoy jktdh; fo|ky;ksa esa iz;ksx gsrq fu%'kqYd",D563)))</formula>
    </cfRule>
    <cfRule type="containsText" dxfId="7486" priority="4738" stopIfTrue="1" operator="containsText" text="f'k{kk foHkkx jktLFkku">
      <formula>NOT(ISERROR(SEARCH("f'k{kk foHkkx jktLFkku",D563)))</formula>
    </cfRule>
    <cfRule type="containsText" dxfId="7485" priority="4739" stopIfTrue="1" operator="containsText" text="iw.kkZad">
      <formula>NOT(ISERROR(SEARCH("iw.kkZad",D563)))</formula>
    </cfRule>
  </conditionalFormatting>
  <conditionalFormatting sqref="X562:X563 W561 O561:S561 O562:P563">
    <cfRule type="cellIs" dxfId="7484" priority="4734" stopIfTrue="1" operator="equal">
      <formula>0</formula>
    </cfRule>
  </conditionalFormatting>
  <conditionalFormatting sqref="X562:X563 W561 O561:S561 O562:P563">
    <cfRule type="containsText" dxfId="7483" priority="4729" stopIfTrue="1" operator="containsText" text="dsoy jktdh; fo|ky;ksa esa iz;ksx gsrq fu%'kqYd">
      <formula>NOT(ISERROR(SEARCH("dsoy jktdh; fo|ky;ksa esa iz;ksx gsrq fu%'kqYd",O561)))</formula>
    </cfRule>
    <cfRule type="containsText" dxfId="7482" priority="4730" stopIfTrue="1" operator="containsText" text="dsoy jktdh; fo|ky;ksa esa iz;ksx gsrq fu%'kqYd">
      <formula>NOT(ISERROR(SEARCH("dsoy jktdh; fo|ky;ksa esa iz;ksx gsrq fu%'kqYd",O561)))</formula>
    </cfRule>
    <cfRule type="containsText" dxfId="7481" priority="4731" stopIfTrue="1" operator="containsText" text="dsoy jktdh; fo|ky;ksa esa iz;ksx gsrq fu%'kqYd">
      <formula>NOT(ISERROR(SEARCH("dsoy jktdh; fo|ky;ksa esa iz;ksx gsrq fu%'kqYd",O561)))</formula>
    </cfRule>
    <cfRule type="containsText" dxfId="7480" priority="4732" stopIfTrue="1" operator="containsText" text="f'k{kk foHkkx jktLFkku">
      <formula>NOT(ISERROR(SEARCH("f'k{kk foHkkx jktLFkku",O561)))</formula>
    </cfRule>
    <cfRule type="containsText" dxfId="7479" priority="4733" stopIfTrue="1" operator="containsText" text="iw.kkZad">
      <formula>NOT(ISERROR(SEARCH("iw.kkZad",O561)))</formula>
    </cfRule>
  </conditionalFormatting>
  <conditionalFormatting sqref="Q562">
    <cfRule type="cellIs" dxfId="7478" priority="4728" stopIfTrue="1" operator="equal">
      <formula>0</formula>
    </cfRule>
  </conditionalFormatting>
  <conditionalFormatting sqref="Q562">
    <cfRule type="containsText" dxfId="7477" priority="4723" stopIfTrue="1" operator="containsText" text="dsoy jktdh; fo|ky;ksa esa iz;ksx gsrq fu%'kqYd">
      <formula>NOT(ISERROR(SEARCH("dsoy jktdh; fo|ky;ksa esa iz;ksx gsrq fu%'kqYd",Q562)))</formula>
    </cfRule>
    <cfRule type="containsText" dxfId="7476" priority="4724" stopIfTrue="1" operator="containsText" text="dsoy jktdh; fo|ky;ksa esa iz;ksx gsrq fu%'kqYd">
      <formula>NOT(ISERROR(SEARCH("dsoy jktdh; fo|ky;ksa esa iz;ksx gsrq fu%'kqYd",Q562)))</formula>
    </cfRule>
    <cfRule type="containsText" dxfId="7475" priority="4725" stopIfTrue="1" operator="containsText" text="dsoy jktdh; fo|ky;ksa esa iz;ksx gsrq fu%'kqYd">
      <formula>NOT(ISERROR(SEARCH("dsoy jktdh; fo|ky;ksa esa iz;ksx gsrq fu%'kqYd",Q562)))</formula>
    </cfRule>
    <cfRule type="containsText" dxfId="7474" priority="4726" stopIfTrue="1" operator="containsText" text="f'k{kk foHkkx jktLFkku">
      <formula>NOT(ISERROR(SEARCH("f'k{kk foHkkx jktLFkku",Q562)))</formula>
    </cfRule>
    <cfRule type="containsText" dxfId="7473" priority="4727" stopIfTrue="1" operator="containsText" text="iw.kkZad">
      <formula>NOT(ISERROR(SEARCH("iw.kkZad",Q562)))</formula>
    </cfRule>
  </conditionalFormatting>
  <conditionalFormatting sqref="Q563">
    <cfRule type="cellIs" dxfId="7472" priority="4722" stopIfTrue="1" operator="equal">
      <formula>0</formula>
    </cfRule>
  </conditionalFormatting>
  <conditionalFormatting sqref="Q563">
    <cfRule type="containsText" dxfId="7471" priority="4717" stopIfTrue="1" operator="containsText" text="dsoy jktdh; fo|ky;ksa esa iz;ksx gsrq fu%'kqYd">
      <formula>NOT(ISERROR(SEARCH("dsoy jktdh; fo|ky;ksa esa iz;ksx gsrq fu%'kqYd",Q563)))</formula>
    </cfRule>
    <cfRule type="containsText" dxfId="7470" priority="4718" stopIfTrue="1" operator="containsText" text="dsoy jktdh; fo|ky;ksa esa iz;ksx gsrq fu%'kqYd">
      <formula>NOT(ISERROR(SEARCH("dsoy jktdh; fo|ky;ksa esa iz;ksx gsrq fu%'kqYd",Q563)))</formula>
    </cfRule>
    <cfRule type="containsText" dxfId="7469" priority="4719" stopIfTrue="1" operator="containsText" text="dsoy jktdh; fo|ky;ksa esa iz;ksx gsrq fu%'kqYd">
      <formula>NOT(ISERROR(SEARCH("dsoy jktdh; fo|ky;ksa esa iz;ksx gsrq fu%'kqYd",Q563)))</formula>
    </cfRule>
    <cfRule type="containsText" dxfId="7468" priority="4720" stopIfTrue="1" operator="containsText" text="f'k{kk foHkkx jktLFkku">
      <formula>NOT(ISERROR(SEARCH("f'k{kk foHkkx jktLFkku",Q563)))</formula>
    </cfRule>
    <cfRule type="containsText" dxfId="7467" priority="4721" stopIfTrue="1" operator="containsText" text="iw.kkZad">
      <formula>NOT(ISERROR(SEARCH("iw.kkZad",Q563)))</formula>
    </cfRule>
  </conditionalFormatting>
  <conditionalFormatting sqref="R562">
    <cfRule type="cellIs" dxfId="7466" priority="4716" stopIfTrue="1" operator="equal">
      <formula>0</formula>
    </cfRule>
  </conditionalFormatting>
  <conditionalFormatting sqref="R562">
    <cfRule type="containsText" dxfId="7465" priority="4711" stopIfTrue="1" operator="containsText" text="dsoy jktdh; fo|ky;ksa esa iz;ksx gsrq fu%'kqYd">
      <formula>NOT(ISERROR(SEARCH("dsoy jktdh; fo|ky;ksa esa iz;ksx gsrq fu%'kqYd",R562)))</formula>
    </cfRule>
    <cfRule type="containsText" dxfId="7464" priority="4712" stopIfTrue="1" operator="containsText" text="dsoy jktdh; fo|ky;ksa esa iz;ksx gsrq fu%'kqYd">
      <formula>NOT(ISERROR(SEARCH("dsoy jktdh; fo|ky;ksa esa iz;ksx gsrq fu%'kqYd",R562)))</formula>
    </cfRule>
    <cfRule type="containsText" dxfId="7463" priority="4713" stopIfTrue="1" operator="containsText" text="dsoy jktdh; fo|ky;ksa esa iz;ksx gsrq fu%'kqYd">
      <formula>NOT(ISERROR(SEARCH("dsoy jktdh; fo|ky;ksa esa iz;ksx gsrq fu%'kqYd",R562)))</formula>
    </cfRule>
    <cfRule type="containsText" dxfId="7462" priority="4714" stopIfTrue="1" operator="containsText" text="f'k{kk foHkkx jktLFkku">
      <formula>NOT(ISERROR(SEARCH("f'k{kk foHkkx jktLFkku",R562)))</formula>
    </cfRule>
    <cfRule type="containsText" dxfId="7461" priority="4715" stopIfTrue="1" operator="containsText" text="iw.kkZad">
      <formula>NOT(ISERROR(SEARCH("iw.kkZad",R562)))</formula>
    </cfRule>
  </conditionalFormatting>
  <conditionalFormatting sqref="R563">
    <cfRule type="cellIs" dxfId="7460" priority="4710" stopIfTrue="1" operator="equal">
      <formula>0</formula>
    </cfRule>
  </conditionalFormatting>
  <conditionalFormatting sqref="R563">
    <cfRule type="containsText" dxfId="7459" priority="4705" stopIfTrue="1" operator="containsText" text="dsoy jktdh; fo|ky;ksa esa iz;ksx gsrq fu%'kqYd">
      <formula>NOT(ISERROR(SEARCH("dsoy jktdh; fo|ky;ksa esa iz;ksx gsrq fu%'kqYd",R563)))</formula>
    </cfRule>
    <cfRule type="containsText" dxfId="7458" priority="4706" stopIfTrue="1" operator="containsText" text="dsoy jktdh; fo|ky;ksa esa iz;ksx gsrq fu%'kqYd">
      <formula>NOT(ISERROR(SEARCH("dsoy jktdh; fo|ky;ksa esa iz;ksx gsrq fu%'kqYd",R563)))</formula>
    </cfRule>
    <cfRule type="containsText" dxfId="7457" priority="4707" stopIfTrue="1" operator="containsText" text="dsoy jktdh; fo|ky;ksa esa iz;ksx gsrq fu%'kqYd">
      <formula>NOT(ISERROR(SEARCH("dsoy jktdh; fo|ky;ksa esa iz;ksx gsrq fu%'kqYd",R563)))</formula>
    </cfRule>
    <cfRule type="containsText" dxfId="7456" priority="4708" stopIfTrue="1" operator="containsText" text="f'k{kk foHkkx jktLFkku">
      <formula>NOT(ISERROR(SEARCH("f'k{kk foHkkx jktLFkku",R563)))</formula>
    </cfRule>
    <cfRule type="containsText" dxfId="7455" priority="4709" stopIfTrue="1" operator="containsText" text="iw.kkZad">
      <formula>NOT(ISERROR(SEARCH("iw.kkZad",R563)))</formula>
    </cfRule>
  </conditionalFormatting>
  <conditionalFormatting sqref="S562">
    <cfRule type="cellIs" dxfId="7454" priority="4704" stopIfTrue="1" operator="equal">
      <formula>0</formula>
    </cfRule>
  </conditionalFormatting>
  <conditionalFormatting sqref="S562">
    <cfRule type="containsText" dxfId="7453" priority="4699" stopIfTrue="1" operator="containsText" text="dsoy jktdh; fo|ky;ksa esa iz;ksx gsrq fu%'kqYd">
      <formula>NOT(ISERROR(SEARCH("dsoy jktdh; fo|ky;ksa esa iz;ksx gsrq fu%'kqYd",S562)))</formula>
    </cfRule>
    <cfRule type="containsText" dxfId="7452" priority="4700" stopIfTrue="1" operator="containsText" text="dsoy jktdh; fo|ky;ksa esa iz;ksx gsrq fu%'kqYd">
      <formula>NOT(ISERROR(SEARCH("dsoy jktdh; fo|ky;ksa esa iz;ksx gsrq fu%'kqYd",S562)))</formula>
    </cfRule>
    <cfRule type="containsText" dxfId="7451" priority="4701" stopIfTrue="1" operator="containsText" text="dsoy jktdh; fo|ky;ksa esa iz;ksx gsrq fu%'kqYd">
      <formula>NOT(ISERROR(SEARCH("dsoy jktdh; fo|ky;ksa esa iz;ksx gsrq fu%'kqYd",S562)))</formula>
    </cfRule>
    <cfRule type="containsText" dxfId="7450" priority="4702" stopIfTrue="1" operator="containsText" text="f'k{kk foHkkx jktLFkku">
      <formula>NOT(ISERROR(SEARCH("f'k{kk foHkkx jktLFkku",S562)))</formula>
    </cfRule>
    <cfRule type="containsText" dxfId="7449" priority="4703" stopIfTrue="1" operator="containsText" text="iw.kkZad">
      <formula>NOT(ISERROR(SEARCH("iw.kkZad",S562)))</formula>
    </cfRule>
  </conditionalFormatting>
  <conditionalFormatting sqref="S563">
    <cfRule type="cellIs" dxfId="7448" priority="4698" stopIfTrue="1" operator="equal">
      <formula>0</formula>
    </cfRule>
  </conditionalFormatting>
  <conditionalFormatting sqref="S563">
    <cfRule type="containsText" dxfId="7447" priority="4693" stopIfTrue="1" operator="containsText" text="dsoy jktdh; fo|ky;ksa esa iz;ksx gsrq fu%'kqYd">
      <formula>NOT(ISERROR(SEARCH("dsoy jktdh; fo|ky;ksa esa iz;ksx gsrq fu%'kqYd",S563)))</formula>
    </cfRule>
    <cfRule type="containsText" dxfId="7446" priority="4694" stopIfTrue="1" operator="containsText" text="dsoy jktdh; fo|ky;ksa esa iz;ksx gsrq fu%'kqYd">
      <formula>NOT(ISERROR(SEARCH("dsoy jktdh; fo|ky;ksa esa iz;ksx gsrq fu%'kqYd",S563)))</formula>
    </cfRule>
    <cfRule type="containsText" dxfId="7445" priority="4695" stopIfTrue="1" operator="containsText" text="dsoy jktdh; fo|ky;ksa esa iz;ksx gsrq fu%'kqYd">
      <formula>NOT(ISERROR(SEARCH("dsoy jktdh; fo|ky;ksa esa iz;ksx gsrq fu%'kqYd",S563)))</formula>
    </cfRule>
    <cfRule type="containsText" dxfId="7444" priority="4696" stopIfTrue="1" operator="containsText" text="f'k{kk foHkkx jktLFkku">
      <formula>NOT(ISERROR(SEARCH("f'k{kk foHkkx jktLFkku",S563)))</formula>
    </cfRule>
    <cfRule type="containsText" dxfId="7443" priority="4697" stopIfTrue="1" operator="containsText" text="iw.kkZad">
      <formula>NOT(ISERROR(SEARCH("iw.kkZad",S563)))</formula>
    </cfRule>
  </conditionalFormatting>
  <conditionalFormatting sqref="W562">
    <cfRule type="cellIs" dxfId="7442" priority="4692" stopIfTrue="1" operator="equal">
      <formula>0</formula>
    </cfRule>
  </conditionalFormatting>
  <conditionalFormatting sqref="W562">
    <cfRule type="containsText" dxfId="7441" priority="4687" stopIfTrue="1" operator="containsText" text="dsoy jktdh; fo|ky;ksa esa iz;ksx gsrq fu%'kqYd">
      <formula>NOT(ISERROR(SEARCH("dsoy jktdh; fo|ky;ksa esa iz;ksx gsrq fu%'kqYd",W562)))</formula>
    </cfRule>
    <cfRule type="containsText" dxfId="7440" priority="4688" stopIfTrue="1" operator="containsText" text="dsoy jktdh; fo|ky;ksa esa iz;ksx gsrq fu%'kqYd">
      <formula>NOT(ISERROR(SEARCH("dsoy jktdh; fo|ky;ksa esa iz;ksx gsrq fu%'kqYd",W562)))</formula>
    </cfRule>
    <cfRule type="containsText" dxfId="7439" priority="4689" stopIfTrue="1" operator="containsText" text="dsoy jktdh; fo|ky;ksa esa iz;ksx gsrq fu%'kqYd">
      <formula>NOT(ISERROR(SEARCH("dsoy jktdh; fo|ky;ksa esa iz;ksx gsrq fu%'kqYd",W562)))</formula>
    </cfRule>
    <cfRule type="containsText" dxfId="7438" priority="4690" stopIfTrue="1" operator="containsText" text="f'k{kk foHkkx jktLFkku">
      <formula>NOT(ISERROR(SEARCH("f'k{kk foHkkx jktLFkku",W562)))</formula>
    </cfRule>
    <cfRule type="containsText" dxfId="7437" priority="4691" stopIfTrue="1" operator="containsText" text="iw.kkZad">
      <formula>NOT(ISERROR(SEARCH("iw.kkZad",W562)))</formula>
    </cfRule>
  </conditionalFormatting>
  <conditionalFormatting sqref="W563">
    <cfRule type="cellIs" dxfId="7436" priority="4686" stopIfTrue="1" operator="equal">
      <formula>0</formula>
    </cfRule>
  </conditionalFormatting>
  <conditionalFormatting sqref="W563">
    <cfRule type="containsText" dxfId="7435" priority="4681" stopIfTrue="1" operator="containsText" text="dsoy jktdh; fo|ky;ksa esa iz;ksx gsrq fu%'kqYd">
      <formula>NOT(ISERROR(SEARCH("dsoy jktdh; fo|ky;ksa esa iz;ksx gsrq fu%'kqYd",W563)))</formula>
    </cfRule>
    <cfRule type="containsText" dxfId="7434" priority="4682" stopIfTrue="1" operator="containsText" text="dsoy jktdh; fo|ky;ksa esa iz;ksx gsrq fu%'kqYd">
      <formula>NOT(ISERROR(SEARCH("dsoy jktdh; fo|ky;ksa esa iz;ksx gsrq fu%'kqYd",W563)))</formula>
    </cfRule>
    <cfRule type="containsText" dxfId="7433" priority="4683" stopIfTrue="1" operator="containsText" text="dsoy jktdh; fo|ky;ksa esa iz;ksx gsrq fu%'kqYd">
      <formula>NOT(ISERROR(SEARCH("dsoy jktdh; fo|ky;ksa esa iz;ksx gsrq fu%'kqYd",W563)))</formula>
    </cfRule>
    <cfRule type="containsText" dxfId="7432" priority="4684" stopIfTrue="1" operator="containsText" text="f'k{kk foHkkx jktLFkku">
      <formula>NOT(ISERROR(SEARCH("f'k{kk foHkkx jktLFkku",W563)))</formula>
    </cfRule>
    <cfRule type="containsText" dxfId="7431" priority="4685" stopIfTrue="1" operator="containsText" text="iw.kkZad">
      <formula>NOT(ISERROR(SEARCH("iw.kkZad",W563)))</formula>
    </cfRule>
  </conditionalFormatting>
  <conditionalFormatting sqref="K592:K593 J591 B591:F591 B592:C593">
    <cfRule type="cellIs" dxfId="7430" priority="4680" stopIfTrue="1" operator="equal">
      <formula>0</formula>
    </cfRule>
  </conditionalFormatting>
  <conditionalFormatting sqref="K592:K593 J591 B591:F591 B592:C593">
    <cfRule type="containsText" dxfId="7429" priority="4675" stopIfTrue="1" operator="containsText" text="dsoy jktdh; fo|ky;ksa esa iz;ksx gsrq fu%'kqYd">
      <formula>NOT(ISERROR(SEARCH("dsoy jktdh; fo|ky;ksa esa iz;ksx gsrq fu%'kqYd",B591)))</formula>
    </cfRule>
    <cfRule type="containsText" dxfId="7428" priority="4676" stopIfTrue="1" operator="containsText" text="dsoy jktdh; fo|ky;ksa esa iz;ksx gsrq fu%'kqYd">
      <formula>NOT(ISERROR(SEARCH("dsoy jktdh; fo|ky;ksa esa iz;ksx gsrq fu%'kqYd",B591)))</formula>
    </cfRule>
    <cfRule type="containsText" dxfId="7427" priority="4677" stopIfTrue="1" operator="containsText" text="dsoy jktdh; fo|ky;ksa esa iz;ksx gsrq fu%'kqYd">
      <formula>NOT(ISERROR(SEARCH("dsoy jktdh; fo|ky;ksa esa iz;ksx gsrq fu%'kqYd",B591)))</formula>
    </cfRule>
    <cfRule type="containsText" dxfId="7426" priority="4678" stopIfTrue="1" operator="containsText" text="f'k{kk foHkkx jktLFkku">
      <formula>NOT(ISERROR(SEARCH("f'k{kk foHkkx jktLFkku",B591)))</formula>
    </cfRule>
    <cfRule type="containsText" dxfId="7425" priority="4679" stopIfTrue="1" operator="containsText" text="iw.kkZad">
      <formula>NOT(ISERROR(SEARCH("iw.kkZad",B591)))</formula>
    </cfRule>
  </conditionalFormatting>
  <conditionalFormatting sqref="D592:F592 J592">
    <cfRule type="cellIs" dxfId="7424" priority="4674" stopIfTrue="1" operator="equal">
      <formula>0</formula>
    </cfRule>
  </conditionalFormatting>
  <conditionalFormatting sqref="D592:F592 J592">
    <cfRule type="containsText" dxfId="7423" priority="4669" stopIfTrue="1" operator="containsText" text="dsoy jktdh; fo|ky;ksa esa iz;ksx gsrq fu%'kqYd">
      <formula>NOT(ISERROR(SEARCH("dsoy jktdh; fo|ky;ksa esa iz;ksx gsrq fu%'kqYd",D592)))</formula>
    </cfRule>
    <cfRule type="containsText" dxfId="7422" priority="4670" stopIfTrue="1" operator="containsText" text="dsoy jktdh; fo|ky;ksa esa iz;ksx gsrq fu%'kqYd">
      <formula>NOT(ISERROR(SEARCH("dsoy jktdh; fo|ky;ksa esa iz;ksx gsrq fu%'kqYd",D592)))</formula>
    </cfRule>
    <cfRule type="containsText" dxfId="7421" priority="4671" stopIfTrue="1" operator="containsText" text="dsoy jktdh; fo|ky;ksa esa iz;ksx gsrq fu%'kqYd">
      <formula>NOT(ISERROR(SEARCH("dsoy jktdh; fo|ky;ksa esa iz;ksx gsrq fu%'kqYd",D592)))</formula>
    </cfRule>
    <cfRule type="containsText" dxfId="7420" priority="4672" stopIfTrue="1" operator="containsText" text="f'k{kk foHkkx jktLFkku">
      <formula>NOT(ISERROR(SEARCH("f'k{kk foHkkx jktLFkku",D592)))</formula>
    </cfRule>
    <cfRule type="containsText" dxfId="7419" priority="4673" stopIfTrue="1" operator="containsText" text="iw.kkZad">
      <formula>NOT(ISERROR(SEARCH("iw.kkZad",D592)))</formula>
    </cfRule>
  </conditionalFormatting>
  <conditionalFormatting sqref="D593:F593 J593">
    <cfRule type="cellIs" dxfId="7418" priority="4668" stopIfTrue="1" operator="equal">
      <formula>0</formula>
    </cfRule>
  </conditionalFormatting>
  <conditionalFormatting sqref="D593:F593 J593">
    <cfRule type="containsText" dxfId="7417" priority="4663" stopIfTrue="1" operator="containsText" text="dsoy jktdh; fo|ky;ksa esa iz;ksx gsrq fu%'kqYd">
      <formula>NOT(ISERROR(SEARCH("dsoy jktdh; fo|ky;ksa esa iz;ksx gsrq fu%'kqYd",D593)))</formula>
    </cfRule>
    <cfRule type="containsText" dxfId="7416" priority="4664" stopIfTrue="1" operator="containsText" text="dsoy jktdh; fo|ky;ksa esa iz;ksx gsrq fu%'kqYd">
      <formula>NOT(ISERROR(SEARCH("dsoy jktdh; fo|ky;ksa esa iz;ksx gsrq fu%'kqYd",D593)))</formula>
    </cfRule>
    <cfRule type="containsText" dxfId="7415" priority="4665" stopIfTrue="1" operator="containsText" text="dsoy jktdh; fo|ky;ksa esa iz;ksx gsrq fu%'kqYd">
      <formula>NOT(ISERROR(SEARCH("dsoy jktdh; fo|ky;ksa esa iz;ksx gsrq fu%'kqYd",D593)))</formula>
    </cfRule>
    <cfRule type="containsText" dxfId="7414" priority="4666" stopIfTrue="1" operator="containsText" text="f'k{kk foHkkx jktLFkku">
      <formula>NOT(ISERROR(SEARCH("f'k{kk foHkkx jktLFkku",D593)))</formula>
    </cfRule>
    <cfRule type="containsText" dxfId="7413" priority="4667" stopIfTrue="1" operator="containsText" text="iw.kkZad">
      <formula>NOT(ISERROR(SEARCH("iw.kkZad",D593)))</formula>
    </cfRule>
  </conditionalFormatting>
  <conditionalFormatting sqref="X592:X593 W591 O591:S591 O592:P593">
    <cfRule type="cellIs" dxfId="7412" priority="4662" stopIfTrue="1" operator="equal">
      <formula>0</formula>
    </cfRule>
  </conditionalFormatting>
  <conditionalFormatting sqref="X592:X593 W591 O591:S591 O592:P593">
    <cfRule type="containsText" dxfId="7411" priority="4657" stopIfTrue="1" operator="containsText" text="dsoy jktdh; fo|ky;ksa esa iz;ksx gsrq fu%'kqYd">
      <formula>NOT(ISERROR(SEARCH("dsoy jktdh; fo|ky;ksa esa iz;ksx gsrq fu%'kqYd",O591)))</formula>
    </cfRule>
    <cfRule type="containsText" dxfId="7410" priority="4658" stopIfTrue="1" operator="containsText" text="dsoy jktdh; fo|ky;ksa esa iz;ksx gsrq fu%'kqYd">
      <formula>NOT(ISERROR(SEARCH("dsoy jktdh; fo|ky;ksa esa iz;ksx gsrq fu%'kqYd",O591)))</formula>
    </cfRule>
    <cfRule type="containsText" dxfId="7409" priority="4659" stopIfTrue="1" operator="containsText" text="dsoy jktdh; fo|ky;ksa esa iz;ksx gsrq fu%'kqYd">
      <formula>NOT(ISERROR(SEARCH("dsoy jktdh; fo|ky;ksa esa iz;ksx gsrq fu%'kqYd",O591)))</formula>
    </cfRule>
    <cfRule type="containsText" dxfId="7408" priority="4660" stopIfTrue="1" operator="containsText" text="f'k{kk foHkkx jktLFkku">
      <formula>NOT(ISERROR(SEARCH("f'k{kk foHkkx jktLFkku",O591)))</formula>
    </cfRule>
    <cfRule type="containsText" dxfId="7407" priority="4661" stopIfTrue="1" operator="containsText" text="iw.kkZad">
      <formula>NOT(ISERROR(SEARCH("iw.kkZad",O591)))</formula>
    </cfRule>
  </conditionalFormatting>
  <conditionalFormatting sqref="Q592">
    <cfRule type="cellIs" dxfId="7406" priority="4656" stopIfTrue="1" operator="equal">
      <formula>0</formula>
    </cfRule>
  </conditionalFormatting>
  <conditionalFormatting sqref="Q592">
    <cfRule type="containsText" dxfId="7405" priority="4651" stopIfTrue="1" operator="containsText" text="dsoy jktdh; fo|ky;ksa esa iz;ksx gsrq fu%'kqYd">
      <formula>NOT(ISERROR(SEARCH("dsoy jktdh; fo|ky;ksa esa iz;ksx gsrq fu%'kqYd",Q592)))</formula>
    </cfRule>
    <cfRule type="containsText" dxfId="7404" priority="4652" stopIfTrue="1" operator="containsText" text="dsoy jktdh; fo|ky;ksa esa iz;ksx gsrq fu%'kqYd">
      <formula>NOT(ISERROR(SEARCH("dsoy jktdh; fo|ky;ksa esa iz;ksx gsrq fu%'kqYd",Q592)))</formula>
    </cfRule>
    <cfRule type="containsText" dxfId="7403" priority="4653" stopIfTrue="1" operator="containsText" text="dsoy jktdh; fo|ky;ksa esa iz;ksx gsrq fu%'kqYd">
      <formula>NOT(ISERROR(SEARCH("dsoy jktdh; fo|ky;ksa esa iz;ksx gsrq fu%'kqYd",Q592)))</formula>
    </cfRule>
    <cfRule type="containsText" dxfId="7402" priority="4654" stopIfTrue="1" operator="containsText" text="f'k{kk foHkkx jktLFkku">
      <formula>NOT(ISERROR(SEARCH("f'k{kk foHkkx jktLFkku",Q592)))</formula>
    </cfRule>
    <cfRule type="containsText" dxfId="7401" priority="4655" stopIfTrue="1" operator="containsText" text="iw.kkZad">
      <formula>NOT(ISERROR(SEARCH("iw.kkZad",Q592)))</formula>
    </cfRule>
  </conditionalFormatting>
  <conditionalFormatting sqref="Q593">
    <cfRule type="cellIs" dxfId="7400" priority="4650" stopIfTrue="1" operator="equal">
      <formula>0</formula>
    </cfRule>
  </conditionalFormatting>
  <conditionalFormatting sqref="Q593">
    <cfRule type="containsText" dxfId="7399" priority="4645" stopIfTrue="1" operator="containsText" text="dsoy jktdh; fo|ky;ksa esa iz;ksx gsrq fu%'kqYd">
      <formula>NOT(ISERROR(SEARCH("dsoy jktdh; fo|ky;ksa esa iz;ksx gsrq fu%'kqYd",Q593)))</formula>
    </cfRule>
    <cfRule type="containsText" dxfId="7398" priority="4646" stopIfTrue="1" operator="containsText" text="dsoy jktdh; fo|ky;ksa esa iz;ksx gsrq fu%'kqYd">
      <formula>NOT(ISERROR(SEARCH("dsoy jktdh; fo|ky;ksa esa iz;ksx gsrq fu%'kqYd",Q593)))</formula>
    </cfRule>
    <cfRule type="containsText" dxfId="7397" priority="4647" stopIfTrue="1" operator="containsText" text="dsoy jktdh; fo|ky;ksa esa iz;ksx gsrq fu%'kqYd">
      <formula>NOT(ISERROR(SEARCH("dsoy jktdh; fo|ky;ksa esa iz;ksx gsrq fu%'kqYd",Q593)))</formula>
    </cfRule>
    <cfRule type="containsText" dxfId="7396" priority="4648" stopIfTrue="1" operator="containsText" text="f'k{kk foHkkx jktLFkku">
      <formula>NOT(ISERROR(SEARCH("f'k{kk foHkkx jktLFkku",Q593)))</formula>
    </cfRule>
    <cfRule type="containsText" dxfId="7395" priority="4649" stopIfTrue="1" operator="containsText" text="iw.kkZad">
      <formula>NOT(ISERROR(SEARCH("iw.kkZad",Q593)))</formula>
    </cfRule>
  </conditionalFormatting>
  <conditionalFormatting sqref="R592">
    <cfRule type="cellIs" dxfId="7394" priority="4644" stopIfTrue="1" operator="equal">
      <formula>0</formula>
    </cfRule>
  </conditionalFormatting>
  <conditionalFormatting sqref="R592">
    <cfRule type="containsText" dxfId="7393" priority="4639" stopIfTrue="1" operator="containsText" text="dsoy jktdh; fo|ky;ksa esa iz;ksx gsrq fu%'kqYd">
      <formula>NOT(ISERROR(SEARCH("dsoy jktdh; fo|ky;ksa esa iz;ksx gsrq fu%'kqYd",R592)))</formula>
    </cfRule>
    <cfRule type="containsText" dxfId="7392" priority="4640" stopIfTrue="1" operator="containsText" text="dsoy jktdh; fo|ky;ksa esa iz;ksx gsrq fu%'kqYd">
      <formula>NOT(ISERROR(SEARCH("dsoy jktdh; fo|ky;ksa esa iz;ksx gsrq fu%'kqYd",R592)))</formula>
    </cfRule>
    <cfRule type="containsText" dxfId="7391" priority="4641" stopIfTrue="1" operator="containsText" text="dsoy jktdh; fo|ky;ksa esa iz;ksx gsrq fu%'kqYd">
      <formula>NOT(ISERROR(SEARCH("dsoy jktdh; fo|ky;ksa esa iz;ksx gsrq fu%'kqYd",R592)))</formula>
    </cfRule>
    <cfRule type="containsText" dxfId="7390" priority="4642" stopIfTrue="1" operator="containsText" text="f'k{kk foHkkx jktLFkku">
      <formula>NOT(ISERROR(SEARCH("f'k{kk foHkkx jktLFkku",R592)))</formula>
    </cfRule>
    <cfRule type="containsText" dxfId="7389" priority="4643" stopIfTrue="1" operator="containsText" text="iw.kkZad">
      <formula>NOT(ISERROR(SEARCH("iw.kkZad",R592)))</formula>
    </cfRule>
  </conditionalFormatting>
  <conditionalFormatting sqref="R593">
    <cfRule type="cellIs" dxfId="7388" priority="4638" stopIfTrue="1" operator="equal">
      <formula>0</formula>
    </cfRule>
  </conditionalFormatting>
  <conditionalFormatting sqref="R593">
    <cfRule type="containsText" dxfId="7387" priority="4633" stopIfTrue="1" operator="containsText" text="dsoy jktdh; fo|ky;ksa esa iz;ksx gsrq fu%'kqYd">
      <formula>NOT(ISERROR(SEARCH("dsoy jktdh; fo|ky;ksa esa iz;ksx gsrq fu%'kqYd",R593)))</formula>
    </cfRule>
    <cfRule type="containsText" dxfId="7386" priority="4634" stopIfTrue="1" operator="containsText" text="dsoy jktdh; fo|ky;ksa esa iz;ksx gsrq fu%'kqYd">
      <formula>NOT(ISERROR(SEARCH("dsoy jktdh; fo|ky;ksa esa iz;ksx gsrq fu%'kqYd",R593)))</formula>
    </cfRule>
    <cfRule type="containsText" dxfId="7385" priority="4635" stopIfTrue="1" operator="containsText" text="dsoy jktdh; fo|ky;ksa esa iz;ksx gsrq fu%'kqYd">
      <formula>NOT(ISERROR(SEARCH("dsoy jktdh; fo|ky;ksa esa iz;ksx gsrq fu%'kqYd",R593)))</formula>
    </cfRule>
    <cfRule type="containsText" dxfId="7384" priority="4636" stopIfTrue="1" operator="containsText" text="f'k{kk foHkkx jktLFkku">
      <formula>NOT(ISERROR(SEARCH("f'k{kk foHkkx jktLFkku",R593)))</formula>
    </cfRule>
    <cfRule type="containsText" dxfId="7383" priority="4637" stopIfTrue="1" operator="containsText" text="iw.kkZad">
      <formula>NOT(ISERROR(SEARCH("iw.kkZad",R593)))</formula>
    </cfRule>
  </conditionalFormatting>
  <conditionalFormatting sqref="S592">
    <cfRule type="cellIs" dxfId="7382" priority="4632" stopIfTrue="1" operator="equal">
      <formula>0</formula>
    </cfRule>
  </conditionalFormatting>
  <conditionalFormatting sqref="S592">
    <cfRule type="containsText" dxfId="7381" priority="4627" stopIfTrue="1" operator="containsText" text="dsoy jktdh; fo|ky;ksa esa iz;ksx gsrq fu%'kqYd">
      <formula>NOT(ISERROR(SEARCH("dsoy jktdh; fo|ky;ksa esa iz;ksx gsrq fu%'kqYd",S592)))</formula>
    </cfRule>
    <cfRule type="containsText" dxfId="7380" priority="4628" stopIfTrue="1" operator="containsText" text="dsoy jktdh; fo|ky;ksa esa iz;ksx gsrq fu%'kqYd">
      <formula>NOT(ISERROR(SEARCH("dsoy jktdh; fo|ky;ksa esa iz;ksx gsrq fu%'kqYd",S592)))</formula>
    </cfRule>
    <cfRule type="containsText" dxfId="7379" priority="4629" stopIfTrue="1" operator="containsText" text="dsoy jktdh; fo|ky;ksa esa iz;ksx gsrq fu%'kqYd">
      <formula>NOT(ISERROR(SEARCH("dsoy jktdh; fo|ky;ksa esa iz;ksx gsrq fu%'kqYd",S592)))</formula>
    </cfRule>
    <cfRule type="containsText" dxfId="7378" priority="4630" stopIfTrue="1" operator="containsText" text="f'k{kk foHkkx jktLFkku">
      <formula>NOT(ISERROR(SEARCH("f'k{kk foHkkx jktLFkku",S592)))</formula>
    </cfRule>
    <cfRule type="containsText" dxfId="7377" priority="4631" stopIfTrue="1" operator="containsText" text="iw.kkZad">
      <formula>NOT(ISERROR(SEARCH("iw.kkZad",S592)))</formula>
    </cfRule>
  </conditionalFormatting>
  <conditionalFormatting sqref="S593">
    <cfRule type="cellIs" dxfId="7376" priority="4626" stopIfTrue="1" operator="equal">
      <formula>0</formula>
    </cfRule>
  </conditionalFormatting>
  <conditionalFormatting sqref="S593">
    <cfRule type="containsText" dxfId="7375" priority="4621" stopIfTrue="1" operator="containsText" text="dsoy jktdh; fo|ky;ksa esa iz;ksx gsrq fu%'kqYd">
      <formula>NOT(ISERROR(SEARCH("dsoy jktdh; fo|ky;ksa esa iz;ksx gsrq fu%'kqYd",S593)))</formula>
    </cfRule>
    <cfRule type="containsText" dxfId="7374" priority="4622" stopIfTrue="1" operator="containsText" text="dsoy jktdh; fo|ky;ksa esa iz;ksx gsrq fu%'kqYd">
      <formula>NOT(ISERROR(SEARCH("dsoy jktdh; fo|ky;ksa esa iz;ksx gsrq fu%'kqYd",S593)))</formula>
    </cfRule>
    <cfRule type="containsText" dxfId="7373" priority="4623" stopIfTrue="1" operator="containsText" text="dsoy jktdh; fo|ky;ksa esa iz;ksx gsrq fu%'kqYd">
      <formula>NOT(ISERROR(SEARCH("dsoy jktdh; fo|ky;ksa esa iz;ksx gsrq fu%'kqYd",S593)))</formula>
    </cfRule>
    <cfRule type="containsText" dxfId="7372" priority="4624" stopIfTrue="1" operator="containsText" text="f'k{kk foHkkx jktLFkku">
      <formula>NOT(ISERROR(SEARCH("f'k{kk foHkkx jktLFkku",S593)))</formula>
    </cfRule>
    <cfRule type="containsText" dxfId="7371" priority="4625" stopIfTrue="1" operator="containsText" text="iw.kkZad">
      <formula>NOT(ISERROR(SEARCH("iw.kkZad",S593)))</formula>
    </cfRule>
  </conditionalFormatting>
  <conditionalFormatting sqref="W592">
    <cfRule type="cellIs" dxfId="7370" priority="4620" stopIfTrue="1" operator="equal">
      <formula>0</formula>
    </cfRule>
  </conditionalFormatting>
  <conditionalFormatting sqref="W592">
    <cfRule type="containsText" dxfId="7369" priority="4615" stopIfTrue="1" operator="containsText" text="dsoy jktdh; fo|ky;ksa esa iz;ksx gsrq fu%'kqYd">
      <formula>NOT(ISERROR(SEARCH("dsoy jktdh; fo|ky;ksa esa iz;ksx gsrq fu%'kqYd",W592)))</formula>
    </cfRule>
    <cfRule type="containsText" dxfId="7368" priority="4616" stopIfTrue="1" operator="containsText" text="dsoy jktdh; fo|ky;ksa esa iz;ksx gsrq fu%'kqYd">
      <formula>NOT(ISERROR(SEARCH("dsoy jktdh; fo|ky;ksa esa iz;ksx gsrq fu%'kqYd",W592)))</formula>
    </cfRule>
    <cfRule type="containsText" dxfId="7367" priority="4617" stopIfTrue="1" operator="containsText" text="dsoy jktdh; fo|ky;ksa esa iz;ksx gsrq fu%'kqYd">
      <formula>NOT(ISERROR(SEARCH("dsoy jktdh; fo|ky;ksa esa iz;ksx gsrq fu%'kqYd",W592)))</formula>
    </cfRule>
    <cfRule type="containsText" dxfId="7366" priority="4618" stopIfTrue="1" operator="containsText" text="f'k{kk foHkkx jktLFkku">
      <formula>NOT(ISERROR(SEARCH("f'k{kk foHkkx jktLFkku",W592)))</formula>
    </cfRule>
    <cfRule type="containsText" dxfId="7365" priority="4619" stopIfTrue="1" operator="containsText" text="iw.kkZad">
      <formula>NOT(ISERROR(SEARCH("iw.kkZad",W592)))</formula>
    </cfRule>
  </conditionalFormatting>
  <conditionalFormatting sqref="W593">
    <cfRule type="cellIs" dxfId="7364" priority="4614" stopIfTrue="1" operator="equal">
      <formula>0</formula>
    </cfRule>
  </conditionalFormatting>
  <conditionalFormatting sqref="W593">
    <cfRule type="containsText" dxfId="7363" priority="4609" stopIfTrue="1" operator="containsText" text="dsoy jktdh; fo|ky;ksa esa iz;ksx gsrq fu%'kqYd">
      <formula>NOT(ISERROR(SEARCH("dsoy jktdh; fo|ky;ksa esa iz;ksx gsrq fu%'kqYd",W593)))</formula>
    </cfRule>
    <cfRule type="containsText" dxfId="7362" priority="4610" stopIfTrue="1" operator="containsText" text="dsoy jktdh; fo|ky;ksa esa iz;ksx gsrq fu%'kqYd">
      <formula>NOT(ISERROR(SEARCH("dsoy jktdh; fo|ky;ksa esa iz;ksx gsrq fu%'kqYd",W593)))</formula>
    </cfRule>
    <cfRule type="containsText" dxfId="7361" priority="4611" stopIfTrue="1" operator="containsText" text="dsoy jktdh; fo|ky;ksa esa iz;ksx gsrq fu%'kqYd">
      <formula>NOT(ISERROR(SEARCH("dsoy jktdh; fo|ky;ksa esa iz;ksx gsrq fu%'kqYd",W593)))</formula>
    </cfRule>
    <cfRule type="containsText" dxfId="7360" priority="4612" stopIfTrue="1" operator="containsText" text="f'k{kk foHkkx jktLFkku">
      <formula>NOT(ISERROR(SEARCH("f'k{kk foHkkx jktLFkku",W593)))</formula>
    </cfRule>
    <cfRule type="containsText" dxfId="7359" priority="4613" stopIfTrue="1" operator="containsText" text="iw.kkZad">
      <formula>NOT(ISERROR(SEARCH("iw.kkZad",W593)))</formula>
    </cfRule>
  </conditionalFormatting>
  <conditionalFormatting sqref="K622:K623 J621 B621:F621 B622:C623">
    <cfRule type="cellIs" dxfId="7358" priority="4608" stopIfTrue="1" operator="equal">
      <formula>0</formula>
    </cfRule>
  </conditionalFormatting>
  <conditionalFormatting sqref="K622:K623 J621 B621:F621 B622:C623">
    <cfRule type="containsText" dxfId="7357" priority="4603" stopIfTrue="1" operator="containsText" text="dsoy jktdh; fo|ky;ksa esa iz;ksx gsrq fu%'kqYd">
      <formula>NOT(ISERROR(SEARCH("dsoy jktdh; fo|ky;ksa esa iz;ksx gsrq fu%'kqYd",B621)))</formula>
    </cfRule>
    <cfRule type="containsText" dxfId="7356" priority="4604" stopIfTrue="1" operator="containsText" text="dsoy jktdh; fo|ky;ksa esa iz;ksx gsrq fu%'kqYd">
      <formula>NOT(ISERROR(SEARCH("dsoy jktdh; fo|ky;ksa esa iz;ksx gsrq fu%'kqYd",B621)))</formula>
    </cfRule>
    <cfRule type="containsText" dxfId="7355" priority="4605" stopIfTrue="1" operator="containsText" text="dsoy jktdh; fo|ky;ksa esa iz;ksx gsrq fu%'kqYd">
      <formula>NOT(ISERROR(SEARCH("dsoy jktdh; fo|ky;ksa esa iz;ksx gsrq fu%'kqYd",B621)))</formula>
    </cfRule>
    <cfRule type="containsText" dxfId="7354" priority="4606" stopIfTrue="1" operator="containsText" text="f'k{kk foHkkx jktLFkku">
      <formula>NOT(ISERROR(SEARCH("f'k{kk foHkkx jktLFkku",B621)))</formula>
    </cfRule>
    <cfRule type="containsText" dxfId="7353" priority="4607" stopIfTrue="1" operator="containsText" text="iw.kkZad">
      <formula>NOT(ISERROR(SEARCH("iw.kkZad",B621)))</formula>
    </cfRule>
  </conditionalFormatting>
  <conditionalFormatting sqref="D622:F622 J622">
    <cfRule type="cellIs" dxfId="7352" priority="4602" stopIfTrue="1" operator="equal">
      <formula>0</formula>
    </cfRule>
  </conditionalFormatting>
  <conditionalFormatting sqref="D622:F622 J622">
    <cfRule type="containsText" dxfId="7351" priority="4597" stopIfTrue="1" operator="containsText" text="dsoy jktdh; fo|ky;ksa esa iz;ksx gsrq fu%'kqYd">
      <formula>NOT(ISERROR(SEARCH("dsoy jktdh; fo|ky;ksa esa iz;ksx gsrq fu%'kqYd",D622)))</formula>
    </cfRule>
    <cfRule type="containsText" dxfId="7350" priority="4598" stopIfTrue="1" operator="containsText" text="dsoy jktdh; fo|ky;ksa esa iz;ksx gsrq fu%'kqYd">
      <formula>NOT(ISERROR(SEARCH("dsoy jktdh; fo|ky;ksa esa iz;ksx gsrq fu%'kqYd",D622)))</formula>
    </cfRule>
    <cfRule type="containsText" dxfId="7349" priority="4599" stopIfTrue="1" operator="containsText" text="dsoy jktdh; fo|ky;ksa esa iz;ksx gsrq fu%'kqYd">
      <formula>NOT(ISERROR(SEARCH("dsoy jktdh; fo|ky;ksa esa iz;ksx gsrq fu%'kqYd",D622)))</formula>
    </cfRule>
    <cfRule type="containsText" dxfId="7348" priority="4600" stopIfTrue="1" operator="containsText" text="f'k{kk foHkkx jktLFkku">
      <formula>NOT(ISERROR(SEARCH("f'k{kk foHkkx jktLFkku",D622)))</formula>
    </cfRule>
    <cfRule type="containsText" dxfId="7347" priority="4601" stopIfTrue="1" operator="containsText" text="iw.kkZad">
      <formula>NOT(ISERROR(SEARCH("iw.kkZad",D622)))</formula>
    </cfRule>
  </conditionalFormatting>
  <conditionalFormatting sqref="D623:F623 J623">
    <cfRule type="cellIs" dxfId="7346" priority="4596" stopIfTrue="1" operator="equal">
      <formula>0</formula>
    </cfRule>
  </conditionalFormatting>
  <conditionalFormatting sqref="D623:F623 J623">
    <cfRule type="containsText" dxfId="7345" priority="4591" stopIfTrue="1" operator="containsText" text="dsoy jktdh; fo|ky;ksa esa iz;ksx gsrq fu%'kqYd">
      <formula>NOT(ISERROR(SEARCH("dsoy jktdh; fo|ky;ksa esa iz;ksx gsrq fu%'kqYd",D623)))</formula>
    </cfRule>
    <cfRule type="containsText" dxfId="7344" priority="4592" stopIfTrue="1" operator="containsText" text="dsoy jktdh; fo|ky;ksa esa iz;ksx gsrq fu%'kqYd">
      <formula>NOT(ISERROR(SEARCH("dsoy jktdh; fo|ky;ksa esa iz;ksx gsrq fu%'kqYd",D623)))</formula>
    </cfRule>
    <cfRule type="containsText" dxfId="7343" priority="4593" stopIfTrue="1" operator="containsText" text="dsoy jktdh; fo|ky;ksa esa iz;ksx gsrq fu%'kqYd">
      <formula>NOT(ISERROR(SEARCH("dsoy jktdh; fo|ky;ksa esa iz;ksx gsrq fu%'kqYd",D623)))</formula>
    </cfRule>
    <cfRule type="containsText" dxfId="7342" priority="4594" stopIfTrue="1" operator="containsText" text="f'k{kk foHkkx jktLFkku">
      <formula>NOT(ISERROR(SEARCH("f'k{kk foHkkx jktLFkku",D623)))</formula>
    </cfRule>
    <cfRule type="containsText" dxfId="7341" priority="4595" stopIfTrue="1" operator="containsText" text="iw.kkZad">
      <formula>NOT(ISERROR(SEARCH("iw.kkZad",D623)))</formula>
    </cfRule>
  </conditionalFormatting>
  <conditionalFormatting sqref="X622:X623 W621 O621:S621 O622:P623">
    <cfRule type="cellIs" dxfId="7340" priority="4590" stopIfTrue="1" operator="equal">
      <formula>0</formula>
    </cfRule>
  </conditionalFormatting>
  <conditionalFormatting sqref="X622:X623 W621 O621:S621 O622:P623">
    <cfRule type="containsText" dxfId="7339" priority="4585" stopIfTrue="1" operator="containsText" text="dsoy jktdh; fo|ky;ksa esa iz;ksx gsrq fu%'kqYd">
      <formula>NOT(ISERROR(SEARCH("dsoy jktdh; fo|ky;ksa esa iz;ksx gsrq fu%'kqYd",O621)))</formula>
    </cfRule>
    <cfRule type="containsText" dxfId="7338" priority="4586" stopIfTrue="1" operator="containsText" text="dsoy jktdh; fo|ky;ksa esa iz;ksx gsrq fu%'kqYd">
      <formula>NOT(ISERROR(SEARCH("dsoy jktdh; fo|ky;ksa esa iz;ksx gsrq fu%'kqYd",O621)))</formula>
    </cfRule>
    <cfRule type="containsText" dxfId="7337" priority="4587" stopIfTrue="1" operator="containsText" text="dsoy jktdh; fo|ky;ksa esa iz;ksx gsrq fu%'kqYd">
      <formula>NOT(ISERROR(SEARCH("dsoy jktdh; fo|ky;ksa esa iz;ksx gsrq fu%'kqYd",O621)))</formula>
    </cfRule>
    <cfRule type="containsText" dxfId="7336" priority="4588" stopIfTrue="1" operator="containsText" text="f'k{kk foHkkx jktLFkku">
      <formula>NOT(ISERROR(SEARCH("f'k{kk foHkkx jktLFkku",O621)))</formula>
    </cfRule>
    <cfRule type="containsText" dxfId="7335" priority="4589" stopIfTrue="1" operator="containsText" text="iw.kkZad">
      <formula>NOT(ISERROR(SEARCH("iw.kkZad",O621)))</formula>
    </cfRule>
  </conditionalFormatting>
  <conditionalFormatting sqref="Q622">
    <cfRule type="cellIs" dxfId="7334" priority="4584" stopIfTrue="1" operator="equal">
      <formula>0</formula>
    </cfRule>
  </conditionalFormatting>
  <conditionalFormatting sqref="Q622">
    <cfRule type="containsText" dxfId="7333" priority="4579" stopIfTrue="1" operator="containsText" text="dsoy jktdh; fo|ky;ksa esa iz;ksx gsrq fu%'kqYd">
      <formula>NOT(ISERROR(SEARCH("dsoy jktdh; fo|ky;ksa esa iz;ksx gsrq fu%'kqYd",Q622)))</formula>
    </cfRule>
    <cfRule type="containsText" dxfId="7332" priority="4580" stopIfTrue="1" operator="containsText" text="dsoy jktdh; fo|ky;ksa esa iz;ksx gsrq fu%'kqYd">
      <formula>NOT(ISERROR(SEARCH("dsoy jktdh; fo|ky;ksa esa iz;ksx gsrq fu%'kqYd",Q622)))</formula>
    </cfRule>
    <cfRule type="containsText" dxfId="7331" priority="4581" stopIfTrue="1" operator="containsText" text="dsoy jktdh; fo|ky;ksa esa iz;ksx gsrq fu%'kqYd">
      <formula>NOT(ISERROR(SEARCH("dsoy jktdh; fo|ky;ksa esa iz;ksx gsrq fu%'kqYd",Q622)))</formula>
    </cfRule>
    <cfRule type="containsText" dxfId="7330" priority="4582" stopIfTrue="1" operator="containsText" text="f'k{kk foHkkx jktLFkku">
      <formula>NOT(ISERROR(SEARCH("f'k{kk foHkkx jktLFkku",Q622)))</formula>
    </cfRule>
    <cfRule type="containsText" dxfId="7329" priority="4583" stopIfTrue="1" operator="containsText" text="iw.kkZad">
      <formula>NOT(ISERROR(SEARCH("iw.kkZad",Q622)))</formula>
    </cfRule>
  </conditionalFormatting>
  <conditionalFormatting sqref="Q623">
    <cfRule type="cellIs" dxfId="7328" priority="4578" stopIfTrue="1" operator="equal">
      <formula>0</formula>
    </cfRule>
  </conditionalFormatting>
  <conditionalFormatting sqref="Q623">
    <cfRule type="containsText" dxfId="7327" priority="4573" stopIfTrue="1" operator="containsText" text="dsoy jktdh; fo|ky;ksa esa iz;ksx gsrq fu%'kqYd">
      <formula>NOT(ISERROR(SEARCH("dsoy jktdh; fo|ky;ksa esa iz;ksx gsrq fu%'kqYd",Q623)))</formula>
    </cfRule>
    <cfRule type="containsText" dxfId="7326" priority="4574" stopIfTrue="1" operator="containsText" text="dsoy jktdh; fo|ky;ksa esa iz;ksx gsrq fu%'kqYd">
      <formula>NOT(ISERROR(SEARCH("dsoy jktdh; fo|ky;ksa esa iz;ksx gsrq fu%'kqYd",Q623)))</formula>
    </cfRule>
    <cfRule type="containsText" dxfId="7325" priority="4575" stopIfTrue="1" operator="containsText" text="dsoy jktdh; fo|ky;ksa esa iz;ksx gsrq fu%'kqYd">
      <formula>NOT(ISERROR(SEARCH("dsoy jktdh; fo|ky;ksa esa iz;ksx gsrq fu%'kqYd",Q623)))</formula>
    </cfRule>
    <cfRule type="containsText" dxfId="7324" priority="4576" stopIfTrue="1" operator="containsText" text="f'k{kk foHkkx jktLFkku">
      <formula>NOT(ISERROR(SEARCH("f'k{kk foHkkx jktLFkku",Q623)))</formula>
    </cfRule>
    <cfRule type="containsText" dxfId="7323" priority="4577" stopIfTrue="1" operator="containsText" text="iw.kkZad">
      <formula>NOT(ISERROR(SEARCH("iw.kkZad",Q623)))</formula>
    </cfRule>
  </conditionalFormatting>
  <conditionalFormatting sqref="R622">
    <cfRule type="cellIs" dxfId="7322" priority="4572" stopIfTrue="1" operator="equal">
      <formula>0</formula>
    </cfRule>
  </conditionalFormatting>
  <conditionalFormatting sqref="R622">
    <cfRule type="containsText" dxfId="7321" priority="4567" stopIfTrue="1" operator="containsText" text="dsoy jktdh; fo|ky;ksa esa iz;ksx gsrq fu%'kqYd">
      <formula>NOT(ISERROR(SEARCH("dsoy jktdh; fo|ky;ksa esa iz;ksx gsrq fu%'kqYd",R622)))</formula>
    </cfRule>
    <cfRule type="containsText" dxfId="7320" priority="4568" stopIfTrue="1" operator="containsText" text="dsoy jktdh; fo|ky;ksa esa iz;ksx gsrq fu%'kqYd">
      <formula>NOT(ISERROR(SEARCH("dsoy jktdh; fo|ky;ksa esa iz;ksx gsrq fu%'kqYd",R622)))</formula>
    </cfRule>
    <cfRule type="containsText" dxfId="7319" priority="4569" stopIfTrue="1" operator="containsText" text="dsoy jktdh; fo|ky;ksa esa iz;ksx gsrq fu%'kqYd">
      <formula>NOT(ISERROR(SEARCH("dsoy jktdh; fo|ky;ksa esa iz;ksx gsrq fu%'kqYd",R622)))</formula>
    </cfRule>
    <cfRule type="containsText" dxfId="7318" priority="4570" stopIfTrue="1" operator="containsText" text="f'k{kk foHkkx jktLFkku">
      <formula>NOT(ISERROR(SEARCH("f'k{kk foHkkx jktLFkku",R622)))</formula>
    </cfRule>
    <cfRule type="containsText" dxfId="7317" priority="4571" stopIfTrue="1" operator="containsText" text="iw.kkZad">
      <formula>NOT(ISERROR(SEARCH("iw.kkZad",R622)))</formula>
    </cfRule>
  </conditionalFormatting>
  <conditionalFormatting sqref="R623">
    <cfRule type="cellIs" dxfId="7316" priority="4566" stopIfTrue="1" operator="equal">
      <formula>0</formula>
    </cfRule>
  </conditionalFormatting>
  <conditionalFormatting sqref="R623">
    <cfRule type="containsText" dxfId="7315" priority="4561" stopIfTrue="1" operator="containsText" text="dsoy jktdh; fo|ky;ksa esa iz;ksx gsrq fu%'kqYd">
      <formula>NOT(ISERROR(SEARCH("dsoy jktdh; fo|ky;ksa esa iz;ksx gsrq fu%'kqYd",R623)))</formula>
    </cfRule>
    <cfRule type="containsText" dxfId="7314" priority="4562" stopIfTrue="1" operator="containsText" text="dsoy jktdh; fo|ky;ksa esa iz;ksx gsrq fu%'kqYd">
      <formula>NOT(ISERROR(SEARCH("dsoy jktdh; fo|ky;ksa esa iz;ksx gsrq fu%'kqYd",R623)))</formula>
    </cfRule>
    <cfRule type="containsText" dxfId="7313" priority="4563" stopIfTrue="1" operator="containsText" text="dsoy jktdh; fo|ky;ksa esa iz;ksx gsrq fu%'kqYd">
      <formula>NOT(ISERROR(SEARCH("dsoy jktdh; fo|ky;ksa esa iz;ksx gsrq fu%'kqYd",R623)))</formula>
    </cfRule>
    <cfRule type="containsText" dxfId="7312" priority="4564" stopIfTrue="1" operator="containsText" text="f'k{kk foHkkx jktLFkku">
      <formula>NOT(ISERROR(SEARCH("f'k{kk foHkkx jktLFkku",R623)))</formula>
    </cfRule>
    <cfRule type="containsText" dxfId="7311" priority="4565" stopIfTrue="1" operator="containsText" text="iw.kkZad">
      <formula>NOT(ISERROR(SEARCH("iw.kkZad",R623)))</formula>
    </cfRule>
  </conditionalFormatting>
  <conditionalFormatting sqref="S622">
    <cfRule type="cellIs" dxfId="7310" priority="4560" stopIfTrue="1" operator="equal">
      <formula>0</formula>
    </cfRule>
  </conditionalFormatting>
  <conditionalFormatting sqref="S622">
    <cfRule type="containsText" dxfId="7309" priority="4555" stopIfTrue="1" operator="containsText" text="dsoy jktdh; fo|ky;ksa esa iz;ksx gsrq fu%'kqYd">
      <formula>NOT(ISERROR(SEARCH("dsoy jktdh; fo|ky;ksa esa iz;ksx gsrq fu%'kqYd",S622)))</formula>
    </cfRule>
    <cfRule type="containsText" dxfId="7308" priority="4556" stopIfTrue="1" operator="containsText" text="dsoy jktdh; fo|ky;ksa esa iz;ksx gsrq fu%'kqYd">
      <formula>NOT(ISERROR(SEARCH("dsoy jktdh; fo|ky;ksa esa iz;ksx gsrq fu%'kqYd",S622)))</formula>
    </cfRule>
    <cfRule type="containsText" dxfId="7307" priority="4557" stopIfTrue="1" operator="containsText" text="dsoy jktdh; fo|ky;ksa esa iz;ksx gsrq fu%'kqYd">
      <formula>NOT(ISERROR(SEARCH("dsoy jktdh; fo|ky;ksa esa iz;ksx gsrq fu%'kqYd",S622)))</formula>
    </cfRule>
    <cfRule type="containsText" dxfId="7306" priority="4558" stopIfTrue="1" operator="containsText" text="f'k{kk foHkkx jktLFkku">
      <formula>NOT(ISERROR(SEARCH("f'k{kk foHkkx jktLFkku",S622)))</formula>
    </cfRule>
    <cfRule type="containsText" dxfId="7305" priority="4559" stopIfTrue="1" operator="containsText" text="iw.kkZad">
      <formula>NOT(ISERROR(SEARCH("iw.kkZad",S622)))</formula>
    </cfRule>
  </conditionalFormatting>
  <conditionalFormatting sqref="S623">
    <cfRule type="cellIs" dxfId="7304" priority="4554" stopIfTrue="1" operator="equal">
      <formula>0</formula>
    </cfRule>
  </conditionalFormatting>
  <conditionalFormatting sqref="S623">
    <cfRule type="containsText" dxfId="7303" priority="4549" stopIfTrue="1" operator="containsText" text="dsoy jktdh; fo|ky;ksa esa iz;ksx gsrq fu%'kqYd">
      <formula>NOT(ISERROR(SEARCH("dsoy jktdh; fo|ky;ksa esa iz;ksx gsrq fu%'kqYd",S623)))</formula>
    </cfRule>
    <cfRule type="containsText" dxfId="7302" priority="4550" stopIfTrue="1" operator="containsText" text="dsoy jktdh; fo|ky;ksa esa iz;ksx gsrq fu%'kqYd">
      <formula>NOT(ISERROR(SEARCH("dsoy jktdh; fo|ky;ksa esa iz;ksx gsrq fu%'kqYd",S623)))</formula>
    </cfRule>
    <cfRule type="containsText" dxfId="7301" priority="4551" stopIfTrue="1" operator="containsText" text="dsoy jktdh; fo|ky;ksa esa iz;ksx gsrq fu%'kqYd">
      <formula>NOT(ISERROR(SEARCH("dsoy jktdh; fo|ky;ksa esa iz;ksx gsrq fu%'kqYd",S623)))</formula>
    </cfRule>
    <cfRule type="containsText" dxfId="7300" priority="4552" stopIfTrue="1" operator="containsText" text="f'k{kk foHkkx jktLFkku">
      <formula>NOT(ISERROR(SEARCH("f'k{kk foHkkx jktLFkku",S623)))</formula>
    </cfRule>
    <cfRule type="containsText" dxfId="7299" priority="4553" stopIfTrue="1" operator="containsText" text="iw.kkZad">
      <formula>NOT(ISERROR(SEARCH("iw.kkZad",S623)))</formula>
    </cfRule>
  </conditionalFormatting>
  <conditionalFormatting sqref="W622">
    <cfRule type="cellIs" dxfId="7298" priority="4548" stopIfTrue="1" operator="equal">
      <formula>0</formula>
    </cfRule>
  </conditionalFormatting>
  <conditionalFormatting sqref="W622">
    <cfRule type="containsText" dxfId="7297" priority="4543" stopIfTrue="1" operator="containsText" text="dsoy jktdh; fo|ky;ksa esa iz;ksx gsrq fu%'kqYd">
      <formula>NOT(ISERROR(SEARCH("dsoy jktdh; fo|ky;ksa esa iz;ksx gsrq fu%'kqYd",W622)))</formula>
    </cfRule>
    <cfRule type="containsText" dxfId="7296" priority="4544" stopIfTrue="1" operator="containsText" text="dsoy jktdh; fo|ky;ksa esa iz;ksx gsrq fu%'kqYd">
      <formula>NOT(ISERROR(SEARCH("dsoy jktdh; fo|ky;ksa esa iz;ksx gsrq fu%'kqYd",W622)))</formula>
    </cfRule>
    <cfRule type="containsText" dxfId="7295" priority="4545" stopIfTrue="1" operator="containsText" text="dsoy jktdh; fo|ky;ksa esa iz;ksx gsrq fu%'kqYd">
      <formula>NOT(ISERROR(SEARCH("dsoy jktdh; fo|ky;ksa esa iz;ksx gsrq fu%'kqYd",W622)))</formula>
    </cfRule>
    <cfRule type="containsText" dxfId="7294" priority="4546" stopIfTrue="1" operator="containsText" text="f'k{kk foHkkx jktLFkku">
      <formula>NOT(ISERROR(SEARCH("f'k{kk foHkkx jktLFkku",W622)))</formula>
    </cfRule>
    <cfRule type="containsText" dxfId="7293" priority="4547" stopIfTrue="1" operator="containsText" text="iw.kkZad">
      <formula>NOT(ISERROR(SEARCH("iw.kkZad",W622)))</formula>
    </cfRule>
  </conditionalFormatting>
  <conditionalFormatting sqref="W623">
    <cfRule type="cellIs" dxfId="7292" priority="4542" stopIfTrue="1" operator="equal">
      <formula>0</formula>
    </cfRule>
  </conditionalFormatting>
  <conditionalFormatting sqref="W623">
    <cfRule type="containsText" dxfId="7291" priority="4537" stopIfTrue="1" operator="containsText" text="dsoy jktdh; fo|ky;ksa esa iz;ksx gsrq fu%'kqYd">
      <formula>NOT(ISERROR(SEARCH("dsoy jktdh; fo|ky;ksa esa iz;ksx gsrq fu%'kqYd",W623)))</formula>
    </cfRule>
    <cfRule type="containsText" dxfId="7290" priority="4538" stopIfTrue="1" operator="containsText" text="dsoy jktdh; fo|ky;ksa esa iz;ksx gsrq fu%'kqYd">
      <formula>NOT(ISERROR(SEARCH("dsoy jktdh; fo|ky;ksa esa iz;ksx gsrq fu%'kqYd",W623)))</formula>
    </cfRule>
    <cfRule type="containsText" dxfId="7289" priority="4539" stopIfTrue="1" operator="containsText" text="dsoy jktdh; fo|ky;ksa esa iz;ksx gsrq fu%'kqYd">
      <formula>NOT(ISERROR(SEARCH("dsoy jktdh; fo|ky;ksa esa iz;ksx gsrq fu%'kqYd",W623)))</formula>
    </cfRule>
    <cfRule type="containsText" dxfId="7288" priority="4540" stopIfTrue="1" operator="containsText" text="f'k{kk foHkkx jktLFkku">
      <formula>NOT(ISERROR(SEARCH("f'k{kk foHkkx jktLFkku",W623)))</formula>
    </cfRule>
    <cfRule type="containsText" dxfId="7287" priority="4541" stopIfTrue="1" operator="containsText" text="iw.kkZad">
      <formula>NOT(ISERROR(SEARCH("iw.kkZad",W623)))</formula>
    </cfRule>
  </conditionalFormatting>
  <conditionalFormatting sqref="K652:K653 J651 B651:F651 B652:C653">
    <cfRule type="cellIs" dxfId="7286" priority="4536" stopIfTrue="1" operator="equal">
      <formula>0</formula>
    </cfRule>
  </conditionalFormatting>
  <conditionalFormatting sqref="K652:K653 J651 B651:F651 B652:C653">
    <cfRule type="containsText" dxfId="7285" priority="4531" stopIfTrue="1" operator="containsText" text="dsoy jktdh; fo|ky;ksa esa iz;ksx gsrq fu%'kqYd">
      <formula>NOT(ISERROR(SEARCH("dsoy jktdh; fo|ky;ksa esa iz;ksx gsrq fu%'kqYd",B651)))</formula>
    </cfRule>
    <cfRule type="containsText" dxfId="7284" priority="4532" stopIfTrue="1" operator="containsText" text="dsoy jktdh; fo|ky;ksa esa iz;ksx gsrq fu%'kqYd">
      <formula>NOT(ISERROR(SEARCH("dsoy jktdh; fo|ky;ksa esa iz;ksx gsrq fu%'kqYd",B651)))</formula>
    </cfRule>
    <cfRule type="containsText" dxfId="7283" priority="4533" stopIfTrue="1" operator="containsText" text="dsoy jktdh; fo|ky;ksa esa iz;ksx gsrq fu%'kqYd">
      <formula>NOT(ISERROR(SEARCH("dsoy jktdh; fo|ky;ksa esa iz;ksx gsrq fu%'kqYd",B651)))</formula>
    </cfRule>
    <cfRule type="containsText" dxfId="7282" priority="4534" stopIfTrue="1" operator="containsText" text="f'k{kk foHkkx jktLFkku">
      <formula>NOT(ISERROR(SEARCH("f'k{kk foHkkx jktLFkku",B651)))</formula>
    </cfRule>
    <cfRule type="containsText" dxfId="7281" priority="4535" stopIfTrue="1" operator="containsText" text="iw.kkZad">
      <formula>NOT(ISERROR(SEARCH("iw.kkZad",B651)))</formula>
    </cfRule>
  </conditionalFormatting>
  <conditionalFormatting sqref="D652:F652 J652">
    <cfRule type="cellIs" dxfId="7280" priority="4530" stopIfTrue="1" operator="equal">
      <formula>0</formula>
    </cfRule>
  </conditionalFormatting>
  <conditionalFormatting sqref="D652:F652 J652">
    <cfRule type="containsText" dxfId="7279" priority="4525" stopIfTrue="1" operator="containsText" text="dsoy jktdh; fo|ky;ksa esa iz;ksx gsrq fu%'kqYd">
      <formula>NOT(ISERROR(SEARCH("dsoy jktdh; fo|ky;ksa esa iz;ksx gsrq fu%'kqYd",D652)))</formula>
    </cfRule>
    <cfRule type="containsText" dxfId="7278" priority="4526" stopIfTrue="1" operator="containsText" text="dsoy jktdh; fo|ky;ksa esa iz;ksx gsrq fu%'kqYd">
      <formula>NOT(ISERROR(SEARCH("dsoy jktdh; fo|ky;ksa esa iz;ksx gsrq fu%'kqYd",D652)))</formula>
    </cfRule>
    <cfRule type="containsText" dxfId="7277" priority="4527" stopIfTrue="1" operator="containsText" text="dsoy jktdh; fo|ky;ksa esa iz;ksx gsrq fu%'kqYd">
      <formula>NOT(ISERROR(SEARCH("dsoy jktdh; fo|ky;ksa esa iz;ksx gsrq fu%'kqYd",D652)))</formula>
    </cfRule>
    <cfRule type="containsText" dxfId="7276" priority="4528" stopIfTrue="1" operator="containsText" text="f'k{kk foHkkx jktLFkku">
      <formula>NOT(ISERROR(SEARCH("f'k{kk foHkkx jktLFkku",D652)))</formula>
    </cfRule>
    <cfRule type="containsText" dxfId="7275" priority="4529" stopIfTrue="1" operator="containsText" text="iw.kkZad">
      <formula>NOT(ISERROR(SEARCH("iw.kkZad",D652)))</formula>
    </cfRule>
  </conditionalFormatting>
  <conditionalFormatting sqref="D653:F653 J653">
    <cfRule type="cellIs" dxfId="7274" priority="4524" stopIfTrue="1" operator="equal">
      <formula>0</formula>
    </cfRule>
  </conditionalFormatting>
  <conditionalFormatting sqref="D653:F653 J653">
    <cfRule type="containsText" dxfId="7273" priority="4519" stopIfTrue="1" operator="containsText" text="dsoy jktdh; fo|ky;ksa esa iz;ksx gsrq fu%'kqYd">
      <formula>NOT(ISERROR(SEARCH("dsoy jktdh; fo|ky;ksa esa iz;ksx gsrq fu%'kqYd",D653)))</formula>
    </cfRule>
    <cfRule type="containsText" dxfId="7272" priority="4520" stopIfTrue="1" operator="containsText" text="dsoy jktdh; fo|ky;ksa esa iz;ksx gsrq fu%'kqYd">
      <formula>NOT(ISERROR(SEARCH("dsoy jktdh; fo|ky;ksa esa iz;ksx gsrq fu%'kqYd",D653)))</formula>
    </cfRule>
    <cfRule type="containsText" dxfId="7271" priority="4521" stopIfTrue="1" operator="containsText" text="dsoy jktdh; fo|ky;ksa esa iz;ksx gsrq fu%'kqYd">
      <formula>NOT(ISERROR(SEARCH("dsoy jktdh; fo|ky;ksa esa iz;ksx gsrq fu%'kqYd",D653)))</formula>
    </cfRule>
    <cfRule type="containsText" dxfId="7270" priority="4522" stopIfTrue="1" operator="containsText" text="f'k{kk foHkkx jktLFkku">
      <formula>NOT(ISERROR(SEARCH("f'k{kk foHkkx jktLFkku",D653)))</formula>
    </cfRule>
    <cfRule type="containsText" dxfId="7269" priority="4523" stopIfTrue="1" operator="containsText" text="iw.kkZad">
      <formula>NOT(ISERROR(SEARCH("iw.kkZad",D653)))</formula>
    </cfRule>
  </conditionalFormatting>
  <conditionalFormatting sqref="X652:X653 W651 O651:S651 O652:P653">
    <cfRule type="cellIs" dxfId="7268" priority="4518" stopIfTrue="1" operator="equal">
      <formula>0</formula>
    </cfRule>
  </conditionalFormatting>
  <conditionalFormatting sqref="X652:X653 W651 O651:S651 O652:P653">
    <cfRule type="containsText" dxfId="7267" priority="4513" stopIfTrue="1" operator="containsText" text="dsoy jktdh; fo|ky;ksa esa iz;ksx gsrq fu%'kqYd">
      <formula>NOT(ISERROR(SEARCH("dsoy jktdh; fo|ky;ksa esa iz;ksx gsrq fu%'kqYd",O651)))</formula>
    </cfRule>
    <cfRule type="containsText" dxfId="7266" priority="4514" stopIfTrue="1" operator="containsText" text="dsoy jktdh; fo|ky;ksa esa iz;ksx gsrq fu%'kqYd">
      <formula>NOT(ISERROR(SEARCH("dsoy jktdh; fo|ky;ksa esa iz;ksx gsrq fu%'kqYd",O651)))</formula>
    </cfRule>
    <cfRule type="containsText" dxfId="7265" priority="4515" stopIfTrue="1" operator="containsText" text="dsoy jktdh; fo|ky;ksa esa iz;ksx gsrq fu%'kqYd">
      <formula>NOT(ISERROR(SEARCH("dsoy jktdh; fo|ky;ksa esa iz;ksx gsrq fu%'kqYd",O651)))</formula>
    </cfRule>
    <cfRule type="containsText" dxfId="7264" priority="4516" stopIfTrue="1" operator="containsText" text="f'k{kk foHkkx jktLFkku">
      <formula>NOT(ISERROR(SEARCH("f'k{kk foHkkx jktLFkku",O651)))</formula>
    </cfRule>
    <cfRule type="containsText" dxfId="7263" priority="4517" stopIfTrue="1" operator="containsText" text="iw.kkZad">
      <formula>NOT(ISERROR(SEARCH("iw.kkZad",O651)))</formula>
    </cfRule>
  </conditionalFormatting>
  <conditionalFormatting sqref="Q652">
    <cfRule type="cellIs" dxfId="7262" priority="4512" stopIfTrue="1" operator="equal">
      <formula>0</formula>
    </cfRule>
  </conditionalFormatting>
  <conditionalFormatting sqref="Q652">
    <cfRule type="containsText" dxfId="7261" priority="4507" stopIfTrue="1" operator="containsText" text="dsoy jktdh; fo|ky;ksa esa iz;ksx gsrq fu%'kqYd">
      <formula>NOT(ISERROR(SEARCH("dsoy jktdh; fo|ky;ksa esa iz;ksx gsrq fu%'kqYd",Q652)))</formula>
    </cfRule>
    <cfRule type="containsText" dxfId="7260" priority="4508" stopIfTrue="1" operator="containsText" text="dsoy jktdh; fo|ky;ksa esa iz;ksx gsrq fu%'kqYd">
      <formula>NOT(ISERROR(SEARCH("dsoy jktdh; fo|ky;ksa esa iz;ksx gsrq fu%'kqYd",Q652)))</formula>
    </cfRule>
    <cfRule type="containsText" dxfId="7259" priority="4509" stopIfTrue="1" operator="containsText" text="dsoy jktdh; fo|ky;ksa esa iz;ksx gsrq fu%'kqYd">
      <formula>NOT(ISERROR(SEARCH("dsoy jktdh; fo|ky;ksa esa iz;ksx gsrq fu%'kqYd",Q652)))</formula>
    </cfRule>
    <cfRule type="containsText" dxfId="7258" priority="4510" stopIfTrue="1" operator="containsText" text="f'k{kk foHkkx jktLFkku">
      <formula>NOT(ISERROR(SEARCH("f'k{kk foHkkx jktLFkku",Q652)))</formula>
    </cfRule>
    <cfRule type="containsText" dxfId="7257" priority="4511" stopIfTrue="1" operator="containsText" text="iw.kkZad">
      <formula>NOT(ISERROR(SEARCH("iw.kkZad",Q652)))</formula>
    </cfRule>
  </conditionalFormatting>
  <conditionalFormatting sqref="Q653">
    <cfRule type="cellIs" dxfId="7256" priority="4506" stopIfTrue="1" operator="equal">
      <formula>0</formula>
    </cfRule>
  </conditionalFormatting>
  <conditionalFormatting sqref="Q653">
    <cfRule type="containsText" dxfId="7255" priority="4501" stopIfTrue="1" operator="containsText" text="dsoy jktdh; fo|ky;ksa esa iz;ksx gsrq fu%'kqYd">
      <formula>NOT(ISERROR(SEARCH("dsoy jktdh; fo|ky;ksa esa iz;ksx gsrq fu%'kqYd",Q653)))</formula>
    </cfRule>
    <cfRule type="containsText" dxfId="7254" priority="4502" stopIfTrue="1" operator="containsText" text="dsoy jktdh; fo|ky;ksa esa iz;ksx gsrq fu%'kqYd">
      <formula>NOT(ISERROR(SEARCH("dsoy jktdh; fo|ky;ksa esa iz;ksx gsrq fu%'kqYd",Q653)))</formula>
    </cfRule>
    <cfRule type="containsText" dxfId="7253" priority="4503" stopIfTrue="1" operator="containsText" text="dsoy jktdh; fo|ky;ksa esa iz;ksx gsrq fu%'kqYd">
      <formula>NOT(ISERROR(SEARCH("dsoy jktdh; fo|ky;ksa esa iz;ksx gsrq fu%'kqYd",Q653)))</formula>
    </cfRule>
    <cfRule type="containsText" dxfId="7252" priority="4504" stopIfTrue="1" operator="containsText" text="f'k{kk foHkkx jktLFkku">
      <formula>NOT(ISERROR(SEARCH("f'k{kk foHkkx jktLFkku",Q653)))</formula>
    </cfRule>
    <cfRule type="containsText" dxfId="7251" priority="4505" stopIfTrue="1" operator="containsText" text="iw.kkZad">
      <formula>NOT(ISERROR(SEARCH("iw.kkZad",Q653)))</formula>
    </cfRule>
  </conditionalFormatting>
  <conditionalFormatting sqref="R652">
    <cfRule type="cellIs" dxfId="7250" priority="4500" stopIfTrue="1" operator="equal">
      <formula>0</formula>
    </cfRule>
  </conditionalFormatting>
  <conditionalFormatting sqref="R652">
    <cfRule type="containsText" dxfId="7249" priority="4495" stopIfTrue="1" operator="containsText" text="dsoy jktdh; fo|ky;ksa esa iz;ksx gsrq fu%'kqYd">
      <formula>NOT(ISERROR(SEARCH("dsoy jktdh; fo|ky;ksa esa iz;ksx gsrq fu%'kqYd",R652)))</formula>
    </cfRule>
    <cfRule type="containsText" dxfId="7248" priority="4496" stopIfTrue="1" operator="containsText" text="dsoy jktdh; fo|ky;ksa esa iz;ksx gsrq fu%'kqYd">
      <formula>NOT(ISERROR(SEARCH("dsoy jktdh; fo|ky;ksa esa iz;ksx gsrq fu%'kqYd",R652)))</formula>
    </cfRule>
    <cfRule type="containsText" dxfId="7247" priority="4497" stopIfTrue="1" operator="containsText" text="dsoy jktdh; fo|ky;ksa esa iz;ksx gsrq fu%'kqYd">
      <formula>NOT(ISERROR(SEARCH("dsoy jktdh; fo|ky;ksa esa iz;ksx gsrq fu%'kqYd",R652)))</formula>
    </cfRule>
    <cfRule type="containsText" dxfId="7246" priority="4498" stopIfTrue="1" operator="containsText" text="f'k{kk foHkkx jktLFkku">
      <formula>NOT(ISERROR(SEARCH("f'k{kk foHkkx jktLFkku",R652)))</formula>
    </cfRule>
    <cfRule type="containsText" dxfId="7245" priority="4499" stopIfTrue="1" operator="containsText" text="iw.kkZad">
      <formula>NOT(ISERROR(SEARCH("iw.kkZad",R652)))</formula>
    </cfRule>
  </conditionalFormatting>
  <conditionalFormatting sqref="R653">
    <cfRule type="cellIs" dxfId="7244" priority="4494" stopIfTrue="1" operator="equal">
      <formula>0</formula>
    </cfRule>
  </conditionalFormatting>
  <conditionalFormatting sqref="R653">
    <cfRule type="containsText" dxfId="7243" priority="4489" stopIfTrue="1" operator="containsText" text="dsoy jktdh; fo|ky;ksa esa iz;ksx gsrq fu%'kqYd">
      <formula>NOT(ISERROR(SEARCH("dsoy jktdh; fo|ky;ksa esa iz;ksx gsrq fu%'kqYd",R653)))</formula>
    </cfRule>
    <cfRule type="containsText" dxfId="7242" priority="4490" stopIfTrue="1" operator="containsText" text="dsoy jktdh; fo|ky;ksa esa iz;ksx gsrq fu%'kqYd">
      <formula>NOT(ISERROR(SEARCH("dsoy jktdh; fo|ky;ksa esa iz;ksx gsrq fu%'kqYd",R653)))</formula>
    </cfRule>
    <cfRule type="containsText" dxfId="7241" priority="4491" stopIfTrue="1" operator="containsText" text="dsoy jktdh; fo|ky;ksa esa iz;ksx gsrq fu%'kqYd">
      <formula>NOT(ISERROR(SEARCH("dsoy jktdh; fo|ky;ksa esa iz;ksx gsrq fu%'kqYd",R653)))</formula>
    </cfRule>
    <cfRule type="containsText" dxfId="7240" priority="4492" stopIfTrue="1" operator="containsText" text="f'k{kk foHkkx jktLFkku">
      <formula>NOT(ISERROR(SEARCH("f'k{kk foHkkx jktLFkku",R653)))</formula>
    </cfRule>
    <cfRule type="containsText" dxfId="7239" priority="4493" stopIfTrue="1" operator="containsText" text="iw.kkZad">
      <formula>NOT(ISERROR(SEARCH("iw.kkZad",R653)))</formula>
    </cfRule>
  </conditionalFormatting>
  <conditionalFormatting sqref="S652">
    <cfRule type="cellIs" dxfId="7238" priority="4488" stopIfTrue="1" operator="equal">
      <formula>0</formula>
    </cfRule>
  </conditionalFormatting>
  <conditionalFormatting sqref="S652">
    <cfRule type="containsText" dxfId="7237" priority="4483" stopIfTrue="1" operator="containsText" text="dsoy jktdh; fo|ky;ksa esa iz;ksx gsrq fu%'kqYd">
      <formula>NOT(ISERROR(SEARCH("dsoy jktdh; fo|ky;ksa esa iz;ksx gsrq fu%'kqYd",S652)))</formula>
    </cfRule>
    <cfRule type="containsText" dxfId="7236" priority="4484" stopIfTrue="1" operator="containsText" text="dsoy jktdh; fo|ky;ksa esa iz;ksx gsrq fu%'kqYd">
      <formula>NOT(ISERROR(SEARCH("dsoy jktdh; fo|ky;ksa esa iz;ksx gsrq fu%'kqYd",S652)))</formula>
    </cfRule>
    <cfRule type="containsText" dxfId="7235" priority="4485" stopIfTrue="1" operator="containsText" text="dsoy jktdh; fo|ky;ksa esa iz;ksx gsrq fu%'kqYd">
      <formula>NOT(ISERROR(SEARCH("dsoy jktdh; fo|ky;ksa esa iz;ksx gsrq fu%'kqYd",S652)))</formula>
    </cfRule>
    <cfRule type="containsText" dxfId="7234" priority="4486" stopIfTrue="1" operator="containsText" text="f'k{kk foHkkx jktLFkku">
      <formula>NOT(ISERROR(SEARCH("f'k{kk foHkkx jktLFkku",S652)))</formula>
    </cfRule>
    <cfRule type="containsText" dxfId="7233" priority="4487" stopIfTrue="1" operator="containsText" text="iw.kkZad">
      <formula>NOT(ISERROR(SEARCH("iw.kkZad",S652)))</formula>
    </cfRule>
  </conditionalFormatting>
  <conditionalFormatting sqref="S653">
    <cfRule type="cellIs" dxfId="7232" priority="4482" stopIfTrue="1" operator="equal">
      <formula>0</formula>
    </cfRule>
  </conditionalFormatting>
  <conditionalFormatting sqref="S653">
    <cfRule type="containsText" dxfId="7231" priority="4477" stopIfTrue="1" operator="containsText" text="dsoy jktdh; fo|ky;ksa esa iz;ksx gsrq fu%'kqYd">
      <formula>NOT(ISERROR(SEARCH("dsoy jktdh; fo|ky;ksa esa iz;ksx gsrq fu%'kqYd",S653)))</formula>
    </cfRule>
    <cfRule type="containsText" dxfId="7230" priority="4478" stopIfTrue="1" operator="containsText" text="dsoy jktdh; fo|ky;ksa esa iz;ksx gsrq fu%'kqYd">
      <formula>NOT(ISERROR(SEARCH("dsoy jktdh; fo|ky;ksa esa iz;ksx gsrq fu%'kqYd",S653)))</formula>
    </cfRule>
    <cfRule type="containsText" dxfId="7229" priority="4479" stopIfTrue="1" operator="containsText" text="dsoy jktdh; fo|ky;ksa esa iz;ksx gsrq fu%'kqYd">
      <formula>NOT(ISERROR(SEARCH("dsoy jktdh; fo|ky;ksa esa iz;ksx gsrq fu%'kqYd",S653)))</formula>
    </cfRule>
    <cfRule type="containsText" dxfId="7228" priority="4480" stopIfTrue="1" operator="containsText" text="f'k{kk foHkkx jktLFkku">
      <formula>NOT(ISERROR(SEARCH("f'k{kk foHkkx jktLFkku",S653)))</formula>
    </cfRule>
    <cfRule type="containsText" dxfId="7227" priority="4481" stopIfTrue="1" operator="containsText" text="iw.kkZad">
      <formula>NOT(ISERROR(SEARCH("iw.kkZad",S653)))</formula>
    </cfRule>
  </conditionalFormatting>
  <conditionalFormatting sqref="W652">
    <cfRule type="cellIs" dxfId="7226" priority="4476" stopIfTrue="1" operator="equal">
      <formula>0</formula>
    </cfRule>
  </conditionalFormatting>
  <conditionalFormatting sqref="W652">
    <cfRule type="containsText" dxfId="7225" priority="4471" stopIfTrue="1" operator="containsText" text="dsoy jktdh; fo|ky;ksa esa iz;ksx gsrq fu%'kqYd">
      <formula>NOT(ISERROR(SEARCH("dsoy jktdh; fo|ky;ksa esa iz;ksx gsrq fu%'kqYd",W652)))</formula>
    </cfRule>
    <cfRule type="containsText" dxfId="7224" priority="4472" stopIfTrue="1" operator="containsText" text="dsoy jktdh; fo|ky;ksa esa iz;ksx gsrq fu%'kqYd">
      <formula>NOT(ISERROR(SEARCH("dsoy jktdh; fo|ky;ksa esa iz;ksx gsrq fu%'kqYd",W652)))</formula>
    </cfRule>
    <cfRule type="containsText" dxfId="7223" priority="4473" stopIfTrue="1" operator="containsText" text="dsoy jktdh; fo|ky;ksa esa iz;ksx gsrq fu%'kqYd">
      <formula>NOT(ISERROR(SEARCH("dsoy jktdh; fo|ky;ksa esa iz;ksx gsrq fu%'kqYd",W652)))</formula>
    </cfRule>
    <cfRule type="containsText" dxfId="7222" priority="4474" stopIfTrue="1" operator="containsText" text="f'k{kk foHkkx jktLFkku">
      <formula>NOT(ISERROR(SEARCH("f'k{kk foHkkx jktLFkku",W652)))</formula>
    </cfRule>
    <cfRule type="containsText" dxfId="7221" priority="4475" stopIfTrue="1" operator="containsText" text="iw.kkZad">
      <formula>NOT(ISERROR(SEARCH("iw.kkZad",W652)))</formula>
    </cfRule>
  </conditionalFormatting>
  <conditionalFormatting sqref="W653">
    <cfRule type="cellIs" dxfId="7220" priority="4470" stopIfTrue="1" operator="equal">
      <formula>0</formula>
    </cfRule>
  </conditionalFormatting>
  <conditionalFormatting sqref="W653">
    <cfRule type="containsText" dxfId="7219" priority="4465" stopIfTrue="1" operator="containsText" text="dsoy jktdh; fo|ky;ksa esa iz;ksx gsrq fu%'kqYd">
      <formula>NOT(ISERROR(SEARCH("dsoy jktdh; fo|ky;ksa esa iz;ksx gsrq fu%'kqYd",W653)))</formula>
    </cfRule>
    <cfRule type="containsText" dxfId="7218" priority="4466" stopIfTrue="1" operator="containsText" text="dsoy jktdh; fo|ky;ksa esa iz;ksx gsrq fu%'kqYd">
      <formula>NOT(ISERROR(SEARCH("dsoy jktdh; fo|ky;ksa esa iz;ksx gsrq fu%'kqYd",W653)))</formula>
    </cfRule>
    <cfRule type="containsText" dxfId="7217" priority="4467" stopIfTrue="1" operator="containsText" text="dsoy jktdh; fo|ky;ksa esa iz;ksx gsrq fu%'kqYd">
      <formula>NOT(ISERROR(SEARCH("dsoy jktdh; fo|ky;ksa esa iz;ksx gsrq fu%'kqYd",W653)))</formula>
    </cfRule>
    <cfRule type="containsText" dxfId="7216" priority="4468" stopIfTrue="1" operator="containsText" text="f'k{kk foHkkx jktLFkku">
      <formula>NOT(ISERROR(SEARCH("f'k{kk foHkkx jktLFkku",W653)))</formula>
    </cfRule>
    <cfRule type="containsText" dxfId="7215" priority="4469" stopIfTrue="1" operator="containsText" text="iw.kkZad">
      <formula>NOT(ISERROR(SEARCH("iw.kkZad",W653)))</formula>
    </cfRule>
  </conditionalFormatting>
  <conditionalFormatting sqref="K682:K683 J681 B681:F681 B682:C683">
    <cfRule type="cellIs" dxfId="7214" priority="4464" stopIfTrue="1" operator="equal">
      <formula>0</formula>
    </cfRule>
  </conditionalFormatting>
  <conditionalFormatting sqref="K682:K683 J681 B681:F681 B682:C683">
    <cfRule type="containsText" dxfId="7213" priority="4459" stopIfTrue="1" operator="containsText" text="dsoy jktdh; fo|ky;ksa esa iz;ksx gsrq fu%'kqYd">
      <formula>NOT(ISERROR(SEARCH("dsoy jktdh; fo|ky;ksa esa iz;ksx gsrq fu%'kqYd",B681)))</formula>
    </cfRule>
    <cfRule type="containsText" dxfId="7212" priority="4460" stopIfTrue="1" operator="containsText" text="dsoy jktdh; fo|ky;ksa esa iz;ksx gsrq fu%'kqYd">
      <formula>NOT(ISERROR(SEARCH("dsoy jktdh; fo|ky;ksa esa iz;ksx gsrq fu%'kqYd",B681)))</formula>
    </cfRule>
    <cfRule type="containsText" dxfId="7211" priority="4461" stopIfTrue="1" operator="containsText" text="dsoy jktdh; fo|ky;ksa esa iz;ksx gsrq fu%'kqYd">
      <formula>NOT(ISERROR(SEARCH("dsoy jktdh; fo|ky;ksa esa iz;ksx gsrq fu%'kqYd",B681)))</formula>
    </cfRule>
    <cfRule type="containsText" dxfId="7210" priority="4462" stopIfTrue="1" operator="containsText" text="f'k{kk foHkkx jktLFkku">
      <formula>NOT(ISERROR(SEARCH("f'k{kk foHkkx jktLFkku",B681)))</formula>
    </cfRule>
    <cfRule type="containsText" dxfId="7209" priority="4463" stopIfTrue="1" operator="containsText" text="iw.kkZad">
      <formula>NOT(ISERROR(SEARCH("iw.kkZad",B681)))</formula>
    </cfRule>
  </conditionalFormatting>
  <conditionalFormatting sqref="D682:F682 J682">
    <cfRule type="cellIs" dxfId="7208" priority="4458" stopIfTrue="1" operator="equal">
      <formula>0</formula>
    </cfRule>
  </conditionalFormatting>
  <conditionalFormatting sqref="D682:F682 J682">
    <cfRule type="containsText" dxfId="7207" priority="4453" stopIfTrue="1" operator="containsText" text="dsoy jktdh; fo|ky;ksa esa iz;ksx gsrq fu%'kqYd">
      <formula>NOT(ISERROR(SEARCH("dsoy jktdh; fo|ky;ksa esa iz;ksx gsrq fu%'kqYd",D682)))</formula>
    </cfRule>
    <cfRule type="containsText" dxfId="7206" priority="4454" stopIfTrue="1" operator="containsText" text="dsoy jktdh; fo|ky;ksa esa iz;ksx gsrq fu%'kqYd">
      <formula>NOT(ISERROR(SEARCH("dsoy jktdh; fo|ky;ksa esa iz;ksx gsrq fu%'kqYd",D682)))</formula>
    </cfRule>
    <cfRule type="containsText" dxfId="7205" priority="4455" stopIfTrue="1" operator="containsText" text="dsoy jktdh; fo|ky;ksa esa iz;ksx gsrq fu%'kqYd">
      <formula>NOT(ISERROR(SEARCH("dsoy jktdh; fo|ky;ksa esa iz;ksx gsrq fu%'kqYd",D682)))</formula>
    </cfRule>
    <cfRule type="containsText" dxfId="7204" priority="4456" stopIfTrue="1" operator="containsText" text="f'k{kk foHkkx jktLFkku">
      <formula>NOT(ISERROR(SEARCH("f'k{kk foHkkx jktLFkku",D682)))</formula>
    </cfRule>
    <cfRule type="containsText" dxfId="7203" priority="4457" stopIfTrue="1" operator="containsText" text="iw.kkZad">
      <formula>NOT(ISERROR(SEARCH("iw.kkZad",D682)))</formula>
    </cfRule>
  </conditionalFormatting>
  <conditionalFormatting sqref="D683:F683 J683">
    <cfRule type="cellIs" dxfId="7202" priority="4452" stopIfTrue="1" operator="equal">
      <formula>0</formula>
    </cfRule>
  </conditionalFormatting>
  <conditionalFormatting sqref="D683:F683 J683">
    <cfRule type="containsText" dxfId="7201" priority="4447" stopIfTrue="1" operator="containsText" text="dsoy jktdh; fo|ky;ksa esa iz;ksx gsrq fu%'kqYd">
      <formula>NOT(ISERROR(SEARCH("dsoy jktdh; fo|ky;ksa esa iz;ksx gsrq fu%'kqYd",D683)))</formula>
    </cfRule>
    <cfRule type="containsText" dxfId="7200" priority="4448" stopIfTrue="1" operator="containsText" text="dsoy jktdh; fo|ky;ksa esa iz;ksx gsrq fu%'kqYd">
      <formula>NOT(ISERROR(SEARCH("dsoy jktdh; fo|ky;ksa esa iz;ksx gsrq fu%'kqYd",D683)))</formula>
    </cfRule>
    <cfRule type="containsText" dxfId="7199" priority="4449" stopIfTrue="1" operator="containsText" text="dsoy jktdh; fo|ky;ksa esa iz;ksx gsrq fu%'kqYd">
      <formula>NOT(ISERROR(SEARCH("dsoy jktdh; fo|ky;ksa esa iz;ksx gsrq fu%'kqYd",D683)))</formula>
    </cfRule>
    <cfRule type="containsText" dxfId="7198" priority="4450" stopIfTrue="1" operator="containsText" text="f'k{kk foHkkx jktLFkku">
      <formula>NOT(ISERROR(SEARCH("f'k{kk foHkkx jktLFkku",D683)))</formula>
    </cfRule>
    <cfRule type="containsText" dxfId="7197" priority="4451" stopIfTrue="1" operator="containsText" text="iw.kkZad">
      <formula>NOT(ISERROR(SEARCH("iw.kkZad",D683)))</formula>
    </cfRule>
  </conditionalFormatting>
  <conditionalFormatting sqref="X682:X683 W681 O681:S681 O682:P683">
    <cfRule type="cellIs" dxfId="7196" priority="4446" stopIfTrue="1" operator="equal">
      <formula>0</formula>
    </cfRule>
  </conditionalFormatting>
  <conditionalFormatting sqref="X682:X683 W681 O681:S681 O682:P683">
    <cfRule type="containsText" dxfId="7195" priority="4441" stopIfTrue="1" operator="containsText" text="dsoy jktdh; fo|ky;ksa esa iz;ksx gsrq fu%'kqYd">
      <formula>NOT(ISERROR(SEARCH("dsoy jktdh; fo|ky;ksa esa iz;ksx gsrq fu%'kqYd",O681)))</formula>
    </cfRule>
    <cfRule type="containsText" dxfId="7194" priority="4442" stopIfTrue="1" operator="containsText" text="dsoy jktdh; fo|ky;ksa esa iz;ksx gsrq fu%'kqYd">
      <formula>NOT(ISERROR(SEARCH("dsoy jktdh; fo|ky;ksa esa iz;ksx gsrq fu%'kqYd",O681)))</formula>
    </cfRule>
    <cfRule type="containsText" dxfId="7193" priority="4443" stopIfTrue="1" operator="containsText" text="dsoy jktdh; fo|ky;ksa esa iz;ksx gsrq fu%'kqYd">
      <formula>NOT(ISERROR(SEARCH("dsoy jktdh; fo|ky;ksa esa iz;ksx gsrq fu%'kqYd",O681)))</formula>
    </cfRule>
    <cfRule type="containsText" dxfId="7192" priority="4444" stopIfTrue="1" operator="containsText" text="f'k{kk foHkkx jktLFkku">
      <formula>NOT(ISERROR(SEARCH("f'k{kk foHkkx jktLFkku",O681)))</formula>
    </cfRule>
    <cfRule type="containsText" dxfId="7191" priority="4445" stopIfTrue="1" operator="containsText" text="iw.kkZad">
      <formula>NOT(ISERROR(SEARCH("iw.kkZad",O681)))</formula>
    </cfRule>
  </conditionalFormatting>
  <conditionalFormatting sqref="Q682">
    <cfRule type="cellIs" dxfId="7190" priority="4440" stopIfTrue="1" operator="equal">
      <formula>0</formula>
    </cfRule>
  </conditionalFormatting>
  <conditionalFormatting sqref="Q682">
    <cfRule type="containsText" dxfId="7189" priority="4435" stopIfTrue="1" operator="containsText" text="dsoy jktdh; fo|ky;ksa esa iz;ksx gsrq fu%'kqYd">
      <formula>NOT(ISERROR(SEARCH("dsoy jktdh; fo|ky;ksa esa iz;ksx gsrq fu%'kqYd",Q682)))</formula>
    </cfRule>
    <cfRule type="containsText" dxfId="7188" priority="4436" stopIfTrue="1" operator="containsText" text="dsoy jktdh; fo|ky;ksa esa iz;ksx gsrq fu%'kqYd">
      <formula>NOT(ISERROR(SEARCH("dsoy jktdh; fo|ky;ksa esa iz;ksx gsrq fu%'kqYd",Q682)))</formula>
    </cfRule>
    <cfRule type="containsText" dxfId="7187" priority="4437" stopIfTrue="1" operator="containsText" text="dsoy jktdh; fo|ky;ksa esa iz;ksx gsrq fu%'kqYd">
      <formula>NOT(ISERROR(SEARCH("dsoy jktdh; fo|ky;ksa esa iz;ksx gsrq fu%'kqYd",Q682)))</formula>
    </cfRule>
    <cfRule type="containsText" dxfId="7186" priority="4438" stopIfTrue="1" operator="containsText" text="f'k{kk foHkkx jktLFkku">
      <formula>NOT(ISERROR(SEARCH("f'k{kk foHkkx jktLFkku",Q682)))</formula>
    </cfRule>
    <cfRule type="containsText" dxfId="7185" priority="4439" stopIfTrue="1" operator="containsText" text="iw.kkZad">
      <formula>NOT(ISERROR(SEARCH("iw.kkZad",Q682)))</formula>
    </cfRule>
  </conditionalFormatting>
  <conditionalFormatting sqref="Q683">
    <cfRule type="cellIs" dxfId="7184" priority="4434" stopIfTrue="1" operator="equal">
      <formula>0</formula>
    </cfRule>
  </conditionalFormatting>
  <conditionalFormatting sqref="Q683">
    <cfRule type="containsText" dxfId="7183" priority="4429" stopIfTrue="1" operator="containsText" text="dsoy jktdh; fo|ky;ksa esa iz;ksx gsrq fu%'kqYd">
      <formula>NOT(ISERROR(SEARCH("dsoy jktdh; fo|ky;ksa esa iz;ksx gsrq fu%'kqYd",Q683)))</formula>
    </cfRule>
    <cfRule type="containsText" dxfId="7182" priority="4430" stopIfTrue="1" operator="containsText" text="dsoy jktdh; fo|ky;ksa esa iz;ksx gsrq fu%'kqYd">
      <formula>NOT(ISERROR(SEARCH("dsoy jktdh; fo|ky;ksa esa iz;ksx gsrq fu%'kqYd",Q683)))</formula>
    </cfRule>
    <cfRule type="containsText" dxfId="7181" priority="4431" stopIfTrue="1" operator="containsText" text="dsoy jktdh; fo|ky;ksa esa iz;ksx gsrq fu%'kqYd">
      <formula>NOT(ISERROR(SEARCH("dsoy jktdh; fo|ky;ksa esa iz;ksx gsrq fu%'kqYd",Q683)))</formula>
    </cfRule>
    <cfRule type="containsText" dxfId="7180" priority="4432" stopIfTrue="1" operator="containsText" text="f'k{kk foHkkx jktLFkku">
      <formula>NOT(ISERROR(SEARCH("f'k{kk foHkkx jktLFkku",Q683)))</formula>
    </cfRule>
    <cfRule type="containsText" dxfId="7179" priority="4433" stopIfTrue="1" operator="containsText" text="iw.kkZad">
      <formula>NOT(ISERROR(SEARCH("iw.kkZad",Q683)))</formula>
    </cfRule>
  </conditionalFormatting>
  <conditionalFormatting sqref="R682">
    <cfRule type="cellIs" dxfId="7178" priority="4428" stopIfTrue="1" operator="equal">
      <formula>0</formula>
    </cfRule>
  </conditionalFormatting>
  <conditionalFormatting sqref="R682">
    <cfRule type="containsText" dxfId="7177" priority="4423" stopIfTrue="1" operator="containsText" text="dsoy jktdh; fo|ky;ksa esa iz;ksx gsrq fu%'kqYd">
      <formula>NOT(ISERROR(SEARCH("dsoy jktdh; fo|ky;ksa esa iz;ksx gsrq fu%'kqYd",R682)))</formula>
    </cfRule>
    <cfRule type="containsText" dxfId="7176" priority="4424" stopIfTrue="1" operator="containsText" text="dsoy jktdh; fo|ky;ksa esa iz;ksx gsrq fu%'kqYd">
      <formula>NOT(ISERROR(SEARCH("dsoy jktdh; fo|ky;ksa esa iz;ksx gsrq fu%'kqYd",R682)))</formula>
    </cfRule>
    <cfRule type="containsText" dxfId="7175" priority="4425" stopIfTrue="1" operator="containsText" text="dsoy jktdh; fo|ky;ksa esa iz;ksx gsrq fu%'kqYd">
      <formula>NOT(ISERROR(SEARCH("dsoy jktdh; fo|ky;ksa esa iz;ksx gsrq fu%'kqYd",R682)))</formula>
    </cfRule>
    <cfRule type="containsText" dxfId="7174" priority="4426" stopIfTrue="1" operator="containsText" text="f'k{kk foHkkx jktLFkku">
      <formula>NOT(ISERROR(SEARCH("f'k{kk foHkkx jktLFkku",R682)))</formula>
    </cfRule>
    <cfRule type="containsText" dxfId="7173" priority="4427" stopIfTrue="1" operator="containsText" text="iw.kkZad">
      <formula>NOT(ISERROR(SEARCH("iw.kkZad",R682)))</formula>
    </cfRule>
  </conditionalFormatting>
  <conditionalFormatting sqref="R683">
    <cfRule type="cellIs" dxfId="7172" priority="4422" stopIfTrue="1" operator="equal">
      <formula>0</formula>
    </cfRule>
  </conditionalFormatting>
  <conditionalFormatting sqref="R683">
    <cfRule type="containsText" dxfId="7171" priority="4417" stopIfTrue="1" operator="containsText" text="dsoy jktdh; fo|ky;ksa esa iz;ksx gsrq fu%'kqYd">
      <formula>NOT(ISERROR(SEARCH("dsoy jktdh; fo|ky;ksa esa iz;ksx gsrq fu%'kqYd",R683)))</formula>
    </cfRule>
    <cfRule type="containsText" dxfId="7170" priority="4418" stopIfTrue="1" operator="containsText" text="dsoy jktdh; fo|ky;ksa esa iz;ksx gsrq fu%'kqYd">
      <formula>NOT(ISERROR(SEARCH("dsoy jktdh; fo|ky;ksa esa iz;ksx gsrq fu%'kqYd",R683)))</formula>
    </cfRule>
    <cfRule type="containsText" dxfId="7169" priority="4419" stopIfTrue="1" operator="containsText" text="dsoy jktdh; fo|ky;ksa esa iz;ksx gsrq fu%'kqYd">
      <formula>NOT(ISERROR(SEARCH("dsoy jktdh; fo|ky;ksa esa iz;ksx gsrq fu%'kqYd",R683)))</formula>
    </cfRule>
    <cfRule type="containsText" dxfId="7168" priority="4420" stopIfTrue="1" operator="containsText" text="f'k{kk foHkkx jktLFkku">
      <formula>NOT(ISERROR(SEARCH("f'k{kk foHkkx jktLFkku",R683)))</formula>
    </cfRule>
    <cfRule type="containsText" dxfId="7167" priority="4421" stopIfTrue="1" operator="containsText" text="iw.kkZad">
      <formula>NOT(ISERROR(SEARCH("iw.kkZad",R683)))</formula>
    </cfRule>
  </conditionalFormatting>
  <conditionalFormatting sqref="S682">
    <cfRule type="cellIs" dxfId="7166" priority="4416" stopIfTrue="1" operator="equal">
      <formula>0</formula>
    </cfRule>
  </conditionalFormatting>
  <conditionalFormatting sqref="S682">
    <cfRule type="containsText" dxfId="7165" priority="4411" stopIfTrue="1" operator="containsText" text="dsoy jktdh; fo|ky;ksa esa iz;ksx gsrq fu%'kqYd">
      <formula>NOT(ISERROR(SEARCH("dsoy jktdh; fo|ky;ksa esa iz;ksx gsrq fu%'kqYd",S682)))</formula>
    </cfRule>
    <cfRule type="containsText" dxfId="7164" priority="4412" stopIfTrue="1" operator="containsText" text="dsoy jktdh; fo|ky;ksa esa iz;ksx gsrq fu%'kqYd">
      <formula>NOT(ISERROR(SEARCH("dsoy jktdh; fo|ky;ksa esa iz;ksx gsrq fu%'kqYd",S682)))</formula>
    </cfRule>
    <cfRule type="containsText" dxfId="7163" priority="4413" stopIfTrue="1" operator="containsText" text="dsoy jktdh; fo|ky;ksa esa iz;ksx gsrq fu%'kqYd">
      <formula>NOT(ISERROR(SEARCH("dsoy jktdh; fo|ky;ksa esa iz;ksx gsrq fu%'kqYd",S682)))</formula>
    </cfRule>
    <cfRule type="containsText" dxfId="7162" priority="4414" stopIfTrue="1" operator="containsText" text="f'k{kk foHkkx jktLFkku">
      <formula>NOT(ISERROR(SEARCH("f'k{kk foHkkx jktLFkku",S682)))</formula>
    </cfRule>
    <cfRule type="containsText" dxfId="7161" priority="4415" stopIfTrue="1" operator="containsText" text="iw.kkZad">
      <formula>NOT(ISERROR(SEARCH("iw.kkZad",S682)))</formula>
    </cfRule>
  </conditionalFormatting>
  <conditionalFormatting sqref="S683">
    <cfRule type="cellIs" dxfId="7160" priority="4410" stopIfTrue="1" operator="equal">
      <formula>0</formula>
    </cfRule>
  </conditionalFormatting>
  <conditionalFormatting sqref="S683">
    <cfRule type="containsText" dxfId="7159" priority="4405" stopIfTrue="1" operator="containsText" text="dsoy jktdh; fo|ky;ksa esa iz;ksx gsrq fu%'kqYd">
      <formula>NOT(ISERROR(SEARCH("dsoy jktdh; fo|ky;ksa esa iz;ksx gsrq fu%'kqYd",S683)))</formula>
    </cfRule>
    <cfRule type="containsText" dxfId="7158" priority="4406" stopIfTrue="1" operator="containsText" text="dsoy jktdh; fo|ky;ksa esa iz;ksx gsrq fu%'kqYd">
      <formula>NOT(ISERROR(SEARCH("dsoy jktdh; fo|ky;ksa esa iz;ksx gsrq fu%'kqYd",S683)))</formula>
    </cfRule>
    <cfRule type="containsText" dxfId="7157" priority="4407" stopIfTrue="1" operator="containsText" text="dsoy jktdh; fo|ky;ksa esa iz;ksx gsrq fu%'kqYd">
      <formula>NOT(ISERROR(SEARCH("dsoy jktdh; fo|ky;ksa esa iz;ksx gsrq fu%'kqYd",S683)))</formula>
    </cfRule>
    <cfRule type="containsText" dxfId="7156" priority="4408" stopIfTrue="1" operator="containsText" text="f'k{kk foHkkx jktLFkku">
      <formula>NOT(ISERROR(SEARCH("f'k{kk foHkkx jktLFkku",S683)))</formula>
    </cfRule>
    <cfRule type="containsText" dxfId="7155" priority="4409" stopIfTrue="1" operator="containsText" text="iw.kkZad">
      <formula>NOT(ISERROR(SEARCH("iw.kkZad",S683)))</formula>
    </cfRule>
  </conditionalFormatting>
  <conditionalFormatting sqref="W682">
    <cfRule type="cellIs" dxfId="7154" priority="4404" stopIfTrue="1" operator="equal">
      <formula>0</formula>
    </cfRule>
  </conditionalFormatting>
  <conditionalFormatting sqref="W682">
    <cfRule type="containsText" dxfId="7153" priority="4399" stopIfTrue="1" operator="containsText" text="dsoy jktdh; fo|ky;ksa esa iz;ksx gsrq fu%'kqYd">
      <formula>NOT(ISERROR(SEARCH("dsoy jktdh; fo|ky;ksa esa iz;ksx gsrq fu%'kqYd",W682)))</formula>
    </cfRule>
    <cfRule type="containsText" dxfId="7152" priority="4400" stopIfTrue="1" operator="containsText" text="dsoy jktdh; fo|ky;ksa esa iz;ksx gsrq fu%'kqYd">
      <formula>NOT(ISERROR(SEARCH("dsoy jktdh; fo|ky;ksa esa iz;ksx gsrq fu%'kqYd",W682)))</formula>
    </cfRule>
    <cfRule type="containsText" dxfId="7151" priority="4401" stopIfTrue="1" operator="containsText" text="dsoy jktdh; fo|ky;ksa esa iz;ksx gsrq fu%'kqYd">
      <formula>NOT(ISERROR(SEARCH("dsoy jktdh; fo|ky;ksa esa iz;ksx gsrq fu%'kqYd",W682)))</formula>
    </cfRule>
    <cfRule type="containsText" dxfId="7150" priority="4402" stopIfTrue="1" operator="containsText" text="f'k{kk foHkkx jktLFkku">
      <formula>NOT(ISERROR(SEARCH("f'k{kk foHkkx jktLFkku",W682)))</formula>
    </cfRule>
    <cfRule type="containsText" dxfId="7149" priority="4403" stopIfTrue="1" operator="containsText" text="iw.kkZad">
      <formula>NOT(ISERROR(SEARCH("iw.kkZad",W682)))</formula>
    </cfRule>
  </conditionalFormatting>
  <conditionalFormatting sqref="W683">
    <cfRule type="cellIs" dxfId="7148" priority="4398" stopIfTrue="1" operator="equal">
      <formula>0</formula>
    </cfRule>
  </conditionalFormatting>
  <conditionalFormatting sqref="W683">
    <cfRule type="containsText" dxfId="7147" priority="4393" stopIfTrue="1" operator="containsText" text="dsoy jktdh; fo|ky;ksa esa iz;ksx gsrq fu%'kqYd">
      <formula>NOT(ISERROR(SEARCH("dsoy jktdh; fo|ky;ksa esa iz;ksx gsrq fu%'kqYd",W683)))</formula>
    </cfRule>
    <cfRule type="containsText" dxfId="7146" priority="4394" stopIfTrue="1" operator="containsText" text="dsoy jktdh; fo|ky;ksa esa iz;ksx gsrq fu%'kqYd">
      <formula>NOT(ISERROR(SEARCH("dsoy jktdh; fo|ky;ksa esa iz;ksx gsrq fu%'kqYd",W683)))</formula>
    </cfRule>
    <cfRule type="containsText" dxfId="7145" priority="4395" stopIfTrue="1" operator="containsText" text="dsoy jktdh; fo|ky;ksa esa iz;ksx gsrq fu%'kqYd">
      <formula>NOT(ISERROR(SEARCH("dsoy jktdh; fo|ky;ksa esa iz;ksx gsrq fu%'kqYd",W683)))</formula>
    </cfRule>
    <cfRule type="containsText" dxfId="7144" priority="4396" stopIfTrue="1" operator="containsText" text="f'k{kk foHkkx jktLFkku">
      <formula>NOT(ISERROR(SEARCH("f'k{kk foHkkx jktLFkku",W683)))</formula>
    </cfRule>
    <cfRule type="containsText" dxfId="7143" priority="4397" stopIfTrue="1" operator="containsText" text="iw.kkZad">
      <formula>NOT(ISERROR(SEARCH("iw.kkZad",W683)))</formula>
    </cfRule>
  </conditionalFormatting>
  <conditionalFormatting sqref="K712:K713 J711 B711:F711 B712:C713">
    <cfRule type="cellIs" dxfId="7142" priority="4392" stopIfTrue="1" operator="equal">
      <formula>0</formula>
    </cfRule>
  </conditionalFormatting>
  <conditionalFormatting sqref="K712:K713 J711 B711:F711 B712:C713">
    <cfRule type="containsText" dxfId="7141" priority="4387" stopIfTrue="1" operator="containsText" text="dsoy jktdh; fo|ky;ksa esa iz;ksx gsrq fu%'kqYd">
      <formula>NOT(ISERROR(SEARCH("dsoy jktdh; fo|ky;ksa esa iz;ksx gsrq fu%'kqYd",B711)))</formula>
    </cfRule>
    <cfRule type="containsText" dxfId="7140" priority="4388" stopIfTrue="1" operator="containsText" text="dsoy jktdh; fo|ky;ksa esa iz;ksx gsrq fu%'kqYd">
      <formula>NOT(ISERROR(SEARCH("dsoy jktdh; fo|ky;ksa esa iz;ksx gsrq fu%'kqYd",B711)))</formula>
    </cfRule>
    <cfRule type="containsText" dxfId="7139" priority="4389" stopIfTrue="1" operator="containsText" text="dsoy jktdh; fo|ky;ksa esa iz;ksx gsrq fu%'kqYd">
      <formula>NOT(ISERROR(SEARCH("dsoy jktdh; fo|ky;ksa esa iz;ksx gsrq fu%'kqYd",B711)))</formula>
    </cfRule>
    <cfRule type="containsText" dxfId="7138" priority="4390" stopIfTrue="1" operator="containsText" text="f'k{kk foHkkx jktLFkku">
      <formula>NOT(ISERROR(SEARCH("f'k{kk foHkkx jktLFkku",B711)))</formula>
    </cfRule>
    <cfRule type="containsText" dxfId="7137" priority="4391" stopIfTrue="1" operator="containsText" text="iw.kkZad">
      <formula>NOT(ISERROR(SEARCH("iw.kkZad",B711)))</formula>
    </cfRule>
  </conditionalFormatting>
  <conditionalFormatting sqref="D712:F712 J712">
    <cfRule type="cellIs" dxfId="7136" priority="4386" stopIfTrue="1" operator="equal">
      <formula>0</formula>
    </cfRule>
  </conditionalFormatting>
  <conditionalFormatting sqref="D712:F712 J712">
    <cfRule type="containsText" dxfId="7135" priority="4381" stopIfTrue="1" operator="containsText" text="dsoy jktdh; fo|ky;ksa esa iz;ksx gsrq fu%'kqYd">
      <formula>NOT(ISERROR(SEARCH("dsoy jktdh; fo|ky;ksa esa iz;ksx gsrq fu%'kqYd",D712)))</formula>
    </cfRule>
    <cfRule type="containsText" dxfId="7134" priority="4382" stopIfTrue="1" operator="containsText" text="dsoy jktdh; fo|ky;ksa esa iz;ksx gsrq fu%'kqYd">
      <formula>NOT(ISERROR(SEARCH("dsoy jktdh; fo|ky;ksa esa iz;ksx gsrq fu%'kqYd",D712)))</formula>
    </cfRule>
    <cfRule type="containsText" dxfId="7133" priority="4383" stopIfTrue="1" operator="containsText" text="dsoy jktdh; fo|ky;ksa esa iz;ksx gsrq fu%'kqYd">
      <formula>NOT(ISERROR(SEARCH("dsoy jktdh; fo|ky;ksa esa iz;ksx gsrq fu%'kqYd",D712)))</formula>
    </cfRule>
    <cfRule type="containsText" dxfId="7132" priority="4384" stopIfTrue="1" operator="containsText" text="f'k{kk foHkkx jktLFkku">
      <formula>NOT(ISERROR(SEARCH("f'k{kk foHkkx jktLFkku",D712)))</formula>
    </cfRule>
    <cfRule type="containsText" dxfId="7131" priority="4385" stopIfTrue="1" operator="containsText" text="iw.kkZad">
      <formula>NOT(ISERROR(SEARCH("iw.kkZad",D712)))</formula>
    </cfRule>
  </conditionalFormatting>
  <conditionalFormatting sqref="D713:F713 J713">
    <cfRule type="cellIs" dxfId="7130" priority="4380" stopIfTrue="1" operator="equal">
      <formula>0</formula>
    </cfRule>
  </conditionalFormatting>
  <conditionalFormatting sqref="D713:F713 J713">
    <cfRule type="containsText" dxfId="7129" priority="4375" stopIfTrue="1" operator="containsText" text="dsoy jktdh; fo|ky;ksa esa iz;ksx gsrq fu%'kqYd">
      <formula>NOT(ISERROR(SEARCH("dsoy jktdh; fo|ky;ksa esa iz;ksx gsrq fu%'kqYd",D713)))</formula>
    </cfRule>
    <cfRule type="containsText" dxfId="7128" priority="4376" stopIfTrue="1" operator="containsText" text="dsoy jktdh; fo|ky;ksa esa iz;ksx gsrq fu%'kqYd">
      <formula>NOT(ISERROR(SEARCH("dsoy jktdh; fo|ky;ksa esa iz;ksx gsrq fu%'kqYd",D713)))</formula>
    </cfRule>
    <cfRule type="containsText" dxfId="7127" priority="4377" stopIfTrue="1" operator="containsText" text="dsoy jktdh; fo|ky;ksa esa iz;ksx gsrq fu%'kqYd">
      <formula>NOT(ISERROR(SEARCH("dsoy jktdh; fo|ky;ksa esa iz;ksx gsrq fu%'kqYd",D713)))</formula>
    </cfRule>
    <cfRule type="containsText" dxfId="7126" priority="4378" stopIfTrue="1" operator="containsText" text="f'k{kk foHkkx jktLFkku">
      <formula>NOT(ISERROR(SEARCH("f'k{kk foHkkx jktLFkku",D713)))</formula>
    </cfRule>
    <cfRule type="containsText" dxfId="7125" priority="4379" stopIfTrue="1" operator="containsText" text="iw.kkZad">
      <formula>NOT(ISERROR(SEARCH("iw.kkZad",D713)))</formula>
    </cfRule>
  </conditionalFormatting>
  <conditionalFormatting sqref="X712:X713 W711 O711:S711 O712:P713">
    <cfRule type="cellIs" dxfId="7124" priority="4374" stopIfTrue="1" operator="equal">
      <formula>0</formula>
    </cfRule>
  </conditionalFormatting>
  <conditionalFormatting sqref="X712:X713 W711 O711:S711 O712:P713">
    <cfRule type="containsText" dxfId="7123" priority="4369" stopIfTrue="1" operator="containsText" text="dsoy jktdh; fo|ky;ksa esa iz;ksx gsrq fu%'kqYd">
      <formula>NOT(ISERROR(SEARCH("dsoy jktdh; fo|ky;ksa esa iz;ksx gsrq fu%'kqYd",O711)))</formula>
    </cfRule>
    <cfRule type="containsText" dxfId="7122" priority="4370" stopIfTrue="1" operator="containsText" text="dsoy jktdh; fo|ky;ksa esa iz;ksx gsrq fu%'kqYd">
      <formula>NOT(ISERROR(SEARCH("dsoy jktdh; fo|ky;ksa esa iz;ksx gsrq fu%'kqYd",O711)))</formula>
    </cfRule>
    <cfRule type="containsText" dxfId="7121" priority="4371" stopIfTrue="1" operator="containsText" text="dsoy jktdh; fo|ky;ksa esa iz;ksx gsrq fu%'kqYd">
      <formula>NOT(ISERROR(SEARCH("dsoy jktdh; fo|ky;ksa esa iz;ksx gsrq fu%'kqYd",O711)))</formula>
    </cfRule>
    <cfRule type="containsText" dxfId="7120" priority="4372" stopIfTrue="1" operator="containsText" text="f'k{kk foHkkx jktLFkku">
      <formula>NOT(ISERROR(SEARCH("f'k{kk foHkkx jktLFkku",O711)))</formula>
    </cfRule>
    <cfRule type="containsText" dxfId="7119" priority="4373" stopIfTrue="1" operator="containsText" text="iw.kkZad">
      <formula>NOT(ISERROR(SEARCH("iw.kkZad",O711)))</formula>
    </cfRule>
  </conditionalFormatting>
  <conditionalFormatting sqref="Q712">
    <cfRule type="cellIs" dxfId="7118" priority="4368" stopIfTrue="1" operator="equal">
      <formula>0</formula>
    </cfRule>
  </conditionalFormatting>
  <conditionalFormatting sqref="Q712">
    <cfRule type="containsText" dxfId="7117" priority="4363" stopIfTrue="1" operator="containsText" text="dsoy jktdh; fo|ky;ksa esa iz;ksx gsrq fu%'kqYd">
      <formula>NOT(ISERROR(SEARCH("dsoy jktdh; fo|ky;ksa esa iz;ksx gsrq fu%'kqYd",Q712)))</formula>
    </cfRule>
    <cfRule type="containsText" dxfId="7116" priority="4364" stopIfTrue="1" operator="containsText" text="dsoy jktdh; fo|ky;ksa esa iz;ksx gsrq fu%'kqYd">
      <formula>NOT(ISERROR(SEARCH("dsoy jktdh; fo|ky;ksa esa iz;ksx gsrq fu%'kqYd",Q712)))</formula>
    </cfRule>
    <cfRule type="containsText" dxfId="7115" priority="4365" stopIfTrue="1" operator="containsText" text="dsoy jktdh; fo|ky;ksa esa iz;ksx gsrq fu%'kqYd">
      <formula>NOT(ISERROR(SEARCH("dsoy jktdh; fo|ky;ksa esa iz;ksx gsrq fu%'kqYd",Q712)))</formula>
    </cfRule>
    <cfRule type="containsText" dxfId="7114" priority="4366" stopIfTrue="1" operator="containsText" text="f'k{kk foHkkx jktLFkku">
      <formula>NOT(ISERROR(SEARCH("f'k{kk foHkkx jktLFkku",Q712)))</formula>
    </cfRule>
    <cfRule type="containsText" dxfId="7113" priority="4367" stopIfTrue="1" operator="containsText" text="iw.kkZad">
      <formula>NOT(ISERROR(SEARCH("iw.kkZad",Q712)))</formula>
    </cfRule>
  </conditionalFormatting>
  <conditionalFormatting sqref="Q713">
    <cfRule type="cellIs" dxfId="7112" priority="4362" stopIfTrue="1" operator="equal">
      <formula>0</formula>
    </cfRule>
  </conditionalFormatting>
  <conditionalFormatting sqref="Q713">
    <cfRule type="containsText" dxfId="7111" priority="4357" stopIfTrue="1" operator="containsText" text="dsoy jktdh; fo|ky;ksa esa iz;ksx gsrq fu%'kqYd">
      <formula>NOT(ISERROR(SEARCH("dsoy jktdh; fo|ky;ksa esa iz;ksx gsrq fu%'kqYd",Q713)))</formula>
    </cfRule>
    <cfRule type="containsText" dxfId="7110" priority="4358" stopIfTrue="1" operator="containsText" text="dsoy jktdh; fo|ky;ksa esa iz;ksx gsrq fu%'kqYd">
      <formula>NOT(ISERROR(SEARCH("dsoy jktdh; fo|ky;ksa esa iz;ksx gsrq fu%'kqYd",Q713)))</formula>
    </cfRule>
    <cfRule type="containsText" dxfId="7109" priority="4359" stopIfTrue="1" operator="containsText" text="dsoy jktdh; fo|ky;ksa esa iz;ksx gsrq fu%'kqYd">
      <formula>NOT(ISERROR(SEARCH("dsoy jktdh; fo|ky;ksa esa iz;ksx gsrq fu%'kqYd",Q713)))</formula>
    </cfRule>
    <cfRule type="containsText" dxfId="7108" priority="4360" stopIfTrue="1" operator="containsText" text="f'k{kk foHkkx jktLFkku">
      <formula>NOT(ISERROR(SEARCH("f'k{kk foHkkx jktLFkku",Q713)))</formula>
    </cfRule>
    <cfRule type="containsText" dxfId="7107" priority="4361" stopIfTrue="1" operator="containsText" text="iw.kkZad">
      <formula>NOT(ISERROR(SEARCH("iw.kkZad",Q713)))</formula>
    </cfRule>
  </conditionalFormatting>
  <conditionalFormatting sqref="R712">
    <cfRule type="cellIs" dxfId="7106" priority="4356" stopIfTrue="1" operator="equal">
      <formula>0</formula>
    </cfRule>
  </conditionalFormatting>
  <conditionalFormatting sqref="R712">
    <cfRule type="containsText" dxfId="7105" priority="4351" stopIfTrue="1" operator="containsText" text="dsoy jktdh; fo|ky;ksa esa iz;ksx gsrq fu%'kqYd">
      <formula>NOT(ISERROR(SEARCH("dsoy jktdh; fo|ky;ksa esa iz;ksx gsrq fu%'kqYd",R712)))</formula>
    </cfRule>
    <cfRule type="containsText" dxfId="7104" priority="4352" stopIfTrue="1" operator="containsText" text="dsoy jktdh; fo|ky;ksa esa iz;ksx gsrq fu%'kqYd">
      <formula>NOT(ISERROR(SEARCH("dsoy jktdh; fo|ky;ksa esa iz;ksx gsrq fu%'kqYd",R712)))</formula>
    </cfRule>
    <cfRule type="containsText" dxfId="7103" priority="4353" stopIfTrue="1" operator="containsText" text="dsoy jktdh; fo|ky;ksa esa iz;ksx gsrq fu%'kqYd">
      <formula>NOT(ISERROR(SEARCH("dsoy jktdh; fo|ky;ksa esa iz;ksx gsrq fu%'kqYd",R712)))</formula>
    </cfRule>
    <cfRule type="containsText" dxfId="7102" priority="4354" stopIfTrue="1" operator="containsText" text="f'k{kk foHkkx jktLFkku">
      <formula>NOT(ISERROR(SEARCH("f'k{kk foHkkx jktLFkku",R712)))</formula>
    </cfRule>
    <cfRule type="containsText" dxfId="7101" priority="4355" stopIfTrue="1" operator="containsText" text="iw.kkZad">
      <formula>NOT(ISERROR(SEARCH("iw.kkZad",R712)))</formula>
    </cfRule>
  </conditionalFormatting>
  <conditionalFormatting sqref="R713">
    <cfRule type="cellIs" dxfId="7100" priority="4350" stopIfTrue="1" operator="equal">
      <formula>0</formula>
    </cfRule>
  </conditionalFormatting>
  <conditionalFormatting sqref="R713">
    <cfRule type="containsText" dxfId="7099" priority="4345" stopIfTrue="1" operator="containsText" text="dsoy jktdh; fo|ky;ksa esa iz;ksx gsrq fu%'kqYd">
      <formula>NOT(ISERROR(SEARCH("dsoy jktdh; fo|ky;ksa esa iz;ksx gsrq fu%'kqYd",R713)))</formula>
    </cfRule>
    <cfRule type="containsText" dxfId="7098" priority="4346" stopIfTrue="1" operator="containsText" text="dsoy jktdh; fo|ky;ksa esa iz;ksx gsrq fu%'kqYd">
      <formula>NOT(ISERROR(SEARCH("dsoy jktdh; fo|ky;ksa esa iz;ksx gsrq fu%'kqYd",R713)))</formula>
    </cfRule>
    <cfRule type="containsText" dxfId="7097" priority="4347" stopIfTrue="1" operator="containsText" text="dsoy jktdh; fo|ky;ksa esa iz;ksx gsrq fu%'kqYd">
      <formula>NOT(ISERROR(SEARCH("dsoy jktdh; fo|ky;ksa esa iz;ksx gsrq fu%'kqYd",R713)))</formula>
    </cfRule>
    <cfRule type="containsText" dxfId="7096" priority="4348" stopIfTrue="1" operator="containsText" text="f'k{kk foHkkx jktLFkku">
      <formula>NOT(ISERROR(SEARCH("f'k{kk foHkkx jktLFkku",R713)))</formula>
    </cfRule>
    <cfRule type="containsText" dxfId="7095" priority="4349" stopIfTrue="1" operator="containsText" text="iw.kkZad">
      <formula>NOT(ISERROR(SEARCH("iw.kkZad",R713)))</formula>
    </cfRule>
  </conditionalFormatting>
  <conditionalFormatting sqref="S712">
    <cfRule type="cellIs" dxfId="7094" priority="4344" stopIfTrue="1" operator="equal">
      <formula>0</formula>
    </cfRule>
  </conditionalFormatting>
  <conditionalFormatting sqref="S712">
    <cfRule type="containsText" dxfId="7093" priority="4339" stopIfTrue="1" operator="containsText" text="dsoy jktdh; fo|ky;ksa esa iz;ksx gsrq fu%'kqYd">
      <formula>NOT(ISERROR(SEARCH("dsoy jktdh; fo|ky;ksa esa iz;ksx gsrq fu%'kqYd",S712)))</formula>
    </cfRule>
    <cfRule type="containsText" dxfId="7092" priority="4340" stopIfTrue="1" operator="containsText" text="dsoy jktdh; fo|ky;ksa esa iz;ksx gsrq fu%'kqYd">
      <formula>NOT(ISERROR(SEARCH("dsoy jktdh; fo|ky;ksa esa iz;ksx gsrq fu%'kqYd",S712)))</formula>
    </cfRule>
    <cfRule type="containsText" dxfId="7091" priority="4341" stopIfTrue="1" operator="containsText" text="dsoy jktdh; fo|ky;ksa esa iz;ksx gsrq fu%'kqYd">
      <formula>NOT(ISERROR(SEARCH("dsoy jktdh; fo|ky;ksa esa iz;ksx gsrq fu%'kqYd",S712)))</formula>
    </cfRule>
    <cfRule type="containsText" dxfId="7090" priority="4342" stopIfTrue="1" operator="containsText" text="f'k{kk foHkkx jktLFkku">
      <formula>NOT(ISERROR(SEARCH("f'k{kk foHkkx jktLFkku",S712)))</formula>
    </cfRule>
    <cfRule type="containsText" dxfId="7089" priority="4343" stopIfTrue="1" operator="containsText" text="iw.kkZad">
      <formula>NOT(ISERROR(SEARCH("iw.kkZad",S712)))</formula>
    </cfRule>
  </conditionalFormatting>
  <conditionalFormatting sqref="S713">
    <cfRule type="cellIs" dxfId="7088" priority="4338" stopIfTrue="1" operator="equal">
      <formula>0</formula>
    </cfRule>
  </conditionalFormatting>
  <conditionalFormatting sqref="S713">
    <cfRule type="containsText" dxfId="7087" priority="4333" stopIfTrue="1" operator="containsText" text="dsoy jktdh; fo|ky;ksa esa iz;ksx gsrq fu%'kqYd">
      <formula>NOT(ISERROR(SEARCH("dsoy jktdh; fo|ky;ksa esa iz;ksx gsrq fu%'kqYd",S713)))</formula>
    </cfRule>
    <cfRule type="containsText" dxfId="7086" priority="4334" stopIfTrue="1" operator="containsText" text="dsoy jktdh; fo|ky;ksa esa iz;ksx gsrq fu%'kqYd">
      <formula>NOT(ISERROR(SEARCH("dsoy jktdh; fo|ky;ksa esa iz;ksx gsrq fu%'kqYd",S713)))</formula>
    </cfRule>
    <cfRule type="containsText" dxfId="7085" priority="4335" stopIfTrue="1" operator="containsText" text="dsoy jktdh; fo|ky;ksa esa iz;ksx gsrq fu%'kqYd">
      <formula>NOT(ISERROR(SEARCH("dsoy jktdh; fo|ky;ksa esa iz;ksx gsrq fu%'kqYd",S713)))</formula>
    </cfRule>
    <cfRule type="containsText" dxfId="7084" priority="4336" stopIfTrue="1" operator="containsText" text="f'k{kk foHkkx jktLFkku">
      <formula>NOT(ISERROR(SEARCH("f'k{kk foHkkx jktLFkku",S713)))</formula>
    </cfRule>
    <cfRule type="containsText" dxfId="7083" priority="4337" stopIfTrue="1" operator="containsText" text="iw.kkZad">
      <formula>NOT(ISERROR(SEARCH("iw.kkZad",S713)))</formula>
    </cfRule>
  </conditionalFormatting>
  <conditionalFormatting sqref="W712">
    <cfRule type="cellIs" dxfId="7082" priority="4332" stopIfTrue="1" operator="equal">
      <formula>0</formula>
    </cfRule>
  </conditionalFormatting>
  <conditionalFormatting sqref="W712">
    <cfRule type="containsText" dxfId="7081" priority="4327" stopIfTrue="1" operator="containsText" text="dsoy jktdh; fo|ky;ksa esa iz;ksx gsrq fu%'kqYd">
      <formula>NOT(ISERROR(SEARCH("dsoy jktdh; fo|ky;ksa esa iz;ksx gsrq fu%'kqYd",W712)))</formula>
    </cfRule>
    <cfRule type="containsText" dxfId="7080" priority="4328" stopIfTrue="1" operator="containsText" text="dsoy jktdh; fo|ky;ksa esa iz;ksx gsrq fu%'kqYd">
      <formula>NOT(ISERROR(SEARCH("dsoy jktdh; fo|ky;ksa esa iz;ksx gsrq fu%'kqYd",W712)))</formula>
    </cfRule>
    <cfRule type="containsText" dxfId="7079" priority="4329" stopIfTrue="1" operator="containsText" text="dsoy jktdh; fo|ky;ksa esa iz;ksx gsrq fu%'kqYd">
      <formula>NOT(ISERROR(SEARCH("dsoy jktdh; fo|ky;ksa esa iz;ksx gsrq fu%'kqYd",W712)))</formula>
    </cfRule>
    <cfRule type="containsText" dxfId="7078" priority="4330" stopIfTrue="1" operator="containsText" text="f'k{kk foHkkx jktLFkku">
      <formula>NOT(ISERROR(SEARCH("f'k{kk foHkkx jktLFkku",W712)))</formula>
    </cfRule>
    <cfRule type="containsText" dxfId="7077" priority="4331" stopIfTrue="1" operator="containsText" text="iw.kkZad">
      <formula>NOT(ISERROR(SEARCH("iw.kkZad",W712)))</formula>
    </cfRule>
  </conditionalFormatting>
  <conditionalFormatting sqref="W713">
    <cfRule type="cellIs" dxfId="7076" priority="4326" stopIfTrue="1" operator="equal">
      <formula>0</formula>
    </cfRule>
  </conditionalFormatting>
  <conditionalFormatting sqref="W713">
    <cfRule type="containsText" dxfId="7075" priority="4321" stopIfTrue="1" operator="containsText" text="dsoy jktdh; fo|ky;ksa esa iz;ksx gsrq fu%'kqYd">
      <formula>NOT(ISERROR(SEARCH("dsoy jktdh; fo|ky;ksa esa iz;ksx gsrq fu%'kqYd",W713)))</formula>
    </cfRule>
    <cfRule type="containsText" dxfId="7074" priority="4322" stopIfTrue="1" operator="containsText" text="dsoy jktdh; fo|ky;ksa esa iz;ksx gsrq fu%'kqYd">
      <formula>NOT(ISERROR(SEARCH("dsoy jktdh; fo|ky;ksa esa iz;ksx gsrq fu%'kqYd",W713)))</formula>
    </cfRule>
    <cfRule type="containsText" dxfId="7073" priority="4323" stopIfTrue="1" operator="containsText" text="dsoy jktdh; fo|ky;ksa esa iz;ksx gsrq fu%'kqYd">
      <formula>NOT(ISERROR(SEARCH("dsoy jktdh; fo|ky;ksa esa iz;ksx gsrq fu%'kqYd",W713)))</formula>
    </cfRule>
    <cfRule type="containsText" dxfId="7072" priority="4324" stopIfTrue="1" operator="containsText" text="f'k{kk foHkkx jktLFkku">
      <formula>NOT(ISERROR(SEARCH("f'k{kk foHkkx jktLFkku",W713)))</formula>
    </cfRule>
    <cfRule type="containsText" dxfId="7071" priority="4325" stopIfTrue="1" operator="containsText" text="iw.kkZad">
      <formula>NOT(ISERROR(SEARCH("iw.kkZad",W713)))</formula>
    </cfRule>
  </conditionalFormatting>
  <conditionalFormatting sqref="K742:K743 J741 B741:F741 B742:C743">
    <cfRule type="cellIs" dxfId="7070" priority="4320" stopIfTrue="1" operator="equal">
      <formula>0</formula>
    </cfRule>
  </conditionalFormatting>
  <conditionalFormatting sqref="K742:K743 J741 B741:F741 B742:C743">
    <cfRule type="containsText" dxfId="7069" priority="4315" stopIfTrue="1" operator="containsText" text="dsoy jktdh; fo|ky;ksa esa iz;ksx gsrq fu%'kqYd">
      <formula>NOT(ISERROR(SEARCH("dsoy jktdh; fo|ky;ksa esa iz;ksx gsrq fu%'kqYd",B741)))</formula>
    </cfRule>
    <cfRule type="containsText" dxfId="7068" priority="4316" stopIfTrue="1" operator="containsText" text="dsoy jktdh; fo|ky;ksa esa iz;ksx gsrq fu%'kqYd">
      <formula>NOT(ISERROR(SEARCH("dsoy jktdh; fo|ky;ksa esa iz;ksx gsrq fu%'kqYd",B741)))</formula>
    </cfRule>
    <cfRule type="containsText" dxfId="7067" priority="4317" stopIfTrue="1" operator="containsText" text="dsoy jktdh; fo|ky;ksa esa iz;ksx gsrq fu%'kqYd">
      <formula>NOT(ISERROR(SEARCH("dsoy jktdh; fo|ky;ksa esa iz;ksx gsrq fu%'kqYd",B741)))</formula>
    </cfRule>
    <cfRule type="containsText" dxfId="7066" priority="4318" stopIfTrue="1" operator="containsText" text="f'k{kk foHkkx jktLFkku">
      <formula>NOT(ISERROR(SEARCH("f'k{kk foHkkx jktLFkku",B741)))</formula>
    </cfRule>
    <cfRule type="containsText" dxfId="7065" priority="4319" stopIfTrue="1" operator="containsText" text="iw.kkZad">
      <formula>NOT(ISERROR(SEARCH("iw.kkZad",B741)))</formula>
    </cfRule>
  </conditionalFormatting>
  <conditionalFormatting sqref="D742:F742 J742">
    <cfRule type="cellIs" dxfId="7064" priority="4314" stopIfTrue="1" operator="equal">
      <formula>0</formula>
    </cfRule>
  </conditionalFormatting>
  <conditionalFormatting sqref="D742:F742 J742">
    <cfRule type="containsText" dxfId="7063" priority="4309" stopIfTrue="1" operator="containsText" text="dsoy jktdh; fo|ky;ksa esa iz;ksx gsrq fu%'kqYd">
      <formula>NOT(ISERROR(SEARCH("dsoy jktdh; fo|ky;ksa esa iz;ksx gsrq fu%'kqYd",D742)))</formula>
    </cfRule>
    <cfRule type="containsText" dxfId="7062" priority="4310" stopIfTrue="1" operator="containsText" text="dsoy jktdh; fo|ky;ksa esa iz;ksx gsrq fu%'kqYd">
      <formula>NOT(ISERROR(SEARCH("dsoy jktdh; fo|ky;ksa esa iz;ksx gsrq fu%'kqYd",D742)))</formula>
    </cfRule>
    <cfRule type="containsText" dxfId="7061" priority="4311" stopIfTrue="1" operator="containsText" text="dsoy jktdh; fo|ky;ksa esa iz;ksx gsrq fu%'kqYd">
      <formula>NOT(ISERROR(SEARCH("dsoy jktdh; fo|ky;ksa esa iz;ksx gsrq fu%'kqYd",D742)))</formula>
    </cfRule>
    <cfRule type="containsText" dxfId="7060" priority="4312" stopIfTrue="1" operator="containsText" text="f'k{kk foHkkx jktLFkku">
      <formula>NOT(ISERROR(SEARCH("f'k{kk foHkkx jktLFkku",D742)))</formula>
    </cfRule>
    <cfRule type="containsText" dxfId="7059" priority="4313" stopIfTrue="1" operator="containsText" text="iw.kkZad">
      <formula>NOT(ISERROR(SEARCH("iw.kkZad",D742)))</formula>
    </cfRule>
  </conditionalFormatting>
  <conditionalFormatting sqref="D743:F743 J743">
    <cfRule type="cellIs" dxfId="7058" priority="4308" stopIfTrue="1" operator="equal">
      <formula>0</formula>
    </cfRule>
  </conditionalFormatting>
  <conditionalFormatting sqref="D743:F743 J743">
    <cfRule type="containsText" dxfId="7057" priority="4303" stopIfTrue="1" operator="containsText" text="dsoy jktdh; fo|ky;ksa esa iz;ksx gsrq fu%'kqYd">
      <formula>NOT(ISERROR(SEARCH("dsoy jktdh; fo|ky;ksa esa iz;ksx gsrq fu%'kqYd",D743)))</formula>
    </cfRule>
    <cfRule type="containsText" dxfId="7056" priority="4304" stopIfTrue="1" operator="containsText" text="dsoy jktdh; fo|ky;ksa esa iz;ksx gsrq fu%'kqYd">
      <formula>NOT(ISERROR(SEARCH("dsoy jktdh; fo|ky;ksa esa iz;ksx gsrq fu%'kqYd",D743)))</formula>
    </cfRule>
    <cfRule type="containsText" dxfId="7055" priority="4305" stopIfTrue="1" operator="containsText" text="dsoy jktdh; fo|ky;ksa esa iz;ksx gsrq fu%'kqYd">
      <formula>NOT(ISERROR(SEARCH("dsoy jktdh; fo|ky;ksa esa iz;ksx gsrq fu%'kqYd",D743)))</formula>
    </cfRule>
    <cfRule type="containsText" dxfId="7054" priority="4306" stopIfTrue="1" operator="containsText" text="f'k{kk foHkkx jktLFkku">
      <formula>NOT(ISERROR(SEARCH("f'k{kk foHkkx jktLFkku",D743)))</formula>
    </cfRule>
    <cfRule type="containsText" dxfId="7053" priority="4307" stopIfTrue="1" operator="containsText" text="iw.kkZad">
      <formula>NOT(ISERROR(SEARCH("iw.kkZad",D743)))</formula>
    </cfRule>
  </conditionalFormatting>
  <conditionalFormatting sqref="X742:X743 W741 O741:S741 O742:P743">
    <cfRule type="cellIs" dxfId="7052" priority="4302" stopIfTrue="1" operator="equal">
      <formula>0</formula>
    </cfRule>
  </conditionalFormatting>
  <conditionalFormatting sqref="X742:X743 W741 O741:S741 O742:P743">
    <cfRule type="containsText" dxfId="7051" priority="4297" stopIfTrue="1" operator="containsText" text="dsoy jktdh; fo|ky;ksa esa iz;ksx gsrq fu%'kqYd">
      <formula>NOT(ISERROR(SEARCH("dsoy jktdh; fo|ky;ksa esa iz;ksx gsrq fu%'kqYd",O741)))</formula>
    </cfRule>
    <cfRule type="containsText" dxfId="7050" priority="4298" stopIfTrue="1" operator="containsText" text="dsoy jktdh; fo|ky;ksa esa iz;ksx gsrq fu%'kqYd">
      <formula>NOT(ISERROR(SEARCH("dsoy jktdh; fo|ky;ksa esa iz;ksx gsrq fu%'kqYd",O741)))</formula>
    </cfRule>
    <cfRule type="containsText" dxfId="7049" priority="4299" stopIfTrue="1" operator="containsText" text="dsoy jktdh; fo|ky;ksa esa iz;ksx gsrq fu%'kqYd">
      <formula>NOT(ISERROR(SEARCH("dsoy jktdh; fo|ky;ksa esa iz;ksx gsrq fu%'kqYd",O741)))</formula>
    </cfRule>
    <cfRule type="containsText" dxfId="7048" priority="4300" stopIfTrue="1" operator="containsText" text="f'k{kk foHkkx jktLFkku">
      <formula>NOT(ISERROR(SEARCH("f'k{kk foHkkx jktLFkku",O741)))</formula>
    </cfRule>
    <cfRule type="containsText" dxfId="7047" priority="4301" stopIfTrue="1" operator="containsText" text="iw.kkZad">
      <formula>NOT(ISERROR(SEARCH("iw.kkZad",O741)))</formula>
    </cfRule>
  </conditionalFormatting>
  <conditionalFormatting sqref="Q742">
    <cfRule type="cellIs" dxfId="7046" priority="4296" stopIfTrue="1" operator="equal">
      <formula>0</formula>
    </cfRule>
  </conditionalFormatting>
  <conditionalFormatting sqref="Q742">
    <cfRule type="containsText" dxfId="7045" priority="4291" stopIfTrue="1" operator="containsText" text="dsoy jktdh; fo|ky;ksa esa iz;ksx gsrq fu%'kqYd">
      <formula>NOT(ISERROR(SEARCH("dsoy jktdh; fo|ky;ksa esa iz;ksx gsrq fu%'kqYd",Q742)))</formula>
    </cfRule>
    <cfRule type="containsText" dxfId="7044" priority="4292" stopIfTrue="1" operator="containsText" text="dsoy jktdh; fo|ky;ksa esa iz;ksx gsrq fu%'kqYd">
      <formula>NOT(ISERROR(SEARCH("dsoy jktdh; fo|ky;ksa esa iz;ksx gsrq fu%'kqYd",Q742)))</formula>
    </cfRule>
    <cfRule type="containsText" dxfId="7043" priority="4293" stopIfTrue="1" operator="containsText" text="dsoy jktdh; fo|ky;ksa esa iz;ksx gsrq fu%'kqYd">
      <formula>NOT(ISERROR(SEARCH("dsoy jktdh; fo|ky;ksa esa iz;ksx gsrq fu%'kqYd",Q742)))</formula>
    </cfRule>
    <cfRule type="containsText" dxfId="7042" priority="4294" stopIfTrue="1" operator="containsText" text="f'k{kk foHkkx jktLFkku">
      <formula>NOT(ISERROR(SEARCH("f'k{kk foHkkx jktLFkku",Q742)))</formula>
    </cfRule>
    <cfRule type="containsText" dxfId="7041" priority="4295" stopIfTrue="1" operator="containsText" text="iw.kkZad">
      <formula>NOT(ISERROR(SEARCH("iw.kkZad",Q742)))</formula>
    </cfRule>
  </conditionalFormatting>
  <conditionalFormatting sqref="Q743">
    <cfRule type="cellIs" dxfId="7040" priority="4290" stopIfTrue="1" operator="equal">
      <formula>0</formula>
    </cfRule>
  </conditionalFormatting>
  <conditionalFormatting sqref="Q743">
    <cfRule type="containsText" dxfId="7039" priority="4285" stopIfTrue="1" operator="containsText" text="dsoy jktdh; fo|ky;ksa esa iz;ksx gsrq fu%'kqYd">
      <formula>NOT(ISERROR(SEARCH("dsoy jktdh; fo|ky;ksa esa iz;ksx gsrq fu%'kqYd",Q743)))</formula>
    </cfRule>
    <cfRule type="containsText" dxfId="7038" priority="4286" stopIfTrue="1" operator="containsText" text="dsoy jktdh; fo|ky;ksa esa iz;ksx gsrq fu%'kqYd">
      <formula>NOT(ISERROR(SEARCH("dsoy jktdh; fo|ky;ksa esa iz;ksx gsrq fu%'kqYd",Q743)))</formula>
    </cfRule>
    <cfRule type="containsText" dxfId="7037" priority="4287" stopIfTrue="1" operator="containsText" text="dsoy jktdh; fo|ky;ksa esa iz;ksx gsrq fu%'kqYd">
      <formula>NOT(ISERROR(SEARCH("dsoy jktdh; fo|ky;ksa esa iz;ksx gsrq fu%'kqYd",Q743)))</formula>
    </cfRule>
    <cfRule type="containsText" dxfId="7036" priority="4288" stopIfTrue="1" operator="containsText" text="f'k{kk foHkkx jktLFkku">
      <formula>NOT(ISERROR(SEARCH("f'k{kk foHkkx jktLFkku",Q743)))</formula>
    </cfRule>
    <cfRule type="containsText" dxfId="7035" priority="4289" stopIfTrue="1" operator="containsText" text="iw.kkZad">
      <formula>NOT(ISERROR(SEARCH("iw.kkZad",Q743)))</formula>
    </cfRule>
  </conditionalFormatting>
  <conditionalFormatting sqref="R742">
    <cfRule type="cellIs" dxfId="7034" priority="4284" stopIfTrue="1" operator="equal">
      <formula>0</formula>
    </cfRule>
  </conditionalFormatting>
  <conditionalFormatting sqref="R742">
    <cfRule type="containsText" dxfId="7033" priority="4279" stopIfTrue="1" operator="containsText" text="dsoy jktdh; fo|ky;ksa esa iz;ksx gsrq fu%'kqYd">
      <formula>NOT(ISERROR(SEARCH("dsoy jktdh; fo|ky;ksa esa iz;ksx gsrq fu%'kqYd",R742)))</formula>
    </cfRule>
    <cfRule type="containsText" dxfId="7032" priority="4280" stopIfTrue="1" operator="containsText" text="dsoy jktdh; fo|ky;ksa esa iz;ksx gsrq fu%'kqYd">
      <formula>NOT(ISERROR(SEARCH("dsoy jktdh; fo|ky;ksa esa iz;ksx gsrq fu%'kqYd",R742)))</formula>
    </cfRule>
    <cfRule type="containsText" dxfId="7031" priority="4281" stopIfTrue="1" operator="containsText" text="dsoy jktdh; fo|ky;ksa esa iz;ksx gsrq fu%'kqYd">
      <formula>NOT(ISERROR(SEARCH("dsoy jktdh; fo|ky;ksa esa iz;ksx gsrq fu%'kqYd",R742)))</formula>
    </cfRule>
    <cfRule type="containsText" dxfId="7030" priority="4282" stopIfTrue="1" operator="containsText" text="f'k{kk foHkkx jktLFkku">
      <formula>NOT(ISERROR(SEARCH("f'k{kk foHkkx jktLFkku",R742)))</formula>
    </cfRule>
    <cfRule type="containsText" dxfId="7029" priority="4283" stopIfTrue="1" operator="containsText" text="iw.kkZad">
      <formula>NOT(ISERROR(SEARCH("iw.kkZad",R742)))</formula>
    </cfRule>
  </conditionalFormatting>
  <conditionalFormatting sqref="R743">
    <cfRule type="cellIs" dxfId="7028" priority="4278" stopIfTrue="1" operator="equal">
      <formula>0</formula>
    </cfRule>
  </conditionalFormatting>
  <conditionalFormatting sqref="R743">
    <cfRule type="containsText" dxfId="7027" priority="4273" stopIfTrue="1" operator="containsText" text="dsoy jktdh; fo|ky;ksa esa iz;ksx gsrq fu%'kqYd">
      <formula>NOT(ISERROR(SEARCH("dsoy jktdh; fo|ky;ksa esa iz;ksx gsrq fu%'kqYd",R743)))</formula>
    </cfRule>
    <cfRule type="containsText" dxfId="7026" priority="4274" stopIfTrue="1" operator="containsText" text="dsoy jktdh; fo|ky;ksa esa iz;ksx gsrq fu%'kqYd">
      <formula>NOT(ISERROR(SEARCH("dsoy jktdh; fo|ky;ksa esa iz;ksx gsrq fu%'kqYd",R743)))</formula>
    </cfRule>
    <cfRule type="containsText" dxfId="7025" priority="4275" stopIfTrue="1" operator="containsText" text="dsoy jktdh; fo|ky;ksa esa iz;ksx gsrq fu%'kqYd">
      <formula>NOT(ISERROR(SEARCH("dsoy jktdh; fo|ky;ksa esa iz;ksx gsrq fu%'kqYd",R743)))</formula>
    </cfRule>
    <cfRule type="containsText" dxfId="7024" priority="4276" stopIfTrue="1" operator="containsText" text="f'k{kk foHkkx jktLFkku">
      <formula>NOT(ISERROR(SEARCH("f'k{kk foHkkx jktLFkku",R743)))</formula>
    </cfRule>
    <cfRule type="containsText" dxfId="7023" priority="4277" stopIfTrue="1" operator="containsText" text="iw.kkZad">
      <formula>NOT(ISERROR(SEARCH("iw.kkZad",R743)))</formula>
    </cfRule>
  </conditionalFormatting>
  <conditionalFormatting sqref="S742">
    <cfRule type="cellIs" dxfId="7022" priority="4272" stopIfTrue="1" operator="equal">
      <formula>0</formula>
    </cfRule>
  </conditionalFormatting>
  <conditionalFormatting sqref="S742">
    <cfRule type="containsText" dxfId="7021" priority="4267" stopIfTrue="1" operator="containsText" text="dsoy jktdh; fo|ky;ksa esa iz;ksx gsrq fu%'kqYd">
      <formula>NOT(ISERROR(SEARCH("dsoy jktdh; fo|ky;ksa esa iz;ksx gsrq fu%'kqYd",S742)))</formula>
    </cfRule>
    <cfRule type="containsText" dxfId="7020" priority="4268" stopIfTrue="1" operator="containsText" text="dsoy jktdh; fo|ky;ksa esa iz;ksx gsrq fu%'kqYd">
      <formula>NOT(ISERROR(SEARCH("dsoy jktdh; fo|ky;ksa esa iz;ksx gsrq fu%'kqYd",S742)))</formula>
    </cfRule>
    <cfRule type="containsText" dxfId="7019" priority="4269" stopIfTrue="1" operator="containsText" text="dsoy jktdh; fo|ky;ksa esa iz;ksx gsrq fu%'kqYd">
      <formula>NOT(ISERROR(SEARCH("dsoy jktdh; fo|ky;ksa esa iz;ksx gsrq fu%'kqYd",S742)))</formula>
    </cfRule>
    <cfRule type="containsText" dxfId="7018" priority="4270" stopIfTrue="1" operator="containsText" text="f'k{kk foHkkx jktLFkku">
      <formula>NOT(ISERROR(SEARCH("f'k{kk foHkkx jktLFkku",S742)))</formula>
    </cfRule>
    <cfRule type="containsText" dxfId="7017" priority="4271" stopIfTrue="1" operator="containsText" text="iw.kkZad">
      <formula>NOT(ISERROR(SEARCH("iw.kkZad",S742)))</formula>
    </cfRule>
  </conditionalFormatting>
  <conditionalFormatting sqref="S743">
    <cfRule type="cellIs" dxfId="7016" priority="4266" stopIfTrue="1" operator="equal">
      <formula>0</formula>
    </cfRule>
  </conditionalFormatting>
  <conditionalFormatting sqref="S743">
    <cfRule type="containsText" dxfId="7015" priority="4261" stopIfTrue="1" operator="containsText" text="dsoy jktdh; fo|ky;ksa esa iz;ksx gsrq fu%'kqYd">
      <formula>NOT(ISERROR(SEARCH("dsoy jktdh; fo|ky;ksa esa iz;ksx gsrq fu%'kqYd",S743)))</formula>
    </cfRule>
    <cfRule type="containsText" dxfId="7014" priority="4262" stopIfTrue="1" operator="containsText" text="dsoy jktdh; fo|ky;ksa esa iz;ksx gsrq fu%'kqYd">
      <formula>NOT(ISERROR(SEARCH("dsoy jktdh; fo|ky;ksa esa iz;ksx gsrq fu%'kqYd",S743)))</formula>
    </cfRule>
    <cfRule type="containsText" dxfId="7013" priority="4263" stopIfTrue="1" operator="containsText" text="dsoy jktdh; fo|ky;ksa esa iz;ksx gsrq fu%'kqYd">
      <formula>NOT(ISERROR(SEARCH("dsoy jktdh; fo|ky;ksa esa iz;ksx gsrq fu%'kqYd",S743)))</formula>
    </cfRule>
    <cfRule type="containsText" dxfId="7012" priority="4264" stopIfTrue="1" operator="containsText" text="f'k{kk foHkkx jktLFkku">
      <formula>NOT(ISERROR(SEARCH("f'k{kk foHkkx jktLFkku",S743)))</formula>
    </cfRule>
    <cfRule type="containsText" dxfId="7011" priority="4265" stopIfTrue="1" operator="containsText" text="iw.kkZad">
      <formula>NOT(ISERROR(SEARCH("iw.kkZad",S743)))</formula>
    </cfRule>
  </conditionalFormatting>
  <conditionalFormatting sqref="W742">
    <cfRule type="cellIs" dxfId="7010" priority="4260" stopIfTrue="1" operator="equal">
      <formula>0</formula>
    </cfRule>
  </conditionalFormatting>
  <conditionalFormatting sqref="W742">
    <cfRule type="containsText" dxfId="7009" priority="4255" stopIfTrue="1" operator="containsText" text="dsoy jktdh; fo|ky;ksa esa iz;ksx gsrq fu%'kqYd">
      <formula>NOT(ISERROR(SEARCH("dsoy jktdh; fo|ky;ksa esa iz;ksx gsrq fu%'kqYd",W742)))</formula>
    </cfRule>
    <cfRule type="containsText" dxfId="7008" priority="4256" stopIfTrue="1" operator="containsText" text="dsoy jktdh; fo|ky;ksa esa iz;ksx gsrq fu%'kqYd">
      <formula>NOT(ISERROR(SEARCH("dsoy jktdh; fo|ky;ksa esa iz;ksx gsrq fu%'kqYd",W742)))</formula>
    </cfRule>
    <cfRule type="containsText" dxfId="7007" priority="4257" stopIfTrue="1" operator="containsText" text="dsoy jktdh; fo|ky;ksa esa iz;ksx gsrq fu%'kqYd">
      <formula>NOT(ISERROR(SEARCH("dsoy jktdh; fo|ky;ksa esa iz;ksx gsrq fu%'kqYd",W742)))</formula>
    </cfRule>
    <cfRule type="containsText" dxfId="7006" priority="4258" stopIfTrue="1" operator="containsText" text="f'k{kk foHkkx jktLFkku">
      <formula>NOT(ISERROR(SEARCH("f'k{kk foHkkx jktLFkku",W742)))</formula>
    </cfRule>
    <cfRule type="containsText" dxfId="7005" priority="4259" stopIfTrue="1" operator="containsText" text="iw.kkZad">
      <formula>NOT(ISERROR(SEARCH("iw.kkZad",W742)))</formula>
    </cfRule>
  </conditionalFormatting>
  <conditionalFormatting sqref="W743">
    <cfRule type="cellIs" dxfId="7004" priority="4254" stopIfTrue="1" operator="equal">
      <formula>0</formula>
    </cfRule>
  </conditionalFormatting>
  <conditionalFormatting sqref="W743">
    <cfRule type="containsText" dxfId="7003" priority="4249" stopIfTrue="1" operator="containsText" text="dsoy jktdh; fo|ky;ksa esa iz;ksx gsrq fu%'kqYd">
      <formula>NOT(ISERROR(SEARCH("dsoy jktdh; fo|ky;ksa esa iz;ksx gsrq fu%'kqYd",W743)))</formula>
    </cfRule>
    <cfRule type="containsText" dxfId="7002" priority="4250" stopIfTrue="1" operator="containsText" text="dsoy jktdh; fo|ky;ksa esa iz;ksx gsrq fu%'kqYd">
      <formula>NOT(ISERROR(SEARCH("dsoy jktdh; fo|ky;ksa esa iz;ksx gsrq fu%'kqYd",W743)))</formula>
    </cfRule>
    <cfRule type="containsText" dxfId="7001" priority="4251" stopIfTrue="1" operator="containsText" text="dsoy jktdh; fo|ky;ksa esa iz;ksx gsrq fu%'kqYd">
      <formula>NOT(ISERROR(SEARCH("dsoy jktdh; fo|ky;ksa esa iz;ksx gsrq fu%'kqYd",W743)))</formula>
    </cfRule>
    <cfRule type="containsText" dxfId="7000" priority="4252" stopIfTrue="1" operator="containsText" text="f'k{kk foHkkx jktLFkku">
      <formula>NOT(ISERROR(SEARCH("f'k{kk foHkkx jktLFkku",W743)))</formula>
    </cfRule>
    <cfRule type="containsText" dxfId="6999" priority="4253" stopIfTrue="1" operator="containsText" text="iw.kkZad">
      <formula>NOT(ISERROR(SEARCH("iw.kkZad",W743)))</formula>
    </cfRule>
  </conditionalFormatting>
  <conditionalFormatting sqref="K772:K773 J771 B771:F771 B772:C773">
    <cfRule type="cellIs" dxfId="6998" priority="4248" stopIfTrue="1" operator="equal">
      <formula>0</formula>
    </cfRule>
  </conditionalFormatting>
  <conditionalFormatting sqref="K772:K773 J771 B771:F771 B772:C773">
    <cfRule type="containsText" dxfId="6997" priority="4243" stopIfTrue="1" operator="containsText" text="dsoy jktdh; fo|ky;ksa esa iz;ksx gsrq fu%'kqYd">
      <formula>NOT(ISERROR(SEARCH("dsoy jktdh; fo|ky;ksa esa iz;ksx gsrq fu%'kqYd",B771)))</formula>
    </cfRule>
    <cfRule type="containsText" dxfId="6996" priority="4244" stopIfTrue="1" operator="containsText" text="dsoy jktdh; fo|ky;ksa esa iz;ksx gsrq fu%'kqYd">
      <formula>NOT(ISERROR(SEARCH("dsoy jktdh; fo|ky;ksa esa iz;ksx gsrq fu%'kqYd",B771)))</formula>
    </cfRule>
    <cfRule type="containsText" dxfId="6995" priority="4245" stopIfTrue="1" operator="containsText" text="dsoy jktdh; fo|ky;ksa esa iz;ksx gsrq fu%'kqYd">
      <formula>NOT(ISERROR(SEARCH("dsoy jktdh; fo|ky;ksa esa iz;ksx gsrq fu%'kqYd",B771)))</formula>
    </cfRule>
    <cfRule type="containsText" dxfId="6994" priority="4246" stopIfTrue="1" operator="containsText" text="f'k{kk foHkkx jktLFkku">
      <formula>NOT(ISERROR(SEARCH("f'k{kk foHkkx jktLFkku",B771)))</formula>
    </cfRule>
    <cfRule type="containsText" dxfId="6993" priority="4247" stopIfTrue="1" operator="containsText" text="iw.kkZad">
      <formula>NOT(ISERROR(SEARCH("iw.kkZad",B771)))</formula>
    </cfRule>
  </conditionalFormatting>
  <conditionalFormatting sqref="D772:F772 J772">
    <cfRule type="cellIs" dxfId="6992" priority="4242" stopIfTrue="1" operator="equal">
      <formula>0</formula>
    </cfRule>
  </conditionalFormatting>
  <conditionalFormatting sqref="D772:F772 J772">
    <cfRule type="containsText" dxfId="6991" priority="4237" stopIfTrue="1" operator="containsText" text="dsoy jktdh; fo|ky;ksa esa iz;ksx gsrq fu%'kqYd">
      <formula>NOT(ISERROR(SEARCH("dsoy jktdh; fo|ky;ksa esa iz;ksx gsrq fu%'kqYd",D772)))</formula>
    </cfRule>
    <cfRule type="containsText" dxfId="6990" priority="4238" stopIfTrue="1" operator="containsText" text="dsoy jktdh; fo|ky;ksa esa iz;ksx gsrq fu%'kqYd">
      <formula>NOT(ISERROR(SEARCH("dsoy jktdh; fo|ky;ksa esa iz;ksx gsrq fu%'kqYd",D772)))</formula>
    </cfRule>
    <cfRule type="containsText" dxfId="6989" priority="4239" stopIfTrue="1" operator="containsText" text="dsoy jktdh; fo|ky;ksa esa iz;ksx gsrq fu%'kqYd">
      <formula>NOT(ISERROR(SEARCH("dsoy jktdh; fo|ky;ksa esa iz;ksx gsrq fu%'kqYd",D772)))</formula>
    </cfRule>
    <cfRule type="containsText" dxfId="6988" priority="4240" stopIfTrue="1" operator="containsText" text="f'k{kk foHkkx jktLFkku">
      <formula>NOT(ISERROR(SEARCH("f'k{kk foHkkx jktLFkku",D772)))</formula>
    </cfRule>
    <cfRule type="containsText" dxfId="6987" priority="4241" stopIfTrue="1" operator="containsText" text="iw.kkZad">
      <formula>NOT(ISERROR(SEARCH("iw.kkZad",D772)))</formula>
    </cfRule>
  </conditionalFormatting>
  <conditionalFormatting sqref="D773:F773 J773">
    <cfRule type="cellIs" dxfId="6986" priority="4236" stopIfTrue="1" operator="equal">
      <formula>0</formula>
    </cfRule>
  </conditionalFormatting>
  <conditionalFormatting sqref="D773:F773 J773">
    <cfRule type="containsText" dxfId="6985" priority="4231" stopIfTrue="1" operator="containsText" text="dsoy jktdh; fo|ky;ksa esa iz;ksx gsrq fu%'kqYd">
      <formula>NOT(ISERROR(SEARCH("dsoy jktdh; fo|ky;ksa esa iz;ksx gsrq fu%'kqYd",D773)))</formula>
    </cfRule>
    <cfRule type="containsText" dxfId="6984" priority="4232" stopIfTrue="1" operator="containsText" text="dsoy jktdh; fo|ky;ksa esa iz;ksx gsrq fu%'kqYd">
      <formula>NOT(ISERROR(SEARCH("dsoy jktdh; fo|ky;ksa esa iz;ksx gsrq fu%'kqYd",D773)))</formula>
    </cfRule>
    <cfRule type="containsText" dxfId="6983" priority="4233" stopIfTrue="1" operator="containsText" text="dsoy jktdh; fo|ky;ksa esa iz;ksx gsrq fu%'kqYd">
      <formula>NOT(ISERROR(SEARCH("dsoy jktdh; fo|ky;ksa esa iz;ksx gsrq fu%'kqYd",D773)))</formula>
    </cfRule>
    <cfRule type="containsText" dxfId="6982" priority="4234" stopIfTrue="1" operator="containsText" text="f'k{kk foHkkx jktLFkku">
      <formula>NOT(ISERROR(SEARCH("f'k{kk foHkkx jktLFkku",D773)))</formula>
    </cfRule>
    <cfRule type="containsText" dxfId="6981" priority="4235" stopIfTrue="1" operator="containsText" text="iw.kkZad">
      <formula>NOT(ISERROR(SEARCH("iw.kkZad",D773)))</formula>
    </cfRule>
  </conditionalFormatting>
  <conditionalFormatting sqref="X772:X773 W771 O771:S771 O772:P773">
    <cfRule type="cellIs" dxfId="6980" priority="4230" stopIfTrue="1" operator="equal">
      <formula>0</formula>
    </cfRule>
  </conditionalFormatting>
  <conditionalFormatting sqref="X772:X773 W771 O771:S771 O772:P773">
    <cfRule type="containsText" dxfId="6979" priority="4225" stopIfTrue="1" operator="containsText" text="dsoy jktdh; fo|ky;ksa esa iz;ksx gsrq fu%'kqYd">
      <formula>NOT(ISERROR(SEARCH("dsoy jktdh; fo|ky;ksa esa iz;ksx gsrq fu%'kqYd",O771)))</formula>
    </cfRule>
    <cfRule type="containsText" dxfId="6978" priority="4226" stopIfTrue="1" operator="containsText" text="dsoy jktdh; fo|ky;ksa esa iz;ksx gsrq fu%'kqYd">
      <formula>NOT(ISERROR(SEARCH("dsoy jktdh; fo|ky;ksa esa iz;ksx gsrq fu%'kqYd",O771)))</formula>
    </cfRule>
    <cfRule type="containsText" dxfId="6977" priority="4227" stopIfTrue="1" operator="containsText" text="dsoy jktdh; fo|ky;ksa esa iz;ksx gsrq fu%'kqYd">
      <formula>NOT(ISERROR(SEARCH("dsoy jktdh; fo|ky;ksa esa iz;ksx gsrq fu%'kqYd",O771)))</formula>
    </cfRule>
    <cfRule type="containsText" dxfId="6976" priority="4228" stopIfTrue="1" operator="containsText" text="f'k{kk foHkkx jktLFkku">
      <formula>NOT(ISERROR(SEARCH("f'k{kk foHkkx jktLFkku",O771)))</formula>
    </cfRule>
    <cfRule type="containsText" dxfId="6975" priority="4229" stopIfTrue="1" operator="containsText" text="iw.kkZad">
      <formula>NOT(ISERROR(SEARCH("iw.kkZad",O771)))</formula>
    </cfRule>
  </conditionalFormatting>
  <conditionalFormatting sqref="Q772">
    <cfRule type="cellIs" dxfId="6974" priority="4224" stopIfTrue="1" operator="equal">
      <formula>0</formula>
    </cfRule>
  </conditionalFormatting>
  <conditionalFormatting sqref="Q772">
    <cfRule type="containsText" dxfId="6973" priority="4219" stopIfTrue="1" operator="containsText" text="dsoy jktdh; fo|ky;ksa esa iz;ksx gsrq fu%'kqYd">
      <formula>NOT(ISERROR(SEARCH("dsoy jktdh; fo|ky;ksa esa iz;ksx gsrq fu%'kqYd",Q772)))</formula>
    </cfRule>
    <cfRule type="containsText" dxfId="6972" priority="4220" stopIfTrue="1" operator="containsText" text="dsoy jktdh; fo|ky;ksa esa iz;ksx gsrq fu%'kqYd">
      <formula>NOT(ISERROR(SEARCH("dsoy jktdh; fo|ky;ksa esa iz;ksx gsrq fu%'kqYd",Q772)))</formula>
    </cfRule>
    <cfRule type="containsText" dxfId="6971" priority="4221" stopIfTrue="1" operator="containsText" text="dsoy jktdh; fo|ky;ksa esa iz;ksx gsrq fu%'kqYd">
      <formula>NOT(ISERROR(SEARCH("dsoy jktdh; fo|ky;ksa esa iz;ksx gsrq fu%'kqYd",Q772)))</formula>
    </cfRule>
    <cfRule type="containsText" dxfId="6970" priority="4222" stopIfTrue="1" operator="containsText" text="f'k{kk foHkkx jktLFkku">
      <formula>NOT(ISERROR(SEARCH("f'k{kk foHkkx jktLFkku",Q772)))</formula>
    </cfRule>
    <cfRule type="containsText" dxfId="6969" priority="4223" stopIfTrue="1" operator="containsText" text="iw.kkZad">
      <formula>NOT(ISERROR(SEARCH("iw.kkZad",Q772)))</formula>
    </cfRule>
  </conditionalFormatting>
  <conditionalFormatting sqref="Q773">
    <cfRule type="cellIs" dxfId="6968" priority="4218" stopIfTrue="1" operator="equal">
      <formula>0</formula>
    </cfRule>
  </conditionalFormatting>
  <conditionalFormatting sqref="Q773">
    <cfRule type="containsText" dxfId="6967" priority="4213" stopIfTrue="1" operator="containsText" text="dsoy jktdh; fo|ky;ksa esa iz;ksx gsrq fu%'kqYd">
      <formula>NOT(ISERROR(SEARCH("dsoy jktdh; fo|ky;ksa esa iz;ksx gsrq fu%'kqYd",Q773)))</formula>
    </cfRule>
    <cfRule type="containsText" dxfId="6966" priority="4214" stopIfTrue="1" operator="containsText" text="dsoy jktdh; fo|ky;ksa esa iz;ksx gsrq fu%'kqYd">
      <formula>NOT(ISERROR(SEARCH("dsoy jktdh; fo|ky;ksa esa iz;ksx gsrq fu%'kqYd",Q773)))</formula>
    </cfRule>
    <cfRule type="containsText" dxfId="6965" priority="4215" stopIfTrue="1" operator="containsText" text="dsoy jktdh; fo|ky;ksa esa iz;ksx gsrq fu%'kqYd">
      <formula>NOT(ISERROR(SEARCH("dsoy jktdh; fo|ky;ksa esa iz;ksx gsrq fu%'kqYd",Q773)))</formula>
    </cfRule>
    <cfRule type="containsText" dxfId="6964" priority="4216" stopIfTrue="1" operator="containsText" text="f'k{kk foHkkx jktLFkku">
      <formula>NOT(ISERROR(SEARCH("f'k{kk foHkkx jktLFkku",Q773)))</formula>
    </cfRule>
    <cfRule type="containsText" dxfId="6963" priority="4217" stopIfTrue="1" operator="containsText" text="iw.kkZad">
      <formula>NOT(ISERROR(SEARCH("iw.kkZad",Q773)))</formula>
    </cfRule>
  </conditionalFormatting>
  <conditionalFormatting sqref="R772">
    <cfRule type="cellIs" dxfId="6962" priority="4212" stopIfTrue="1" operator="equal">
      <formula>0</formula>
    </cfRule>
  </conditionalFormatting>
  <conditionalFormatting sqref="R772">
    <cfRule type="containsText" dxfId="6961" priority="4207" stopIfTrue="1" operator="containsText" text="dsoy jktdh; fo|ky;ksa esa iz;ksx gsrq fu%'kqYd">
      <formula>NOT(ISERROR(SEARCH("dsoy jktdh; fo|ky;ksa esa iz;ksx gsrq fu%'kqYd",R772)))</formula>
    </cfRule>
    <cfRule type="containsText" dxfId="6960" priority="4208" stopIfTrue="1" operator="containsText" text="dsoy jktdh; fo|ky;ksa esa iz;ksx gsrq fu%'kqYd">
      <formula>NOT(ISERROR(SEARCH("dsoy jktdh; fo|ky;ksa esa iz;ksx gsrq fu%'kqYd",R772)))</formula>
    </cfRule>
    <cfRule type="containsText" dxfId="6959" priority="4209" stopIfTrue="1" operator="containsText" text="dsoy jktdh; fo|ky;ksa esa iz;ksx gsrq fu%'kqYd">
      <formula>NOT(ISERROR(SEARCH("dsoy jktdh; fo|ky;ksa esa iz;ksx gsrq fu%'kqYd",R772)))</formula>
    </cfRule>
    <cfRule type="containsText" dxfId="6958" priority="4210" stopIfTrue="1" operator="containsText" text="f'k{kk foHkkx jktLFkku">
      <formula>NOT(ISERROR(SEARCH("f'k{kk foHkkx jktLFkku",R772)))</formula>
    </cfRule>
    <cfRule type="containsText" dxfId="6957" priority="4211" stopIfTrue="1" operator="containsText" text="iw.kkZad">
      <formula>NOT(ISERROR(SEARCH("iw.kkZad",R772)))</formula>
    </cfRule>
  </conditionalFormatting>
  <conditionalFormatting sqref="R773">
    <cfRule type="cellIs" dxfId="6956" priority="4206" stopIfTrue="1" operator="equal">
      <formula>0</formula>
    </cfRule>
  </conditionalFormatting>
  <conditionalFormatting sqref="R773">
    <cfRule type="containsText" dxfId="6955" priority="4201" stopIfTrue="1" operator="containsText" text="dsoy jktdh; fo|ky;ksa esa iz;ksx gsrq fu%'kqYd">
      <formula>NOT(ISERROR(SEARCH("dsoy jktdh; fo|ky;ksa esa iz;ksx gsrq fu%'kqYd",R773)))</formula>
    </cfRule>
    <cfRule type="containsText" dxfId="6954" priority="4202" stopIfTrue="1" operator="containsText" text="dsoy jktdh; fo|ky;ksa esa iz;ksx gsrq fu%'kqYd">
      <formula>NOT(ISERROR(SEARCH("dsoy jktdh; fo|ky;ksa esa iz;ksx gsrq fu%'kqYd",R773)))</formula>
    </cfRule>
    <cfRule type="containsText" dxfId="6953" priority="4203" stopIfTrue="1" operator="containsText" text="dsoy jktdh; fo|ky;ksa esa iz;ksx gsrq fu%'kqYd">
      <formula>NOT(ISERROR(SEARCH("dsoy jktdh; fo|ky;ksa esa iz;ksx gsrq fu%'kqYd",R773)))</formula>
    </cfRule>
    <cfRule type="containsText" dxfId="6952" priority="4204" stopIfTrue="1" operator="containsText" text="f'k{kk foHkkx jktLFkku">
      <formula>NOT(ISERROR(SEARCH("f'k{kk foHkkx jktLFkku",R773)))</formula>
    </cfRule>
    <cfRule type="containsText" dxfId="6951" priority="4205" stopIfTrue="1" operator="containsText" text="iw.kkZad">
      <formula>NOT(ISERROR(SEARCH("iw.kkZad",R773)))</formula>
    </cfRule>
  </conditionalFormatting>
  <conditionalFormatting sqref="S772">
    <cfRule type="cellIs" dxfId="6950" priority="4200" stopIfTrue="1" operator="equal">
      <formula>0</formula>
    </cfRule>
  </conditionalFormatting>
  <conditionalFormatting sqref="S772">
    <cfRule type="containsText" dxfId="6949" priority="4195" stopIfTrue="1" operator="containsText" text="dsoy jktdh; fo|ky;ksa esa iz;ksx gsrq fu%'kqYd">
      <formula>NOT(ISERROR(SEARCH("dsoy jktdh; fo|ky;ksa esa iz;ksx gsrq fu%'kqYd",S772)))</formula>
    </cfRule>
    <cfRule type="containsText" dxfId="6948" priority="4196" stopIfTrue="1" operator="containsText" text="dsoy jktdh; fo|ky;ksa esa iz;ksx gsrq fu%'kqYd">
      <formula>NOT(ISERROR(SEARCH("dsoy jktdh; fo|ky;ksa esa iz;ksx gsrq fu%'kqYd",S772)))</formula>
    </cfRule>
    <cfRule type="containsText" dxfId="6947" priority="4197" stopIfTrue="1" operator="containsText" text="dsoy jktdh; fo|ky;ksa esa iz;ksx gsrq fu%'kqYd">
      <formula>NOT(ISERROR(SEARCH("dsoy jktdh; fo|ky;ksa esa iz;ksx gsrq fu%'kqYd",S772)))</formula>
    </cfRule>
    <cfRule type="containsText" dxfId="6946" priority="4198" stopIfTrue="1" operator="containsText" text="f'k{kk foHkkx jktLFkku">
      <formula>NOT(ISERROR(SEARCH("f'k{kk foHkkx jktLFkku",S772)))</formula>
    </cfRule>
    <cfRule type="containsText" dxfId="6945" priority="4199" stopIfTrue="1" operator="containsText" text="iw.kkZad">
      <formula>NOT(ISERROR(SEARCH("iw.kkZad",S772)))</formula>
    </cfRule>
  </conditionalFormatting>
  <conditionalFormatting sqref="S773">
    <cfRule type="cellIs" dxfId="6944" priority="4194" stopIfTrue="1" operator="equal">
      <formula>0</formula>
    </cfRule>
  </conditionalFormatting>
  <conditionalFormatting sqref="S773">
    <cfRule type="containsText" dxfId="6943" priority="4189" stopIfTrue="1" operator="containsText" text="dsoy jktdh; fo|ky;ksa esa iz;ksx gsrq fu%'kqYd">
      <formula>NOT(ISERROR(SEARCH("dsoy jktdh; fo|ky;ksa esa iz;ksx gsrq fu%'kqYd",S773)))</formula>
    </cfRule>
    <cfRule type="containsText" dxfId="6942" priority="4190" stopIfTrue="1" operator="containsText" text="dsoy jktdh; fo|ky;ksa esa iz;ksx gsrq fu%'kqYd">
      <formula>NOT(ISERROR(SEARCH("dsoy jktdh; fo|ky;ksa esa iz;ksx gsrq fu%'kqYd",S773)))</formula>
    </cfRule>
    <cfRule type="containsText" dxfId="6941" priority="4191" stopIfTrue="1" operator="containsText" text="dsoy jktdh; fo|ky;ksa esa iz;ksx gsrq fu%'kqYd">
      <formula>NOT(ISERROR(SEARCH("dsoy jktdh; fo|ky;ksa esa iz;ksx gsrq fu%'kqYd",S773)))</formula>
    </cfRule>
    <cfRule type="containsText" dxfId="6940" priority="4192" stopIfTrue="1" operator="containsText" text="f'k{kk foHkkx jktLFkku">
      <formula>NOT(ISERROR(SEARCH("f'k{kk foHkkx jktLFkku",S773)))</formula>
    </cfRule>
    <cfRule type="containsText" dxfId="6939" priority="4193" stopIfTrue="1" operator="containsText" text="iw.kkZad">
      <formula>NOT(ISERROR(SEARCH("iw.kkZad",S773)))</formula>
    </cfRule>
  </conditionalFormatting>
  <conditionalFormatting sqref="W772">
    <cfRule type="cellIs" dxfId="6938" priority="4188" stopIfTrue="1" operator="equal">
      <formula>0</formula>
    </cfRule>
  </conditionalFormatting>
  <conditionalFormatting sqref="W772">
    <cfRule type="containsText" dxfId="6937" priority="4183" stopIfTrue="1" operator="containsText" text="dsoy jktdh; fo|ky;ksa esa iz;ksx gsrq fu%'kqYd">
      <formula>NOT(ISERROR(SEARCH("dsoy jktdh; fo|ky;ksa esa iz;ksx gsrq fu%'kqYd",W772)))</formula>
    </cfRule>
    <cfRule type="containsText" dxfId="6936" priority="4184" stopIfTrue="1" operator="containsText" text="dsoy jktdh; fo|ky;ksa esa iz;ksx gsrq fu%'kqYd">
      <formula>NOT(ISERROR(SEARCH("dsoy jktdh; fo|ky;ksa esa iz;ksx gsrq fu%'kqYd",W772)))</formula>
    </cfRule>
    <cfRule type="containsText" dxfId="6935" priority="4185" stopIfTrue="1" operator="containsText" text="dsoy jktdh; fo|ky;ksa esa iz;ksx gsrq fu%'kqYd">
      <formula>NOT(ISERROR(SEARCH("dsoy jktdh; fo|ky;ksa esa iz;ksx gsrq fu%'kqYd",W772)))</formula>
    </cfRule>
    <cfRule type="containsText" dxfId="6934" priority="4186" stopIfTrue="1" operator="containsText" text="f'k{kk foHkkx jktLFkku">
      <formula>NOT(ISERROR(SEARCH("f'k{kk foHkkx jktLFkku",W772)))</formula>
    </cfRule>
    <cfRule type="containsText" dxfId="6933" priority="4187" stopIfTrue="1" operator="containsText" text="iw.kkZad">
      <formula>NOT(ISERROR(SEARCH("iw.kkZad",W772)))</formula>
    </cfRule>
  </conditionalFormatting>
  <conditionalFormatting sqref="W773">
    <cfRule type="cellIs" dxfId="6932" priority="4182" stopIfTrue="1" operator="equal">
      <formula>0</formula>
    </cfRule>
  </conditionalFormatting>
  <conditionalFormatting sqref="W773">
    <cfRule type="containsText" dxfId="6931" priority="4177" stopIfTrue="1" operator="containsText" text="dsoy jktdh; fo|ky;ksa esa iz;ksx gsrq fu%'kqYd">
      <formula>NOT(ISERROR(SEARCH("dsoy jktdh; fo|ky;ksa esa iz;ksx gsrq fu%'kqYd",W773)))</formula>
    </cfRule>
    <cfRule type="containsText" dxfId="6930" priority="4178" stopIfTrue="1" operator="containsText" text="dsoy jktdh; fo|ky;ksa esa iz;ksx gsrq fu%'kqYd">
      <formula>NOT(ISERROR(SEARCH("dsoy jktdh; fo|ky;ksa esa iz;ksx gsrq fu%'kqYd",W773)))</formula>
    </cfRule>
    <cfRule type="containsText" dxfId="6929" priority="4179" stopIfTrue="1" operator="containsText" text="dsoy jktdh; fo|ky;ksa esa iz;ksx gsrq fu%'kqYd">
      <formula>NOT(ISERROR(SEARCH("dsoy jktdh; fo|ky;ksa esa iz;ksx gsrq fu%'kqYd",W773)))</formula>
    </cfRule>
    <cfRule type="containsText" dxfId="6928" priority="4180" stopIfTrue="1" operator="containsText" text="f'k{kk foHkkx jktLFkku">
      <formula>NOT(ISERROR(SEARCH("f'k{kk foHkkx jktLFkku",W773)))</formula>
    </cfRule>
    <cfRule type="containsText" dxfId="6927" priority="4181" stopIfTrue="1" operator="containsText" text="iw.kkZad">
      <formula>NOT(ISERROR(SEARCH("iw.kkZad",W773)))</formula>
    </cfRule>
  </conditionalFormatting>
  <conditionalFormatting sqref="K802:K803 J801 B801:F801 B802:C803">
    <cfRule type="cellIs" dxfId="6926" priority="4176" stopIfTrue="1" operator="equal">
      <formula>0</formula>
    </cfRule>
  </conditionalFormatting>
  <conditionalFormatting sqref="K802:K803 J801 B801:F801 B802:C803">
    <cfRule type="containsText" dxfId="6925" priority="4171" stopIfTrue="1" operator="containsText" text="dsoy jktdh; fo|ky;ksa esa iz;ksx gsrq fu%'kqYd">
      <formula>NOT(ISERROR(SEARCH("dsoy jktdh; fo|ky;ksa esa iz;ksx gsrq fu%'kqYd",B801)))</formula>
    </cfRule>
    <cfRule type="containsText" dxfId="6924" priority="4172" stopIfTrue="1" operator="containsText" text="dsoy jktdh; fo|ky;ksa esa iz;ksx gsrq fu%'kqYd">
      <formula>NOT(ISERROR(SEARCH("dsoy jktdh; fo|ky;ksa esa iz;ksx gsrq fu%'kqYd",B801)))</formula>
    </cfRule>
    <cfRule type="containsText" dxfId="6923" priority="4173" stopIfTrue="1" operator="containsText" text="dsoy jktdh; fo|ky;ksa esa iz;ksx gsrq fu%'kqYd">
      <formula>NOT(ISERROR(SEARCH("dsoy jktdh; fo|ky;ksa esa iz;ksx gsrq fu%'kqYd",B801)))</formula>
    </cfRule>
    <cfRule type="containsText" dxfId="6922" priority="4174" stopIfTrue="1" operator="containsText" text="f'k{kk foHkkx jktLFkku">
      <formula>NOT(ISERROR(SEARCH("f'k{kk foHkkx jktLFkku",B801)))</formula>
    </cfRule>
    <cfRule type="containsText" dxfId="6921" priority="4175" stopIfTrue="1" operator="containsText" text="iw.kkZad">
      <formula>NOT(ISERROR(SEARCH("iw.kkZad",B801)))</formula>
    </cfRule>
  </conditionalFormatting>
  <conditionalFormatting sqref="D802:F802 J802">
    <cfRule type="cellIs" dxfId="6920" priority="4170" stopIfTrue="1" operator="equal">
      <formula>0</formula>
    </cfRule>
  </conditionalFormatting>
  <conditionalFormatting sqref="D802:F802 J802">
    <cfRule type="containsText" dxfId="6919" priority="4165" stopIfTrue="1" operator="containsText" text="dsoy jktdh; fo|ky;ksa esa iz;ksx gsrq fu%'kqYd">
      <formula>NOT(ISERROR(SEARCH("dsoy jktdh; fo|ky;ksa esa iz;ksx gsrq fu%'kqYd",D802)))</formula>
    </cfRule>
    <cfRule type="containsText" dxfId="6918" priority="4166" stopIfTrue="1" operator="containsText" text="dsoy jktdh; fo|ky;ksa esa iz;ksx gsrq fu%'kqYd">
      <formula>NOT(ISERROR(SEARCH("dsoy jktdh; fo|ky;ksa esa iz;ksx gsrq fu%'kqYd",D802)))</formula>
    </cfRule>
    <cfRule type="containsText" dxfId="6917" priority="4167" stopIfTrue="1" operator="containsText" text="dsoy jktdh; fo|ky;ksa esa iz;ksx gsrq fu%'kqYd">
      <formula>NOT(ISERROR(SEARCH("dsoy jktdh; fo|ky;ksa esa iz;ksx gsrq fu%'kqYd",D802)))</formula>
    </cfRule>
    <cfRule type="containsText" dxfId="6916" priority="4168" stopIfTrue="1" operator="containsText" text="f'k{kk foHkkx jktLFkku">
      <formula>NOT(ISERROR(SEARCH("f'k{kk foHkkx jktLFkku",D802)))</formula>
    </cfRule>
    <cfRule type="containsText" dxfId="6915" priority="4169" stopIfTrue="1" operator="containsText" text="iw.kkZad">
      <formula>NOT(ISERROR(SEARCH("iw.kkZad",D802)))</formula>
    </cfRule>
  </conditionalFormatting>
  <conditionalFormatting sqref="D803:F803 J803">
    <cfRule type="cellIs" dxfId="6914" priority="4164" stopIfTrue="1" operator="equal">
      <formula>0</formula>
    </cfRule>
  </conditionalFormatting>
  <conditionalFormatting sqref="D803:F803 J803">
    <cfRule type="containsText" dxfId="6913" priority="4159" stopIfTrue="1" operator="containsText" text="dsoy jktdh; fo|ky;ksa esa iz;ksx gsrq fu%'kqYd">
      <formula>NOT(ISERROR(SEARCH("dsoy jktdh; fo|ky;ksa esa iz;ksx gsrq fu%'kqYd",D803)))</formula>
    </cfRule>
    <cfRule type="containsText" dxfId="6912" priority="4160" stopIfTrue="1" operator="containsText" text="dsoy jktdh; fo|ky;ksa esa iz;ksx gsrq fu%'kqYd">
      <formula>NOT(ISERROR(SEARCH("dsoy jktdh; fo|ky;ksa esa iz;ksx gsrq fu%'kqYd",D803)))</formula>
    </cfRule>
    <cfRule type="containsText" dxfId="6911" priority="4161" stopIfTrue="1" operator="containsText" text="dsoy jktdh; fo|ky;ksa esa iz;ksx gsrq fu%'kqYd">
      <formula>NOT(ISERROR(SEARCH("dsoy jktdh; fo|ky;ksa esa iz;ksx gsrq fu%'kqYd",D803)))</formula>
    </cfRule>
    <cfRule type="containsText" dxfId="6910" priority="4162" stopIfTrue="1" operator="containsText" text="f'k{kk foHkkx jktLFkku">
      <formula>NOT(ISERROR(SEARCH("f'k{kk foHkkx jktLFkku",D803)))</formula>
    </cfRule>
    <cfRule type="containsText" dxfId="6909" priority="4163" stopIfTrue="1" operator="containsText" text="iw.kkZad">
      <formula>NOT(ISERROR(SEARCH("iw.kkZad",D803)))</formula>
    </cfRule>
  </conditionalFormatting>
  <conditionalFormatting sqref="X802:X803 W801 O801:S801 O802:P803">
    <cfRule type="cellIs" dxfId="6908" priority="4158" stopIfTrue="1" operator="equal">
      <formula>0</formula>
    </cfRule>
  </conditionalFormatting>
  <conditionalFormatting sqref="X802:X803 W801 O801:S801 O802:P803">
    <cfRule type="containsText" dxfId="6907" priority="4153" stopIfTrue="1" operator="containsText" text="dsoy jktdh; fo|ky;ksa esa iz;ksx gsrq fu%'kqYd">
      <formula>NOT(ISERROR(SEARCH("dsoy jktdh; fo|ky;ksa esa iz;ksx gsrq fu%'kqYd",O801)))</formula>
    </cfRule>
    <cfRule type="containsText" dxfId="6906" priority="4154" stopIfTrue="1" operator="containsText" text="dsoy jktdh; fo|ky;ksa esa iz;ksx gsrq fu%'kqYd">
      <formula>NOT(ISERROR(SEARCH("dsoy jktdh; fo|ky;ksa esa iz;ksx gsrq fu%'kqYd",O801)))</formula>
    </cfRule>
    <cfRule type="containsText" dxfId="6905" priority="4155" stopIfTrue="1" operator="containsText" text="dsoy jktdh; fo|ky;ksa esa iz;ksx gsrq fu%'kqYd">
      <formula>NOT(ISERROR(SEARCH("dsoy jktdh; fo|ky;ksa esa iz;ksx gsrq fu%'kqYd",O801)))</formula>
    </cfRule>
    <cfRule type="containsText" dxfId="6904" priority="4156" stopIfTrue="1" operator="containsText" text="f'k{kk foHkkx jktLFkku">
      <formula>NOT(ISERROR(SEARCH("f'k{kk foHkkx jktLFkku",O801)))</formula>
    </cfRule>
    <cfRule type="containsText" dxfId="6903" priority="4157" stopIfTrue="1" operator="containsText" text="iw.kkZad">
      <formula>NOT(ISERROR(SEARCH("iw.kkZad",O801)))</formula>
    </cfRule>
  </conditionalFormatting>
  <conditionalFormatting sqref="Q802">
    <cfRule type="cellIs" dxfId="6902" priority="4152" stopIfTrue="1" operator="equal">
      <formula>0</formula>
    </cfRule>
  </conditionalFormatting>
  <conditionalFormatting sqref="Q802">
    <cfRule type="containsText" dxfId="6901" priority="4147" stopIfTrue="1" operator="containsText" text="dsoy jktdh; fo|ky;ksa esa iz;ksx gsrq fu%'kqYd">
      <formula>NOT(ISERROR(SEARCH("dsoy jktdh; fo|ky;ksa esa iz;ksx gsrq fu%'kqYd",Q802)))</formula>
    </cfRule>
    <cfRule type="containsText" dxfId="6900" priority="4148" stopIfTrue="1" operator="containsText" text="dsoy jktdh; fo|ky;ksa esa iz;ksx gsrq fu%'kqYd">
      <formula>NOT(ISERROR(SEARCH("dsoy jktdh; fo|ky;ksa esa iz;ksx gsrq fu%'kqYd",Q802)))</formula>
    </cfRule>
    <cfRule type="containsText" dxfId="6899" priority="4149" stopIfTrue="1" operator="containsText" text="dsoy jktdh; fo|ky;ksa esa iz;ksx gsrq fu%'kqYd">
      <formula>NOT(ISERROR(SEARCH("dsoy jktdh; fo|ky;ksa esa iz;ksx gsrq fu%'kqYd",Q802)))</formula>
    </cfRule>
    <cfRule type="containsText" dxfId="6898" priority="4150" stopIfTrue="1" operator="containsText" text="f'k{kk foHkkx jktLFkku">
      <formula>NOT(ISERROR(SEARCH("f'k{kk foHkkx jktLFkku",Q802)))</formula>
    </cfRule>
    <cfRule type="containsText" dxfId="6897" priority="4151" stopIfTrue="1" operator="containsText" text="iw.kkZad">
      <formula>NOT(ISERROR(SEARCH("iw.kkZad",Q802)))</formula>
    </cfRule>
  </conditionalFormatting>
  <conditionalFormatting sqref="Q803">
    <cfRule type="cellIs" dxfId="6896" priority="4146" stopIfTrue="1" operator="equal">
      <formula>0</formula>
    </cfRule>
  </conditionalFormatting>
  <conditionalFormatting sqref="Q803">
    <cfRule type="containsText" dxfId="6895" priority="4141" stopIfTrue="1" operator="containsText" text="dsoy jktdh; fo|ky;ksa esa iz;ksx gsrq fu%'kqYd">
      <formula>NOT(ISERROR(SEARCH("dsoy jktdh; fo|ky;ksa esa iz;ksx gsrq fu%'kqYd",Q803)))</formula>
    </cfRule>
    <cfRule type="containsText" dxfId="6894" priority="4142" stopIfTrue="1" operator="containsText" text="dsoy jktdh; fo|ky;ksa esa iz;ksx gsrq fu%'kqYd">
      <formula>NOT(ISERROR(SEARCH("dsoy jktdh; fo|ky;ksa esa iz;ksx gsrq fu%'kqYd",Q803)))</formula>
    </cfRule>
    <cfRule type="containsText" dxfId="6893" priority="4143" stopIfTrue="1" operator="containsText" text="dsoy jktdh; fo|ky;ksa esa iz;ksx gsrq fu%'kqYd">
      <formula>NOT(ISERROR(SEARCH("dsoy jktdh; fo|ky;ksa esa iz;ksx gsrq fu%'kqYd",Q803)))</formula>
    </cfRule>
    <cfRule type="containsText" dxfId="6892" priority="4144" stopIfTrue="1" operator="containsText" text="f'k{kk foHkkx jktLFkku">
      <formula>NOT(ISERROR(SEARCH("f'k{kk foHkkx jktLFkku",Q803)))</formula>
    </cfRule>
    <cfRule type="containsText" dxfId="6891" priority="4145" stopIfTrue="1" operator="containsText" text="iw.kkZad">
      <formula>NOT(ISERROR(SEARCH("iw.kkZad",Q803)))</formula>
    </cfRule>
  </conditionalFormatting>
  <conditionalFormatting sqref="R802">
    <cfRule type="cellIs" dxfId="6890" priority="4140" stopIfTrue="1" operator="equal">
      <formula>0</formula>
    </cfRule>
  </conditionalFormatting>
  <conditionalFormatting sqref="R802">
    <cfRule type="containsText" dxfId="6889" priority="4135" stopIfTrue="1" operator="containsText" text="dsoy jktdh; fo|ky;ksa esa iz;ksx gsrq fu%'kqYd">
      <formula>NOT(ISERROR(SEARCH("dsoy jktdh; fo|ky;ksa esa iz;ksx gsrq fu%'kqYd",R802)))</formula>
    </cfRule>
    <cfRule type="containsText" dxfId="6888" priority="4136" stopIfTrue="1" operator="containsText" text="dsoy jktdh; fo|ky;ksa esa iz;ksx gsrq fu%'kqYd">
      <formula>NOT(ISERROR(SEARCH("dsoy jktdh; fo|ky;ksa esa iz;ksx gsrq fu%'kqYd",R802)))</formula>
    </cfRule>
    <cfRule type="containsText" dxfId="6887" priority="4137" stopIfTrue="1" operator="containsText" text="dsoy jktdh; fo|ky;ksa esa iz;ksx gsrq fu%'kqYd">
      <formula>NOT(ISERROR(SEARCH("dsoy jktdh; fo|ky;ksa esa iz;ksx gsrq fu%'kqYd",R802)))</formula>
    </cfRule>
    <cfRule type="containsText" dxfId="6886" priority="4138" stopIfTrue="1" operator="containsText" text="f'k{kk foHkkx jktLFkku">
      <formula>NOT(ISERROR(SEARCH("f'k{kk foHkkx jktLFkku",R802)))</formula>
    </cfRule>
    <cfRule type="containsText" dxfId="6885" priority="4139" stopIfTrue="1" operator="containsText" text="iw.kkZad">
      <formula>NOT(ISERROR(SEARCH("iw.kkZad",R802)))</formula>
    </cfRule>
  </conditionalFormatting>
  <conditionalFormatting sqref="R803">
    <cfRule type="cellIs" dxfId="6884" priority="4134" stopIfTrue="1" operator="equal">
      <formula>0</formula>
    </cfRule>
  </conditionalFormatting>
  <conditionalFormatting sqref="R803">
    <cfRule type="containsText" dxfId="6883" priority="4129" stopIfTrue="1" operator="containsText" text="dsoy jktdh; fo|ky;ksa esa iz;ksx gsrq fu%'kqYd">
      <formula>NOT(ISERROR(SEARCH("dsoy jktdh; fo|ky;ksa esa iz;ksx gsrq fu%'kqYd",R803)))</formula>
    </cfRule>
    <cfRule type="containsText" dxfId="6882" priority="4130" stopIfTrue="1" operator="containsText" text="dsoy jktdh; fo|ky;ksa esa iz;ksx gsrq fu%'kqYd">
      <formula>NOT(ISERROR(SEARCH("dsoy jktdh; fo|ky;ksa esa iz;ksx gsrq fu%'kqYd",R803)))</formula>
    </cfRule>
    <cfRule type="containsText" dxfId="6881" priority="4131" stopIfTrue="1" operator="containsText" text="dsoy jktdh; fo|ky;ksa esa iz;ksx gsrq fu%'kqYd">
      <formula>NOT(ISERROR(SEARCH("dsoy jktdh; fo|ky;ksa esa iz;ksx gsrq fu%'kqYd",R803)))</formula>
    </cfRule>
    <cfRule type="containsText" dxfId="6880" priority="4132" stopIfTrue="1" operator="containsText" text="f'k{kk foHkkx jktLFkku">
      <formula>NOT(ISERROR(SEARCH("f'k{kk foHkkx jktLFkku",R803)))</formula>
    </cfRule>
    <cfRule type="containsText" dxfId="6879" priority="4133" stopIfTrue="1" operator="containsText" text="iw.kkZad">
      <formula>NOT(ISERROR(SEARCH("iw.kkZad",R803)))</formula>
    </cfRule>
  </conditionalFormatting>
  <conditionalFormatting sqref="S802">
    <cfRule type="cellIs" dxfId="6878" priority="4128" stopIfTrue="1" operator="equal">
      <formula>0</formula>
    </cfRule>
  </conditionalFormatting>
  <conditionalFormatting sqref="S802">
    <cfRule type="containsText" dxfId="6877" priority="4123" stopIfTrue="1" operator="containsText" text="dsoy jktdh; fo|ky;ksa esa iz;ksx gsrq fu%'kqYd">
      <formula>NOT(ISERROR(SEARCH("dsoy jktdh; fo|ky;ksa esa iz;ksx gsrq fu%'kqYd",S802)))</formula>
    </cfRule>
    <cfRule type="containsText" dxfId="6876" priority="4124" stopIfTrue="1" operator="containsText" text="dsoy jktdh; fo|ky;ksa esa iz;ksx gsrq fu%'kqYd">
      <formula>NOT(ISERROR(SEARCH("dsoy jktdh; fo|ky;ksa esa iz;ksx gsrq fu%'kqYd",S802)))</formula>
    </cfRule>
    <cfRule type="containsText" dxfId="6875" priority="4125" stopIfTrue="1" operator="containsText" text="dsoy jktdh; fo|ky;ksa esa iz;ksx gsrq fu%'kqYd">
      <formula>NOT(ISERROR(SEARCH("dsoy jktdh; fo|ky;ksa esa iz;ksx gsrq fu%'kqYd",S802)))</formula>
    </cfRule>
    <cfRule type="containsText" dxfId="6874" priority="4126" stopIfTrue="1" operator="containsText" text="f'k{kk foHkkx jktLFkku">
      <formula>NOT(ISERROR(SEARCH("f'k{kk foHkkx jktLFkku",S802)))</formula>
    </cfRule>
    <cfRule type="containsText" dxfId="6873" priority="4127" stopIfTrue="1" operator="containsText" text="iw.kkZad">
      <formula>NOT(ISERROR(SEARCH("iw.kkZad",S802)))</formula>
    </cfRule>
  </conditionalFormatting>
  <conditionalFormatting sqref="S803">
    <cfRule type="cellIs" dxfId="6872" priority="4122" stopIfTrue="1" operator="equal">
      <formula>0</formula>
    </cfRule>
  </conditionalFormatting>
  <conditionalFormatting sqref="S803">
    <cfRule type="containsText" dxfId="6871" priority="4117" stopIfTrue="1" operator="containsText" text="dsoy jktdh; fo|ky;ksa esa iz;ksx gsrq fu%'kqYd">
      <formula>NOT(ISERROR(SEARCH("dsoy jktdh; fo|ky;ksa esa iz;ksx gsrq fu%'kqYd",S803)))</formula>
    </cfRule>
    <cfRule type="containsText" dxfId="6870" priority="4118" stopIfTrue="1" operator="containsText" text="dsoy jktdh; fo|ky;ksa esa iz;ksx gsrq fu%'kqYd">
      <formula>NOT(ISERROR(SEARCH("dsoy jktdh; fo|ky;ksa esa iz;ksx gsrq fu%'kqYd",S803)))</formula>
    </cfRule>
    <cfRule type="containsText" dxfId="6869" priority="4119" stopIfTrue="1" operator="containsText" text="dsoy jktdh; fo|ky;ksa esa iz;ksx gsrq fu%'kqYd">
      <formula>NOT(ISERROR(SEARCH("dsoy jktdh; fo|ky;ksa esa iz;ksx gsrq fu%'kqYd",S803)))</formula>
    </cfRule>
    <cfRule type="containsText" dxfId="6868" priority="4120" stopIfTrue="1" operator="containsText" text="f'k{kk foHkkx jktLFkku">
      <formula>NOT(ISERROR(SEARCH("f'k{kk foHkkx jktLFkku",S803)))</formula>
    </cfRule>
    <cfRule type="containsText" dxfId="6867" priority="4121" stopIfTrue="1" operator="containsText" text="iw.kkZad">
      <formula>NOT(ISERROR(SEARCH("iw.kkZad",S803)))</formula>
    </cfRule>
  </conditionalFormatting>
  <conditionalFormatting sqref="W802">
    <cfRule type="cellIs" dxfId="6866" priority="4116" stopIfTrue="1" operator="equal">
      <formula>0</formula>
    </cfRule>
  </conditionalFormatting>
  <conditionalFormatting sqref="W802">
    <cfRule type="containsText" dxfId="6865" priority="4111" stopIfTrue="1" operator="containsText" text="dsoy jktdh; fo|ky;ksa esa iz;ksx gsrq fu%'kqYd">
      <formula>NOT(ISERROR(SEARCH("dsoy jktdh; fo|ky;ksa esa iz;ksx gsrq fu%'kqYd",W802)))</formula>
    </cfRule>
    <cfRule type="containsText" dxfId="6864" priority="4112" stopIfTrue="1" operator="containsText" text="dsoy jktdh; fo|ky;ksa esa iz;ksx gsrq fu%'kqYd">
      <formula>NOT(ISERROR(SEARCH("dsoy jktdh; fo|ky;ksa esa iz;ksx gsrq fu%'kqYd",W802)))</formula>
    </cfRule>
    <cfRule type="containsText" dxfId="6863" priority="4113" stopIfTrue="1" operator="containsText" text="dsoy jktdh; fo|ky;ksa esa iz;ksx gsrq fu%'kqYd">
      <formula>NOT(ISERROR(SEARCH("dsoy jktdh; fo|ky;ksa esa iz;ksx gsrq fu%'kqYd",W802)))</formula>
    </cfRule>
    <cfRule type="containsText" dxfId="6862" priority="4114" stopIfTrue="1" operator="containsText" text="f'k{kk foHkkx jktLFkku">
      <formula>NOT(ISERROR(SEARCH("f'k{kk foHkkx jktLFkku",W802)))</formula>
    </cfRule>
    <cfRule type="containsText" dxfId="6861" priority="4115" stopIfTrue="1" operator="containsText" text="iw.kkZad">
      <formula>NOT(ISERROR(SEARCH("iw.kkZad",W802)))</formula>
    </cfRule>
  </conditionalFormatting>
  <conditionalFormatting sqref="W803">
    <cfRule type="cellIs" dxfId="6860" priority="4110" stopIfTrue="1" operator="equal">
      <formula>0</formula>
    </cfRule>
  </conditionalFormatting>
  <conditionalFormatting sqref="W803">
    <cfRule type="containsText" dxfId="6859" priority="4105" stopIfTrue="1" operator="containsText" text="dsoy jktdh; fo|ky;ksa esa iz;ksx gsrq fu%'kqYd">
      <formula>NOT(ISERROR(SEARCH("dsoy jktdh; fo|ky;ksa esa iz;ksx gsrq fu%'kqYd",W803)))</formula>
    </cfRule>
    <cfRule type="containsText" dxfId="6858" priority="4106" stopIfTrue="1" operator="containsText" text="dsoy jktdh; fo|ky;ksa esa iz;ksx gsrq fu%'kqYd">
      <formula>NOT(ISERROR(SEARCH("dsoy jktdh; fo|ky;ksa esa iz;ksx gsrq fu%'kqYd",W803)))</formula>
    </cfRule>
    <cfRule type="containsText" dxfId="6857" priority="4107" stopIfTrue="1" operator="containsText" text="dsoy jktdh; fo|ky;ksa esa iz;ksx gsrq fu%'kqYd">
      <formula>NOT(ISERROR(SEARCH("dsoy jktdh; fo|ky;ksa esa iz;ksx gsrq fu%'kqYd",W803)))</formula>
    </cfRule>
    <cfRule type="containsText" dxfId="6856" priority="4108" stopIfTrue="1" operator="containsText" text="f'k{kk foHkkx jktLFkku">
      <formula>NOT(ISERROR(SEARCH("f'k{kk foHkkx jktLFkku",W803)))</formula>
    </cfRule>
    <cfRule type="containsText" dxfId="6855" priority="4109" stopIfTrue="1" operator="containsText" text="iw.kkZad">
      <formula>NOT(ISERROR(SEARCH("iw.kkZad",W803)))</formula>
    </cfRule>
  </conditionalFormatting>
  <conditionalFormatting sqref="K832:K833 J831 B831:F831 B832:C833">
    <cfRule type="cellIs" dxfId="6854" priority="4104" stopIfTrue="1" operator="equal">
      <formula>0</formula>
    </cfRule>
  </conditionalFormatting>
  <conditionalFormatting sqref="K832:K833 J831 B831:F831 B832:C833">
    <cfRule type="containsText" dxfId="6853" priority="4099" stopIfTrue="1" operator="containsText" text="dsoy jktdh; fo|ky;ksa esa iz;ksx gsrq fu%'kqYd">
      <formula>NOT(ISERROR(SEARCH("dsoy jktdh; fo|ky;ksa esa iz;ksx gsrq fu%'kqYd",B831)))</formula>
    </cfRule>
    <cfRule type="containsText" dxfId="6852" priority="4100" stopIfTrue="1" operator="containsText" text="dsoy jktdh; fo|ky;ksa esa iz;ksx gsrq fu%'kqYd">
      <formula>NOT(ISERROR(SEARCH("dsoy jktdh; fo|ky;ksa esa iz;ksx gsrq fu%'kqYd",B831)))</formula>
    </cfRule>
    <cfRule type="containsText" dxfId="6851" priority="4101" stopIfTrue="1" operator="containsText" text="dsoy jktdh; fo|ky;ksa esa iz;ksx gsrq fu%'kqYd">
      <formula>NOT(ISERROR(SEARCH("dsoy jktdh; fo|ky;ksa esa iz;ksx gsrq fu%'kqYd",B831)))</formula>
    </cfRule>
    <cfRule type="containsText" dxfId="6850" priority="4102" stopIfTrue="1" operator="containsText" text="f'k{kk foHkkx jktLFkku">
      <formula>NOT(ISERROR(SEARCH("f'k{kk foHkkx jktLFkku",B831)))</formula>
    </cfRule>
    <cfRule type="containsText" dxfId="6849" priority="4103" stopIfTrue="1" operator="containsText" text="iw.kkZad">
      <formula>NOT(ISERROR(SEARCH("iw.kkZad",B831)))</formula>
    </cfRule>
  </conditionalFormatting>
  <conditionalFormatting sqref="D832:F832 J832">
    <cfRule type="cellIs" dxfId="6848" priority="4098" stopIfTrue="1" operator="equal">
      <formula>0</formula>
    </cfRule>
  </conditionalFormatting>
  <conditionalFormatting sqref="D832:F832 J832">
    <cfRule type="containsText" dxfId="6847" priority="4093" stopIfTrue="1" operator="containsText" text="dsoy jktdh; fo|ky;ksa esa iz;ksx gsrq fu%'kqYd">
      <formula>NOT(ISERROR(SEARCH("dsoy jktdh; fo|ky;ksa esa iz;ksx gsrq fu%'kqYd",D832)))</formula>
    </cfRule>
    <cfRule type="containsText" dxfId="6846" priority="4094" stopIfTrue="1" operator="containsText" text="dsoy jktdh; fo|ky;ksa esa iz;ksx gsrq fu%'kqYd">
      <formula>NOT(ISERROR(SEARCH("dsoy jktdh; fo|ky;ksa esa iz;ksx gsrq fu%'kqYd",D832)))</formula>
    </cfRule>
    <cfRule type="containsText" dxfId="6845" priority="4095" stopIfTrue="1" operator="containsText" text="dsoy jktdh; fo|ky;ksa esa iz;ksx gsrq fu%'kqYd">
      <formula>NOT(ISERROR(SEARCH("dsoy jktdh; fo|ky;ksa esa iz;ksx gsrq fu%'kqYd",D832)))</formula>
    </cfRule>
    <cfRule type="containsText" dxfId="6844" priority="4096" stopIfTrue="1" operator="containsText" text="f'k{kk foHkkx jktLFkku">
      <formula>NOT(ISERROR(SEARCH("f'k{kk foHkkx jktLFkku",D832)))</formula>
    </cfRule>
    <cfRule type="containsText" dxfId="6843" priority="4097" stopIfTrue="1" operator="containsText" text="iw.kkZad">
      <formula>NOT(ISERROR(SEARCH("iw.kkZad",D832)))</formula>
    </cfRule>
  </conditionalFormatting>
  <conditionalFormatting sqref="D833:F833 J833">
    <cfRule type="cellIs" dxfId="6842" priority="4092" stopIfTrue="1" operator="equal">
      <formula>0</formula>
    </cfRule>
  </conditionalFormatting>
  <conditionalFormatting sqref="D833:F833 J833">
    <cfRule type="containsText" dxfId="6841" priority="4087" stopIfTrue="1" operator="containsText" text="dsoy jktdh; fo|ky;ksa esa iz;ksx gsrq fu%'kqYd">
      <formula>NOT(ISERROR(SEARCH("dsoy jktdh; fo|ky;ksa esa iz;ksx gsrq fu%'kqYd",D833)))</formula>
    </cfRule>
    <cfRule type="containsText" dxfId="6840" priority="4088" stopIfTrue="1" operator="containsText" text="dsoy jktdh; fo|ky;ksa esa iz;ksx gsrq fu%'kqYd">
      <formula>NOT(ISERROR(SEARCH("dsoy jktdh; fo|ky;ksa esa iz;ksx gsrq fu%'kqYd",D833)))</formula>
    </cfRule>
    <cfRule type="containsText" dxfId="6839" priority="4089" stopIfTrue="1" operator="containsText" text="dsoy jktdh; fo|ky;ksa esa iz;ksx gsrq fu%'kqYd">
      <formula>NOT(ISERROR(SEARCH("dsoy jktdh; fo|ky;ksa esa iz;ksx gsrq fu%'kqYd",D833)))</formula>
    </cfRule>
    <cfRule type="containsText" dxfId="6838" priority="4090" stopIfTrue="1" operator="containsText" text="f'k{kk foHkkx jktLFkku">
      <formula>NOT(ISERROR(SEARCH("f'k{kk foHkkx jktLFkku",D833)))</formula>
    </cfRule>
    <cfRule type="containsText" dxfId="6837" priority="4091" stopIfTrue="1" operator="containsText" text="iw.kkZad">
      <formula>NOT(ISERROR(SEARCH("iw.kkZad",D833)))</formula>
    </cfRule>
  </conditionalFormatting>
  <conditionalFormatting sqref="X832:X833 W831 O831:S831 O832:P833">
    <cfRule type="cellIs" dxfId="6836" priority="4086" stopIfTrue="1" operator="equal">
      <formula>0</formula>
    </cfRule>
  </conditionalFormatting>
  <conditionalFormatting sqref="X832:X833 W831 O831:S831 O832:P833">
    <cfRule type="containsText" dxfId="6835" priority="4081" stopIfTrue="1" operator="containsText" text="dsoy jktdh; fo|ky;ksa esa iz;ksx gsrq fu%'kqYd">
      <formula>NOT(ISERROR(SEARCH("dsoy jktdh; fo|ky;ksa esa iz;ksx gsrq fu%'kqYd",O831)))</formula>
    </cfRule>
    <cfRule type="containsText" dxfId="6834" priority="4082" stopIfTrue="1" operator="containsText" text="dsoy jktdh; fo|ky;ksa esa iz;ksx gsrq fu%'kqYd">
      <formula>NOT(ISERROR(SEARCH("dsoy jktdh; fo|ky;ksa esa iz;ksx gsrq fu%'kqYd",O831)))</formula>
    </cfRule>
    <cfRule type="containsText" dxfId="6833" priority="4083" stopIfTrue="1" operator="containsText" text="dsoy jktdh; fo|ky;ksa esa iz;ksx gsrq fu%'kqYd">
      <formula>NOT(ISERROR(SEARCH("dsoy jktdh; fo|ky;ksa esa iz;ksx gsrq fu%'kqYd",O831)))</formula>
    </cfRule>
    <cfRule type="containsText" dxfId="6832" priority="4084" stopIfTrue="1" operator="containsText" text="f'k{kk foHkkx jktLFkku">
      <formula>NOT(ISERROR(SEARCH("f'k{kk foHkkx jktLFkku",O831)))</formula>
    </cfRule>
    <cfRule type="containsText" dxfId="6831" priority="4085" stopIfTrue="1" operator="containsText" text="iw.kkZad">
      <formula>NOT(ISERROR(SEARCH("iw.kkZad",O831)))</formula>
    </cfRule>
  </conditionalFormatting>
  <conditionalFormatting sqref="Q832">
    <cfRule type="cellIs" dxfId="6830" priority="4080" stopIfTrue="1" operator="equal">
      <formula>0</formula>
    </cfRule>
  </conditionalFormatting>
  <conditionalFormatting sqref="Q832">
    <cfRule type="containsText" dxfId="6829" priority="4075" stopIfTrue="1" operator="containsText" text="dsoy jktdh; fo|ky;ksa esa iz;ksx gsrq fu%'kqYd">
      <formula>NOT(ISERROR(SEARCH("dsoy jktdh; fo|ky;ksa esa iz;ksx gsrq fu%'kqYd",Q832)))</formula>
    </cfRule>
    <cfRule type="containsText" dxfId="6828" priority="4076" stopIfTrue="1" operator="containsText" text="dsoy jktdh; fo|ky;ksa esa iz;ksx gsrq fu%'kqYd">
      <formula>NOT(ISERROR(SEARCH("dsoy jktdh; fo|ky;ksa esa iz;ksx gsrq fu%'kqYd",Q832)))</formula>
    </cfRule>
    <cfRule type="containsText" dxfId="6827" priority="4077" stopIfTrue="1" operator="containsText" text="dsoy jktdh; fo|ky;ksa esa iz;ksx gsrq fu%'kqYd">
      <formula>NOT(ISERROR(SEARCH("dsoy jktdh; fo|ky;ksa esa iz;ksx gsrq fu%'kqYd",Q832)))</formula>
    </cfRule>
    <cfRule type="containsText" dxfId="6826" priority="4078" stopIfTrue="1" operator="containsText" text="f'k{kk foHkkx jktLFkku">
      <formula>NOT(ISERROR(SEARCH("f'k{kk foHkkx jktLFkku",Q832)))</formula>
    </cfRule>
    <cfRule type="containsText" dxfId="6825" priority="4079" stopIfTrue="1" operator="containsText" text="iw.kkZad">
      <formula>NOT(ISERROR(SEARCH("iw.kkZad",Q832)))</formula>
    </cfRule>
  </conditionalFormatting>
  <conditionalFormatting sqref="Q833">
    <cfRule type="cellIs" dxfId="6824" priority="4074" stopIfTrue="1" operator="equal">
      <formula>0</formula>
    </cfRule>
  </conditionalFormatting>
  <conditionalFormatting sqref="Q833">
    <cfRule type="containsText" dxfId="6823" priority="4069" stopIfTrue="1" operator="containsText" text="dsoy jktdh; fo|ky;ksa esa iz;ksx gsrq fu%'kqYd">
      <formula>NOT(ISERROR(SEARCH("dsoy jktdh; fo|ky;ksa esa iz;ksx gsrq fu%'kqYd",Q833)))</formula>
    </cfRule>
    <cfRule type="containsText" dxfId="6822" priority="4070" stopIfTrue="1" operator="containsText" text="dsoy jktdh; fo|ky;ksa esa iz;ksx gsrq fu%'kqYd">
      <formula>NOT(ISERROR(SEARCH("dsoy jktdh; fo|ky;ksa esa iz;ksx gsrq fu%'kqYd",Q833)))</formula>
    </cfRule>
    <cfRule type="containsText" dxfId="6821" priority="4071" stopIfTrue="1" operator="containsText" text="dsoy jktdh; fo|ky;ksa esa iz;ksx gsrq fu%'kqYd">
      <formula>NOT(ISERROR(SEARCH("dsoy jktdh; fo|ky;ksa esa iz;ksx gsrq fu%'kqYd",Q833)))</formula>
    </cfRule>
    <cfRule type="containsText" dxfId="6820" priority="4072" stopIfTrue="1" operator="containsText" text="f'k{kk foHkkx jktLFkku">
      <formula>NOT(ISERROR(SEARCH("f'k{kk foHkkx jktLFkku",Q833)))</formula>
    </cfRule>
    <cfRule type="containsText" dxfId="6819" priority="4073" stopIfTrue="1" operator="containsText" text="iw.kkZad">
      <formula>NOT(ISERROR(SEARCH("iw.kkZad",Q833)))</formula>
    </cfRule>
  </conditionalFormatting>
  <conditionalFormatting sqref="R832">
    <cfRule type="cellIs" dxfId="6818" priority="4068" stopIfTrue="1" operator="equal">
      <formula>0</formula>
    </cfRule>
  </conditionalFormatting>
  <conditionalFormatting sqref="R832">
    <cfRule type="containsText" dxfId="6817" priority="4063" stopIfTrue="1" operator="containsText" text="dsoy jktdh; fo|ky;ksa esa iz;ksx gsrq fu%'kqYd">
      <formula>NOT(ISERROR(SEARCH("dsoy jktdh; fo|ky;ksa esa iz;ksx gsrq fu%'kqYd",R832)))</formula>
    </cfRule>
    <cfRule type="containsText" dxfId="6816" priority="4064" stopIfTrue="1" operator="containsText" text="dsoy jktdh; fo|ky;ksa esa iz;ksx gsrq fu%'kqYd">
      <formula>NOT(ISERROR(SEARCH("dsoy jktdh; fo|ky;ksa esa iz;ksx gsrq fu%'kqYd",R832)))</formula>
    </cfRule>
    <cfRule type="containsText" dxfId="6815" priority="4065" stopIfTrue="1" operator="containsText" text="dsoy jktdh; fo|ky;ksa esa iz;ksx gsrq fu%'kqYd">
      <formula>NOT(ISERROR(SEARCH("dsoy jktdh; fo|ky;ksa esa iz;ksx gsrq fu%'kqYd",R832)))</formula>
    </cfRule>
    <cfRule type="containsText" dxfId="6814" priority="4066" stopIfTrue="1" operator="containsText" text="f'k{kk foHkkx jktLFkku">
      <formula>NOT(ISERROR(SEARCH("f'k{kk foHkkx jktLFkku",R832)))</formula>
    </cfRule>
    <cfRule type="containsText" dxfId="6813" priority="4067" stopIfTrue="1" operator="containsText" text="iw.kkZad">
      <formula>NOT(ISERROR(SEARCH("iw.kkZad",R832)))</formula>
    </cfRule>
  </conditionalFormatting>
  <conditionalFormatting sqref="R833">
    <cfRule type="cellIs" dxfId="6812" priority="4062" stopIfTrue="1" operator="equal">
      <formula>0</formula>
    </cfRule>
  </conditionalFormatting>
  <conditionalFormatting sqref="R833">
    <cfRule type="containsText" dxfId="6811" priority="4057" stopIfTrue="1" operator="containsText" text="dsoy jktdh; fo|ky;ksa esa iz;ksx gsrq fu%'kqYd">
      <formula>NOT(ISERROR(SEARCH("dsoy jktdh; fo|ky;ksa esa iz;ksx gsrq fu%'kqYd",R833)))</formula>
    </cfRule>
    <cfRule type="containsText" dxfId="6810" priority="4058" stopIfTrue="1" operator="containsText" text="dsoy jktdh; fo|ky;ksa esa iz;ksx gsrq fu%'kqYd">
      <formula>NOT(ISERROR(SEARCH("dsoy jktdh; fo|ky;ksa esa iz;ksx gsrq fu%'kqYd",R833)))</formula>
    </cfRule>
    <cfRule type="containsText" dxfId="6809" priority="4059" stopIfTrue="1" operator="containsText" text="dsoy jktdh; fo|ky;ksa esa iz;ksx gsrq fu%'kqYd">
      <formula>NOT(ISERROR(SEARCH("dsoy jktdh; fo|ky;ksa esa iz;ksx gsrq fu%'kqYd",R833)))</formula>
    </cfRule>
    <cfRule type="containsText" dxfId="6808" priority="4060" stopIfTrue="1" operator="containsText" text="f'k{kk foHkkx jktLFkku">
      <formula>NOT(ISERROR(SEARCH("f'k{kk foHkkx jktLFkku",R833)))</formula>
    </cfRule>
    <cfRule type="containsText" dxfId="6807" priority="4061" stopIfTrue="1" operator="containsText" text="iw.kkZad">
      <formula>NOT(ISERROR(SEARCH("iw.kkZad",R833)))</formula>
    </cfRule>
  </conditionalFormatting>
  <conditionalFormatting sqref="S832">
    <cfRule type="cellIs" dxfId="6806" priority="4056" stopIfTrue="1" operator="equal">
      <formula>0</formula>
    </cfRule>
  </conditionalFormatting>
  <conditionalFormatting sqref="S832">
    <cfRule type="containsText" dxfId="6805" priority="4051" stopIfTrue="1" operator="containsText" text="dsoy jktdh; fo|ky;ksa esa iz;ksx gsrq fu%'kqYd">
      <formula>NOT(ISERROR(SEARCH("dsoy jktdh; fo|ky;ksa esa iz;ksx gsrq fu%'kqYd",S832)))</formula>
    </cfRule>
    <cfRule type="containsText" dxfId="6804" priority="4052" stopIfTrue="1" operator="containsText" text="dsoy jktdh; fo|ky;ksa esa iz;ksx gsrq fu%'kqYd">
      <formula>NOT(ISERROR(SEARCH("dsoy jktdh; fo|ky;ksa esa iz;ksx gsrq fu%'kqYd",S832)))</formula>
    </cfRule>
    <cfRule type="containsText" dxfId="6803" priority="4053" stopIfTrue="1" operator="containsText" text="dsoy jktdh; fo|ky;ksa esa iz;ksx gsrq fu%'kqYd">
      <formula>NOT(ISERROR(SEARCH("dsoy jktdh; fo|ky;ksa esa iz;ksx gsrq fu%'kqYd",S832)))</formula>
    </cfRule>
    <cfRule type="containsText" dxfId="6802" priority="4054" stopIfTrue="1" operator="containsText" text="f'k{kk foHkkx jktLFkku">
      <formula>NOT(ISERROR(SEARCH("f'k{kk foHkkx jktLFkku",S832)))</formula>
    </cfRule>
    <cfRule type="containsText" dxfId="6801" priority="4055" stopIfTrue="1" operator="containsText" text="iw.kkZad">
      <formula>NOT(ISERROR(SEARCH("iw.kkZad",S832)))</formula>
    </cfRule>
  </conditionalFormatting>
  <conditionalFormatting sqref="S833">
    <cfRule type="cellIs" dxfId="6800" priority="4050" stopIfTrue="1" operator="equal">
      <formula>0</formula>
    </cfRule>
  </conditionalFormatting>
  <conditionalFormatting sqref="S833">
    <cfRule type="containsText" dxfId="6799" priority="4045" stopIfTrue="1" operator="containsText" text="dsoy jktdh; fo|ky;ksa esa iz;ksx gsrq fu%'kqYd">
      <formula>NOT(ISERROR(SEARCH("dsoy jktdh; fo|ky;ksa esa iz;ksx gsrq fu%'kqYd",S833)))</formula>
    </cfRule>
    <cfRule type="containsText" dxfId="6798" priority="4046" stopIfTrue="1" operator="containsText" text="dsoy jktdh; fo|ky;ksa esa iz;ksx gsrq fu%'kqYd">
      <formula>NOT(ISERROR(SEARCH("dsoy jktdh; fo|ky;ksa esa iz;ksx gsrq fu%'kqYd",S833)))</formula>
    </cfRule>
    <cfRule type="containsText" dxfId="6797" priority="4047" stopIfTrue="1" operator="containsText" text="dsoy jktdh; fo|ky;ksa esa iz;ksx gsrq fu%'kqYd">
      <formula>NOT(ISERROR(SEARCH("dsoy jktdh; fo|ky;ksa esa iz;ksx gsrq fu%'kqYd",S833)))</formula>
    </cfRule>
    <cfRule type="containsText" dxfId="6796" priority="4048" stopIfTrue="1" operator="containsText" text="f'k{kk foHkkx jktLFkku">
      <formula>NOT(ISERROR(SEARCH("f'k{kk foHkkx jktLFkku",S833)))</formula>
    </cfRule>
    <cfRule type="containsText" dxfId="6795" priority="4049" stopIfTrue="1" operator="containsText" text="iw.kkZad">
      <formula>NOT(ISERROR(SEARCH("iw.kkZad",S833)))</formula>
    </cfRule>
  </conditionalFormatting>
  <conditionalFormatting sqref="W832">
    <cfRule type="cellIs" dxfId="6794" priority="4044" stopIfTrue="1" operator="equal">
      <formula>0</formula>
    </cfRule>
  </conditionalFormatting>
  <conditionalFormatting sqref="W832">
    <cfRule type="containsText" dxfId="6793" priority="4039" stopIfTrue="1" operator="containsText" text="dsoy jktdh; fo|ky;ksa esa iz;ksx gsrq fu%'kqYd">
      <formula>NOT(ISERROR(SEARCH("dsoy jktdh; fo|ky;ksa esa iz;ksx gsrq fu%'kqYd",W832)))</formula>
    </cfRule>
    <cfRule type="containsText" dxfId="6792" priority="4040" stopIfTrue="1" operator="containsText" text="dsoy jktdh; fo|ky;ksa esa iz;ksx gsrq fu%'kqYd">
      <formula>NOT(ISERROR(SEARCH("dsoy jktdh; fo|ky;ksa esa iz;ksx gsrq fu%'kqYd",W832)))</formula>
    </cfRule>
    <cfRule type="containsText" dxfId="6791" priority="4041" stopIfTrue="1" operator="containsText" text="dsoy jktdh; fo|ky;ksa esa iz;ksx gsrq fu%'kqYd">
      <formula>NOT(ISERROR(SEARCH("dsoy jktdh; fo|ky;ksa esa iz;ksx gsrq fu%'kqYd",W832)))</formula>
    </cfRule>
    <cfRule type="containsText" dxfId="6790" priority="4042" stopIfTrue="1" operator="containsText" text="f'k{kk foHkkx jktLFkku">
      <formula>NOT(ISERROR(SEARCH("f'k{kk foHkkx jktLFkku",W832)))</formula>
    </cfRule>
    <cfRule type="containsText" dxfId="6789" priority="4043" stopIfTrue="1" operator="containsText" text="iw.kkZad">
      <formula>NOT(ISERROR(SEARCH("iw.kkZad",W832)))</formula>
    </cfRule>
  </conditionalFormatting>
  <conditionalFormatting sqref="W833">
    <cfRule type="cellIs" dxfId="6788" priority="4038" stopIfTrue="1" operator="equal">
      <formula>0</formula>
    </cfRule>
  </conditionalFormatting>
  <conditionalFormatting sqref="W833">
    <cfRule type="containsText" dxfId="6787" priority="4033" stopIfTrue="1" operator="containsText" text="dsoy jktdh; fo|ky;ksa esa iz;ksx gsrq fu%'kqYd">
      <formula>NOT(ISERROR(SEARCH("dsoy jktdh; fo|ky;ksa esa iz;ksx gsrq fu%'kqYd",W833)))</formula>
    </cfRule>
    <cfRule type="containsText" dxfId="6786" priority="4034" stopIfTrue="1" operator="containsText" text="dsoy jktdh; fo|ky;ksa esa iz;ksx gsrq fu%'kqYd">
      <formula>NOT(ISERROR(SEARCH("dsoy jktdh; fo|ky;ksa esa iz;ksx gsrq fu%'kqYd",W833)))</formula>
    </cfRule>
    <cfRule type="containsText" dxfId="6785" priority="4035" stopIfTrue="1" operator="containsText" text="dsoy jktdh; fo|ky;ksa esa iz;ksx gsrq fu%'kqYd">
      <formula>NOT(ISERROR(SEARCH("dsoy jktdh; fo|ky;ksa esa iz;ksx gsrq fu%'kqYd",W833)))</formula>
    </cfRule>
    <cfRule type="containsText" dxfId="6784" priority="4036" stopIfTrue="1" operator="containsText" text="f'k{kk foHkkx jktLFkku">
      <formula>NOT(ISERROR(SEARCH("f'k{kk foHkkx jktLFkku",W833)))</formula>
    </cfRule>
    <cfRule type="containsText" dxfId="6783" priority="4037" stopIfTrue="1" operator="containsText" text="iw.kkZad">
      <formula>NOT(ISERROR(SEARCH("iw.kkZad",W833)))</formula>
    </cfRule>
  </conditionalFormatting>
  <conditionalFormatting sqref="K862:K863 J861 B861:F861 B862:C863">
    <cfRule type="cellIs" dxfId="6782" priority="4032" stopIfTrue="1" operator="equal">
      <formula>0</formula>
    </cfRule>
  </conditionalFormatting>
  <conditionalFormatting sqref="K862:K863 J861 B861:F861 B862:C863">
    <cfRule type="containsText" dxfId="6781" priority="4027" stopIfTrue="1" operator="containsText" text="dsoy jktdh; fo|ky;ksa esa iz;ksx gsrq fu%'kqYd">
      <formula>NOT(ISERROR(SEARCH("dsoy jktdh; fo|ky;ksa esa iz;ksx gsrq fu%'kqYd",B861)))</formula>
    </cfRule>
    <cfRule type="containsText" dxfId="6780" priority="4028" stopIfTrue="1" operator="containsText" text="dsoy jktdh; fo|ky;ksa esa iz;ksx gsrq fu%'kqYd">
      <formula>NOT(ISERROR(SEARCH("dsoy jktdh; fo|ky;ksa esa iz;ksx gsrq fu%'kqYd",B861)))</formula>
    </cfRule>
    <cfRule type="containsText" dxfId="6779" priority="4029" stopIfTrue="1" operator="containsText" text="dsoy jktdh; fo|ky;ksa esa iz;ksx gsrq fu%'kqYd">
      <formula>NOT(ISERROR(SEARCH("dsoy jktdh; fo|ky;ksa esa iz;ksx gsrq fu%'kqYd",B861)))</formula>
    </cfRule>
    <cfRule type="containsText" dxfId="6778" priority="4030" stopIfTrue="1" operator="containsText" text="f'k{kk foHkkx jktLFkku">
      <formula>NOT(ISERROR(SEARCH("f'k{kk foHkkx jktLFkku",B861)))</formula>
    </cfRule>
    <cfRule type="containsText" dxfId="6777" priority="4031" stopIfTrue="1" operator="containsText" text="iw.kkZad">
      <formula>NOT(ISERROR(SEARCH("iw.kkZad",B861)))</formula>
    </cfRule>
  </conditionalFormatting>
  <conditionalFormatting sqref="D862:F862 J862">
    <cfRule type="cellIs" dxfId="6776" priority="4026" stopIfTrue="1" operator="equal">
      <formula>0</formula>
    </cfRule>
  </conditionalFormatting>
  <conditionalFormatting sqref="D862:F862 J862">
    <cfRule type="containsText" dxfId="6775" priority="4021" stopIfTrue="1" operator="containsText" text="dsoy jktdh; fo|ky;ksa esa iz;ksx gsrq fu%'kqYd">
      <formula>NOT(ISERROR(SEARCH("dsoy jktdh; fo|ky;ksa esa iz;ksx gsrq fu%'kqYd",D862)))</formula>
    </cfRule>
    <cfRule type="containsText" dxfId="6774" priority="4022" stopIfTrue="1" operator="containsText" text="dsoy jktdh; fo|ky;ksa esa iz;ksx gsrq fu%'kqYd">
      <formula>NOT(ISERROR(SEARCH("dsoy jktdh; fo|ky;ksa esa iz;ksx gsrq fu%'kqYd",D862)))</formula>
    </cfRule>
    <cfRule type="containsText" dxfId="6773" priority="4023" stopIfTrue="1" operator="containsText" text="dsoy jktdh; fo|ky;ksa esa iz;ksx gsrq fu%'kqYd">
      <formula>NOT(ISERROR(SEARCH("dsoy jktdh; fo|ky;ksa esa iz;ksx gsrq fu%'kqYd",D862)))</formula>
    </cfRule>
    <cfRule type="containsText" dxfId="6772" priority="4024" stopIfTrue="1" operator="containsText" text="f'k{kk foHkkx jktLFkku">
      <formula>NOT(ISERROR(SEARCH("f'k{kk foHkkx jktLFkku",D862)))</formula>
    </cfRule>
    <cfRule type="containsText" dxfId="6771" priority="4025" stopIfTrue="1" operator="containsText" text="iw.kkZad">
      <formula>NOT(ISERROR(SEARCH("iw.kkZad",D862)))</formula>
    </cfRule>
  </conditionalFormatting>
  <conditionalFormatting sqref="D863:F863 J863">
    <cfRule type="cellIs" dxfId="6770" priority="4020" stopIfTrue="1" operator="equal">
      <formula>0</formula>
    </cfRule>
  </conditionalFormatting>
  <conditionalFormatting sqref="D863:F863 J863">
    <cfRule type="containsText" dxfId="6769" priority="4015" stopIfTrue="1" operator="containsText" text="dsoy jktdh; fo|ky;ksa esa iz;ksx gsrq fu%'kqYd">
      <formula>NOT(ISERROR(SEARCH("dsoy jktdh; fo|ky;ksa esa iz;ksx gsrq fu%'kqYd",D863)))</formula>
    </cfRule>
    <cfRule type="containsText" dxfId="6768" priority="4016" stopIfTrue="1" operator="containsText" text="dsoy jktdh; fo|ky;ksa esa iz;ksx gsrq fu%'kqYd">
      <formula>NOT(ISERROR(SEARCH("dsoy jktdh; fo|ky;ksa esa iz;ksx gsrq fu%'kqYd",D863)))</formula>
    </cfRule>
    <cfRule type="containsText" dxfId="6767" priority="4017" stopIfTrue="1" operator="containsText" text="dsoy jktdh; fo|ky;ksa esa iz;ksx gsrq fu%'kqYd">
      <formula>NOT(ISERROR(SEARCH("dsoy jktdh; fo|ky;ksa esa iz;ksx gsrq fu%'kqYd",D863)))</formula>
    </cfRule>
    <cfRule type="containsText" dxfId="6766" priority="4018" stopIfTrue="1" operator="containsText" text="f'k{kk foHkkx jktLFkku">
      <formula>NOT(ISERROR(SEARCH("f'k{kk foHkkx jktLFkku",D863)))</formula>
    </cfRule>
    <cfRule type="containsText" dxfId="6765" priority="4019" stopIfTrue="1" operator="containsText" text="iw.kkZad">
      <formula>NOT(ISERROR(SEARCH("iw.kkZad",D863)))</formula>
    </cfRule>
  </conditionalFormatting>
  <conditionalFormatting sqref="X862:X863 W861 O861:S861 O862:P863">
    <cfRule type="cellIs" dxfId="6764" priority="4014" stopIfTrue="1" operator="equal">
      <formula>0</formula>
    </cfRule>
  </conditionalFormatting>
  <conditionalFormatting sqref="X862:X863 W861 O861:S861 O862:P863">
    <cfRule type="containsText" dxfId="6763" priority="4009" stopIfTrue="1" operator="containsText" text="dsoy jktdh; fo|ky;ksa esa iz;ksx gsrq fu%'kqYd">
      <formula>NOT(ISERROR(SEARCH("dsoy jktdh; fo|ky;ksa esa iz;ksx gsrq fu%'kqYd",O861)))</formula>
    </cfRule>
    <cfRule type="containsText" dxfId="6762" priority="4010" stopIfTrue="1" operator="containsText" text="dsoy jktdh; fo|ky;ksa esa iz;ksx gsrq fu%'kqYd">
      <formula>NOT(ISERROR(SEARCH("dsoy jktdh; fo|ky;ksa esa iz;ksx gsrq fu%'kqYd",O861)))</formula>
    </cfRule>
    <cfRule type="containsText" dxfId="6761" priority="4011" stopIfTrue="1" operator="containsText" text="dsoy jktdh; fo|ky;ksa esa iz;ksx gsrq fu%'kqYd">
      <formula>NOT(ISERROR(SEARCH("dsoy jktdh; fo|ky;ksa esa iz;ksx gsrq fu%'kqYd",O861)))</formula>
    </cfRule>
    <cfRule type="containsText" dxfId="6760" priority="4012" stopIfTrue="1" operator="containsText" text="f'k{kk foHkkx jktLFkku">
      <formula>NOT(ISERROR(SEARCH("f'k{kk foHkkx jktLFkku",O861)))</formula>
    </cfRule>
    <cfRule type="containsText" dxfId="6759" priority="4013" stopIfTrue="1" operator="containsText" text="iw.kkZad">
      <formula>NOT(ISERROR(SEARCH("iw.kkZad",O861)))</formula>
    </cfRule>
  </conditionalFormatting>
  <conditionalFormatting sqref="Q862">
    <cfRule type="cellIs" dxfId="6758" priority="4008" stopIfTrue="1" operator="equal">
      <formula>0</formula>
    </cfRule>
  </conditionalFormatting>
  <conditionalFormatting sqref="Q862">
    <cfRule type="containsText" dxfId="6757" priority="4003" stopIfTrue="1" operator="containsText" text="dsoy jktdh; fo|ky;ksa esa iz;ksx gsrq fu%'kqYd">
      <formula>NOT(ISERROR(SEARCH("dsoy jktdh; fo|ky;ksa esa iz;ksx gsrq fu%'kqYd",Q862)))</formula>
    </cfRule>
    <cfRule type="containsText" dxfId="6756" priority="4004" stopIfTrue="1" operator="containsText" text="dsoy jktdh; fo|ky;ksa esa iz;ksx gsrq fu%'kqYd">
      <formula>NOT(ISERROR(SEARCH("dsoy jktdh; fo|ky;ksa esa iz;ksx gsrq fu%'kqYd",Q862)))</formula>
    </cfRule>
    <cfRule type="containsText" dxfId="6755" priority="4005" stopIfTrue="1" operator="containsText" text="dsoy jktdh; fo|ky;ksa esa iz;ksx gsrq fu%'kqYd">
      <formula>NOT(ISERROR(SEARCH("dsoy jktdh; fo|ky;ksa esa iz;ksx gsrq fu%'kqYd",Q862)))</formula>
    </cfRule>
    <cfRule type="containsText" dxfId="6754" priority="4006" stopIfTrue="1" operator="containsText" text="f'k{kk foHkkx jktLFkku">
      <formula>NOT(ISERROR(SEARCH("f'k{kk foHkkx jktLFkku",Q862)))</formula>
    </cfRule>
    <cfRule type="containsText" dxfId="6753" priority="4007" stopIfTrue="1" operator="containsText" text="iw.kkZad">
      <formula>NOT(ISERROR(SEARCH("iw.kkZad",Q862)))</formula>
    </cfRule>
  </conditionalFormatting>
  <conditionalFormatting sqref="Q863">
    <cfRule type="cellIs" dxfId="6752" priority="4002" stopIfTrue="1" operator="equal">
      <formula>0</formula>
    </cfRule>
  </conditionalFormatting>
  <conditionalFormatting sqref="Q863">
    <cfRule type="containsText" dxfId="6751" priority="3997" stopIfTrue="1" operator="containsText" text="dsoy jktdh; fo|ky;ksa esa iz;ksx gsrq fu%'kqYd">
      <formula>NOT(ISERROR(SEARCH("dsoy jktdh; fo|ky;ksa esa iz;ksx gsrq fu%'kqYd",Q863)))</formula>
    </cfRule>
    <cfRule type="containsText" dxfId="6750" priority="3998" stopIfTrue="1" operator="containsText" text="dsoy jktdh; fo|ky;ksa esa iz;ksx gsrq fu%'kqYd">
      <formula>NOT(ISERROR(SEARCH("dsoy jktdh; fo|ky;ksa esa iz;ksx gsrq fu%'kqYd",Q863)))</formula>
    </cfRule>
    <cfRule type="containsText" dxfId="6749" priority="3999" stopIfTrue="1" operator="containsText" text="dsoy jktdh; fo|ky;ksa esa iz;ksx gsrq fu%'kqYd">
      <formula>NOT(ISERROR(SEARCH("dsoy jktdh; fo|ky;ksa esa iz;ksx gsrq fu%'kqYd",Q863)))</formula>
    </cfRule>
    <cfRule type="containsText" dxfId="6748" priority="4000" stopIfTrue="1" operator="containsText" text="f'k{kk foHkkx jktLFkku">
      <formula>NOT(ISERROR(SEARCH("f'k{kk foHkkx jktLFkku",Q863)))</formula>
    </cfRule>
    <cfRule type="containsText" dxfId="6747" priority="4001" stopIfTrue="1" operator="containsText" text="iw.kkZad">
      <formula>NOT(ISERROR(SEARCH("iw.kkZad",Q863)))</formula>
    </cfRule>
  </conditionalFormatting>
  <conditionalFormatting sqref="R862">
    <cfRule type="cellIs" dxfId="6746" priority="3996" stopIfTrue="1" operator="equal">
      <formula>0</formula>
    </cfRule>
  </conditionalFormatting>
  <conditionalFormatting sqref="R862">
    <cfRule type="containsText" dxfId="6745" priority="3991" stopIfTrue="1" operator="containsText" text="dsoy jktdh; fo|ky;ksa esa iz;ksx gsrq fu%'kqYd">
      <formula>NOT(ISERROR(SEARCH("dsoy jktdh; fo|ky;ksa esa iz;ksx gsrq fu%'kqYd",R862)))</formula>
    </cfRule>
    <cfRule type="containsText" dxfId="6744" priority="3992" stopIfTrue="1" operator="containsText" text="dsoy jktdh; fo|ky;ksa esa iz;ksx gsrq fu%'kqYd">
      <formula>NOT(ISERROR(SEARCH("dsoy jktdh; fo|ky;ksa esa iz;ksx gsrq fu%'kqYd",R862)))</formula>
    </cfRule>
    <cfRule type="containsText" dxfId="6743" priority="3993" stopIfTrue="1" operator="containsText" text="dsoy jktdh; fo|ky;ksa esa iz;ksx gsrq fu%'kqYd">
      <formula>NOT(ISERROR(SEARCH("dsoy jktdh; fo|ky;ksa esa iz;ksx gsrq fu%'kqYd",R862)))</formula>
    </cfRule>
    <cfRule type="containsText" dxfId="6742" priority="3994" stopIfTrue="1" operator="containsText" text="f'k{kk foHkkx jktLFkku">
      <formula>NOT(ISERROR(SEARCH("f'k{kk foHkkx jktLFkku",R862)))</formula>
    </cfRule>
    <cfRule type="containsText" dxfId="6741" priority="3995" stopIfTrue="1" operator="containsText" text="iw.kkZad">
      <formula>NOT(ISERROR(SEARCH("iw.kkZad",R862)))</formula>
    </cfRule>
  </conditionalFormatting>
  <conditionalFormatting sqref="R863">
    <cfRule type="cellIs" dxfId="6740" priority="3990" stopIfTrue="1" operator="equal">
      <formula>0</formula>
    </cfRule>
  </conditionalFormatting>
  <conditionalFormatting sqref="R863">
    <cfRule type="containsText" dxfId="6739" priority="3985" stopIfTrue="1" operator="containsText" text="dsoy jktdh; fo|ky;ksa esa iz;ksx gsrq fu%'kqYd">
      <formula>NOT(ISERROR(SEARCH("dsoy jktdh; fo|ky;ksa esa iz;ksx gsrq fu%'kqYd",R863)))</formula>
    </cfRule>
    <cfRule type="containsText" dxfId="6738" priority="3986" stopIfTrue="1" operator="containsText" text="dsoy jktdh; fo|ky;ksa esa iz;ksx gsrq fu%'kqYd">
      <formula>NOT(ISERROR(SEARCH("dsoy jktdh; fo|ky;ksa esa iz;ksx gsrq fu%'kqYd",R863)))</formula>
    </cfRule>
    <cfRule type="containsText" dxfId="6737" priority="3987" stopIfTrue="1" operator="containsText" text="dsoy jktdh; fo|ky;ksa esa iz;ksx gsrq fu%'kqYd">
      <formula>NOT(ISERROR(SEARCH("dsoy jktdh; fo|ky;ksa esa iz;ksx gsrq fu%'kqYd",R863)))</formula>
    </cfRule>
    <cfRule type="containsText" dxfId="6736" priority="3988" stopIfTrue="1" operator="containsText" text="f'k{kk foHkkx jktLFkku">
      <formula>NOT(ISERROR(SEARCH("f'k{kk foHkkx jktLFkku",R863)))</formula>
    </cfRule>
    <cfRule type="containsText" dxfId="6735" priority="3989" stopIfTrue="1" operator="containsText" text="iw.kkZad">
      <formula>NOT(ISERROR(SEARCH("iw.kkZad",R863)))</formula>
    </cfRule>
  </conditionalFormatting>
  <conditionalFormatting sqref="S862">
    <cfRule type="cellIs" dxfId="6734" priority="3984" stopIfTrue="1" operator="equal">
      <formula>0</formula>
    </cfRule>
  </conditionalFormatting>
  <conditionalFormatting sqref="S862">
    <cfRule type="containsText" dxfId="6733" priority="3979" stopIfTrue="1" operator="containsText" text="dsoy jktdh; fo|ky;ksa esa iz;ksx gsrq fu%'kqYd">
      <formula>NOT(ISERROR(SEARCH("dsoy jktdh; fo|ky;ksa esa iz;ksx gsrq fu%'kqYd",S862)))</formula>
    </cfRule>
    <cfRule type="containsText" dxfId="6732" priority="3980" stopIfTrue="1" operator="containsText" text="dsoy jktdh; fo|ky;ksa esa iz;ksx gsrq fu%'kqYd">
      <formula>NOT(ISERROR(SEARCH("dsoy jktdh; fo|ky;ksa esa iz;ksx gsrq fu%'kqYd",S862)))</formula>
    </cfRule>
    <cfRule type="containsText" dxfId="6731" priority="3981" stopIfTrue="1" operator="containsText" text="dsoy jktdh; fo|ky;ksa esa iz;ksx gsrq fu%'kqYd">
      <formula>NOT(ISERROR(SEARCH("dsoy jktdh; fo|ky;ksa esa iz;ksx gsrq fu%'kqYd",S862)))</formula>
    </cfRule>
    <cfRule type="containsText" dxfId="6730" priority="3982" stopIfTrue="1" operator="containsText" text="f'k{kk foHkkx jktLFkku">
      <formula>NOT(ISERROR(SEARCH("f'k{kk foHkkx jktLFkku",S862)))</formula>
    </cfRule>
    <cfRule type="containsText" dxfId="6729" priority="3983" stopIfTrue="1" operator="containsText" text="iw.kkZad">
      <formula>NOT(ISERROR(SEARCH("iw.kkZad",S862)))</formula>
    </cfRule>
  </conditionalFormatting>
  <conditionalFormatting sqref="S863">
    <cfRule type="cellIs" dxfId="6728" priority="3978" stopIfTrue="1" operator="equal">
      <formula>0</formula>
    </cfRule>
  </conditionalFormatting>
  <conditionalFormatting sqref="S863">
    <cfRule type="containsText" dxfId="6727" priority="3973" stopIfTrue="1" operator="containsText" text="dsoy jktdh; fo|ky;ksa esa iz;ksx gsrq fu%'kqYd">
      <formula>NOT(ISERROR(SEARCH("dsoy jktdh; fo|ky;ksa esa iz;ksx gsrq fu%'kqYd",S863)))</formula>
    </cfRule>
    <cfRule type="containsText" dxfId="6726" priority="3974" stopIfTrue="1" operator="containsText" text="dsoy jktdh; fo|ky;ksa esa iz;ksx gsrq fu%'kqYd">
      <formula>NOT(ISERROR(SEARCH("dsoy jktdh; fo|ky;ksa esa iz;ksx gsrq fu%'kqYd",S863)))</formula>
    </cfRule>
    <cfRule type="containsText" dxfId="6725" priority="3975" stopIfTrue="1" operator="containsText" text="dsoy jktdh; fo|ky;ksa esa iz;ksx gsrq fu%'kqYd">
      <formula>NOT(ISERROR(SEARCH("dsoy jktdh; fo|ky;ksa esa iz;ksx gsrq fu%'kqYd",S863)))</formula>
    </cfRule>
    <cfRule type="containsText" dxfId="6724" priority="3976" stopIfTrue="1" operator="containsText" text="f'k{kk foHkkx jktLFkku">
      <formula>NOT(ISERROR(SEARCH("f'k{kk foHkkx jktLFkku",S863)))</formula>
    </cfRule>
    <cfRule type="containsText" dxfId="6723" priority="3977" stopIfTrue="1" operator="containsText" text="iw.kkZad">
      <formula>NOT(ISERROR(SEARCH("iw.kkZad",S863)))</formula>
    </cfRule>
  </conditionalFormatting>
  <conditionalFormatting sqref="W862">
    <cfRule type="cellIs" dxfId="6722" priority="3972" stopIfTrue="1" operator="equal">
      <formula>0</formula>
    </cfRule>
  </conditionalFormatting>
  <conditionalFormatting sqref="W862">
    <cfRule type="containsText" dxfId="6721" priority="3967" stopIfTrue="1" operator="containsText" text="dsoy jktdh; fo|ky;ksa esa iz;ksx gsrq fu%'kqYd">
      <formula>NOT(ISERROR(SEARCH("dsoy jktdh; fo|ky;ksa esa iz;ksx gsrq fu%'kqYd",W862)))</formula>
    </cfRule>
    <cfRule type="containsText" dxfId="6720" priority="3968" stopIfTrue="1" operator="containsText" text="dsoy jktdh; fo|ky;ksa esa iz;ksx gsrq fu%'kqYd">
      <formula>NOT(ISERROR(SEARCH("dsoy jktdh; fo|ky;ksa esa iz;ksx gsrq fu%'kqYd",W862)))</formula>
    </cfRule>
    <cfRule type="containsText" dxfId="6719" priority="3969" stopIfTrue="1" operator="containsText" text="dsoy jktdh; fo|ky;ksa esa iz;ksx gsrq fu%'kqYd">
      <formula>NOT(ISERROR(SEARCH("dsoy jktdh; fo|ky;ksa esa iz;ksx gsrq fu%'kqYd",W862)))</formula>
    </cfRule>
    <cfRule type="containsText" dxfId="6718" priority="3970" stopIfTrue="1" operator="containsText" text="f'k{kk foHkkx jktLFkku">
      <formula>NOT(ISERROR(SEARCH("f'k{kk foHkkx jktLFkku",W862)))</formula>
    </cfRule>
    <cfRule type="containsText" dxfId="6717" priority="3971" stopIfTrue="1" operator="containsText" text="iw.kkZad">
      <formula>NOT(ISERROR(SEARCH("iw.kkZad",W862)))</formula>
    </cfRule>
  </conditionalFormatting>
  <conditionalFormatting sqref="W863">
    <cfRule type="cellIs" dxfId="6716" priority="3966" stopIfTrue="1" operator="equal">
      <formula>0</formula>
    </cfRule>
  </conditionalFormatting>
  <conditionalFormatting sqref="W863">
    <cfRule type="containsText" dxfId="6715" priority="3961" stopIfTrue="1" operator="containsText" text="dsoy jktdh; fo|ky;ksa esa iz;ksx gsrq fu%'kqYd">
      <formula>NOT(ISERROR(SEARCH("dsoy jktdh; fo|ky;ksa esa iz;ksx gsrq fu%'kqYd",W863)))</formula>
    </cfRule>
    <cfRule type="containsText" dxfId="6714" priority="3962" stopIfTrue="1" operator="containsText" text="dsoy jktdh; fo|ky;ksa esa iz;ksx gsrq fu%'kqYd">
      <formula>NOT(ISERROR(SEARCH("dsoy jktdh; fo|ky;ksa esa iz;ksx gsrq fu%'kqYd",W863)))</formula>
    </cfRule>
    <cfRule type="containsText" dxfId="6713" priority="3963" stopIfTrue="1" operator="containsText" text="dsoy jktdh; fo|ky;ksa esa iz;ksx gsrq fu%'kqYd">
      <formula>NOT(ISERROR(SEARCH("dsoy jktdh; fo|ky;ksa esa iz;ksx gsrq fu%'kqYd",W863)))</formula>
    </cfRule>
    <cfRule type="containsText" dxfId="6712" priority="3964" stopIfTrue="1" operator="containsText" text="f'k{kk foHkkx jktLFkku">
      <formula>NOT(ISERROR(SEARCH("f'k{kk foHkkx jktLFkku",W863)))</formula>
    </cfRule>
    <cfRule type="containsText" dxfId="6711" priority="3965" stopIfTrue="1" operator="containsText" text="iw.kkZad">
      <formula>NOT(ISERROR(SEARCH("iw.kkZad",W863)))</formula>
    </cfRule>
  </conditionalFormatting>
  <conditionalFormatting sqref="K892:K893 J891 B891:F891 B892:C893">
    <cfRule type="cellIs" dxfId="6710" priority="3960" stopIfTrue="1" operator="equal">
      <formula>0</formula>
    </cfRule>
  </conditionalFormatting>
  <conditionalFormatting sqref="K892:K893 J891 B891:F891 B892:C893">
    <cfRule type="containsText" dxfId="6709" priority="3955" stopIfTrue="1" operator="containsText" text="dsoy jktdh; fo|ky;ksa esa iz;ksx gsrq fu%'kqYd">
      <formula>NOT(ISERROR(SEARCH("dsoy jktdh; fo|ky;ksa esa iz;ksx gsrq fu%'kqYd",B891)))</formula>
    </cfRule>
    <cfRule type="containsText" dxfId="6708" priority="3956" stopIfTrue="1" operator="containsText" text="dsoy jktdh; fo|ky;ksa esa iz;ksx gsrq fu%'kqYd">
      <formula>NOT(ISERROR(SEARCH("dsoy jktdh; fo|ky;ksa esa iz;ksx gsrq fu%'kqYd",B891)))</formula>
    </cfRule>
    <cfRule type="containsText" dxfId="6707" priority="3957" stopIfTrue="1" operator="containsText" text="dsoy jktdh; fo|ky;ksa esa iz;ksx gsrq fu%'kqYd">
      <formula>NOT(ISERROR(SEARCH("dsoy jktdh; fo|ky;ksa esa iz;ksx gsrq fu%'kqYd",B891)))</formula>
    </cfRule>
    <cfRule type="containsText" dxfId="6706" priority="3958" stopIfTrue="1" operator="containsText" text="f'k{kk foHkkx jktLFkku">
      <formula>NOT(ISERROR(SEARCH("f'k{kk foHkkx jktLFkku",B891)))</formula>
    </cfRule>
    <cfRule type="containsText" dxfId="6705" priority="3959" stopIfTrue="1" operator="containsText" text="iw.kkZad">
      <formula>NOT(ISERROR(SEARCH("iw.kkZad",B891)))</formula>
    </cfRule>
  </conditionalFormatting>
  <conditionalFormatting sqref="D892:F892 J892">
    <cfRule type="cellIs" dxfId="6704" priority="3954" stopIfTrue="1" operator="equal">
      <formula>0</formula>
    </cfRule>
  </conditionalFormatting>
  <conditionalFormatting sqref="D892:F892 J892">
    <cfRule type="containsText" dxfId="6703" priority="3949" stopIfTrue="1" operator="containsText" text="dsoy jktdh; fo|ky;ksa esa iz;ksx gsrq fu%'kqYd">
      <formula>NOT(ISERROR(SEARCH("dsoy jktdh; fo|ky;ksa esa iz;ksx gsrq fu%'kqYd",D892)))</formula>
    </cfRule>
    <cfRule type="containsText" dxfId="6702" priority="3950" stopIfTrue="1" operator="containsText" text="dsoy jktdh; fo|ky;ksa esa iz;ksx gsrq fu%'kqYd">
      <formula>NOT(ISERROR(SEARCH("dsoy jktdh; fo|ky;ksa esa iz;ksx gsrq fu%'kqYd",D892)))</formula>
    </cfRule>
    <cfRule type="containsText" dxfId="6701" priority="3951" stopIfTrue="1" operator="containsText" text="dsoy jktdh; fo|ky;ksa esa iz;ksx gsrq fu%'kqYd">
      <formula>NOT(ISERROR(SEARCH("dsoy jktdh; fo|ky;ksa esa iz;ksx gsrq fu%'kqYd",D892)))</formula>
    </cfRule>
    <cfRule type="containsText" dxfId="6700" priority="3952" stopIfTrue="1" operator="containsText" text="f'k{kk foHkkx jktLFkku">
      <formula>NOT(ISERROR(SEARCH("f'k{kk foHkkx jktLFkku",D892)))</formula>
    </cfRule>
    <cfRule type="containsText" dxfId="6699" priority="3953" stopIfTrue="1" operator="containsText" text="iw.kkZad">
      <formula>NOT(ISERROR(SEARCH("iw.kkZad",D892)))</formula>
    </cfRule>
  </conditionalFormatting>
  <conditionalFormatting sqref="D893:F893 J893">
    <cfRule type="cellIs" dxfId="6698" priority="3948" stopIfTrue="1" operator="equal">
      <formula>0</formula>
    </cfRule>
  </conditionalFormatting>
  <conditionalFormatting sqref="D893:F893 J893">
    <cfRule type="containsText" dxfId="6697" priority="3943" stopIfTrue="1" operator="containsText" text="dsoy jktdh; fo|ky;ksa esa iz;ksx gsrq fu%'kqYd">
      <formula>NOT(ISERROR(SEARCH("dsoy jktdh; fo|ky;ksa esa iz;ksx gsrq fu%'kqYd",D893)))</formula>
    </cfRule>
    <cfRule type="containsText" dxfId="6696" priority="3944" stopIfTrue="1" operator="containsText" text="dsoy jktdh; fo|ky;ksa esa iz;ksx gsrq fu%'kqYd">
      <formula>NOT(ISERROR(SEARCH("dsoy jktdh; fo|ky;ksa esa iz;ksx gsrq fu%'kqYd",D893)))</formula>
    </cfRule>
    <cfRule type="containsText" dxfId="6695" priority="3945" stopIfTrue="1" operator="containsText" text="dsoy jktdh; fo|ky;ksa esa iz;ksx gsrq fu%'kqYd">
      <formula>NOT(ISERROR(SEARCH("dsoy jktdh; fo|ky;ksa esa iz;ksx gsrq fu%'kqYd",D893)))</formula>
    </cfRule>
    <cfRule type="containsText" dxfId="6694" priority="3946" stopIfTrue="1" operator="containsText" text="f'k{kk foHkkx jktLFkku">
      <formula>NOT(ISERROR(SEARCH("f'k{kk foHkkx jktLFkku",D893)))</formula>
    </cfRule>
    <cfRule type="containsText" dxfId="6693" priority="3947" stopIfTrue="1" operator="containsText" text="iw.kkZad">
      <formula>NOT(ISERROR(SEARCH("iw.kkZad",D893)))</formula>
    </cfRule>
  </conditionalFormatting>
  <conditionalFormatting sqref="X892:X893 W891 O891:S891 O892:P893">
    <cfRule type="cellIs" dxfId="6692" priority="3942" stopIfTrue="1" operator="equal">
      <formula>0</formula>
    </cfRule>
  </conditionalFormatting>
  <conditionalFormatting sqref="X892:X893 W891 O891:S891 O892:P893">
    <cfRule type="containsText" dxfId="6691" priority="3937" stopIfTrue="1" operator="containsText" text="dsoy jktdh; fo|ky;ksa esa iz;ksx gsrq fu%'kqYd">
      <formula>NOT(ISERROR(SEARCH("dsoy jktdh; fo|ky;ksa esa iz;ksx gsrq fu%'kqYd",O891)))</formula>
    </cfRule>
    <cfRule type="containsText" dxfId="6690" priority="3938" stopIfTrue="1" operator="containsText" text="dsoy jktdh; fo|ky;ksa esa iz;ksx gsrq fu%'kqYd">
      <formula>NOT(ISERROR(SEARCH("dsoy jktdh; fo|ky;ksa esa iz;ksx gsrq fu%'kqYd",O891)))</formula>
    </cfRule>
    <cfRule type="containsText" dxfId="6689" priority="3939" stopIfTrue="1" operator="containsText" text="dsoy jktdh; fo|ky;ksa esa iz;ksx gsrq fu%'kqYd">
      <formula>NOT(ISERROR(SEARCH("dsoy jktdh; fo|ky;ksa esa iz;ksx gsrq fu%'kqYd",O891)))</formula>
    </cfRule>
    <cfRule type="containsText" dxfId="6688" priority="3940" stopIfTrue="1" operator="containsText" text="f'k{kk foHkkx jktLFkku">
      <formula>NOT(ISERROR(SEARCH("f'k{kk foHkkx jktLFkku",O891)))</formula>
    </cfRule>
    <cfRule type="containsText" dxfId="6687" priority="3941" stopIfTrue="1" operator="containsText" text="iw.kkZad">
      <formula>NOT(ISERROR(SEARCH("iw.kkZad",O891)))</formula>
    </cfRule>
  </conditionalFormatting>
  <conditionalFormatting sqref="Q892">
    <cfRule type="cellIs" dxfId="6686" priority="3936" stopIfTrue="1" operator="equal">
      <formula>0</formula>
    </cfRule>
  </conditionalFormatting>
  <conditionalFormatting sqref="Q892">
    <cfRule type="containsText" dxfId="6685" priority="3931" stopIfTrue="1" operator="containsText" text="dsoy jktdh; fo|ky;ksa esa iz;ksx gsrq fu%'kqYd">
      <formula>NOT(ISERROR(SEARCH("dsoy jktdh; fo|ky;ksa esa iz;ksx gsrq fu%'kqYd",Q892)))</formula>
    </cfRule>
    <cfRule type="containsText" dxfId="6684" priority="3932" stopIfTrue="1" operator="containsText" text="dsoy jktdh; fo|ky;ksa esa iz;ksx gsrq fu%'kqYd">
      <formula>NOT(ISERROR(SEARCH("dsoy jktdh; fo|ky;ksa esa iz;ksx gsrq fu%'kqYd",Q892)))</formula>
    </cfRule>
    <cfRule type="containsText" dxfId="6683" priority="3933" stopIfTrue="1" operator="containsText" text="dsoy jktdh; fo|ky;ksa esa iz;ksx gsrq fu%'kqYd">
      <formula>NOT(ISERROR(SEARCH("dsoy jktdh; fo|ky;ksa esa iz;ksx gsrq fu%'kqYd",Q892)))</formula>
    </cfRule>
    <cfRule type="containsText" dxfId="6682" priority="3934" stopIfTrue="1" operator="containsText" text="f'k{kk foHkkx jktLFkku">
      <formula>NOT(ISERROR(SEARCH("f'k{kk foHkkx jktLFkku",Q892)))</formula>
    </cfRule>
    <cfRule type="containsText" dxfId="6681" priority="3935" stopIfTrue="1" operator="containsText" text="iw.kkZad">
      <formula>NOT(ISERROR(SEARCH("iw.kkZad",Q892)))</formula>
    </cfRule>
  </conditionalFormatting>
  <conditionalFormatting sqref="Q893">
    <cfRule type="cellIs" dxfId="6680" priority="3930" stopIfTrue="1" operator="equal">
      <formula>0</formula>
    </cfRule>
  </conditionalFormatting>
  <conditionalFormatting sqref="Q893">
    <cfRule type="containsText" dxfId="6679" priority="3925" stopIfTrue="1" operator="containsText" text="dsoy jktdh; fo|ky;ksa esa iz;ksx gsrq fu%'kqYd">
      <formula>NOT(ISERROR(SEARCH("dsoy jktdh; fo|ky;ksa esa iz;ksx gsrq fu%'kqYd",Q893)))</formula>
    </cfRule>
    <cfRule type="containsText" dxfId="6678" priority="3926" stopIfTrue="1" operator="containsText" text="dsoy jktdh; fo|ky;ksa esa iz;ksx gsrq fu%'kqYd">
      <formula>NOT(ISERROR(SEARCH("dsoy jktdh; fo|ky;ksa esa iz;ksx gsrq fu%'kqYd",Q893)))</formula>
    </cfRule>
    <cfRule type="containsText" dxfId="6677" priority="3927" stopIfTrue="1" operator="containsText" text="dsoy jktdh; fo|ky;ksa esa iz;ksx gsrq fu%'kqYd">
      <formula>NOT(ISERROR(SEARCH("dsoy jktdh; fo|ky;ksa esa iz;ksx gsrq fu%'kqYd",Q893)))</formula>
    </cfRule>
    <cfRule type="containsText" dxfId="6676" priority="3928" stopIfTrue="1" operator="containsText" text="f'k{kk foHkkx jktLFkku">
      <formula>NOT(ISERROR(SEARCH("f'k{kk foHkkx jktLFkku",Q893)))</formula>
    </cfRule>
    <cfRule type="containsText" dxfId="6675" priority="3929" stopIfTrue="1" operator="containsText" text="iw.kkZad">
      <formula>NOT(ISERROR(SEARCH("iw.kkZad",Q893)))</formula>
    </cfRule>
  </conditionalFormatting>
  <conditionalFormatting sqref="R892">
    <cfRule type="cellIs" dxfId="6674" priority="3924" stopIfTrue="1" operator="equal">
      <formula>0</formula>
    </cfRule>
  </conditionalFormatting>
  <conditionalFormatting sqref="R892">
    <cfRule type="containsText" dxfId="6673" priority="3919" stopIfTrue="1" operator="containsText" text="dsoy jktdh; fo|ky;ksa esa iz;ksx gsrq fu%'kqYd">
      <formula>NOT(ISERROR(SEARCH("dsoy jktdh; fo|ky;ksa esa iz;ksx gsrq fu%'kqYd",R892)))</formula>
    </cfRule>
    <cfRule type="containsText" dxfId="6672" priority="3920" stopIfTrue="1" operator="containsText" text="dsoy jktdh; fo|ky;ksa esa iz;ksx gsrq fu%'kqYd">
      <formula>NOT(ISERROR(SEARCH("dsoy jktdh; fo|ky;ksa esa iz;ksx gsrq fu%'kqYd",R892)))</formula>
    </cfRule>
    <cfRule type="containsText" dxfId="6671" priority="3921" stopIfTrue="1" operator="containsText" text="dsoy jktdh; fo|ky;ksa esa iz;ksx gsrq fu%'kqYd">
      <formula>NOT(ISERROR(SEARCH("dsoy jktdh; fo|ky;ksa esa iz;ksx gsrq fu%'kqYd",R892)))</formula>
    </cfRule>
    <cfRule type="containsText" dxfId="6670" priority="3922" stopIfTrue="1" operator="containsText" text="f'k{kk foHkkx jktLFkku">
      <formula>NOT(ISERROR(SEARCH("f'k{kk foHkkx jktLFkku",R892)))</formula>
    </cfRule>
    <cfRule type="containsText" dxfId="6669" priority="3923" stopIfTrue="1" operator="containsText" text="iw.kkZad">
      <formula>NOT(ISERROR(SEARCH("iw.kkZad",R892)))</formula>
    </cfRule>
  </conditionalFormatting>
  <conditionalFormatting sqref="R893">
    <cfRule type="cellIs" dxfId="6668" priority="3918" stopIfTrue="1" operator="equal">
      <formula>0</formula>
    </cfRule>
  </conditionalFormatting>
  <conditionalFormatting sqref="R893">
    <cfRule type="containsText" dxfId="6667" priority="3913" stopIfTrue="1" operator="containsText" text="dsoy jktdh; fo|ky;ksa esa iz;ksx gsrq fu%'kqYd">
      <formula>NOT(ISERROR(SEARCH("dsoy jktdh; fo|ky;ksa esa iz;ksx gsrq fu%'kqYd",R893)))</formula>
    </cfRule>
    <cfRule type="containsText" dxfId="6666" priority="3914" stopIfTrue="1" operator="containsText" text="dsoy jktdh; fo|ky;ksa esa iz;ksx gsrq fu%'kqYd">
      <formula>NOT(ISERROR(SEARCH("dsoy jktdh; fo|ky;ksa esa iz;ksx gsrq fu%'kqYd",R893)))</formula>
    </cfRule>
    <cfRule type="containsText" dxfId="6665" priority="3915" stopIfTrue="1" operator="containsText" text="dsoy jktdh; fo|ky;ksa esa iz;ksx gsrq fu%'kqYd">
      <formula>NOT(ISERROR(SEARCH("dsoy jktdh; fo|ky;ksa esa iz;ksx gsrq fu%'kqYd",R893)))</formula>
    </cfRule>
    <cfRule type="containsText" dxfId="6664" priority="3916" stopIfTrue="1" operator="containsText" text="f'k{kk foHkkx jktLFkku">
      <formula>NOT(ISERROR(SEARCH("f'k{kk foHkkx jktLFkku",R893)))</formula>
    </cfRule>
    <cfRule type="containsText" dxfId="6663" priority="3917" stopIfTrue="1" operator="containsText" text="iw.kkZad">
      <formula>NOT(ISERROR(SEARCH("iw.kkZad",R893)))</formula>
    </cfRule>
  </conditionalFormatting>
  <conditionalFormatting sqref="S892">
    <cfRule type="cellIs" dxfId="6662" priority="3912" stopIfTrue="1" operator="equal">
      <formula>0</formula>
    </cfRule>
  </conditionalFormatting>
  <conditionalFormatting sqref="S892">
    <cfRule type="containsText" dxfId="6661" priority="3907" stopIfTrue="1" operator="containsText" text="dsoy jktdh; fo|ky;ksa esa iz;ksx gsrq fu%'kqYd">
      <formula>NOT(ISERROR(SEARCH("dsoy jktdh; fo|ky;ksa esa iz;ksx gsrq fu%'kqYd",S892)))</formula>
    </cfRule>
    <cfRule type="containsText" dxfId="6660" priority="3908" stopIfTrue="1" operator="containsText" text="dsoy jktdh; fo|ky;ksa esa iz;ksx gsrq fu%'kqYd">
      <formula>NOT(ISERROR(SEARCH("dsoy jktdh; fo|ky;ksa esa iz;ksx gsrq fu%'kqYd",S892)))</formula>
    </cfRule>
    <cfRule type="containsText" dxfId="6659" priority="3909" stopIfTrue="1" operator="containsText" text="dsoy jktdh; fo|ky;ksa esa iz;ksx gsrq fu%'kqYd">
      <formula>NOT(ISERROR(SEARCH("dsoy jktdh; fo|ky;ksa esa iz;ksx gsrq fu%'kqYd",S892)))</formula>
    </cfRule>
    <cfRule type="containsText" dxfId="6658" priority="3910" stopIfTrue="1" operator="containsText" text="f'k{kk foHkkx jktLFkku">
      <formula>NOT(ISERROR(SEARCH("f'k{kk foHkkx jktLFkku",S892)))</formula>
    </cfRule>
    <cfRule type="containsText" dxfId="6657" priority="3911" stopIfTrue="1" operator="containsText" text="iw.kkZad">
      <formula>NOT(ISERROR(SEARCH("iw.kkZad",S892)))</formula>
    </cfRule>
  </conditionalFormatting>
  <conditionalFormatting sqref="S893">
    <cfRule type="cellIs" dxfId="6656" priority="3906" stopIfTrue="1" operator="equal">
      <formula>0</formula>
    </cfRule>
  </conditionalFormatting>
  <conditionalFormatting sqref="S893">
    <cfRule type="containsText" dxfId="6655" priority="3901" stopIfTrue="1" operator="containsText" text="dsoy jktdh; fo|ky;ksa esa iz;ksx gsrq fu%'kqYd">
      <formula>NOT(ISERROR(SEARCH("dsoy jktdh; fo|ky;ksa esa iz;ksx gsrq fu%'kqYd",S893)))</formula>
    </cfRule>
    <cfRule type="containsText" dxfId="6654" priority="3902" stopIfTrue="1" operator="containsText" text="dsoy jktdh; fo|ky;ksa esa iz;ksx gsrq fu%'kqYd">
      <formula>NOT(ISERROR(SEARCH("dsoy jktdh; fo|ky;ksa esa iz;ksx gsrq fu%'kqYd",S893)))</formula>
    </cfRule>
    <cfRule type="containsText" dxfId="6653" priority="3903" stopIfTrue="1" operator="containsText" text="dsoy jktdh; fo|ky;ksa esa iz;ksx gsrq fu%'kqYd">
      <formula>NOT(ISERROR(SEARCH("dsoy jktdh; fo|ky;ksa esa iz;ksx gsrq fu%'kqYd",S893)))</formula>
    </cfRule>
    <cfRule type="containsText" dxfId="6652" priority="3904" stopIfTrue="1" operator="containsText" text="f'k{kk foHkkx jktLFkku">
      <formula>NOT(ISERROR(SEARCH("f'k{kk foHkkx jktLFkku",S893)))</formula>
    </cfRule>
    <cfRule type="containsText" dxfId="6651" priority="3905" stopIfTrue="1" operator="containsText" text="iw.kkZad">
      <formula>NOT(ISERROR(SEARCH("iw.kkZad",S893)))</formula>
    </cfRule>
  </conditionalFormatting>
  <conditionalFormatting sqref="W892">
    <cfRule type="cellIs" dxfId="6650" priority="3900" stopIfTrue="1" operator="equal">
      <formula>0</formula>
    </cfRule>
  </conditionalFormatting>
  <conditionalFormatting sqref="W892">
    <cfRule type="containsText" dxfId="6649" priority="3895" stopIfTrue="1" operator="containsText" text="dsoy jktdh; fo|ky;ksa esa iz;ksx gsrq fu%'kqYd">
      <formula>NOT(ISERROR(SEARCH("dsoy jktdh; fo|ky;ksa esa iz;ksx gsrq fu%'kqYd",W892)))</formula>
    </cfRule>
    <cfRule type="containsText" dxfId="6648" priority="3896" stopIfTrue="1" operator="containsText" text="dsoy jktdh; fo|ky;ksa esa iz;ksx gsrq fu%'kqYd">
      <formula>NOT(ISERROR(SEARCH("dsoy jktdh; fo|ky;ksa esa iz;ksx gsrq fu%'kqYd",W892)))</formula>
    </cfRule>
    <cfRule type="containsText" dxfId="6647" priority="3897" stopIfTrue="1" operator="containsText" text="dsoy jktdh; fo|ky;ksa esa iz;ksx gsrq fu%'kqYd">
      <formula>NOT(ISERROR(SEARCH("dsoy jktdh; fo|ky;ksa esa iz;ksx gsrq fu%'kqYd",W892)))</formula>
    </cfRule>
    <cfRule type="containsText" dxfId="6646" priority="3898" stopIfTrue="1" operator="containsText" text="f'k{kk foHkkx jktLFkku">
      <formula>NOT(ISERROR(SEARCH("f'k{kk foHkkx jktLFkku",W892)))</formula>
    </cfRule>
    <cfRule type="containsText" dxfId="6645" priority="3899" stopIfTrue="1" operator="containsText" text="iw.kkZad">
      <formula>NOT(ISERROR(SEARCH("iw.kkZad",W892)))</formula>
    </cfRule>
  </conditionalFormatting>
  <conditionalFormatting sqref="W893">
    <cfRule type="cellIs" dxfId="6644" priority="3894" stopIfTrue="1" operator="equal">
      <formula>0</formula>
    </cfRule>
  </conditionalFormatting>
  <conditionalFormatting sqref="W893">
    <cfRule type="containsText" dxfId="6643" priority="3889" stopIfTrue="1" operator="containsText" text="dsoy jktdh; fo|ky;ksa esa iz;ksx gsrq fu%'kqYd">
      <formula>NOT(ISERROR(SEARCH("dsoy jktdh; fo|ky;ksa esa iz;ksx gsrq fu%'kqYd",W893)))</formula>
    </cfRule>
    <cfRule type="containsText" dxfId="6642" priority="3890" stopIfTrue="1" operator="containsText" text="dsoy jktdh; fo|ky;ksa esa iz;ksx gsrq fu%'kqYd">
      <formula>NOT(ISERROR(SEARCH("dsoy jktdh; fo|ky;ksa esa iz;ksx gsrq fu%'kqYd",W893)))</formula>
    </cfRule>
    <cfRule type="containsText" dxfId="6641" priority="3891" stopIfTrue="1" operator="containsText" text="dsoy jktdh; fo|ky;ksa esa iz;ksx gsrq fu%'kqYd">
      <formula>NOT(ISERROR(SEARCH("dsoy jktdh; fo|ky;ksa esa iz;ksx gsrq fu%'kqYd",W893)))</formula>
    </cfRule>
    <cfRule type="containsText" dxfId="6640" priority="3892" stopIfTrue="1" operator="containsText" text="f'k{kk foHkkx jktLFkku">
      <formula>NOT(ISERROR(SEARCH("f'k{kk foHkkx jktLFkku",W893)))</formula>
    </cfRule>
    <cfRule type="containsText" dxfId="6639" priority="3893" stopIfTrue="1" operator="containsText" text="iw.kkZad">
      <formula>NOT(ISERROR(SEARCH("iw.kkZad",W893)))</formula>
    </cfRule>
  </conditionalFormatting>
  <conditionalFormatting sqref="K922:K923 J921 B921:F921 B922:C923">
    <cfRule type="cellIs" dxfId="6638" priority="3888" stopIfTrue="1" operator="equal">
      <formula>0</formula>
    </cfRule>
  </conditionalFormatting>
  <conditionalFormatting sqref="K922:K923 J921 B921:F921 B922:C923">
    <cfRule type="containsText" dxfId="6637" priority="3883" stopIfTrue="1" operator="containsText" text="dsoy jktdh; fo|ky;ksa esa iz;ksx gsrq fu%'kqYd">
      <formula>NOT(ISERROR(SEARCH("dsoy jktdh; fo|ky;ksa esa iz;ksx gsrq fu%'kqYd",B921)))</formula>
    </cfRule>
    <cfRule type="containsText" dxfId="6636" priority="3884" stopIfTrue="1" operator="containsText" text="dsoy jktdh; fo|ky;ksa esa iz;ksx gsrq fu%'kqYd">
      <formula>NOT(ISERROR(SEARCH("dsoy jktdh; fo|ky;ksa esa iz;ksx gsrq fu%'kqYd",B921)))</formula>
    </cfRule>
    <cfRule type="containsText" dxfId="6635" priority="3885" stopIfTrue="1" operator="containsText" text="dsoy jktdh; fo|ky;ksa esa iz;ksx gsrq fu%'kqYd">
      <formula>NOT(ISERROR(SEARCH("dsoy jktdh; fo|ky;ksa esa iz;ksx gsrq fu%'kqYd",B921)))</formula>
    </cfRule>
    <cfRule type="containsText" dxfId="6634" priority="3886" stopIfTrue="1" operator="containsText" text="f'k{kk foHkkx jktLFkku">
      <formula>NOT(ISERROR(SEARCH("f'k{kk foHkkx jktLFkku",B921)))</formula>
    </cfRule>
    <cfRule type="containsText" dxfId="6633" priority="3887" stopIfTrue="1" operator="containsText" text="iw.kkZad">
      <formula>NOT(ISERROR(SEARCH("iw.kkZad",B921)))</formula>
    </cfRule>
  </conditionalFormatting>
  <conditionalFormatting sqref="D922:F922 J922">
    <cfRule type="cellIs" dxfId="6632" priority="3882" stopIfTrue="1" operator="equal">
      <formula>0</formula>
    </cfRule>
  </conditionalFormatting>
  <conditionalFormatting sqref="D922:F922 J922">
    <cfRule type="containsText" dxfId="6631" priority="3877" stopIfTrue="1" operator="containsText" text="dsoy jktdh; fo|ky;ksa esa iz;ksx gsrq fu%'kqYd">
      <formula>NOT(ISERROR(SEARCH("dsoy jktdh; fo|ky;ksa esa iz;ksx gsrq fu%'kqYd",D922)))</formula>
    </cfRule>
    <cfRule type="containsText" dxfId="6630" priority="3878" stopIfTrue="1" operator="containsText" text="dsoy jktdh; fo|ky;ksa esa iz;ksx gsrq fu%'kqYd">
      <formula>NOT(ISERROR(SEARCH("dsoy jktdh; fo|ky;ksa esa iz;ksx gsrq fu%'kqYd",D922)))</formula>
    </cfRule>
    <cfRule type="containsText" dxfId="6629" priority="3879" stopIfTrue="1" operator="containsText" text="dsoy jktdh; fo|ky;ksa esa iz;ksx gsrq fu%'kqYd">
      <formula>NOT(ISERROR(SEARCH("dsoy jktdh; fo|ky;ksa esa iz;ksx gsrq fu%'kqYd",D922)))</formula>
    </cfRule>
    <cfRule type="containsText" dxfId="6628" priority="3880" stopIfTrue="1" operator="containsText" text="f'k{kk foHkkx jktLFkku">
      <formula>NOT(ISERROR(SEARCH("f'k{kk foHkkx jktLFkku",D922)))</formula>
    </cfRule>
    <cfRule type="containsText" dxfId="6627" priority="3881" stopIfTrue="1" operator="containsText" text="iw.kkZad">
      <formula>NOT(ISERROR(SEARCH("iw.kkZad",D922)))</formula>
    </cfRule>
  </conditionalFormatting>
  <conditionalFormatting sqref="D923:F923 J923">
    <cfRule type="cellIs" dxfId="6626" priority="3876" stopIfTrue="1" operator="equal">
      <formula>0</formula>
    </cfRule>
  </conditionalFormatting>
  <conditionalFormatting sqref="D923:F923 J923">
    <cfRule type="containsText" dxfId="6625" priority="3871" stopIfTrue="1" operator="containsText" text="dsoy jktdh; fo|ky;ksa esa iz;ksx gsrq fu%'kqYd">
      <formula>NOT(ISERROR(SEARCH("dsoy jktdh; fo|ky;ksa esa iz;ksx gsrq fu%'kqYd",D923)))</formula>
    </cfRule>
    <cfRule type="containsText" dxfId="6624" priority="3872" stopIfTrue="1" operator="containsText" text="dsoy jktdh; fo|ky;ksa esa iz;ksx gsrq fu%'kqYd">
      <formula>NOT(ISERROR(SEARCH("dsoy jktdh; fo|ky;ksa esa iz;ksx gsrq fu%'kqYd",D923)))</formula>
    </cfRule>
    <cfRule type="containsText" dxfId="6623" priority="3873" stopIfTrue="1" operator="containsText" text="dsoy jktdh; fo|ky;ksa esa iz;ksx gsrq fu%'kqYd">
      <formula>NOT(ISERROR(SEARCH("dsoy jktdh; fo|ky;ksa esa iz;ksx gsrq fu%'kqYd",D923)))</formula>
    </cfRule>
    <cfRule type="containsText" dxfId="6622" priority="3874" stopIfTrue="1" operator="containsText" text="f'k{kk foHkkx jktLFkku">
      <formula>NOT(ISERROR(SEARCH("f'k{kk foHkkx jktLFkku",D923)))</formula>
    </cfRule>
    <cfRule type="containsText" dxfId="6621" priority="3875" stopIfTrue="1" operator="containsText" text="iw.kkZad">
      <formula>NOT(ISERROR(SEARCH("iw.kkZad",D923)))</formula>
    </cfRule>
  </conditionalFormatting>
  <conditionalFormatting sqref="X922:X923 W921 O921:S921 O922:P923">
    <cfRule type="cellIs" dxfId="6620" priority="3870" stopIfTrue="1" operator="equal">
      <formula>0</formula>
    </cfRule>
  </conditionalFormatting>
  <conditionalFormatting sqref="X922:X923 W921 O921:S921 O922:P923">
    <cfRule type="containsText" dxfId="6619" priority="3865" stopIfTrue="1" operator="containsText" text="dsoy jktdh; fo|ky;ksa esa iz;ksx gsrq fu%'kqYd">
      <formula>NOT(ISERROR(SEARCH("dsoy jktdh; fo|ky;ksa esa iz;ksx gsrq fu%'kqYd",O921)))</formula>
    </cfRule>
    <cfRule type="containsText" dxfId="6618" priority="3866" stopIfTrue="1" operator="containsText" text="dsoy jktdh; fo|ky;ksa esa iz;ksx gsrq fu%'kqYd">
      <formula>NOT(ISERROR(SEARCH("dsoy jktdh; fo|ky;ksa esa iz;ksx gsrq fu%'kqYd",O921)))</formula>
    </cfRule>
    <cfRule type="containsText" dxfId="6617" priority="3867" stopIfTrue="1" operator="containsText" text="dsoy jktdh; fo|ky;ksa esa iz;ksx gsrq fu%'kqYd">
      <formula>NOT(ISERROR(SEARCH("dsoy jktdh; fo|ky;ksa esa iz;ksx gsrq fu%'kqYd",O921)))</formula>
    </cfRule>
    <cfRule type="containsText" dxfId="6616" priority="3868" stopIfTrue="1" operator="containsText" text="f'k{kk foHkkx jktLFkku">
      <formula>NOT(ISERROR(SEARCH("f'k{kk foHkkx jktLFkku",O921)))</formula>
    </cfRule>
    <cfRule type="containsText" dxfId="6615" priority="3869" stopIfTrue="1" operator="containsText" text="iw.kkZad">
      <formula>NOT(ISERROR(SEARCH("iw.kkZad",O921)))</formula>
    </cfRule>
  </conditionalFormatting>
  <conditionalFormatting sqref="Q922">
    <cfRule type="cellIs" dxfId="6614" priority="3864" stopIfTrue="1" operator="equal">
      <formula>0</formula>
    </cfRule>
  </conditionalFormatting>
  <conditionalFormatting sqref="Q922">
    <cfRule type="containsText" dxfId="6613" priority="3859" stopIfTrue="1" operator="containsText" text="dsoy jktdh; fo|ky;ksa esa iz;ksx gsrq fu%'kqYd">
      <formula>NOT(ISERROR(SEARCH("dsoy jktdh; fo|ky;ksa esa iz;ksx gsrq fu%'kqYd",Q922)))</formula>
    </cfRule>
    <cfRule type="containsText" dxfId="6612" priority="3860" stopIfTrue="1" operator="containsText" text="dsoy jktdh; fo|ky;ksa esa iz;ksx gsrq fu%'kqYd">
      <formula>NOT(ISERROR(SEARCH("dsoy jktdh; fo|ky;ksa esa iz;ksx gsrq fu%'kqYd",Q922)))</formula>
    </cfRule>
    <cfRule type="containsText" dxfId="6611" priority="3861" stopIfTrue="1" operator="containsText" text="dsoy jktdh; fo|ky;ksa esa iz;ksx gsrq fu%'kqYd">
      <formula>NOT(ISERROR(SEARCH("dsoy jktdh; fo|ky;ksa esa iz;ksx gsrq fu%'kqYd",Q922)))</formula>
    </cfRule>
    <cfRule type="containsText" dxfId="6610" priority="3862" stopIfTrue="1" operator="containsText" text="f'k{kk foHkkx jktLFkku">
      <formula>NOT(ISERROR(SEARCH("f'k{kk foHkkx jktLFkku",Q922)))</formula>
    </cfRule>
    <cfRule type="containsText" dxfId="6609" priority="3863" stopIfTrue="1" operator="containsText" text="iw.kkZad">
      <formula>NOT(ISERROR(SEARCH("iw.kkZad",Q922)))</formula>
    </cfRule>
  </conditionalFormatting>
  <conditionalFormatting sqref="Q923">
    <cfRule type="cellIs" dxfId="6608" priority="3858" stopIfTrue="1" operator="equal">
      <formula>0</formula>
    </cfRule>
  </conditionalFormatting>
  <conditionalFormatting sqref="Q923">
    <cfRule type="containsText" dxfId="6607" priority="3853" stopIfTrue="1" operator="containsText" text="dsoy jktdh; fo|ky;ksa esa iz;ksx gsrq fu%'kqYd">
      <formula>NOT(ISERROR(SEARCH("dsoy jktdh; fo|ky;ksa esa iz;ksx gsrq fu%'kqYd",Q923)))</formula>
    </cfRule>
    <cfRule type="containsText" dxfId="6606" priority="3854" stopIfTrue="1" operator="containsText" text="dsoy jktdh; fo|ky;ksa esa iz;ksx gsrq fu%'kqYd">
      <formula>NOT(ISERROR(SEARCH("dsoy jktdh; fo|ky;ksa esa iz;ksx gsrq fu%'kqYd",Q923)))</formula>
    </cfRule>
    <cfRule type="containsText" dxfId="6605" priority="3855" stopIfTrue="1" operator="containsText" text="dsoy jktdh; fo|ky;ksa esa iz;ksx gsrq fu%'kqYd">
      <formula>NOT(ISERROR(SEARCH("dsoy jktdh; fo|ky;ksa esa iz;ksx gsrq fu%'kqYd",Q923)))</formula>
    </cfRule>
    <cfRule type="containsText" dxfId="6604" priority="3856" stopIfTrue="1" operator="containsText" text="f'k{kk foHkkx jktLFkku">
      <formula>NOT(ISERROR(SEARCH("f'k{kk foHkkx jktLFkku",Q923)))</formula>
    </cfRule>
    <cfRule type="containsText" dxfId="6603" priority="3857" stopIfTrue="1" operator="containsText" text="iw.kkZad">
      <formula>NOT(ISERROR(SEARCH("iw.kkZad",Q923)))</formula>
    </cfRule>
  </conditionalFormatting>
  <conditionalFormatting sqref="R922">
    <cfRule type="cellIs" dxfId="6602" priority="3852" stopIfTrue="1" operator="equal">
      <formula>0</formula>
    </cfRule>
  </conditionalFormatting>
  <conditionalFormatting sqref="R922">
    <cfRule type="containsText" dxfId="6601" priority="3847" stopIfTrue="1" operator="containsText" text="dsoy jktdh; fo|ky;ksa esa iz;ksx gsrq fu%'kqYd">
      <formula>NOT(ISERROR(SEARCH("dsoy jktdh; fo|ky;ksa esa iz;ksx gsrq fu%'kqYd",R922)))</formula>
    </cfRule>
    <cfRule type="containsText" dxfId="6600" priority="3848" stopIfTrue="1" operator="containsText" text="dsoy jktdh; fo|ky;ksa esa iz;ksx gsrq fu%'kqYd">
      <formula>NOT(ISERROR(SEARCH("dsoy jktdh; fo|ky;ksa esa iz;ksx gsrq fu%'kqYd",R922)))</formula>
    </cfRule>
    <cfRule type="containsText" dxfId="6599" priority="3849" stopIfTrue="1" operator="containsText" text="dsoy jktdh; fo|ky;ksa esa iz;ksx gsrq fu%'kqYd">
      <formula>NOT(ISERROR(SEARCH("dsoy jktdh; fo|ky;ksa esa iz;ksx gsrq fu%'kqYd",R922)))</formula>
    </cfRule>
    <cfRule type="containsText" dxfId="6598" priority="3850" stopIfTrue="1" operator="containsText" text="f'k{kk foHkkx jktLFkku">
      <formula>NOT(ISERROR(SEARCH("f'k{kk foHkkx jktLFkku",R922)))</formula>
    </cfRule>
    <cfRule type="containsText" dxfId="6597" priority="3851" stopIfTrue="1" operator="containsText" text="iw.kkZad">
      <formula>NOT(ISERROR(SEARCH("iw.kkZad",R922)))</formula>
    </cfRule>
  </conditionalFormatting>
  <conditionalFormatting sqref="R923">
    <cfRule type="cellIs" dxfId="6596" priority="3846" stopIfTrue="1" operator="equal">
      <formula>0</formula>
    </cfRule>
  </conditionalFormatting>
  <conditionalFormatting sqref="R923">
    <cfRule type="containsText" dxfId="6595" priority="3841" stopIfTrue="1" operator="containsText" text="dsoy jktdh; fo|ky;ksa esa iz;ksx gsrq fu%'kqYd">
      <formula>NOT(ISERROR(SEARCH("dsoy jktdh; fo|ky;ksa esa iz;ksx gsrq fu%'kqYd",R923)))</formula>
    </cfRule>
    <cfRule type="containsText" dxfId="6594" priority="3842" stopIfTrue="1" operator="containsText" text="dsoy jktdh; fo|ky;ksa esa iz;ksx gsrq fu%'kqYd">
      <formula>NOT(ISERROR(SEARCH("dsoy jktdh; fo|ky;ksa esa iz;ksx gsrq fu%'kqYd",R923)))</formula>
    </cfRule>
    <cfRule type="containsText" dxfId="6593" priority="3843" stopIfTrue="1" operator="containsText" text="dsoy jktdh; fo|ky;ksa esa iz;ksx gsrq fu%'kqYd">
      <formula>NOT(ISERROR(SEARCH("dsoy jktdh; fo|ky;ksa esa iz;ksx gsrq fu%'kqYd",R923)))</formula>
    </cfRule>
    <cfRule type="containsText" dxfId="6592" priority="3844" stopIfTrue="1" operator="containsText" text="f'k{kk foHkkx jktLFkku">
      <formula>NOT(ISERROR(SEARCH("f'k{kk foHkkx jktLFkku",R923)))</formula>
    </cfRule>
    <cfRule type="containsText" dxfId="6591" priority="3845" stopIfTrue="1" operator="containsText" text="iw.kkZad">
      <formula>NOT(ISERROR(SEARCH("iw.kkZad",R923)))</formula>
    </cfRule>
  </conditionalFormatting>
  <conditionalFormatting sqref="S922">
    <cfRule type="cellIs" dxfId="6590" priority="3840" stopIfTrue="1" operator="equal">
      <formula>0</formula>
    </cfRule>
  </conditionalFormatting>
  <conditionalFormatting sqref="S922">
    <cfRule type="containsText" dxfId="6589" priority="3835" stopIfTrue="1" operator="containsText" text="dsoy jktdh; fo|ky;ksa esa iz;ksx gsrq fu%'kqYd">
      <formula>NOT(ISERROR(SEARCH("dsoy jktdh; fo|ky;ksa esa iz;ksx gsrq fu%'kqYd",S922)))</formula>
    </cfRule>
    <cfRule type="containsText" dxfId="6588" priority="3836" stopIfTrue="1" operator="containsText" text="dsoy jktdh; fo|ky;ksa esa iz;ksx gsrq fu%'kqYd">
      <formula>NOT(ISERROR(SEARCH("dsoy jktdh; fo|ky;ksa esa iz;ksx gsrq fu%'kqYd",S922)))</formula>
    </cfRule>
    <cfRule type="containsText" dxfId="6587" priority="3837" stopIfTrue="1" operator="containsText" text="dsoy jktdh; fo|ky;ksa esa iz;ksx gsrq fu%'kqYd">
      <formula>NOT(ISERROR(SEARCH("dsoy jktdh; fo|ky;ksa esa iz;ksx gsrq fu%'kqYd",S922)))</formula>
    </cfRule>
    <cfRule type="containsText" dxfId="6586" priority="3838" stopIfTrue="1" operator="containsText" text="f'k{kk foHkkx jktLFkku">
      <formula>NOT(ISERROR(SEARCH("f'k{kk foHkkx jktLFkku",S922)))</formula>
    </cfRule>
    <cfRule type="containsText" dxfId="6585" priority="3839" stopIfTrue="1" operator="containsText" text="iw.kkZad">
      <formula>NOT(ISERROR(SEARCH("iw.kkZad",S922)))</formula>
    </cfRule>
  </conditionalFormatting>
  <conditionalFormatting sqref="S923">
    <cfRule type="cellIs" dxfId="6584" priority="3834" stopIfTrue="1" operator="equal">
      <formula>0</formula>
    </cfRule>
  </conditionalFormatting>
  <conditionalFormatting sqref="S923">
    <cfRule type="containsText" dxfId="6583" priority="3829" stopIfTrue="1" operator="containsText" text="dsoy jktdh; fo|ky;ksa esa iz;ksx gsrq fu%'kqYd">
      <formula>NOT(ISERROR(SEARCH("dsoy jktdh; fo|ky;ksa esa iz;ksx gsrq fu%'kqYd",S923)))</formula>
    </cfRule>
    <cfRule type="containsText" dxfId="6582" priority="3830" stopIfTrue="1" operator="containsText" text="dsoy jktdh; fo|ky;ksa esa iz;ksx gsrq fu%'kqYd">
      <formula>NOT(ISERROR(SEARCH("dsoy jktdh; fo|ky;ksa esa iz;ksx gsrq fu%'kqYd",S923)))</formula>
    </cfRule>
    <cfRule type="containsText" dxfId="6581" priority="3831" stopIfTrue="1" operator="containsText" text="dsoy jktdh; fo|ky;ksa esa iz;ksx gsrq fu%'kqYd">
      <formula>NOT(ISERROR(SEARCH("dsoy jktdh; fo|ky;ksa esa iz;ksx gsrq fu%'kqYd",S923)))</formula>
    </cfRule>
    <cfRule type="containsText" dxfId="6580" priority="3832" stopIfTrue="1" operator="containsText" text="f'k{kk foHkkx jktLFkku">
      <formula>NOT(ISERROR(SEARCH("f'k{kk foHkkx jktLFkku",S923)))</formula>
    </cfRule>
    <cfRule type="containsText" dxfId="6579" priority="3833" stopIfTrue="1" operator="containsText" text="iw.kkZad">
      <formula>NOT(ISERROR(SEARCH("iw.kkZad",S923)))</formula>
    </cfRule>
  </conditionalFormatting>
  <conditionalFormatting sqref="W922">
    <cfRule type="cellIs" dxfId="6578" priority="3828" stopIfTrue="1" operator="equal">
      <formula>0</formula>
    </cfRule>
  </conditionalFormatting>
  <conditionalFormatting sqref="W922">
    <cfRule type="containsText" dxfId="6577" priority="3823" stopIfTrue="1" operator="containsText" text="dsoy jktdh; fo|ky;ksa esa iz;ksx gsrq fu%'kqYd">
      <formula>NOT(ISERROR(SEARCH("dsoy jktdh; fo|ky;ksa esa iz;ksx gsrq fu%'kqYd",W922)))</formula>
    </cfRule>
    <cfRule type="containsText" dxfId="6576" priority="3824" stopIfTrue="1" operator="containsText" text="dsoy jktdh; fo|ky;ksa esa iz;ksx gsrq fu%'kqYd">
      <formula>NOT(ISERROR(SEARCH("dsoy jktdh; fo|ky;ksa esa iz;ksx gsrq fu%'kqYd",W922)))</formula>
    </cfRule>
    <cfRule type="containsText" dxfId="6575" priority="3825" stopIfTrue="1" operator="containsText" text="dsoy jktdh; fo|ky;ksa esa iz;ksx gsrq fu%'kqYd">
      <formula>NOT(ISERROR(SEARCH("dsoy jktdh; fo|ky;ksa esa iz;ksx gsrq fu%'kqYd",W922)))</formula>
    </cfRule>
    <cfRule type="containsText" dxfId="6574" priority="3826" stopIfTrue="1" operator="containsText" text="f'k{kk foHkkx jktLFkku">
      <formula>NOT(ISERROR(SEARCH("f'k{kk foHkkx jktLFkku",W922)))</formula>
    </cfRule>
    <cfRule type="containsText" dxfId="6573" priority="3827" stopIfTrue="1" operator="containsText" text="iw.kkZad">
      <formula>NOT(ISERROR(SEARCH("iw.kkZad",W922)))</formula>
    </cfRule>
  </conditionalFormatting>
  <conditionalFormatting sqref="W923">
    <cfRule type="cellIs" dxfId="6572" priority="3822" stopIfTrue="1" operator="equal">
      <formula>0</formula>
    </cfRule>
  </conditionalFormatting>
  <conditionalFormatting sqref="W923">
    <cfRule type="containsText" dxfId="6571" priority="3817" stopIfTrue="1" operator="containsText" text="dsoy jktdh; fo|ky;ksa esa iz;ksx gsrq fu%'kqYd">
      <formula>NOT(ISERROR(SEARCH("dsoy jktdh; fo|ky;ksa esa iz;ksx gsrq fu%'kqYd",W923)))</formula>
    </cfRule>
    <cfRule type="containsText" dxfId="6570" priority="3818" stopIfTrue="1" operator="containsText" text="dsoy jktdh; fo|ky;ksa esa iz;ksx gsrq fu%'kqYd">
      <formula>NOT(ISERROR(SEARCH("dsoy jktdh; fo|ky;ksa esa iz;ksx gsrq fu%'kqYd",W923)))</formula>
    </cfRule>
    <cfRule type="containsText" dxfId="6569" priority="3819" stopIfTrue="1" operator="containsText" text="dsoy jktdh; fo|ky;ksa esa iz;ksx gsrq fu%'kqYd">
      <formula>NOT(ISERROR(SEARCH("dsoy jktdh; fo|ky;ksa esa iz;ksx gsrq fu%'kqYd",W923)))</formula>
    </cfRule>
    <cfRule type="containsText" dxfId="6568" priority="3820" stopIfTrue="1" operator="containsText" text="f'k{kk foHkkx jktLFkku">
      <formula>NOT(ISERROR(SEARCH("f'k{kk foHkkx jktLFkku",W923)))</formula>
    </cfRule>
    <cfRule type="containsText" dxfId="6567" priority="3821" stopIfTrue="1" operator="containsText" text="iw.kkZad">
      <formula>NOT(ISERROR(SEARCH("iw.kkZad",W923)))</formula>
    </cfRule>
  </conditionalFormatting>
  <conditionalFormatting sqref="K952:K953 J951 B951:F951 B952:C953">
    <cfRule type="cellIs" dxfId="6566" priority="3816" stopIfTrue="1" operator="equal">
      <formula>0</formula>
    </cfRule>
  </conditionalFormatting>
  <conditionalFormatting sqref="K952:K953 J951 B951:F951 B952:C953">
    <cfRule type="containsText" dxfId="6565" priority="3811" stopIfTrue="1" operator="containsText" text="dsoy jktdh; fo|ky;ksa esa iz;ksx gsrq fu%'kqYd">
      <formula>NOT(ISERROR(SEARCH("dsoy jktdh; fo|ky;ksa esa iz;ksx gsrq fu%'kqYd",B951)))</formula>
    </cfRule>
    <cfRule type="containsText" dxfId="6564" priority="3812" stopIfTrue="1" operator="containsText" text="dsoy jktdh; fo|ky;ksa esa iz;ksx gsrq fu%'kqYd">
      <formula>NOT(ISERROR(SEARCH("dsoy jktdh; fo|ky;ksa esa iz;ksx gsrq fu%'kqYd",B951)))</formula>
    </cfRule>
    <cfRule type="containsText" dxfId="6563" priority="3813" stopIfTrue="1" operator="containsText" text="dsoy jktdh; fo|ky;ksa esa iz;ksx gsrq fu%'kqYd">
      <formula>NOT(ISERROR(SEARCH("dsoy jktdh; fo|ky;ksa esa iz;ksx gsrq fu%'kqYd",B951)))</formula>
    </cfRule>
    <cfRule type="containsText" dxfId="6562" priority="3814" stopIfTrue="1" operator="containsText" text="f'k{kk foHkkx jktLFkku">
      <formula>NOT(ISERROR(SEARCH("f'k{kk foHkkx jktLFkku",B951)))</formula>
    </cfRule>
    <cfRule type="containsText" dxfId="6561" priority="3815" stopIfTrue="1" operator="containsText" text="iw.kkZad">
      <formula>NOT(ISERROR(SEARCH("iw.kkZad",B951)))</formula>
    </cfRule>
  </conditionalFormatting>
  <conditionalFormatting sqref="D952:F952 J952">
    <cfRule type="cellIs" dxfId="6560" priority="3810" stopIfTrue="1" operator="equal">
      <formula>0</formula>
    </cfRule>
  </conditionalFormatting>
  <conditionalFormatting sqref="D952:F952 J952">
    <cfRule type="containsText" dxfId="6559" priority="3805" stopIfTrue="1" operator="containsText" text="dsoy jktdh; fo|ky;ksa esa iz;ksx gsrq fu%'kqYd">
      <formula>NOT(ISERROR(SEARCH("dsoy jktdh; fo|ky;ksa esa iz;ksx gsrq fu%'kqYd",D952)))</formula>
    </cfRule>
    <cfRule type="containsText" dxfId="6558" priority="3806" stopIfTrue="1" operator="containsText" text="dsoy jktdh; fo|ky;ksa esa iz;ksx gsrq fu%'kqYd">
      <formula>NOT(ISERROR(SEARCH("dsoy jktdh; fo|ky;ksa esa iz;ksx gsrq fu%'kqYd",D952)))</formula>
    </cfRule>
    <cfRule type="containsText" dxfId="6557" priority="3807" stopIfTrue="1" operator="containsText" text="dsoy jktdh; fo|ky;ksa esa iz;ksx gsrq fu%'kqYd">
      <formula>NOT(ISERROR(SEARCH("dsoy jktdh; fo|ky;ksa esa iz;ksx gsrq fu%'kqYd",D952)))</formula>
    </cfRule>
    <cfRule type="containsText" dxfId="6556" priority="3808" stopIfTrue="1" operator="containsText" text="f'k{kk foHkkx jktLFkku">
      <formula>NOT(ISERROR(SEARCH("f'k{kk foHkkx jktLFkku",D952)))</formula>
    </cfRule>
    <cfRule type="containsText" dxfId="6555" priority="3809" stopIfTrue="1" operator="containsText" text="iw.kkZad">
      <formula>NOT(ISERROR(SEARCH("iw.kkZad",D952)))</formula>
    </cfRule>
  </conditionalFormatting>
  <conditionalFormatting sqref="D953:F953 J953">
    <cfRule type="cellIs" dxfId="6554" priority="3804" stopIfTrue="1" operator="equal">
      <formula>0</formula>
    </cfRule>
  </conditionalFormatting>
  <conditionalFormatting sqref="D953:F953 J953">
    <cfRule type="containsText" dxfId="6553" priority="3799" stopIfTrue="1" operator="containsText" text="dsoy jktdh; fo|ky;ksa esa iz;ksx gsrq fu%'kqYd">
      <formula>NOT(ISERROR(SEARCH("dsoy jktdh; fo|ky;ksa esa iz;ksx gsrq fu%'kqYd",D953)))</formula>
    </cfRule>
    <cfRule type="containsText" dxfId="6552" priority="3800" stopIfTrue="1" operator="containsText" text="dsoy jktdh; fo|ky;ksa esa iz;ksx gsrq fu%'kqYd">
      <formula>NOT(ISERROR(SEARCH("dsoy jktdh; fo|ky;ksa esa iz;ksx gsrq fu%'kqYd",D953)))</formula>
    </cfRule>
    <cfRule type="containsText" dxfId="6551" priority="3801" stopIfTrue="1" operator="containsText" text="dsoy jktdh; fo|ky;ksa esa iz;ksx gsrq fu%'kqYd">
      <formula>NOT(ISERROR(SEARCH("dsoy jktdh; fo|ky;ksa esa iz;ksx gsrq fu%'kqYd",D953)))</formula>
    </cfRule>
    <cfRule type="containsText" dxfId="6550" priority="3802" stopIfTrue="1" operator="containsText" text="f'k{kk foHkkx jktLFkku">
      <formula>NOT(ISERROR(SEARCH("f'k{kk foHkkx jktLFkku",D953)))</formula>
    </cfRule>
    <cfRule type="containsText" dxfId="6549" priority="3803" stopIfTrue="1" operator="containsText" text="iw.kkZad">
      <formula>NOT(ISERROR(SEARCH("iw.kkZad",D953)))</formula>
    </cfRule>
  </conditionalFormatting>
  <conditionalFormatting sqref="X952:X953 W951 O951:S951 O952:P953">
    <cfRule type="cellIs" dxfId="6548" priority="3798" stopIfTrue="1" operator="equal">
      <formula>0</formula>
    </cfRule>
  </conditionalFormatting>
  <conditionalFormatting sqref="X952:X953 W951 O951:S951 O952:P953">
    <cfRule type="containsText" dxfId="6547" priority="3793" stopIfTrue="1" operator="containsText" text="dsoy jktdh; fo|ky;ksa esa iz;ksx gsrq fu%'kqYd">
      <formula>NOT(ISERROR(SEARCH("dsoy jktdh; fo|ky;ksa esa iz;ksx gsrq fu%'kqYd",O951)))</formula>
    </cfRule>
    <cfRule type="containsText" dxfId="6546" priority="3794" stopIfTrue="1" operator="containsText" text="dsoy jktdh; fo|ky;ksa esa iz;ksx gsrq fu%'kqYd">
      <formula>NOT(ISERROR(SEARCH("dsoy jktdh; fo|ky;ksa esa iz;ksx gsrq fu%'kqYd",O951)))</formula>
    </cfRule>
    <cfRule type="containsText" dxfId="6545" priority="3795" stopIfTrue="1" operator="containsText" text="dsoy jktdh; fo|ky;ksa esa iz;ksx gsrq fu%'kqYd">
      <formula>NOT(ISERROR(SEARCH("dsoy jktdh; fo|ky;ksa esa iz;ksx gsrq fu%'kqYd",O951)))</formula>
    </cfRule>
    <cfRule type="containsText" dxfId="6544" priority="3796" stopIfTrue="1" operator="containsText" text="f'k{kk foHkkx jktLFkku">
      <formula>NOT(ISERROR(SEARCH("f'k{kk foHkkx jktLFkku",O951)))</formula>
    </cfRule>
    <cfRule type="containsText" dxfId="6543" priority="3797" stopIfTrue="1" operator="containsText" text="iw.kkZad">
      <formula>NOT(ISERROR(SEARCH("iw.kkZad",O951)))</formula>
    </cfRule>
  </conditionalFormatting>
  <conditionalFormatting sqref="Q952">
    <cfRule type="cellIs" dxfId="6542" priority="3792" stopIfTrue="1" operator="equal">
      <formula>0</formula>
    </cfRule>
  </conditionalFormatting>
  <conditionalFormatting sqref="Q952">
    <cfRule type="containsText" dxfId="6541" priority="3787" stopIfTrue="1" operator="containsText" text="dsoy jktdh; fo|ky;ksa esa iz;ksx gsrq fu%'kqYd">
      <formula>NOT(ISERROR(SEARCH("dsoy jktdh; fo|ky;ksa esa iz;ksx gsrq fu%'kqYd",Q952)))</formula>
    </cfRule>
    <cfRule type="containsText" dxfId="6540" priority="3788" stopIfTrue="1" operator="containsText" text="dsoy jktdh; fo|ky;ksa esa iz;ksx gsrq fu%'kqYd">
      <formula>NOT(ISERROR(SEARCH("dsoy jktdh; fo|ky;ksa esa iz;ksx gsrq fu%'kqYd",Q952)))</formula>
    </cfRule>
    <cfRule type="containsText" dxfId="6539" priority="3789" stopIfTrue="1" operator="containsText" text="dsoy jktdh; fo|ky;ksa esa iz;ksx gsrq fu%'kqYd">
      <formula>NOT(ISERROR(SEARCH("dsoy jktdh; fo|ky;ksa esa iz;ksx gsrq fu%'kqYd",Q952)))</formula>
    </cfRule>
    <cfRule type="containsText" dxfId="6538" priority="3790" stopIfTrue="1" operator="containsText" text="f'k{kk foHkkx jktLFkku">
      <formula>NOT(ISERROR(SEARCH("f'k{kk foHkkx jktLFkku",Q952)))</formula>
    </cfRule>
    <cfRule type="containsText" dxfId="6537" priority="3791" stopIfTrue="1" operator="containsText" text="iw.kkZad">
      <formula>NOT(ISERROR(SEARCH("iw.kkZad",Q952)))</formula>
    </cfRule>
  </conditionalFormatting>
  <conditionalFormatting sqref="Q953">
    <cfRule type="cellIs" dxfId="6536" priority="3786" stopIfTrue="1" operator="equal">
      <formula>0</formula>
    </cfRule>
  </conditionalFormatting>
  <conditionalFormatting sqref="Q953">
    <cfRule type="containsText" dxfId="6535" priority="3781" stopIfTrue="1" operator="containsText" text="dsoy jktdh; fo|ky;ksa esa iz;ksx gsrq fu%'kqYd">
      <formula>NOT(ISERROR(SEARCH("dsoy jktdh; fo|ky;ksa esa iz;ksx gsrq fu%'kqYd",Q953)))</formula>
    </cfRule>
    <cfRule type="containsText" dxfId="6534" priority="3782" stopIfTrue="1" operator="containsText" text="dsoy jktdh; fo|ky;ksa esa iz;ksx gsrq fu%'kqYd">
      <formula>NOT(ISERROR(SEARCH("dsoy jktdh; fo|ky;ksa esa iz;ksx gsrq fu%'kqYd",Q953)))</formula>
    </cfRule>
    <cfRule type="containsText" dxfId="6533" priority="3783" stopIfTrue="1" operator="containsText" text="dsoy jktdh; fo|ky;ksa esa iz;ksx gsrq fu%'kqYd">
      <formula>NOT(ISERROR(SEARCH("dsoy jktdh; fo|ky;ksa esa iz;ksx gsrq fu%'kqYd",Q953)))</formula>
    </cfRule>
    <cfRule type="containsText" dxfId="6532" priority="3784" stopIfTrue="1" operator="containsText" text="f'k{kk foHkkx jktLFkku">
      <formula>NOT(ISERROR(SEARCH("f'k{kk foHkkx jktLFkku",Q953)))</formula>
    </cfRule>
    <cfRule type="containsText" dxfId="6531" priority="3785" stopIfTrue="1" operator="containsText" text="iw.kkZad">
      <formula>NOT(ISERROR(SEARCH("iw.kkZad",Q953)))</formula>
    </cfRule>
  </conditionalFormatting>
  <conditionalFormatting sqref="R952">
    <cfRule type="cellIs" dxfId="6530" priority="3780" stopIfTrue="1" operator="equal">
      <formula>0</formula>
    </cfRule>
  </conditionalFormatting>
  <conditionalFormatting sqref="R952">
    <cfRule type="containsText" dxfId="6529" priority="3775" stopIfTrue="1" operator="containsText" text="dsoy jktdh; fo|ky;ksa esa iz;ksx gsrq fu%'kqYd">
      <formula>NOT(ISERROR(SEARCH("dsoy jktdh; fo|ky;ksa esa iz;ksx gsrq fu%'kqYd",R952)))</formula>
    </cfRule>
    <cfRule type="containsText" dxfId="6528" priority="3776" stopIfTrue="1" operator="containsText" text="dsoy jktdh; fo|ky;ksa esa iz;ksx gsrq fu%'kqYd">
      <formula>NOT(ISERROR(SEARCH("dsoy jktdh; fo|ky;ksa esa iz;ksx gsrq fu%'kqYd",R952)))</formula>
    </cfRule>
    <cfRule type="containsText" dxfId="6527" priority="3777" stopIfTrue="1" operator="containsText" text="dsoy jktdh; fo|ky;ksa esa iz;ksx gsrq fu%'kqYd">
      <formula>NOT(ISERROR(SEARCH("dsoy jktdh; fo|ky;ksa esa iz;ksx gsrq fu%'kqYd",R952)))</formula>
    </cfRule>
    <cfRule type="containsText" dxfId="6526" priority="3778" stopIfTrue="1" operator="containsText" text="f'k{kk foHkkx jktLFkku">
      <formula>NOT(ISERROR(SEARCH("f'k{kk foHkkx jktLFkku",R952)))</formula>
    </cfRule>
    <cfRule type="containsText" dxfId="6525" priority="3779" stopIfTrue="1" operator="containsText" text="iw.kkZad">
      <formula>NOT(ISERROR(SEARCH("iw.kkZad",R952)))</formula>
    </cfRule>
  </conditionalFormatting>
  <conditionalFormatting sqref="R953">
    <cfRule type="cellIs" dxfId="6524" priority="3774" stopIfTrue="1" operator="equal">
      <formula>0</formula>
    </cfRule>
  </conditionalFormatting>
  <conditionalFormatting sqref="R953">
    <cfRule type="containsText" dxfId="6523" priority="3769" stopIfTrue="1" operator="containsText" text="dsoy jktdh; fo|ky;ksa esa iz;ksx gsrq fu%'kqYd">
      <formula>NOT(ISERROR(SEARCH("dsoy jktdh; fo|ky;ksa esa iz;ksx gsrq fu%'kqYd",R953)))</formula>
    </cfRule>
    <cfRule type="containsText" dxfId="6522" priority="3770" stopIfTrue="1" operator="containsText" text="dsoy jktdh; fo|ky;ksa esa iz;ksx gsrq fu%'kqYd">
      <formula>NOT(ISERROR(SEARCH("dsoy jktdh; fo|ky;ksa esa iz;ksx gsrq fu%'kqYd",R953)))</formula>
    </cfRule>
    <cfRule type="containsText" dxfId="6521" priority="3771" stopIfTrue="1" operator="containsText" text="dsoy jktdh; fo|ky;ksa esa iz;ksx gsrq fu%'kqYd">
      <formula>NOT(ISERROR(SEARCH("dsoy jktdh; fo|ky;ksa esa iz;ksx gsrq fu%'kqYd",R953)))</formula>
    </cfRule>
    <cfRule type="containsText" dxfId="6520" priority="3772" stopIfTrue="1" operator="containsText" text="f'k{kk foHkkx jktLFkku">
      <formula>NOT(ISERROR(SEARCH("f'k{kk foHkkx jktLFkku",R953)))</formula>
    </cfRule>
    <cfRule type="containsText" dxfId="6519" priority="3773" stopIfTrue="1" operator="containsText" text="iw.kkZad">
      <formula>NOT(ISERROR(SEARCH("iw.kkZad",R953)))</formula>
    </cfRule>
  </conditionalFormatting>
  <conditionalFormatting sqref="S952">
    <cfRule type="cellIs" dxfId="6518" priority="3768" stopIfTrue="1" operator="equal">
      <formula>0</formula>
    </cfRule>
  </conditionalFormatting>
  <conditionalFormatting sqref="S952">
    <cfRule type="containsText" dxfId="6517" priority="3763" stopIfTrue="1" operator="containsText" text="dsoy jktdh; fo|ky;ksa esa iz;ksx gsrq fu%'kqYd">
      <formula>NOT(ISERROR(SEARCH("dsoy jktdh; fo|ky;ksa esa iz;ksx gsrq fu%'kqYd",S952)))</formula>
    </cfRule>
    <cfRule type="containsText" dxfId="6516" priority="3764" stopIfTrue="1" operator="containsText" text="dsoy jktdh; fo|ky;ksa esa iz;ksx gsrq fu%'kqYd">
      <formula>NOT(ISERROR(SEARCH("dsoy jktdh; fo|ky;ksa esa iz;ksx gsrq fu%'kqYd",S952)))</formula>
    </cfRule>
    <cfRule type="containsText" dxfId="6515" priority="3765" stopIfTrue="1" operator="containsText" text="dsoy jktdh; fo|ky;ksa esa iz;ksx gsrq fu%'kqYd">
      <formula>NOT(ISERROR(SEARCH("dsoy jktdh; fo|ky;ksa esa iz;ksx gsrq fu%'kqYd",S952)))</formula>
    </cfRule>
    <cfRule type="containsText" dxfId="6514" priority="3766" stopIfTrue="1" operator="containsText" text="f'k{kk foHkkx jktLFkku">
      <formula>NOT(ISERROR(SEARCH("f'k{kk foHkkx jktLFkku",S952)))</formula>
    </cfRule>
    <cfRule type="containsText" dxfId="6513" priority="3767" stopIfTrue="1" operator="containsText" text="iw.kkZad">
      <formula>NOT(ISERROR(SEARCH("iw.kkZad",S952)))</formula>
    </cfRule>
  </conditionalFormatting>
  <conditionalFormatting sqref="S953">
    <cfRule type="cellIs" dxfId="6512" priority="3762" stopIfTrue="1" operator="equal">
      <formula>0</formula>
    </cfRule>
  </conditionalFormatting>
  <conditionalFormatting sqref="S953">
    <cfRule type="containsText" dxfId="6511" priority="3757" stopIfTrue="1" operator="containsText" text="dsoy jktdh; fo|ky;ksa esa iz;ksx gsrq fu%'kqYd">
      <formula>NOT(ISERROR(SEARCH("dsoy jktdh; fo|ky;ksa esa iz;ksx gsrq fu%'kqYd",S953)))</formula>
    </cfRule>
    <cfRule type="containsText" dxfId="6510" priority="3758" stopIfTrue="1" operator="containsText" text="dsoy jktdh; fo|ky;ksa esa iz;ksx gsrq fu%'kqYd">
      <formula>NOT(ISERROR(SEARCH("dsoy jktdh; fo|ky;ksa esa iz;ksx gsrq fu%'kqYd",S953)))</formula>
    </cfRule>
    <cfRule type="containsText" dxfId="6509" priority="3759" stopIfTrue="1" operator="containsText" text="dsoy jktdh; fo|ky;ksa esa iz;ksx gsrq fu%'kqYd">
      <formula>NOT(ISERROR(SEARCH("dsoy jktdh; fo|ky;ksa esa iz;ksx gsrq fu%'kqYd",S953)))</formula>
    </cfRule>
    <cfRule type="containsText" dxfId="6508" priority="3760" stopIfTrue="1" operator="containsText" text="f'k{kk foHkkx jktLFkku">
      <formula>NOT(ISERROR(SEARCH("f'k{kk foHkkx jktLFkku",S953)))</formula>
    </cfRule>
    <cfRule type="containsText" dxfId="6507" priority="3761" stopIfTrue="1" operator="containsText" text="iw.kkZad">
      <formula>NOT(ISERROR(SEARCH("iw.kkZad",S953)))</formula>
    </cfRule>
  </conditionalFormatting>
  <conditionalFormatting sqref="W952">
    <cfRule type="cellIs" dxfId="6506" priority="3756" stopIfTrue="1" operator="equal">
      <formula>0</formula>
    </cfRule>
  </conditionalFormatting>
  <conditionalFormatting sqref="W952">
    <cfRule type="containsText" dxfId="6505" priority="3751" stopIfTrue="1" operator="containsText" text="dsoy jktdh; fo|ky;ksa esa iz;ksx gsrq fu%'kqYd">
      <formula>NOT(ISERROR(SEARCH("dsoy jktdh; fo|ky;ksa esa iz;ksx gsrq fu%'kqYd",W952)))</formula>
    </cfRule>
    <cfRule type="containsText" dxfId="6504" priority="3752" stopIfTrue="1" operator="containsText" text="dsoy jktdh; fo|ky;ksa esa iz;ksx gsrq fu%'kqYd">
      <formula>NOT(ISERROR(SEARCH("dsoy jktdh; fo|ky;ksa esa iz;ksx gsrq fu%'kqYd",W952)))</formula>
    </cfRule>
    <cfRule type="containsText" dxfId="6503" priority="3753" stopIfTrue="1" operator="containsText" text="dsoy jktdh; fo|ky;ksa esa iz;ksx gsrq fu%'kqYd">
      <formula>NOT(ISERROR(SEARCH("dsoy jktdh; fo|ky;ksa esa iz;ksx gsrq fu%'kqYd",W952)))</formula>
    </cfRule>
    <cfRule type="containsText" dxfId="6502" priority="3754" stopIfTrue="1" operator="containsText" text="f'k{kk foHkkx jktLFkku">
      <formula>NOT(ISERROR(SEARCH("f'k{kk foHkkx jktLFkku",W952)))</formula>
    </cfRule>
    <cfRule type="containsText" dxfId="6501" priority="3755" stopIfTrue="1" operator="containsText" text="iw.kkZad">
      <formula>NOT(ISERROR(SEARCH("iw.kkZad",W952)))</formula>
    </cfRule>
  </conditionalFormatting>
  <conditionalFormatting sqref="W953">
    <cfRule type="cellIs" dxfId="6500" priority="3750" stopIfTrue="1" operator="equal">
      <formula>0</formula>
    </cfRule>
  </conditionalFormatting>
  <conditionalFormatting sqref="W953">
    <cfRule type="containsText" dxfId="6499" priority="3745" stopIfTrue="1" operator="containsText" text="dsoy jktdh; fo|ky;ksa esa iz;ksx gsrq fu%'kqYd">
      <formula>NOT(ISERROR(SEARCH("dsoy jktdh; fo|ky;ksa esa iz;ksx gsrq fu%'kqYd",W953)))</formula>
    </cfRule>
    <cfRule type="containsText" dxfId="6498" priority="3746" stopIfTrue="1" operator="containsText" text="dsoy jktdh; fo|ky;ksa esa iz;ksx gsrq fu%'kqYd">
      <formula>NOT(ISERROR(SEARCH("dsoy jktdh; fo|ky;ksa esa iz;ksx gsrq fu%'kqYd",W953)))</formula>
    </cfRule>
    <cfRule type="containsText" dxfId="6497" priority="3747" stopIfTrue="1" operator="containsText" text="dsoy jktdh; fo|ky;ksa esa iz;ksx gsrq fu%'kqYd">
      <formula>NOT(ISERROR(SEARCH("dsoy jktdh; fo|ky;ksa esa iz;ksx gsrq fu%'kqYd",W953)))</formula>
    </cfRule>
    <cfRule type="containsText" dxfId="6496" priority="3748" stopIfTrue="1" operator="containsText" text="f'k{kk foHkkx jktLFkku">
      <formula>NOT(ISERROR(SEARCH("f'k{kk foHkkx jktLFkku",W953)))</formula>
    </cfRule>
    <cfRule type="containsText" dxfId="6495" priority="3749" stopIfTrue="1" operator="containsText" text="iw.kkZad">
      <formula>NOT(ISERROR(SEARCH("iw.kkZad",W953)))</formula>
    </cfRule>
  </conditionalFormatting>
  <conditionalFormatting sqref="K982:K983 J981 B981:F981 B982:C983">
    <cfRule type="cellIs" dxfId="6494" priority="3672" stopIfTrue="1" operator="equal">
      <formula>0</formula>
    </cfRule>
  </conditionalFormatting>
  <conditionalFormatting sqref="K982:K983 J981 B981:F981 B982:C983">
    <cfRule type="containsText" dxfId="6493" priority="3667" stopIfTrue="1" operator="containsText" text="dsoy jktdh; fo|ky;ksa esa iz;ksx gsrq fu%'kqYd">
      <formula>NOT(ISERROR(SEARCH("dsoy jktdh; fo|ky;ksa esa iz;ksx gsrq fu%'kqYd",B981)))</formula>
    </cfRule>
    <cfRule type="containsText" dxfId="6492" priority="3668" stopIfTrue="1" operator="containsText" text="dsoy jktdh; fo|ky;ksa esa iz;ksx gsrq fu%'kqYd">
      <formula>NOT(ISERROR(SEARCH("dsoy jktdh; fo|ky;ksa esa iz;ksx gsrq fu%'kqYd",B981)))</formula>
    </cfRule>
    <cfRule type="containsText" dxfId="6491" priority="3669" stopIfTrue="1" operator="containsText" text="dsoy jktdh; fo|ky;ksa esa iz;ksx gsrq fu%'kqYd">
      <formula>NOT(ISERROR(SEARCH("dsoy jktdh; fo|ky;ksa esa iz;ksx gsrq fu%'kqYd",B981)))</formula>
    </cfRule>
    <cfRule type="containsText" dxfId="6490" priority="3670" stopIfTrue="1" operator="containsText" text="f'k{kk foHkkx jktLFkku">
      <formula>NOT(ISERROR(SEARCH("f'k{kk foHkkx jktLFkku",B981)))</formula>
    </cfRule>
    <cfRule type="containsText" dxfId="6489" priority="3671" stopIfTrue="1" operator="containsText" text="iw.kkZad">
      <formula>NOT(ISERROR(SEARCH("iw.kkZad",B981)))</formula>
    </cfRule>
  </conditionalFormatting>
  <conditionalFormatting sqref="D982:F982 J982">
    <cfRule type="cellIs" dxfId="6488" priority="3666" stopIfTrue="1" operator="equal">
      <formula>0</formula>
    </cfRule>
  </conditionalFormatting>
  <conditionalFormatting sqref="D982:F982 J982">
    <cfRule type="containsText" dxfId="6487" priority="3661" stopIfTrue="1" operator="containsText" text="dsoy jktdh; fo|ky;ksa esa iz;ksx gsrq fu%'kqYd">
      <formula>NOT(ISERROR(SEARCH("dsoy jktdh; fo|ky;ksa esa iz;ksx gsrq fu%'kqYd",D982)))</formula>
    </cfRule>
    <cfRule type="containsText" dxfId="6486" priority="3662" stopIfTrue="1" operator="containsText" text="dsoy jktdh; fo|ky;ksa esa iz;ksx gsrq fu%'kqYd">
      <formula>NOT(ISERROR(SEARCH("dsoy jktdh; fo|ky;ksa esa iz;ksx gsrq fu%'kqYd",D982)))</formula>
    </cfRule>
    <cfRule type="containsText" dxfId="6485" priority="3663" stopIfTrue="1" operator="containsText" text="dsoy jktdh; fo|ky;ksa esa iz;ksx gsrq fu%'kqYd">
      <formula>NOT(ISERROR(SEARCH("dsoy jktdh; fo|ky;ksa esa iz;ksx gsrq fu%'kqYd",D982)))</formula>
    </cfRule>
    <cfRule type="containsText" dxfId="6484" priority="3664" stopIfTrue="1" operator="containsText" text="f'k{kk foHkkx jktLFkku">
      <formula>NOT(ISERROR(SEARCH("f'k{kk foHkkx jktLFkku",D982)))</formula>
    </cfRule>
    <cfRule type="containsText" dxfId="6483" priority="3665" stopIfTrue="1" operator="containsText" text="iw.kkZad">
      <formula>NOT(ISERROR(SEARCH("iw.kkZad",D982)))</formula>
    </cfRule>
  </conditionalFormatting>
  <conditionalFormatting sqref="D983:F983 J983">
    <cfRule type="cellIs" dxfId="6482" priority="3660" stopIfTrue="1" operator="equal">
      <formula>0</formula>
    </cfRule>
  </conditionalFormatting>
  <conditionalFormatting sqref="D983:F983 J983">
    <cfRule type="containsText" dxfId="6481" priority="3655" stopIfTrue="1" operator="containsText" text="dsoy jktdh; fo|ky;ksa esa iz;ksx gsrq fu%'kqYd">
      <formula>NOT(ISERROR(SEARCH("dsoy jktdh; fo|ky;ksa esa iz;ksx gsrq fu%'kqYd",D983)))</formula>
    </cfRule>
    <cfRule type="containsText" dxfId="6480" priority="3656" stopIfTrue="1" operator="containsText" text="dsoy jktdh; fo|ky;ksa esa iz;ksx gsrq fu%'kqYd">
      <formula>NOT(ISERROR(SEARCH("dsoy jktdh; fo|ky;ksa esa iz;ksx gsrq fu%'kqYd",D983)))</formula>
    </cfRule>
    <cfRule type="containsText" dxfId="6479" priority="3657" stopIfTrue="1" operator="containsText" text="dsoy jktdh; fo|ky;ksa esa iz;ksx gsrq fu%'kqYd">
      <formula>NOT(ISERROR(SEARCH("dsoy jktdh; fo|ky;ksa esa iz;ksx gsrq fu%'kqYd",D983)))</formula>
    </cfRule>
    <cfRule type="containsText" dxfId="6478" priority="3658" stopIfTrue="1" operator="containsText" text="f'k{kk foHkkx jktLFkku">
      <formula>NOT(ISERROR(SEARCH("f'k{kk foHkkx jktLFkku",D983)))</formula>
    </cfRule>
    <cfRule type="containsText" dxfId="6477" priority="3659" stopIfTrue="1" operator="containsText" text="iw.kkZad">
      <formula>NOT(ISERROR(SEARCH("iw.kkZad",D983)))</formula>
    </cfRule>
  </conditionalFormatting>
  <conditionalFormatting sqref="X982:X983 W981 O981:S981 O982:P983">
    <cfRule type="cellIs" dxfId="6476" priority="3654" stopIfTrue="1" operator="equal">
      <formula>0</formula>
    </cfRule>
  </conditionalFormatting>
  <conditionalFormatting sqref="X982:X983 W981 O981:S981 O982:P983">
    <cfRule type="containsText" dxfId="6475" priority="3649" stopIfTrue="1" operator="containsText" text="dsoy jktdh; fo|ky;ksa esa iz;ksx gsrq fu%'kqYd">
      <formula>NOT(ISERROR(SEARCH("dsoy jktdh; fo|ky;ksa esa iz;ksx gsrq fu%'kqYd",O981)))</formula>
    </cfRule>
    <cfRule type="containsText" dxfId="6474" priority="3650" stopIfTrue="1" operator="containsText" text="dsoy jktdh; fo|ky;ksa esa iz;ksx gsrq fu%'kqYd">
      <formula>NOT(ISERROR(SEARCH("dsoy jktdh; fo|ky;ksa esa iz;ksx gsrq fu%'kqYd",O981)))</formula>
    </cfRule>
    <cfRule type="containsText" dxfId="6473" priority="3651" stopIfTrue="1" operator="containsText" text="dsoy jktdh; fo|ky;ksa esa iz;ksx gsrq fu%'kqYd">
      <formula>NOT(ISERROR(SEARCH("dsoy jktdh; fo|ky;ksa esa iz;ksx gsrq fu%'kqYd",O981)))</formula>
    </cfRule>
    <cfRule type="containsText" dxfId="6472" priority="3652" stopIfTrue="1" operator="containsText" text="f'k{kk foHkkx jktLFkku">
      <formula>NOT(ISERROR(SEARCH("f'k{kk foHkkx jktLFkku",O981)))</formula>
    </cfRule>
    <cfRule type="containsText" dxfId="6471" priority="3653" stopIfTrue="1" operator="containsText" text="iw.kkZad">
      <formula>NOT(ISERROR(SEARCH("iw.kkZad",O981)))</formula>
    </cfRule>
  </conditionalFormatting>
  <conditionalFormatting sqref="Q982">
    <cfRule type="cellIs" dxfId="6470" priority="3648" stopIfTrue="1" operator="equal">
      <formula>0</formula>
    </cfRule>
  </conditionalFormatting>
  <conditionalFormatting sqref="Q982">
    <cfRule type="containsText" dxfId="6469" priority="3643" stopIfTrue="1" operator="containsText" text="dsoy jktdh; fo|ky;ksa esa iz;ksx gsrq fu%'kqYd">
      <formula>NOT(ISERROR(SEARCH("dsoy jktdh; fo|ky;ksa esa iz;ksx gsrq fu%'kqYd",Q982)))</formula>
    </cfRule>
    <cfRule type="containsText" dxfId="6468" priority="3644" stopIfTrue="1" operator="containsText" text="dsoy jktdh; fo|ky;ksa esa iz;ksx gsrq fu%'kqYd">
      <formula>NOT(ISERROR(SEARCH("dsoy jktdh; fo|ky;ksa esa iz;ksx gsrq fu%'kqYd",Q982)))</formula>
    </cfRule>
    <cfRule type="containsText" dxfId="6467" priority="3645" stopIfTrue="1" operator="containsText" text="dsoy jktdh; fo|ky;ksa esa iz;ksx gsrq fu%'kqYd">
      <formula>NOT(ISERROR(SEARCH("dsoy jktdh; fo|ky;ksa esa iz;ksx gsrq fu%'kqYd",Q982)))</formula>
    </cfRule>
    <cfRule type="containsText" dxfId="6466" priority="3646" stopIfTrue="1" operator="containsText" text="f'k{kk foHkkx jktLFkku">
      <formula>NOT(ISERROR(SEARCH("f'k{kk foHkkx jktLFkku",Q982)))</formula>
    </cfRule>
    <cfRule type="containsText" dxfId="6465" priority="3647" stopIfTrue="1" operator="containsText" text="iw.kkZad">
      <formula>NOT(ISERROR(SEARCH("iw.kkZad",Q982)))</formula>
    </cfRule>
  </conditionalFormatting>
  <conditionalFormatting sqref="Q983">
    <cfRule type="cellIs" dxfId="6464" priority="3642" stopIfTrue="1" operator="equal">
      <formula>0</formula>
    </cfRule>
  </conditionalFormatting>
  <conditionalFormatting sqref="Q983">
    <cfRule type="containsText" dxfId="6463" priority="3637" stopIfTrue="1" operator="containsText" text="dsoy jktdh; fo|ky;ksa esa iz;ksx gsrq fu%'kqYd">
      <formula>NOT(ISERROR(SEARCH("dsoy jktdh; fo|ky;ksa esa iz;ksx gsrq fu%'kqYd",Q983)))</formula>
    </cfRule>
    <cfRule type="containsText" dxfId="6462" priority="3638" stopIfTrue="1" operator="containsText" text="dsoy jktdh; fo|ky;ksa esa iz;ksx gsrq fu%'kqYd">
      <formula>NOT(ISERROR(SEARCH("dsoy jktdh; fo|ky;ksa esa iz;ksx gsrq fu%'kqYd",Q983)))</formula>
    </cfRule>
    <cfRule type="containsText" dxfId="6461" priority="3639" stopIfTrue="1" operator="containsText" text="dsoy jktdh; fo|ky;ksa esa iz;ksx gsrq fu%'kqYd">
      <formula>NOT(ISERROR(SEARCH("dsoy jktdh; fo|ky;ksa esa iz;ksx gsrq fu%'kqYd",Q983)))</formula>
    </cfRule>
    <cfRule type="containsText" dxfId="6460" priority="3640" stopIfTrue="1" operator="containsText" text="f'k{kk foHkkx jktLFkku">
      <formula>NOT(ISERROR(SEARCH("f'k{kk foHkkx jktLFkku",Q983)))</formula>
    </cfRule>
    <cfRule type="containsText" dxfId="6459" priority="3641" stopIfTrue="1" operator="containsText" text="iw.kkZad">
      <formula>NOT(ISERROR(SEARCH("iw.kkZad",Q983)))</formula>
    </cfRule>
  </conditionalFormatting>
  <conditionalFormatting sqref="R982">
    <cfRule type="cellIs" dxfId="6458" priority="3636" stopIfTrue="1" operator="equal">
      <formula>0</formula>
    </cfRule>
  </conditionalFormatting>
  <conditionalFormatting sqref="R982">
    <cfRule type="containsText" dxfId="6457" priority="3631" stopIfTrue="1" operator="containsText" text="dsoy jktdh; fo|ky;ksa esa iz;ksx gsrq fu%'kqYd">
      <formula>NOT(ISERROR(SEARCH("dsoy jktdh; fo|ky;ksa esa iz;ksx gsrq fu%'kqYd",R982)))</formula>
    </cfRule>
    <cfRule type="containsText" dxfId="6456" priority="3632" stopIfTrue="1" operator="containsText" text="dsoy jktdh; fo|ky;ksa esa iz;ksx gsrq fu%'kqYd">
      <formula>NOT(ISERROR(SEARCH("dsoy jktdh; fo|ky;ksa esa iz;ksx gsrq fu%'kqYd",R982)))</formula>
    </cfRule>
    <cfRule type="containsText" dxfId="6455" priority="3633" stopIfTrue="1" operator="containsText" text="dsoy jktdh; fo|ky;ksa esa iz;ksx gsrq fu%'kqYd">
      <formula>NOT(ISERROR(SEARCH("dsoy jktdh; fo|ky;ksa esa iz;ksx gsrq fu%'kqYd",R982)))</formula>
    </cfRule>
    <cfRule type="containsText" dxfId="6454" priority="3634" stopIfTrue="1" operator="containsText" text="f'k{kk foHkkx jktLFkku">
      <formula>NOT(ISERROR(SEARCH("f'k{kk foHkkx jktLFkku",R982)))</formula>
    </cfRule>
    <cfRule type="containsText" dxfId="6453" priority="3635" stopIfTrue="1" operator="containsText" text="iw.kkZad">
      <formula>NOT(ISERROR(SEARCH("iw.kkZad",R982)))</formula>
    </cfRule>
  </conditionalFormatting>
  <conditionalFormatting sqref="R983">
    <cfRule type="cellIs" dxfId="6452" priority="3630" stopIfTrue="1" operator="equal">
      <formula>0</formula>
    </cfRule>
  </conditionalFormatting>
  <conditionalFormatting sqref="R983">
    <cfRule type="containsText" dxfId="6451" priority="3625" stopIfTrue="1" operator="containsText" text="dsoy jktdh; fo|ky;ksa esa iz;ksx gsrq fu%'kqYd">
      <formula>NOT(ISERROR(SEARCH("dsoy jktdh; fo|ky;ksa esa iz;ksx gsrq fu%'kqYd",R983)))</formula>
    </cfRule>
    <cfRule type="containsText" dxfId="6450" priority="3626" stopIfTrue="1" operator="containsText" text="dsoy jktdh; fo|ky;ksa esa iz;ksx gsrq fu%'kqYd">
      <formula>NOT(ISERROR(SEARCH("dsoy jktdh; fo|ky;ksa esa iz;ksx gsrq fu%'kqYd",R983)))</formula>
    </cfRule>
    <cfRule type="containsText" dxfId="6449" priority="3627" stopIfTrue="1" operator="containsText" text="dsoy jktdh; fo|ky;ksa esa iz;ksx gsrq fu%'kqYd">
      <formula>NOT(ISERROR(SEARCH("dsoy jktdh; fo|ky;ksa esa iz;ksx gsrq fu%'kqYd",R983)))</formula>
    </cfRule>
    <cfRule type="containsText" dxfId="6448" priority="3628" stopIfTrue="1" operator="containsText" text="f'k{kk foHkkx jktLFkku">
      <formula>NOT(ISERROR(SEARCH("f'k{kk foHkkx jktLFkku",R983)))</formula>
    </cfRule>
    <cfRule type="containsText" dxfId="6447" priority="3629" stopIfTrue="1" operator="containsText" text="iw.kkZad">
      <formula>NOT(ISERROR(SEARCH("iw.kkZad",R983)))</formula>
    </cfRule>
  </conditionalFormatting>
  <conditionalFormatting sqref="S982">
    <cfRule type="cellIs" dxfId="6446" priority="3624" stopIfTrue="1" operator="equal">
      <formula>0</formula>
    </cfRule>
  </conditionalFormatting>
  <conditionalFormatting sqref="S982">
    <cfRule type="containsText" dxfId="6445" priority="3619" stopIfTrue="1" operator="containsText" text="dsoy jktdh; fo|ky;ksa esa iz;ksx gsrq fu%'kqYd">
      <formula>NOT(ISERROR(SEARCH("dsoy jktdh; fo|ky;ksa esa iz;ksx gsrq fu%'kqYd",S982)))</formula>
    </cfRule>
    <cfRule type="containsText" dxfId="6444" priority="3620" stopIfTrue="1" operator="containsText" text="dsoy jktdh; fo|ky;ksa esa iz;ksx gsrq fu%'kqYd">
      <formula>NOT(ISERROR(SEARCH("dsoy jktdh; fo|ky;ksa esa iz;ksx gsrq fu%'kqYd",S982)))</formula>
    </cfRule>
    <cfRule type="containsText" dxfId="6443" priority="3621" stopIfTrue="1" operator="containsText" text="dsoy jktdh; fo|ky;ksa esa iz;ksx gsrq fu%'kqYd">
      <formula>NOT(ISERROR(SEARCH("dsoy jktdh; fo|ky;ksa esa iz;ksx gsrq fu%'kqYd",S982)))</formula>
    </cfRule>
    <cfRule type="containsText" dxfId="6442" priority="3622" stopIfTrue="1" operator="containsText" text="f'k{kk foHkkx jktLFkku">
      <formula>NOT(ISERROR(SEARCH("f'k{kk foHkkx jktLFkku",S982)))</formula>
    </cfRule>
    <cfRule type="containsText" dxfId="6441" priority="3623" stopIfTrue="1" operator="containsText" text="iw.kkZad">
      <formula>NOT(ISERROR(SEARCH("iw.kkZad",S982)))</formula>
    </cfRule>
  </conditionalFormatting>
  <conditionalFormatting sqref="S983">
    <cfRule type="cellIs" dxfId="6440" priority="3618" stopIfTrue="1" operator="equal">
      <formula>0</formula>
    </cfRule>
  </conditionalFormatting>
  <conditionalFormatting sqref="S983">
    <cfRule type="containsText" dxfId="6439" priority="3613" stopIfTrue="1" operator="containsText" text="dsoy jktdh; fo|ky;ksa esa iz;ksx gsrq fu%'kqYd">
      <formula>NOT(ISERROR(SEARCH("dsoy jktdh; fo|ky;ksa esa iz;ksx gsrq fu%'kqYd",S983)))</formula>
    </cfRule>
    <cfRule type="containsText" dxfId="6438" priority="3614" stopIfTrue="1" operator="containsText" text="dsoy jktdh; fo|ky;ksa esa iz;ksx gsrq fu%'kqYd">
      <formula>NOT(ISERROR(SEARCH("dsoy jktdh; fo|ky;ksa esa iz;ksx gsrq fu%'kqYd",S983)))</formula>
    </cfRule>
    <cfRule type="containsText" dxfId="6437" priority="3615" stopIfTrue="1" operator="containsText" text="dsoy jktdh; fo|ky;ksa esa iz;ksx gsrq fu%'kqYd">
      <formula>NOT(ISERROR(SEARCH("dsoy jktdh; fo|ky;ksa esa iz;ksx gsrq fu%'kqYd",S983)))</formula>
    </cfRule>
    <cfRule type="containsText" dxfId="6436" priority="3616" stopIfTrue="1" operator="containsText" text="f'k{kk foHkkx jktLFkku">
      <formula>NOT(ISERROR(SEARCH("f'k{kk foHkkx jktLFkku",S983)))</formula>
    </cfRule>
    <cfRule type="containsText" dxfId="6435" priority="3617" stopIfTrue="1" operator="containsText" text="iw.kkZad">
      <formula>NOT(ISERROR(SEARCH("iw.kkZad",S983)))</formula>
    </cfRule>
  </conditionalFormatting>
  <conditionalFormatting sqref="W982">
    <cfRule type="cellIs" dxfId="6434" priority="3612" stopIfTrue="1" operator="equal">
      <formula>0</formula>
    </cfRule>
  </conditionalFormatting>
  <conditionalFormatting sqref="W982">
    <cfRule type="containsText" dxfId="6433" priority="3607" stopIfTrue="1" operator="containsText" text="dsoy jktdh; fo|ky;ksa esa iz;ksx gsrq fu%'kqYd">
      <formula>NOT(ISERROR(SEARCH("dsoy jktdh; fo|ky;ksa esa iz;ksx gsrq fu%'kqYd",W982)))</formula>
    </cfRule>
    <cfRule type="containsText" dxfId="6432" priority="3608" stopIfTrue="1" operator="containsText" text="dsoy jktdh; fo|ky;ksa esa iz;ksx gsrq fu%'kqYd">
      <formula>NOT(ISERROR(SEARCH("dsoy jktdh; fo|ky;ksa esa iz;ksx gsrq fu%'kqYd",W982)))</formula>
    </cfRule>
    <cfRule type="containsText" dxfId="6431" priority="3609" stopIfTrue="1" operator="containsText" text="dsoy jktdh; fo|ky;ksa esa iz;ksx gsrq fu%'kqYd">
      <formula>NOT(ISERROR(SEARCH("dsoy jktdh; fo|ky;ksa esa iz;ksx gsrq fu%'kqYd",W982)))</formula>
    </cfRule>
    <cfRule type="containsText" dxfId="6430" priority="3610" stopIfTrue="1" operator="containsText" text="f'k{kk foHkkx jktLFkku">
      <formula>NOT(ISERROR(SEARCH("f'k{kk foHkkx jktLFkku",W982)))</formula>
    </cfRule>
    <cfRule type="containsText" dxfId="6429" priority="3611" stopIfTrue="1" operator="containsText" text="iw.kkZad">
      <formula>NOT(ISERROR(SEARCH("iw.kkZad",W982)))</formula>
    </cfRule>
  </conditionalFormatting>
  <conditionalFormatting sqref="W983">
    <cfRule type="cellIs" dxfId="6428" priority="3606" stopIfTrue="1" operator="equal">
      <formula>0</formula>
    </cfRule>
  </conditionalFormatting>
  <conditionalFormatting sqref="W983">
    <cfRule type="containsText" dxfId="6427" priority="3601" stopIfTrue="1" operator="containsText" text="dsoy jktdh; fo|ky;ksa esa iz;ksx gsrq fu%'kqYd">
      <formula>NOT(ISERROR(SEARCH("dsoy jktdh; fo|ky;ksa esa iz;ksx gsrq fu%'kqYd",W983)))</formula>
    </cfRule>
    <cfRule type="containsText" dxfId="6426" priority="3602" stopIfTrue="1" operator="containsText" text="dsoy jktdh; fo|ky;ksa esa iz;ksx gsrq fu%'kqYd">
      <formula>NOT(ISERROR(SEARCH("dsoy jktdh; fo|ky;ksa esa iz;ksx gsrq fu%'kqYd",W983)))</formula>
    </cfRule>
    <cfRule type="containsText" dxfId="6425" priority="3603" stopIfTrue="1" operator="containsText" text="dsoy jktdh; fo|ky;ksa esa iz;ksx gsrq fu%'kqYd">
      <formula>NOT(ISERROR(SEARCH("dsoy jktdh; fo|ky;ksa esa iz;ksx gsrq fu%'kqYd",W983)))</formula>
    </cfRule>
    <cfRule type="containsText" dxfId="6424" priority="3604" stopIfTrue="1" operator="containsText" text="f'k{kk foHkkx jktLFkku">
      <formula>NOT(ISERROR(SEARCH("f'k{kk foHkkx jktLFkku",W983)))</formula>
    </cfRule>
    <cfRule type="containsText" dxfId="6423" priority="3605" stopIfTrue="1" operator="containsText" text="iw.kkZad">
      <formula>NOT(ISERROR(SEARCH("iw.kkZad",W983)))</formula>
    </cfRule>
  </conditionalFormatting>
  <conditionalFormatting sqref="K1012:K1013 J1011 B1011:F1011 B1012:C1013">
    <cfRule type="cellIs" dxfId="6422" priority="3600" stopIfTrue="1" operator="equal">
      <formula>0</formula>
    </cfRule>
  </conditionalFormatting>
  <conditionalFormatting sqref="K1012:K1013 J1011 B1011:F1011 B1012:C1013">
    <cfRule type="containsText" dxfId="6421" priority="3595" stopIfTrue="1" operator="containsText" text="dsoy jktdh; fo|ky;ksa esa iz;ksx gsrq fu%'kqYd">
      <formula>NOT(ISERROR(SEARCH("dsoy jktdh; fo|ky;ksa esa iz;ksx gsrq fu%'kqYd",B1011)))</formula>
    </cfRule>
    <cfRule type="containsText" dxfId="6420" priority="3596" stopIfTrue="1" operator="containsText" text="dsoy jktdh; fo|ky;ksa esa iz;ksx gsrq fu%'kqYd">
      <formula>NOT(ISERROR(SEARCH("dsoy jktdh; fo|ky;ksa esa iz;ksx gsrq fu%'kqYd",B1011)))</formula>
    </cfRule>
    <cfRule type="containsText" dxfId="6419" priority="3597" stopIfTrue="1" operator="containsText" text="dsoy jktdh; fo|ky;ksa esa iz;ksx gsrq fu%'kqYd">
      <formula>NOT(ISERROR(SEARCH("dsoy jktdh; fo|ky;ksa esa iz;ksx gsrq fu%'kqYd",B1011)))</formula>
    </cfRule>
    <cfRule type="containsText" dxfId="6418" priority="3598" stopIfTrue="1" operator="containsText" text="f'k{kk foHkkx jktLFkku">
      <formula>NOT(ISERROR(SEARCH("f'k{kk foHkkx jktLFkku",B1011)))</formula>
    </cfRule>
    <cfRule type="containsText" dxfId="6417" priority="3599" stopIfTrue="1" operator="containsText" text="iw.kkZad">
      <formula>NOT(ISERROR(SEARCH("iw.kkZad",B1011)))</formula>
    </cfRule>
  </conditionalFormatting>
  <conditionalFormatting sqref="D1012:F1012 J1012">
    <cfRule type="cellIs" dxfId="6416" priority="3594" stopIfTrue="1" operator="equal">
      <formula>0</formula>
    </cfRule>
  </conditionalFormatting>
  <conditionalFormatting sqref="D1012:F1012 J1012">
    <cfRule type="containsText" dxfId="6415" priority="3589" stopIfTrue="1" operator="containsText" text="dsoy jktdh; fo|ky;ksa esa iz;ksx gsrq fu%'kqYd">
      <formula>NOT(ISERROR(SEARCH("dsoy jktdh; fo|ky;ksa esa iz;ksx gsrq fu%'kqYd",D1012)))</formula>
    </cfRule>
    <cfRule type="containsText" dxfId="6414" priority="3590" stopIfTrue="1" operator="containsText" text="dsoy jktdh; fo|ky;ksa esa iz;ksx gsrq fu%'kqYd">
      <formula>NOT(ISERROR(SEARCH("dsoy jktdh; fo|ky;ksa esa iz;ksx gsrq fu%'kqYd",D1012)))</formula>
    </cfRule>
    <cfRule type="containsText" dxfId="6413" priority="3591" stopIfTrue="1" operator="containsText" text="dsoy jktdh; fo|ky;ksa esa iz;ksx gsrq fu%'kqYd">
      <formula>NOT(ISERROR(SEARCH("dsoy jktdh; fo|ky;ksa esa iz;ksx gsrq fu%'kqYd",D1012)))</formula>
    </cfRule>
    <cfRule type="containsText" dxfId="6412" priority="3592" stopIfTrue="1" operator="containsText" text="f'k{kk foHkkx jktLFkku">
      <formula>NOT(ISERROR(SEARCH("f'k{kk foHkkx jktLFkku",D1012)))</formula>
    </cfRule>
    <cfRule type="containsText" dxfId="6411" priority="3593" stopIfTrue="1" operator="containsText" text="iw.kkZad">
      <formula>NOT(ISERROR(SEARCH("iw.kkZad",D1012)))</formula>
    </cfRule>
  </conditionalFormatting>
  <conditionalFormatting sqref="D1013:F1013 J1013">
    <cfRule type="cellIs" dxfId="6410" priority="3588" stopIfTrue="1" operator="equal">
      <formula>0</formula>
    </cfRule>
  </conditionalFormatting>
  <conditionalFormatting sqref="D1013:F1013 J1013">
    <cfRule type="containsText" dxfId="6409" priority="3583" stopIfTrue="1" operator="containsText" text="dsoy jktdh; fo|ky;ksa esa iz;ksx gsrq fu%'kqYd">
      <formula>NOT(ISERROR(SEARCH("dsoy jktdh; fo|ky;ksa esa iz;ksx gsrq fu%'kqYd",D1013)))</formula>
    </cfRule>
    <cfRule type="containsText" dxfId="6408" priority="3584" stopIfTrue="1" operator="containsText" text="dsoy jktdh; fo|ky;ksa esa iz;ksx gsrq fu%'kqYd">
      <formula>NOT(ISERROR(SEARCH("dsoy jktdh; fo|ky;ksa esa iz;ksx gsrq fu%'kqYd",D1013)))</formula>
    </cfRule>
    <cfRule type="containsText" dxfId="6407" priority="3585" stopIfTrue="1" operator="containsText" text="dsoy jktdh; fo|ky;ksa esa iz;ksx gsrq fu%'kqYd">
      <formula>NOT(ISERROR(SEARCH("dsoy jktdh; fo|ky;ksa esa iz;ksx gsrq fu%'kqYd",D1013)))</formula>
    </cfRule>
    <cfRule type="containsText" dxfId="6406" priority="3586" stopIfTrue="1" operator="containsText" text="f'k{kk foHkkx jktLFkku">
      <formula>NOT(ISERROR(SEARCH("f'k{kk foHkkx jktLFkku",D1013)))</formula>
    </cfRule>
    <cfRule type="containsText" dxfId="6405" priority="3587" stopIfTrue="1" operator="containsText" text="iw.kkZad">
      <formula>NOT(ISERROR(SEARCH("iw.kkZad",D1013)))</formula>
    </cfRule>
  </conditionalFormatting>
  <conditionalFormatting sqref="X1012:X1013 W1011 O1011:S1011 O1012:P1013">
    <cfRule type="cellIs" dxfId="6404" priority="3582" stopIfTrue="1" operator="equal">
      <formula>0</formula>
    </cfRule>
  </conditionalFormatting>
  <conditionalFormatting sqref="X1012:X1013 W1011 O1011:S1011 O1012:P1013">
    <cfRule type="containsText" dxfId="6403" priority="3577" stopIfTrue="1" operator="containsText" text="dsoy jktdh; fo|ky;ksa esa iz;ksx gsrq fu%'kqYd">
      <formula>NOT(ISERROR(SEARCH("dsoy jktdh; fo|ky;ksa esa iz;ksx gsrq fu%'kqYd",O1011)))</formula>
    </cfRule>
    <cfRule type="containsText" dxfId="6402" priority="3578" stopIfTrue="1" operator="containsText" text="dsoy jktdh; fo|ky;ksa esa iz;ksx gsrq fu%'kqYd">
      <formula>NOT(ISERROR(SEARCH("dsoy jktdh; fo|ky;ksa esa iz;ksx gsrq fu%'kqYd",O1011)))</formula>
    </cfRule>
    <cfRule type="containsText" dxfId="6401" priority="3579" stopIfTrue="1" operator="containsText" text="dsoy jktdh; fo|ky;ksa esa iz;ksx gsrq fu%'kqYd">
      <formula>NOT(ISERROR(SEARCH("dsoy jktdh; fo|ky;ksa esa iz;ksx gsrq fu%'kqYd",O1011)))</formula>
    </cfRule>
    <cfRule type="containsText" dxfId="6400" priority="3580" stopIfTrue="1" operator="containsText" text="f'k{kk foHkkx jktLFkku">
      <formula>NOT(ISERROR(SEARCH("f'k{kk foHkkx jktLFkku",O1011)))</formula>
    </cfRule>
    <cfRule type="containsText" dxfId="6399" priority="3581" stopIfTrue="1" operator="containsText" text="iw.kkZad">
      <formula>NOT(ISERROR(SEARCH("iw.kkZad",O1011)))</formula>
    </cfRule>
  </conditionalFormatting>
  <conditionalFormatting sqref="Q1012">
    <cfRule type="cellIs" dxfId="6398" priority="3576" stopIfTrue="1" operator="equal">
      <formula>0</formula>
    </cfRule>
  </conditionalFormatting>
  <conditionalFormatting sqref="Q1012">
    <cfRule type="containsText" dxfId="6397" priority="3571" stopIfTrue="1" operator="containsText" text="dsoy jktdh; fo|ky;ksa esa iz;ksx gsrq fu%'kqYd">
      <formula>NOT(ISERROR(SEARCH("dsoy jktdh; fo|ky;ksa esa iz;ksx gsrq fu%'kqYd",Q1012)))</formula>
    </cfRule>
    <cfRule type="containsText" dxfId="6396" priority="3572" stopIfTrue="1" operator="containsText" text="dsoy jktdh; fo|ky;ksa esa iz;ksx gsrq fu%'kqYd">
      <formula>NOT(ISERROR(SEARCH("dsoy jktdh; fo|ky;ksa esa iz;ksx gsrq fu%'kqYd",Q1012)))</formula>
    </cfRule>
    <cfRule type="containsText" dxfId="6395" priority="3573" stopIfTrue="1" operator="containsText" text="dsoy jktdh; fo|ky;ksa esa iz;ksx gsrq fu%'kqYd">
      <formula>NOT(ISERROR(SEARCH("dsoy jktdh; fo|ky;ksa esa iz;ksx gsrq fu%'kqYd",Q1012)))</formula>
    </cfRule>
    <cfRule type="containsText" dxfId="6394" priority="3574" stopIfTrue="1" operator="containsText" text="f'k{kk foHkkx jktLFkku">
      <formula>NOT(ISERROR(SEARCH("f'k{kk foHkkx jktLFkku",Q1012)))</formula>
    </cfRule>
    <cfRule type="containsText" dxfId="6393" priority="3575" stopIfTrue="1" operator="containsText" text="iw.kkZad">
      <formula>NOT(ISERROR(SEARCH("iw.kkZad",Q1012)))</formula>
    </cfRule>
  </conditionalFormatting>
  <conditionalFormatting sqref="Q1013">
    <cfRule type="cellIs" dxfId="6392" priority="3570" stopIfTrue="1" operator="equal">
      <formula>0</formula>
    </cfRule>
  </conditionalFormatting>
  <conditionalFormatting sqref="Q1013">
    <cfRule type="containsText" dxfId="6391" priority="3565" stopIfTrue="1" operator="containsText" text="dsoy jktdh; fo|ky;ksa esa iz;ksx gsrq fu%'kqYd">
      <formula>NOT(ISERROR(SEARCH("dsoy jktdh; fo|ky;ksa esa iz;ksx gsrq fu%'kqYd",Q1013)))</formula>
    </cfRule>
    <cfRule type="containsText" dxfId="6390" priority="3566" stopIfTrue="1" operator="containsText" text="dsoy jktdh; fo|ky;ksa esa iz;ksx gsrq fu%'kqYd">
      <formula>NOT(ISERROR(SEARCH("dsoy jktdh; fo|ky;ksa esa iz;ksx gsrq fu%'kqYd",Q1013)))</formula>
    </cfRule>
    <cfRule type="containsText" dxfId="6389" priority="3567" stopIfTrue="1" operator="containsText" text="dsoy jktdh; fo|ky;ksa esa iz;ksx gsrq fu%'kqYd">
      <formula>NOT(ISERROR(SEARCH("dsoy jktdh; fo|ky;ksa esa iz;ksx gsrq fu%'kqYd",Q1013)))</formula>
    </cfRule>
    <cfRule type="containsText" dxfId="6388" priority="3568" stopIfTrue="1" operator="containsText" text="f'k{kk foHkkx jktLFkku">
      <formula>NOT(ISERROR(SEARCH("f'k{kk foHkkx jktLFkku",Q1013)))</formula>
    </cfRule>
    <cfRule type="containsText" dxfId="6387" priority="3569" stopIfTrue="1" operator="containsText" text="iw.kkZad">
      <formula>NOT(ISERROR(SEARCH("iw.kkZad",Q1013)))</formula>
    </cfRule>
  </conditionalFormatting>
  <conditionalFormatting sqref="R1012">
    <cfRule type="cellIs" dxfId="6386" priority="3564" stopIfTrue="1" operator="equal">
      <formula>0</formula>
    </cfRule>
  </conditionalFormatting>
  <conditionalFormatting sqref="R1012">
    <cfRule type="containsText" dxfId="6385" priority="3559" stopIfTrue="1" operator="containsText" text="dsoy jktdh; fo|ky;ksa esa iz;ksx gsrq fu%'kqYd">
      <formula>NOT(ISERROR(SEARCH("dsoy jktdh; fo|ky;ksa esa iz;ksx gsrq fu%'kqYd",R1012)))</formula>
    </cfRule>
    <cfRule type="containsText" dxfId="6384" priority="3560" stopIfTrue="1" operator="containsText" text="dsoy jktdh; fo|ky;ksa esa iz;ksx gsrq fu%'kqYd">
      <formula>NOT(ISERROR(SEARCH("dsoy jktdh; fo|ky;ksa esa iz;ksx gsrq fu%'kqYd",R1012)))</formula>
    </cfRule>
    <cfRule type="containsText" dxfId="6383" priority="3561" stopIfTrue="1" operator="containsText" text="dsoy jktdh; fo|ky;ksa esa iz;ksx gsrq fu%'kqYd">
      <formula>NOT(ISERROR(SEARCH("dsoy jktdh; fo|ky;ksa esa iz;ksx gsrq fu%'kqYd",R1012)))</formula>
    </cfRule>
    <cfRule type="containsText" dxfId="6382" priority="3562" stopIfTrue="1" operator="containsText" text="f'k{kk foHkkx jktLFkku">
      <formula>NOT(ISERROR(SEARCH("f'k{kk foHkkx jktLFkku",R1012)))</formula>
    </cfRule>
    <cfRule type="containsText" dxfId="6381" priority="3563" stopIfTrue="1" operator="containsText" text="iw.kkZad">
      <formula>NOT(ISERROR(SEARCH("iw.kkZad",R1012)))</formula>
    </cfRule>
  </conditionalFormatting>
  <conditionalFormatting sqref="R1013">
    <cfRule type="cellIs" dxfId="6380" priority="3558" stopIfTrue="1" operator="equal">
      <formula>0</formula>
    </cfRule>
  </conditionalFormatting>
  <conditionalFormatting sqref="R1013">
    <cfRule type="containsText" dxfId="6379" priority="3553" stopIfTrue="1" operator="containsText" text="dsoy jktdh; fo|ky;ksa esa iz;ksx gsrq fu%'kqYd">
      <formula>NOT(ISERROR(SEARCH("dsoy jktdh; fo|ky;ksa esa iz;ksx gsrq fu%'kqYd",R1013)))</formula>
    </cfRule>
    <cfRule type="containsText" dxfId="6378" priority="3554" stopIfTrue="1" operator="containsText" text="dsoy jktdh; fo|ky;ksa esa iz;ksx gsrq fu%'kqYd">
      <formula>NOT(ISERROR(SEARCH("dsoy jktdh; fo|ky;ksa esa iz;ksx gsrq fu%'kqYd",R1013)))</formula>
    </cfRule>
    <cfRule type="containsText" dxfId="6377" priority="3555" stopIfTrue="1" operator="containsText" text="dsoy jktdh; fo|ky;ksa esa iz;ksx gsrq fu%'kqYd">
      <formula>NOT(ISERROR(SEARCH("dsoy jktdh; fo|ky;ksa esa iz;ksx gsrq fu%'kqYd",R1013)))</formula>
    </cfRule>
    <cfRule type="containsText" dxfId="6376" priority="3556" stopIfTrue="1" operator="containsText" text="f'k{kk foHkkx jktLFkku">
      <formula>NOT(ISERROR(SEARCH("f'k{kk foHkkx jktLFkku",R1013)))</formula>
    </cfRule>
    <cfRule type="containsText" dxfId="6375" priority="3557" stopIfTrue="1" operator="containsText" text="iw.kkZad">
      <formula>NOT(ISERROR(SEARCH("iw.kkZad",R1013)))</formula>
    </cfRule>
  </conditionalFormatting>
  <conditionalFormatting sqref="S1012">
    <cfRule type="cellIs" dxfId="6374" priority="3552" stopIfTrue="1" operator="equal">
      <formula>0</formula>
    </cfRule>
  </conditionalFormatting>
  <conditionalFormatting sqref="S1012">
    <cfRule type="containsText" dxfId="6373" priority="3547" stopIfTrue="1" operator="containsText" text="dsoy jktdh; fo|ky;ksa esa iz;ksx gsrq fu%'kqYd">
      <formula>NOT(ISERROR(SEARCH("dsoy jktdh; fo|ky;ksa esa iz;ksx gsrq fu%'kqYd",S1012)))</formula>
    </cfRule>
    <cfRule type="containsText" dxfId="6372" priority="3548" stopIfTrue="1" operator="containsText" text="dsoy jktdh; fo|ky;ksa esa iz;ksx gsrq fu%'kqYd">
      <formula>NOT(ISERROR(SEARCH("dsoy jktdh; fo|ky;ksa esa iz;ksx gsrq fu%'kqYd",S1012)))</formula>
    </cfRule>
    <cfRule type="containsText" dxfId="6371" priority="3549" stopIfTrue="1" operator="containsText" text="dsoy jktdh; fo|ky;ksa esa iz;ksx gsrq fu%'kqYd">
      <formula>NOT(ISERROR(SEARCH("dsoy jktdh; fo|ky;ksa esa iz;ksx gsrq fu%'kqYd",S1012)))</formula>
    </cfRule>
    <cfRule type="containsText" dxfId="6370" priority="3550" stopIfTrue="1" operator="containsText" text="f'k{kk foHkkx jktLFkku">
      <formula>NOT(ISERROR(SEARCH("f'k{kk foHkkx jktLFkku",S1012)))</formula>
    </cfRule>
    <cfRule type="containsText" dxfId="6369" priority="3551" stopIfTrue="1" operator="containsText" text="iw.kkZad">
      <formula>NOT(ISERROR(SEARCH("iw.kkZad",S1012)))</formula>
    </cfRule>
  </conditionalFormatting>
  <conditionalFormatting sqref="S1013">
    <cfRule type="cellIs" dxfId="6368" priority="3546" stopIfTrue="1" operator="equal">
      <formula>0</formula>
    </cfRule>
  </conditionalFormatting>
  <conditionalFormatting sqref="S1013">
    <cfRule type="containsText" dxfId="6367" priority="3541" stopIfTrue="1" operator="containsText" text="dsoy jktdh; fo|ky;ksa esa iz;ksx gsrq fu%'kqYd">
      <formula>NOT(ISERROR(SEARCH("dsoy jktdh; fo|ky;ksa esa iz;ksx gsrq fu%'kqYd",S1013)))</formula>
    </cfRule>
    <cfRule type="containsText" dxfId="6366" priority="3542" stopIfTrue="1" operator="containsText" text="dsoy jktdh; fo|ky;ksa esa iz;ksx gsrq fu%'kqYd">
      <formula>NOT(ISERROR(SEARCH("dsoy jktdh; fo|ky;ksa esa iz;ksx gsrq fu%'kqYd",S1013)))</formula>
    </cfRule>
    <cfRule type="containsText" dxfId="6365" priority="3543" stopIfTrue="1" operator="containsText" text="dsoy jktdh; fo|ky;ksa esa iz;ksx gsrq fu%'kqYd">
      <formula>NOT(ISERROR(SEARCH("dsoy jktdh; fo|ky;ksa esa iz;ksx gsrq fu%'kqYd",S1013)))</formula>
    </cfRule>
    <cfRule type="containsText" dxfId="6364" priority="3544" stopIfTrue="1" operator="containsText" text="f'k{kk foHkkx jktLFkku">
      <formula>NOT(ISERROR(SEARCH("f'k{kk foHkkx jktLFkku",S1013)))</formula>
    </cfRule>
    <cfRule type="containsText" dxfId="6363" priority="3545" stopIfTrue="1" operator="containsText" text="iw.kkZad">
      <formula>NOT(ISERROR(SEARCH("iw.kkZad",S1013)))</formula>
    </cfRule>
  </conditionalFormatting>
  <conditionalFormatting sqref="W1012">
    <cfRule type="cellIs" dxfId="6362" priority="3540" stopIfTrue="1" operator="equal">
      <formula>0</formula>
    </cfRule>
  </conditionalFormatting>
  <conditionalFormatting sqref="W1012">
    <cfRule type="containsText" dxfId="6361" priority="3535" stopIfTrue="1" operator="containsText" text="dsoy jktdh; fo|ky;ksa esa iz;ksx gsrq fu%'kqYd">
      <formula>NOT(ISERROR(SEARCH("dsoy jktdh; fo|ky;ksa esa iz;ksx gsrq fu%'kqYd",W1012)))</formula>
    </cfRule>
    <cfRule type="containsText" dxfId="6360" priority="3536" stopIfTrue="1" operator="containsText" text="dsoy jktdh; fo|ky;ksa esa iz;ksx gsrq fu%'kqYd">
      <formula>NOT(ISERROR(SEARCH("dsoy jktdh; fo|ky;ksa esa iz;ksx gsrq fu%'kqYd",W1012)))</formula>
    </cfRule>
    <cfRule type="containsText" dxfId="6359" priority="3537" stopIfTrue="1" operator="containsText" text="dsoy jktdh; fo|ky;ksa esa iz;ksx gsrq fu%'kqYd">
      <formula>NOT(ISERROR(SEARCH("dsoy jktdh; fo|ky;ksa esa iz;ksx gsrq fu%'kqYd",W1012)))</formula>
    </cfRule>
    <cfRule type="containsText" dxfId="6358" priority="3538" stopIfTrue="1" operator="containsText" text="f'k{kk foHkkx jktLFkku">
      <formula>NOT(ISERROR(SEARCH("f'k{kk foHkkx jktLFkku",W1012)))</formula>
    </cfRule>
    <cfRule type="containsText" dxfId="6357" priority="3539" stopIfTrue="1" operator="containsText" text="iw.kkZad">
      <formula>NOT(ISERROR(SEARCH("iw.kkZad",W1012)))</formula>
    </cfRule>
  </conditionalFormatting>
  <conditionalFormatting sqref="W1013">
    <cfRule type="cellIs" dxfId="6356" priority="3534" stopIfTrue="1" operator="equal">
      <formula>0</formula>
    </cfRule>
  </conditionalFormatting>
  <conditionalFormatting sqref="W1013">
    <cfRule type="containsText" dxfId="6355" priority="3529" stopIfTrue="1" operator="containsText" text="dsoy jktdh; fo|ky;ksa esa iz;ksx gsrq fu%'kqYd">
      <formula>NOT(ISERROR(SEARCH("dsoy jktdh; fo|ky;ksa esa iz;ksx gsrq fu%'kqYd",W1013)))</formula>
    </cfRule>
    <cfRule type="containsText" dxfId="6354" priority="3530" stopIfTrue="1" operator="containsText" text="dsoy jktdh; fo|ky;ksa esa iz;ksx gsrq fu%'kqYd">
      <formula>NOT(ISERROR(SEARCH("dsoy jktdh; fo|ky;ksa esa iz;ksx gsrq fu%'kqYd",W1013)))</formula>
    </cfRule>
    <cfRule type="containsText" dxfId="6353" priority="3531" stopIfTrue="1" operator="containsText" text="dsoy jktdh; fo|ky;ksa esa iz;ksx gsrq fu%'kqYd">
      <formula>NOT(ISERROR(SEARCH("dsoy jktdh; fo|ky;ksa esa iz;ksx gsrq fu%'kqYd",W1013)))</formula>
    </cfRule>
    <cfRule type="containsText" dxfId="6352" priority="3532" stopIfTrue="1" operator="containsText" text="f'k{kk foHkkx jktLFkku">
      <formula>NOT(ISERROR(SEARCH("f'k{kk foHkkx jktLFkku",W1013)))</formula>
    </cfRule>
    <cfRule type="containsText" dxfId="6351" priority="3533" stopIfTrue="1" operator="containsText" text="iw.kkZad">
      <formula>NOT(ISERROR(SEARCH("iw.kkZad",W1013)))</formula>
    </cfRule>
  </conditionalFormatting>
  <conditionalFormatting sqref="K1042:K1043 J1041 B1041:F1041 B1042:C1043">
    <cfRule type="cellIs" dxfId="6350" priority="3528" stopIfTrue="1" operator="equal">
      <formula>0</formula>
    </cfRule>
  </conditionalFormatting>
  <conditionalFormatting sqref="K1042:K1043 J1041 B1041:F1041 B1042:C1043">
    <cfRule type="containsText" dxfId="6349" priority="3523" stopIfTrue="1" operator="containsText" text="dsoy jktdh; fo|ky;ksa esa iz;ksx gsrq fu%'kqYd">
      <formula>NOT(ISERROR(SEARCH("dsoy jktdh; fo|ky;ksa esa iz;ksx gsrq fu%'kqYd",B1041)))</formula>
    </cfRule>
    <cfRule type="containsText" dxfId="6348" priority="3524" stopIfTrue="1" operator="containsText" text="dsoy jktdh; fo|ky;ksa esa iz;ksx gsrq fu%'kqYd">
      <formula>NOT(ISERROR(SEARCH("dsoy jktdh; fo|ky;ksa esa iz;ksx gsrq fu%'kqYd",B1041)))</formula>
    </cfRule>
    <cfRule type="containsText" dxfId="6347" priority="3525" stopIfTrue="1" operator="containsText" text="dsoy jktdh; fo|ky;ksa esa iz;ksx gsrq fu%'kqYd">
      <formula>NOT(ISERROR(SEARCH("dsoy jktdh; fo|ky;ksa esa iz;ksx gsrq fu%'kqYd",B1041)))</formula>
    </cfRule>
    <cfRule type="containsText" dxfId="6346" priority="3526" stopIfTrue="1" operator="containsText" text="f'k{kk foHkkx jktLFkku">
      <formula>NOT(ISERROR(SEARCH("f'k{kk foHkkx jktLFkku",B1041)))</formula>
    </cfRule>
    <cfRule type="containsText" dxfId="6345" priority="3527" stopIfTrue="1" operator="containsText" text="iw.kkZad">
      <formula>NOT(ISERROR(SEARCH("iw.kkZad",B1041)))</formula>
    </cfRule>
  </conditionalFormatting>
  <conditionalFormatting sqref="D1042:F1042 J1042">
    <cfRule type="cellIs" dxfId="6344" priority="3522" stopIfTrue="1" operator="equal">
      <formula>0</formula>
    </cfRule>
  </conditionalFormatting>
  <conditionalFormatting sqref="D1042:F1042 J1042">
    <cfRule type="containsText" dxfId="6343" priority="3517" stopIfTrue="1" operator="containsText" text="dsoy jktdh; fo|ky;ksa esa iz;ksx gsrq fu%'kqYd">
      <formula>NOT(ISERROR(SEARCH("dsoy jktdh; fo|ky;ksa esa iz;ksx gsrq fu%'kqYd",D1042)))</formula>
    </cfRule>
    <cfRule type="containsText" dxfId="6342" priority="3518" stopIfTrue="1" operator="containsText" text="dsoy jktdh; fo|ky;ksa esa iz;ksx gsrq fu%'kqYd">
      <formula>NOT(ISERROR(SEARCH("dsoy jktdh; fo|ky;ksa esa iz;ksx gsrq fu%'kqYd",D1042)))</formula>
    </cfRule>
    <cfRule type="containsText" dxfId="6341" priority="3519" stopIfTrue="1" operator="containsText" text="dsoy jktdh; fo|ky;ksa esa iz;ksx gsrq fu%'kqYd">
      <formula>NOT(ISERROR(SEARCH("dsoy jktdh; fo|ky;ksa esa iz;ksx gsrq fu%'kqYd",D1042)))</formula>
    </cfRule>
    <cfRule type="containsText" dxfId="6340" priority="3520" stopIfTrue="1" operator="containsText" text="f'k{kk foHkkx jktLFkku">
      <formula>NOT(ISERROR(SEARCH("f'k{kk foHkkx jktLFkku",D1042)))</formula>
    </cfRule>
    <cfRule type="containsText" dxfId="6339" priority="3521" stopIfTrue="1" operator="containsText" text="iw.kkZad">
      <formula>NOT(ISERROR(SEARCH("iw.kkZad",D1042)))</formula>
    </cfRule>
  </conditionalFormatting>
  <conditionalFormatting sqref="D1043:F1043 J1043">
    <cfRule type="cellIs" dxfId="6338" priority="3516" stopIfTrue="1" operator="equal">
      <formula>0</formula>
    </cfRule>
  </conditionalFormatting>
  <conditionalFormatting sqref="D1043:F1043 J1043">
    <cfRule type="containsText" dxfId="6337" priority="3511" stopIfTrue="1" operator="containsText" text="dsoy jktdh; fo|ky;ksa esa iz;ksx gsrq fu%'kqYd">
      <formula>NOT(ISERROR(SEARCH("dsoy jktdh; fo|ky;ksa esa iz;ksx gsrq fu%'kqYd",D1043)))</formula>
    </cfRule>
    <cfRule type="containsText" dxfId="6336" priority="3512" stopIfTrue="1" operator="containsText" text="dsoy jktdh; fo|ky;ksa esa iz;ksx gsrq fu%'kqYd">
      <formula>NOT(ISERROR(SEARCH("dsoy jktdh; fo|ky;ksa esa iz;ksx gsrq fu%'kqYd",D1043)))</formula>
    </cfRule>
    <cfRule type="containsText" dxfId="6335" priority="3513" stopIfTrue="1" operator="containsText" text="dsoy jktdh; fo|ky;ksa esa iz;ksx gsrq fu%'kqYd">
      <formula>NOT(ISERROR(SEARCH("dsoy jktdh; fo|ky;ksa esa iz;ksx gsrq fu%'kqYd",D1043)))</formula>
    </cfRule>
    <cfRule type="containsText" dxfId="6334" priority="3514" stopIfTrue="1" operator="containsText" text="f'k{kk foHkkx jktLFkku">
      <formula>NOT(ISERROR(SEARCH("f'k{kk foHkkx jktLFkku",D1043)))</formula>
    </cfRule>
    <cfRule type="containsText" dxfId="6333" priority="3515" stopIfTrue="1" operator="containsText" text="iw.kkZad">
      <formula>NOT(ISERROR(SEARCH("iw.kkZad",D1043)))</formula>
    </cfRule>
  </conditionalFormatting>
  <conditionalFormatting sqref="X1042:X1043 W1041 O1041:S1041 O1042:P1043">
    <cfRule type="cellIs" dxfId="6332" priority="3510" stopIfTrue="1" operator="equal">
      <formula>0</formula>
    </cfRule>
  </conditionalFormatting>
  <conditionalFormatting sqref="X1042:X1043 W1041 O1041:S1041 O1042:P1043">
    <cfRule type="containsText" dxfId="6331" priority="3505" stopIfTrue="1" operator="containsText" text="dsoy jktdh; fo|ky;ksa esa iz;ksx gsrq fu%'kqYd">
      <formula>NOT(ISERROR(SEARCH("dsoy jktdh; fo|ky;ksa esa iz;ksx gsrq fu%'kqYd",O1041)))</formula>
    </cfRule>
    <cfRule type="containsText" dxfId="6330" priority="3506" stopIfTrue="1" operator="containsText" text="dsoy jktdh; fo|ky;ksa esa iz;ksx gsrq fu%'kqYd">
      <formula>NOT(ISERROR(SEARCH("dsoy jktdh; fo|ky;ksa esa iz;ksx gsrq fu%'kqYd",O1041)))</formula>
    </cfRule>
    <cfRule type="containsText" dxfId="6329" priority="3507" stopIfTrue="1" operator="containsText" text="dsoy jktdh; fo|ky;ksa esa iz;ksx gsrq fu%'kqYd">
      <formula>NOT(ISERROR(SEARCH("dsoy jktdh; fo|ky;ksa esa iz;ksx gsrq fu%'kqYd",O1041)))</formula>
    </cfRule>
    <cfRule type="containsText" dxfId="6328" priority="3508" stopIfTrue="1" operator="containsText" text="f'k{kk foHkkx jktLFkku">
      <formula>NOT(ISERROR(SEARCH("f'k{kk foHkkx jktLFkku",O1041)))</formula>
    </cfRule>
    <cfRule type="containsText" dxfId="6327" priority="3509" stopIfTrue="1" operator="containsText" text="iw.kkZad">
      <formula>NOT(ISERROR(SEARCH("iw.kkZad",O1041)))</formula>
    </cfRule>
  </conditionalFormatting>
  <conditionalFormatting sqref="Q1042">
    <cfRule type="cellIs" dxfId="6326" priority="3504" stopIfTrue="1" operator="equal">
      <formula>0</formula>
    </cfRule>
  </conditionalFormatting>
  <conditionalFormatting sqref="Q1042">
    <cfRule type="containsText" dxfId="6325" priority="3499" stopIfTrue="1" operator="containsText" text="dsoy jktdh; fo|ky;ksa esa iz;ksx gsrq fu%'kqYd">
      <formula>NOT(ISERROR(SEARCH("dsoy jktdh; fo|ky;ksa esa iz;ksx gsrq fu%'kqYd",Q1042)))</formula>
    </cfRule>
    <cfRule type="containsText" dxfId="6324" priority="3500" stopIfTrue="1" operator="containsText" text="dsoy jktdh; fo|ky;ksa esa iz;ksx gsrq fu%'kqYd">
      <formula>NOT(ISERROR(SEARCH("dsoy jktdh; fo|ky;ksa esa iz;ksx gsrq fu%'kqYd",Q1042)))</formula>
    </cfRule>
    <cfRule type="containsText" dxfId="6323" priority="3501" stopIfTrue="1" operator="containsText" text="dsoy jktdh; fo|ky;ksa esa iz;ksx gsrq fu%'kqYd">
      <formula>NOT(ISERROR(SEARCH("dsoy jktdh; fo|ky;ksa esa iz;ksx gsrq fu%'kqYd",Q1042)))</formula>
    </cfRule>
    <cfRule type="containsText" dxfId="6322" priority="3502" stopIfTrue="1" operator="containsText" text="f'k{kk foHkkx jktLFkku">
      <formula>NOT(ISERROR(SEARCH("f'k{kk foHkkx jktLFkku",Q1042)))</formula>
    </cfRule>
    <cfRule type="containsText" dxfId="6321" priority="3503" stopIfTrue="1" operator="containsText" text="iw.kkZad">
      <formula>NOT(ISERROR(SEARCH("iw.kkZad",Q1042)))</formula>
    </cfRule>
  </conditionalFormatting>
  <conditionalFormatting sqref="Q1043">
    <cfRule type="cellIs" dxfId="6320" priority="3498" stopIfTrue="1" operator="equal">
      <formula>0</formula>
    </cfRule>
  </conditionalFormatting>
  <conditionalFormatting sqref="Q1043">
    <cfRule type="containsText" dxfId="6319" priority="3493" stopIfTrue="1" operator="containsText" text="dsoy jktdh; fo|ky;ksa esa iz;ksx gsrq fu%'kqYd">
      <formula>NOT(ISERROR(SEARCH("dsoy jktdh; fo|ky;ksa esa iz;ksx gsrq fu%'kqYd",Q1043)))</formula>
    </cfRule>
    <cfRule type="containsText" dxfId="6318" priority="3494" stopIfTrue="1" operator="containsText" text="dsoy jktdh; fo|ky;ksa esa iz;ksx gsrq fu%'kqYd">
      <formula>NOT(ISERROR(SEARCH("dsoy jktdh; fo|ky;ksa esa iz;ksx gsrq fu%'kqYd",Q1043)))</formula>
    </cfRule>
    <cfRule type="containsText" dxfId="6317" priority="3495" stopIfTrue="1" operator="containsText" text="dsoy jktdh; fo|ky;ksa esa iz;ksx gsrq fu%'kqYd">
      <formula>NOT(ISERROR(SEARCH("dsoy jktdh; fo|ky;ksa esa iz;ksx gsrq fu%'kqYd",Q1043)))</formula>
    </cfRule>
    <cfRule type="containsText" dxfId="6316" priority="3496" stopIfTrue="1" operator="containsText" text="f'k{kk foHkkx jktLFkku">
      <formula>NOT(ISERROR(SEARCH("f'k{kk foHkkx jktLFkku",Q1043)))</formula>
    </cfRule>
    <cfRule type="containsText" dxfId="6315" priority="3497" stopIfTrue="1" operator="containsText" text="iw.kkZad">
      <formula>NOT(ISERROR(SEARCH("iw.kkZad",Q1043)))</formula>
    </cfRule>
  </conditionalFormatting>
  <conditionalFormatting sqref="R1042">
    <cfRule type="cellIs" dxfId="6314" priority="3492" stopIfTrue="1" operator="equal">
      <formula>0</formula>
    </cfRule>
  </conditionalFormatting>
  <conditionalFormatting sqref="R1042">
    <cfRule type="containsText" dxfId="6313" priority="3487" stopIfTrue="1" operator="containsText" text="dsoy jktdh; fo|ky;ksa esa iz;ksx gsrq fu%'kqYd">
      <formula>NOT(ISERROR(SEARCH("dsoy jktdh; fo|ky;ksa esa iz;ksx gsrq fu%'kqYd",R1042)))</formula>
    </cfRule>
    <cfRule type="containsText" dxfId="6312" priority="3488" stopIfTrue="1" operator="containsText" text="dsoy jktdh; fo|ky;ksa esa iz;ksx gsrq fu%'kqYd">
      <formula>NOT(ISERROR(SEARCH("dsoy jktdh; fo|ky;ksa esa iz;ksx gsrq fu%'kqYd",R1042)))</formula>
    </cfRule>
    <cfRule type="containsText" dxfId="6311" priority="3489" stopIfTrue="1" operator="containsText" text="dsoy jktdh; fo|ky;ksa esa iz;ksx gsrq fu%'kqYd">
      <formula>NOT(ISERROR(SEARCH("dsoy jktdh; fo|ky;ksa esa iz;ksx gsrq fu%'kqYd",R1042)))</formula>
    </cfRule>
    <cfRule type="containsText" dxfId="6310" priority="3490" stopIfTrue="1" operator="containsText" text="f'k{kk foHkkx jktLFkku">
      <formula>NOT(ISERROR(SEARCH("f'k{kk foHkkx jktLFkku",R1042)))</formula>
    </cfRule>
    <cfRule type="containsText" dxfId="6309" priority="3491" stopIfTrue="1" operator="containsText" text="iw.kkZad">
      <formula>NOT(ISERROR(SEARCH("iw.kkZad",R1042)))</formula>
    </cfRule>
  </conditionalFormatting>
  <conditionalFormatting sqref="R1043">
    <cfRule type="cellIs" dxfId="6308" priority="3486" stopIfTrue="1" operator="equal">
      <formula>0</formula>
    </cfRule>
  </conditionalFormatting>
  <conditionalFormatting sqref="R1043">
    <cfRule type="containsText" dxfId="6307" priority="3481" stopIfTrue="1" operator="containsText" text="dsoy jktdh; fo|ky;ksa esa iz;ksx gsrq fu%'kqYd">
      <formula>NOT(ISERROR(SEARCH("dsoy jktdh; fo|ky;ksa esa iz;ksx gsrq fu%'kqYd",R1043)))</formula>
    </cfRule>
    <cfRule type="containsText" dxfId="6306" priority="3482" stopIfTrue="1" operator="containsText" text="dsoy jktdh; fo|ky;ksa esa iz;ksx gsrq fu%'kqYd">
      <formula>NOT(ISERROR(SEARCH("dsoy jktdh; fo|ky;ksa esa iz;ksx gsrq fu%'kqYd",R1043)))</formula>
    </cfRule>
    <cfRule type="containsText" dxfId="6305" priority="3483" stopIfTrue="1" operator="containsText" text="dsoy jktdh; fo|ky;ksa esa iz;ksx gsrq fu%'kqYd">
      <formula>NOT(ISERROR(SEARCH("dsoy jktdh; fo|ky;ksa esa iz;ksx gsrq fu%'kqYd",R1043)))</formula>
    </cfRule>
    <cfRule type="containsText" dxfId="6304" priority="3484" stopIfTrue="1" operator="containsText" text="f'k{kk foHkkx jktLFkku">
      <formula>NOT(ISERROR(SEARCH("f'k{kk foHkkx jktLFkku",R1043)))</formula>
    </cfRule>
    <cfRule type="containsText" dxfId="6303" priority="3485" stopIfTrue="1" operator="containsText" text="iw.kkZad">
      <formula>NOT(ISERROR(SEARCH("iw.kkZad",R1043)))</formula>
    </cfRule>
  </conditionalFormatting>
  <conditionalFormatting sqref="S1042">
    <cfRule type="cellIs" dxfId="6302" priority="3480" stopIfTrue="1" operator="equal">
      <formula>0</formula>
    </cfRule>
  </conditionalFormatting>
  <conditionalFormatting sqref="S1042">
    <cfRule type="containsText" dxfId="6301" priority="3475" stopIfTrue="1" operator="containsText" text="dsoy jktdh; fo|ky;ksa esa iz;ksx gsrq fu%'kqYd">
      <formula>NOT(ISERROR(SEARCH("dsoy jktdh; fo|ky;ksa esa iz;ksx gsrq fu%'kqYd",S1042)))</formula>
    </cfRule>
    <cfRule type="containsText" dxfId="6300" priority="3476" stopIfTrue="1" operator="containsText" text="dsoy jktdh; fo|ky;ksa esa iz;ksx gsrq fu%'kqYd">
      <formula>NOT(ISERROR(SEARCH("dsoy jktdh; fo|ky;ksa esa iz;ksx gsrq fu%'kqYd",S1042)))</formula>
    </cfRule>
    <cfRule type="containsText" dxfId="6299" priority="3477" stopIfTrue="1" operator="containsText" text="dsoy jktdh; fo|ky;ksa esa iz;ksx gsrq fu%'kqYd">
      <formula>NOT(ISERROR(SEARCH("dsoy jktdh; fo|ky;ksa esa iz;ksx gsrq fu%'kqYd",S1042)))</formula>
    </cfRule>
    <cfRule type="containsText" dxfId="6298" priority="3478" stopIfTrue="1" operator="containsText" text="f'k{kk foHkkx jktLFkku">
      <formula>NOT(ISERROR(SEARCH("f'k{kk foHkkx jktLFkku",S1042)))</formula>
    </cfRule>
    <cfRule type="containsText" dxfId="6297" priority="3479" stopIfTrue="1" operator="containsText" text="iw.kkZad">
      <formula>NOT(ISERROR(SEARCH("iw.kkZad",S1042)))</formula>
    </cfRule>
  </conditionalFormatting>
  <conditionalFormatting sqref="S1043">
    <cfRule type="cellIs" dxfId="6296" priority="3474" stopIfTrue="1" operator="equal">
      <formula>0</formula>
    </cfRule>
  </conditionalFormatting>
  <conditionalFormatting sqref="S1043">
    <cfRule type="containsText" dxfId="6295" priority="3469" stopIfTrue="1" operator="containsText" text="dsoy jktdh; fo|ky;ksa esa iz;ksx gsrq fu%'kqYd">
      <formula>NOT(ISERROR(SEARCH("dsoy jktdh; fo|ky;ksa esa iz;ksx gsrq fu%'kqYd",S1043)))</formula>
    </cfRule>
    <cfRule type="containsText" dxfId="6294" priority="3470" stopIfTrue="1" operator="containsText" text="dsoy jktdh; fo|ky;ksa esa iz;ksx gsrq fu%'kqYd">
      <formula>NOT(ISERROR(SEARCH("dsoy jktdh; fo|ky;ksa esa iz;ksx gsrq fu%'kqYd",S1043)))</formula>
    </cfRule>
    <cfRule type="containsText" dxfId="6293" priority="3471" stopIfTrue="1" operator="containsText" text="dsoy jktdh; fo|ky;ksa esa iz;ksx gsrq fu%'kqYd">
      <formula>NOT(ISERROR(SEARCH("dsoy jktdh; fo|ky;ksa esa iz;ksx gsrq fu%'kqYd",S1043)))</formula>
    </cfRule>
    <cfRule type="containsText" dxfId="6292" priority="3472" stopIfTrue="1" operator="containsText" text="f'k{kk foHkkx jktLFkku">
      <formula>NOT(ISERROR(SEARCH("f'k{kk foHkkx jktLFkku",S1043)))</formula>
    </cfRule>
    <cfRule type="containsText" dxfId="6291" priority="3473" stopIfTrue="1" operator="containsText" text="iw.kkZad">
      <formula>NOT(ISERROR(SEARCH("iw.kkZad",S1043)))</formula>
    </cfRule>
  </conditionalFormatting>
  <conditionalFormatting sqref="W1042">
    <cfRule type="cellIs" dxfId="6290" priority="3468" stopIfTrue="1" operator="equal">
      <formula>0</formula>
    </cfRule>
  </conditionalFormatting>
  <conditionalFormatting sqref="W1042">
    <cfRule type="containsText" dxfId="6289" priority="3463" stopIfTrue="1" operator="containsText" text="dsoy jktdh; fo|ky;ksa esa iz;ksx gsrq fu%'kqYd">
      <formula>NOT(ISERROR(SEARCH("dsoy jktdh; fo|ky;ksa esa iz;ksx gsrq fu%'kqYd",W1042)))</formula>
    </cfRule>
    <cfRule type="containsText" dxfId="6288" priority="3464" stopIfTrue="1" operator="containsText" text="dsoy jktdh; fo|ky;ksa esa iz;ksx gsrq fu%'kqYd">
      <formula>NOT(ISERROR(SEARCH("dsoy jktdh; fo|ky;ksa esa iz;ksx gsrq fu%'kqYd",W1042)))</formula>
    </cfRule>
    <cfRule type="containsText" dxfId="6287" priority="3465" stopIfTrue="1" operator="containsText" text="dsoy jktdh; fo|ky;ksa esa iz;ksx gsrq fu%'kqYd">
      <formula>NOT(ISERROR(SEARCH("dsoy jktdh; fo|ky;ksa esa iz;ksx gsrq fu%'kqYd",W1042)))</formula>
    </cfRule>
    <cfRule type="containsText" dxfId="6286" priority="3466" stopIfTrue="1" operator="containsText" text="f'k{kk foHkkx jktLFkku">
      <formula>NOT(ISERROR(SEARCH("f'k{kk foHkkx jktLFkku",W1042)))</formula>
    </cfRule>
    <cfRule type="containsText" dxfId="6285" priority="3467" stopIfTrue="1" operator="containsText" text="iw.kkZad">
      <formula>NOT(ISERROR(SEARCH("iw.kkZad",W1042)))</formula>
    </cfRule>
  </conditionalFormatting>
  <conditionalFormatting sqref="W1043">
    <cfRule type="cellIs" dxfId="6284" priority="3462" stopIfTrue="1" operator="equal">
      <formula>0</formula>
    </cfRule>
  </conditionalFormatting>
  <conditionalFormatting sqref="W1043">
    <cfRule type="containsText" dxfId="6283" priority="3457" stopIfTrue="1" operator="containsText" text="dsoy jktdh; fo|ky;ksa esa iz;ksx gsrq fu%'kqYd">
      <formula>NOT(ISERROR(SEARCH("dsoy jktdh; fo|ky;ksa esa iz;ksx gsrq fu%'kqYd",W1043)))</formula>
    </cfRule>
    <cfRule type="containsText" dxfId="6282" priority="3458" stopIfTrue="1" operator="containsText" text="dsoy jktdh; fo|ky;ksa esa iz;ksx gsrq fu%'kqYd">
      <formula>NOT(ISERROR(SEARCH("dsoy jktdh; fo|ky;ksa esa iz;ksx gsrq fu%'kqYd",W1043)))</formula>
    </cfRule>
    <cfRule type="containsText" dxfId="6281" priority="3459" stopIfTrue="1" operator="containsText" text="dsoy jktdh; fo|ky;ksa esa iz;ksx gsrq fu%'kqYd">
      <formula>NOT(ISERROR(SEARCH("dsoy jktdh; fo|ky;ksa esa iz;ksx gsrq fu%'kqYd",W1043)))</formula>
    </cfRule>
    <cfRule type="containsText" dxfId="6280" priority="3460" stopIfTrue="1" operator="containsText" text="f'k{kk foHkkx jktLFkku">
      <formula>NOT(ISERROR(SEARCH("f'k{kk foHkkx jktLFkku",W1043)))</formula>
    </cfRule>
    <cfRule type="containsText" dxfId="6279" priority="3461" stopIfTrue="1" operator="containsText" text="iw.kkZad">
      <formula>NOT(ISERROR(SEARCH("iw.kkZad",W1043)))</formula>
    </cfRule>
  </conditionalFormatting>
  <conditionalFormatting sqref="K1072:K1073 J1071 B1071:F1071 B1072:C1073">
    <cfRule type="cellIs" dxfId="6278" priority="3456" stopIfTrue="1" operator="equal">
      <formula>0</formula>
    </cfRule>
  </conditionalFormatting>
  <conditionalFormatting sqref="K1072:K1073 J1071 B1071:F1071 B1072:C1073">
    <cfRule type="containsText" dxfId="6277" priority="3451" stopIfTrue="1" operator="containsText" text="dsoy jktdh; fo|ky;ksa esa iz;ksx gsrq fu%'kqYd">
      <formula>NOT(ISERROR(SEARCH("dsoy jktdh; fo|ky;ksa esa iz;ksx gsrq fu%'kqYd",B1071)))</formula>
    </cfRule>
    <cfRule type="containsText" dxfId="6276" priority="3452" stopIfTrue="1" operator="containsText" text="dsoy jktdh; fo|ky;ksa esa iz;ksx gsrq fu%'kqYd">
      <formula>NOT(ISERROR(SEARCH("dsoy jktdh; fo|ky;ksa esa iz;ksx gsrq fu%'kqYd",B1071)))</formula>
    </cfRule>
    <cfRule type="containsText" dxfId="6275" priority="3453" stopIfTrue="1" operator="containsText" text="dsoy jktdh; fo|ky;ksa esa iz;ksx gsrq fu%'kqYd">
      <formula>NOT(ISERROR(SEARCH("dsoy jktdh; fo|ky;ksa esa iz;ksx gsrq fu%'kqYd",B1071)))</formula>
    </cfRule>
    <cfRule type="containsText" dxfId="6274" priority="3454" stopIfTrue="1" operator="containsText" text="f'k{kk foHkkx jktLFkku">
      <formula>NOT(ISERROR(SEARCH("f'k{kk foHkkx jktLFkku",B1071)))</formula>
    </cfRule>
    <cfRule type="containsText" dxfId="6273" priority="3455" stopIfTrue="1" operator="containsText" text="iw.kkZad">
      <formula>NOT(ISERROR(SEARCH("iw.kkZad",B1071)))</formula>
    </cfRule>
  </conditionalFormatting>
  <conditionalFormatting sqref="D1072:F1072 J1072">
    <cfRule type="cellIs" dxfId="6272" priority="3450" stopIfTrue="1" operator="equal">
      <formula>0</formula>
    </cfRule>
  </conditionalFormatting>
  <conditionalFormatting sqref="D1072:F1072 J1072">
    <cfRule type="containsText" dxfId="6271" priority="3445" stopIfTrue="1" operator="containsText" text="dsoy jktdh; fo|ky;ksa esa iz;ksx gsrq fu%'kqYd">
      <formula>NOT(ISERROR(SEARCH("dsoy jktdh; fo|ky;ksa esa iz;ksx gsrq fu%'kqYd",D1072)))</formula>
    </cfRule>
    <cfRule type="containsText" dxfId="6270" priority="3446" stopIfTrue="1" operator="containsText" text="dsoy jktdh; fo|ky;ksa esa iz;ksx gsrq fu%'kqYd">
      <formula>NOT(ISERROR(SEARCH("dsoy jktdh; fo|ky;ksa esa iz;ksx gsrq fu%'kqYd",D1072)))</formula>
    </cfRule>
    <cfRule type="containsText" dxfId="6269" priority="3447" stopIfTrue="1" operator="containsText" text="dsoy jktdh; fo|ky;ksa esa iz;ksx gsrq fu%'kqYd">
      <formula>NOT(ISERROR(SEARCH("dsoy jktdh; fo|ky;ksa esa iz;ksx gsrq fu%'kqYd",D1072)))</formula>
    </cfRule>
    <cfRule type="containsText" dxfId="6268" priority="3448" stopIfTrue="1" operator="containsText" text="f'k{kk foHkkx jktLFkku">
      <formula>NOT(ISERROR(SEARCH("f'k{kk foHkkx jktLFkku",D1072)))</formula>
    </cfRule>
    <cfRule type="containsText" dxfId="6267" priority="3449" stopIfTrue="1" operator="containsText" text="iw.kkZad">
      <formula>NOT(ISERROR(SEARCH("iw.kkZad",D1072)))</formula>
    </cfRule>
  </conditionalFormatting>
  <conditionalFormatting sqref="D1073:F1073 J1073">
    <cfRule type="cellIs" dxfId="6266" priority="3444" stopIfTrue="1" operator="equal">
      <formula>0</formula>
    </cfRule>
  </conditionalFormatting>
  <conditionalFormatting sqref="D1073:F1073 J1073">
    <cfRule type="containsText" dxfId="6265" priority="3439" stopIfTrue="1" operator="containsText" text="dsoy jktdh; fo|ky;ksa esa iz;ksx gsrq fu%'kqYd">
      <formula>NOT(ISERROR(SEARCH("dsoy jktdh; fo|ky;ksa esa iz;ksx gsrq fu%'kqYd",D1073)))</formula>
    </cfRule>
    <cfRule type="containsText" dxfId="6264" priority="3440" stopIfTrue="1" operator="containsText" text="dsoy jktdh; fo|ky;ksa esa iz;ksx gsrq fu%'kqYd">
      <formula>NOT(ISERROR(SEARCH("dsoy jktdh; fo|ky;ksa esa iz;ksx gsrq fu%'kqYd",D1073)))</formula>
    </cfRule>
    <cfRule type="containsText" dxfId="6263" priority="3441" stopIfTrue="1" operator="containsText" text="dsoy jktdh; fo|ky;ksa esa iz;ksx gsrq fu%'kqYd">
      <formula>NOT(ISERROR(SEARCH("dsoy jktdh; fo|ky;ksa esa iz;ksx gsrq fu%'kqYd",D1073)))</formula>
    </cfRule>
    <cfRule type="containsText" dxfId="6262" priority="3442" stopIfTrue="1" operator="containsText" text="f'k{kk foHkkx jktLFkku">
      <formula>NOT(ISERROR(SEARCH("f'k{kk foHkkx jktLFkku",D1073)))</formula>
    </cfRule>
    <cfRule type="containsText" dxfId="6261" priority="3443" stopIfTrue="1" operator="containsText" text="iw.kkZad">
      <formula>NOT(ISERROR(SEARCH("iw.kkZad",D1073)))</formula>
    </cfRule>
  </conditionalFormatting>
  <conditionalFormatting sqref="X1072:X1073 W1071 O1071:S1071 O1072:P1073">
    <cfRule type="cellIs" dxfId="6260" priority="3438" stopIfTrue="1" operator="equal">
      <formula>0</formula>
    </cfRule>
  </conditionalFormatting>
  <conditionalFormatting sqref="X1072:X1073 W1071 O1071:S1071 O1072:P1073">
    <cfRule type="containsText" dxfId="6259" priority="3433" stopIfTrue="1" operator="containsText" text="dsoy jktdh; fo|ky;ksa esa iz;ksx gsrq fu%'kqYd">
      <formula>NOT(ISERROR(SEARCH("dsoy jktdh; fo|ky;ksa esa iz;ksx gsrq fu%'kqYd",O1071)))</formula>
    </cfRule>
    <cfRule type="containsText" dxfId="6258" priority="3434" stopIfTrue="1" operator="containsText" text="dsoy jktdh; fo|ky;ksa esa iz;ksx gsrq fu%'kqYd">
      <formula>NOT(ISERROR(SEARCH("dsoy jktdh; fo|ky;ksa esa iz;ksx gsrq fu%'kqYd",O1071)))</formula>
    </cfRule>
    <cfRule type="containsText" dxfId="6257" priority="3435" stopIfTrue="1" operator="containsText" text="dsoy jktdh; fo|ky;ksa esa iz;ksx gsrq fu%'kqYd">
      <formula>NOT(ISERROR(SEARCH("dsoy jktdh; fo|ky;ksa esa iz;ksx gsrq fu%'kqYd",O1071)))</formula>
    </cfRule>
    <cfRule type="containsText" dxfId="6256" priority="3436" stopIfTrue="1" operator="containsText" text="f'k{kk foHkkx jktLFkku">
      <formula>NOT(ISERROR(SEARCH("f'k{kk foHkkx jktLFkku",O1071)))</formula>
    </cfRule>
    <cfRule type="containsText" dxfId="6255" priority="3437" stopIfTrue="1" operator="containsText" text="iw.kkZad">
      <formula>NOT(ISERROR(SEARCH("iw.kkZad",O1071)))</formula>
    </cfRule>
  </conditionalFormatting>
  <conditionalFormatting sqref="Q1072">
    <cfRule type="cellIs" dxfId="6254" priority="3432" stopIfTrue="1" operator="equal">
      <formula>0</formula>
    </cfRule>
  </conditionalFormatting>
  <conditionalFormatting sqref="Q1072">
    <cfRule type="containsText" dxfId="6253" priority="3427" stopIfTrue="1" operator="containsText" text="dsoy jktdh; fo|ky;ksa esa iz;ksx gsrq fu%'kqYd">
      <formula>NOT(ISERROR(SEARCH("dsoy jktdh; fo|ky;ksa esa iz;ksx gsrq fu%'kqYd",Q1072)))</formula>
    </cfRule>
    <cfRule type="containsText" dxfId="6252" priority="3428" stopIfTrue="1" operator="containsText" text="dsoy jktdh; fo|ky;ksa esa iz;ksx gsrq fu%'kqYd">
      <formula>NOT(ISERROR(SEARCH("dsoy jktdh; fo|ky;ksa esa iz;ksx gsrq fu%'kqYd",Q1072)))</formula>
    </cfRule>
    <cfRule type="containsText" dxfId="6251" priority="3429" stopIfTrue="1" operator="containsText" text="dsoy jktdh; fo|ky;ksa esa iz;ksx gsrq fu%'kqYd">
      <formula>NOT(ISERROR(SEARCH("dsoy jktdh; fo|ky;ksa esa iz;ksx gsrq fu%'kqYd",Q1072)))</formula>
    </cfRule>
    <cfRule type="containsText" dxfId="6250" priority="3430" stopIfTrue="1" operator="containsText" text="f'k{kk foHkkx jktLFkku">
      <formula>NOT(ISERROR(SEARCH("f'k{kk foHkkx jktLFkku",Q1072)))</formula>
    </cfRule>
    <cfRule type="containsText" dxfId="6249" priority="3431" stopIfTrue="1" operator="containsText" text="iw.kkZad">
      <formula>NOT(ISERROR(SEARCH("iw.kkZad",Q1072)))</formula>
    </cfRule>
  </conditionalFormatting>
  <conditionalFormatting sqref="Q1073">
    <cfRule type="cellIs" dxfId="6248" priority="3426" stopIfTrue="1" operator="equal">
      <formula>0</formula>
    </cfRule>
  </conditionalFormatting>
  <conditionalFormatting sqref="Q1073">
    <cfRule type="containsText" dxfId="6247" priority="3421" stopIfTrue="1" operator="containsText" text="dsoy jktdh; fo|ky;ksa esa iz;ksx gsrq fu%'kqYd">
      <formula>NOT(ISERROR(SEARCH("dsoy jktdh; fo|ky;ksa esa iz;ksx gsrq fu%'kqYd",Q1073)))</formula>
    </cfRule>
    <cfRule type="containsText" dxfId="6246" priority="3422" stopIfTrue="1" operator="containsText" text="dsoy jktdh; fo|ky;ksa esa iz;ksx gsrq fu%'kqYd">
      <formula>NOT(ISERROR(SEARCH("dsoy jktdh; fo|ky;ksa esa iz;ksx gsrq fu%'kqYd",Q1073)))</formula>
    </cfRule>
    <cfRule type="containsText" dxfId="6245" priority="3423" stopIfTrue="1" operator="containsText" text="dsoy jktdh; fo|ky;ksa esa iz;ksx gsrq fu%'kqYd">
      <formula>NOT(ISERROR(SEARCH("dsoy jktdh; fo|ky;ksa esa iz;ksx gsrq fu%'kqYd",Q1073)))</formula>
    </cfRule>
    <cfRule type="containsText" dxfId="6244" priority="3424" stopIfTrue="1" operator="containsText" text="f'k{kk foHkkx jktLFkku">
      <formula>NOT(ISERROR(SEARCH("f'k{kk foHkkx jktLFkku",Q1073)))</formula>
    </cfRule>
    <cfRule type="containsText" dxfId="6243" priority="3425" stopIfTrue="1" operator="containsText" text="iw.kkZad">
      <formula>NOT(ISERROR(SEARCH("iw.kkZad",Q1073)))</formula>
    </cfRule>
  </conditionalFormatting>
  <conditionalFormatting sqref="R1072">
    <cfRule type="cellIs" dxfId="6242" priority="3420" stopIfTrue="1" operator="equal">
      <formula>0</formula>
    </cfRule>
  </conditionalFormatting>
  <conditionalFormatting sqref="R1072">
    <cfRule type="containsText" dxfId="6241" priority="3415" stopIfTrue="1" operator="containsText" text="dsoy jktdh; fo|ky;ksa esa iz;ksx gsrq fu%'kqYd">
      <formula>NOT(ISERROR(SEARCH("dsoy jktdh; fo|ky;ksa esa iz;ksx gsrq fu%'kqYd",R1072)))</formula>
    </cfRule>
    <cfRule type="containsText" dxfId="6240" priority="3416" stopIfTrue="1" operator="containsText" text="dsoy jktdh; fo|ky;ksa esa iz;ksx gsrq fu%'kqYd">
      <formula>NOT(ISERROR(SEARCH("dsoy jktdh; fo|ky;ksa esa iz;ksx gsrq fu%'kqYd",R1072)))</formula>
    </cfRule>
    <cfRule type="containsText" dxfId="6239" priority="3417" stopIfTrue="1" operator="containsText" text="dsoy jktdh; fo|ky;ksa esa iz;ksx gsrq fu%'kqYd">
      <formula>NOT(ISERROR(SEARCH("dsoy jktdh; fo|ky;ksa esa iz;ksx gsrq fu%'kqYd",R1072)))</formula>
    </cfRule>
    <cfRule type="containsText" dxfId="6238" priority="3418" stopIfTrue="1" operator="containsText" text="f'k{kk foHkkx jktLFkku">
      <formula>NOT(ISERROR(SEARCH("f'k{kk foHkkx jktLFkku",R1072)))</formula>
    </cfRule>
    <cfRule type="containsText" dxfId="6237" priority="3419" stopIfTrue="1" operator="containsText" text="iw.kkZad">
      <formula>NOT(ISERROR(SEARCH("iw.kkZad",R1072)))</formula>
    </cfRule>
  </conditionalFormatting>
  <conditionalFormatting sqref="R1073">
    <cfRule type="cellIs" dxfId="6236" priority="3414" stopIfTrue="1" operator="equal">
      <formula>0</formula>
    </cfRule>
  </conditionalFormatting>
  <conditionalFormatting sqref="R1073">
    <cfRule type="containsText" dxfId="6235" priority="3409" stopIfTrue="1" operator="containsText" text="dsoy jktdh; fo|ky;ksa esa iz;ksx gsrq fu%'kqYd">
      <formula>NOT(ISERROR(SEARCH("dsoy jktdh; fo|ky;ksa esa iz;ksx gsrq fu%'kqYd",R1073)))</formula>
    </cfRule>
    <cfRule type="containsText" dxfId="6234" priority="3410" stopIfTrue="1" operator="containsText" text="dsoy jktdh; fo|ky;ksa esa iz;ksx gsrq fu%'kqYd">
      <formula>NOT(ISERROR(SEARCH("dsoy jktdh; fo|ky;ksa esa iz;ksx gsrq fu%'kqYd",R1073)))</formula>
    </cfRule>
    <cfRule type="containsText" dxfId="6233" priority="3411" stopIfTrue="1" operator="containsText" text="dsoy jktdh; fo|ky;ksa esa iz;ksx gsrq fu%'kqYd">
      <formula>NOT(ISERROR(SEARCH("dsoy jktdh; fo|ky;ksa esa iz;ksx gsrq fu%'kqYd",R1073)))</formula>
    </cfRule>
    <cfRule type="containsText" dxfId="6232" priority="3412" stopIfTrue="1" operator="containsText" text="f'k{kk foHkkx jktLFkku">
      <formula>NOT(ISERROR(SEARCH("f'k{kk foHkkx jktLFkku",R1073)))</formula>
    </cfRule>
    <cfRule type="containsText" dxfId="6231" priority="3413" stopIfTrue="1" operator="containsText" text="iw.kkZad">
      <formula>NOT(ISERROR(SEARCH("iw.kkZad",R1073)))</formula>
    </cfRule>
  </conditionalFormatting>
  <conditionalFormatting sqref="S1072">
    <cfRule type="cellIs" dxfId="6230" priority="3408" stopIfTrue="1" operator="equal">
      <formula>0</formula>
    </cfRule>
  </conditionalFormatting>
  <conditionalFormatting sqref="S1072">
    <cfRule type="containsText" dxfId="6229" priority="3403" stopIfTrue="1" operator="containsText" text="dsoy jktdh; fo|ky;ksa esa iz;ksx gsrq fu%'kqYd">
      <formula>NOT(ISERROR(SEARCH("dsoy jktdh; fo|ky;ksa esa iz;ksx gsrq fu%'kqYd",S1072)))</formula>
    </cfRule>
    <cfRule type="containsText" dxfId="6228" priority="3404" stopIfTrue="1" operator="containsText" text="dsoy jktdh; fo|ky;ksa esa iz;ksx gsrq fu%'kqYd">
      <formula>NOT(ISERROR(SEARCH("dsoy jktdh; fo|ky;ksa esa iz;ksx gsrq fu%'kqYd",S1072)))</formula>
    </cfRule>
    <cfRule type="containsText" dxfId="6227" priority="3405" stopIfTrue="1" operator="containsText" text="dsoy jktdh; fo|ky;ksa esa iz;ksx gsrq fu%'kqYd">
      <formula>NOT(ISERROR(SEARCH("dsoy jktdh; fo|ky;ksa esa iz;ksx gsrq fu%'kqYd",S1072)))</formula>
    </cfRule>
    <cfRule type="containsText" dxfId="6226" priority="3406" stopIfTrue="1" operator="containsText" text="f'k{kk foHkkx jktLFkku">
      <formula>NOT(ISERROR(SEARCH("f'k{kk foHkkx jktLFkku",S1072)))</formula>
    </cfRule>
    <cfRule type="containsText" dxfId="6225" priority="3407" stopIfTrue="1" operator="containsText" text="iw.kkZad">
      <formula>NOT(ISERROR(SEARCH("iw.kkZad",S1072)))</formula>
    </cfRule>
  </conditionalFormatting>
  <conditionalFormatting sqref="S1073">
    <cfRule type="cellIs" dxfId="6224" priority="3402" stopIfTrue="1" operator="equal">
      <formula>0</formula>
    </cfRule>
  </conditionalFormatting>
  <conditionalFormatting sqref="S1073">
    <cfRule type="containsText" dxfId="6223" priority="3397" stopIfTrue="1" operator="containsText" text="dsoy jktdh; fo|ky;ksa esa iz;ksx gsrq fu%'kqYd">
      <formula>NOT(ISERROR(SEARCH("dsoy jktdh; fo|ky;ksa esa iz;ksx gsrq fu%'kqYd",S1073)))</formula>
    </cfRule>
    <cfRule type="containsText" dxfId="6222" priority="3398" stopIfTrue="1" operator="containsText" text="dsoy jktdh; fo|ky;ksa esa iz;ksx gsrq fu%'kqYd">
      <formula>NOT(ISERROR(SEARCH("dsoy jktdh; fo|ky;ksa esa iz;ksx gsrq fu%'kqYd",S1073)))</formula>
    </cfRule>
    <cfRule type="containsText" dxfId="6221" priority="3399" stopIfTrue="1" operator="containsText" text="dsoy jktdh; fo|ky;ksa esa iz;ksx gsrq fu%'kqYd">
      <formula>NOT(ISERROR(SEARCH("dsoy jktdh; fo|ky;ksa esa iz;ksx gsrq fu%'kqYd",S1073)))</formula>
    </cfRule>
    <cfRule type="containsText" dxfId="6220" priority="3400" stopIfTrue="1" operator="containsText" text="f'k{kk foHkkx jktLFkku">
      <formula>NOT(ISERROR(SEARCH("f'k{kk foHkkx jktLFkku",S1073)))</formula>
    </cfRule>
    <cfRule type="containsText" dxfId="6219" priority="3401" stopIfTrue="1" operator="containsText" text="iw.kkZad">
      <formula>NOT(ISERROR(SEARCH("iw.kkZad",S1073)))</formula>
    </cfRule>
  </conditionalFormatting>
  <conditionalFormatting sqref="W1072">
    <cfRule type="cellIs" dxfId="6218" priority="3396" stopIfTrue="1" operator="equal">
      <formula>0</formula>
    </cfRule>
  </conditionalFormatting>
  <conditionalFormatting sqref="W1072">
    <cfRule type="containsText" dxfId="6217" priority="3391" stopIfTrue="1" operator="containsText" text="dsoy jktdh; fo|ky;ksa esa iz;ksx gsrq fu%'kqYd">
      <formula>NOT(ISERROR(SEARCH("dsoy jktdh; fo|ky;ksa esa iz;ksx gsrq fu%'kqYd",W1072)))</formula>
    </cfRule>
    <cfRule type="containsText" dxfId="6216" priority="3392" stopIfTrue="1" operator="containsText" text="dsoy jktdh; fo|ky;ksa esa iz;ksx gsrq fu%'kqYd">
      <formula>NOT(ISERROR(SEARCH("dsoy jktdh; fo|ky;ksa esa iz;ksx gsrq fu%'kqYd",W1072)))</formula>
    </cfRule>
    <cfRule type="containsText" dxfId="6215" priority="3393" stopIfTrue="1" operator="containsText" text="dsoy jktdh; fo|ky;ksa esa iz;ksx gsrq fu%'kqYd">
      <formula>NOT(ISERROR(SEARCH("dsoy jktdh; fo|ky;ksa esa iz;ksx gsrq fu%'kqYd",W1072)))</formula>
    </cfRule>
    <cfRule type="containsText" dxfId="6214" priority="3394" stopIfTrue="1" operator="containsText" text="f'k{kk foHkkx jktLFkku">
      <formula>NOT(ISERROR(SEARCH("f'k{kk foHkkx jktLFkku",W1072)))</formula>
    </cfRule>
    <cfRule type="containsText" dxfId="6213" priority="3395" stopIfTrue="1" operator="containsText" text="iw.kkZad">
      <formula>NOT(ISERROR(SEARCH("iw.kkZad",W1072)))</formula>
    </cfRule>
  </conditionalFormatting>
  <conditionalFormatting sqref="W1073">
    <cfRule type="cellIs" dxfId="6212" priority="3390" stopIfTrue="1" operator="equal">
      <formula>0</formula>
    </cfRule>
  </conditionalFormatting>
  <conditionalFormatting sqref="W1073">
    <cfRule type="containsText" dxfId="6211" priority="3385" stopIfTrue="1" operator="containsText" text="dsoy jktdh; fo|ky;ksa esa iz;ksx gsrq fu%'kqYd">
      <formula>NOT(ISERROR(SEARCH("dsoy jktdh; fo|ky;ksa esa iz;ksx gsrq fu%'kqYd",W1073)))</formula>
    </cfRule>
    <cfRule type="containsText" dxfId="6210" priority="3386" stopIfTrue="1" operator="containsText" text="dsoy jktdh; fo|ky;ksa esa iz;ksx gsrq fu%'kqYd">
      <formula>NOT(ISERROR(SEARCH("dsoy jktdh; fo|ky;ksa esa iz;ksx gsrq fu%'kqYd",W1073)))</formula>
    </cfRule>
    <cfRule type="containsText" dxfId="6209" priority="3387" stopIfTrue="1" operator="containsText" text="dsoy jktdh; fo|ky;ksa esa iz;ksx gsrq fu%'kqYd">
      <formula>NOT(ISERROR(SEARCH("dsoy jktdh; fo|ky;ksa esa iz;ksx gsrq fu%'kqYd",W1073)))</formula>
    </cfRule>
    <cfRule type="containsText" dxfId="6208" priority="3388" stopIfTrue="1" operator="containsText" text="f'k{kk foHkkx jktLFkku">
      <formula>NOT(ISERROR(SEARCH("f'k{kk foHkkx jktLFkku",W1073)))</formula>
    </cfRule>
    <cfRule type="containsText" dxfId="6207" priority="3389" stopIfTrue="1" operator="containsText" text="iw.kkZad">
      <formula>NOT(ISERROR(SEARCH("iw.kkZad",W1073)))</formula>
    </cfRule>
  </conditionalFormatting>
  <conditionalFormatting sqref="K1102:K1103 J1101 B1101:F1101 B1102:C1103">
    <cfRule type="cellIs" dxfId="6206" priority="3384" stopIfTrue="1" operator="equal">
      <formula>0</formula>
    </cfRule>
  </conditionalFormatting>
  <conditionalFormatting sqref="K1102:K1103 J1101 B1101:F1101 B1102:C1103">
    <cfRule type="containsText" dxfId="6205" priority="3379" stopIfTrue="1" operator="containsText" text="dsoy jktdh; fo|ky;ksa esa iz;ksx gsrq fu%'kqYd">
      <formula>NOT(ISERROR(SEARCH("dsoy jktdh; fo|ky;ksa esa iz;ksx gsrq fu%'kqYd",B1101)))</formula>
    </cfRule>
    <cfRule type="containsText" dxfId="6204" priority="3380" stopIfTrue="1" operator="containsText" text="dsoy jktdh; fo|ky;ksa esa iz;ksx gsrq fu%'kqYd">
      <formula>NOT(ISERROR(SEARCH("dsoy jktdh; fo|ky;ksa esa iz;ksx gsrq fu%'kqYd",B1101)))</formula>
    </cfRule>
    <cfRule type="containsText" dxfId="6203" priority="3381" stopIfTrue="1" operator="containsText" text="dsoy jktdh; fo|ky;ksa esa iz;ksx gsrq fu%'kqYd">
      <formula>NOT(ISERROR(SEARCH("dsoy jktdh; fo|ky;ksa esa iz;ksx gsrq fu%'kqYd",B1101)))</formula>
    </cfRule>
    <cfRule type="containsText" dxfId="6202" priority="3382" stopIfTrue="1" operator="containsText" text="f'k{kk foHkkx jktLFkku">
      <formula>NOT(ISERROR(SEARCH("f'k{kk foHkkx jktLFkku",B1101)))</formula>
    </cfRule>
    <cfRule type="containsText" dxfId="6201" priority="3383" stopIfTrue="1" operator="containsText" text="iw.kkZad">
      <formula>NOT(ISERROR(SEARCH("iw.kkZad",B1101)))</formula>
    </cfRule>
  </conditionalFormatting>
  <conditionalFormatting sqref="D1102:F1102 J1102">
    <cfRule type="cellIs" dxfId="6200" priority="3378" stopIfTrue="1" operator="equal">
      <formula>0</formula>
    </cfRule>
  </conditionalFormatting>
  <conditionalFormatting sqref="D1102:F1102 J1102">
    <cfRule type="containsText" dxfId="6199" priority="3373" stopIfTrue="1" operator="containsText" text="dsoy jktdh; fo|ky;ksa esa iz;ksx gsrq fu%'kqYd">
      <formula>NOT(ISERROR(SEARCH("dsoy jktdh; fo|ky;ksa esa iz;ksx gsrq fu%'kqYd",D1102)))</formula>
    </cfRule>
    <cfRule type="containsText" dxfId="6198" priority="3374" stopIfTrue="1" operator="containsText" text="dsoy jktdh; fo|ky;ksa esa iz;ksx gsrq fu%'kqYd">
      <formula>NOT(ISERROR(SEARCH("dsoy jktdh; fo|ky;ksa esa iz;ksx gsrq fu%'kqYd",D1102)))</formula>
    </cfRule>
    <cfRule type="containsText" dxfId="6197" priority="3375" stopIfTrue="1" operator="containsText" text="dsoy jktdh; fo|ky;ksa esa iz;ksx gsrq fu%'kqYd">
      <formula>NOT(ISERROR(SEARCH("dsoy jktdh; fo|ky;ksa esa iz;ksx gsrq fu%'kqYd",D1102)))</formula>
    </cfRule>
    <cfRule type="containsText" dxfId="6196" priority="3376" stopIfTrue="1" operator="containsText" text="f'k{kk foHkkx jktLFkku">
      <formula>NOT(ISERROR(SEARCH("f'k{kk foHkkx jktLFkku",D1102)))</formula>
    </cfRule>
    <cfRule type="containsText" dxfId="6195" priority="3377" stopIfTrue="1" operator="containsText" text="iw.kkZad">
      <formula>NOT(ISERROR(SEARCH("iw.kkZad",D1102)))</formula>
    </cfRule>
  </conditionalFormatting>
  <conditionalFormatting sqref="D1103:F1103 J1103">
    <cfRule type="cellIs" dxfId="6194" priority="3372" stopIfTrue="1" operator="equal">
      <formula>0</formula>
    </cfRule>
  </conditionalFormatting>
  <conditionalFormatting sqref="D1103:F1103 J1103">
    <cfRule type="containsText" dxfId="6193" priority="3367" stopIfTrue="1" operator="containsText" text="dsoy jktdh; fo|ky;ksa esa iz;ksx gsrq fu%'kqYd">
      <formula>NOT(ISERROR(SEARCH("dsoy jktdh; fo|ky;ksa esa iz;ksx gsrq fu%'kqYd",D1103)))</formula>
    </cfRule>
    <cfRule type="containsText" dxfId="6192" priority="3368" stopIfTrue="1" operator="containsText" text="dsoy jktdh; fo|ky;ksa esa iz;ksx gsrq fu%'kqYd">
      <formula>NOT(ISERROR(SEARCH("dsoy jktdh; fo|ky;ksa esa iz;ksx gsrq fu%'kqYd",D1103)))</formula>
    </cfRule>
    <cfRule type="containsText" dxfId="6191" priority="3369" stopIfTrue="1" operator="containsText" text="dsoy jktdh; fo|ky;ksa esa iz;ksx gsrq fu%'kqYd">
      <formula>NOT(ISERROR(SEARCH("dsoy jktdh; fo|ky;ksa esa iz;ksx gsrq fu%'kqYd",D1103)))</formula>
    </cfRule>
    <cfRule type="containsText" dxfId="6190" priority="3370" stopIfTrue="1" operator="containsText" text="f'k{kk foHkkx jktLFkku">
      <formula>NOT(ISERROR(SEARCH("f'k{kk foHkkx jktLFkku",D1103)))</formula>
    </cfRule>
    <cfRule type="containsText" dxfId="6189" priority="3371" stopIfTrue="1" operator="containsText" text="iw.kkZad">
      <formula>NOT(ISERROR(SEARCH("iw.kkZad",D1103)))</formula>
    </cfRule>
  </conditionalFormatting>
  <conditionalFormatting sqref="X1102:X1103 W1101 O1101:S1101 O1102:P1103">
    <cfRule type="cellIs" dxfId="6188" priority="3366" stopIfTrue="1" operator="equal">
      <formula>0</formula>
    </cfRule>
  </conditionalFormatting>
  <conditionalFormatting sqref="X1102:X1103 W1101 O1101:S1101 O1102:P1103">
    <cfRule type="containsText" dxfId="6187" priority="3361" stopIfTrue="1" operator="containsText" text="dsoy jktdh; fo|ky;ksa esa iz;ksx gsrq fu%'kqYd">
      <formula>NOT(ISERROR(SEARCH("dsoy jktdh; fo|ky;ksa esa iz;ksx gsrq fu%'kqYd",O1101)))</formula>
    </cfRule>
    <cfRule type="containsText" dxfId="6186" priority="3362" stopIfTrue="1" operator="containsText" text="dsoy jktdh; fo|ky;ksa esa iz;ksx gsrq fu%'kqYd">
      <formula>NOT(ISERROR(SEARCH("dsoy jktdh; fo|ky;ksa esa iz;ksx gsrq fu%'kqYd",O1101)))</formula>
    </cfRule>
    <cfRule type="containsText" dxfId="6185" priority="3363" stopIfTrue="1" operator="containsText" text="dsoy jktdh; fo|ky;ksa esa iz;ksx gsrq fu%'kqYd">
      <formula>NOT(ISERROR(SEARCH("dsoy jktdh; fo|ky;ksa esa iz;ksx gsrq fu%'kqYd",O1101)))</formula>
    </cfRule>
    <cfRule type="containsText" dxfId="6184" priority="3364" stopIfTrue="1" operator="containsText" text="f'k{kk foHkkx jktLFkku">
      <formula>NOT(ISERROR(SEARCH("f'k{kk foHkkx jktLFkku",O1101)))</formula>
    </cfRule>
    <cfRule type="containsText" dxfId="6183" priority="3365" stopIfTrue="1" operator="containsText" text="iw.kkZad">
      <formula>NOT(ISERROR(SEARCH("iw.kkZad",O1101)))</formula>
    </cfRule>
  </conditionalFormatting>
  <conditionalFormatting sqref="Q1102">
    <cfRule type="cellIs" dxfId="6182" priority="3360" stopIfTrue="1" operator="equal">
      <formula>0</formula>
    </cfRule>
  </conditionalFormatting>
  <conditionalFormatting sqref="Q1102">
    <cfRule type="containsText" dxfId="6181" priority="3355" stopIfTrue="1" operator="containsText" text="dsoy jktdh; fo|ky;ksa esa iz;ksx gsrq fu%'kqYd">
      <formula>NOT(ISERROR(SEARCH("dsoy jktdh; fo|ky;ksa esa iz;ksx gsrq fu%'kqYd",Q1102)))</formula>
    </cfRule>
    <cfRule type="containsText" dxfId="6180" priority="3356" stopIfTrue="1" operator="containsText" text="dsoy jktdh; fo|ky;ksa esa iz;ksx gsrq fu%'kqYd">
      <formula>NOT(ISERROR(SEARCH("dsoy jktdh; fo|ky;ksa esa iz;ksx gsrq fu%'kqYd",Q1102)))</formula>
    </cfRule>
    <cfRule type="containsText" dxfId="6179" priority="3357" stopIfTrue="1" operator="containsText" text="dsoy jktdh; fo|ky;ksa esa iz;ksx gsrq fu%'kqYd">
      <formula>NOT(ISERROR(SEARCH("dsoy jktdh; fo|ky;ksa esa iz;ksx gsrq fu%'kqYd",Q1102)))</formula>
    </cfRule>
    <cfRule type="containsText" dxfId="6178" priority="3358" stopIfTrue="1" operator="containsText" text="f'k{kk foHkkx jktLFkku">
      <formula>NOT(ISERROR(SEARCH("f'k{kk foHkkx jktLFkku",Q1102)))</formula>
    </cfRule>
    <cfRule type="containsText" dxfId="6177" priority="3359" stopIfTrue="1" operator="containsText" text="iw.kkZad">
      <formula>NOT(ISERROR(SEARCH("iw.kkZad",Q1102)))</formula>
    </cfRule>
  </conditionalFormatting>
  <conditionalFormatting sqref="Q1103">
    <cfRule type="cellIs" dxfId="6176" priority="3354" stopIfTrue="1" operator="equal">
      <formula>0</formula>
    </cfRule>
  </conditionalFormatting>
  <conditionalFormatting sqref="Q1103">
    <cfRule type="containsText" dxfId="6175" priority="3349" stopIfTrue="1" operator="containsText" text="dsoy jktdh; fo|ky;ksa esa iz;ksx gsrq fu%'kqYd">
      <formula>NOT(ISERROR(SEARCH("dsoy jktdh; fo|ky;ksa esa iz;ksx gsrq fu%'kqYd",Q1103)))</formula>
    </cfRule>
    <cfRule type="containsText" dxfId="6174" priority="3350" stopIfTrue="1" operator="containsText" text="dsoy jktdh; fo|ky;ksa esa iz;ksx gsrq fu%'kqYd">
      <formula>NOT(ISERROR(SEARCH("dsoy jktdh; fo|ky;ksa esa iz;ksx gsrq fu%'kqYd",Q1103)))</formula>
    </cfRule>
    <cfRule type="containsText" dxfId="6173" priority="3351" stopIfTrue="1" operator="containsText" text="dsoy jktdh; fo|ky;ksa esa iz;ksx gsrq fu%'kqYd">
      <formula>NOT(ISERROR(SEARCH("dsoy jktdh; fo|ky;ksa esa iz;ksx gsrq fu%'kqYd",Q1103)))</formula>
    </cfRule>
    <cfRule type="containsText" dxfId="6172" priority="3352" stopIfTrue="1" operator="containsText" text="f'k{kk foHkkx jktLFkku">
      <formula>NOT(ISERROR(SEARCH("f'k{kk foHkkx jktLFkku",Q1103)))</formula>
    </cfRule>
    <cfRule type="containsText" dxfId="6171" priority="3353" stopIfTrue="1" operator="containsText" text="iw.kkZad">
      <formula>NOT(ISERROR(SEARCH("iw.kkZad",Q1103)))</formula>
    </cfRule>
  </conditionalFormatting>
  <conditionalFormatting sqref="R1102">
    <cfRule type="cellIs" dxfId="6170" priority="3348" stopIfTrue="1" operator="equal">
      <formula>0</formula>
    </cfRule>
  </conditionalFormatting>
  <conditionalFormatting sqref="R1102">
    <cfRule type="containsText" dxfId="6169" priority="3343" stopIfTrue="1" operator="containsText" text="dsoy jktdh; fo|ky;ksa esa iz;ksx gsrq fu%'kqYd">
      <formula>NOT(ISERROR(SEARCH("dsoy jktdh; fo|ky;ksa esa iz;ksx gsrq fu%'kqYd",R1102)))</formula>
    </cfRule>
    <cfRule type="containsText" dxfId="6168" priority="3344" stopIfTrue="1" operator="containsText" text="dsoy jktdh; fo|ky;ksa esa iz;ksx gsrq fu%'kqYd">
      <formula>NOT(ISERROR(SEARCH("dsoy jktdh; fo|ky;ksa esa iz;ksx gsrq fu%'kqYd",R1102)))</formula>
    </cfRule>
    <cfRule type="containsText" dxfId="6167" priority="3345" stopIfTrue="1" operator="containsText" text="dsoy jktdh; fo|ky;ksa esa iz;ksx gsrq fu%'kqYd">
      <formula>NOT(ISERROR(SEARCH("dsoy jktdh; fo|ky;ksa esa iz;ksx gsrq fu%'kqYd",R1102)))</formula>
    </cfRule>
    <cfRule type="containsText" dxfId="6166" priority="3346" stopIfTrue="1" operator="containsText" text="f'k{kk foHkkx jktLFkku">
      <formula>NOT(ISERROR(SEARCH("f'k{kk foHkkx jktLFkku",R1102)))</formula>
    </cfRule>
    <cfRule type="containsText" dxfId="6165" priority="3347" stopIfTrue="1" operator="containsText" text="iw.kkZad">
      <formula>NOT(ISERROR(SEARCH("iw.kkZad",R1102)))</formula>
    </cfRule>
  </conditionalFormatting>
  <conditionalFormatting sqref="R1103">
    <cfRule type="cellIs" dxfId="6164" priority="3342" stopIfTrue="1" operator="equal">
      <formula>0</formula>
    </cfRule>
  </conditionalFormatting>
  <conditionalFormatting sqref="R1103">
    <cfRule type="containsText" dxfId="6163" priority="3337" stopIfTrue="1" operator="containsText" text="dsoy jktdh; fo|ky;ksa esa iz;ksx gsrq fu%'kqYd">
      <formula>NOT(ISERROR(SEARCH("dsoy jktdh; fo|ky;ksa esa iz;ksx gsrq fu%'kqYd",R1103)))</formula>
    </cfRule>
    <cfRule type="containsText" dxfId="6162" priority="3338" stopIfTrue="1" operator="containsText" text="dsoy jktdh; fo|ky;ksa esa iz;ksx gsrq fu%'kqYd">
      <formula>NOT(ISERROR(SEARCH("dsoy jktdh; fo|ky;ksa esa iz;ksx gsrq fu%'kqYd",R1103)))</formula>
    </cfRule>
    <cfRule type="containsText" dxfId="6161" priority="3339" stopIfTrue="1" operator="containsText" text="dsoy jktdh; fo|ky;ksa esa iz;ksx gsrq fu%'kqYd">
      <formula>NOT(ISERROR(SEARCH("dsoy jktdh; fo|ky;ksa esa iz;ksx gsrq fu%'kqYd",R1103)))</formula>
    </cfRule>
    <cfRule type="containsText" dxfId="6160" priority="3340" stopIfTrue="1" operator="containsText" text="f'k{kk foHkkx jktLFkku">
      <formula>NOT(ISERROR(SEARCH("f'k{kk foHkkx jktLFkku",R1103)))</formula>
    </cfRule>
    <cfRule type="containsText" dxfId="6159" priority="3341" stopIfTrue="1" operator="containsText" text="iw.kkZad">
      <formula>NOT(ISERROR(SEARCH("iw.kkZad",R1103)))</formula>
    </cfRule>
  </conditionalFormatting>
  <conditionalFormatting sqref="S1102">
    <cfRule type="cellIs" dxfId="6158" priority="3336" stopIfTrue="1" operator="equal">
      <formula>0</formula>
    </cfRule>
  </conditionalFormatting>
  <conditionalFormatting sqref="S1102">
    <cfRule type="containsText" dxfId="6157" priority="3331" stopIfTrue="1" operator="containsText" text="dsoy jktdh; fo|ky;ksa esa iz;ksx gsrq fu%'kqYd">
      <formula>NOT(ISERROR(SEARCH("dsoy jktdh; fo|ky;ksa esa iz;ksx gsrq fu%'kqYd",S1102)))</formula>
    </cfRule>
    <cfRule type="containsText" dxfId="6156" priority="3332" stopIfTrue="1" operator="containsText" text="dsoy jktdh; fo|ky;ksa esa iz;ksx gsrq fu%'kqYd">
      <formula>NOT(ISERROR(SEARCH("dsoy jktdh; fo|ky;ksa esa iz;ksx gsrq fu%'kqYd",S1102)))</formula>
    </cfRule>
    <cfRule type="containsText" dxfId="6155" priority="3333" stopIfTrue="1" operator="containsText" text="dsoy jktdh; fo|ky;ksa esa iz;ksx gsrq fu%'kqYd">
      <formula>NOT(ISERROR(SEARCH("dsoy jktdh; fo|ky;ksa esa iz;ksx gsrq fu%'kqYd",S1102)))</formula>
    </cfRule>
    <cfRule type="containsText" dxfId="6154" priority="3334" stopIfTrue="1" operator="containsText" text="f'k{kk foHkkx jktLFkku">
      <formula>NOT(ISERROR(SEARCH("f'k{kk foHkkx jktLFkku",S1102)))</formula>
    </cfRule>
    <cfRule type="containsText" dxfId="6153" priority="3335" stopIfTrue="1" operator="containsText" text="iw.kkZad">
      <formula>NOT(ISERROR(SEARCH("iw.kkZad",S1102)))</formula>
    </cfRule>
  </conditionalFormatting>
  <conditionalFormatting sqref="S1103">
    <cfRule type="cellIs" dxfId="6152" priority="3330" stopIfTrue="1" operator="equal">
      <formula>0</formula>
    </cfRule>
  </conditionalFormatting>
  <conditionalFormatting sqref="S1103">
    <cfRule type="containsText" dxfId="6151" priority="3325" stopIfTrue="1" operator="containsText" text="dsoy jktdh; fo|ky;ksa esa iz;ksx gsrq fu%'kqYd">
      <formula>NOT(ISERROR(SEARCH("dsoy jktdh; fo|ky;ksa esa iz;ksx gsrq fu%'kqYd",S1103)))</formula>
    </cfRule>
    <cfRule type="containsText" dxfId="6150" priority="3326" stopIfTrue="1" operator="containsText" text="dsoy jktdh; fo|ky;ksa esa iz;ksx gsrq fu%'kqYd">
      <formula>NOT(ISERROR(SEARCH("dsoy jktdh; fo|ky;ksa esa iz;ksx gsrq fu%'kqYd",S1103)))</formula>
    </cfRule>
    <cfRule type="containsText" dxfId="6149" priority="3327" stopIfTrue="1" operator="containsText" text="dsoy jktdh; fo|ky;ksa esa iz;ksx gsrq fu%'kqYd">
      <formula>NOT(ISERROR(SEARCH("dsoy jktdh; fo|ky;ksa esa iz;ksx gsrq fu%'kqYd",S1103)))</formula>
    </cfRule>
    <cfRule type="containsText" dxfId="6148" priority="3328" stopIfTrue="1" operator="containsText" text="f'k{kk foHkkx jktLFkku">
      <formula>NOT(ISERROR(SEARCH("f'k{kk foHkkx jktLFkku",S1103)))</formula>
    </cfRule>
    <cfRule type="containsText" dxfId="6147" priority="3329" stopIfTrue="1" operator="containsText" text="iw.kkZad">
      <formula>NOT(ISERROR(SEARCH("iw.kkZad",S1103)))</formula>
    </cfRule>
  </conditionalFormatting>
  <conditionalFormatting sqref="W1102">
    <cfRule type="cellIs" dxfId="6146" priority="3324" stopIfTrue="1" operator="equal">
      <formula>0</formula>
    </cfRule>
  </conditionalFormatting>
  <conditionalFormatting sqref="W1102">
    <cfRule type="containsText" dxfId="6145" priority="3319" stopIfTrue="1" operator="containsText" text="dsoy jktdh; fo|ky;ksa esa iz;ksx gsrq fu%'kqYd">
      <formula>NOT(ISERROR(SEARCH("dsoy jktdh; fo|ky;ksa esa iz;ksx gsrq fu%'kqYd",W1102)))</formula>
    </cfRule>
    <cfRule type="containsText" dxfId="6144" priority="3320" stopIfTrue="1" operator="containsText" text="dsoy jktdh; fo|ky;ksa esa iz;ksx gsrq fu%'kqYd">
      <formula>NOT(ISERROR(SEARCH("dsoy jktdh; fo|ky;ksa esa iz;ksx gsrq fu%'kqYd",W1102)))</formula>
    </cfRule>
    <cfRule type="containsText" dxfId="6143" priority="3321" stopIfTrue="1" operator="containsText" text="dsoy jktdh; fo|ky;ksa esa iz;ksx gsrq fu%'kqYd">
      <formula>NOT(ISERROR(SEARCH("dsoy jktdh; fo|ky;ksa esa iz;ksx gsrq fu%'kqYd",W1102)))</formula>
    </cfRule>
    <cfRule type="containsText" dxfId="6142" priority="3322" stopIfTrue="1" operator="containsText" text="f'k{kk foHkkx jktLFkku">
      <formula>NOT(ISERROR(SEARCH("f'k{kk foHkkx jktLFkku",W1102)))</formula>
    </cfRule>
    <cfRule type="containsText" dxfId="6141" priority="3323" stopIfTrue="1" operator="containsText" text="iw.kkZad">
      <formula>NOT(ISERROR(SEARCH("iw.kkZad",W1102)))</formula>
    </cfRule>
  </conditionalFormatting>
  <conditionalFormatting sqref="W1103">
    <cfRule type="cellIs" dxfId="6140" priority="3318" stopIfTrue="1" operator="equal">
      <formula>0</formula>
    </cfRule>
  </conditionalFormatting>
  <conditionalFormatting sqref="W1103">
    <cfRule type="containsText" dxfId="6139" priority="3313" stopIfTrue="1" operator="containsText" text="dsoy jktdh; fo|ky;ksa esa iz;ksx gsrq fu%'kqYd">
      <formula>NOT(ISERROR(SEARCH("dsoy jktdh; fo|ky;ksa esa iz;ksx gsrq fu%'kqYd",W1103)))</formula>
    </cfRule>
    <cfRule type="containsText" dxfId="6138" priority="3314" stopIfTrue="1" operator="containsText" text="dsoy jktdh; fo|ky;ksa esa iz;ksx gsrq fu%'kqYd">
      <formula>NOT(ISERROR(SEARCH("dsoy jktdh; fo|ky;ksa esa iz;ksx gsrq fu%'kqYd",W1103)))</formula>
    </cfRule>
    <cfRule type="containsText" dxfId="6137" priority="3315" stopIfTrue="1" operator="containsText" text="dsoy jktdh; fo|ky;ksa esa iz;ksx gsrq fu%'kqYd">
      <formula>NOT(ISERROR(SEARCH("dsoy jktdh; fo|ky;ksa esa iz;ksx gsrq fu%'kqYd",W1103)))</formula>
    </cfRule>
    <cfRule type="containsText" dxfId="6136" priority="3316" stopIfTrue="1" operator="containsText" text="f'k{kk foHkkx jktLFkku">
      <formula>NOT(ISERROR(SEARCH("f'k{kk foHkkx jktLFkku",W1103)))</formula>
    </cfRule>
    <cfRule type="containsText" dxfId="6135" priority="3317" stopIfTrue="1" operator="containsText" text="iw.kkZad">
      <formula>NOT(ISERROR(SEARCH("iw.kkZad",W1103)))</formula>
    </cfRule>
  </conditionalFormatting>
  <conditionalFormatting sqref="K1132:K1133 J1131 B1131:F1131 B1132:C1133">
    <cfRule type="cellIs" dxfId="6134" priority="3312" stopIfTrue="1" operator="equal">
      <formula>0</formula>
    </cfRule>
  </conditionalFormatting>
  <conditionalFormatting sqref="K1132:K1133 J1131 B1131:F1131 B1132:C1133">
    <cfRule type="containsText" dxfId="6133" priority="3307" stopIfTrue="1" operator="containsText" text="dsoy jktdh; fo|ky;ksa esa iz;ksx gsrq fu%'kqYd">
      <formula>NOT(ISERROR(SEARCH("dsoy jktdh; fo|ky;ksa esa iz;ksx gsrq fu%'kqYd",B1131)))</formula>
    </cfRule>
    <cfRule type="containsText" dxfId="6132" priority="3308" stopIfTrue="1" operator="containsText" text="dsoy jktdh; fo|ky;ksa esa iz;ksx gsrq fu%'kqYd">
      <formula>NOT(ISERROR(SEARCH("dsoy jktdh; fo|ky;ksa esa iz;ksx gsrq fu%'kqYd",B1131)))</formula>
    </cfRule>
    <cfRule type="containsText" dxfId="6131" priority="3309" stopIfTrue="1" operator="containsText" text="dsoy jktdh; fo|ky;ksa esa iz;ksx gsrq fu%'kqYd">
      <formula>NOT(ISERROR(SEARCH("dsoy jktdh; fo|ky;ksa esa iz;ksx gsrq fu%'kqYd",B1131)))</formula>
    </cfRule>
    <cfRule type="containsText" dxfId="6130" priority="3310" stopIfTrue="1" operator="containsText" text="f'k{kk foHkkx jktLFkku">
      <formula>NOT(ISERROR(SEARCH("f'k{kk foHkkx jktLFkku",B1131)))</formula>
    </cfRule>
    <cfRule type="containsText" dxfId="6129" priority="3311" stopIfTrue="1" operator="containsText" text="iw.kkZad">
      <formula>NOT(ISERROR(SEARCH("iw.kkZad",B1131)))</formula>
    </cfRule>
  </conditionalFormatting>
  <conditionalFormatting sqref="D1132:F1132 J1132">
    <cfRule type="cellIs" dxfId="6128" priority="3306" stopIfTrue="1" operator="equal">
      <formula>0</formula>
    </cfRule>
  </conditionalFormatting>
  <conditionalFormatting sqref="D1132:F1132 J1132">
    <cfRule type="containsText" dxfId="6127" priority="3301" stopIfTrue="1" operator="containsText" text="dsoy jktdh; fo|ky;ksa esa iz;ksx gsrq fu%'kqYd">
      <formula>NOT(ISERROR(SEARCH("dsoy jktdh; fo|ky;ksa esa iz;ksx gsrq fu%'kqYd",D1132)))</formula>
    </cfRule>
    <cfRule type="containsText" dxfId="6126" priority="3302" stopIfTrue="1" operator="containsText" text="dsoy jktdh; fo|ky;ksa esa iz;ksx gsrq fu%'kqYd">
      <formula>NOT(ISERROR(SEARCH("dsoy jktdh; fo|ky;ksa esa iz;ksx gsrq fu%'kqYd",D1132)))</formula>
    </cfRule>
    <cfRule type="containsText" dxfId="6125" priority="3303" stopIfTrue="1" operator="containsText" text="dsoy jktdh; fo|ky;ksa esa iz;ksx gsrq fu%'kqYd">
      <formula>NOT(ISERROR(SEARCH("dsoy jktdh; fo|ky;ksa esa iz;ksx gsrq fu%'kqYd",D1132)))</formula>
    </cfRule>
    <cfRule type="containsText" dxfId="6124" priority="3304" stopIfTrue="1" operator="containsText" text="f'k{kk foHkkx jktLFkku">
      <formula>NOT(ISERROR(SEARCH("f'k{kk foHkkx jktLFkku",D1132)))</formula>
    </cfRule>
    <cfRule type="containsText" dxfId="6123" priority="3305" stopIfTrue="1" operator="containsText" text="iw.kkZad">
      <formula>NOT(ISERROR(SEARCH("iw.kkZad",D1132)))</formula>
    </cfRule>
  </conditionalFormatting>
  <conditionalFormatting sqref="D1133:F1133 J1133">
    <cfRule type="cellIs" dxfId="6122" priority="3300" stopIfTrue="1" operator="equal">
      <formula>0</formula>
    </cfRule>
  </conditionalFormatting>
  <conditionalFormatting sqref="D1133:F1133 J1133">
    <cfRule type="containsText" dxfId="6121" priority="3295" stopIfTrue="1" operator="containsText" text="dsoy jktdh; fo|ky;ksa esa iz;ksx gsrq fu%'kqYd">
      <formula>NOT(ISERROR(SEARCH("dsoy jktdh; fo|ky;ksa esa iz;ksx gsrq fu%'kqYd",D1133)))</formula>
    </cfRule>
    <cfRule type="containsText" dxfId="6120" priority="3296" stopIfTrue="1" operator="containsText" text="dsoy jktdh; fo|ky;ksa esa iz;ksx gsrq fu%'kqYd">
      <formula>NOT(ISERROR(SEARCH("dsoy jktdh; fo|ky;ksa esa iz;ksx gsrq fu%'kqYd",D1133)))</formula>
    </cfRule>
    <cfRule type="containsText" dxfId="6119" priority="3297" stopIfTrue="1" operator="containsText" text="dsoy jktdh; fo|ky;ksa esa iz;ksx gsrq fu%'kqYd">
      <formula>NOT(ISERROR(SEARCH("dsoy jktdh; fo|ky;ksa esa iz;ksx gsrq fu%'kqYd",D1133)))</formula>
    </cfRule>
    <cfRule type="containsText" dxfId="6118" priority="3298" stopIfTrue="1" operator="containsText" text="f'k{kk foHkkx jktLFkku">
      <formula>NOT(ISERROR(SEARCH("f'k{kk foHkkx jktLFkku",D1133)))</formula>
    </cfRule>
    <cfRule type="containsText" dxfId="6117" priority="3299" stopIfTrue="1" operator="containsText" text="iw.kkZad">
      <formula>NOT(ISERROR(SEARCH("iw.kkZad",D1133)))</formula>
    </cfRule>
  </conditionalFormatting>
  <conditionalFormatting sqref="X1132:X1133 W1131 O1131:S1131 O1132:P1133">
    <cfRule type="cellIs" dxfId="6116" priority="3294" stopIfTrue="1" operator="equal">
      <formula>0</formula>
    </cfRule>
  </conditionalFormatting>
  <conditionalFormatting sqref="X1132:X1133 W1131 O1131:S1131 O1132:P1133">
    <cfRule type="containsText" dxfId="6115" priority="3289" stopIfTrue="1" operator="containsText" text="dsoy jktdh; fo|ky;ksa esa iz;ksx gsrq fu%'kqYd">
      <formula>NOT(ISERROR(SEARCH("dsoy jktdh; fo|ky;ksa esa iz;ksx gsrq fu%'kqYd",O1131)))</formula>
    </cfRule>
    <cfRule type="containsText" dxfId="6114" priority="3290" stopIfTrue="1" operator="containsText" text="dsoy jktdh; fo|ky;ksa esa iz;ksx gsrq fu%'kqYd">
      <formula>NOT(ISERROR(SEARCH("dsoy jktdh; fo|ky;ksa esa iz;ksx gsrq fu%'kqYd",O1131)))</formula>
    </cfRule>
    <cfRule type="containsText" dxfId="6113" priority="3291" stopIfTrue="1" operator="containsText" text="dsoy jktdh; fo|ky;ksa esa iz;ksx gsrq fu%'kqYd">
      <formula>NOT(ISERROR(SEARCH("dsoy jktdh; fo|ky;ksa esa iz;ksx gsrq fu%'kqYd",O1131)))</formula>
    </cfRule>
    <cfRule type="containsText" dxfId="6112" priority="3292" stopIfTrue="1" operator="containsText" text="f'k{kk foHkkx jktLFkku">
      <formula>NOT(ISERROR(SEARCH("f'k{kk foHkkx jktLFkku",O1131)))</formula>
    </cfRule>
    <cfRule type="containsText" dxfId="6111" priority="3293" stopIfTrue="1" operator="containsText" text="iw.kkZad">
      <formula>NOT(ISERROR(SEARCH("iw.kkZad",O1131)))</formula>
    </cfRule>
  </conditionalFormatting>
  <conditionalFormatting sqref="Q1132">
    <cfRule type="cellIs" dxfId="6110" priority="3288" stopIfTrue="1" operator="equal">
      <formula>0</formula>
    </cfRule>
  </conditionalFormatting>
  <conditionalFormatting sqref="Q1132">
    <cfRule type="containsText" dxfId="6109" priority="3283" stopIfTrue="1" operator="containsText" text="dsoy jktdh; fo|ky;ksa esa iz;ksx gsrq fu%'kqYd">
      <formula>NOT(ISERROR(SEARCH("dsoy jktdh; fo|ky;ksa esa iz;ksx gsrq fu%'kqYd",Q1132)))</formula>
    </cfRule>
    <cfRule type="containsText" dxfId="6108" priority="3284" stopIfTrue="1" operator="containsText" text="dsoy jktdh; fo|ky;ksa esa iz;ksx gsrq fu%'kqYd">
      <formula>NOT(ISERROR(SEARCH("dsoy jktdh; fo|ky;ksa esa iz;ksx gsrq fu%'kqYd",Q1132)))</formula>
    </cfRule>
    <cfRule type="containsText" dxfId="6107" priority="3285" stopIfTrue="1" operator="containsText" text="dsoy jktdh; fo|ky;ksa esa iz;ksx gsrq fu%'kqYd">
      <formula>NOT(ISERROR(SEARCH("dsoy jktdh; fo|ky;ksa esa iz;ksx gsrq fu%'kqYd",Q1132)))</formula>
    </cfRule>
    <cfRule type="containsText" dxfId="6106" priority="3286" stopIfTrue="1" operator="containsText" text="f'k{kk foHkkx jktLFkku">
      <formula>NOT(ISERROR(SEARCH("f'k{kk foHkkx jktLFkku",Q1132)))</formula>
    </cfRule>
    <cfRule type="containsText" dxfId="6105" priority="3287" stopIfTrue="1" operator="containsText" text="iw.kkZad">
      <formula>NOT(ISERROR(SEARCH("iw.kkZad",Q1132)))</formula>
    </cfRule>
  </conditionalFormatting>
  <conditionalFormatting sqref="Q1133">
    <cfRule type="cellIs" dxfId="6104" priority="3282" stopIfTrue="1" operator="equal">
      <formula>0</formula>
    </cfRule>
  </conditionalFormatting>
  <conditionalFormatting sqref="Q1133">
    <cfRule type="containsText" dxfId="6103" priority="3277" stopIfTrue="1" operator="containsText" text="dsoy jktdh; fo|ky;ksa esa iz;ksx gsrq fu%'kqYd">
      <formula>NOT(ISERROR(SEARCH("dsoy jktdh; fo|ky;ksa esa iz;ksx gsrq fu%'kqYd",Q1133)))</formula>
    </cfRule>
    <cfRule type="containsText" dxfId="6102" priority="3278" stopIfTrue="1" operator="containsText" text="dsoy jktdh; fo|ky;ksa esa iz;ksx gsrq fu%'kqYd">
      <formula>NOT(ISERROR(SEARCH("dsoy jktdh; fo|ky;ksa esa iz;ksx gsrq fu%'kqYd",Q1133)))</formula>
    </cfRule>
    <cfRule type="containsText" dxfId="6101" priority="3279" stopIfTrue="1" operator="containsText" text="dsoy jktdh; fo|ky;ksa esa iz;ksx gsrq fu%'kqYd">
      <formula>NOT(ISERROR(SEARCH("dsoy jktdh; fo|ky;ksa esa iz;ksx gsrq fu%'kqYd",Q1133)))</formula>
    </cfRule>
    <cfRule type="containsText" dxfId="6100" priority="3280" stopIfTrue="1" operator="containsText" text="f'k{kk foHkkx jktLFkku">
      <formula>NOT(ISERROR(SEARCH("f'k{kk foHkkx jktLFkku",Q1133)))</formula>
    </cfRule>
    <cfRule type="containsText" dxfId="6099" priority="3281" stopIfTrue="1" operator="containsText" text="iw.kkZad">
      <formula>NOT(ISERROR(SEARCH("iw.kkZad",Q1133)))</formula>
    </cfRule>
  </conditionalFormatting>
  <conditionalFormatting sqref="R1132">
    <cfRule type="cellIs" dxfId="6098" priority="3276" stopIfTrue="1" operator="equal">
      <formula>0</formula>
    </cfRule>
  </conditionalFormatting>
  <conditionalFormatting sqref="R1132">
    <cfRule type="containsText" dxfId="6097" priority="3271" stopIfTrue="1" operator="containsText" text="dsoy jktdh; fo|ky;ksa esa iz;ksx gsrq fu%'kqYd">
      <formula>NOT(ISERROR(SEARCH("dsoy jktdh; fo|ky;ksa esa iz;ksx gsrq fu%'kqYd",R1132)))</formula>
    </cfRule>
    <cfRule type="containsText" dxfId="6096" priority="3272" stopIfTrue="1" operator="containsText" text="dsoy jktdh; fo|ky;ksa esa iz;ksx gsrq fu%'kqYd">
      <formula>NOT(ISERROR(SEARCH("dsoy jktdh; fo|ky;ksa esa iz;ksx gsrq fu%'kqYd",R1132)))</formula>
    </cfRule>
    <cfRule type="containsText" dxfId="6095" priority="3273" stopIfTrue="1" operator="containsText" text="dsoy jktdh; fo|ky;ksa esa iz;ksx gsrq fu%'kqYd">
      <formula>NOT(ISERROR(SEARCH("dsoy jktdh; fo|ky;ksa esa iz;ksx gsrq fu%'kqYd",R1132)))</formula>
    </cfRule>
    <cfRule type="containsText" dxfId="6094" priority="3274" stopIfTrue="1" operator="containsText" text="f'k{kk foHkkx jktLFkku">
      <formula>NOT(ISERROR(SEARCH("f'k{kk foHkkx jktLFkku",R1132)))</formula>
    </cfRule>
    <cfRule type="containsText" dxfId="6093" priority="3275" stopIfTrue="1" operator="containsText" text="iw.kkZad">
      <formula>NOT(ISERROR(SEARCH("iw.kkZad",R1132)))</formula>
    </cfRule>
  </conditionalFormatting>
  <conditionalFormatting sqref="R1133">
    <cfRule type="cellIs" dxfId="6092" priority="3270" stopIfTrue="1" operator="equal">
      <formula>0</formula>
    </cfRule>
  </conditionalFormatting>
  <conditionalFormatting sqref="R1133">
    <cfRule type="containsText" dxfId="6091" priority="3265" stopIfTrue="1" operator="containsText" text="dsoy jktdh; fo|ky;ksa esa iz;ksx gsrq fu%'kqYd">
      <formula>NOT(ISERROR(SEARCH("dsoy jktdh; fo|ky;ksa esa iz;ksx gsrq fu%'kqYd",R1133)))</formula>
    </cfRule>
    <cfRule type="containsText" dxfId="6090" priority="3266" stopIfTrue="1" operator="containsText" text="dsoy jktdh; fo|ky;ksa esa iz;ksx gsrq fu%'kqYd">
      <formula>NOT(ISERROR(SEARCH("dsoy jktdh; fo|ky;ksa esa iz;ksx gsrq fu%'kqYd",R1133)))</formula>
    </cfRule>
    <cfRule type="containsText" dxfId="6089" priority="3267" stopIfTrue="1" operator="containsText" text="dsoy jktdh; fo|ky;ksa esa iz;ksx gsrq fu%'kqYd">
      <formula>NOT(ISERROR(SEARCH("dsoy jktdh; fo|ky;ksa esa iz;ksx gsrq fu%'kqYd",R1133)))</formula>
    </cfRule>
    <cfRule type="containsText" dxfId="6088" priority="3268" stopIfTrue="1" operator="containsText" text="f'k{kk foHkkx jktLFkku">
      <formula>NOT(ISERROR(SEARCH("f'k{kk foHkkx jktLFkku",R1133)))</formula>
    </cfRule>
    <cfRule type="containsText" dxfId="6087" priority="3269" stopIfTrue="1" operator="containsText" text="iw.kkZad">
      <formula>NOT(ISERROR(SEARCH("iw.kkZad",R1133)))</formula>
    </cfRule>
  </conditionalFormatting>
  <conditionalFormatting sqref="S1132">
    <cfRule type="cellIs" dxfId="6086" priority="3264" stopIfTrue="1" operator="equal">
      <formula>0</formula>
    </cfRule>
  </conditionalFormatting>
  <conditionalFormatting sqref="S1132">
    <cfRule type="containsText" dxfId="6085" priority="3259" stopIfTrue="1" operator="containsText" text="dsoy jktdh; fo|ky;ksa esa iz;ksx gsrq fu%'kqYd">
      <formula>NOT(ISERROR(SEARCH("dsoy jktdh; fo|ky;ksa esa iz;ksx gsrq fu%'kqYd",S1132)))</formula>
    </cfRule>
    <cfRule type="containsText" dxfId="6084" priority="3260" stopIfTrue="1" operator="containsText" text="dsoy jktdh; fo|ky;ksa esa iz;ksx gsrq fu%'kqYd">
      <formula>NOT(ISERROR(SEARCH("dsoy jktdh; fo|ky;ksa esa iz;ksx gsrq fu%'kqYd",S1132)))</formula>
    </cfRule>
    <cfRule type="containsText" dxfId="6083" priority="3261" stopIfTrue="1" operator="containsText" text="dsoy jktdh; fo|ky;ksa esa iz;ksx gsrq fu%'kqYd">
      <formula>NOT(ISERROR(SEARCH("dsoy jktdh; fo|ky;ksa esa iz;ksx gsrq fu%'kqYd",S1132)))</formula>
    </cfRule>
    <cfRule type="containsText" dxfId="6082" priority="3262" stopIfTrue="1" operator="containsText" text="f'k{kk foHkkx jktLFkku">
      <formula>NOT(ISERROR(SEARCH("f'k{kk foHkkx jktLFkku",S1132)))</formula>
    </cfRule>
    <cfRule type="containsText" dxfId="6081" priority="3263" stopIfTrue="1" operator="containsText" text="iw.kkZad">
      <formula>NOT(ISERROR(SEARCH("iw.kkZad",S1132)))</formula>
    </cfRule>
  </conditionalFormatting>
  <conditionalFormatting sqref="S1133">
    <cfRule type="cellIs" dxfId="6080" priority="3258" stopIfTrue="1" operator="equal">
      <formula>0</formula>
    </cfRule>
  </conditionalFormatting>
  <conditionalFormatting sqref="S1133">
    <cfRule type="containsText" dxfId="6079" priority="3253" stopIfTrue="1" operator="containsText" text="dsoy jktdh; fo|ky;ksa esa iz;ksx gsrq fu%'kqYd">
      <formula>NOT(ISERROR(SEARCH("dsoy jktdh; fo|ky;ksa esa iz;ksx gsrq fu%'kqYd",S1133)))</formula>
    </cfRule>
    <cfRule type="containsText" dxfId="6078" priority="3254" stopIfTrue="1" operator="containsText" text="dsoy jktdh; fo|ky;ksa esa iz;ksx gsrq fu%'kqYd">
      <formula>NOT(ISERROR(SEARCH("dsoy jktdh; fo|ky;ksa esa iz;ksx gsrq fu%'kqYd",S1133)))</formula>
    </cfRule>
    <cfRule type="containsText" dxfId="6077" priority="3255" stopIfTrue="1" operator="containsText" text="dsoy jktdh; fo|ky;ksa esa iz;ksx gsrq fu%'kqYd">
      <formula>NOT(ISERROR(SEARCH("dsoy jktdh; fo|ky;ksa esa iz;ksx gsrq fu%'kqYd",S1133)))</formula>
    </cfRule>
    <cfRule type="containsText" dxfId="6076" priority="3256" stopIfTrue="1" operator="containsText" text="f'k{kk foHkkx jktLFkku">
      <formula>NOT(ISERROR(SEARCH("f'k{kk foHkkx jktLFkku",S1133)))</formula>
    </cfRule>
    <cfRule type="containsText" dxfId="6075" priority="3257" stopIfTrue="1" operator="containsText" text="iw.kkZad">
      <formula>NOT(ISERROR(SEARCH("iw.kkZad",S1133)))</formula>
    </cfRule>
  </conditionalFormatting>
  <conditionalFormatting sqref="W1132">
    <cfRule type="cellIs" dxfId="6074" priority="3252" stopIfTrue="1" operator="equal">
      <formula>0</formula>
    </cfRule>
  </conditionalFormatting>
  <conditionalFormatting sqref="W1132">
    <cfRule type="containsText" dxfId="6073" priority="3247" stopIfTrue="1" operator="containsText" text="dsoy jktdh; fo|ky;ksa esa iz;ksx gsrq fu%'kqYd">
      <formula>NOT(ISERROR(SEARCH("dsoy jktdh; fo|ky;ksa esa iz;ksx gsrq fu%'kqYd",W1132)))</formula>
    </cfRule>
    <cfRule type="containsText" dxfId="6072" priority="3248" stopIfTrue="1" operator="containsText" text="dsoy jktdh; fo|ky;ksa esa iz;ksx gsrq fu%'kqYd">
      <formula>NOT(ISERROR(SEARCH("dsoy jktdh; fo|ky;ksa esa iz;ksx gsrq fu%'kqYd",W1132)))</formula>
    </cfRule>
    <cfRule type="containsText" dxfId="6071" priority="3249" stopIfTrue="1" operator="containsText" text="dsoy jktdh; fo|ky;ksa esa iz;ksx gsrq fu%'kqYd">
      <formula>NOT(ISERROR(SEARCH("dsoy jktdh; fo|ky;ksa esa iz;ksx gsrq fu%'kqYd",W1132)))</formula>
    </cfRule>
    <cfRule type="containsText" dxfId="6070" priority="3250" stopIfTrue="1" operator="containsText" text="f'k{kk foHkkx jktLFkku">
      <formula>NOT(ISERROR(SEARCH("f'k{kk foHkkx jktLFkku",W1132)))</formula>
    </cfRule>
    <cfRule type="containsText" dxfId="6069" priority="3251" stopIfTrue="1" operator="containsText" text="iw.kkZad">
      <formula>NOT(ISERROR(SEARCH("iw.kkZad",W1132)))</formula>
    </cfRule>
  </conditionalFormatting>
  <conditionalFormatting sqref="W1133">
    <cfRule type="cellIs" dxfId="6068" priority="3246" stopIfTrue="1" operator="equal">
      <formula>0</formula>
    </cfRule>
  </conditionalFormatting>
  <conditionalFormatting sqref="W1133">
    <cfRule type="containsText" dxfId="6067" priority="3241" stopIfTrue="1" operator="containsText" text="dsoy jktdh; fo|ky;ksa esa iz;ksx gsrq fu%'kqYd">
      <formula>NOT(ISERROR(SEARCH("dsoy jktdh; fo|ky;ksa esa iz;ksx gsrq fu%'kqYd",W1133)))</formula>
    </cfRule>
    <cfRule type="containsText" dxfId="6066" priority="3242" stopIfTrue="1" operator="containsText" text="dsoy jktdh; fo|ky;ksa esa iz;ksx gsrq fu%'kqYd">
      <formula>NOT(ISERROR(SEARCH("dsoy jktdh; fo|ky;ksa esa iz;ksx gsrq fu%'kqYd",W1133)))</formula>
    </cfRule>
    <cfRule type="containsText" dxfId="6065" priority="3243" stopIfTrue="1" operator="containsText" text="dsoy jktdh; fo|ky;ksa esa iz;ksx gsrq fu%'kqYd">
      <formula>NOT(ISERROR(SEARCH("dsoy jktdh; fo|ky;ksa esa iz;ksx gsrq fu%'kqYd",W1133)))</formula>
    </cfRule>
    <cfRule type="containsText" dxfId="6064" priority="3244" stopIfTrue="1" operator="containsText" text="f'k{kk foHkkx jktLFkku">
      <formula>NOT(ISERROR(SEARCH("f'k{kk foHkkx jktLFkku",W1133)))</formula>
    </cfRule>
    <cfRule type="containsText" dxfId="6063" priority="3245" stopIfTrue="1" operator="containsText" text="iw.kkZad">
      <formula>NOT(ISERROR(SEARCH("iw.kkZad",W1133)))</formula>
    </cfRule>
  </conditionalFormatting>
  <conditionalFormatting sqref="K1162:K1163 J1161 B1161:F1161 B1162:C1163">
    <cfRule type="cellIs" dxfId="6062" priority="3240" stopIfTrue="1" operator="equal">
      <formula>0</formula>
    </cfRule>
  </conditionalFormatting>
  <conditionalFormatting sqref="K1162:K1163 J1161 B1161:F1161 B1162:C1163">
    <cfRule type="containsText" dxfId="6061" priority="3235" stopIfTrue="1" operator="containsText" text="dsoy jktdh; fo|ky;ksa esa iz;ksx gsrq fu%'kqYd">
      <formula>NOT(ISERROR(SEARCH("dsoy jktdh; fo|ky;ksa esa iz;ksx gsrq fu%'kqYd",B1161)))</formula>
    </cfRule>
    <cfRule type="containsText" dxfId="6060" priority="3236" stopIfTrue="1" operator="containsText" text="dsoy jktdh; fo|ky;ksa esa iz;ksx gsrq fu%'kqYd">
      <formula>NOT(ISERROR(SEARCH("dsoy jktdh; fo|ky;ksa esa iz;ksx gsrq fu%'kqYd",B1161)))</formula>
    </cfRule>
    <cfRule type="containsText" dxfId="6059" priority="3237" stopIfTrue="1" operator="containsText" text="dsoy jktdh; fo|ky;ksa esa iz;ksx gsrq fu%'kqYd">
      <formula>NOT(ISERROR(SEARCH("dsoy jktdh; fo|ky;ksa esa iz;ksx gsrq fu%'kqYd",B1161)))</formula>
    </cfRule>
    <cfRule type="containsText" dxfId="6058" priority="3238" stopIfTrue="1" operator="containsText" text="f'k{kk foHkkx jktLFkku">
      <formula>NOT(ISERROR(SEARCH("f'k{kk foHkkx jktLFkku",B1161)))</formula>
    </cfRule>
    <cfRule type="containsText" dxfId="6057" priority="3239" stopIfTrue="1" operator="containsText" text="iw.kkZad">
      <formula>NOT(ISERROR(SEARCH("iw.kkZad",B1161)))</formula>
    </cfRule>
  </conditionalFormatting>
  <conditionalFormatting sqref="D1162:F1162 J1162">
    <cfRule type="cellIs" dxfId="6056" priority="3234" stopIfTrue="1" operator="equal">
      <formula>0</formula>
    </cfRule>
  </conditionalFormatting>
  <conditionalFormatting sqref="D1162:F1162 J1162">
    <cfRule type="containsText" dxfId="6055" priority="3229" stopIfTrue="1" operator="containsText" text="dsoy jktdh; fo|ky;ksa esa iz;ksx gsrq fu%'kqYd">
      <formula>NOT(ISERROR(SEARCH("dsoy jktdh; fo|ky;ksa esa iz;ksx gsrq fu%'kqYd",D1162)))</formula>
    </cfRule>
    <cfRule type="containsText" dxfId="6054" priority="3230" stopIfTrue="1" operator="containsText" text="dsoy jktdh; fo|ky;ksa esa iz;ksx gsrq fu%'kqYd">
      <formula>NOT(ISERROR(SEARCH("dsoy jktdh; fo|ky;ksa esa iz;ksx gsrq fu%'kqYd",D1162)))</formula>
    </cfRule>
    <cfRule type="containsText" dxfId="6053" priority="3231" stopIfTrue="1" operator="containsText" text="dsoy jktdh; fo|ky;ksa esa iz;ksx gsrq fu%'kqYd">
      <formula>NOT(ISERROR(SEARCH("dsoy jktdh; fo|ky;ksa esa iz;ksx gsrq fu%'kqYd",D1162)))</formula>
    </cfRule>
    <cfRule type="containsText" dxfId="6052" priority="3232" stopIfTrue="1" operator="containsText" text="f'k{kk foHkkx jktLFkku">
      <formula>NOT(ISERROR(SEARCH("f'k{kk foHkkx jktLFkku",D1162)))</formula>
    </cfRule>
    <cfRule type="containsText" dxfId="6051" priority="3233" stopIfTrue="1" operator="containsText" text="iw.kkZad">
      <formula>NOT(ISERROR(SEARCH("iw.kkZad",D1162)))</formula>
    </cfRule>
  </conditionalFormatting>
  <conditionalFormatting sqref="D1163:F1163 J1163">
    <cfRule type="cellIs" dxfId="6050" priority="3228" stopIfTrue="1" operator="equal">
      <formula>0</formula>
    </cfRule>
  </conditionalFormatting>
  <conditionalFormatting sqref="D1163:F1163 J1163">
    <cfRule type="containsText" dxfId="6049" priority="3223" stopIfTrue="1" operator="containsText" text="dsoy jktdh; fo|ky;ksa esa iz;ksx gsrq fu%'kqYd">
      <formula>NOT(ISERROR(SEARCH("dsoy jktdh; fo|ky;ksa esa iz;ksx gsrq fu%'kqYd",D1163)))</formula>
    </cfRule>
    <cfRule type="containsText" dxfId="6048" priority="3224" stopIfTrue="1" operator="containsText" text="dsoy jktdh; fo|ky;ksa esa iz;ksx gsrq fu%'kqYd">
      <formula>NOT(ISERROR(SEARCH("dsoy jktdh; fo|ky;ksa esa iz;ksx gsrq fu%'kqYd",D1163)))</formula>
    </cfRule>
    <cfRule type="containsText" dxfId="6047" priority="3225" stopIfTrue="1" operator="containsText" text="dsoy jktdh; fo|ky;ksa esa iz;ksx gsrq fu%'kqYd">
      <formula>NOT(ISERROR(SEARCH("dsoy jktdh; fo|ky;ksa esa iz;ksx gsrq fu%'kqYd",D1163)))</formula>
    </cfRule>
    <cfRule type="containsText" dxfId="6046" priority="3226" stopIfTrue="1" operator="containsText" text="f'k{kk foHkkx jktLFkku">
      <formula>NOT(ISERROR(SEARCH("f'k{kk foHkkx jktLFkku",D1163)))</formula>
    </cfRule>
    <cfRule type="containsText" dxfId="6045" priority="3227" stopIfTrue="1" operator="containsText" text="iw.kkZad">
      <formula>NOT(ISERROR(SEARCH("iw.kkZad",D1163)))</formula>
    </cfRule>
  </conditionalFormatting>
  <conditionalFormatting sqref="X1162:X1163 W1161 O1161:S1161 O1162:P1163">
    <cfRule type="cellIs" dxfId="6044" priority="3222" stopIfTrue="1" operator="equal">
      <formula>0</formula>
    </cfRule>
  </conditionalFormatting>
  <conditionalFormatting sqref="X1162:X1163 W1161 O1161:S1161 O1162:P1163">
    <cfRule type="containsText" dxfId="6043" priority="3217" stopIfTrue="1" operator="containsText" text="dsoy jktdh; fo|ky;ksa esa iz;ksx gsrq fu%'kqYd">
      <formula>NOT(ISERROR(SEARCH("dsoy jktdh; fo|ky;ksa esa iz;ksx gsrq fu%'kqYd",O1161)))</formula>
    </cfRule>
    <cfRule type="containsText" dxfId="6042" priority="3218" stopIfTrue="1" operator="containsText" text="dsoy jktdh; fo|ky;ksa esa iz;ksx gsrq fu%'kqYd">
      <formula>NOT(ISERROR(SEARCH("dsoy jktdh; fo|ky;ksa esa iz;ksx gsrq fu%'kqYd",O1161)))</formula>
    </cfRule>
    <cfRule type="containsText" dxfId="6041" priority="3219" stopIfTrue="1" operator="containsText" text="dsoy jktdh; fo|ky;ksa esa iz;ksx gsrq fu%'kqYd">
      <formula>NOT(ISERROR(SEARCH("dsoy jktdh; fo|ky;ksa esa iz;ksx gsrq fu%'kqYd",O1161)))</formula>
    </cfRule>
    <cfRule type="containsText" dxfId="6040" priority="3220" stopIfTrue="1" operator="containsText" text="f'k{kk foHkkx jktLFkku">
      <formula>NOT(ISERROR(SEARCH("f'k{kk foHkkx jktLFkku",O1161)))</formula>
    </cfRule>
    <cfRule type="containsText" dxfId="6039" priority="3221" stopIfTrue="1" operator="containsText" text="iw.kkZad">
      <formula>NOT(ISERROR(SEARCH("iw.kkZad",O1161)))</formula>
    </cfRule>
  </conditionalFormatting>
  <conditionalFormatting sqref="Q1162">
    <cfRule type="cellIs" dxfId="6038" priority="3216" stopIfTrue="1" operator="equal">
      <formula>0</formula>
    </cfRule>
  </conditionalFormatting>
  <conditionalFormatting sqref="Q1162">
    <cfRule type="containsText" dxfId="6037" priority="3211" stopIfTrue="1" operator="containsText" text="dsoy jktdh; fo|ky;ksa esa iz;ksx gsrq fu%'kqYd">
      <formula>NOT(ISERROR(SEARCH("dsoy jktdh; fo|ky;ksa esa iz;ksx gsrq fu%'kqYd",Q1162)))</formula>
    </cfRule>
    <cfRule type="containsText" dxfId="6036" priority="3212" stopIfTrue="1" operator="containsText" text="dsoy jktdh; fo|ky;ksa esa iz;ksx gsrq fu%'kqYd">
      <formula>NOT(ISERROR(SEARCH("dsoy jktdh; fo|ky;ksa esa iz;ksx gsrq fu%'kqYd",Q1162)))</formula>
    </cfRule>
    <cfRule type="containsText" dxfId="6035" priority="3213" stopIfTrue="1" operator="containsText" text="dsoy jktdh; fo|ky;ksa esa iz;ksx gsrq fu%'kqYd">
      <formula>NOT(ISERROR(SEARCH("dsoy jktdh; fo|ky;ksa esa iz;ksx gsrq fu%'kqYd",Q1162)))</formula>
    </cfRule>
    <cfRule type="containsText" dxfId="6034" priority="3214" stopIfTrue="1" operator="containsText" text="f'k{kk foHkkx jktLFkku">
      <formula>NOT(ISERROR(SEARCH("f'k{kk foHkkx jktLFkku",Q1162)))</formula>
    </cfRule>
    <cfRule type="containsText" dxfId="6033" priority="3215" stopIfTrue="1" operator="containsText" text="iw.kkZad">
      <formula>NOT(ISERROR(SEARCH("iw.kkZad",Q1162)))</formula>
    </cfRule>
  </conditionalFormatting>
  <conditionalFormatting sqref="Q1163">
    <cfRule type="cellIs" dxfId="6032" priority="3210" stopIfTrue="1" operator="equal">
      <formula>0</formula>
    </cfRule>
  </conditionalFormatting>
  <conditionalFormatting sqref="Q1163">
    <cfRule type="containsText" dxfId="6031" priority="3205" stopIfTrue="1" operator="containsText" text="dsoy jktdh; fo|ky;ksa esa iz;ksx gsrq fu%'kqYd">
      <formula>NOT(ISERROR(SEARCH("dsoy jktdh; fo|ky;ksa esa iz;ksx gsrq fu%'kqYd",Q1163)))</formula>
    </cfRule>
    <cfRule type="containsText" dxfId="6030" priority="3206" stopIfTrue="1" operator="containsText" text="dsoy jktdh; fo|ky;ksa esa iz;ksx gsrq fu%'kqYd">
      <formula>NOT(ISERROR(SEARCH("dsoy jktdh; fo|ky;ksa esa iz;ksx gsrq fu%'kqYd",Q1163)))</formula>
    </cfRule>
    <cfRule type="containsText" dxfId="6029" priority="3207" stopIfTrue="1" operator="containsText" text="dsoy jktdh; fo|ky;ksa esa iz;ksx gsrq fu%'kqYd">
      <formula>NOT(ISERROR(SEARCH("dsoy jktdh; fo|ky;ksa esa iz;ksx gsrq fu%'kqYd",Q1163)))</formula>
    </cfRule>
    <cfRule type="containsText" dxfId="6028" priority="3208" stopIfTrue="1" operator="containsText" text="f'k{kk foHkkx jktLFkku">
      <formula>NOT(ISERROR(SEARCH("f'k{kk foHkkx jktLFkku",Q1163)))</formula>
    </cfRule>
    <cfRule type="containsText" dxfId="6027" priority="3209" stopIfTrue="1" operator="containsText" text="iw.kkZad">
      <formula>NOT(ISERROR(SEARCH("iw.kkZad",Q1163)))</formula>
    </cfRule>
  </conditionalFormatting>
  <conditionalFormatting sqref="R1162">
    <cfRule type="cellIs" dxfId="6026" priority="3204" stopIfTrue="1" operator="equal">
      <formula>0</formula>
    </cfRule>
  </conditionalFormatting>
  <conditionalFormatting sqref="R1162">
    <cfRule type="containsText" dxfId="6025" priority="3199" stopIfTrue="1" operator="containsText" text="dsoy jktdh; fo|ky;ksa esa iz;ksx gsrq fu%'kqYd">
      <formula>NOT(ISERROR(SEARCH("dsoy jktdh; fo|ky;ksa esa iz;ksx gsrq fu%'kqYd",R1162)))</formula>
    </cfRule>
    <cfRule type="containsText" dxfId="6024" priority="3200" stopIfTrue="1" operator="containsText" text="dsoy jktdh; fo|ky;ksa esa iz;ksx gsrq fu%'kqYd">
      <formula>NOT(ISERROR(SEARCH("dsoy jktdh; fo|ky;ksa esa iz;ksx gsrq fu%'kqYd",R1162)))</formula>
    </cfRule>
    <cfRule type="containsText" dxfId="6023" priority="3201" stopIfTrue="1" operator="containsText" text="dsoy jktdh; fo|ky;ksa esa iz;ksx gsrq fu%'kqYd">
      <formula>NOT(ISERROR(SEARCH("dsoy jktdh; fo|ky;ksa esa iz;ksx gsrq fu%'kqYd",R1162)))</formula>
    </cfRule>
    <cfRule type="containsText" dxfId="6022" priority="3202" stopIfTrue="1" operator="containsText" text="f'k{kk foHkkx jktLFkku">
      <formula>NOT(ISERROR(SEARCH("f'k{kk foHkkx jktLFkku",R1162)))</formula>
    </cfRule>
    <cfRule type="containsText" dxfId="6021" priority="3203" stopIfTrue="1" operator="containsText" text="iw.kkZad">
      <formula>NOT(ISERROR(SEARCH("iw.kkZad",R1162)))</formula>
    </cfRule>
  </conditionalFormatting>
  <conditionalFormatting sqref="R1163">
    <cfRule type="cellIs" dxfId="6020" priority="3198" stopIfTrue="1" operator="equal">
      <formula>0</formula>
    </cfRule>
  </conditionalFormatting>
  <conditionalFormatting sqref="R1163">
    <cfRule type="containsText" dxfId="6019" priority="3193" stopIfTrue="1" operator="containsText" text="dsoy jktdh; fo|ky;ksa esa iz;ksx gsrq fu%'kqYd">
      <formula>NOT(ISERROR(SEARCH("dsoy jktdh; fo|ky;ksa esa iz;ksx gsrq fu%'kqYd",R1163)))</formula>
    </cfRule>
    <cfRule type="containsText" dxfId="6018" priority="3194" stopIfTrue="1" operator="containsText" text="dsoy jktdh; fo|ky;ksa esa iz;ksx gsrq fu%'kqYd">
      <formula>NOT(ISERROR(SEARCH("dsoy jktdh; fo|ky;ksa esa iz;ksx gsrq fu%'kqYd",R1163)))</formula>
    </cfRule>
    <cfRule type="containsText" dxfId="6017" priority="3195" stopIfTrue="1" operator="containsText" text="dsoy jktdh; fo|ky;ksa esa iz;ksx gsrq fu%'kqYd">
      <formula>NOT(ISERROR(SEARCH("dsoy jktdh; fo|ky;ksa esa iz;ksx gsrq fu%'kqYd",R1163)))</formula>
    </cfRule>
    <cfRule type="containsText" dxfId="6016" priority="3196" stopIfTrue="1" operator="containsText" text="f'k{kk foHkkx jktLFkku">
      <formula>NOT(ISERROR(SEARCH("f'k{kk foHkkx jktLFkku",R1163)))</formula>
    </cfRule>
    <cfRule type="containsText" dxfId="6015" priority="3197" stopIfTrue="1" operator="containsText" text="iw.kkZad">
      <formula>NOT(ISERROR(SEARCH("iw.kkZad",R1163)))</formula>
    </cfRule>
  </conditionalFormatting>
  <conditionalFormatting sqref="S1162">
    <cfRule type="cellIs" dxfId="6014" priority="3192" stopIfTrue="1" operator="equal">
      <formula>0</formula>
    </cfRule>
  </conditionalFormatting>
  <conditionalFormatting sqref="S1162">
    <cfRule type="containsText" dxfId="6013" priority="3187" stopIfTrue="1" operator="containsText" text="dsoy jktdh; fo|ky;ksa esa iz;ksx gsrq fu%'kqYd">
      <formula>NOT(ISERROR(SEARCH("dsoy jktdh; fo|ky;ksa esa iz;ksx gsrq fu%'kqYd",S1162)))</formula>
    </cfRule>
    <cfRule type="containsText" dxfId="6012" priority="3188" stopIfTrue="1" operator="containsText" text="dsoy jktdh; fo|ky;ksa esa iz;ksx gsrq fu%'kqYd">
      <formula>NOT(ISERROR(SEARCH("dsoy jktdh; fo|ky;ksa esa iz;ksx gsrq fu%'kqYd",S1162)))</formula>
    </cfRule>
    <cfRule type="containsText" dxfId="6011" priority="3189" stopIfTrue="1" operator="containsText" text="dsoy jktdh; fo|ky;ksa esa iz;ksx gsrq fu%'kqYd">
      <formula>NOT(ISERROR(SEARCH("dsoy jktdh; fo|ky;ksa esa iz;ksx gsrq fu%'kqYd",S1162)))</formula>
    </cfRule>
    <cfRule type="containsText" dxfId="6010" priority="3190" stopIfTrue="1" operator="containsText" text="f'k{kk foHkkx jktLFkku">
      <formula>NOT(ISERROR(SEARCH("f'k{kk foHkkx jktLFkku",S1162)))</formula>
    </cfRule>
    <cfRule type="containsText" dxfId="6009" priority="3191" stopIfTrue="1" operator="containsText" text="iw.kkZad">
      <formula>NOT(ISERROR(SEARCH("iw.kkZad",S1162)))</formula>
    </cfRule>
  </conditionalFormatting>
  <conditionalFormatting sqref="S1163">
    <cfRule type="cellIs" dxfId="6008" priority="3186" stopIfTrue="1" operator="equal">
      <formula>0</formula>
    </cfRule>
  </conditionalFormatting>
  <conditionalFormatting sqref="S1163">
    <cfRule type="containsText" dxfId="6007" priority="3181" stopIfTrue="1" operator="containsText" text="dsoy jktdh; fo|ky;ksa esa iz;ksx gsrq fu%'kqYd">
      <formula>NOT(ISERROR(SEARCH("dsoy jktdh; fo|ky;ksa esa iz;ksx gsrq fu%'kqYd",S1163)))</formula>
    </cfRule>
    <cfRule type="containsText" dxfId="6006" priority="3182" stopIfTrue="1" operator="containsText" text="dsoy jktdh; fo|ky;ksa esa iz;ksx gsrq fu%'kqYd">
      <formula>NOT(ISERROR(SEARCH("dsoy jktdh; fo|ky;ksa esa iz;ksx gsrq fu%'kqYd",S1163)))</formula>
    </cfRule>
    <cfRule type="containsText" dxfId="6005" priority="3183" stopIfTrue="1" operator="containsText" text="dsoy jktdh; fo|ky;ksa esa iz;ksx gsrq fu%'kqYd">
      <formula>NOT(ISERROR(SEARCH("dsoy jktdh; fo|ky;ksa esa iz;ksx gsrq fu%'kqYd",S1163)))</formula>
    </cfRule>
    <cfRule type="containsText" dxfId="6004" priority="3184" stopIfTrue="1" operator="containsText" text="f'k{kk foHkkx jktLFkku">
      <formula>NOT(ISERROR(SEARCH("f'k{kk foHkkx jktLFkku",S1163)))</formula>
    </cfRule>
    <cfRule type="containsText" dxfId="6003" priority="3185" stopIfTrue="1" operator="containsText" text="iw.kkZad">
      <formula>NOT(ISERROR(SEARCH("iw.kkZad",S1163)))</formula>
    </cfRule>
  </conditionalFormatting>
  <conditionalFormatting sqref="W1162">
    <cfRule type="cellIs" dxfId="6002" priority="3180" stopIfTrue="1" operator="equal">
      <formula>0</formula>
    </cfRule>
  </conditionalFormatting>
  <conditionalFormatting sqref="W1162">
    <cfRule type="containsText" dxfId="6001" priority="3175" stopIfTrue="1" operator="containsText" text="dsoy jktdh; fo|ky;ksa esa iz;ksx gsrq fu%'kqYd">
      <formula>NOT(ISERROR(SEARCH("dsoy jktdh; fo|ky;ksa esa iz;ksx gsrq fu%'kqYd",W1162)))</formula>
    </cfRule>
    <cfRule type="containsText" dxfId="6000" priority="3176" stopIfTrue="1" operator="containsText" text="dsoy jktdh; fo|ky;ksa esa iz;ksx gsrq fu%'kqYd">
      <formula>NOT(ISERROR(SEARCH("dsoy jktdh; fo|ky;ksa esa iz;ksx gsrq fu%'kqYd",W1162)))</formula>
    </cfRule>
    <cfRule type="containsText" dxfId="5999" priority="3177" stopIfTrue="1" operator="containsText" text="dsoy jktdh; fo|ky;ksa esa iz;ksx gsrq fu%'kqYd">
      <formula>NOT(ISERROR(SEARCH("dsoy jktdh; fo|ky;ksa esa iz;ksx gsrq fu%'kqYd",W1162)))</formula>
    </cfRule>
    <cfRule type="containsText" dxfId="5998" priority="3178" stopIfTrue="1" operator="containsText" text="f'k{kk foHkkx jktLFkku">
      <formula>NOT(ISERROR(SEARCH("f'k{kk foHkkx jktLFkku",W1162)))</formula>
    </cfRule>
    <cfRule type="containsText" dxfId="5997" priority="3179" stopIfTrue="1" operator="containsText" text="iw.kkZad">
      <formula>NOT(ISERROR(SEARCH("iw.kkZad",W1162)))</formula>
    </cfRule>
  </conditionalFormatting>
  <conditionalFormatting sqref="W1163">
    <cfRule type="cellIs" dxfId="5996" priority="3174" stopIfTrue="1" operator="equal">
      <formula>0</formula>
    </cfRule>
  </conditionalFormatting>
  <conditionalFormatting sqref="W1163">
    <cfRule type="containsText" dxfId="5995" priority="3169" stopIfTrue="1" operator="containsText" text="dsoy jktdh; fo|ky;ksa esa iz;ksx gsrq fu%'kqYd">
      <formula>NOT(ISERROR(SEARCH("dsoy jktdh; fo|ky;ksa esa iz;ksx gsrq fu%'kqYd",W1163)))</formula>
    </cfRule>
    <cfRule type="containsText" dxfId="5994" priority="3170" stopIfTrue="1" operator="containsText" text="dsoy jktdh; fo|ky;ksa esa iz;ksx gsrq fu%'kqYd">
      <formula>NOT(ISERROR(SEARCH("dsoy jktdh; fo|ky;ksa esa iz;ksx gsrq fu%'kqYd",W1163)))</formula>
    </cfRule>
    <cfRule type="containsText" dxfId="5993" priority="3171" stopIfTrue="1" operator="containsText" text="dsoy jktdh; fo|ky;ksa esa iz;ksx gsrq fu%'kqYd">
      <formula>NOT(ISERROR(SEARCH("dsoy jktdh; fo|ky;ksa esa iz;ksx gsrq fu%'kqYd",W1163)))</formula>
    </cfRule>
    <cfRule type="containsText" dxfId="5992" priority="3172" stopIfTrue="1" operator="containsText" text="f'k{kk foHkkx jktLFkku">
      <formula>NOT(ISERROR(SEARCH("f'k{kk foHkkx jktLFkku",W1163)))</formula>
    </cfRule>
    <cfRule type="containsText" dxfId="5991" priority="3173" stopIfTrue="1" operator="containsText" text="iw.kkZad">
      <formula>NOT(ISERROR(SEARCH("iw.kkZad",W1163)))</formula>
    </cfRule>
  </conditionalFormatting>
  <conditionalFormatting sqref="K1192:K1193 J1191 B1191:F1191 B1192:C1193">
    <cfRule type="cellIs" dxfId="5990" priority="3168" stopIfTrue="1" operator="equal">
      <formula>0</formula>
    </cfRule>
  </conditionalFormatting>
  <conditionalFormatting sqref="K1192:K1193 J1191 B1191:F1191 B1192:C1193">
    <cfRule type="containsText" dxfId="5989" priority="3163" stopIfTrue="1" operator="containsText" text="dsoy jktdh; fo|ky;ksa esa iz;ksx gsrq fu%'kqYd">
      <formula>NOT(ISERROR(SEARCH("dsoy jktdh; fo|ky;ksa esa iz;ksx gsrq fu%'kqYd",B1191)))</formula>
    </cfRule>
    <cfRule type="containsText" dxfId="5988" priority="3164" stopIfTrue="1" operator="containsText" text="dsoy jktdh; fo|ky;ksa esa iz;ksx gsrq fu%'kqYd">
      <formula>NOT(ISERROR(SEARCH("dsoy jktdh; fo|ky;ksa esa iz;ksx gsrq fu%'kqYd",B1191)))</formula>
    </cfRule>
    <cfRule type="containsText" dxfId="5987" priority="3165" stopIfTrue="1" operator="containsText" text="dsoy jktdh; fo|ky;ksa esa iz;ksx gsrq fu%'kqYd">
      <formula>NOT(ISERROR(SEARCH("dsoy jktdh; fo|ky;ksa esa iz;ksx gsrq fu%'kqYd",B1191)))</formula>
    </cfRule>
    <cfRule type="containsText" dxfId="5986" priority="3166" stopIfTrue="1" operator="containsText" text="f'k{kk foHkkx jktLFkku">
      <formula>NOT(ISERROR(SEARCH("f'k{kk foHkkx jktLFkku",B1191)))</formula>
    </cfRule>
    <cfRule type="containsText" dxfId="5985" priority="3167" stopIfTrue="1" operator="containsText" text="iw.kkZad">
      <formula>NOT(ISERROR(SEARCH("iw.kkZad",B1191)))</formula>
    </cfRule>
  </conditionalFormatting>
  <conditionalFormatting sqref="D1192:F1192 J1192">
    <cfRule type="cellIs" dxfId="5984" priority="3162" stopIfTrue="1" operator="equal">
      <formula>0</formula>
    </cfRule>
  </conditionalFormatting>
  <conditionalFormatting sqref="D1192:F1192 J1192">
    <cfRule type="containsText" dxfId="5983" priority="3157" stopIfTrue="1" operator="containsText" text="dsoy jktdh; fo|ky;ksa esa iz;ksx gsrq fu%'kqYd">
      <formula>NOT(ISERROR(SEARCH("dsoy jktdh; fo|ky;ksa esa iz;ksx gsrq fu%'kqYd",D1192)))</formula>
    </cfRule>
    <cfRule type="containsText" dxfId="5982" priority="3158" stopIfTrue="1" operator="containsText" text="dsoy jktdh; fo|ky;ksa esa iz;ksx gsrq fu%'kqYd">
      <formula>NOT(ISERROR(SEARCH("dsoy jktdh; fo|ky;ksa esa iz;ksx gsrq fu%'kqYd",D1192)))</formula>
    </cfRule>
    <cfRule type="containsText" dxfId="5981" priority="3159" stopIfTrue="1" operator="containsText" text="dsoy jktdh; fo|ky;ksa esa iz;ksx gsrq fu%'kqYd">
      <formula>NOT(ISERROR(SEARCH("dsoy jktdh; fo|ky;ksa esa iz;ksx gsrq fu%'kqYd",D1192)))</formula>
    </cfRule>
    <cfRule type="containsText" dxfId="5980" priority="3160" stopIfTrue="1" operator="containsText" text="f'k{kk foHkkx jktLFkku">
      <formula>NOT(ISERROR(SEARCH("f'k{kk foHkkx jktLFkku",D1192)))</formula>
    </cfRule>
    <cfRule type="containsText" dxfId="5979" priority="3161" stopIfTrue="1" operator="containsText" text="iw.kkZad">
      <formula>NOT(ISERROR(SEARCH("iw.kkZad",D1192)))</formula>
    </cfRule>
  </conditionalFormatting>
  <conditionalFormatting sqref="D1193:F1193 J1193">
    <cfRule type="cellIs" dxfId="5978" priority="3156" stopIfTrue="1" operator="equal">
      <formula>0</formula>
    </cfRule>
  </conditionalFormatting>
  <conditionalFormatting sqref="D1193:F1193 J1193">
    <cfRule type="containsText" dxfId="5977" priority="3151" stopIfTrue="1" operator="containsText" text="dsoy jktdh; fo|ky;ksa esa iz;ksx gsrq fu%'kqYd">
      <formula>NOT(ISERROR(SEARCH("dsoy jktdh; fo|ky;ksa esa iz;ksx gsrq fu%'kqYd",D1193)))</formula>
    </cfRule>
    <cfRule type="containsText" dxfId="5976" priority="3152" stopIfTrue="1" operator="containsText" text="dsoy jktdh; fo|ky;ksa esa iz;ksx gsrq fu%'kqYd">
      <formula>NOT(ISERROR(SEARCH("dsoy jktdh; fo|ky;ksa esa iz;ksx gsrq fu%'kqYd",D1193)))</formula>
    </cfRule>
    <cfRule type="containsText" dxfId="5975" priority="3153" stopIfTrue="1" operator="containsText" text="dsoy jktdh; fo|ky;ksa esa iz;ksx gsrq fu%'kqYd">
      <formula>NOT(ISERROR(SEARCH("dsoy jktdh; fo|ky;ksa esa iz;ksx gsrq fu%'kqYd",D1193)))</formula>
    </cfRule>
    <cfRule type="containsText" dxfId="5974" priority="3154" stopIfTrue="1" operator="containsText" text="f'k{kk foHkkx jktLFkku">
      <formula>NOT(ISERROR(SEARCH("f'k{kk foHkkx jktLFkku",D1193)))</formula>
    </cfRule>
    <cfRule type="containsText" dxfId="5973" priority="3155" stopIfTrue="1" operator="containsText" text="iw.kkZad">
      <formula>NOT(ISERROR(SEARCH("iw.kkZad",D1193)))</formula>
    </cfRule>
  </conditionalFormatting>
  <conditionalFormatting sqref="X1192:X1193 W1191 O1191:S1191 O1192:P1193">
    <cfRule type="cellIs" dxfId="5972" priority="3150" stopIfTrue="1" operator="equal">
      <formula>0</formula>
    </cfRule>
  </conditionalFormatting>
  <conditionalFormatting sqref="X1192:X1193 W1191 O1191:S1191 O1192:P1193">
    <cfRule type="containsText" dxfId="5971" priority="3145" stopIfTrue="1" operator="containsText" text="dsoy jktdh; fo|ky;ksa esa iz;ksx gsrq fu%'kqYd">
      <formula>NOT(ISERROR(SEARCH("dsoy jktdh; fo|ky;ksa esa iz;ksx gsrq fu%'kqYd",O1191)))</formula>
    </cfRule>
    <cfRule type="containsText" dxfId="5970" priority="3146" stopIfTrue="1" operator="containsText" text="dsoy jktdh; fo|ky;ksa esa iz;ksx gsrq fu%'kqYd">
      <formula>NOT(ISERROR(SEARCH("dsoy jktdh; fo|ky;ksa esa iz;ksx gsrq fu%'kqYd",O1191)))</formula>
    </cfRule>
    <cfRule type="containsText" dxfId="5969" priority="3147" stopIfTrue="1" operator="containsText" text="dsoy jktdh; fo|ky;ksa esa iz;ksx gsrq fu%'kqYd">
      <formula>NOT(ISERROR(SEARCH("dsoy jktdh; fo|ky;ksa esa iz;ksx gsrq fu%'kqYd",O1191)))</formula>
    </cfRule>
    <cfRule type="containsText" dxfId="5968" priority="3148" stopIfTrue="1" operator="containsText" text="f'k{kk foHkkx jktLFkku">
      <formula>NOT(ISERROR(SEARCH("f'k{kk foHkkx jktLFkku",O1191)))</formula>
    </cfRule>
    <cfRule type="containsText" dxfId="5967" priority="3149" stopIfTrue="1" operator="containsText" text="iw.kkZad">
      <formula>NOT(ISERROR(SEARCH("iw.kkZad",O1191)))</formula>
    </cfRule>
  </conditionalFormatting>
  <conditionalFormatting sqref="Q1192">
    <cfRule type="cellIs" dxfId="5966" priority="3144" stopIfTrue="1" operator="equal">
      <formula>0</formula>
    </cfRule>
  </conditionalFormatting>
  <conditionalFormatting sqref="Q1192">
    <cfRule type="containsText" dxfId="5965" priority="3139" stopIfTrue="1" operator="containsText" text="dsoy jktdh; fo|ky;ksa esa iz;ksx gsrq fu%'kqYd">
      <formula>NOT(ISERROR(SEARCH("dsoy jktdh; fo|ky;ksa esa iz;ksx gsrq fu%'kqYd",Q1192)))</formula>
    </cfRule>
    <cfRule type="containsText" dxfId="5964" priority="3140" stopIfTrue="1" operator="containsText" text="dsoy jktdh; fo|ky;ksa esa iz;ksx gsrq fu%'kqYd">
      <formula>NOT(ISERROR(SEARCH("dsoy jktdh; fo|ky;ksa esa iz;ksx gsrq fu%'kqYd",Q1192)))</formula>
    </cfRule>
    <cfRule type="containsText" dxfId="5963" priority="3141" stopIfTrue="1" operator="containsText" text="dsoy jktdh; fo|ky;ksa esa iz;ksx gsrq fu%'kqYd">
      <formula>NOT(ISERROR(SEARCH("dsoy jktdh; fo|ky;ksa esa iz;ksx gsrq fu%'kqYd",Q1192)))</formula>
    </cfRule>
    <cfRule type="containsText" dxfId="5962" priority="3142" stopIfTrue="1" operator="containsText" text="f'k{kk foHkkx jktLFkku">
      <formula>NOT(ISERROR(SEARCH("f'k{kk foHkkx jktLFkku",Q1192)))</formula>
    </cfRule>
    <cfRule type="containsText" dxfId="5961" priority="3143" stopIfTrue="1" operator="containsText" text="iw.kkZad">
      <formula>NOT(ISERROR(SEARCH("iw.kkZad",Q1192)))</formula>
    </cfRule>
  </conditionalFormatting>
  <conditionalFormatting sqref="Q1193">
    <cfRule type="cellIs" dxfId="5960" priority="3138" stopIfTrue="1" operator="equal">
      <formula>0</formula>
    </cfRule>
  </conditionalFormatting>
  <conditionalFormatting sqref="Q1193">
    <cfRule type="containsText" dxfId="5959" priority="3133" stopIfTrue="1" operator="containsText" text="dsoy jktdh; fo|ky;ksa esa iz;ksx gsrq fu%'kqYd">
      <formula>NOT(ISERROR(SEARCH("dsoy jktdh; fo|ky;ksa esa iz;ksx gsrq fu%'kqYd",Q1193)))</formula>
    </cfRule>
    <cfRule type="containsText" dxfId="5958" priority="3134" stopIfTrue="1" operator="containsText" text="dsoy jktdh; fo|ky;ksa esa iz;ksx gsrq fu%'kqYd">
      <formula>NOT(ISERROR(SEARCH("dsoy jktdh; fo|ky;ksa esa iz;ksx gsrq fu%'kqYd",Q1193)))</formula>
    </cfRule>
    <cfRule type="containsText" dxfId="5957" priority="3135" stopIfTrue="1" operator="containsText" text="dsoy jktdh; fo|ky;ksa esa iz;ksx gsrq fu%'kqYd">
      <formula>NOT(ISERROR(SEARCH("dsoy jktdh; fo|ky;ksa esa iz;ksx gsrq fu%'kqYd",Q1193)))</formula>
    </cfRule>
    <cfRule type="containsText" dxfId="5956" priority="3136" stopIfTrue="1" operator="containsText" text="f'k{kk foHkkx jktLFkku">
      <formula>NOT(ISERROR(SEARCH("f'k{kk foHkkx jktLFkku",Q1193)))</formula>
    </cfRule>
    <cfRule type="containsText" dxfId="5955" priority="3137" stopIfTrue="1" operator="containsText" text="iw.kkZad">
      <formula>NOT(ISERROR(SEARCH("iw.kkZad",Q1193)))</formula>
    </cfRule>
  </conditionalFormatting>
  <conditionalFormatting sqref="R1192">
    <cfRule type="cellIs" dxfId="5954" priority="3132" stopIfTrue="1" operator="equal">
      <formula>0</formula>
    </cfRule>
  </conditionalFormatting>
  <conditionalFormatting sqref="R1192">
    <cfRule type="containsText" dxfId="5953" priority="3127" stopIfTrue="1" operator="containsText" text="dsoy jktdh; fo|ky;ksa esa iz;ksx gsrq fu%'kqYd">
      <formula>NOT(ISERROR(SEARCH("dsoy jktdh; fo|ky;ksa esa iz;ksx gsrq fu%'kqYd",R1192)))</formula>
    </cfRule>
    <cfRule type="containsText" dxfId="5952" priority="3128" stopIfTrue="1" operator="containsText" text="dsoy jktdh; fo|ky;ksa esa iz;ksx gsrq fu%'kqYd">
      <formula>NOT(ISERROR(SEARCH("dsoy jktdh; fo|ky;ksa esa iz;ksx gsrq fu%'kqYd",R1192)))</formula>
    </cfRule>
    <cfRule type="containsText" dxfId="5951" priority="3129" stopIfTrue="1" operator="containsText" text="dsoy jktdh; fo|ky;ksa esa iz;ksx gsrq fu%'kqYd">
      <formula>NOT(ISERROR(SEARCH("dsoy jktdh; fo|ky;ksa esa iz;ksx gsrq fu%'kqYd",R1192)))</formula>
    </cfRule>
    <cfRule type="containsText" dxfId="5950" priority="3130" stopIfTrue="1" operator="containsText" text="f'k{kk foHkkx jktLFkku">
      <formula>NOT(ISERROR(SEARCH("f'k{kk foHkkx jktLFkku",R1192)))</formula>
    </cfRule>
    <cfRule type="containsText" dxfId="5949" priority="3131" stopIfTrue="1" operator="containsText" text="iw.kkZad">
      <formula>NOT(ISERROR(SEARCH("iw.kkZad",R1192)))</formula>
    </cfRule>
  </conditionalFormatting>
  <conditionalFormatting sqref="R1193">
    <cfRule type="cellIs" dxfId="5948" priority="3126" stopIfTrue="1" operator="equal">
      <formula>0</formula>
    </cfRule>
  </conditionalFormatting>
  <conditionalFormatting sqref="R1193">
    <cfRule type="containsText" dxfId="5947" priority="3121" stopIfTrue="1" operator="containsText" text="dsoy jktdh; fo|ky;ksa esa iz;ksx gsrq fu%'kqYd">
      <formula>NOT(ISERROR(SEARCH("dsoy jktdh; fo|ky;ksa esa iz;ksx gsrq fu%'kqYd",R1193)))</formula>
    </cfRule>
    <cfRule type="containsText" dxfId="5946" priority="3122" stopIfTrue="1" operator="containsText" text="dsoy jktdh; fo|ky;ksa esa iz;ksx gsrq fu%'kqYd">
      <formula>NOT(ISERROR(SEARCH("dsoy jktdh; fo|ky;ksa esa iz;ksx gsrq fu%'kqYd",R1193)))</formula>
    </cfRule>
    <cfRule type="containsText" dxfId="5945" priority="3123" stopIfTrue="1" operator="containsText" text="dsoy jktdh; fo|ky;ksa esa iz;ksx gsrq fu%'kqYd">
      <formula>NOT(ISERROR(SEARCH("dsoy jktdh; fo|ky;ksa esa iz;ksx gsrq fu%'kqYd",R1193)))</formula>
    </cfRule>
    <cfRule type="containsText" dxfId="5944" priority="3124" stopIfTrue="1" operator="containsText" text="f'k{kk foHkkx jktLFkku">
      <formula>NOT(ISERROR(SEARCH("f'k{kk foHkkx jktLFkku",R1193)))</formula>
    </cfRule>
    <cfRule type="containsText" dxfId="5943" priority="3125" stopIfTrue="1" operator="containsText" text="iw.kkZad">
      <formula>NOT(ISERROR(SEARCH("iw.kkZad",R1193)))</formula>
    </cfRule>
  </conditionalFormatting>
  <conditionalFormatting sqref="S1192">
    <cfRule type="cellIs" dxfId="5942" priority="3120" stopIfTrue="1" operator="equal">
      <formula>0</formula>
    </cfRule>
  </conditionalFormatting>
  <conditionalFormatting sqref="S1192">
    <cfRule type="containsText" dxfId="5941" priority="3115" stopIfTrue="1" operator="containsText" text="dsoy jktdh; fo|ky;ksa esa iz;ksx gsrq fu%'kqYd">
      <formula>NOT(ISERROR(SEARCH("dsoy jktdh; fo|ky;ksa esa iz;ksx gsrq fu%'kqYd",S1192)))</formula>
    </cfRule>
    <cfRule type="containsText" dxfId="5940" priority="3116" stopIfTrue="1" operator="containsText" text="dsoy jktdh; fo|ky;ksa esa iz;ksx gsrq fu%'kqYd">
      <formula>NOT(ISERROR(SEARCH("dsoy jktdh; fo|ky;ksa esa iz;ksx gsrq fu%'kqYd",S1192)))</formula>
    </cfRule>
    <cfRule type="containsText" dxfId="5939" priority="3117" stopIfTrue="1" operator="containsText" text="dsoy jktdh; fo|ky;ksa esa iz;ksx gsrq fu%'kqYd">
      <formula>NOT(ISERROR(SEARCH("dsoy jktdh; fo|ky;ksa esa iz;ksx gsrq fu%'kqYd",S1192)))</formula>
    </cfRule>
    <cfRule type="containsText" dxfId="5938" priority="3118" stopIfTrue="1" operator="containsText" text="f'k{kk foHkkx jktLFkku">
      <formula>NOT(ISERROR(SEARCH("f'k{kk foHkkx jktLFkku",S1192)))</formula>
    </cfRule>
    <cfRule type="containsText" dxfId="5937" priority="3119" stopIfTrue="1" operator="containsText" text="iw.kkZad">
      <formula>NOT(ISERROR(SEARCH("iw.kkZad",S1192)))</formula>
    </cfRule>
  </conditionalFormatting>
  <conditionalFormatting sqref="S1193">
    <cfRule type="cellIs" dxfId="5936" priority="3114" stopIfTrue="1" operator="equal">
      <formula>0</formula>
    </cfRule>
  </conditionalFormatting>
  <conditionalFormatting sqref="S1193">
    <cfRule type="containsText" dxfId="5935" priority="3109" stopIfTrue="1" operator="containsText" text="dsoy jktdh; fo|ky;ksa esa iz;ksx gsrq fu%'kqYd">
      <formula>NOT(ISERROR(SEARCH("dsoy jktdh; fo|ky;ksa esa iz;ksx gsrq fu%'kqYd",S1193)))</formula>
    </cfRule>
    <cfRule type="containsText" dxfId="5934" priority="3110" stopIfTrue="1" operator="containsText" text="dsoy jktdh; fo|ky;ksa esa iz;ksx gsrq fu%'kqYd">
      <formula>NOT(ISERROR(SEARCH("dsoy jktdh; fo|ky;ksa esa iz;ksx gsrq fu%'kqYd",S1193)))</formula>
    </cfRule>
    <cfRule type="containsText" dxfId="5933" priority="3111" stopIfTrue="1" operator="containsText" text="dsoy jktdh; fo|ky;ksa esa iz;ksx gsrq fu%'kqYd">
      <formula>NOT(ISERROR(SEARCH("dsoy jktdh; fo|ky;ksa esa iz;ksx gsrq fu%'kqYd",S1193)))</formula>
    </cfRule>
    <cfRule type="containsText" dxfId="5932" priority="3112" stopIfTrue="1" operator="containsText" text="f'k{kk foHkkx jktLFkku">
      <formula>NOT(ISERROR(SEARCH("f'k{kk foHkkx jktLFkku",S1193)))</formula>
    </cfRule>
    <cfRule type="containsText" dxfId="5931" priority="3113" stopIfTrue="1" operator="containsText" text="iw.kkZad">
      <formula>NOT(ISERROR(SEARCH("iw.kkZad",S1193)))</formula>
    </cfRule>
  </conditionalFormatting>
  <conditionalFormatting sqref="W1192">
    <cfRule type="cellIs" dxfId="5930" priority="3108" stopIfTrue="1" operator="equal">
      <formula>0</formula>
    </cfRule>
  </conditionalFormatting>
  <conditionalFormatting sqref="W1192">
    <cfRule type="containsText" dxfId="5929" priority="3103" stopIfTrue="1" operator="containsText" text="dsoy jktdh; fo|ky;ksa esa iz;ksx gsrq fu%'kqYd">
      <formula>NOT(ISERROR(SEARCH("dsoy jktdh; fo|ky;ksa esa iz;ksx gsrq fu%'kqYd",W1192)))</formula>
    </cfRule>
    <cfRule type="containsText" dxfId="5928" priority="3104" stopIfTrue="1" operator="containsText" text="dsoy jktdh; fo|ky;ksa esa iz;ksx gsrq fu%'kqYd">
      <formula>NOT(ISERROR(SEARCH("dsoy jktdh; fo|ky;ksa esa iz;ksx gsrq fu%'kqYd",W1192)))</formula>
    </cfRule>
    <cfRule type="containsText" dxfId="5927" priority="3105" stopIfTrue="1" operator="containsText" text="dsoy jktdh; fo|ky;ksa esa iz;ksx gsrq fu%'kqYd">
      <formula>NOT(ISERROR(SEARCH("dsoy jktdh; fo|ky;ksa esa iz;ksx gsrq fu%'kqYd",W1192)))</formula>
    </cfRule>
    <cfRule type="containsText" dxfId="5926" priority="3106" stopIfTrue="1" operator="containsText" text="f'k{kk foHkkx jktLFkku">
      <formula>NOT(ISERROR(SEARCH("f'k{kk foHkkx jktLFkku",W1192)))</formula>
    </cfRule>
    <cfRule type="containsText" dxfId="5925" priority="3107" stopIfTrue="1" operator="containsText" text="iw.kkZad">
      <formula>NOT(ISERROR(SEARCH("iw.kkZad",W1192)))</formula>
    </cfRule>
  </conditionalFormatting>
  <conditionalFormatting sqref="W1193">
    <cfRule type="cellIs" dxfId="5924" priority="3102" stopIfTrue="1" operator="equal">
      <formula>0</formula>
    </cfRule>
  </conditionalFormatting>
  <conditionalFormatting sqref="W1193">
    <cfRule type="containsText" dxfId="5923" priority="3097" stopIfTrue="1" operator="containsText" text="dsoy jktdh; fo|ky;ksa esa iz;ksx gsrq fu%'kqYd">
      <formula>NOT(ISERROR(SEARCH("dsoy jktdh; fo|ky;ksa esa iz;ksx gsrq fu%'kqYd",W1193)))</formula>
    </cfRule>
    <cfRule type="containsText" dxfId="5922" priority="3098" stopIfTrue="1" operator="containsText" text="dsoy jktdh; fo|ky;ksa esa iz;ksx gsrq fu%'kqYd">
      <formula>NOT(ISERROR(SEARCH("dsoy jktdh; fo|ky;ksa esa iz;ksx gsrq fu%'kqYd",W1193)))</formula>
    </cfRule>
    <cfRule type="containsText" dxfId="5921" priority="3099" stopIfTrue="1" operator="containsText" text="dsoy jktdh; fo|ky;ksa esa iz;ksx gsrq fu%'kqYd">
      <formula>NOT(ISERROR(SEARCH("dsoy jktdh; fo|ky;ksa esa iz;ksx gsrq fu%'kqYd",W1193)))</formula>
    </cfRule>
    <cfRule type="containsText" dxfId="5920" priority="3100" stopIfTrue="1" operator="containsText" text="f'k{kk foHkkx jktLFkku">
      <formula>NOT(ISERROR(SEARCH("f'k{kk foHkkx jktLFkku",W1193)))</formula>
    </cfRule>
    <cfRule type="containsText" dxfId="5919" priority="3101" stopIfTrue="1" operator="containsText" text="iw.kkZad">
      <formula>NOT(ISERROR(SEARCH("iw.kkZad",W1193)))</formula>
    </cfRule>
  </conditionalFormatting>
  <conditionalFormatting sqref="K1222:K1223 J1221 B1221:F1221 B1222:C1223">
    <cfRule type="cellIs" dxfId="5918" priority="3096" stopIfTrue="1" operator="equal">
      <formula>0</formula>
    </cfRule>
  </conditionalFormatting>
  <conditionalFormatting sqref="K1222:K1223 J1221 B1221:F1221 B1222:C1223">
    <cfRule type="containsText" dxfId="5917" priority="3091" stopIfTrue="1" operator="containsText" text="dsoy jktdh; fo|ky;ksa esa iz;ksx gsrq fu%'kqYd">
      <formula>NOT(ISERROR(SEARCH("dsoy jktdh; fo|ky;ksa esa iz;ksx gsrq fu%'kqYd",B1221)))</formula>
    </cfRule>
    <cfRule type="containsText" dxfId="5916" priority="3092" stopIfTrue="1" operator="containsText" text="dsoy jktdh; fo|ky;ksa esa iz;ksx gsrq fu%'kqYd">
      <formula>NOT(ISERROR(SEARCH("dsoy jktdh; fo|ky;ksa esa iz;ksx gsrq fu%'kqYd",B1221)))</formula>
    </cfRule>
    <cfRule type="containsText" dxfId="5915" priority="3093" stopIfTrue="1" operator="containsText" text="dsoy jktdh; fo|ky;ksa esa iz;ksx gsrq fu%'kqYd">
      <formula>NOT(ISERROR(SEARCH("dsoy jktdh; fo|ky;ksa esa iz;ksx gsrq fu%'kqYd",B1221)))</formula>
    </cfRule>
    <cfRule type="containsText" dxfId="5914" priority="3094" stopIfTrue="1" operator="containsText" text="f'k{kk foHkkx jktLFkku">
      <formula>NOT(ISERROR(SEARCH("f'k{kk foHkkx jktLFkku",B1221)))</formula>
    </cfRule>
    <cfRule type="containsText" dxfId="5913" priority="3095" stopIfTrue="1" operator="containsText" text="iw.kkZad">
      <formula>NOT(ISERROR(SEARCH("iw.kkZad",B1221)))</formula>
    </cfRule>
  </conditionalFormatting>
  <conditionalFormatting sqref="D1222:F1222 J1222">
    <cfRule type="cellIs" dxfId="5912" priority="3090" stopIfTrue="1" operator="equal">
      <formula>0</formula>
    </cfRule>
  </conditionalFormatting>
  <conditionalFormatting sqref="D1222:F1222 J1222">
    <cfRule type="containsText" dxfId="5911" priority="3085" stopIfTrue="1" operator="containsText" text="dsoy jktdh; fo|ky;ksa esa iz;ksx gsrq fu%'kqYd">
      <formula>NOT(ISERROR(SEARCH("dsoy jktdh; fo|ky;ksa esa iz;ksx gsrq fu%'kqYd",D1222)))</formula>
    </cfRule>
    <cfRule type="containsText" dxfId="5910" priority="3086" stopIfTrue="1" operator="containsText" text="dsoy jktdh; fo|ky;ksa esa iz;ksx gsrq fu%'kqYd">
      <formula>NOT(ISERROR(SEARCH("dsoy jktdh; fo|ky;ksa esa iz;ksx gsrq fu%'kqYd",D1222)))</formula>
    </cfRule>
    <cfRule type="containsText" dxfId="5909" priority="3087" stopIfTrue="1" operator="containsText" text="dsoy jktdh; fo|ky;ksa esa iz;ksx gsrq fu%'kqYd">
      <formula>NOT(ISERROR(SEARCH("dsoy jktdh; fo|ky;ksa esa iz;ksx gsrq fu%'kqYd",D1222)))</formula>
    </cfRule>
    <cfRule type="containsText" dxfId="5908" priority="3088" stopIfTrue="1" operator="containsText" text="f'k{kk foHkkx jktLFkku">
      <formula>NOT(ISERROR(SEARCH("f'k{kk foHkkx jktLFkku",D1222)))</formula>
    </cfRule>
    <cfRule type="containsText" dxfId="5907" priority="3089" stopIfTrue="1" operator="containsText" text="iw.kkZad">
      <formula>NOT(ISERROR(SEARCH("iw.kkZad",D1222)))</formula>
    </cfRule>
  </conditionalFormatting>
  <conditionalFormatting sqref="D1223:F1223 J1223">
    <cfRule type="cellIs" dxfId="5906" priority="3084" stopIfTrue="1" operator="equal">
      <formula>0</formula>
    </cfRule>
  </conditionalFormatting>
  <conditionalFormatting sqref="D1223:F1223 J1223">
    <cfRule type="containsText" dxfId="5905" priority="3079" stopIfTrue="1" operator="containsText" text="dsoy jktdh; fo|ky;ksa esa iz;ksx gsrq fu%'kqYd">
      <formula>NOT(ISERROR(SEARCH("dsoy jktdh; fo|ky;ksa esa iz;ksx gsrq fu%'kqYd",D1223)))</formula>
    </cfRule>
    <cfRule type="containsText" dxfId="5904" priority="3080" stopIfTrue="1" operator="containsText" text="dsoy jktdh; fo|ky;ksa esa iz;ksx gsrq fu%'kqYd">
      <formula>NOT(ISERROR(SEARCH("dsoy jktdh; fo|ky;ksa esa iz;ksx gsrq fu%'kqYd",D1223)))</formula>
    </cfRule>
    <cfRule type="containsText" dxfId="5903" priority="3081" stopIfTrue="1" operator="containsText" text="dsoy jktdh; fo|ky;ksa esa iz;ksx gsrq fu%'kqYd">
      <formula>NOT(ISERROR(SEARCH("dsoy jktdh; fo|ky;ksa esa iz;ksx gsrq fu%'kqYd",D1223)))</formula>
    </cfRule>
    <cfRule type="containsText" dxfId="5902" priority="3082" stopIfTrue="1" operator="containsText" text="f'k{kk foHkkx jktLFkku">
      <formula>NOT(ISERROR(SEARCH("f'k{kk foHkkx jktLFkku",D1223)))</formula>
    </cfRule>
    <cfRule type="containsText" dxfId="5901" priority="3083" stopIfTrue="1" operator="containsText" text="iw.kkZad">
      <formula>NOT(ISERROR(SEARCH("iw.kkZad",D1223)))</formula>
    </cfRule>
  </conditionalFormatting>
  <conditionalFormatting sqref="X1222:X1223 W1221 O1221:S1221 O1222:P1223">
    <cfRule type="cellIs" dxfId="5900" priority="3078" stopIfTrue="1" operator="equal">
      <formula>0</formula>
    </cfRule>
  </conditionalFormatting>
  <conditionalFormatting sqref="X1222:X1223 W1221 O1221:S1221 O1222:P1223">
    <cfRule type="containsText" dxfId="5899" priority="3073" stopIfTrue="1" operator="containsText" text="dsoy jktdh; fo|ky;ksa esa iz;ksx gsrq fu%'kqYd">
      <formula>NOT(ISERROR(SEARCH("dsoy jktdh; fo|ky;ksa esa iz;ksx gsrq fu%'kqYd",O1221)))</formula>
    </cfRule>
    <cfRule type="containsText" dxfId="5898" priority="3074" stopIfTrue="1" operator="containsText" text="dsoy jktdh; fo|ky;ksa esa iz;ksx gsrq fu%'kqYd">
      <formula>NOT(ISERROR(SEARCH("dsoy jktdh; fo|ky;ksa esa iz;ksx gsrq fu%'kqYd",O1221)))</formula>
    </cfRule>
    <cfRule type="containsText" dxfId="5897" priority="3075" stopIfTrue="1" operator="containsText" text="dsoy jktdh; fo|ky;ksa esa iz;ksx gsrq fu%'kqYd">
      <formula>NOT(ISERROR(SEARCH("dsoy jktdh; fo|ky;ksa esa iz;ksx gsrq fu%'kqYd",O1221)))</formula>
    </cfRule>
    <cfRule type="containsText" dxfId="5896" priority="3076" stopIfTrue="1" operator="containsText" text="f'k{kk foHkkx jktLFkku">
      <formula>NOT(ISERROR(SEARCH("f'k{kk foHkkx jktLFkku",O1221)))</formula>
    </cfRule>
    <cfRule type="containsText" dxfId="5895" priority="3077" stopIfTrue="1" operator="containsText" text="iw.kkZad">
      <formula>NOT(ISERROR(SEARCH("iw.kkZad",O1221)))</formula>
    </cfRule>
  </conditionalFormatting>
  <conditionalFormatting sqref="Q1222">
    <cfRule type="cellIs" dxfId="5894" priority="3072" stopIfTrue="1" operator="equal">
      <formula>0</formula>
    </cfRule>
  </conditionalFormatting>
  <conditionalFormatting sqref="Q1222">
    <cfRule type="containsText" dxfId="5893" priority="3067" stopIfTrue="1" operator="containsText" text="dsoy jktdh; fo|ky;ksa esa iz;ksx gsrq fu%'kqYd">
      <formula>NOT(ISERROR(SEARCH("dsoy jktdh; fo|ky;ksa esa iz;ksx gsrq fu%'kqYd",Q1222)))</formula>
    </cfRule>
    <cfRule type="containsText" dxfId="5892" priority="3068" stopIfTrue="1" operator="containsText" text="dsoy jktdh; fo|ky;ksa esa iz;ksx gsrq fu%'kqYd">
      <formula>NOT(ISERROR(SEARCH("dsoy jktdh; fo|ky;ksa esa iz;ksx gsrq fu%'kqYd",Q1222)))</formula>
    </cfRule>
    <cfRule type="containsText" dxfId="5891" priority="3069" stopIfTrue="1" operator="containsText" text="dsoy jktdh; fo|ky;ksa esa iz;ksx gsrq fu%'kqYd">
      <formula>NOT(ISERROR(SEARCH("dsoy jktdh; fo|ky;ksa esa iz;ksx gsrq fu%'kqYd",Q1222)))</formula>
    </cfRule>
    <cfRule type="containsText" dxfId="5890" priority="3070" stopIfTrue="1" operator="containsText" text="f'k{kk foHkkx jktLFkku">
      <formula>NOT(ISERROR(SEARCH("f'k{kk foHkkx jktLFkku",Q1222)))</formula>
    </cfRule>
    <cfRule type="containsText" dxfId="5889" priority="3071" stopIfTrue="1" operator="containsText" text="iw.kkZad">
      <formula>NOT(ISERROR(SEARCH("iw.kkZad",Q1222)))</formula>
    </cfRule>
  </conditionalFormatting>
  <conditionalFormatting sqref="Q1223">
    <cfRule type="cellIs" dxfId="5888" priority="3066" stopIfTrue="1" operator="equal">
      <formula>0</formula>
    </cfRule>
  </conditionalFormatting>
  <conditionalFormatting sqref="Q1223">
    <cfRule type="containsText" dxfId="5887" priority="3061" stopIfTrue="1" operator="containsText" text="dsoy jktdh; fo|ky;ksa esa iz;ksx gsrq fu%'kqYd">
      <formula>NOT(ISERROR(SEARCH("dsoy jktdh; fo|ky;ksa esa iz;ksx gsrq fu%'kqYd",Q1223)))</formula>
    </cfRule>
    <cfRule type="containsText" dxfId="5886" priority="3062" stopIfTrue="1" operator="containsText" text="dsoy jktdh; fo|ky;ksa esa iz;ksx gsrq fu%'kqYd">
      <formula>NOT(ISERROR(SEARCH("dsoy jktdh; fo|ky;ksa esa iz;ksx gsrq fu%'kqYd",Q1223)))</formula>
    </cfRule>
    <cfRule type="containsText" dxfId="5885" priority="3063" stopIfTrue="1" operator="containsText" text="dsoy jktdh; fo|ky;ksa esa iz;ksx gsrq fu%'kqYd">
      <formula>NOT(ISERROR(SEARCH("dsoy jktdh; fo|ky;ksa esa iz;ksx gsrq fu%'kqYd",Q1223)))</formula>
    </cfRule>
    <cfRule type="containsText" dxfId="5884" priority="3064" stopIfTrue="1" operator="containsText" text="f'k{kk foHkkx jktLFkku">
      <formula>NOT(ISERROR(SEARCH("f'k{kk foHkkx jktLFkku",Q1223)))</formula>
    </cfRule>
    <cfRule type="containsText" dxfId="5883" priority="3065" stopIfTrue="1" operator="containsText" text="iw.kkZad">
      <formula>NOT(ISERROR(SEARCH("iw.kkZad",Q1223)))</formula>
    </cfRule>
  </conditionalFormatting>
  <conditionalFormatting sqref="R1222">
    <cfRule type="cellIs" dxfId="5882" priority="3060" stopIfTrue="1" operator="equal">
      <formula>0</formula>
    </cfRule>
  </conditionalFormatting>
  <conditionalFormatting sqref="R1222">
    <cfRule type="containsText" dxfId="5881" priority="3055" stopIfTrue="1" operator="containsText" text="dsoy jktdh; fo|ky;ksa esa iz;ksx gsrq fu%'kqYd">
      <formula>NOT(ISERROR(SEARCH("dsoy jktdh; fo|ky;ksa esa iz;ksx gsrq fu%'kqYd",R1222)))</formula>
    </cfRule>
    <cfRule type="containsText" dxfId="5880" priority="3056" stopIfTrue="1" operator="containsText" text="dsoy jktdh; fo|ky;ksa esa iz;ksx gsrq fu%'kqYd">
      <formula>NOT(ISERROR(SEARCH("dsoy jktdh; fo|ky;ksa esa iz;ksx gsrq fu%'kqYd",R1222)))</formula>
    </cfRule>
    <cfRule type="containsText" dxfId="5879" priority="3057" stopIfTrue="1" operator="containsText" text="dsoy jktdh; fo|ky;ksa esa iz;ksx gsrq fu%'kqYd">
      <formula>NOT(ISERROR(SEARCH("dsoy jktdh; fo|ky;ksa esa iz;ksx gsrq fu%'kqYd",R1222)))</formula>
    </cfRule>
    <cfRule type="containsText" dxfId="5878" priority="3058" stopIfTrue="1" operator="containsText" text="f'k{kk foHkkx jktLFkku">
      <formula>NOT(ISERROR(SEARCH("f'k{kk foHkkx jktLFkku",R1222)))</formula>
    </cfRule>
    <cfRule type="containsText" dxfId="5877" priority="3059" stopIfTrue="1" operator="containsText" text="iw.kkZad">
      <formula>NOT(ISERROR(SEARCH("iw.kkZad",R1222)))</formula>
    </cfRule>
  </conditionalFormatting>
  <conditionalFormatting sqref="R1223">
    <cfRule type="cellIs" dxfId="5876" priority="3054" stopIfTrue="1" operator="equal">
      <formula>0</formula>
    </cfRule>
  </conditionalFormatting>
  <conditionalFormatting sqref="R1223">
    <cfRule type="containsText" dxfId="5875" priority="3049" stopIfTrue="1" operator="containsText" text="dsoy jktdh; fo|ky;ksa esa iz;ksx gsrq fu%'kqYd">
      <formula>NOT(ISERROR(SEARCH("dsoy jktdh; fo|ky;ksa esa iz;ksx gsrq fu%'kqYd",R1223)))</formula>
    </cfRule>
    <cfRule type="containsText" dxfId="5874" priority="3050" stopIfTrue="1" operator="containsText" text="dsoy jktdh; fo|ky;ksa esa iz;ksx gsrq fu%'kqYd">
      <formula>NOT(ISERROR(SEARCH("dsoy jktdh; fo|ky;ksa esa iz;ksx gsrq fu%'kqYd",R1223)))</formula>
    </cfRule>
    <cfRule type="containsText" dxfId="5873" priority="3051" stopIfTrue="1" operator="containsText" text="dsoy jktdh; fo|ky;ksa esa iz;ksx gsrq fu%'kqYd">
      <formula>NOT(ISERROR(SEARCH("dsoy jktdh; fo|ky;ksa esa iz;ksx gsrq fu%'kqYd",R1223)))</formula>
    </cfRule>
    <cfRule type="containsText" dxfId="5872" priority="3052" stopIfTrue="1" operator="containsText" text="f'k{kk foHkkx jktLFkku">
      <formula>NOT(ISERROR(SEARCH("f'k{kk foHkkx jktLFkku",R1223)))</formula>
    </cfRule>
    <cfRule type="containsText" dxfId="5871" priority="3053" stopIfTrue="1" operator="containsText" text="iw.kkZad">
      <formula>NOT(ISERROR(SEARCH("iw.kkZad",R1223)))</formula>
    </cfRule>
  </conditionalFormatting>
  <conditionalFormatting sqref="S1222">
    <cfRule type="cellIs" dxfId="5870" priority="3048" stopIfTrue="1" operator="equal">
      <formula>0</formula>
    </cfRule>
  </conditionalFormatting>
  <conditionalFormatting sqref="S1222">
    <cfRule type="containsText" dxfId="5869" priority="3043" stopIfTrue="1" operator="containsText" text="dsoy jktdh; fo|ky;ksa esa iz;ksx gsrq fu%'kqYd">
      <formula>NOT(ISERROR(SEARCH("dsoy jktdh; fo|ky;ksa esa iz;ksx gsrq fu%'kqYd",S1222)))</formula>
    </cfRule>
    <cfRule type="containsText" dxfId="5868" priority="3044" stopIfTrue="1" operator="containsText" text="dsoy jktdh; fo|ky;ksa esa iz;ksx gsrq fu%'kqYd">
      <formula>NOT(ISERROR(SEARCH("dsoy jktdh; fo|ky;ksa esa iz;ksx gsrq fu%'kqYd",S1222)))</formula>
    </cfRule>
    <cfRule type="containsText" dxfId="5867" priority="3045" stopIfTrue="1" operator="containsText" text="dsoy jktdh; fo|ky;ksa esa iz;ksx gsrq fu%'kqYd">
      <formula>NOT(ISERROR(SEARCH("dsoy jktdh; fo|ky;ksa esa iz;ksx gsrq fu%'kqYd",S1222)))</formula>
    </cfRule>
    <cfRule type="containsText" dxfId="5866" priority="3046" stopIfTrue="1" operator="containsText" text="f'k{kk foHkkx jktLFkku">
      <formula>NOT(ISERROR(SEARCH("f'k{kk foHkkx jktLFkku",S1222)))</formula>
    </cfRule>
    <cfRule type="containsText" dxfId="5865" priority="3047" stopIfTrue="1" operator="containsText" text="iw.kkZad">
      <formula>NOT(ISERROR(SEARCH("iw.kkZad",S1222)))</formula>
    </cfRule>
  </conditionalFormatting>
  <conditionalFormatting sqref="S1223">
    <cfRule type="cellIs" dxfId="5864" priority="3042" stopIfTrue="1" operator="equal">
      <formula>0</formula>
    </cfRule>
  </conditionalFormatting>
  <conditionalFormatting sqref="S1223">
    <cfRule type="containsText" dxfId="5863" priority="3037" stopIfTrue="1" operator="containsText" text="dsoy jktdh; fo|ky;ksa esa iz;ksx gsrq fu%'kqYd">
      <formula>NOT(ISERROR(SEARCH("dsoy jktdh; fo|ky;ksa esa iz;ksx gsrq fu%'kqYd",S1223)))</formula>
    </cfRule>
    <cfRule type="containsText" dxfId="5862" priority="3038" stopIfTrue="1" operator="containsText" text="dsoy jktdh; fo|ky;ksa esa iz;ksx gsrq fu%'kqYd">
      <formula>NOT(ISERROR(SEARCH("dsoy jktdh; fo|ky;ksa esa iz;ksx gsrq fu%'kqYd",S1223)))</formula>
    </cfRule>
    <cfRule type="containsText" dxfId="5861" priority="3039" stopIfTrue="1" operator="containsText" text="dsoy jktdh; fo|ky;ksa esa iz;ksx gsrq fu%'kqYd">
      <formula>NOT(ISERROR(SEARCH("dsoy jktdh; fo|ky;ksa esa iz;ksx gsrq fu%'kqYd",S1223)))</formula>
    </cfRule>
    <cfRule type="containsText" dxfId="5860" priority="3040" stopIfTrue="1" operator="containsText" text="f'k{kk foHkkx jktLFkku">
      <formula>NOT(ISERROR(SEARCH("f'k{kk foHkkx jktLFkku",S1223)))</formula>
    </cfRule>
    <cfRule type="containsText" dxfId="5859" priority="3041" stopIfTrue="1" operator="containsText" text="iw.kkZad">
      <formula>NOT(ISERROR(SEARCH("iw.kkZad",S1223)))</formula>
    </cfRule>
  </conditionalFormatting>
  <conditionalFormatting sqref="W1222">
    <cfRule type="cellIs" dxfId="5858" priority="3036" stopIfTrue="1" operator="equal">
      <formula>0</formula>
    </cfRule>
  </conditionalFormatting>
  <conditionalFormatting sqref="W1222">
    <cfRule type="containsText" dxfId="5857" priority="3031" stopIfTrue="1" operator="containsText" text="dsoy jktdh; fo|ky;ksa esa iz;ksx gsrq fu%'kqYd">
      <formula>NOT(ISERROR(SEARCH("dsoy jktdh; fo|ky;ksa esa iz;ksx gsrq fu%'kqYd",W1222)))</formula>
    </cfRule>
    <cfRule type="containsText" dxfId="5856" priority="3032" stopIfTrue="1" operator="containsText" text="dsoy jktdh; fo|ky;ksa esa iz;ksx gsrq fu%'kqYd">
      <formula>NOT(ISERROR(SEARCH("dsoy jktdh; fo|ky;ksa esa iz;ksx gsrq fu%'kqYd",W1222)))</formula>
    </cfRule>
    <cfRule type="containsText" dxfId="5855" priority="3033" stopIfTrue="1" operator="containsText" text="dsoy jktdh; fo|ky;ksa esa iz;ksx gsrq fu%'kqYd">
      <formula>NOT(ISERROR(SEARCH("dsoy jktdh; fo|ky;ksa esa iz;ksx gsrq fu%'kqYd",W1222)))</formula>
    </cfRule>
    <cfRule type="containsText" dxfId="5854" priority="3034" stopIfTrue="1" operator="containsText" text="f'k{kk foHkkx jktLFkku">
      <formula>NOT(ISERROR(SEARCH("f'k{kk foHkkx jktLFkku",W1222)))</formula>
    </cfRule>
    <cfRule type="containsText" dxfId="5853" priority="3035" stopIfTrue="1" operator="containsText" text="iw.kkZad">
      <formula>NOT(ISERROR(SEARCH("iw.kkZad",W1222)))</formula>
    </cfRule>
  </conditionalFormatting>
  <conditionalFormatting sqref="W1223">
    <cfRule type="cellIs" dxfId="5852" priority="3030" stopIfTrue="1" operator="equal">
      <formula>0</formula>
    </cfRule>
  </conditionalFormatting>
  <conditionalFormatting sqref="W1223">
    <cfRule type="containsText" dxfId="5851" priority="3025" stopIfTrue="1" operator="containsText" text="dsoy jktdh; fo|ky;ksa esa iz;ksx gsrq fu%'kqYd">
      <formula>NOT(ISERROR(SEARCH("dsoy jktdh; fo|ky;ksa esa iz;ksx gsrq fu%'kqYd",W1223)))</formula>
    </cfRule>
    <cfRule type="containsText" dxfId="5850" priority="3026" stopIfTrue="1" operator="containsText" text="dsoy jktdh; fo|ky;ksa esa iz;ksx gsrq fu%'kqYd">
      <formula>NOT(ISERROR(SEARCH("dsoy jktdh; fo|ky;ksa esa iz;ksx gsrq fu%'kqYd",W1223)))</formula>
    </cfRule>
    <cfRule type="containsText" dxfId="5849" priority="3027" stopIfTrue="1" operator="containsText" text="dsoy jktdh; fo|ky;ksa esa iz;ksx gsrq fu%'kqYd">
      <formula>NOT(ISERROR(SEARCH("dsoy jktdh; fo|ky;ksa esa iz;ksx gsrq fu%'kqYd",W1223)))</formula>
    </cfRule>
    <cfRule type="containsText" dxfId="5848" priority="3028" stopIfTrue="1" operator="containsText" text="f'k{kk foHkkx jktLFkku">
      <formula>NOT(ISERROR(SEARCH("f'k{kk foHkkx jktLFkku",W1223)))</formula>
    </cfRule>
    <cfRule type="containsText" dxfId="5847" priority="3029" stopIfTrue="1" operator="containsText" text="iw.kkZad">
      <formula>NOT(ISERROR(SEARCH("iw.kkZad",W1223)))</formula>
    </cfRule>
  </conditionalFormatting>
  <conditionalFormatting sqref="K1252:K1253 J1251 B1251:F1251 B1252:C1253">
    <cfRule type="cellIs" dxfId="5846" priority="3024" stopIfTrue="1" operator="equal">
      <formula>0</formula>
    </cfRule>
  </conditionalFormatting>
  <conditionalFormatting sqref="K1252:K1253 J1251 B1251:F1251 B1252:C1253">
    <cfRule type="containsText" dxfId="5845" priority="3019" stopIfTrue="1" operator="containsText" text="dsoy jktdh; fo|ky;ksa esa iz;ksx gsrq fu%'kqYd">
      <formula>NOT(ISERROR(SEARCH("dsoy jktdh; fo|ky;ksa esa iz;ksx gsrq fu%'kqYd",B1251)))</formula>
    </cfRule>
    <cfRule type="containsText" dxfId="5844" priority="3020" stopIfTrue="1" operator="containsText" text="dsoy jktdh; fo|ky;ksa esa iz;ksx gsrq fu%'kqYd">
      <formula>NOT(ISERROR(SEARCH("dsoy jktdh; fo|ky;ksa esa iz;ksx gsrq fu%'kqYd",B1251)))</formula>
    </cfRule>
    <cfRule type="containsText" dxfId="5843" priority="3021" stopIfTrue="1" operator="containsText" text="dsoy jktdh; fo|ky;ksa esa iz;ksx gsrq fu%'kqYd">
      <formula>NOT(ISERROR(SEARCH("dsoy jktdh; fo|ky;ksa esa iz;ksx gsrq fu%'kqYd",B1251)))</formula>
    </cfRule>
    <cfRule type="containsText" dxfId="5842" priority="3022" stopIfTrue="1" operator="containsText" text="f'k{kk foHkkx jktLFkku">
      <formula>NOT(ISERROR(SEARCH("f'k{kk foHkkx jktLFkku",B1251)))</formula>
    </cfRule>
    <cfRule type="containsText" dxfId="5841" priority="3023" stopIfTrue="1" operator="containsText" text="iw.kkZad">
      <formula>NOT(ISERROR(SEARCH("iw.kkZad",B1251)))</formula>
    </cfRule>
  </conditionalFormatting>
  <conditionalFormatting sqref="D1252:F1252 J1252">
    <cfRule type="cellIs" dxfId="5840" priority="3018" stopIfTrue="1" operator="equal">
      <formula>0</formula>
    </cfRule>
  </conditionalFormatting>
  <conditionalFormatting sqref="D1252:F1252 J1252">
    <cfRule type="containsText" dxfId="5839" priority="3013" stopIfTrue="1" operator="containsText" text="dsoy jktdh; fo|ky;ksa esa iz;ksx gsrq fu%'kqYd">
      <formula>NOT(ISERROR(SEARCH("dsoy jktdh; fo|ky;ksa esa iz;ksx gsrq fu%'kqYd",D1252)))</formula>
    </cfRule>
    <cfRule type="containsText" dxfId="5838" priority="3014" stopIfTrue="1" operator="containsText" text="dsoy jktdh; fo|ky;ksa esa iz;ksx gsrq fu%'kqYd">
      <formula>NOT(ISERROR(SEARCH("dsoy jktdh; fo|ky;ksa esa iz;ksx gsrq fu%'kqYd",D1252)))</formula>
    </cfRule>
    <cfRule type="containsText" dxfId="5837" priority="3015" stopIfTrue="1" operator="containsText" text="dsoy jktdh; fo|ky;ksa esa iz;ksx gsrq fu%'kqYd">
      <formula>NOT(ISERROR(SEARCH("dsoy jktdh; fo|ky;ksa esa iz;ksx gsrq fu%'kqYd",D1252)))</formula>
    </cfRule>
    <cfRule type="containsText" dxfId="5836" priority="3016" stopIfTrue="1" operator="containsText" text="f'k{kk foHkkx jktLFkku">
      <formula>NOT(ISERROR(SEARCH("f'k{kk foHkkx jktLFkku",D1252)))</formula>
    </cfRule>
    <cfRule type="containsText" dxfId="5835" priority="3017" stopIfTrue="1" operator="containsText" text="iw.kkZad">
      <formula>NOT(ISERROR(SEARCH("iw.kkZad",D1252)))</formula>
    </cfRule>
  </conditionalFormatting>
  <conditionalFormatting sqref="D1253:F1253 J1253">
    <cfRule type="cellIs" dxfId="5834" priority="3012" stopIfTrue="1" operator="equal">
      <formula>0</formula>
    </cfRule>
  </conditionalFormatting>
  <conditionalFormatting sqref="D1253:F1253 J1253">
    <cfRule type="containsText" dxfId="5833" priority="3007" stopIfTrue="1" operator="containsText" text="dsoy jktdh; fo|ky;ksa esa iz;ksx gsrq fu%'kqYd">
      <formula>NOT(ISERROR(SEARCH("dsoy jktdh; fo|ky;ksa esa iz;ksx gsrq fu%'kqYd",D1253)))</formula>
    </cfRule>
    <cfRule type="containsText" dxfId="5832" priority="3008" stopIfTrue="1" operator="containsText" text="dsoy jktdh; fo|ky;ksa esa iz;ksx gsrq fu%'kqYd">
      <formula>NOT(ISERROR(SEARCH("dsoy jktdh; fo|ky;ksa esa iz;ksx gsrq fu%'kqYd",D1253)))</formula>
    </cfRule>
    <cfRule type="containsText" dxfId="5831" priority="3009" stopIfTrue="1" operator="containsText" text="dsoy jktdh; fo|ky;ksa esa iz;ksx gsrq fu%'kqYd">
      <formula>NOT(ISERROR(SEARCH("dsoy jktdh; fo|ky;ksa esa iz;ksx gsrq fu%'kqYd",D1253)))</formula>
    </cfRule>
    <cfRule type="containsText" dxfId="5830" priority="3010" stopIfTrue="1" operator="containsText" text="f'k{kk foHkkx jktLFkku">
      <formula>NOT(ISERROR(SEARCH("f'k{kk foHkkx jktLFkku",D1253)))</formula>
    </cfRule>
    <cfRule type="containsText" dxfId="5829" priority="3011" stopIfTrue="1" operator="containsText" text="iw.kkZad">
      <formula>NOT(ISERROR(SEARCH("iw.kkZad",D1253)))</formula>
    </cfRule>
  </conditionalFormatting>
  <conditionalFormatting sqref="X1252:X1253 W1251 O1251:S1251 O1252:P1253">
    <cfRule type="cellIs" dxfId="5828" priority="3006" stopIfTrue="1" operator="equal">
      <formula>0</formula>
    </cfRule>
  </conditionalFormatting>
  <conditionalFormatting sqref="X1252:X1253 W1251 O1251:S1251 O1252:P1253">
    <cfRule type="containsText" dxfId="5827" priority="3001" stopIfTrue="1" operator="containsText" text="dsoy jktdh; fo|ky;ksa esa iz;ksx gsrq fu%'kqYd">
      <formula>NOT(ISERROR(SEARCH("dsoy jktdh; fo|ky;ksa esa iz;ksx gsrq fu%'kqYd",O1251)))</formula>
    </cfRule>
    <cfRule type="containsText" dxfId="5826" priority="3002" stopIfTrue="1" operator="containsText" text="dsoy jktdh; fo|ky;ksa esa iz;ksx gsrq fu%'kqYd">
      <formula>NOT(ISERROR(SEARCH("dsoy jktdh; fo|ky;ksa esa iz;ksx gsrq fu%'kqYd",O1251)))</formula>
    </cfRule>
    <cfRule type="containsText" dxfId="5825" priority="3003" stopIfTrue="1" operator="containsText" text="dsoy jktdh; fo|ky;ksa esa iz;ksx gsrq fu%'kqYd">
      <formula>NOT(ISERROR(SEARCH("dsoy jktdh; fo|ky;ksa esa iz;ksx gsrq fu%'kqYd",O1251)))</formula>
    </cfRule>
    <cfRule type="containsText" dxfId="5824" priority="3004" stopIfTrue="1" operator="containsText" text="f'k{kk foHkkx jktLFkku">
      <formula>NOT(ISERROR(SEARCH("f'k{kk foHkkx jktLFkku",O1251)))</formula>
    </cfRule>
    <cfRule type="containsText" dxfId="5823" priority="3005" stopIfTrue="1" operator="containsText" text="iw.kkZad">
      <formula>NOT(ISERROR(SEARCH("iw.kkZad",O1251)))</formula>
    </cfRule>
  </conditionalFormatting>
  <conditionalFormatting sqref="Q1252">
    <cfRule type="cellIs" dxfId="5822" priority="3000" stopIfTrue="1" operator="equal">
      <formula>0</formula>
    </cfRule>
  </conditionalFormatting>
  <conditionalFormatting sqref="Q1252">
    <cfRule type="containsText" dxfId="5821" priority="2995" stopIfTrue="1" operator="containsText" text="dsoy jktdh; fo|ky;ksa esa iz;ksx gsrq fu%'kqYd">
      <formula>NOT(ISERROR(SEARCH("dsoy jktdh; fo|ky;ksa esa iz;ksx gsrq fu%'kqYd",Q1252)))</formula>
    </cfRule>
    <cfRule type="containsText" dxfId="5820" priority="2996" stopIfTrue="1" operator="containsText" text="dsoy jktdh; fo|ky;ksa esa iz;ksx gsrq fu%'kqYd">
      <formula>NOT(ISERROR(SEARCH("dsoy jktdh; fo|ky;ksa esa iz;ksx gsrq fu%'kqYd",Q1252)))</formula>
    </cfRule>
    <cfRule type="containsText" dxfId="5819" priority="2997" stopIfTrue="1" operator="containsText" text="dsoy jktdh; fo|ky;ksa esa iz;ksx gsrq fu%'kqYd">
      <formula>NOT(ISERROR(SEARCH("dsoy jktdh; fo|ky;ksa esa iz;ksx gsrq fu%'kqYd",Q1252)))</formula>
    </cfRule>
    <cfRule type="containsText" dxfId="5818" priority="2998" stopIfTrue="1" operator="containsText" text="f'k{kk foHkkx jktLFkku">
      <formula>NOT(ISERROR(SEARCH("f'k{kk foHkkx jktLFkku",Q1252)))</formula>
    </cfRule>
    <cfRule type="containsText" dxfId="5817" priority="2999" stopIfTrue="1" operator="containsText" text="iw.kkZad">
      <formula>NOT(ISERROR(SEARCH("iw.kkZad",Q1252)))</formula>
    </cfRule>
  </conditionalFormatting>
  <conditionalFormatting sqref="Q1253">
    <cfRule type="cellIs" dxfId="5816" priority="2994" stopIfTrue="1" operator="equal">
      <formula>0</formula>
    </cfRule>
  </conditionalFormatting>
  <conditionalFormatting sqref="Q1253">
    <cfRule type="containsText" dxfId="5815" priority="2989" stopIfTrue="1" operator="containsText" text="dsoy jktdh; fo|ky;ksa esa iz;ksx gsrq fu%'kqYd">
      <formula>NOT(ISERROR(SEARCH("dsoy jktdh; fo|ky;ksa esa iz;ksx gsrq fu%'kqYd",Q1253)))</formula>
    </cfRule>
    <cfRule type="containsText" dxfId="5814" priority="2990" stopIfTrue="1" operator="containsText" text="dsoy jktdh; fo|ky;ksa esa iz;ksx gsrq fu%'kqYd">
      <formula>NOT(ISERROR(SEARCH("dsoy jktdh; fo|ky;ksa esa iz;ksx gsrq fu%'kqYd",Q1253)))</formula>
    </cfRule>
    <cfRule type="containsText" dxfId="5813" priority="2991" stopIfTrue="1" operator="containsText" text="dsoy jktdh; fo|ky;ksa esa iz;ksx gsrq fu%'kqYd">
      <formula>NOT(ISERROR(SEARCH("dsoy jktdh; fo|ky;ksa esa iz;ksx gsrq fu%'kqYd",Q1253)))</formula>
    </cfRule>
    <cfRule type="containsText" dxfId="5812" priority="2992" stopIfTrue="1" operator="containsText" text="f'k{kk foHkkx jktLFkku">
      <formula>NOT(ISERROR(SEARCH("f'k{kk foHkkx jktLFkku",Q1253)))</formula>
    </cfRule>
    <cfRule type="containsText" dxfId="5811" priority="2993" stopIfTrue="1" operator="containsText" text="iw.kkZad">
      <formula>NOT(ISERROR(SEARCH("iw.kkZad",Q1253)))</formula>
    </cfRule>
  </conditionalFormatting>
  <conditionalFormatting sqref="R1252">
    <cfRule type="cellIs" dxfId="5810" priority="2988" stopIfTrue="1" operator="equal">
      <formula>0</formula>
    </cfRule>
  </conditionalFormatting>
  <conditionalFormatting sqref="R1252">
    <cfRule type="containsText" dxfId="5809" priority="2983" stopIfTrue="1" operator="containsText" text="dsoy jktdh; fo|ky;ksa esa iz;ksx gsrq fu%'kqYd">
      <formula>NOT(ISERROR(SEARCH("dsoy jktdh; fo|ky;ksa esa iz;ksx gsrq fu%'kqYd",R1252)))</formula>
    </cfRule>
    <cfRule type="containsText" dxfId="5808" priority="2984" stopIfTrue="1" operator="containsText" text="dsoy jktdh; fo|ky;ksa esa iz;ksx gsrq fu%'kqYd">
      <formula>NOT(ISERROR(SEARCH("dsoy jktdh; fo|ky;ksa esa iz;ksx gsrq fu%'kqYd",R1252)))</formula>
    </cfRule>
    <cfRule type="containsText" dxfId="5807" priority="2985" stopIfTrue="1" operator="containsText" text="dsoy jktdh; fo|ky;ksa esa iz;ksx gsrq fu%'kqYd">
      <formula>NOT(ISERROR(SEARCH("dsoy jktdh; fo|ky;ksa esa iz;ksx gsrq fu%'kqYd",R1252)))</formula>
    </cfRule>
    <cfRule type="containsText" dxfId="5806" priority="2986" stopIfTrue="1" operator="containsText" text="f'k{kk foHkkx jktLFkku">
      <formula>NOT(ISERROR(SEARCH("f'k{kk foHkkx jktLFkku",R1252)))</formula>
    </cfRule>
    <cfRule type="containsText" dxfId="5805" priority="2987" stopIfTrue="1" operator="containsText" text="iw.kkZad">
      <formula>NOT(ISERROR(SEARCH("iw.kkZad",R1252)))</formula>
    </cfRule>
  </conditionalFormatting>
  <conditionalFormatting sqref="R1253">
    <cfRule type="cellIs" dxfId="5804" priority="2982" stopIfTrue="1" operator="equal">
      <formula>0</formula>
    </cfRule>
  </conditionalFormatting>
  <conditionalFormatting sqref="R1253">
    <cfRule type="containsText" dxfId="5803" priority="2977" stopIfTrue="1" operator="containsText" text="dsoy jktdh; fo|ky;ksa esa iz;ksx gsrq fu%'kqYd">
      <formula>NOT(ISERROR(SEARCH("dsoy jktdh; fo|ky;ksa esa iz;ksx gsrq fu%'kqYd",R1253)))</formula>
    </cfRule>
    <cfRule type="containsText" dxfId="5802" priority="2978" stopIfTrue="1" operator="containsText" text="dsoy jktdh; fo|ky;ksa esa iz;ksx gsrq fu%'kqYd">
      <formula>NOT(ISERROR(SEARCH("dsoy jktdh; fo|ky;ksa esa iz;ksx gsrq fu%'kqYd",R1253)))</formula>
    </cfRule>
    <cfRule type="containsText" dxfId="5801" priority="2979" stopIfTrue="1" operator="containsText" text="dsoy jktdh; fo|ky;ksa esa iz;ksx gsrq fu%'kqYd">
      <formula>NOT(ISERROR(SEARCH("dsoy jktdh; fo|ky;ksa esa iz;ksx gsrq fu%'kqYd",R1253)))</formula>
    </cfRule>
    <cfRule type="containsText" dxfId="5800" priority="2980" stopIfTrue="1" operator="containsText" text="f'k{kk foHkkx jktLFkku">
      <formula>NOT(ISERROR(SEARCH("f'k{kk foHkkx jktLFkku",R1253)))</formula>
    </cfRule>
    <cfRule type="containsText" dxfId="5799" priority="2981" stopIfTrue="1" operator="containsText" text="iw.kkZad">
      <formula>NOT(ISERROR(SEARCH("iw.kkZad",R1253)))</formula>
    </cfRule>
  </conditionalFormatting>
  <conditionalFormatting sqref="S1252">
    <cfRule type="cellIs" dxfId="5798" priority="2976" stopIfTrue="1" operator="equal">
      <formula>0</formula>
    </cfRule>
  </conditionalFormatting>
  <conditionalFormatting sqref="S1252">
    <cfRule type="containsText" dxfId="5797" priority="2971" stopIfTrue="1" operator="containsText" text="dsoy jktdh; fo|ky;ksa esa iz;ksx gsrq fu%'kqYd">
      <formula>NOT(ISERROR(SEARCH("dsoy jktdh; fo|ky;ksa esa iz;ksx gsrq fu%'kqYd",S1252)))</formula>
    </cfRule>
    <cfRule type="containsText" dxfId="5796" priority="2972" stopIfTrue="1" operator="containsText" text="dsoy jktdh; fo|ky;ksa esa iz;ksx gsrq fu%'kqYd">
      <formula>NOT(ISERROR(SEARCH("dsoy jktdh; fo|ky;ksa esa iz;ksx gsrq fu%'kqYd",S1252)))</formula>
    </cfRule>
    <cfRule type="containsText" dxfId="5795" priority="2973" stopIfTrue="1" operator="containsText" text="dsoy jktdh; fo|ky;ksa esa iz;ksx gsrq fu%'kqYd">
      <formula>NOT(ISERROR(SEARCH("dsoy jktdh; fo|ky;ksa esa iz;ksx gsrq fu%'kqYd",S1252)))</formula>
    </cfRule>
    <cfRule type="containsText" dxfId="5794" priority="2974" stopIfTrue="1" operator="containsText" text="f'k{kk foHkkx jktLFkku">
      <formula>NOT(ISERROR(SEARCH("f'k{kk foHkkx jktLFkku",S1252)))</formula>
    </cfRule>
    <cfRule type="containsText" dxfId="5793" priority="2975" stopIfTrue="1" operator="containsText" text="iw.kkZad">
      <formula>NOT(ISERROR(SEARCH("iw.kkZad",S1252)))</formula>
    </cfRule>
  </conditionalFormatting>
  <conditionalFormatting sqref="S1253">
    <cfRule type="cellIs" dxfId="5792" priority="2970" stopIfTrue="1" operator="equal">
      <formula>0</formula>
    </cfRule>
  </conditionalFormatting>
  <conditionalFormatting sqref="S1253">
    <cfRule type="containsText" dxfId="5791" priority="2965" stopIfTrue="1" operator="containsText" text="dsoy jktdh; fo|ky;ksa esa iz;ksx gsrq fu%'kqYd">
      <formula>NOT(ISERROR(SEARCH("dsoy jktdh; fo|ky;ksa esa iz;ksx gsrq fu%'kqYd",S1253)))</formula>
    </cfRule>
    <cfRule type="containsText" dxfId="5790" priority="2966" stopIfTrue="1" operator="containsText" text="dsoy jktdh; fo|ky;ksa esa iz;ksx gsrq fu%'kqYd">
      <formula>NOT(ISERROR(SEARCH("dsoy jktdh; fo|ky;ksa esa iz;ksx gsrq fu%'kqYd",S1253)))</formula>
    </cfRule>
    <cfRule type="containsText" dxfId="5789" priority="2967" stopIfTrue="1" operator="containsText" text="dsoy jktdh; fo|ky;ksa esa iz;ksx gsrq fu%'kqYd">
      <formula>NOT(ISERROR(SEARCH("dsoy jktdh; fo|ky;ksa esa iz;ksx gsrq fu%'kqYd",S1253)))</formula>
    </cfRule>
    <cfRule type="containsText" dxfId="5788" priority="2968" stopIfTrue="1" operator="containsText" text="f'k{kk foHkkx jktLFkku">
      <formula>NOT(ISERROR(SEARCH("f'k{kk foHkkx jktLFkku",S1253)))</formula>
    </cfRule>
    <cfRule type="containsText" dxfId="5787" priority="2969" stopIfTrue="1" operator="containsText" text="iw.kkZad">
      <formula>NOT(ISERROR(SEARCH("iw.kkZad",S1253)))</formula>
    </cfRule>
  </conditionalFormatting>
  <conditionalFormatting sqref="W1252">
    <cfRule type="cellIs" dxfId="5786" priority="2964" stopIfTrue="1" operator="equal">
      <formula>0</formula>
    </cfRule>
  </conditionalFormatting>
  <conditionalFormatting sqref="W1252">
    <cfRule type="containsText" dxfId="5785" priority="2959" stopIfTrue="1" operator="containsText" text="dsoy jktdh; fo|ky;ksa esa iz;ksx gsrq fu%'kqYd">
      <formula>NOT(ISERROR(SEARCH("dsoy jktdh; fo|ky;ksa esa iz;ksx gsrq fu%'kqYd",W1252)))</formula>
    </cfRule>
    <cfRule type="containsText" dxfId="5784" priority="2960" stopIfTrue="1" operator="containsText" text="dsoy jktdh; fo|ky;ksa esa iz;ksx gsrq fu%'kqYd">
      <formula>NOT(ISERROR(SEARCH("dsoy jktdh; fo|ky;ksa esa iz;ksx gsrq fu%'kqYd",W1252)))</formula>
    </cfRule>
    <cfRule type="containsText" dxfId="5783" priority="2961" stopIfTrue="1" operator="containsText" text="dsoy jktdh; fo|ky;ksa esa iz;ksx gsrq fu%'kqYd">
      <formula>NOT(ISERROR(SEARCH("dsoy jktdh; fo|ky;ksa esa iz;ksx gsrq fu%'kqYd",W1252)))</formula>
    </cfRule>
    <cfRule type="containsText" dxfId="5782" priority="2962" stopIfTrue="1" operator="containsText" text="f'k{kk foHkkx jktLFkku">
      <formula>NOT(ISERROR(SEARCH("f'k{kk foHkkx jktLFkku",W1252)))</formula>
    </cfRule>
    <cfRule type="containsText" dxfId="5781" priority="2963" stopIfTrue="1" operator="containsText" text="iw.kkZad">
      <formula>NOT(ISERROR(SEARCH("iw.kkZad",W1252)))</formula>
    </cfRule>
  </conditionalFormatting>
  <conditionalFormatting sqref="W1253">
    <cfRule type="cellIs" dxfId="5780" priority="2958" stopIfTrue="1" operator="equal">
      <formula>0</formula>
    </cfRule>
  </conditionalFormatting>
  <conditionalFormatting sqref="W1253">
    <cfRule type="containsText" dxfId="5779" priority="2953" stopIfTrue="1" operator="containsText" text="dsoy jktdh; fo|ky;ksa esa iz;ksx gsrq fu%'kqYd">
      <formula>NOT(ISERROR(SEARCH("dsoy jktdh; fo|ky;ksa esa iz;ksx gsrq fu%'kqYd",W1253)))</formula>
    </cfRule>
    <cfRule type="containsText" dxfId="5778" priority="2954" stopIfTrue="1" operator="containsText" text="dsoy jktdh; fo|ky;ksa esa iz;ksx gsrq fu%'kqYd">
      <formula>NOT(ISERROR(SEARCH("dsoy jktdh; fo|ky;ksa esa iz;ksx gsrq fu%'kqYd",W1253)))</formula>
    </cfRule>
    <cfRule type="containsText" dxfId="5777" priority="2955" stopIfTrue="1" operator="containsText" text="dsoy jktdh; fo|ky;ksa esa iz;ksx gsrq fu%'kqYd">
      <formula>NOT(ISERROR(SEARCH("dsoy jktdh; fo|ky;ksa esa iz;ksx gsrq fu%'kqYd",W1253)))</formula>
    </cfRule>
    <cfRule type="containsText" dxfId="5776" priority="2956" stopIfTrue="1" operator="containsText" text="f'k{kk foHkkx jktLFkku">
      <formula>NOT(ISERROR(SEARCH("f'k{kk foHkkx jktLFkku",W1253)))</formula>
    </cfRule>
    <cfRule type="containsText" dxfId="5775" priority="2957" stopIfTrue="1" operator="containsText" text="iw.kkZad">
      <formula>NOT(ISERROR(SEARCH("iw.kkZad",W1253)))</formula>
    </cfRule>
  </conditionalFormatting>
  <conditionalFormatting sqref="K1282:K1283 J1281 B1281:F1281 B1282:C1283">
    <cfRule type="cellIs" dxfId="5774" priority="2952" stopIfTrue="1" operator="equal">
      <formula>0</formula>
    </cfRule>
  </conditionalFormatting>
  <conditionalFormatting sqref="K1282:K1283 J1281 B1281:F1281 B1282:C1283">
    <cfRule type="containsText" dxfId="5773" priority="2947" stopIfTrue="1" operator="containsText" text="dsoy jktdh; fo|ky;ksa esa iz;ksx gsrq fu%'kqYd">
      <formula>NOT(ISERROR(SEARCH("dsoy jktdh; fo|ky;ksa esa iz;ksx gsrq fu%'kqYd",B1281)))</formula>
    </cfRule>
    <cfRule type="containsText" dxfId="5772" priority="2948" stopIfTrue="1" operator="containsText" text="dsoy jktdh; fo|ky;ksa esa iz;ksx gsrq fu%'kqYd">
      <formula>NOT(ISERROR(SEARCH("dsoy jktdh; fo|ky;ksa esa iz;ksx gsrq fu%'kqYd",B1281)))</formula>
    </cfRule>
    <cfRule type="containsText" dxfId="5771" priority="2949" stopIfTrue="1" operator="containsText" text="dsoy jktdh; fo|ky;ksa esa iz;ksx gsrq fu%'kqYd">
      <formula>NOT(ISERROR(SEARCH("dsoy jktdh; fo|ky;ksa esa iz;ksx gsrq fu%'kqYd",B1281)))</formula>
    </cfRule>
    <cfRule type="containsText" dxfId="5770" priority="2950" stopIfTrue="1" operator="containsText" text="f'k{kk foHkkx jktLFkku">
      <formula>NOT(ISERROR(SEARCH("f'k{kk foHkkx jktLFkku",B1281)))</formula>
    </cfRule>
    <cfRule type="containsText" dxfId="5769" priority="2951" stopIfTrue="1" operator="containsText" text="iw.kkZad">
      <formula>NOT(ISERROR(SEARCH("iw.kkZad",B1281)))</formula>
    </cfRule>
  </conditionalFormatting>
  <conditionalFormatting sqref="D1282:F1282 J1282">
    <cfRule type="cellIs" dxfId="5768" priority="2946" stopIfTrue="1" operator="equal">
      <formula>0</formula>
    </cfRule>
  </conditionalFormatting>
  <conditionalFormatting sqref="D1282:F1282 J1282">
    <cfRule type="containsText" dxfId="5767" priority="2941" stopIfTrue="1" operator="containsText" text="dsoy jktdh; fo|ky;ksa esa iz;ksx gsrq fu%'kqYd">
      <formula>NOT(ISERROR(SEARCH("dsoy jktdh; fo|ky;ksa esa iz;ksx gsrq fu%'kqYd",D1282)))</formula>
    </cfRule>
    <cfRule type="containsText" dxfId="5766" priority="2942" stopIfTrue="1" operator="containsText" text="dsoy jktdh; fo|ky;ksa esa iz;ksx gsrq fu%'kqYd">
      <formula>NOT(ISERROR(SEARCH("dsoy jktdh; fo|ky;ksa esa iz;ksx gsrq fu%'kqYd",D1282)))</formula>
    </cfRule>
    <cfRule type="containsText" dxfId="5765" priority="2943" stopIfTrue="1" operator="containsText" text="dsoy jktdh; fo|ky;ksa esa iz;ksx gsrq fu%'kqYd">
      <formula>NOT(ISERROR(SEARCH("dsoy jktdh; fo|ky;ksa esa iz;ksx gsrq fu%'kqYd",D1282)))</formula>
    </cfRule>
    <cfRule type="containsText" dxfId="5764" priority="2944" stopIfTrue="1" operator="containsText" text="f'k{kk foHkkx jktLFkku">
      <formula>NOT(ISERROR(SEARCH("f'k{kk foHkkx jktLFkku",D1282)))</formula>
    </cfRule>
    <cfRule type="containsText" dxfId="5763" priority="2945" stopIfTrue="1" operator="containsText" text="iw.kkZad">
      <formula>NOT(ISERROR(SEARCH("iw.kkZad",D1282)))</formula>
    </cfRule>
  </conditionalFormatting>
  <conditionalFormatting sqref="D1283:F1283 J1283">
    <cfRule type="cellIs" dxfId="5762" priority="2940" stopIfTrue="1" operator="equal">
      <formula>0</formula>
    </cfRule>
  </conditionalFormatting>
  <conditionalFormatting sqref="D1283:F1283 J1283">
    <cfRule type="containsText" dxfId="5761" priority="2935" stopIfTrue="1" operator="containsText" text="dsoy jktdh; fo|ky;ksa esa iz;ksx gsrq fu%'kqYd">
      <formula>NOT(ISERROR(SEARCH("dsoy jktdh; fo|ky;ksa esa iz;ksx gsrq fu%'kqYd",D1283)))</formula>
    </cfRule>
    <cfRule type="containsText" dxfId="5760" priority="2936" stopIfTrue="1" operator="containsText" text="dsoy jktdh; fo|ky;ksa esa iz;ksx gsrq fu%'kqYd">
      <formula>NOT(ISERROR(SEARCH("dsoy jktdh; fo|ky;ksa esa iz;ksx gsrq fu%'kqYd",D1283)))</formula>
    </cfRule>
    <cfRule type="containsText" dxfId="5759" priority="2937" stopIfTrue="1" operator="containsText" text="dsoy jktdh; fo|ky;ksa esa iz;ksx gsrq fu%'kqYd">
      <formula>NOT(ISERROR(SEARCH("dsoy jktdh; fo|ky;ksa esa iz;ksx gsrq fu%'kqYd",D1283)))</formula>
    </cfRule>
    <cfRule type="containsText" dxfId="5758" priority="2938" stopIfTrue="1" operator="containsText" text="f'k{kk foHkkx jktLFkku">
      <formula>NOT(ISERROR(SEARCH("f'k{kk foHkkx jktLFkku",D1283)))</formula>
    </cfRule>
    <cfRule type="containsText" dxfId="5757" priority="2939" stopIfTrue="1" operator="containsText" text="iw.kkZad">
      <formula>NOT(ISERROR(SEARCH("iw.kkZad",D1283)))</formula>
    </cfRule>
  </conditionalFormatting>
  <conditionalFormatting sqref="X1282:X1283 W1281 O1281:S1281 O1282:P1283">
    <cfRule type="cellIs" dxfId="5756" priority="2934" stopIfTrue="1" operator="equal">
      <formula>0</formula>
    </cfRule>
  </conditionalFormatting>
  <conditionalFormatting sqref="X1282:X1283 W1281 O1281:S1281 O1282:P1283">
    <cfRule type="containsText" dxfId="5755" priority="2929" stopIfTrue="1" operator="containsText" text="dsoy jktdh; fo|ky;ksa esa iz;ksx gsrq fu%'kqYd">
      <formula>NOT(ISERROR(SEARCH("dsoy jktdh; fo|ky;ksa esa iz;ksx gsrq fu%'kqYd",O1281)))</formula>
    </cfRule>
    <cfRule type="containsText" dxfId="5754" priority="2930" stopIfTrue="1" operator="containsText" text="dsoy jktdh; fo|ky;ksa esa iz;ksx gsrq fu%'kqYd">
      <formula>NOT(ISERROR(SEARCH("dsoy jktdh; fo|ky;ksa esa iz;ksx gsrq fu%'kqYd",O1281)))</formula>
    </cfRule>
    <cfRule type="containsText" dxfId="5753" priority="2931" stopIfTrue="1" operator="containsText" text="dsoy jktdh; fo|ky;ksa esa iz;ksx gsrq fu%'kqYd">
      <formula>NOT(ISERROR(SEARCH("dsoy jktdh; fo|ky;ksa esa iz;ksx gsrq fu%'kqYd",O1281)))</formula>
    </cfRule>
    <cfRule type="containsText" dxfId="5752" priority="2932" stopIfTrue="1" operator="containsText" text="f'k{kk foHkkx jktLFkku">
      <formula>NOT(ISERROR(SEARCH("f'k{kk foHkkx jktLFkku",O1281)))</formula>
    </cfRule>
    <cfRule type="containsText" dxfId="5751" priority="2933" stopIfTrue="1" operator="containsText" text="iw.kkZad">
      <formula>NOT(ISERROR(SEARCH("iw.kkZad",O1281)))</formula>
    </cfRule>
  </conditionalFormatting>
  <conditionalFormatting sqref="Q1282">
    <cfRule type="cellIs" dxfId="5750" priority="2928" stopIfTrue="1" operator="equal">
      <formula>0</formula>
    </cfRule>
  </conditionalFormatting>
  <conditionalFormatting sqref="Q1282">
    <cfRule type="containsText" dxfId="5749" priority="2923" stopIfTrue="1" operator="containsText" text="dsoy jktdh; fo|ky;ksa esa iz;ksx gsrq fu%'kqYd">
      <formula>NOT(ISERROR(SEARCH("dsoy jktdh; fo|ky;ksa esa iz;ksx gsrq fu%'kqYd",Q1282)))</formula>
    </cfRule>
    <cfRule type="containsText" dxfId="5748" priority="2924" stopIfTrue="1" operator="containsText" text="dsoy jktdh; fo|ky;ksa esa iz;ksx gsrq fu%'kqYd">
      <formula>NOT(ISERROR(SEARCH("dsoy jktdh; fo|ky;ksa esa iz;ksx gsrq fu%'kqYd",Q1282)))</formula>
    </cfRule>
    <cfRule type="containsText" dxfId="5747" priority="2925" stopIfTrue="1" operator="containsText" text="dsoy jktdh; fo|ky;ksa esa iz;ksx gsrq fu%'kqYd">
      <formula>NOT(ISERROR(SEARCH("dsoy jktdh; fo|ky;ksa esa iz;ksx gsrq fu%'kqYd",Q1282)))</formula>
    </cfRule>
    <cfRule type="containsText" dxfId="5746" priority="2926" stopIfTrue="1" operator="containsText" text="f'k{kk foHkkx jktLFkku">
      <formula>NOT(ISERROR(SEARCH("f'k{kk foHkkx jktLFkku",Q1282)))</formula>
    </cfRule>
    <cfRule type="containsText" dxfId="5745" priority="2927" stopIfTrue="1" operator="containsText" text="iw.kkZad">
      <formula>NOT(ISERROR(SEARCH("iw.kkZad",Q1282)))</formula>
    </cfRule>
  </conditionalFormatting>
  <conditionalFormatting sqref="Q1283">
    <cfRule type="cellIs" dxfId="5744" priority="2922" stopIfTrue="1" operator="equal">
      <formula>0</formula>
    </cfRule>
  </conditionalFormatting>
  <conditionalFormatting sqref="Q1283">
    <cfRule type="containsText" dxfId="5743" priority="2917" stopIfTrue="1" operator="containsText" text="dsoy jktdh; fo|ky;ksa esa iz;ksx gsrq fu%'kqYd">
      <formula>NOT(ISERROR(SEARCH("dsoy jktdh; fo|ky;ksa esa iz;ksx gsrq fu%'kqYd",Q1283)))</formula>
    </cfRule>
    <cfRule type="containsText" dxfId="5742" priority="2918" stopIfTrue="1" operator="containsText" text="dsoy jktdh; fo|ky;ksa esa iz;ksx gsrq fu%'kqYd">
      <formula>NOT(ISERROR(SEARCH("dsoy jktdh; fo|ky;ksa esa iz;ksx gsrq fu%'kqYd",Q1283)))</formula>
    </cfRule>
    <cfRule type="containsText" dxfId="5741" priority="2919" stopIfTrue="1" operator="containsText" text="dsoy jktdh; fo|ky;ksa esa iz;ksx gsrq fu%'kqYd">
      <formula>NOT(ISERROR(SEARCH("dsoy jktdh; fo|ky;ksa esa iz;ksx gsrq fu%'kqYd",Q1283)))</formula>
    </cfRule>
    <cfRule type="containsText" dxfId="5740" priority="2920" stopIfTrue="1" operator="containsText" text="f'k{kk foHkkx jktLFkku">
      <formula>NOT(ISERROR(SEARCH("f'k{kk foHkkx jktLFkku",Q1283)))</formula>
    </cfRule>
    <cfRule type="containsText" dxfId="5739" priority="2921" stopIfTrue="1" operator="containsText" text="iw.kkZad">
      <formula>NOT(ISERROR(SEARCH("iw.kkZad",Q1283)))</formula>
    </cfRule>
  </conditionalFormatting>
  <conditionalFormatting sqref="R1282">
    <cfRule type="cellIs" dxfId="5738" priority="2916" stopIfTrue="1" operator="equal">
      <formula>0</formula>
    </cfRule>
  </conditionalFormatting>
  <conditionalFormatting sqref="R1282">
    <cfRule type="containsText" dxfId="5737" priority="2911" stopIfTrue="1" operator="containsText" text="dsoy jktdh; fo|ky;ksa esa iz;ksx gsrq fu%'kqYd">
      <formula>NOT(ISERROR(SEARCH("dsoy jktdh; fo|ky;ksa esa iz;ksx gsrq fu%'kqYd",R1282)))</formula>
    </cfRule>
    <cfRule type="containsText" dxfId="5736" priority="2912" stopIfTrue="1" operator="containsText" text="dsoy jktdh; fo|ky;ksa esa iz;ksx gsrq fu%'kqYd">
      <formula>NOT(ISERROR(SEARCH("dsoy jktdh; fo|ky;ksa esa iz;ksx gsrq fu%'kqYd",R1282)))</formula>
    </cfRule>
    <cfRule type="containsText" dxfId="5735" priority="2913" stopIfTrue="1" operator="containsText" text="dsoy jktdh; fo|ky;ksa esa iz;ksx gsrq fu%'kqYd">
      <formula>NOT(ISERROR(SEARCH("dsoy jktdh; fo|ky;ksa esa iz;ksx gsrq fu%'kqYd",R1282)))</formula>
    </cfRule>
    <cfRule type="containsText" dxfId="5734" priority="2914" stopIfTrue="1" operator="containsText" text="f'k{kk foHkkx jktLFkku">
      <formula>NOT(ISERROR(SEARCH("f'k{kk foHkkx jktLFkku",R1282)))</formula>
    </cfRule>
    <cfRule type="containsText" dxfId="5733" priority="2915" stopIfTrue="1" operator="containsText" text="iw.kkZad">
      <formula>NOT(ISERROR(SEARCH("iw.kkZad",R1282)))</formula>
    </cfRule>
  </conditionalFormatting>
  <conditionalFormatting sqref="R1283">
    <cfRule type="cellIs" dxfId="5732" priority="2910" stopIfTrue="1" operator="equal">
      <formula>0</formula>
    </cfRule>
  </conditionalFormatting>
  <conditionalFormatting sqref="R1283">
    <cfRule type="containsText" dxfId="5731" priority="2905" stopIfTrue="1" operator="containsText" text="dsoy jktdh; fo|ky;ksa esa iz;ksx gsrq fu%'kqYd">
      <formula>NOT(ISERROR(SEARCH("dsoy jktdh; fo|ky;ksa esa iz;ksx gsrq fu%'kqYd",R1283)))</formula>
    </cfRule>
    <cfRule type="containsText" dxfId="5730" priority="2906" stopIfTrue="1" operator="containsText" text="dsoy jktdh; fo|ky;ksa esa iz;ksx gsrq fu%'kqYd">
      <formula>NOT(ISERROR(SEARCH("dsoy jktdh; fo|ky;ksa esa iz;ksx gsrq fu%'kqYd",R1283)))</formula>
    </cfRule>
    <cfRule type="containsText" dxfId="5729" priority="2907" stopIfTrue="1" operator="containsText" text="dsoy jktdh; fo|ky;ksa esa iz;ksx gsrq fu%'kqYd">
      <formula>NOT(ISERROR(SEARCH("dsoy jktdh; fo|ky;ksa esa iz;ksx gsrq fu%'kqYd",R1283)))</formula>
    </cfRule>
    <cfRule type="containsText" dxfId="5728" priority="2908" stopIfTrue="1" operator="containsText" text="f'k{kk foHkkx jktLFkku">
      <formula>NOT(ISERROR(SEARCH("f'k{kk foHkkx jktLFkku",R1283)))</formula>
    </cfRule>
    <cfRule type="containsText" dxfId="5727" priority="2909" stopIfTrue="1" operator="containsText" text="iw.kkZad">
      <formula>NOT(ISERROR(SEARCH("iw.kkZad",R1283)))</formula>
    </cfRule>
  </conditionalFormatting>
  <conditionalFormatting sqref="S1282">
    <cfRule type="cellIs" dxfId="5726" priority="2904" stopIfTrue="1" operator="equal">
      <formula>0</formula>
    </cfRule>
  </conditionalFormatting>
  <conditionalFormatting sqref="S1282">
    <cfRule type="containsText" dxfId="5725" priority="2899" stopIfTrue="1" operator="containsText" text="dsoy jktdh; fo|ky;ksa esa iz;ksx gsrq fu%'kqYd">
      <formula>NOT(ISERROR(SEARCH("dsoy jktdh; fo|ky;ksa esa iz;ksx gsrq fu%'kqYd",S1282)))</formula>
    </cfRule>
    <cfRule type="containsText" dxfId="5724" priority="2900" stopIfTrue="1" operator="containsText" text="dsoy jktdh; fo|ky;ksa esa iz;ksx gsrq fu%'kqYd">
      <formula>NOT(ISERROR(SEARCH("dsoy jktdh; fo|ky;ksa esa iz;ksx gsrq fu%'kqYd",S1282)))</formula>
    </cfRule>
    <cfRule type="containsText" dxfId="5723" priority="2901" stopIfTrue="1" operator="containsText" text="dsoy jktdh; fo|ky;ksa esa iz;ksx gsrq fu%'kqYd">
      <formula>NOT(ISERROR(SEARCH("dsoy jktdh; fo|ky;ksa esa iz;ksx gsrq fu%'kqYd",S1282)))</formula>
    </cfRule>
    <cfRule type="containsText" dxfId="5722" priority="2902" stopIfTrue="1" operator="containsText" text="f'k{kk foHkkx jktLFkku">
      <formula>NOT(ISERROR(SEARCH("f'k{kk foHkkx jktLFkku",S1282)))</formula>
    </cfRule>
    <cfRule type="containsText" dxfId="5721" priority="2903" stopIfTrue="1" operator="containsText" text="iw.kkZad">
      <formula>NOT(ISERROR(SEARCH("iw.kkZad",S1282)))</formula>
    </cfRule>
  </conditionalFormatting>
  <conditionalFormatting sqref="S1283">
    <cfRule type="cellIs" dxfId="5720" priority="2898" stopIfTrue="1" operator="equal">
      <formula>0</formula>
    </cfRule>
  </conditionalFormatting>
  <conditionalFormatting sqref="S1283">
    <cfRule type="containsText" dxfId="5719" priority="2893" stopIfTrue="1" operator="containsText" text="dsoy jktdh; fo|ky;ksa esa iz;ksx gsrq fu%'kqYd">
      <formula>NOT(ISERROR(SEARCH("dsoy jktdh; fo|ky;ksa esa iz;ksx gsrq fu%'kqYd",S1283)))</formula>
    </cfRule>
    <cfRule type="containsText" dxfId="5718" priority="2894" stopIfTrue="1" operator="containsText" text="dsoy jktdh; fo|ky;ksa esa iz;ksx gsrq fu%'kqYd">
      <formula>NOT(ISERROR(SEARCH("dsoy jktdh; fo|ky;ksa esa iz;ksx gsrq fu%'kqYd",S1283)))</formula>
    </cfRule>
    <cfRule type="containsText" dxfId="5717" priority="2895" stopIfTrue="1" operator="containsText" text="dsoy jktdh; fo|ky;ksa esa iz;ksx gsrq fu%'kqYd">
      <formula>NOT(ISERROR(SEARCH("dsoy jktdh; fo|ky;ksa esa iz;ksx gsrq fu%'kqYd",S1283)))</formula>
    </cfRule>
    <cfRule type="containsText" dxfId="5716" priority="2896" stopIfTrue="1" operator="containsText" text="f'k{kk foHkkx jktLFkku">
      <formula>NOT(ISERROR(SEARCH("f'k{kk foHkkx jktLFkku",S1283)))</formula>
    </cfRule>
    <cfRule type="containsText" dxfId="5715" priority="2897" stopIfTrue="1" operator="containsText" text="iw.kkZad">
      <formula>NOT(ISERROR(SEARCH("iw.kkZad",S1283)))</formula>
    </cfRule>
  </conditionalFormatting>
  <conditionalFormatting sqref="W1282">
    <cfRule type="cellIs" dxfId="5714" priority="2892" stopIfTrue="1" operator="equal">
      <formula>0</formula>
    </cfRule>
  </conditionalFormatting>
  <conditionalFormatting sqref="W1282">
    <cfRule type="containsText" dxfId="5713" priority="2887" stopIfTrue="1" operator="containsText" text="dsoy jktdh; fo|ky;ksa esa iz;ksx gsrq fu%'kqYd">
      <formula>NOT(ISERROR(SEARCH("dsoy jktdh; fo|ky;ksa esa iz;ksx gsrq fu%'kqYd",W1282)))</formula>
    </cfRule>
    <cfRule type="containsText" dxfId="5712" priority="2888" stopIfTrue="1" operator="containsText" text="dsoy jktdh; fo|ky;ksa esa iz;ksx gsrq fu%'kqYd">
      <formula>NOT(ISERROR(SEARCH("dsoy jktdh; fo|ky;ksa esa iz;ksx gsrq fu%'kqYd",W1282)))</formula>
    </cfRule>
    <cfRule type="containsText" dxfId="5711" priority="2889" stopIfTrue="1" operator="containsText" text="dsoy jktdh; fo|ky;ksa esa iz;ksx gsrq fu%'kqYd">
      <formula>NOT(ISERROR(SEARCH("dsoy jktdh; fo|ky;ksa esa iz;ksx gsrq fu%'kqYd",W1282)))</formula>
    </cfRule>
    <cfRule type="containsText" dxfId="5710" priority="2890" stopIfTrue="1" operator="containsText" text="f'k{kk foHkkx jktLFkku">
      <formula>NOT(ISERROR(SEARCH("f'k{kk foHkkx jktLFkku",W1282)))</formula>
    </cfRule>
    <cfRule type="containsText" dxfId="5709" priority="2891" stopIfTrue="1" operator="containsText" text="iw.kkZad">
      <formula>NOT(ISERROR(SEARCH("iw.kkZad",W1282)))</formula>
    </cfRule>
  </conditionalFormatting>
  <conditionalFormatting sqref="W1283">
    <cfRule type="cellIs" dxfId="5708" priority="2886" stopIfTrue="1" operator="equal">
      <formula>0</formula>
    </cfRule>
  </conditionalFormatting>
  <conditionalFormatting sqref="W1283">
    <cfRule type="containsText" dxfId="5707" priority="2881" stopIfTrue="1" operator="containsText" text="dsoy jktdh; fo|ky;ksa esa iz;ksx gsrq fu%'kqYd">
      <formula>NOT(ISERROR(SEARCH("dsoy jktdh; fo|ky;ksa esa iz;ksx gsrq fu%'kqYd",W1283)))</formula>
    </cfRule>
    <cfRule type="containsText" dxfId="5706" priority="2882" stopIfTrue="1" operator="containsText" text="dsoy jktdh; fo|ky;ksa esa iz;ksx gsrq fu%'kqYd">
      <formula>NOT(ISERROR(SEARCH("dsoy jktdh; fo|ky;ksa esa iz;ksx gsrq fu%'kqYd",W1283)))</formula>
    </cfRule>
    <cfRule type="containsText" dxfId="5705" priority="2883" stopIfTrue="1" operator="containsText" text="dsoy jktdh; fo|ky;ksa esa iz;ksx gsrq fu%'kqYd">
      <formula>NOT(ISERROR(SEARCH("dsoy jktdh; fo|ky;ksa esa iz;ksx gsrq fu%'kqYd",W1283)))</formula>
    </cfRule>
    <cfRule type="containsText" dxfId="5704" priority="2884" stopIfTrue="1" operator="containsText" text="f'k{kk foHkkx jktLFkku">
      <formula>NOT(ISERROR(SEARCH("f'k{kk foHkkx jktLFkku",W1283)))</formula>
    </cfRule>
    <cfRule type="containsText" dxfId="5703" priority="2885" stopIfTrue="1" operator="containsText" text="iw.kkZad">
      <formula>NOT(ISERROR(SEARCH("iw.kkZad",W1283)))</formula>
    </cfRule>
  </conditionalFormatting>
  <conditionalFormatting sqref="K1312:K1313 J1311 B1311:F1311 B1312:C1313">
    <cfRule type="cellIs" dxfId="5702" priority="2880" stopIfTrue="1" operator="equal">
      <formula>0</formula>
    </cfRule>
  </conditionalFormatting>
  <conditionalFormatting sqref="K1312:K1313 J1311 B1311:F1311 B1312:C1313">
    <cfRule type="containsText" dxfId="5701" priority="2875" stopIfTrue="1" operator="containsText" text="dsoy jktdh; fo|ky;ksa esa iz;ksx gsrq fu%'kqYd">
      <formula>NOT(ISERROR(SEARCH("dsoy jktdh; fo|ky;ksa esa iz;ksx gsrq fu%'kqYd",B1311)))</formula>
    </cfRule>
    <cfRule type="containsText" dxfId="5700" priority="2876" stopIfTrue="1" operator="containsText" text="dsoy jktdh; fo|ky;ksa esa iz;ksx gsrq fu%'kqYd">
      <formula>NOT(ISERROR(SEARCH("dsoy jktdh; fo|ky;ksa esa iz;ksx gsrq fu%'kqYd",B1311)))</formula>
    </cfRule>
    <cfRule type="containsText" dxfId="5699" priority="2877" stopIfTrue="1" operator="containsText" text="dsoy jktdh; fo|ky;ksa esa iz;ksx gsrq fu%'kqYd">
      <formula>NOT(ISERROR(SEARCH("dsoy jktdh; fo|ky;ksa esa iz;ksx gsrq fu%'kqYd",B1311)))</formula>
    </cfRule>
    <cfRule type="containsText" dxfId="5698" priority="2878" stopIfTrue="1" operator="containsText" text="f'k{kk foHkkx jktLFkku">
      <formula>NOT(ISERROR(SEARCH("f'k{kk foHkkx jktLFkku",B1311)))</formula>
    </cfRule>
    <cfRule type="containsText" dxfId="5697" priority="2879" stopIfTrue="1" operator="containsText" text="iw.kkZad">
      <formula>NOT(ISERROR(SEARCH("iw.kkZad",B1311)))</formula>
    </cfRule>
  </conditionalFormatting>
  <conditionalFormatting sqref="D1312:F1312 J1312">
    <cfRule type="cellIs" dxfId="5696" priority="2874" stopIfTrue="1" operator="equal">
      <formula>0</formula>
    </cfRule>
  </conditionalFormatting>
  <conditionalFormatting sqref="D1312:F1312 J1312">
    <cfRule type="containsText" dxfId="5695" priority="2869" stopIfTrue="1" operator="containsText" text="dsoy jktdh; fo|ky;ksa esa iz;ksx gsrq fu%'kqYd">
      <formula>NOT(ISERROR(SEARCH("dsoy jktdh; fo|ky;ksa esa iz;ksx gsrq fu%'kqYd",D1312)))</formula>
    </cfRule>
    <cfRule type="containsText" dxfId="5694" priority="2870" stopIfTrue="1" operator="containsText" text="dsoy jktdh; fo|ky;ksa esa iz;ksx gsrq fu%'kqYd">
      <formula>NOT(ISERROR(SEARCH("dsoy jktdh; fo|ky;ksa esa iz;ksx gsrq fu%'kqYd",D1312)))</formula>
    </cfRule>
    <cfRule type="containsText" dxfId="5693" priority="2871" stopIfTrue="1" operator="containsText" text="dsoy jktdh; fo|ky;ksa esa iz;ksx gsrq fu%'kqYd">
      <formula>NOT(ISERROR(SEARCH("dsoy jktdh; fo|ky;ksa esa iz;ksx gsrq fu%'kqYd",D1312)))</formula>
    </cfRule>
    <cfRule type="containsText" dxfId="5692" priority="2872" stopIfTrue="1" operator="containsText" text="f'k{kk foHkkx jktLFkku">
      <formula>NOT(ISERROR(SEARCH("f'k{kk foHkkx jktLFkku",D1312)))</formula>
    </cfRule>
    <cfRule type="containsText" dxfId="5691" priority="2873" stopIfTrue="1" operator="containsText" text="iw.kkZad">
      <formula>NOT(ISERROR(SEARCH("iw.kkZad",D1312)))</formula>
    </cfRule>
  </conditionalFormatting>
  <conditionalFormatting sqref="D1313:F1313 J1313">
    <cfRule type="cellIs" dxfId="5690" priority="2868" stopIfTrue="1" operator="equal">
      <formula>0</formula>
    </cfRule>
  </conditionalFormatting>
  <conditionalFormatting sqref="D1313:F1313 J1313">
    <cfRule type="containsText" dxfId="5689" priority="2863" stopIfTrue="1" operator="containsText" text="dsoy jktdh; fo|ky;ksa esa iz;ksx gsrq fu%'kqYd">
      <formula>NOT(ISERROR(SEARCH("dsoy jktdh; fo|ky;ksa esa iz;ksx gsrq fu%'kqYd",D1313)))</formula>
    </cfRule>
    <cfRule type="containsText" dxfId="5688" priority="2864" stopIfTrue="1" operator="containsText" text="dsoy jktdh; fo|ky;ksa esa iz;ksx gsrq fu%'kqYd">
      <formula>NOT(ISERROR(SEARCH("dsoy jktdh; fo|ky;ksa esa iz;ksx gsrq fu%'kqYd",D1313)))</formula>
    </cfRule>
    <cfRule type="containsText" dxfId="5687" priority="2865" stopIfTrue="1" operator="containsText" text="dsoy jktdh; fo|ky;ksa esa iz;ksx gsrq fu%'kqYd">
      <formula>NOT(ISERROR(SEARCH("dsoy jktdh; fo|ky;ksa esa iz;ksx gsrq fu%'kqYd",D1313)))</formula>
    </cfRule>
    <cfRule type="containsText" dxfId="5686" priority="2866" stopIfTrue="1" operator="containsText" text="f'k{kk foHkkx jktLFkku">
      <formula>NOT(ISERROR(SEARCH("f'k{kk foHkkx jktLFkku",D1313)))</formula>
    </cfRule>
    <cfRule type="containsText" dxfId="5685" priority="2867" stopIfTrue="1" operator="containsText" text="iw.kkZad">
      <formula>NOT(ISERROR(SEARCH("iw.kkZad",D1313)))</formula>
    </cfRule>
  </conditionalFormatting>
  <conditionalFormatting sqref="X1312:X1313 W1311 O1311:S1311 O1312:P1313">
    <cfRule type="cellIs" dxfId="5684" priority="2862" stopIfTrue="1" operator="equal">
      <formula>0</formula>
    </cfRule>
  </conditionalFormatting>
  <conditionalFormatting sqref="X1312:X1313 W1311 O1311:S1311 O1312:P1313">
    <cfRule type="containsText" dxfId="5683" priority="2857" stopIfTrue="1" operator="containsText" text="dsoy jktdh; fo|ky;ksa esa iz;ksx gsrq fu%'kqYd">
      <formula>NOT(ISERROR(SEARCH("dsoy jktdh; fo|ky;ksa esa iz;ksx gsrq fu%'kqYd",O1311)))</formula>
    </cfRule>
    <cfRule type="containsText" dxfId="5682" priority="2858" stopIfTrue="1" operator="containsText" text="dsoy jktdh; fo|ky;ksa esa iz;ksx gsrq fu%'kqYd">
      <formula>NOT(ISERROR(SEARCH("dsoy jktdh; fo|ky;ksa esa iz;ksx gsrq fu%'kqYd",O1311)))</formula>
    </cfRule>
    <cfRule type="containsText" dxfId="5681" priority="2859" stopIfTrue="1" operator="containsText" text="dsoy jktdh; fo|ky;ksa esa iz;ksx gsrq fu%'kqYd">
      <formula>NOT(ISERROR(SEARCH("dsoy jktdh; fo|ky;ksa esa iz;ksx gsrq fu%'kqYd",O1311)))</formula>
    </cfRule>
    <cfRule type="containsText" dxfId="5680" priority="2860" stopIfTrue="1" operator="containsText" text="f'k{kk foHkkx jktLFkku">
      <formula>NOT(ISERROR(SEARCH("f'k{kk foHkkx jktLFkku",O1311)))</formula>
    </cfRule>
    <cfRule type="containsText" dxfId="5679" priority="2861" stopIfTrue="1" operator="containsText" text="iw.kkZad">
      <formula>NOT(ISERROR(SEARCH("iw.kkZad",O1311)))</formula>
    </cfRule>
  </conditionalFormatting>
  <conditionalFormatting sqref="Q1312">
    <cfRule type="cellIs" dxfId="5678" priority="2856" stopIfTrue="1" operator="equal">
      <formula>0</formula>
    </cfRule>
  </conditionalFormatting>
  <conditionalFormatting sqref="Q1312">
    <cfRule type="containsText" dxfId="5677" priority="2851" stopIfTrue="1" operator="containsText" text="dsoy jktdh; fo|ky;ksa esa iz;ksx gsrq fu%'kqYd">
      <formula>NOT(ISERROR(SEARCH("dsoy jktdh; fo|ky;ksa esa iz;ksx gsrq fu%'kqYd",Q1312)))</formula>
    </cfRule>
    <cfRule type="containsText" dxfId="5676" priority="2852" stopIfTrue="1" operator="containsText" text="dsoy jktdh; fo|ky;ksa esa iz;ksx gsrq fu%'kqYd">
      <formula>NOT(ISERROR(SEARCH("dsoy jktdh; fo|ky;ksa esa iz;ksx gsrq fu%'kqYd",Q1312)))</formula>
    </cfRule>
    <cfRule type="containsText" dxfId="5675" priority="2853" stopIfTrue="1" operator="containsText" text="dsoy jktdh; fo|ky;ksa esa iz;ksx gsrq fu%'kqYd">
      <formula>NOT(ISERROR(SEARCH("dsoy jktdh; fo|ky;ksa esa iz;ksx gsrq fu%'kqYd",Q1312)))</formula>
    </cfRule>
    <cfRule type="containsText" dxfId="5674" priority="2854" stopIfTrue="1" operator="containsText" text="f'k{kk foHkkx jktLFkku">
      <formula>NOT(ISERROR(SEARCH("f'k{kk foHkkx jktLFkku",Q1312)))</formula>
    </cfRule>
    <cfRule type="containsText" dxfId="5673" priority="2855" stopIfTrue="1" operator="containsText" text="iw.kkZad">
      <formula>NOT(ISERROR(SEARCH("iw.kkZad",Q1312)))</formula>
    </cfRule>
  </conditionalFormatting>
  <conditionalFormatting sqref="Q1313">
    <cfRule type="cellIs" dxfId="5672" priority="2850" stopIfTrue="1" operator="equal">
      <formula>0</formula>
    </cfRule>
  </conditionalFormatting>
  <conditionalFormatting sqref="Q1313">
    <cfRule type="containsText" dxfId="5671" priority="2845" stopIfTrue="1" operator="containsText" text="dsoy jktdh; fo|ky;ksa esa iz;ksx gsrq fu%'kqYd">
      <formula>NOT(ISERROR(SEARCH("dsoy jktdh; fo|ky;ksa esa iz;ksx gsrq fu%'kqYd",Q1313)))</formula>
    </cfRule>
    <cfRule type="containsText" dxfId="5670" priority="2846" stopIfTrue="1" operator="containsText" text="dsoy jktdh; fo|ky;ksa esa iz;ksx gsrq fu%'kqYd">
      <formula>NOT(ISERROR(SEARCH("dsoy jktdh; fo|ky;ksa esa iz;ksx gsrq fu%'kqYd",Q1313)))</formula>
    </cfRule>
    <cfRule type="containsText" dxfId="5669" priority="2847" stopIfTrue="1" operator="containsText" text="dsoy jktdh; fo|ky;ksa esa iz;ksx gsrq fu%'kqYd">
      <formula>NOT(ISERROR(SEARCH("dsoy jktdh; fo|ky;ksa esa iz;ksx gsrq fu%'kqYd",Q1313)))</formula>
    </cfRule>
    <cfRule type="containsText" dxfId="5668" priority="2848" stopIfTrue="1" operator="containsText" text="f'k{kk foHkkx jktLFkku">
      <formula>NOT(ISERROR(SEARCH("f'k{kk foHkkx jktLFkku",Q1313)))</formula>
    </cfRule>
    <cfRule type="containsText" dxfId="5667" priority="2849" stopIfTrue="1" operator="containsText" text="iw.kkZad">
      <formula>NOT(ISERROR(SEARCH("iw.kkZad",Q1313)))</formula>
    </cfRule>
  </conditionalFormatting>
  <conditionalFormatting sqref="R1312">
    <cfRule type="cellIs" dxfId="5666" priority="2844" stopIfTrue="1" operator="equal">
      <formula>0</formula>
    </cfRule>
  </conditionalFormatting>
  <conditionalFormatting sqref="R1312">
    <cfRule type="containsText" dxfId="5665" priority="2839" stopIfTrue="1" operator="containsText" text="dsoy jktdh; fo|ky;ksa esa iz;ksx gsrq fu%'kqYd">
      <formula>NOT(ISERROR(SEARCH("dsoy jktdh; fo|ky;ksa esa iz;ksx gsrq fu%'kqYd",R1312)))</formula>
    </cfRule>
    <cfRule type="containsText" dxfId="5664" priority="2840" stopIfTrue="1" operator="containsText" text="dsoy jktdh; fo|ky;ksa esa iz;ksx gsrq fu%'kqYd">
      <formula>NOT(ISERROR(SEARCH("dsoy jktdh; fo|ky;ksa esa iz;ksx gsrq fu%'kqYd",R1312)))</formula>
    </cfRule>
    <cfRule type="containsText" dxfId="5663" priority="2841" stopIfTrue="1" operator="containsText" text="dsoy jktdh; fo|ky;ksa esa iz;ksx gsrq fu%'kqYd">
      <formula>NOT(ISERROR(SEARCH("dsoy jktdh; fo|ky;ksa esa iz;ksx gsrq fu%'kqYd",R1312)))</formula>
    </cfRule>
    <cfRule type="containsText" dxfId="5662" priority="2842" stopIfTrue="1" operator="containsText" text="f'k{kk foHkkx jktLFkku">
      <formula>NOT(ISERROR(SEARCH("f'k{kk foHkkx jktLFkku",R1312)))</formula>
    </cfRule>
    <cfRule type="containsText" dxfId="5661" priority="2843" stopIfTrue="1" operator="containsText" text="iw.kkZad">
      <formula>NOT(ISERROR(SEARCH("iw.kkZad",R1312)))</formula>
    </cfRule>
  </conditionalFormatting>
  <conditionalFormatting sqref="R1313">
    <cfRule type="cellIs" dxfId="5660" priority="2838" stopIfTrue="1" operator="equal">
      <formula>0</formula>
    </cfRule>
  </conditionalFormatting>
  <conditionalFormatting sqref="R1313">
    <cfRule type="containsText" dxfId="5659" priority="2833" stopIfTrue="1" operator="containsText" text="dsoy jktdh; fo|ky;ksa esa iz;ksx gsrq fu%'kqYd">
      <formula>NOT(ISERROR(SEARCH("dsoy jktdh; fo|ky;ksa esa iz;ksx gsrq fu%'kqYd",R1313)))</formula>
    </cfRule>
    <cfRule type="containsText" dxfId="5658" priority="2834" stopIfTrue="1" operator="containsText" text="dsoy jktdh; fo|ky;ksa esa iz;ksx gsrq fu%'kqYd">
      <formula>NOT(ISERROR(SEARCH("dsoy jktdh; fo|ky;ksa esa iz;ksx gsrq fu%'kqYd",R1313)))</formula>
    </cfRule>
    <cfRule type="containsText" dxfId="5657" priority="2835" stopIfTrue="1" operator="containsText" text="dsoy jktdh; fo|ky;ksa esa iz;ksx gsrq fu%'kqYd">
      <formula>NOT(ISERROR(SEARCH("dsoy jktdh; fo|ky;ksa esa iz;ksx gsrq fu%'kqYd",R1313)))</formula>
    </cfRule>
    <cfRule type="containsText" dxfId="5656" priority="2836" stopIfTrue="1" operator="containsText" text="f'k{kk foHkkx jktLFkku">
      <formula>NOT(ISERROR(SEARCH("f'k{kk foHkkx jktLFkku",R1313)))</formula>
    </cfRule>
    <cfRule type="containsText" dxfId="5655" priority="2837" stopIfTrue="1" operator="containsText" text="iw.kkZad">
      <formula>NOT(ISERROR(SEARCH("iw.kkZad",R1313)))</formula>
    </cfRule>
  </conditionalFormatting>
  <conditionalFormatting sqref="S1312">
    <cfRule type="cellIs" dxfId="5654" priority="2832" stopIfTrue="1" operator="equal">
      <formula>0</formula>
    </cfRule>
  </conditionalFormatting>
  <conditionalFormatting sqref="S1312">
    <cfRule type="containsText" dxfId="5653" priority="2827" stopIfTrue="1" operator="containsText" text="dsoy jktdh; fo|ky;ksa esa iz;ksx gsrq fu%'kqYd">
      <formula>NOT(ISERROR(SEARCH("dsoy jktdh; fo|ky;ksa esa iz;ksx gsrq fu%'kqYd",S1312)))</formula>
    </cfRule>
    <cfRule type="containsText" dxfId="5652" priority="2828" stopIfTrue="1" operator="containsText" text="dsoy jktdh; fo|ky;ksa esa iz;ksx gsrq fu%'kqYd">
      <formula>NOT(ISERROR(SEARCH("dsoy jktdh; fo|ky;ksa esa iz;ksx gsrq fu%'kqYd",S1312)))</formula>
    </cfRule>
    <cfRule type="containsText" dxfId="5651" priority="2829" stopIfTrue="1" operator="containsText" text="dsoy jktdh; fo|ky;ksa esa iz;ksx gsrq fu%'kqYd">
      <formula>NOT(ISERROR(SEARCH("dsoy jktdh; fo|ky;ksa esa iz;ksx gsrq fu%'kqYd",S1312)))</formula>
    </cfRule>
    <cfRule type="containsText" dxfId="5650" priority="2830" stopIfTrue="1" operator="containsText" text="f'k{kk foHkkx jktLFkku">
      <formula>NOT(ISERROR(SEARCH("f'k{kk foHkkx jktLFkku",S1312)))</formula>
    </cfRule>
    <cfRule type="containsText" dxfId="5649" priority="2831" stopIfTrue="1" operator="containsText" text="iw.kkZad">
      <formula>NOT(ISERROR(SEARCH("iw.kkZad",S1312)))</formula>
    </cfRule>
  </conditionalFormatting>
  <conditionalFormatting sqref="S1313">
    <cfRule type="cellIs" dxfId="5648" priority="2826" stopIfTrue="1" operator="equal">
      <formula>0</formula>
    </cfRule>
  </conditionalFormatting>
  <conditionalFormatting sqref="S1313">
    <cfRule type="containsText" dxfId="5647" priority="2821" stopIfTrue="1" operator="containsText" text="dsoy jktdh; fo|ky;ksa esa iz;ksx gsrq fu%'kqYd">
      <formula>NOT(ISERROR(SEARCH("dsoy jktdh; fo|ky;ksa esa iz;ksx gsrq fu%'kqYd",S1313)))</formula>
    </cfRule>
    <cfRule type="containsText" dxfId="5646" priority="2822" stopIfTrue="1" operator="containsText" text="dsoy jktdh; fo|ky;ksa esa iz;ksx gsrq fu%'kqYd">
      <formula>NOT(ISERROR(SEARCH("dsoy jktdh; fo|ky;ksa esa iz;ksx gsrq fu%'kqYd",S1313)))</formula>
    </cfRule>
    <cfRule type="containsText" dxfId="5645" priority="2823" stopIfTrue="1" operator="containsText" text="dsoy jktdh; fo|ky;ksa esa iz;ksx gsrq fu%'kqYd">
      <formula>NOT(ISERROR(SEARCH("dsoy jktdh; fo|ky;ksa esa iz;ksx gsrq fu%'kqYd",S1313)))</formula>
    </cfRule>
    <cfRule type="containsText" dxfId="5644" priority="2824" stopIfTrue="1" operator="containsText" text="f'k{kk foHkkx jktLFkku">
      <formula>NOT(ISERROR(SEARCH("f'k{kk foHkkx jktLFkku",S1313)))</formula>
    </cfRule>
    <cfRule type="containsText" dxfId="5643" priority="2825" stopIfTrue="1" operator="containsText" text="iw.kkZad">
      <formula>NOT(ISERROR(SEARCH("iw.kkZad",S1313)))</formula>
    </cfRule>
  </conditionalFormatting>
  <conditionalFormatting sqref="W1312">
    <cfRule type="cellIs" dxfId="5642" priority="2820" stopIfTrue="1" operator="equal">
      <formula>0</formula>
    </cfRule>
  </conditionalFormatting>
  <conditionalFormatting sqref="W1312">
    <cfRule type="containsText" dxfId="5641" priority="2815" stopIfTrue="1" operator="containsText" text="dsoy jktdh; fo|ky;ksa esa iz;ksx gsrq fu%'kqYd">
      <formula>NOT(ISERROR(SEARCH("dsoy jktdh; fo|ky;ksa esa iz;ksx gsrq fu%'kqYd",W1312)))</formula>
    </cfRule>
    <cfRule type="containsText" dxfId="5640" priority="2816" stopIfTrue="1" operator="containsText" text="dsoy jktdh; fo|ky;ksa esa iz;ksx gsrq fu%'kqYd">
      <formula>NOT(ISERROR(SEARCH("dsoy jktdh; fo|ky;ksa esa iz;ksx gsrq fu%'kqYd",W1312)))</formula>
    </cfRule>
    <cfRule type="containsText" dxfId="5639" priority="2817" stopIfTrue="1" operator="containsText" text="dsoy jktdh; fo|ky;ksa esa iz;ksx gsrq fu%'kqYd">
      <formula>NOT(ISERROR(SEARCH("dsoy jktdh; fo|ky;ksa esa iz;ksx gsrq fu%'kqYd",W1312)))</formula>
    </cfRule>
    <cfRule type="containsText" dxfId="5638" priority="2818" stopIfTrue="1" operator="containsText" text="f'k{kk foHkkx jktLFkku">
      <formula>NOT(ISERROR(SEARCH("f'k{kk foHkkx jktLFkku",W1312)))</formula>
    </cfRule>
    <cfRule type="containsText" dxfId="5637" priority="2819" stopIfTrue="1" operator="containsText" text="iw.kkZad">
      <formula>NOT(ISERROR(SEARCH("iw.kkZad",W1312)))</formula>
    </cfRule>
  </conditionalFormatting>
  <conditionalFormatting sqref="W1313">
    <cfRule type="cellIs" dxfId="5636" priority="2814" stopIfTrue="1" operator="equal">
      <formula>0</formula>
    </cfRule>
  </conditionalFormatting>
  <conditionalFormatting sqref="W1313">
    <cfRule type="containsText" dxfId="5635" priority="2809" stopIfTrue="1" operator="containsText" text="dsoy jktdh; fo|ky;ksa esa iz;ksx gsrq fu%'kqYd">
      <formula>NOT(ISERROR(SEARCH("dsoy jktdh; fo|ky;ksa esa iz;ksx gsrq fu%'kqYd",W1313)))</formula>
    </cfRule>
    <cfRule type="containsText" dxfId="5634" priority="2810" stopIfTrue="1" operator="containsText" text="dsoy jktdh; fo|ky;ksa esa iz;ksx gsrq fu%'kqYd">
      <formula>NOT(ISERROR(SEARCH("dsoy jktdh; fo|ky;ksa esa iz;ksx gsrq fu%'kqYd",W1313)))</formula>
    </cfRule>
    <cfRule type="containsText" dxfId="5633" priority="2811" stopIfTrue="1" operator="containsText" text="dsoy jktdh; fo|ky;ksa esa iz;ksx gsrq fu%'kqYd">
      <formula>NOT(ISERROR(SEARCH("dsoy jktdh; fo|ky;ksa esa iz;ksx gsrq fu%'kqYd",W1313)))</formula>
    </cfRule>
    <cfRule type="containsText" dxfId="5632" priority="2812" stopIfTrue="1" operator="containsText" text="f'k{kk foHkkx jktLFkku">
      <formula>NOT(ISERROR(SEARCH("f'k{kk foHkkx jktLFkku",W1313)))</formula>
    </cfRule>
    <cfRule type="containsText" dxfId="5631" priority="2813" stopIfTrue="1" operator="containsText" text="iw.kkZad">
      <formula>NOT(ISERROR(SEARCH("iw.kkZad",W1313)))</formula>
    </cfRule>
  </conditionalFormatting>
  <conditionalFormatting sqref="K1342:K1343 J1341 B1341:F1341 B1342:C1343">
    <cfRule type="cellIs" dxfId="5630" priority="2808" stopIfTrue="1" operator="equal">
      <formula>0</formula>
    </cfRule>
  </conditionalFormatting>
  <conditionalFormatting sqref="K1342:K1343 J1341 B1341:F1341 B1342:C1343">
    <cfRule type="containsText" dxfId="5629" priority="2803" stopIfTrue="1" operator="containsText" text="dsoy jktdh; fo|ky;ksa esa iz;ksx gsrq fu%'kqYd">
      <formula>NOT(ISERROR(SEARCH("dsoy jktdh; fo|ky;ksa esa iz;ksx gsrq fu%'kqYd",B1341)))</formula>
    </cfRule>
    <cfRule type="containsText" dxfId="5628" priority="2804" stopIfTrue="1" operator="containsText" text="dsoy jktdh; fo|ky;ksa esa iz;ksx gsrq fu%'kqYd">
      <formula>NOT(ISERROR(SEARCH("dsoy jktdh; fo|ky;ksa esa iz;ksx gsrq fu%'kqYd",B1341)))</formula>
    </cfRule>
    <cfRule type="containsText" dxfId="5627" priority="2805" stopIfTrue="1" operator="containsText" text="dsoy jktdh; fo|ky;ksa esa iz;ksx gsrq fu%'kqYd">
      <formula>NOT(ISERROR(SEARCH("dsoy jktdh; fo|ky;ksa esa iz;ksx gsrq fu%'kqYd",B1341)))</formula>
    </cfRule>
    <cfRule type="containsText" dxfId="5626" priority="2806" stopIfTrue="1" operator="containsText" text="f'k{kk foHkkx jktLFkku">
      <formula>NOT(ISERROR(SEARCH("f'k{kk foHkkx jktLFkku",B1341)))</formula>
    </cfRule>
    <cfRule type="containsText" dxfId="5625" priority="2807" stopIfTrue="1" operator="containsText" text="iw.kkZad">
      <formula>NOT(ISERROR(SEARCH("iw.kkZad",B1341)))</formula>
    </cfRule>
  </conditionalFormatting>
  <conditionalFormatting sqref="D1342:F1342 J1342">
    <cfRule type="cellIs" dxfId="5624" priority="2802" stopIfTrue="1" operator="equal">
      <formula>0</formula>
    </cfRule>
  </conditionalFormatting>
  <conditionalFormatting sqref="D1342:F1342 J1342">
    <cfRule type="containsText" dxfId="5623" priority="2797" stopIfTrue="1" operator="containsText" text="dsoy jktdh; fo|ky;ksa esa iz;ksx gsrq fu%'kqYd">
      <formula>NOT(ISERROR(SEARCH("dsoy jktdh; fo|ky;ksa esa iz;ksx gsrq fu%'kqYd",D1342)))</formula>
    </cfRule>
    <cfRule type="containsText" dxfId="5622" priority="2798" stopIfTrue="1" operator="containsText" text="dsoy jktdh; fo|ky;ksa esa iz;ksx gsrq fu%'kqYd">
      <formula>NOT(ISERROR(SEARCH("dsoy jktdh; fo|ky;ksa esa iz;ksx gsrq fu%'kqYd",D1342)))</formula>
    </cfRule>
    <cfRule type="containsText" dxfId="5621" priority="2799" stopIfTrue="1" operator="containsText" text="dsoy jktdh; fo|ky;ksa esa iz;ksx gsrq fu%'kqYd">
      <formula>NOT(ISERROR(SEARCH("dsoy jktdh; fo|ky;ksa esa iz;ksx gsrq fu%'kqYd",D1342)))</formula>
    </cfRule>
    <cfRule type="containsText" dxfId="5620" priority="2800" stopIfTrue="1" operator="containsText" text="f'k{kk foHkkx jktLFkku">
      <formula>NOT(ISERROR(SEARCH("f'k{kk foHkkx jktLFkku",D1342)))</formula>
    </cfRule>
    <cfRule type="containsText" dxfId="5619" priority="2801" stopIfTrue="1" operator="containsText" text="iw.kkZad">
      <formula>NOT(ISERROR(SEARCH("iw.kkZad",D1342)))</formula>
    </cfRule>
  </conditionalFormatting>
  <conditionalFormatting sqref="D1343:F1343 J1343">
    <cfRule type="cellIs" dxfId="5618" priority="2796" stopIfTrue="1" operator="equal">
      <formula>0</formula>
    </cfRule>
  </conditionalFormatting>
  <conditionalFormatting sqref="D1343:F1343 J1343">
    <cfRule type="containsText" dxfId="5617" priority="2791" stopIfTrue="1" operator="containsText" text="dsoy jktdh; fo|ky;ksa esa iz;ksx gsrq fu%'kqYd">
      <formula>NOT(ISERROR(SEARCH("dsoy jktdh; fo|ky;ksa esa iz;ksx gsrq fu%'kqYd",D1343)))</formula>
    </cfRule>
    <cfRule type="containsText" dxfId="5616" priority="2792" stopIfTrue="1" operator="containsText" text="dsoy jktdh; fo|ky;ksa esa iz;ksx gsrq fu%'kqYd">
      <formula>NOT(ISERROR(SEARCH("dsoy jktdh; fo|ky;ksa esa iz;ksx gsrq fu%'kqYd",D1343)))</formula>
    </cfRule>
    <cfRule type="containsText" dxfId="5615" priority="2793" stopIfTrue="1" operator="containsText" text="dsoy jktdh; fo|ky;ksa esa iz;ksx gsrq fu%'kqYd">
      <formula>NOT(ISERROR(SEARCH("dsoy jktdh; fo|ky;ksa esa iz;ksx gsrq fu%'kqYd",D1343)))</formula>
    </cfRule>
    <cfRule type="containsText" dxfId="5614" priority="2794" stopIfTrue="1" operator="containsText" text="f'k{kk foHkkx jktLFkku">
      <formula>NOT(ISERROR(SEARCH("f'k{kk foHkkx jktLFkku",D1343)))</formula>
    </cfRule>
    <cfRule type="containsText" dxfId="5613" priority="2795" stopIfTrue="1" operator="containsText" text="iw.kkZad">
      <formula>NOT(ISERROR(SEARCH("iw.kkZad",D1343)))</formula>
    </cfRule>
  </conditionalFormatting>
  <conditionalFormatting sqref="X1342:X1343 W1341 O1341:S1341 O1342:P1343">
    <cfRule type="cellIs" dxfId="5612" priority="2790" stopIfTrue="1" operator="equal">
      <formula>0</formula>
    </cfRule>
  </conditionalFormatting>
  <conditionalFormatting sqref="X1342:X1343 W1341 O1341:S1341 O1342:P1343">
    <cfRule type="containsText" dxfId="5611" priority="2785" stopIfTrue="1" operator="containsText" text="dsoy jktdh; fo|ky;ksa esa iz;ksx gsrq fu%'kqYd">
      <formula>NOT(ISERROR(SEARCH("dsoy jktdh; fo|ky;ksa esa iz;ksx gsrq fu%'kqYd",O1341)))</formula>
    </cfRule>
    <cfRule type="containsText" dxfId="5610" priority="2786" stopIfTrue="1" operator="containsText" text="dsoy jktdh; fo|ky;ksa esa iz;ksx gsrq fu%'kqYd">
      <formula>NOT(ISERROR(SEARCH("dsoy jktdh; fo|ky;ksa esa iz;ksx gsrq fu%'kqYd",O1341)))</formula>
    </cfRule>
    <cfRule type="containsText" dxfId="5609" priority="2787" stopIfTrue="1" operator="containsText" text="dsoy jktdh; fo|ky;ksa esa iz;ksx gsrq fu%'kqYd">
      <formula>NOT(ISERROR(SEARCH("dsoy jktdh; fo|ky;ksa esa iz;ksx gsrq fu%'kqYd",O1341)))</formula>
    </cfRule>
    <cfRule type="containsText" dxfId="5608" priority="2788" stopIfTrue="1" operator="containsText" text="f'k{kk foHkkx jktLFkku">
      <formula>NOT(ISERROR(SEARCH("f'k{kk foHkkx jktLFkku",O1341)))</formula>
    </cfRule>
    <cfRule type="containsText" dxfId="5607" priority="2789" stopIfTrue="1" operator="containsText" text="iw.kkZad">
      <formula>NOT(ISERROR(SEARCH("iw.kkZad",O1341)))</formula>
    </cfRule>
  </conditionalFormatting>
  <conditionalFormatting sqref="Q1342">
    <cfRule type="cellIs" dxfId="5606" priority="2784" stopIfTrue="1" operator="equal">
      <formula>0</formula>
    </cfRule>
  </conditionalFormatting>
  <conditionalFormatting sqref="Q1342">
    <cfRule type="containsText" dxfId="5605" priority="2779" stopIfTrue="1" operator="containsText" text="dsoy jktdh; fo|ky;ksa esa iz;ksx gsrq fu%'kqYd">
      <formula>NOT(ISERROR(SEARCH("dsoy jktdh; fo|ky;ksa esa iz;ksx gsrq fu%'kqYd",Q1342)))</formula>
    </cfRule>
    <cfRule type="containsText" dxfId="5604" priority="2780" stopIfTrue="1" operator="containsText" text="dsoy jktdh; fo|ky;ksa esa iz;ksx gsrq fu%'kqYd">
      <formula>NOT(ISERROR(SEARCH("dsoy jktdh; fo|ky;ksa esa iz;ksx gsrq fu%'kqYd",Q1342)))</formula>
    </cfRule>
    <cfRule type="containsText" dxfId="5603" priority="2781" stopIfTrue="1" operator="containsText" text="dsoy jktdh; fo|ky;ksa esa iz;ksx gsrq fu%'kqYd">
      <formula>NOT(ISERROR(SEARCH("dsoy jktdh; fo|ky;ksa esa iz;ksx gsrq fu%'kqYd",Q1342)))</formula>
    </cfRule>
    <cfRule type="containsText" dxfId="5602" priority="2782" stopIfTrue="1" operator="containsText" text="f'k{kk foHkkx jktLFkku">
      <formula>NOT(ISERROR(SEARCH("f'k{kk foHkkx jktLFkku",Q1342)))</formula>
    </cfRule>
    <cfRule type="containsText" dxfId="5601" priority="2783" stopIfTrue="1" operator="containsText" text="iw.kkZad">
      <formula>NOT(ISERROR(SEARCH("iw.kkZad",Q1342)))</formula>
    </cfRule>
  </conditionalFormatting>
  <conditionalFormatting sqref="Q1343">
    <cfRule type="cellIs" dxfId="5600" priority="2778" stopIfTrue="1" operator="equal">
      <formula>0</formula>
    </cfRule>
  </conditionalFormatting>
  <conditionalFormatting sqref="Q1343">
    <cfRule type="containsText" dxfId="5599" priority="2773" stopIfTrue="1" operator="containsText" text="dsoy jktdh; fo|ky;ksa esa iz;ksx gsrq fu%'kqYd">
      <formula>NOT(ISERROR(SEARCH("dsoy jktdh; fo|ky;ksa esa iz;ksx gsrq fu%'kqYd",Q1343)))</formula>
    </cfRule>
    <cfRule type="containsText" dxfId="5598" priority="2774" stopIfTrue="1" operator="containsText" text="dsoy jktdh; fo|ky;ksa esa iz;ksx gsrq fu%'kqYd">
      <formula>NOT(ISERROR(SEARCH("dsoy jktdh; fo|ky;ksa esa iz;ksx gsrq fu%'kqYd",Q1343)))</formula>
    </cfRule>
    <cfRule type="containsText" dxfId="5597" priority="2775" stopIfTrue="1" operator="containsText" text="dsoy jktdh; fo|ky;ksa esa iz;ksx gsrq fu%'kqYd">
      <formula>NOT(ISERROR(SEARCH("dsoy jktdh; fo|ky;ksa esa iz;ksx gsrq fu%'kqYd",Q1343)))</formula>
    </cfRule>
    <cfRule type="containsText" dxfId="5596" priority="2776" stopIfTrue="1" operator="containsText" text="f'k{kk foHkkx jktLFkku">
      <formula>NOT(ISERROR(SEARCH("f'k{kk foHkkx jktLFkku",Q1343)))</formula>
    </cfRule>
    <cfRule type="containsText" dxfId="5595" priority="2777" stopIfTrue="1" operator="containsText" text="iw.kkZad">
      <formula>NOT(ISERROR(SEARCH("iw.kkZad",Q1343)))</formula>
    </cfRule>
  </conditionalFormatting>
  <conditionalFormatting sqref="R1342">
    <cfRule type="cellIs" dxfId="5594" priority="2772" stopIfTrue="1" operator="equal">
      <formula>0</formula>
    </cfRule>
  </conditionalFormatting>
  <conditionalFormatting sqref="R1342">
    <cfRule type="containsText" dxfId="5593" priority="2767" stopIfTrue="1" operator="containsText" text="dsoy jktdh; fo|ky;ksa esa iz;ksx gsrq fu%'kqYd">
      <formula>NOT(ISERROR(SEARCH("dsoy jktdh; fo|ky;ksa esa iz;ksx gsrq fu%'kqYd",R1342)))</formula>
    </cfRule>
    <cfRule type="containsText" dxfId="5592" priority="2768" stopIfTrue="1" operator="containsText" text="dsoy jktdh; fo|ky;ksa esa iz;ksx gsrq fu%'kqYd">
      <formula>NOT(ISERROR(SEARCH("dsoy jktdh; fo|ky;ksa esa iz;ksx gsrq fu%'kqYd",R1342)))</formula>
    </cfRule>
    <cfRule type="containsText" dxfId="5591" priority="2769" stopIfTrue="1" operator="containsText" text="dsoy jktdh; fo|ky;ksa esa iz;ksx gsrq fu%'kqYd">
      <formula>NOT(ISERROR(SEARCH("dsoy jktdh; fo|ky;ksa esa iz;ksx gsrq fu%'kqYd",R1342)))</formula>
    </cfRule>
    <cfRule type="containsText" dxfId="5590" priority="2770" stopIfTrue="1" operator="containsText" text="f'k{kk foHkkx jktLFkku">
      <formula>NOT(ISERROR(SEARCH("f'k{kk foHkkx jktLFkku",R1342)))</formula>
    </cfRule>
    <cfRule type="containsText" dxfId="5589" priority="2771" stopIfTrue="1" operator="containsText" text="iw.kkZad">
      <formula>NOT(ISERROR(SEARCH("iw.kkZad",R1342)))</formula>
    </cfRule>
  </conditionalFormatting>
  <conditionalFormatting sqref="R1343">
    <cfRule type="cellIs" dxfId="5588" priority="2766" stopIfTrue="1" operator="equal">
      <formula>0</formula>
    </cfRule>
  </conditionalFormatting>
  <conditionalFormatting sqref="R1343">
    <cfRule type="containsText" dxfId="5587" priority="2761" stopIfTrue="1" operator="containsText" text="dsoy jktdh; fo|ky;ksa esa iz;ksx gsrq fu%'kqYd">
      <formula>NOT(ISERROR(SEARCH("dsoy jktdh; fo|ky;ksa esa iz;ksx gsrq fu%'kqYd",R1343)))</formula>
    </cfRule>
    <cfRule type="containsText" dxfId="5586" priority="2762" stopIfTrue="1" operator="containsText" text="dsoy jktdh; fo|ky;ksa esa iz;ksx gsrq fu%'kqYd">
      <formula>NOT(ISERROR(SEARCH("dsoy jktdh; fo|ky;ksa esa iz;ksx gsrq fu%'kqYd",R1343)))</formula>
    </cfRule>
    <cfRule type="containsText" dxfId="5585" priority="2763" stopIfTrue="1" operator="containsText" text="dsoy jktdh; fo|ky;ksa esa iz;ksx gsrq fu%'kqYd">
      <formula>NOT(ISERROR(SEARCH("dsoy jktdh; fo|ky;ksa esa iz;ksx gsrq fu%'kqYd",R1343)))</formula>
    </cfRule>
    <cfRule type="containsText" dxfId="5584" priority="2764" stopIfTrue="1" operator="containsText" text="f'k{kk foHkkx jktLFkku">
      <formula>NOT(ISERROR(SEARCH("f'k{kk foHkkx jktLFkku",R1343)))</formula>
    </cfRule>
    <cfRule type="containsText" dxfId="5583" priority="2765" stopIfTrue="1" operator="containsText" text="iw.kkZad">
      <formula>NOT(ISERROR(SEARCH("iw.kkZad",R1343)))</formula>
    </cfRule>
  </conditionalFormatting>
  <conditionalFormatting sqref="S1342">
    <cfRule type="cellIs" dxfId="5582" priority="2760" stopIfTrue="1" operator="equal">
      <formula>0</formula>
    </cfRule>
  </conditionalFormatting>
  <conditionalFormatting sqref="S1342">
    <cfRule type="containsText" dxfId="5581" priority="2755" stopIfTrue="1" operator="containsText" text="dsoy jktdh; fo|ky;ksa esa iz;ksx gsrq fu%'kqYd">
      <formula>NOT(ISERROR(SEARCH("dsoy jktdh; fo|ky;ksa esa iz;ksx gsrq fu%'kqYd",S1342)))</formula>
    </cfRule>
    <cfRule type="containsText" dxfId="5580" priority="2756" stopIfTrue="1" operator="containsText" text="dsoy jktdh; fo|ky;ksa esa iz;ksx gsrq fu%'kqYd">
      <formula>NOT(ISERROR(SEARCH("dsoy jktdh; fo|ky;ksa esa iz;ksx gsrq fu%'kqYd",S1342)))</formula>
    </cfRule>
    <cfRule type="containsText" dxfId="5579" priority="2757" stopIfTrue="1" operator="containsText" text="dsoy jktdh; fo|ky;ksa esa iz;ksx gsrq fu%'kqYd">
      <formula>NOT(ISERROR(SEARCH("dsoy jktdh; fo|ky;ksa esa iz;ksx gsrq fu%'kqYd",S1342)))</formula>
    </cfRule>
    <cfRule type="containsText" dxfId="5578" priority="2758" stopIfTrue="1" operator="containsText" text="f'k{kk foHkkx jktLFkku">
      <formula>NOT(ISERROR(SEARCH("f'k{kk foHkkx jktLFkku",S1342)))</formula>
    </cfRule>
    <cfRule type="containsText" dxfId="5577" priority="2759" stopIfTrue="1" operator="containsText" text="iw.kkZad">
      <formula>NOT(ISERROR(SEARCH("iw.kkZad",S1342)))</formula>
    </cfRule>
  </conditionalFormatting>
  <conditionalFormatting sqref="S1343">
    <cfRule type="cellIs" dxfId="5576" priority="2754" stopIfTrue="1" operator="equal">
      <formula>0</formula>
    </cfRule>
  </conditionalFormatting>
  <conditionalFormatting sqref="S1343">
    <cfRule type="containsText" dxfId="5575" priority="2749" stopIfTrue="1" operator="containsText" text="dsoy jktdh; fo|ky;ksa esa iz;ksx gsrq fu%'kqYd">
      <formula>NOT(ISERROR(SEARCH("dsoy jktdh; fo|ky;ksa esa iz;ksx gsrq fu%'kqYd",S1343)))</formula>
    </cfRule>
    <cfRule type="containsText" dxfId="5574" priority="2750" stopIfTrue="1" operator="containsText" text="dsoy jktdh; fo|ky;ksa esa iz;ksx gsrq fu%'kqYd">
      <formula>NOT(ISERROR(SEARCH("dsoy jktdh; fo|ky;ksa esa iz;ksx gsrq fu%'kqYd",S1343)))</formula>
    </cfRule>
    <cfRule type="containsText" dxfId="5573" priority="2751" stopIfTrue="1" operator="containsText" text="dsoy jktdh; fo|ky;ksa esa iz;ksx gsrq fu%'kqYd">
      <formula>NOT(ISERROR(SEARCH("dsoy jktdh; fo|ky;ksa esa iz;ksx gsrq fu%'kqYd",S1343)))</formula>
    </cfRule>
    <cfRule type="containsText" dxfId="5572" priority="2752" stopIfTrue="1" operator="containsText" text="f'k{kk foHkkx jktLFkku">
      <formula>NOT(ISERROR(SEARCH("f'k{kk foHkkx jktLFkku",S1343)))</formula>
    </cfRule>
    <cfRule type="containsText" dxfId="5571" priority="2753" stopIfTrue="1" operator="containsText" text="iw.kkZad">
      <formula>NOT(ISERROR(SEARCH("iw.kkZad",S1343)))</formula>
    </cfRule>
  </conditionalFormatting>
  <conditionalFormatting sqref="W1342">
    <cfRule type="cellIs" dxfId="5570" priority="2748" stopIfTrue="1" operator="equal">
      <formula>0</formula>
    </cfRule>
  </conditionalFormatting>
  <conditionalFormatting sqref="W1342">
    <cfRule type="containsText" dxfId="5569" priority="2743" stopIfTrue="1" operator="containsText" text="dsoy jktdh; fo|ky;ksa esa iz;ksx gsrq fu%'kqYd">
      <formula>NOT(ISERROR(SEARCH("dsoy jktdh; fo|ky;ksa esa iz;ksx gsrq fu%'kqYd",W1342)))</formula>
    </cfRule>
    <cfRule type="containsText" dxfId="5568" priority="2744" stopIfTrue="1" operator="containsText" text="dsoy jktdh; fo|ky;ksa esa iz;ksx gsrq fu%'kqYd">
      <formula>NOT(ISERROR(SEARCH("dsoy jktdh; fo|ky;ksa esa iz;ksx gsrq fu%'kqYd",W1342)))</formula>
    </cfRule>
    <cfRule type="containsText" dxfId="5567" priority="2745" stopIfTrue="1" operator="containsText" text="dsoy jktdh; fo|ky;ksa esa iz;ksx gsrq fu%'kqYd">
      <formula>NOT(ISERROR(SEARCH("dsoy jktdh; fo|ky;ksa esa iz;ksx gsrq fu%'kqYd",W1342)))</formula>
    </cfRule>
    <cfRule type="containsText" dxfId="5566" priority="2746" stopIfTrue="1" operator="containsText" text="f'k{kk foHkkx jktLFkku">
      <formula>NOT(ISERROR(SEARCH("f'k{kk foHkkx jktLFkku",W1342)))</formula>
    </cfRule>
    <cfRule type="containsText" dxfId="5565" priority="2747" stopIfTrue="1" operator="containsText" text="iw.kkZad">
      <formula>NOT(ISERROR(SEARCH("iw.kkZad",W1342)))</formula>
    </cfRule>
  </conditionalFormatting>
  <conditionalFormatting sqref="W1343">
    <cfRule type="cellIs" dxfId="5564" priority="2742" stopIfTrue="1" operator="equal">
      <formula>0</formula>
    </cfRule>
  </conditionalFormatting>
  <conditionalFormatting sqref="W1343">
    <cfRule type="containsText" dxfId="5563" priority="2737" stopIfTrue="1" operator="containsText" text="dsoy jktdh; fo|ky;ksa esa iz;ksx gsrq fu%'kqYd">
      <formula>NOT(ISERROR(SEARCH("dsoy jktdh; fo|ky;ksa esa iz;ksx gsrq fu%'kqYd",W1343)))</formula>
    </cfRule>
    <cfRule type="containsText" dxfId="5562" priority="2738" stopIfTrue="1" operator="containsText" text="dsoy jktdh; fo|ky;ksa esa iz;ksx gsrq fu%'kqYd">
      <formula>NOT(ISERROR(SEARCH("dsoy jktdh; fo|ky;ksa esa iz;ksx gsrq fu%'kqYd",W1343)))</formula>
    </cfRule>
    <cfRule type="containsText" dxfId="5561" priority="2739" stopIfTrue="1" operator="containsText" text="dsoy jktdh; fo|ky;ksa esa iz;ksx gsrq fu%'kqYd">
      <formula>NOT(ISERROR(SEARCH("dsoy jktdh; fo|ky;ksa esa iz;ksx gsrq fu%'kqYd",W1343)))</formula>
    </cfRule>
    <cfRule type="containsText" dxfId="5560" priority="2740" stopIfTrue="1" operator="containsText" text="f'k{kk foHkkx jktLFkku">
      <formula>NOT(ISERROR(SEARCH("f'k{kk foHkkx jktLFkku",W1343)))</formula>
    </cfRule>
    <cfRule type="containsText" dxfId="5559" priority="2741" stopIfTrue="1" operator="containsText" text="iw.kkZad">
      <formula>NOT(ISERROR(SEARCH("iw.kkZad",W1343)))</formula>
    </cfRule>
  </conditionalFormatting>
  <conditionalFormatting sqref="K1372:K1373 J1371 B1371:F1371 B1372:C1373">
    <cfRule type="cellIs" dxfId="5558" priority="2736" stopIfTrue="1" operator="equal">
      <formula>0</formula>
    </cfRule>
  </conditionalFormatting>
  <conditionalFormatting sqref="K1372:K1373 J1371 B1371:F1371 B1372:C1373">
    <cfRule type="containsText" dxfId="5557" priority="2731" stopIfTrue="1" operator="containsText" text="dsoy jktdh; fo|ky;ksa esa iz;ksx gsrq fu%'kqYd">
      <formula>NOT(ISERROR(SEARCH("dsoy jktdh; fo|ky;ksa esa iz;ksx gsrq fu%'kqYd",B1371)))</formula>
    </cfRule>
    <cfRule type="containsText" dxfId="5556" priority="2732" stopIfTrue="1" operator="containsText" text="dsoy jktdh; fo|ky;ksa esa iz;ksx gsrq fu%'kqYd">
      <formula>NOT(ISERROR(SEARCH("dsoy jktdh; fo|ky;ksa esa iz;ksx gsrq fu%'kqYd",B1371)))</formula>
    </cfRule>
    <cfRule type="containsText" dxfId="5555" priority="2733" stopIfTrue="1" operator="containsText" text="dsoy jktdh; fo|ky;ksa esa iz;ksx gsrq fu%'kqYd">
      <formula>NOT(ISERROR(SEARCH("dsoy jktdh; fo|ky;ksa esa iz;ksx gsrq fu%'kqYd",B1371)))</formula>
    </cfRule>
    <cfRule type="containsText" dxfId="5554" priority="2734" stopIfTrue="1" operator="containsText" text="f'k{kk foHkkx jktLFkku">
      <formula>NOT(ISERROR(SEARCH("f'k{kk foHkkx jktLFkku",B1371)))</formula>
    </cfRule>
    <cfRule type="containsText" dxfId="5553" priority="2735" stopIfTrue="1" operator="containsText" text="iw.kkZad">
      <formula>NOT(ISERROR(SEARCH("iw.kkZad",B1371)))</formula>
    </cfRule>
  </conditionalFormatting>
  <conditionalFormatting sqref="D1372:F1372 J1372">
    <cfRule type="cellIs" dxfId="5552" priority="2730" stopIfTrue="1" operator="equal">
      <formula>0</formula>
    </cfRule>
  </conditionalFormatting>
  <conditionalFormatting sqref="D1372:F1372 J1372">
    <cfRule type="containsText" dxfId="5551" priority="2725" stopIfTrue="1" operator="containsText" text="dsoy jktdh; fo|ky;ksa esa iz;ksx gsrq fu%'kqYd">
      <formula>NOT(ISERROR(SEARCH("dsoy jktdh; fo|ky;ksa esa iz;ksx gsrq fu%'kqYd",D1372)))</formula>
    </cfRule>
    <cfRule type="containsText" dxfId="5550" priority="2726" stopIfTrue="1" operator="containsText" text="dsoy jktdh; fo|ky;ksa esa iz;ksx gsrq fu%'kqYd">
      <formula>NOT(ISERROR(SEARCH("dsoy jktdh; fo|ky;ksa esa iz;ksx gsrq fu%'kqYd",D1372)))</formula>
    </cfRule>
    <cfRule type="containsText" dxfId="5549" priority="2727" stopIfTrue="1" operator="containsText" text="dsoy jktdh; fo|ky;ksa esa iz;ksx gsrq fu%'kqYd">
      <formula>NOT(ISERROR(SEARCH("dsoy jktdh; fo|ky;ksa esa iz;ksx gsrq fu%'kqYd",D1372)))</formula>
    </cfRule>
    <cfRule type="containsText" dxfId="5548" priority="2728" stopIfTrue="1" operator="containsText" text="f'k{kk foHkkx jktLFkku">
      <formula>NOT(ISERROR(SEARCH("f'k{kk foHkkx jktLFkku",D1372)))</formula>
    </cfRule>
    <cfRule type="containsText" dxfId="5547" priority="2729" stopIfTrue="1" operator="containsText" text="iw.kkZad">
      <formula>NOT(ISERROR(SEARCH("iw.kkZad",D1372)))</formula>
    </cfRule>
  </conditionalFormatting>
  <conditionalFormatting sqref="D1373:F1373 J1373">
    <cfRule type="cellIs" dxfId="5546" priority="2724" stopIfTrue="1" operator="equal">
      <formula>0</formula>
    </cfRule>
  </conditionalFormatting>
  <conditionalFormatting sqref="D1373:F1373 J1373">
    <cfRule type="containsText" dxfId="5545" priority="2719" stopIfTrue="1" operator="containsText" text="dsoy jktdh; fo|ky;ksa esa iz;ksx gsrq fu%'kqYd">
      <formula>NOT(ISERROR(SEARCH("dsoy jktdh; fo|ky;ksa esa iz;ksx gsrq fu%'kqYd",D1373)))</formula>
    </cfRule>
    <cfRule type="containsText" dxfId="5544" priority="2720" stopIfTrue="1" operator="containsText" text="dsoy jktdh; fo|ky;ksa esa iz;ksx gsrq fu%'kqYd">
      <formula>NOT(ISERROR(SEARCH("dsoy jktdh; fo|ky;ksa esa iz;ksx gsrq fu%'kqYd",D1373)))</formula>
    </cfRule>
    <cfRule type="containsText" dxfId="5543" priority="2721" stopIfTrue="1" operator="containsText" text="dsoy jktdh; fo|ky;ksa esa iz;ksx gsrq fu%'kqYd">
      <formula>NOT(ISERROR(SEARCH("dsoy jktdh; fo|ky;ksa esa iz;ksx gsrq fu%'kqYd",D1373)))</formula>
    </cfRule>
    <cfRule type="containsText" dxfId="5542" priority="2722" stopIfTrue="1" operator="containsText" text="f'k{kk foHkkx jktLFkku">
      <formula>NOT(ISERROR(SEARCH("f'k{kk foHkkx jktLFkku",D1373)))</formula>
    </cfRule>
    <cfRule type="containsText" dxfId="5541" priority="2723" stopIfTrue="1" operator="containsText" text="iw.kkZad">
      <formula>NOT(ISERROR(SEARCH("iw.kkZad",D1373)))</formula>
    </cfRule>
  </conditionalFormatting>
  <conditionalFormatting sqref="X1372:X1373 W1371 O1371:S1371 O1372:P1373">
    <cfRule type="cellIs" dxfId="5540" priority="2718" stopIfTrue="1" operator="equal">
      <formula>0</formula>
    </cfRule>
  </conditionalFormatting>
  <conditionalFormatting sqref="X1372:X1373 W1371 O1371:S1371 O1372:P1373">
    <cfRule type="containsText" dxfId="5539" priority="2713" stopIfTrue="1" operator="containsText" text="dsoy jktdh; fo|ky;ksa esa iz;ksx gsrq fu%'kqYd">
      <formula>NOT(ISERROR(SEARCH("dsoy jktdh; fo|ky;ksa esa iz;ksx gsrq fu%'kqYd",O1371)))</formula>
    </cfRule>
    <cfRule type="containsText" dxfId="5538" priority="2714" stopIfTrue="1" operator="containsText" text="dsoy jktdh; fo|ky;ksa esa iz;ksx gsrq fu%'kqYd">
      <formula>NOT(ISERROR(SEARCH("dsoy jktdh; fo|ky;ksa esa iz;ksx gsrq fu%'kqYd",O1371)))</formula>
    </cfRule>
    <cfRule type="containsText" dxfId="5537" priority="2715" stopIfTrue="1" operator="containsText" text="dsoy jktdh; fo|ky;ksa esa iz;ksx gsrq fu%'kqYd">
      <formula>NOT(ISERROR(SEARCH("dsoy jktdh; fo|ky;ksa esa iz;ksx gsrq fu%'kqYd",O1371)))</formula>
    </cfRule>
    <cfRule type="containsText" dxfId="5536" priority="2716" stopIfTrue="1" operator="containsText" text="f'k{kk foHkkx jktLFkku">
      <formula>NOT(ISERROR(SEARCH("f'k{kk foHkkx jktLFkku",O1371)))</formula>
    </cfRule>
    <cfRule type="containsText" dxfId="5535" priority="2717" stopIfTrue="1" operator="containsText" text="iw.kkZad">
      <formula>NOT(ISERROR(SEARCH("iw.kkZad",O1371)))</formula>
    </cfRule>
  </conditionalFormatting>
  <conditionalFormatting sqref="Q1372">
    <cfRule type="cellIs" dxfId="5534" priority="2712" stopIfTrue="1" operator="equal">
      <formula>0</formula>
    </cfRule>
  </conditionalFormatting>
  <conditionalFormatting sqref="Q1372">
    <cfRule type="containsText" dxfId="5533" priority="2707" stopIfTrue="1" operator="containsText" text="dsoy jktdh; fo|ky;ksa esa iz;ksx gsrq fu%'kqYd">
      <formula>NOT(ISERROR(SEARCH("dsoy jktdh; fo|ky;ksa esa iz;ksx gsrq fu%'kqYd",Q1372)))</formula>
    </cfRule>
    <cfRule type="containsText" dxfId="5532" priority="2708" stopIfTrue="1" operator="containsText" text="dsoy jktdh; fo|ky;ksa esa iz;ksx gsrq fu%'kqYd">
      <formula>NOT(ISERROR(SEARCH("dsoy jktdh; fo|ky;ksa esa iz;ksx gsrq fu%'kqYd",Q1372)))</formula>
    </cfRule>
    <cfRule type="containsText" dxfId="5531" priority="2709" stopIfTrue="1" operator="containsText" text="dsoy jktdh; fo|ky;ksa esa iz;ksx gsrq fu%'kqYd">
      <formula>NOT(ISERROR(SEARCH("dsoy jktdh; fo|ky;ksa esa iz;ksx gsrq fu%'kqYd",Q1372)))</formula>
    </cfRule>
    <cfRule type="containsText" dxfId="5530" priority="2710" stopIfTrue="1" operator="containsText" text="f'k{kk foHkkx jktLFkku">
      <formula>NOT(ISERROR(SEARCH("f'k{kk foHkkx jktLFkku",Q1372)))</formula>
    </cfRule>
    <cfRule type="containsText" dxfId="5529" priority="2711" stopIfTrue="1" operator="containsText" text="iw.kkZad">
      <formula>NOT(ISERROR(SEARCH("iw.kkZad",Q1372)))</formula>
    </cfRule>
  </conditionalFormatting>
  <conditionalFormatting sqref="Q1373">
    <cfRule type="cellIs" dxfId="5528" priority="2706" stopIfTrue="1" operator="equal">
      <formula>0</formula>
    </cfRule>
  </conditionalFormatting>
  <conditionalFormatting sqref="Q1373">
    <cfRule type="containsText" dxfId="5527" priority="2701" stopIfTrue="1" operator="containsText" text="dsoy jktdh; fo|ky;ksa esa iz;ksx gsrq fu%'kqYd">
      <formula>NOT(ISERROR(SEARCH("dsoy jktdh; fo|ky;ksa esa iz;ksx gsrq fu%'kqYd",Q1373)))</formula>
    </cfRule>
    <cfRule type="containsText" dxfId="5526" priority="2702" stopIfTrue="1" operator="containsText" text="dsoy jktdh; fo|ky;ksa esa iz;ksx gsrq fu%'kqYd">
      <formula>NOT(ISERROR(SEARCH("dsoy jktdh; fo|ky;ksa esa iz;ksx gsrq fu%'kqYd",Q1373)))</formula>
    </cfRule>
    <cfRule type="containsText" dxfId="5525" priority="2703" stopIfTrue="1" operator="containsText" text="dsoy jktdh; fo|ky;ksa esa iz;ksx gsrq fu%'kqYd">
      <formula>NOT(ISERROR(SEARCH("dsoy jktdh; fo|ky;ksa esa iz;ksx gsrq fu%'kqYd",Q1373)))</formula>
    </cfRule>
    <cfRule type="containsText" dxfId="5524" priority="2704" stopIfTrue="1" operator="containsText" text="f'k{kk foHkkx jktLFkku">
      <formula>NOT(ISERROR(SEARCH("f'k{kk foHkkx jktLFkku",Q1373)))</formula>
    </cfRule>
    <cfRule type="containsText" dxfId="5523" priority="2705" stopIfTrue="1" operator="containsText" text="iw.kkZad">
      <formula>NOT(ISERROR(SEARCH("iw.kkZad",Q1373)))</formula>
    </cfRule>
  </conditionalFormatting>
  <conditionalFormatting sqref="R1372">
    <cfRule type="cellIs" dxfId="5522" priority="2700" stopIfTrue="1" operator="equal">
      <formula>0</formula>
    </cfRule>
  </conditionalFormatting>
  <conditionalFormatting sqref="R1372">
    <cfRule type="containsText" dxfId="5521" priority="2695" stopIfTrue="1" operator="containsText" text="dsoy jktdh; fo|ky;ksa esa iz;ksx gsrq fu%'kqYd">
      <formula>NOT(ISERROR(SEARCH("dsoy jktdh; fo|ky;ksa esa iz;ksx gsrq fu%'kqYd",R1372)))</formula>
    </cfRule>
    <cfRule type="containsText" dxfId="5520" priority="2696" stopIfTrue="1" operator="containsText" text="dsoy jktdh; fo|ky;ksa esa iz;ksx gsrq fu%'kqYd">
      <formula>NOT(ISERROR(SEARCH("dsoy jktdh; fo|ky;ksa esa iz;ksx gsrq fu%'kqYd",R1372)))</formula>
    </cfRule>
    <cfRule type="containsText" dxfId="5519" priority="2697" stopIfTrue="1" operator="containsText" text="dsoy jktdh; fo|ky;ksa esa iz;ksx gsrq fu%'kqYd">
      <formula>NOT(ISERROR(SEARCH("dsoy jktdh; fo|ky;ksa esa iz;ksx gsrq fu%'kqYd",R1372)))</formula>
    </cfRule>
    <cfRule type="containsText" dxfId="5518" priority="2698" stopIfTrue="1" operator="containsText" text="f'k{kk foHkkx jktLFkku">
      <formula>NOT(ISERROR(SEARCH("f'k{kk foHkkx jktLFkku",R1372)))</formula>
    </cfRule>
    <cfRule type="containsText" dxfId="5517" priority="2699" stopIfTrue="1" operator="containsText" text="iw.kkZad">
      <formula>NOT(ISERROR(SEARCH("iw.kkZad",R1372)))</formula>
    </cfRule>
  </conditionalFormatting>
  <conditionalFormatting sqref="R1373">
    <cfRule type="cellIs" dxfId="5516" priority="2694" stopIfTrue="1" operator="equal">
      <formula>0</formula>
    </cfRule>
  </conditionalFormatting>
  <conditionalFormatting sqref="R1373">
    <cfRule type="containsText" dxfId="5515" priority="2689" stopIfTrue="1" operator="containsText" text="dsoy jktdh; fo|ky;ksa esa iz;ksx gsrq fu%'kqYd">
      <formula>NOT(ISERROR(SEARCH("dsoy jktdh; fo|ky;ksa esa iz;ksx gsrq fu%'kqYd",R1373)))</formula>
    </cfRule>
    <cfRule type="containsText" dxfId="5514" priority="2690" stopIfTrue="1" operator="containsText" text="dsoy jktdh; fo|ky;ksa esa iz;ksx gsrq fu%'kqYd">
      <formula>NOT(ISERROR(SEARCH("dsoy jktdh; fo|ky;ksa esa iz;ksx gsrq fu%'kqYd",R1373)))</formula>
    </cfRule>
    <cfRule type="containsText" dxfId="5513" priority="2691" stopIfTrue="1" operator="containsText" text="dsoy jktdh; fo|ky;ksa esa iz;ksx gsrq fu%'kqYd">
      <formula>NOT(ISERROR(SEARCH("dsoy jktdh; fo|ky;ksa esa iz;ksx gsrq fu%'kqYd",R1373)))</formula>
    </cfRule>
    <cfRule type="containsText" dxfId="5512" priority="2692" stopIfTrue="1" operator="containsText" text="f'k{kk foHkkx jktLFkku">
      <formula>NOT(ISERROR(SEARCH("f'k{kk foHkkx jktLFkku",R1373)))</formula>
    </cfRule>
    <cfRule type="containsText" dxfId="5511" priority="2693" stopIfTrue="1" operator="containsText" text="iw.kkZad">
      <formula>NOT(ISERROR(SEARCH("iw.kkZad",R1373)))</formula>
    </cfRule>
  </conditionalFormatting>
  <conditionalFormatting sqref="S1372">
    <cfRule type="cellIs" dxfId="5510" priority="2688" stopIfTrue="1" operator="equal">
      <formula>0</formula>
    </cfRule>
  </conditionalFormatting>
  <conditionalFormatting sqref="S1372">
    <cfRule type="containsText" dxfId="5509" priority="2683" stopIfTrue="1" operator="containsText" text="dsoy jktdh; fo|ky;ksa esa iz;ksx gsrq fu%'kqYd">
      <formula>NOT(ISERROR(SEARCH("dsoy jktdh; fo|ky;ksa esa iz;ksx gsrq fu%'kqYd",S1372)))</formula>
    </cfRule>
    <cfRule type="containsText" dxfId="5508" priority="2684" stopIfTrue="1" operator="containsText" text="dsoy jktdh; fo|ky;ksa esa iz;ksx gsrq fu%'kqYd">
      <formula>NOT(ISERROR(SEARCH("dsoy jktdh; fo|ky;ksa esa iz;ksx gsrq fu%'kqYd",S1372)))</formula>
    </cfRule>
    <cfRule type="containsText" dxfId="5507" priority="2685" stopIfTrue="1" operator="containsText" text="dsoy jktdh; fo|ky;ksa esa iz;ksx gsrq fu%'kqYd">
      <formula>NOT(ISERROR(SEARCH("dsoy jktdh; fo|ky;ksa esa iz;ksx gsrq fu%'kqYd",S1372)))</formula>
    </cfRule>
    <cfRule type="containsText" dxfId="5506" priority="2686" stopIfTrue="1" operator="containsText" text="f'k{kk foHkkx jktLFkku">
      <formula>NOT(ISERROR(SEARCH("f'k{kk foHkkx jktLFkku",S1372)))</formula>
    </cfRule>
    <cfRule type="containsText" dxfId="5505" priority="2687" stopIfTrue="1" operator="containsText" text="iw.kkZad">
      <formula>NOT(ISERROR(SEARCH("iw.kkZad",S1372)))</formula>
    </cfRule>
  </conditionalFormatting>
  <conditionalFormatting sqref="S1373">
    <cfRule type="cellIs" dxfId="5504" priority="2682" stopIfTrue="1" operator="equal">
      <formula>0</formula>
    </cfRule>
  </conditionalFormatting>
  <conditionalFormatting sqref="S1373">
    <cfRule type="containsText" dxfId="5503" priority="2677" stopIfTrue="1" operator="containsText" text="dsoy jktdh; fo|ky;ksa esa iz;ksx gsrq fu%'kqYd">
      <formula>NOT(ISERROR(SEARCH("dsoy jktdh; fo|ky;ksa esa iz;ksx gsrq fu%'kqYd",S1373)))</formula>
    </cfRule>
    <cfRule type="containsText" dxfId="5502" priority="2678" stopIfTrue="1" operator="containsText" text="dsoy jktdh; fo|ky;ksa esa iz;ksx gsrq fu%'kqYd">
      <formula>NOT(ISERROR(SEARCH("dsoy jktdh; fo|ky;ksa esa iz;ksx gsrq fu%'kqYd",S1373)))</formula>
    </cfRule>
    <cfRule type="containsText" dxfId="5501" priority="2679" stopIfTrue="1" operator="containsText" text="dsoy jktdh; fo|ky;ksa esa iz;ksx gsrq fu%'kqYd">
      <formula>NOT(ISERROR(SEARCH("dsoy jktdh; fo|ky;ksa esa iz;ksx gsrq fu%'kqYd",S1373)))</formula>
    </cfRule>
    <cfRule type="containsText" dxfId="5500" priority="2680" stopIfTrue="1" operator="containsText" text="f'k{kk foHkkx jktLFkku">
      <formula>NOT(ISERROR(SEARCH("f'k{kk foHkkx jktLFkku",S1373)))</formula>
    </cfRule>
    <cfRule type="containsText" dxfId="5499" priority="2681" stopIfTrue="1" operator="containsText" text="iw.kkZad">
      <formula>NOT(ISERROR(SEARCH("iw.kkZad",S1373)))</formula>
    </cfRule>
  </conditionalFormatting>
  <conditionalFormatting sqref="W1372">
    <cfRule type="cellIs" dxfId="5498" priority="2676" stopIfTrue="1" operator="equal">
      <formula>0</formula>
    </cfRule>
  </conditionalFormatting>
  <conditionalFormatting sqref="W1372">
    <cfRule type="containsText" dxfId="5497" priority="2671" stopIfTrue="1" operator="containsText" text="dsoy jktdh; fo|ky;ksa esa iz;ksx gsrq fu%'kqYd">
      <formula>NOT(ISERROR(SEARCH("dsoy jktdh; fo|ky;ksa esa iz;ksx gsrq fu%'kqYd",W1372)))</formula>
    </cfRule>
    <cfRule type="containsText" dxfId="5496" priority="2672" stopIfTrue="1" operator="containsText" text="dsoy jktdh; fo|ky;ksa esa iz;ksx gsrq fu%'kqYd">
      <formula>NOT(ISERROR(SEARCH("dsoy jktdh; fo|ky;ksa esa iz;ksx gsrq fu%'kqYd",W1372)))</formula>
    </cfRule>
    <cfRule type="containsText" dxfId="5495" priority="2673" stopIfTrue="1" operator="containsText" text="dsoy jktdh; fo|ky;ksa esa iz;ksx gsrq fu%'kqYd">
      <formula>NOT(ISERROR(SEARCH("dsoy jktdh; fo|ky;ksa esa iz;ksx gsrq fu%'kqYd",W1372)))</formula>
    </cfRule>
    <cfRule type="containsText" dxfId="5494" priority="2674" stopIfTrue="1" operator="containsText" text="f'k{kk foHkkx jktLFkku">
      <formula>NOT(ISERROR(SEARCH("f'k{kk foHkkx jktLFkku",W1372)))</formula>
    </cfRule>
    <cfRule type="containsText" dxfId="5493" priority="2675" stopIfTrue="1" operator="containsText" text="iw.kkZad">
      <formula>NOT(ISERROR(SEARCH("iw.kkZad",W1372)))</formula>
    </cfRule>
  </conditionalFormatting>
  <conditionalFormatting sqref="W1373">
    <cfRule type="cellIs" dxfId="5492" priority="2670" stopIfTrue="1" operator="equal">
      <formula>0</formula>
    </cfRule>
  </conditionalFormatting>
  <conditionalFormatting sqref="W1373">
    <cfRule type="containsText" dxfId="5491" priority="2665" stopIfTrue="1" operator="containsText" text="dsoy jktdh; fo|ky;ksa esa iz;ksx gsrq fu%'kqYd">
      <formula>NOT(ISERROR(SEARCH("dsoy jktdh; fo|ky;ksa esa iz;ksx gsrq fu%'kqYd",W1373)))</formula>
    </cfRule>
    <cfRule type="containsText" dxfId="5490" priority="2666" stopIfTrue="1" operator="containsText" text="dsoy jktdh; fo|ky;ksa esa iz;ksx gsrq fu%'kqYd">
      <formula>NOT(ISERROR(SEARCH("dsoy jktdh; fo|ky;ksa esa iz;ksx gsrq fu%'kqYd",W1373)))</formula>
    </cfRule>
    <cfRule type="containsText" dxfId="5489" priority="2667" stopIfTrue="1" operator="containsText" text="dsoy jktdh; fo|ky;ksa esa iz;ksx gsrq fu%'kqYd">
      <formula>NOT(ISERROR(SEARCH("dsoy jktdh; fo|ky;ksa esa iz;ksx gsrq fu%'kqYd",W1373)))</formula>
    </cfRule>
    <cfRule type="containsText" dxfId="5488" priority="2668" stopIfTrue="1" operator="containsText" text="f'k{kk foHkkx jktLFkku">
      <formula>NOT(ISERROR(SEARCH("f'k{kk foHkkx jktLFkku",W1373)))</formula>
    </cfRule>
    <cfRule type="containsText" dxfId="5487" priority="2669" stopIfTrue="1" operator="containsText" text="iw.kkZad">
      <formula>NOT(ISERROR(SEARCH("iw.kkZad",W1373)))</formula>
    </cfRule>
  </conditionalFormatting>
  <conditionalFormatting sqref="K1402:K1403 J1401 B1401:F1401 B1402:C1403">
    <cfRule type="cellIs" dxfId="5486" priority="2664" stopIfTrue="1" operator="equal">
      <formula>0</formula>
    </cfRule>
  </conditionalFormatting>
  <conditionalFormatting sqref="K1402:K1403 J1401 B1401:F1401 B1402:C1403">
    <cfRule type="containsText" dxfId="5485" priority="2659" stopIfTrue="1" operator="containsText" text="dsoy jktdh; fo|ky;ksa esa iz;ksx gsrq fu%'kqYd">
      <formula>NOT(ISERROR(SEARCH("dsoy jktdh; fo|ky;ksa esa iz;ksx gsrq fu%'kqYd",B1401)))</formula>
    </cfRule>
    <cfRule type="containsText" dxfId="5484" priority="2660" stopIfTrue="1" operator="containsText" text="dsoy jktdh; fo|ky;ksa esa iz;ksx gsrq fu%'kqYd">
      <formula>NOT(ISERROR(SEARCH("dsoy jktdh; fo|ky;ksa esa iz;ksx gsrq fu%'kqYd",B1401)))</formula>
    </cfRule>
    <cfRule type="containsText" dxfId="5483" priority="2661" stopIfTrue="1" operator="containsText" text="dsoy jktdh; fo|ky;ksa esa iz;ksx gsrq fu%'kqYd">
      <formula>NOT(ISERROR(SEARCH("dsoy jktdh; fo|ky;ksa esa iz;ksx gsrq fu%'kqYd",B1401)))</formula>
    </cfRule>
    <cfRule type="containsText" dxfId="5482" priority="2662" stopIfTrue="1" operator="containsText" text="f'k{kk foHkkx jktLFkku">
      <formula>NOT(ISERROR(SEARCH("f'k{kk foHkkx jktLFkku",B1401)))</formula>
    </cfRule>
    <cfRule type="containsText" dxfId="5481" priority="2663" stopIfTrue="1" operator="containsText" text="iw.kkZad">
      <formula>NOT(ISERROR(SEARCH("iw.kkZad",B1401)))</formula>
    </cfRule>
  </conditionalFormatting>
  <conditionalFormatting sqref="D1402:F1402 J1402">
    <cfRule type="cellIs" dxfId="5480" priority="2658" stopIfTrue="1" operator="equal">
      <formula>0</formula>
    </cfRule>
  </conditionalFormatting>
  <conditionalFormatting sqref="D1402:F1402 J1402">
    <cfRule type="containsText" dxfId="5479" priority="2653" stopIfTrue="1" operator="containsText" text="dsoy jktdh; fo|ky;ksa esa iz;ksx gsrq fu%'kqYd">
      <formula>NOT(ISERROR(SEARCH("dsoy jktdh; fo|ky;ksa esa iz;ksx gsrq fu%'kqYd",D1402)))</formula>
    </cfRule>
    <cfRule type="containsText" dxfId="5478" priority="2654" stopIfTrue="1" operator="containsText" text="dsoy jktdh; fo|ky;ksa esa iz;ksx gsrq fu%'kqYd">
      <formula>NOT(ISERROR(SEARCH("dsoy jktdh; fo|ky;ksa esa iz;ksx gsrq fu%'kqYd",D1402)))</formula>
    </cfRule>
    <cfRule type="containsText" dxfId="5477" priority="2655" stopIfTrue="1" operator="containsText" text="dsoy jktdh; fo|ky;ksa esa iz;ksx gsrq fu%'kqYd">
      <formula>NOT(ISERROR(SEARCH("dsoy jktdh; fo|ky;ksa esa iz;ksx gsrq fu%'kqYd",D1402)))</formula>
    </cfRule>
    <cfRule type="containsText" dxfId="5476" priority="2656" stopIfTrue="1" operator="containsText" text="f'k{kk foHkkx jktLFkku">
      <formula>NOT(ISERROR(SEARCH("f'k{kk foHkkx jktLFkku",D1402)))</formula>
    </cfRule>
    <cfRule type="containsText" dxfId="5475" priority="2657" stopIfTrue="1" operator="containsText" text="iw.kkZad">
      <formula>NOT(ISERROR(SEARCH("iw.kkZad",D1402)))</formula>
    </cfRule>
  </conditionalFormatting>
  <conditionalFormatting sqref="D1403:F1403 J1403">
    <cfRule type="cellIs" dxfId="5474" priority="2652" stopIfTrue="1" operator="equal">
      <formula>0</formula>
    </cfRule>
  </conditionalFormatting>
  <conditionalFormatting sqref="D1403:F1403 J1403">
    <cfRule type="containsText" dxfId="5473" priority="2647" stopIfTrue="1" operator="containsText" text="dsoy jktdh; fo|ky;ksa esa iz;ksx gsrq fu%'kqYd">
      <formula>NOT(ISERROR(SEARCH("dsoy jktdh; fo|ky;ksa esa iz;ksx gsrq fu%'kqYd",D1403)))</formula>
    </cfRule>
    <cfRule type="containsText" dxfId="5472" priority="2648" stopIfTrue="1" operator="containsText" text="dsoy jktdh; fo|ky;ksa esa iz;ksx gsrq fu%'kqYd">
      <formula>NOT(ISERROR(SEARCH("dsoy jktdh; fo|ky;ksa esa iz;ksx gsrq fu%'kqYd",D1403)))</formula>
    </cfRule>
    <cfRule type="containsText" dxfId="5471" priority="2649" stopIfTrue="1" operator="containsText" text="dsoy jktdh; fo|ky;ksa esa iz;ksx gsrq fu%'kqYd">
      <formula>NOT(ISERROR(SEARCH("dsoy jktdh; fo|ky;ksa esa iz;ksx gsrq fu%'kqYd",D1403)))</formula>
    </cfRule>
    <cfRule type="containsText" dxfId="5470" priority="2650" stopIfTrue="1" operator="containsText" text="f'k{kk foHkkx jktLFkku">
      <formula>NOT(ISERROR(SEARCH("f'k{kk foHkkx jktLFkku",D1403)))</formula>
    </cfRule>
    <cfRule type="containsText" dxfId="5469" priority="2651" stopIfTrue="1" operator="containsText" text="iw.kkZad">
      <formula>NOT(ISERROR(SEARCH("iw.kkZad",D1403)))</formula>
    </cfRule>
  </conditionalFormatting>
  <conditionalFormatting sqref="X1402:X1403 W1401 O1401:S1401 O1402:P1403">
    <cfRule type="cellIs" dxfId="5468" priority="2646" stopIfTrue="1" operator="equal">
      <formula>0</formula>
    </cfRule>
  </conditionalFormatting>
  <conditionalFormatting sqref="X1402:X1403 W1401 O1401:S1401 O1402:P1403">
    <cfRule type="containsText" dxfId="5467" priority="2641" stopIfTrue="1" operator="containsText" text="dsoy jktdh; fo|ky;ksa esa iz;ksx gsrq fu%'kqYd">
      <formula>NOT(ISERROR(SEARCH("dsoy jktdh; fo|ky;ksa esa iz;ksx gsrq fu%'kqYd",O1401)))</formula>
    </cfRule>
    <cfRule type="containsText" dxfId="5466" priority="2642" stopIfTrue="1" operator="containsText" text="dsoy jktdh; fo|ky;ksa esa iz;ksx gsrq fu%'kqYd">
      <formula>NOT(ISERROR(SEARCH("dsoy jktdh; fo|ky;ksa esa iz;ksx gsrq fu%'kqYd",O1401)))</formula>
    </cfRule>
    <cfRule type="containsText" dxfId="5465" priority="2643" stopIfTrue="1" operator="containsText" text="dsoy jktdh; fo|ky;ksa esa iz;ksx gsrq fu%'kqYd">
      <formula>NOT(ISERROR(SEARCH("dsoy jktdh; fo|ky;ksa esa iz;ksx gsrq fu%'kqYd",O1401)))</formula>
    </cfRule>
    <cfRule type="containsText" dxfId="5464" priority="2644" stopIfTrue="1" operator="containsText" text="f'k{kk foHkkx jktLFkku">
      <formula>NOT(ISERROR(SEARCH("f'k{kk foHkkx jktLFkku",O1401)))</formula>
    </cfRule>
    <cfRule type="containsText" dxfId="5463" priority="2645" stopIfTrue="1" operator="containsText" text="iw.kkZad">
      <formula>NOT(ISERROR(SEARCH("iw.kkZad",O1401)))</formula>
    </cfRule>
  </conditionalFormatting>
  <conditionalFormatting sqref="Q1402">
    <cfRule type="cellIs" dxfId="5462" priority="2640" stopIfTrue="1" operator="equal">
      <formula>0</formula>
    </cfRule>
  </conditionalFormatting>
  <conditionalFormatting sqref="Q1402">
    <cfRule type="containsText" dxfId="5461" priority="2635" stopIfTrue="1" operator="containsText" text="dsoy jktdh; fo|ky;ksa esa iz;ksx gsrq fu%'kqYd">
      <formula>NOT(ISERROR(SEARCH("dsoy jktdh; fo|ky;ksa esa iz;ksx gsrq fu%'kqYd",Q1402)))</formula>
    </cfRule>
    <cfRule type="containsText" dxfId="5460" priority="2636" stopIfTrue="1" operator="containsText" text="dsoy jktdh; fo|ky;ksa esa iz;ksx gsrq fu%'kqYd">
      <formula>NOT(ISERROR(SEARCH("dsoy jktdh; fo|ky;ksa esa iz;ksx gsrq fu%'kqYd",Q1402)))</formula>
    </cfRule>
    <cfRule type="containsText" dxfId="5459" priority="2637" stopIfTrue="1" operator="containsText" text="dsoy jktdh; fo|ky;ksa esa iz;ksx gsrq fu%'kqYd">
      <formula>NOT(ISERROR(SEARCH("dsoy jktdh; fo|ky;ksa esa iz;ksx gsrq fu%'kqYd",Q1402)))</formula>
    </cfRule>
    <cfRule type="containsText" dxfId="5458" priority="2638" stopIfTrue="1" operator="containsText" text="f'k{kk foHkkx jktLFkku">
      <formula>NOT(ISERROR(SEARCH("f'k{kk foHkkx jktLFkku",Q1402)))</formula>
    </cfRule>
    <cfRule type="containsText" dxfId="5457" priority="2639" stopIfTrue="1" operator="containsText" text="iw.kkZad">
      <formula>NOT(ISERROR(SEARCH("iw.kkZad",Q1402)))</formula>
    </cfRule>
  </conditionalFormatting>
  <conditionalFormatting sqref="Q1403">
    <cfRule type="cellIs" dxfId="5456" priority="2634" stopIfTrue="1" operator="equal">
      <formula>0</formula>
    </cfRule>
  </conditionalFormatting>
  <conditionalFormatting sqref="Q1403">
    <cfRule type="containsText" dxfId="5455" priority="2629" stopIfTrue="1" operator="containsText" text="dsoy jktdh; fo|ky;ksa esa iz;ksx gsrq fu%'kqYd">
      <formula>NOT(ISERROR(SEARCH("dsoy jktdh; fo|ky;ksa esa iz;ksx gsrq fu%'kqYd",Q1403)))</formula>
    </cfRule>
    <cfRule type="containsText" dxfId="5454" priority="2630" stopIfTrue="1" operator="containsText" text="dsoy jktdh; fo|ky;ksa esa iz;ksx gsrq fu%'kqYd">
      <formula>NOT(ISERROR(SEARCH("dsoy jktdh; fo|ky;ksa esa iz;ksx gsrq fu%'kqYd",Q1403)))</formula>
    </cfRule>
    <cfRule type="containsText" dxfId="5453" priority="2631" stopIfTrue="1" operator="containsText" text="dsoy jktdh; fo|ky;ksa esa iz;ksx gsrq fu%'kqYd">
      <formula>NOT(ISERROR(SEARCH("dsoy jktdh; fo|ky;ksa esa iz;ksx gsrq fu%'kqYd",Q1403)))</formula>
    </cfRule>
    <cfRule type="containsText" dxfId="5452" priority="2632" stopIfTrue="1" operator="containsText" text="f'k{kk foHkkx jktLFkku">
      <formula>NOT(ISERROR(SEARCH("f'k{kk foHkkx jktLFkku",Q1403)))</formula>
    </cfRule>
    <cfRule type="containsText" dxfId="5451" priority="2633" stopIfTrue="1" operator="containsText" text="iw.kkZad">
      <formula>NOT(ISERROR(SEARCH("iw.kkZad",Q1403)))</formula>
    </cfRule>
  </conditionalFormatting>
  <conditionalFormatting sqref="R1402">
    <cfRule type="cellIs" dxfId="5450" priority="2628" stopIfTrue="1" operator="equal">
      <formula>0</formula>
    </cfRule>
  </conditionalFormatting>
  <conditionalFormatting sqref="R1402">
    <cfRule type="containsText" dxfId="5449" priority="2623" stopIfTrue="1" operator="containsText" text="dsoy jktdh; fo|ky;ksa esa iz;ksx gsrq fu%'kqYd">
      <formula>NOT(ISERROR(SEARCH("dsoy jktdh; fo|ky;ksa esa iz;ksx gsrq fu%'kqYd",R1402)))</formula>
    </cfRule>
    <cfRule type="containsText" dxfId="5448" priority="2624" stopIfTrue="1" operator="containsText" text="dsoy jktdh; fo|ky;ksa esa iz;ksx gsrq fu%'kqYd">
      <formula>NOT(ISERROR(SEARCH("dsoy jktdh; fo|ky;ksa esa iz;ksx gsrq fu%'kqYd",R1402)))</formula>
    </cfRule>
    <cfRule type="containsText" dxfId="5447" priority="2625" stopIfTrue="1" operator="containsText" text="dsoy jktdh; fo|ky;ksa esa iz;ksx gsrq fu%'kqYd">
      <formula>NOT(ISERROR(SEARCH("dsoy jktdh; fo|ky;ksa esa iz;ksx gsrq fu%'kqYd",R1402)))</formula>
    </cfRule>
    <cfRule type="containsText" dxfId="5446" priority="2626" stopIfTrue="1" operator="containsText" text="f'k{kk foHkkx jktLFkku">
      <formula>NOT(ISERROR(SEARCH("f'k{kk foHkkx jktLFkku",R1402)))</formula>
    </cfRule>
    <cfRule type="containsText" dxfId="5445" priority="2627" stopIfTrue="1" operator="containsText" text="iw.kkZad">
      <formula>NOT(ISERROR(SEARCH("iw.kkZad",R1402)))</formula>
    </cfRule>
  </conditionalFormatting>
  <conditionalFormatting sqref="R1403">
    <cfRule type="cellIs" dxfId="5444" priority="2622" stopIfTrue="1" operator="equal">
      <formula>0</formula>
    </cfRule>
  </conditionalFormatting>
  <conditionalFormatting sqref="R1403">
    <cfRule type="containsText" dxfId="5443" priority="2617" stopIfTrue="1" operator="containsText" text="dsoy jktdh; fo|ky;ksa esa iz;ksx gsrq fu%'kqYd">
      <formula>NOT(ISERROR(SEARCH("dsoy jktdh; fo|ky;ksa esa iz;ksx gsrq fu%'kqYd",R1403)))</formula>
    </cfRule>
    <cfRule type="containsText" dxfId="5442" priority="2618" stopIfTrue="1" operator="containsText" text="dsoy jktdh; fo|ky;ksa esa iz;ksx gsrq fu%'kqYd">
      <formula>NOT(ISERROR(SEARCH("dsoy jktdh; fo|ky;ksa esa iz;ksx gsrq fu%'kqYd",R1403)))</formula>
    </cfRule>
    <cfRule type="containsText" dxfId="5441" priority="2619" stopIfTrue="1" operator="containsText" text="dsoy jktdh; fo|ky;ksa esa iz;ksx gsrq fu%'kqYd">
      <formula>NOT(ISERROR(SEARCH("dsoy jktdh; fo|ky;ksa esa iz;ksx gsrq fu%'kqYd",R1403)))</formula>
    </cfRule>
    <cfRule type="containsText" dxfId="5440" priority="2620" stopIfTrue="1" operator="containsText" text="f'k{kk foHkkx jktLFkku">
      <formula>NOT(ISERROR(SEARCH("f'k{kk foHkkx jktLFkku",R1403)))</formula>
    </cfRule>
    <cfRule type="containsText" dxfId="5439" priority="2621" stopIfTrue="1" operator="containsText" text="iw.kkZad">
      <formula>NOT(ISERROR(SEARCH("iw.kkZad",R1403)))</formula>
    </cfRule>
  </conditionalFormatting>
  <conditionalFormatting sqref="S1402">
    <cfRule type="cellIs" dxfId="5438" priority="2616" stopIfTrue="1" operator="equal">
      <formula>0</formula>
    </cfRule>
  </conditionalFormatting>
  <conditionalFormatting sqref="S1402">
    <cfRule type="containsText" dxfId="5437" priority="2611" stopIfTrue="1" operator="containsText" text="dsoy jktdh; fo|ky;ksa esa iz;ksx gsrq fu%'kqYd">
      <formula>NOT(ISERROR(SEARCH("dsoy jktdh; fo|ky;ksa esa iz;ksx gsrq fu%'kqYd",S1402)))</formula>
    </cfRule>
    <cfRule type="containsText" dxfId="5436" priority="2612" stopIfTrue="1" operator="containsText" text="dsoy jktdh; fo|ky;ksa esa iz;ksx gsrq fu%'kqYd">
      <formula>NOT(ISERROR(SEARCH("dsoy jktdh; fo|ky;ksa esa iz;ksx gsrq fu%'kqYd",S1402)))</formula>
    </cfRule>
    <cfRule type="containsText" dxfId="5435" priority="2613" stopIfTrue="1" operator="containsText" text="dsoy jktdh; fo|ky;ksa esa iz;ksx gsrq fu%'kqYd">
      <formula>NOT(ISERROR(SEARCH("dsoy jktdh; fo|ky;ksa esa iz;ksx gsrq fu%'kqYd",S1402)))</formula>
    </cfRule>
    <cfRule type="containsText" dxfId="5434" priority="2614" stopIfTrue="1" operator="containsText" text="f'k{kk foHkkx jktLFkku">
      <formula>NOT(ISERROR(SEARCH("f'k{kk foHkkx jktLFkku",S1402)))</formula>
    </cfRule>
    <cfRule type="containsText" dxfId="5433" priority="2615" stopIfTrue="1" operator="containsText" text="iw.kkZad">
      <formula>NOT(ISERROR(SEARCH("iw.kkZad",S1402)))</formula>
    </cfRule>
  </conditionalFormatting>
  <conditionalFormatting sqref="S1403">
    <cfRule type="cellIs" dxfId="5432" priority="2610" stopIfTrue="1" operator="equal">
      <formula>0</formula>
    </cfRule>
  </conditionalFormatting>
  <conditionalFormatting sqref="S1403">
    <cfRule type="containsText" dxfId="5431" priority="2605" stopIfTrue="1" operator="containsText" text="dsoy jktdh; fo|ky;ksa esa iz;ksx gsrq fu%'kqYd">
      <formula>NOT(ISERROR(SEARCH("dsoy jktdh; fo|ky;ksa esa iz;ksx gsrq fu%'kqYd",S1403)))</formula>
    </cfRule>
    <cfRule type="containsText" dxfId="5430" priority="2606" stopIfTrue="1" operator="containsText" text="dsoy jktdh; fo|ky;ksa esa iz;ksx gsrq fu%'kqYd">
      <formula>NOT(ISERROR(SEARCH("dsoy jktdh; fo|ky;ksa esa iz;ksx gsrq fu%'kqYd",S1403)))</formula>
    </cfRule>
    <cfRule type="containsText" dxfId="5429" priority="2607" stopIfTrue="1" operator="containsText" text="dsoy jktdh; fo|ky;ksa esa iz;ksx gsrq fu%'kqYd">
      <formula>NOT(ISERROR(SEARCH("dsoy jktdh; fo|ky;ksa esa iz;ksx gsrq fu%'kqYd",S1403)))</formula>
    </cfRule>
    <cfRule type="containsText" dxfId="5428" priority="2608" stopIfTrue="1" operator="containsText" text="f'k{kk foHkkx jktLFkku">
      <formula>NOT(ISERROR(SEARCH("f'k{kk foHkkx jktLFkku",S1403)))</formula>
    </cfRule>
    <cfRule type="containsText" dxfId="5427" priority="2609" stopIfTrue="1" operator="containsText" text="iw.kkZad">
      <formula>NOT(ISERROR(SEARCH("iw.kkZad",S1403)))</formula>
    </cfRule>
  </conditionalFormatting>
  <conditionalFormatting sqref="W1402">
    <cfRule type="cellIs" dxfId="5426" priority="2604" stopIfTrue="1" operator="equal">
      <formula>0</formula>
    </cfRule>
  </conditionalFormatting>
  <conditionalFormatting sqref="W1402">
    <cfRule type="containsText" dxfId="5425" priority="2599" stopIfTrue="1" operator="containsText" text="dsoy jktdh; fo|ky;ksa esa iz;ksx gsrq fu%'kqYd">
      <formula>NOT(ISERROR(SEARCH("dsoy jktdh; fo|ky;ksa esa iz;ksx gsrq fu%'kqYd",W1402)))</formula>
    </cfRule>
    <cfRule type="containsText" dxfId="5424" priority="2600" stopIfTrue="1" operator="containsText" text="dsoy jktdh; fo|ky;ksa esa iz;ksx gsrq fu%'kqYd">
      <formula>NOT(ISERROR(SEARCH("dsoy jktdh; fo|ky;ksa esa iz;ksx gsrq fu%'kqYd",W1402)))</formula>
    </cfRule>
    <cfRule type="containsText" dxfId="5423" priority="2601" stopIfTrue="1" operator="containsText" text="dsoy jktdh; fo|ky;ksa esa iz;ksx gsrq fu%'kqYd">
      <formula>NOT(ISERROR(SEARCH("dsoy jktdh; fo|ky;ksa esa iz;ksx gsrq fu%'kqYd",W1402)))</formula>
    </cfRule>
    <cfRule type="containsText" dxfId="5422" priority="2602" stopIfTrue="1" operator="containsText" text="f'k{kk foHkkx jktLFkku">
      <formula>NOT(ISERROR(SEARCH("f'k{kk foHkkx jktLFkku",W1402)))</formula>
    </cfRule>
    <cfRule type="containsText" dxfId="5421" priority="2603" stopIfTrue="1" operator="containsText" text="iw.kkZad">
      <formula>NOT(ISERROR(SEARCH("iw.kkZad",W1402)))</formula>
    </cfRule>
  </conditionalFormatting>
  <conditionalFormatting sqref="W1403">
    <cfRule type="cellIs" dxfId="5420" priority="2598" stopIfTrue="1" operator="equal">
      <formula>0</formula>
    </cfRule>
  </conditionalFormatting>
  <conditionalFormatting sqref="W1403">
    <cfRule type="containsText" dxfId="5419" priority="2593" stopIfTrue="1" operator="containsText" text="dsoy jktdh; fo|ky;ksa esa iz;ksx gsrq fu%'kqYd">
      <formula>NOT(ISERROR(SEARCH("dsoy jktdh; fo|ky;ksa esa iz;ksx gsrq fu%'kqYd",W1403)))</formula>
    </cfRule>
    <cfRule type="containsText" dxfId="5418" priority="2594" stopIfTrue="1" operator="containsText" text="dsoy jktdh; fo|ky;ksa esa iz;ksx gsrq fu%'kqYd">
      <formula>NOT(ISERROR(SEARCH("dsoy jktdh; fo|ky;ksa esa iz;ksx gsrq fu%'kqYd",W1403)))</formula>
    </cfRule>
    <cfRule type="containsText" dxfId="5417" priority="2595" stopIfTrue="1" operator="containsText" text="dsoy jktdh; fo|ky;ksa esa iz;ksx gsrq fu%'kqYd">
      <formula>NOT(ISERROR(SEARCH("dsoy jktdh; fo|ky;ksa esa iz;ksx gsrq fu%'kqYd",W1403)))</formula>
    </cfRule>
    <cfRule type="containsText" dxfId="5416" priority="2596" stopIfTrue="1" operator="containsText" text="f'k{kk foHkkx jktLFkku">
      <formula>NOT(ISERROR(SEARCH("f'k{kk foHkkx jktLFkku",W1403)))</formula>
    </cfRule>
    <cfRule type="containsText" dxfId="5415" priority="2597" stopIfTrue="1" operator="containsText" text="iw.kkZad">
      <formula>NOT(ISERROR(SEARCH("iw.kkZad",W1403)))</formula>
    </cfRule>
  </conditionalFormatting>
  <conditionalFormatting sqref="K1432:K1433 J1431 B1431:F1431 B1432:C1433">
    <cfRule type="cellIs" dxfId="5414" priority="2592" stopIfTrue="1" operator="equal">
      <formula>0</formula>
    </cfRule>
  </conditionalFormatting>
  <conditionalFormatting sqref="K1432:K1433 J1431 B1431:F1431 B1432:C1433">
    <cfRule type="containsText" dxfId="5413" priority="2587" stopIfTrue="1" operator="containsText" text="dsoy jktdh; fo|ky;ksa esa iz;ksx gsrq fu%'kqYd">
      <formula>NOT(ISERROR(SEARCH("dsoy jktdh; fo|ky;ksa esa iz;ksx gsrq fu%'kqYd",B1431)))</formula>
    </cfRule>
    <cfRule type="containsText" dxfId="5412" priority="2588" stopIfTrue="1" operator="containsText" text="dsoy jktdh; fo|ky;ksa esa iz;ksx gsrq fu%'kqYd">
      <formula>NOT(ISERROR(SEARCH("dsoy jktdh; fo|ky;ksa esa iz;ksx gsrq fu%'kqYd",B1431)))</formula>
    </cfRule>
    <cfRule type="containsText" dxfId="5411" priority="2589" stopIfTrue="1" operator="containsText" text="dsoy jktdh; fo|ky;ksa esa iz;ksx gsrq fu%'kqYd">
      <formula>NOT(ISERROR(SEARCH("dsoy jktdh; fo|ky;ksa esa iz;ksx gsrq fu%'kqYd",B1431)))</formula>
    </cfRule>
    <cfRule type="containsText" dxfId="5410" priority="2590" stopIfTrue="1" operator="containsText" text="f'k{kk foHkkx jktLFkku">
      <formula>NOT(ISERROR(SEARCH("f'k{kk foHkkx jktLFkku",B1431)))</formula>
    </cfRule>
    <cfRule type="containsText" dxfId="5409" priority="2591" stopIfTrue="1" operator="containsText" text="iw.kkZad">
      <formula>NOT(ISERROR(SEARCH("iw.kkZad",B1431)))</formula>
    </cfRule>
  </conditionalFormatting>
  <conditionalFormatting sqref="D1432:F1432 J1432">
    <cfRule type="cellIs" dxfId="5408" priority="2586" stopIfTrue="1" operator="equal">
      <formula>0</formula>
    </cfRule>
  </conditionalFormatting>
  <conditionalFormatting sqref="D1432:F1432 J1432">
    <cfRule type="containsText" dxfId="5407" priority="2581" stopIfTrue="1" operator="containsText" text="dsoy jktdh; fo|ky;ksa esa iz;ksx gsrq fu%'kqYd">
      <formula>NOT(ISERROR(SEARCH("dsoy jktdh; fo|ky;ksa esa iz;ksx gsrq fu%'kqYd",D1432)))</formula>
    </cfRule>
    <cfRule type="containsText" dxfId="5406" priority="2582" stopIfTrue="1" operator="containsText" text="dsoy jktdh; fo|ky;ksa esa iz;ksx gsrq fu%'kqYd">
      <formula>NOT(ISERROR(SEARCH("dsoy jktdh; fo|ky;ksa esa iz;ksx gsrq fu%'kqYd",D1432)))</formula>
    </cfRule>
    <cfRule type="containsText" dxfId="5405" priority="2583" stopIfTrue="1" operator="containsText" text="dsoy jktdh; fo|ky;ksa esa iz;ksx gsrq fu%'kqYd">
      <formula>NOT(ISERROR(SEARCH("dsoy jktdh; fo|ky;ksa esa iz;ksx gsrq fu%'kqYd",D1432)))</formula>
    </cfRule>
    <cfRule type="containsText" dxfId="5404" priority="2584" stopIfTrue="1" operator="containsText" text="f'k{kk foHkkx jktLFkku">
      <formula>NOT(ISERROR(SEARCH("f'k{kk foHkkx jktLFkku",D1432)))</formula>
    </cfRule>
    <cfRule type="containsText" dxfId="5403" priority="2585" stopIfTrue="1" operator="containsText" text="iw.kkZad">
      <formula>NOT(ISERROR(SEARCH("iw.kkZad",D1432)))</formula>
    </cfRule>
  </conditionalFormatting>
  <conditionalFormatting sqref="D1433:F1433 J1433">
    <cfRule type="cellIs" dxfId="5402" priority="2580" stopIfTrue="1" operator="equal">
      <formula>0</formula>
    </cfRule>
  </conditionalFormatting>
  <conditionalFormatting sqref="D1433:F1433 J1433">
    <cfRule type="containsText" dxfId="5401" priority="2575" stopIfTrue="1" operator="containsText" text="dsoy jktdh; fo|ky;ksa esa iz;ksx gsrq fu%'kqYd">
      <formula>NOT(ISERROR(SEARCH("dsoy jktdh; fo|ky;ksa esa iz;ksx gsrq fu%'kqYd",D1433)))</formula>
    </cfRule>
    <cfRule type="containsText" dxfId="5400" priority="2576" stopIfTrue="1" operator="containsText" text="dsoy jktdh; fo|ky;ksa esa iz;ksx gsrq fu%'kqYd">
      <formula>NOT(ISERROR(SEARCH("dsoy jktdh; fo|ky;ksa esa iz;ksx gsrq fu%'kqYd",D1433)))</formula>
    </cfRule>
    <cfRule type="containsText" dxfId="5399" priority="2577" stopIfTrue="1" operator="containsText" text="dsoy jktdh; fo|ky;ksa esa iz;ksx gsrq fu%'kqYd">
      <formula>NOT(ISERROR(SEARCH("dsoy jktdh; fo|ky;ksa esa iz;ksx gsrq fu%'kqYd",D1433)))</formula>
    </cfRule>
    <cfRule type="containsText" dxfId="5398" priority="2578" stopIfTrue="1" operator="containsText" text="f'k{kk foHkkx jktLFkku">
      <formula>NOT(ISERROR(SEARCH("f'k{kk foHkkx jktLFkku",D1433)))</formula>
    </cfRule>
    <cfRule type="containsText" dxfId="5397" priority="2579" stopIfTrue="1" operator="containsText" text="iw.kkZad">
      <formula>NOT(ISERROR(SEARCH("iw.kkZad",D1433)))</formula>
    </cfRule>
  </conditionalFormatting>
  <conditionalFormatting sqref="X1432:X1433 W1431 O1431:S1431 O1432:P1433">
    <cfRule type="cellIs" dxfId="5396" priority="2574" stopIfTrue="1" operator="equal">
      <formula>0</formula>
    </cfRule>
  </conditionalFormatting>
  <conditionalFormatting sqref="X1432:X1433 W1431 O1431:S1431 O1432:P1433">
    <cfRule type="containsText" dxfId="5395" priority="2569" stopIfTrue="1" operator="containsText" text="dsoy jktdh; fo|ky;ksa esa iz;ksx gsrq fu%'kqYd">
      <formula>NOT(ISERROR(SEARCH("dsoy jktdh; fo|ky;ksa esa iz;ksx gsrq fu%'kqYd",O1431)))</formula>
    </cfRule>
    <cfRule type="containsText" dxfId="5394" priority="2570" stopIfTrue="1" operator="containsText" text="dsoy jktdh; fo|ky;ksa esa iz;ksx gsrq fu%'kqYd">
      <formula>NOT(ISERROR(SEARCH("dsoy jktdh; fo|ky;ksa esa iz;ksx gsrq fu%'kqYd",O1431)))</formula>
    </cfRule>
    <cfRule type="containsText" dxfId="5393" priority="2571" stopIfTrue="1" operator="containsText" text="dsoy jktdh; fo|ky;ksa esa iz;ksx gsrq fu%'kqYd">
      <formula>NOT(ISERROR(SEARCH("dsoy jktdh; fo|ky;ksa esa iz;ksx gsrq fu%'kqYd",O1431)))</formula>
    </cfRule>
    <cfRule type="containsText" dxfId="5392" priority="2572" stopIfTrue="1" operator="containsText" text="f'k{kk foHkkx jktLFkku">
      <formula>NOT(ISERROR(SEARCH("f'k{kk foHkkx jktLFkku",O1431)))</formula>
    </cfRule>
    <cfRule type="containsText" dxfId="5391" priority="2573" stopIfTrue="1" operator="containsText" text="iw.kkZad">
      <formula>NOT(ISERROR(SEARCH("iw.kkZad",O1431)))</formula>
    </cfRule>
  </conditionalFormatting>
  <conditionalFormatting sqref="Q1432">
    <cfRule type="cellIs" dxfId="5390" priority="2568" stopIfTrue="1" operator="equal">
      <formula>0</formula>
    </cfRule>
  </conditionalFormatting>
  <conditionalFormatting sqref="Q1432">
    <cfRule type="containsText" dxfId="5389" priority="2563" stopIfTrue="1" operator="containsText" text="dsoy jktdh; fo|ky;ksa esa iz;ksx gsrq fu%'kqYd">
      <formula>NOT(ISERROR(SEARCH("dsoy jktdh; fo|ky;ksa esa iz;ksx gsrq fu%'kqYd",Q1432)))</formula>
    </cfRule>
    <cfRule type="containsText" dxfId="5388" priority="2564" stopIfTrue="1" operator="containsText" text="dsoy jktdh; fo|ky;ksa esa iz;ksx gsrq fu%'kqYd">
      <formula>NOT(ISERROR(SEARCH("dsoy jktdh; fo|ky;ksa esa iz;ksx gsrq fu%'kqYd",Q1432)))</formula>
    </cfRule>
    <cfRule type="containsText" dxfId="5387" priority="2565" stopIfTrue="1" operator="containsText" text="dsoy jktdh; fo|ky;ksa esa iz;ksx gsrq fu%'kqYd">
      <formula>NOT(ISERROR(SEARCH("dsoy jktdh; fo|ky;ksa esa iz;ksx gsrq fu%'kqYd",Q1432)))</formula>
    </cfRule>
    <cfRule type="containsText" dxfId="5386" priority="2566" stopIfTrue="1" operator="containsText" text="f'k{kk foHkkx jktLFkku">
      <formula>NOT(ISERROR(SEARCH("f'k{kk foHkkx jktLFkku",Q1432)))</formula>
    </cfRule>
    <cfRule type="containsText" dxfId="5385" priority="2567" stopIfTrue="1" operator="containsText" text="iw.kkZad">
      <formula>NOT(ISERROR(SEARCH("iw.kkZad",Q1432)))</formula>
    </cfRule>
  </conditionalFormatting>
  <conditionalFormatting sqref="Q1433">
    <cfRule type="cellIs" dxfId="5384" priority="2562" stopIfTrue="1" operator="equal">
      <formula>0</formula>
    </cfRule>
  </conditionalFormatting>
  <conditionalFormatting sqref="Q1433">
    <cfRule type="containsText" dxfId="5383" priority="2557" stopIfTrue="1" operator="containsText" text="dsoy jktdh; fo|ky;ksa esa iz;ksx gsrq fu%'kqYd">
      <formula>NOT(ISERROR(SEARCH("dsoy jktdh; fo|ky;ksa esa iz;ksx gsrq fu%'kqYd",Q1433)))</formula>
    </cfRule>
    <cfRule type="containsText" dxfId="5382" priority="2558" stopIfTrue="1" operator="containsText" text="dsoy jktdh; fo|ky;ksa esa iz;ksx gsrq fu%'kqYd">
      <formula>NOT(ISERROR(SEARCH("dsoy jktdh; fo|ky;ksa esa iz;ksx gsrq fu%'kqYd",Q1433)))</formula>
    </cfRule>
    <cfRule type="containsText" dxfId="5381" priority="2559" stopIfTrue="1" operator="containsText" text="dsoy jktdh; fo|ky;ksa esa iz;ksx gsrq fu%'kqYd">
      <formula>NOT(ISERROR(SEARCH("dsoy jktdh; fo|ky;ksa esa iz;ksx gsrq fu%'kqYd",Q1433)))</formula>
    </cfRule>
    <cfRule type="containsText" dxfId="5380" priority="2560" stopIfTrue="1" operator="containsText" text="f'k{kk foHkkx jktLFkku">
      <formula>NOT(ISERROR(SEARCH("f'k{kk foHkkx jktLFkku",Q1433)))</formula>
    </cfRule>
    <cfRule type="containsText" dxfId="5379" priority="2561" stopIfTrue="1" operator="containsText" text="iw.kkZad">
      <formula>NOT(ISERROR(SEARCH("iw.kkZad",Q1433)))</formula>
    </cfRule>
  </conditionalFormatting>
  <conditionalFormatting sqref="R1432">
    <cfRule type="cellIs" dxfId="5378" priority="2556" stopIfTrue="1" operator="equal">
      <formula>0</formula>
    </cfRule>
  </conditionalFormatting>
  <conditionalFormatting sqref="R1432">
    <cfRule type="containsText" dxfId="5377" priority="2551" stopIfTrue="1" operator="containsText" text="dsoy jktdh; fo|ky;ksa esa iz;ksx gsrq fu%'kqYd">
      <formula>NOT(ISERROR(SEARCH("dsoy jktdh; fo|ky;ksa esa iz;ksx gsrq fu%'kqYd",R1432)))</formula>
    </cfRule>
    <cfRule type="containsText" dxfId="5376" priority="2552" stopIfTrue="1" operator="containsText" text="dsoy jktdh; fo|ky;ksa esa iz;ksx gsrq fu%'kqYd">
      <formula>NOT(ISERROR(SEARCH("dsoy jktdh; fo|ky;ksa esa iz;ksx gsrq fu%'kqYd",R1432)))</formula>
    </cfRule>
    <cfRule type="containsText" dxfId="5375" priority="2553" stopIfTrue="1" operator="containsText" text="dsoy jktdh; fo|ky;ksa esa iz;ksx gsrq fu%'kqYd">
      <formula>NOT(ISERROR(SEARCH("dsoy jktdh; fo|ky;ksa esa iz;ksx gsrq fu%'kqYd",R1432)))</formula>
    </cfRule>
    <cfRule type="containsText" dxfId="5374" priority="2554" stopIfTrue="1" operator="containsText" text="f'k{kk foHkkx jktLFkku">
      <formula>NOT(ISERROR(SEARCH("f'k{kk foHkkx jktLFkku",R1432)))</formula>
    </cfRule>
    <cfRule type="containsText" dxfId="5373" priority="2555" stopIfTrue="1" operator="containsText" text="iw.kkZad">
      <formula>NOT(ISERROR(SEARCH("iw.kkZad",R1432)))</formula>
    </cfRule>
  </conditionalFormatting>
  <conditionalFormatting sqref="R1433">
    <cfRule type="cellIs" dxfId="5372" priority="2550" stopIfTrue="1" operator="equal">
      <formula>0</formula>
    </cfRule>
  </conditionalFormatting>
  <conditionalFormatting sqref="R1433">
    <cfRule type="containsText" dxfId="5371" priority="2545" stopIfTrue="1" operator="containsText" text="dsoy jktdh; fo|ky;ksa esa iz;ksx gsrq fu%'kqYd">
      <formula>NOT(ISERROR(SEARCH("dsoy jktdh; fo|ky;ksa esa iz;ksx gsrq fu%'kqYd",R1433)))</formula>
    </cfRule>
    <cfRule type="containsText" dxfId="5370" priority="2546" stopIfTrue="1" operator="containsText" text="dsoy jktdh; fo|ky;ksa esa iz;ksx gsrq fu%'kqYd">
      <formula>NOT(ISERROR(SEARCH("dsoy jktdh; fo|ky;ksa esa iz;ksx gsrq fu%'kqYd",R1433)))</formula>
    </cfRule>
    <cfRule type="containsText" dxfId="5369" priority="2547" stopIfTrue="1" operator="containsText" text="dsoy jktdh; fo|ky;ksa esa iz;ksx gsrq fu%'kqYd">
      <formula>NOT(ISERROR(SEARCH("dsoy jktdh; fo|ky;ksa esa iz;ksx gsrq fu%'kqYd",R1433)))</formula>
    </cfRule>
    <cfRule type="containsText" dxfId="5368" priority="2548" stopIfTrue="1" operator="containsText" text="f'k{kk foHkkx jktLFkku">
      <formula>NOT(ISERROR(SEARCH("f'k{kk foHkkx jktLFkku",R1433)))</formula>
    </cfRule>
    <cfRule type="containsText" dxfId="5367" priority="2549" stopIfTrue="1" operator="containsText" text="iw.kkZad">
      <formula>NOT(ISERROR(SEARCH("iw.kkZad",R1433)))</formula>
    </cfRule>
  </conditionalFormatting>
  <conditionalFormatting sqref="S1432">
    <cfRule type="cellIs" dxfId="5366" priority="2544" stopIfTrue="1" operator="equal">
      <formula>0</formula>
    </cfRule>
  </conditionalFormatting>
  <conditionalFormatting sqref="S1432">
    <cfRule type="containsText" dxfId="5365" priority="2539" stopIfTrue="1" operator="containsText" text="dsoy jktdh; fo|ky;ksa esa iz;ksx gsrq fu%'kqYd">
      <formula>NOT(ISERROR(SEARCH("dsoy jktdh; fo|ky;ksa esa iz;ksx gsrq fu%'kqYd",S1432)))</formula>
    </cfRule>
    <cfRule type="containsText" dxfId="5364" priority="2540" stopIfTrue="1" operator="containsText" text="dsoy jktdh; fo|ky;ksa esa iz;ksx gsrq fu%'kqYd">
      <formula>NOT(ISERROR(SEARCH("dsoy jktdh; fo|ky;ksa esa iz;ksx gsrq fu%'kqYd",S1432)))</formula>
    </cfRule>
    <cfRule type="containsText" dxfId="5363" priority="2541" stopIfTrue="1" operator="containsText" text="dsoy jktdh; fo|ky;ksa esa iz;ksx gsrq fu%'kqYd">
      <formula>NOT(ISERROR(SEARCH("dsoy jktdh; fo|ky;ksa esa iz;ksx gsrq fu%'kqYd",S1432)))</formula>
    </cfRule>
    <cfRule type="containsText" dxfId="5362" priority="2542" stopIfTrue="1" operator="containsText" text="f'k{kk foHkkx jktLFkku">
      <formula>NOT(ISERROR(SEARCH("f'k{kk foHkkx jktLFkku",S1432)))</formula>
    </cfRule>
    <cfRule type="containsText" dxfId="5361" priority="2543" stopIfTrue="1" operator="containsText" text="iw.kkZad">
      <formula>NOT(ISERROR(SEARCH("iw.kkZad",S1432)))</formula>
    </cfRule>
  </conditionalFormatting>
  <conditionalFormatting sqref="S1433">
    <cfRule type="cellIs" dxfId="5360" priority="2538" stopIfTrue="1" operator="equal">
      <formula>0</formula>
    </cfRule>
  </conditionalFormatting>
  <conditionalFormatting sqref="S1433">
    <cfRule type="containsText" dxfId="5359" priority="2533" stopIfTrue="1" operator="containsText" text="dsoy jktdh; fo|ky;ksa esa iz;ksx gsrq fu%'kqYd">
      <formula>NOT(ISERROR(SEARCH("dsoy jktdh; fo|ky;ksa esa iz;ksx gsrq fu%'kqYd",S1433)))</formula>
    </cfRule>
    <cfRule type="containsText" dxfId="5358" priority="2534" stopIfTrue="1" operator="containsText" text="dsoy jktdh; fo|ky;ksa esa iz;ksx gsrq fu%'kqYd">
      <formula>NOT(ISERROR(SEARCH("dsoy jktdh; fo|ky;ksa esa iz;ksx gsrq fu%'kqYd",S1433)))</formula>
    </cfRule>
    <cfRule type="containsText" dxfId="5357" priority="2535" stopIfTrue="1" operator="containsText" text="dsoy jktdh; fo|ky;ksa esa iz;ksx gsrq fu%'kqYd">
      <formula>NOT(ISERROR(SEARCH("dsoy jktdh; fo|ky;ksa esa iz;ksx gsrq fu%'kqYd",S1433)))</formula>
    </cfRule>
    <cfRule type="containsText" dxfId="5356" priority="2536" stopIfTrue="1" operator="containsText" text="f'k{kk foHkkx jktLFkku">
      <formula>NOT(ISERROR(SEARCH("f'k{kk foHkkx jktLFkku",S1433)))</formula>
    </cfRule>
    <cfRule type="containsText" dxfId="5355" priority="2537" stopIfTrue="1" operator="containsText" text="iw.kkZad">
      <formula>NOT(ISERROR(SEARCH("iw.kkZad",S1433)))</formula>
    </cfRule>
  </conditionalFormatting>
  <conditionalFormatting sqref="W1432">
    <cfRule type="cellIs" dxfId="5354" priority="2532" stopIfTrue="1" operator="equal">
      <formula>0</formula>
    </cfRule>
  </conditionalFormatting>
  <conditionalFormatting sqref="W1432">
    <cfRule type="containsText" dxfId="5353" priority="2527" stopIfTrue="1" operator="containsText" text="dsoy jktdh; fo|ky;ksa esa iz;ksx gsrq fu%'kqYd">
      <formula>NOT(ISERROR(SEARCH("dsoy jktdh; fo|ky;ksa esa iz;ksx gsrq fu%'kqYd",W1432)))</formula>
    </cfRule>
    <cfRule type="containsText" dxfId="5352" priority="2528" stopIfTrue="1" operator="containsText" text="dsoy jktdh; fo|ky;ksa esa iz;ksx gsrq fu%'kqYd">
      <formula>NOT(ISERROR(SEARCH("dsoy jktdh; fo|ky;ksa esa iz;ksx gsrq fu%'kqYd",W1432)))</formula>
    </cfRule>
    <cfRule type="containsText" dxfId="5351" priority="2529" stopIfTrue="1" operator="containsText" text="dsoy jktdh; fo|ky;ksa esa iz;ksx gsrq fu%'kqYd">
      <formula>NOT(ISERROR(SEARCH("dsoy jktdh; fo|ky;ksa esa iz;ksx gsrq fu%'kqYd",W1432)))</formula>
    </cfRule>
    <cfRule type="containsText" dxfId="5350" priority="2530" stopIfTrue="1" operator="containsText" text="f'k{kk foHkkx jktLFkku">
      <formula>NOT(ISERROR(SEARCH("f'k{kk foHkkx jktLFkku",W1432)))</formula>
    </cfRule>
    <cfRule type="containsText" dxfId="5349" priority="2531" stopIfTrue="1" operator="containsText" text="iw.kkZad">
      <formula>NOT(ISERROR(SEARCH("iw.kkZad",W1432)))</formula>
    </cfRule>
  </conditionalFormatting>
  <conditionalFormatting sqref="W1433">
    <cfRule type="cellIs" dxfId="5348" priority="2526" stopIfTrue="1" operator="equal">
      <formula>0</formula>
    </cfRule>
  </conditionalFormatting>
  <conditionalFormatting sqref="W1433">
    <cfRule type="containsText" dxfId="5347" priority="2521" stopIfTrue="1" operator="containsText" text="dsoy jktdh; fo|ky;ksa esa iz;ksx gsrq fu%'kqYd">
      <formula>NOT(ISERROR(SEARCH("dsoy jktdh; fo|ky;ksa esa iz;ksx gsrq fu%'kqYd",W1433)))</formula>
    </cfRule>
    <cfRule type="containsText" dxfId="5346" priority="2522" stopIfTrue="1" operator="containsText" text="dsoy jktdh; fo|ky;ksa esa iz;ksx gsrq fu%'kqYd">
      <formula>NOT(ISERROR(SEARCH("dsoy jktdh; fo|ky;ksa esa iz;ksx gsrq fu%'kqYd",W1433)))</formula>
    </cfRule>
    <cfRule type="containsText" dxfId="5345" priority="2523" stopIfTrue="1" operator="containsText" text="dsoy jktdh; fo|ky;ksa esa iz;ksx gsrq fu%'kqYd">
      <formula>NOT(ISERROR(SEARCH("dsoy jktdh; fo|ky;ksa esa iz;ksx gsrq fu%'kqYd",W1433)))</formula>
    </cfRule>
    <cfRule type="containsText" dxfId="5344" priority="2524" stopIfTrue="1" operator="containsText" text="f'k{kk foHkkx jktLFkku">
      <formula>NOT(ISERROR(SEARCH("f'k{kk foHkkx jktLFkku",W1433)))</formula>
    </cfRule>
    <cfRule type="containsText" dxfId="5343" priority="2525" stopIfTrue="1" operator="containsText" text="iw.kkZad">
      <formula>NOT(ISERROR(SEARCH("iw.kkZad",W1433)))</formula>
    </cfRule>
  </conditionalFormatting>
  <conditionalFormatting sqref="K1462:K1463 J1461 B1461:F1461 B1462:C1463">
    <cfRule type="cellIs" dxfId="5342" priority="2520" stopIfTrue="1" operator="equal">
      <formula>0</formula>
    </cfRule>
  </conditionalFormatting>
  <conditionalFormatting sqref="K1462:K1463 J1461 B1461:F1461 B1462:C1463">
    <cfRule type="containsText" dxfId="5341" priority="2515" stopIfTrue="1" operator="containsText" text="dsoy jktdh; fo|ky;ksa esa iz;ksx gsrq fu%'kqYd">
      <formula>NOT(ISERROR(SEARCH("dsoy jktdh; fo|ky;ksa esa iz;ksx gsrq fu%'kqYd",B1461)))</formula>
    </cfRule>
    <cfRule type="containsText" dxfId="5340" priority="2516" stopIfTrue="1" operator="containsText" text="dsoy jktdh; fo|ky;ksa esa iz;ksx gsrq fu%'kqYd">
      <formula>NOT(ISERROR(SEARCH("dsoy jktdh; fo|ky;ksa esa iz;ksx gsrq fu%'kqYd",B1461)))</formula>
    </cfRule>
    <cfRule type="containsText" dxfId="5339" priority="2517" stopIfTrue="1" operator="containsText" text="dsoy jktdh; fo|ky;ksa esa iz;ksx gsrq fu%'kqYd">
      <formula>NOT(ISERROR(SEARCH("dsoy jktdh; fo|ky;ksa esa iz;ksx gsrq fu%'kqYd",B1461)))</formula>
    </cfRule>
    <cfRule type="containsText" dxfId="5338" priority="2518" stopIfTrue="1" operator="containsText" text="f'k{kk foHkkx jktLFkku">
      <formula>NOT(ISERROR(SEARCH("f'k{kk foHkkx jktLFkku",B1461)))</formula>
    </cfRule>
    <cfRule type="containsText" dxfId="5337" priority="2519" stopIfTrue="1" operator="containsText" text="iw.kkZad">
      <formula>NOT(ISERROR(SEARCH("iw.kkZad",B1461)))</formula>
    </cfRule>
  </conditionalFormatting>
  <conditionalFormatting sqref="D1462:F1462 J1462">
    <cfRule type="cellIs" dxfId="5336" priority="2514" stopIfTrue="1" operator="equal">
      <formula>0</formula>
    </cfRule>
  </conditionalFormatting>
  <conditionalFormatting sqref="D1462:F1462 J1462">
    <cfRule type="containsText" dxfId="5335" priority="2509" stopIfTrue="1" operator="containsText" text="dsoy jktdh; fo|ky;ksa esa iz;ksx gsrq fu%'kqYd">
      <formula>NOT(ISERROR(SEARCH("dsoy jktdh; fo|ky;ksa esa iz;ksx gsrq fu%'kqYd",D1462)))</formula>
    </cfRule>
    <cfRule type="containsText" dxfId="5334" priority="2510" stopIfTrue="1" operator="containsText" text="dsoy jktdh; fo|ky;ksa esa iz;ksx gsrq fu%'kqYd">
      <formula>NOT(ISERROR(SEARCH("dsoy jktdh; fo|ky;ksa esa iz;ksx gsrq fu%'kqYd",D1462)))</formula>
    </cfRule>
    <cfRule type="containsText" dxfId="5333" priority="2511" stopIfTrue="1" operator="containsText" text="dsoy jktdh; fo|ky;ksa esa iz;ksx gsrq fu%'kqYd">
      <formula>NOT(ISERROR(SEARCH("dsoy jktdh; fo|ky;ksa esa iz;ksx gsrq fu%'kqYd",D1462)))</formula>
    </cfRule>
    <cfRule type="containsText" dxfId="5332" priority="2512" stopIfTrue="1" operator="containsText" text="f'k{kk foHkkx jktLFkku">
      <formula>NOT(ISERROR(SEARCH("f'k{kk foHkkx jktLFkku",D1462)))</formula>
    </cfRule>
    <cfRule type="containsText" dxfId="5331" priority="2513" stopIfTrue="1" operator="containsText" text="iw.kkZad">
      <formula>NOT(ISERROR(SEARCH("iw.kkZad",D1462)))</formula>
    </cfRule>
  </conditionalFormatting>
  <conditionalFormatting sqref="D1463:F1463 J1463">
    <cfRule type="cellIs" dxfId="5330" priority="2508" stopIfTrue="1" operator="equal">
      <formula>0</formula>
    </cfRule>
  </conditionalFormatting>
  <conditionalFormatting sqref="D1463:F1463 J1463">
    <cfRule type="containsText" dxfId="5329" priority="2503" stopIfTrue="1" operator="containsText" text="dsoy jktdh; fo|ky;ksa esa iz;ksx gsrq fu%'kqYd">
      <formula>NOT(ISERROR(SEARCH("dsoy jktdh; fo|ky;ksa esa iz;ksx gsrq fu%'kqYd",D1463)))</formula>
    </cfRule>
    <cfRule type="containsText" dxfId="5328" priority="2504" stopIfTrue="1" operator="containsText" text="dsoy jktdh; fo|ky;ksa esa iz;ksx gsrq fu%'kqYd">
      <formula>NOT(ISERROR(SEARCH("dsoy jktdh; fo|ky;ksa esa iz;ksx gsrq fu%'kqYd",D1463)))</formula>
    </cfRule>
    <cfRule type="containsText" dxfId="5327" priority="2505" stopIfTrue="1" operator="containsText" text="dsoy jktdh; fo|ky;ksa esa iz;ksx gsrq fu%'kqYd">
      <formula>NOT(ISERROR(SEARCH("dsoy jktdh; fo|ky;ksa esa iz;ksx gsrq fu%'kqYd",D1463)))</formula>
    </cfRule>
    <cfRule type="containsText" dxfId="5326" priority="2506" stopIfTrue="1" operator="containsText" text="f'k{kk foHkkx jktLFkku">
      <formula>NOT(ISERROR(SEARCH("f'k{kk foHkkx jktLFkku",D1463)))</formula>
    </cfRule>
    <cfRule type="containsText" dxfId="5325" priority="2507" stopIfTrue="1" operator="containsText" text="iw.kkZad">
      <formula>NOT(ISERROR(SEARCH("iw.kkZad",D1463)))</formula>
    </cfRule>
  </conditionalFormatting>
  <conditionalFormatting sqref="X1462:X1463 W1461 O1461:S1461 O1462:P1463">
    <cfRule type="cellIs" dxfId="5324" priority="2502" stopIfTrue="1" operator="equal">
      <formula>0</formula>
    </cfRule>
  </conditionalFormatting>
  <conditionalFormatting sqref="X1462:X1463 W1461 O1461:S1461 O1462:P1463">
    <cfRule type="containsText" dxfId="5323" priority="2497" stopIfTrue="1" operator="containsText" text="dsoy jktdh; fo|ky;ksa esa iz;ksx gsrq fu%'kqYd">
      <formula>NOT(ISERROR(SEARCH("dsoy jktdh; fo|ky;ksa esa iz;ksx gsrq fu%'kqYd",O1461)))</formula>
    </cfRule>
    <cfRule type="containsText" dxfId="5322" priority="2498" stopIfTrue="1" operator="containsText" text="dsoy jktdh; fo|ky;ksa esa iz;ksx gsrq fu%'kqYd">
      <formula>NOT(ISERROR(SEARCH("dsoy jktdh; fo|ky;ksa esa iz;ksx gsrq fu%'kqYd",O1461)))</formula>
    </cfRule>
    <cfRule type="containsText" dxfId="5321" priority="2499" stopIfTrue="1" operator="containsText" text="dsoy jktdh; fo|ky;ksa esa iz;ksx gsrq fu%'kqYd">
      <formula>NOT(ISERROR(SEARCH("dsoy jktdh; fo|ky;ksa esa iz;ksx gsrq fu%'kqYd",O1461)))</formula>
    </cfRule>
    <cfRule type="containsText" dxfId="5320" priority="2500" stopIfTrue="1" operator="containsText" text="f'k{kk foHkkx jktLFkku">
      <formula>NOT(ISERROR(SEARCH("f'k{kk foHkkx jktLFkku",O1461)))</formula>
    </cfRule>
    <cfRule type="containsText" dxfId="5319" priority="2501" stopIfTrue="1" operator="containsText" text="iw.kkZad">
      <formula>NOT(ISERROR(SEARCH("iw.kkZad",O1461)))</formula>
    </cfRule>
  </conditionalFormatting>
  <conditionalFormatting sqref="Q1462">
    <cfRule type="cellIs" dxfId="5318" priority="2496" stopIfTrue="1" operator="equal">
      <formula>0</formula>
    </cfRule>
  </conditionalFormatting>
  <conditionalFormatting sqref="Q1462">
    <cfRule type="containsText" dxfId="5317" priority="2491" stopIfTrue="1" operator="containsText" text="dsoy jktdh; fo|ky;ksa esa iz;ksx gsrq fu%'kqYd">
      <formula>NOT(ISERROR(SEARCH("dsoy jktdh; fo|ky;ksa esa iz;ksx gsrq fu%'kqYd",Q1462)))</formula>
    </cfRule>
    <cfRule type="containsText" dxfId="5316" priority="2492" stopIfTrue="1" operator="containsText" text="dsoy jktdh; fo|ky;ksa esa iz;ksx gsrq fu%'kqYd">
      <formula>NOT(ISERROR(SEARCH("dsoy jktdh; fo|ky;ksa esa iz;ksx gsrq fu%'kqYd",Q1462)))</formula>
    </cfRule>
    <cfRule type="containsText" dxfId="5315" priority="2493" stopIfTrue="1" operator="containsText" text="dsoy jktdh; fo|ky;ksa esa iz;ksx gsrq fu%'kqYd">
      <formula>NOT(ISERROR(SEARCH("dsoy jktdh; fo|ky;ksa esa iz;ksx gsrq fu%'kqYd",Q1462)))</formula>
    </cfRule>
    <cfRule type="containsText" dxfId="5314" priority="2494" stopIfTrue="1" operator="containsText" text="f'k{kk foHkkx jktLFkku">
      <formula>NOT(ISERROR(SEARCH("f'k{kk foHkkx jktLFkku",Q1462)))</formula>
    </cfRule>
    <cfRule type="containsText" dxfId="5313" priority="2495" stopIfTrue="1" operator="containsText" text="iw.kkZad">
      <formula>NOT(ISERROR(SEARCH("iw.kkZad",Q1462)))</formula>
    </cfRule>
  </conditionalFormatting>
  <conditionalFormatting sqref="Q1463">
    <cfRule type="cellIs" dxfId="5312" priority="2490" stopIfTrue="1" operator="equal">
      <formula>0</formula>
    </cfRule>
  </conditionalFormatting>
  <conditionalFormatting sqref="Q1463">
    <cfRule type="containsText" dxfId="5311" priority="2485" stopIfTrue="1" operator="containsText" text="dsoy jktdh; fo|ky;ksa esa iz;ksx gsrq fu%'kqYd">
      <formula>NOT(ISERROR(SEARCH("dsoy jktdh; fo|ky;ksa esa iz;ksx gsrq fu%'kqYd",Q1463)))</formula>
    </cfRule>
    <cfRule type="containsText" dxfId="5310" priority="2486" stopIfTrue="1" operator="containsText" text="dsoy jktdh; fo|ky;ksa esa iz;ksx gsrq fu%'kqYd">
      <formula>NOT(ISERROR(SEARCH("dsoy jktdh; fo|ky;ksa esa iz;ksx gsrq fu%'kqYd",Q1463)))</formula>
    </cfRule>
    <cfRule type="containsText" dxfId="5309" priority="2487" stopIfTrue="1" operator="containsText" text="dsoy jktdh; fo|ky;ksa esa iz;ksx gsrq fu%'kqYd">
      <formula>NOT(ISERROR(SEARCH("dsoy jktdh; fo|ky;ksa esa iz;ksx gsrq fu%'kqYd",Q1463)))</formula>
    </cfRule>
    <cfRule type="containsText" dxfId="5308" priority="2488" stopIfTrue="1" operator="containsText" text="f'k{kk foHkkx jktLFkku">
      <formula>NOT(ISERROR(SEARCH("f'k{kk foHkkx jktLFkku",Q1463)))</formula>
    </cfRule>
    <cfRule type="containsText" dxfId="5307" priority="2489" stopIfTrue="1" operator="containsText" text="iw.kkZad">
      <formula>NOT(ISERROR(SEARCH("iw.kkZad",Q1463)))</formula>
    </cfRule>
  </conditionalFormatting>
  <conditionalFormatting sqref="R1462">
    <cfRule type="cellIs" dxfId="5306" priority="2484" stopIfTrue="1" operator="equal">
      <formula>0</formula>
    </cfRule>
  </conditionalFormatting>
  <conditionalFormatting sqref="R1462">
    <cfRule type="containsText" dxfId="5305" priority="2479" stopIfTrue="1" operator="containsText" text="dsoy jktdh; fo|ky;ksa esa iz;ksx gsrq fu%'kqYd">
      <formula>NOT(ISERROR(SEARCH("dsoy jktdh; fo|ky;ksa esa iz;ksx gsrq fu%'kqYd",R1462)))</formula>
    </cfRule>
    <cfRule type="containsText" dxfId="5304" priority="2480" stopIfTrue="1" operator="containsText" text="dsoy jktdh; fo|ky;ksa esa iz;ksx gsrq fu%'kqYd">
      <formula>NOT(ISERROR(SEARCH("dsoy jktdh; fo|ky;ksa esa iz;ksx gsrq fu%'kqYd",R1462)))</formula>
    </cfRule>
    <cfRule type="containsText" dxfId="5303" priority="2481" stopIfTrue="1" operator="containsText" text="dsoy jktdh; fo|ky;ksa esa iz;ksx gsrq fu%'kqYd">
      <formula>NOT(ISERROR(SEARCH("dsoy jktdh; fo|ky;ksa esa iz;ksx gsrq fu%'kqYd",R1462)))</formula>
    </cfRule>
    <cfRule type="containsText" dxfId="5302" priority="2482" stopIfTrue="1" operator="containsText" text="f'k{kk foHkkx jktLFkku">
      <formula>NOT(ISERROR(SEARCH("f'k{kk foHkkx jktLFkku",R1462)))</formula>
    </cfRule>
    <cfRule type="containsText" dxfId="5301" priority="2483" stopIfTrue="1" operator="containsText" text="iw.kkZad">
      <formula>NOT(ISERROR(SEARCH("iw.kkZad",R1462)))</formula>
    </cfRule>
  </conditionalFormatting>
  <conditionalFormatting sqref="R1463">
    <cfRule type="cellIs" dxfId="5300" priority="2478" stopIfTrue="1" operator="equal">
      <formula>0</formula>
    </cfRule>
  </conditionalFormatting>
  <conditionalFormatting sqref="R1463">
    <cfRule type="containsText" dxfId="5299" priority="2473" stopIfTrue="1" operator="containsText" text="dsoy jktdh; fo|ky;ksa esa iz;ksx gsrq fu%'kqYd">
      <formula>NOT(ISERROR(SEARCH("dsoy jktdh; fo|ky;ksa esa iz;ksx gsrq fu%'kqYd",R1463)))</formula>
    </cfRule>
    <cfRule type="containsText" dxfId="5298" priority="2474" stopIfTrue="1" operator="containsText" text="dsoy jktdh; fo|ky;ksa esa iz;ksx gsrq fu%'kqYd">
      <formula>NOT(ISERROR(SEARCH("dsoy jktdh; fo|ky;ksa esa iz;ksx gsrq fu%'kqYd",R1463)))</formula>
    </cfRule>
    <cfRule type="containsText" dxfId="5297" priority="2475" stopIfTrue="1" operator="containsText" text="dsoy jktdh; fo|ky;ksa esa iz;ksx gsrq fu%'kqYd">
      <formula>NOT(ISERROR(SEARCH("dsoy jktdh; fo|ky;ksa esa iz;ksx gsrq fu%'kqYd",R1463)))</formula>
    </cfRule>
    <cfRule type="containsText" dxfId="5296" priority="2476" stopIfTrue="1" operator="containsText" text="f'k{kk foHkkx jktLFkku">
      <formula>NOT(ISERROR(SEARCH("f'k{kk foHkkx jktLFkku",R1463)))</formula>
    </cfRule>
    <cfRule type="containsText" dxfId="5295" priority="2477" stopIfTrue="1" operator="containsText" text="iw.kkZad">
      <formula>NOT(ISERROR(SEARCH("iw.kkZad",R1463)))</formula>
    </cfRule>
  </conditionalFormatting>
  <conditionalFormatting sqref="S1462">
    <cfRule type="cellIs" dxfId="5294" priority="2472" stopIfTrue="1" operator="equal">
      <formula>0</formula>
    </cfRule>
  </conditionalFormatting>
  <conditionalFormatting sqref="S1462">
    <cfRule type="containsText" dxfId="5293" priority="2467" stopIfTrue="1" operator="containsText" text="dsoy jktdh; fo|ky;ksa esa iz;ksx gsrq fu%'kqYd">
      <formula>NOT(ISERROR(SEARCH("dsoy jktdh; fo|ky;ksa esa iz;ksx gsrq fu%'kqYd",S1462)))</formula>
    </cfRule>
    <cfRule type="containsText" dxfId="5292" priority="2468" stopIfTrue="1" operator="containsText" text="dsoy jktdh; fo|ky;ksa esa iz;ksx gsrq fu%'kqYd">
      <formula>NOT(ISERROR(SEARCH("dsoy jktdh; fo|ky;ksa esa iz;ksx gsrq fu%'kqYd",S1462)))</formula>
    </cfRule>
    <cfRule type="containsText" dxfId="5291" priority="2469" stopIfTrue="1" operator="containsText" text="dsoy jktdh; fo|ky;ksa esa iz;ksx gsrq fu%'kqYd">
      <formula>NOT(ISERROR(SEARCH("dsoy jktdh; fo|ky;ksa esa iz;ksx gsrq fu%'kqYd",S1462)))</formula>
    </cfRule>
    <cfRule type="containsText" dxfId="5290" priority="2470" stopIfTrue="1" operator="containsText" text="f'k{kk foHkkx jktLFkku">
      <formula>NOT(ISERROR(SEARCH("f'k{kk foHkkx jktLFkku",S1462)))</formula>
    </cfRule>
    <cfRule type="containsText" dxfId="5289" priority="2471" stopIfTrue="1" operator="containsText" text="iw.kkZad">
      <formula>NOT(ISERROR(SEARCH("iw.kkZad",S1462)))</formula>
    </cfRule>
  </conditionalFormatting>
  <conditionalFormatting sqref="S1463">
    <cfRule type="cellIs" dxfId="5288" priority="2466" stopIfTrue="1" operator="equal">
      <formula>0</formula>
    </cfRule>
  </conditionalFormatting>
  <conditionalFormatting sqref="S1463">
    <cfRule type="containsText" dxfId="5287" priority="2461" stopIfTrue="1" operator="containsText" text="dsoy jktdh; fo|ky;ksa esa iz;ksx gsrq fu%'kqYd">
      <formula>NOT(ISERROR(SEARCH("dsoy jktdh; fo|ky;ksa esa iz;ksx gsrq fu%'kqYd",S1463)))</formula>
    </cfRule>
    <cfRule type="containsText" dxfId="5286" priority="2462" stopIfTrue="1" operator="containsText" text="dsoy jktdh; fo|ky;ksa esa iz;ksx gsrq fu%'kqYd">
      <formula>NOT(ISERROR(SEARCH("dsoy jktdh; fo|ky;ksa esa iz;ksx gsrq fu%'kqYd",S1463)))</formula>
    </cfRule>
    <cfRule type="containsText" dxfId="5285" priority="2463" stopIfTrue="1" operator="containsText" text="dsoy jktdh; fo|ky;ksa esa iz;ksx gsrq fu%'kqYd">
      <formula>NOT(ISERROR(SEARCH("dsoy jktdh; fo|ky;ksa esa iz;ksx gsrq fu%'kqYd",S1463)))</formula>
    </cfRule>
    <cfRule type="containsText" dxfId="5284" priority="2464" stopIfTrue="1" operator="containsText" text="f'k{kk foHkkx jktLFkku">
      <formula>NOT(ISERROR(SEARCH("f'k{kk foHkkx jktLFkku",S1463)))</formula>
    </cfRule>
    <cfRule type="containsText" dxfId="5283" priority="2465" stopIfTrue="1" operator="containsText" text="iw.kkZad">
      <formula>NOT(ISERROR(SEARCH("iw.kkZad",S1463)))</formula>
    </cfRule>
  </conditionalFormatting>
  <conditionalFormatting sqref="W1462">
    <cfRule type="cellIs" dxfId="5282" priority="2460" stopIfTrue="1" operator="equal">
      <formula>0</formula>
    </cfRule>
  </conditionalFormatting>
  <conditionalFormatting sqref="W1462">
    <cfRule type="containsText" dxfId="5281" priority="2455" stopIfTrue="1" operator="containsText" text="dsoy jktdh; fo|ky;ksa esa iz;ksx gsrq fu%'kqYd">
      <formula>NOT(ISERROR(SEARCH("dsoy jktdh; fo|ky;ksa esa iz;ksx gsrq fu%'kqYd",W1462)))</formula>
    </cfRule>
    <cfRule type="containsText" dxfId="5280" priority="2456" stopIfTrue="1" operator="containsText" text="dsoy jktdh; fo|ky;ksa esa iz;ksx gsrq fu%'kqYd">
      <formula>NOT(ISERROR(SEARCH("dsoy jktdh; fo|ky;ksa esa iz;ksx gsrq fu%'kqYd",W1462)))</formula>
    </cfRule>
    <cfRule type="containsText" dxfId="5279" priority="2457" stopIfTrue="1" operator="containsText" text="dsoy jktdh; fo|ky;ksa esa iz;ksx gsrq fu%'kqYd">
      <formula>NOT(ISERROR(SEARCH("dsoy jktdh; fo|ky;ksa esa iz;ksx gsrq fu%'kqYd",W1462)))</formula>
    </cfRule>
    <cfRule type="containsText" dxfId="5278" priority="2458" stopIfTrue="1" operator="containsText" text="f'k{kk foHkkx jktLFkku">
      <formula>NOT(ISERROR(SEARCH("f'k{kk foHkkx jktLFkku",W1462)))</formula>
    </cfRule>
    <cfRule type="containsText" dxfId="5277" priority="2459" stopIfTrue="1" operator="containsText" text="iw.kkZad">
      <formula>NOT(ISERROR(SEARCH("iw.kkZad",W1462)))</formula>
    </cfRule>
  </conditionalFormatting>
  <conditionalFormatting sqref="W1463">
    <cfRule type="cellIs" dxfId="5276" priority="2454" stopIfTrue="1" operator="equal">
      <formula>0</formula>
    </cfRule>
  </conditionalFormatting>
  <conditionalFormatting sqref="W1463">
    <cfRule type="containsText" dxfId="5275" priority="2449" stopIfTrue="1" operator="containsText" text="dsoy jktdh; fo|ky;ksa esa iz;ksx gsrq fu%'kqYd">
      <formula>NOT(ISERROR(SEARCH("dsoy jktdh; fo|ky;ksa esa iz;ksx gsrq fu%'kqYd",W1463)))</formula>
    </cfRule>
    <cfRule type="containsText" dxfId="5274" priority="2450" stopIfTrue="1" operator="containsText" text="dsoy jktdh; fo|ky;ksa esa iz;ksx gsrq fu%'kqYd">
      <formula>NOT(ISERROR(SEARCH("dsoy jktdh; fo|ky;ksa esa iz;ksx gsrq fu%'kqYd",W1463)))</formula>
    </cfRule>
    <cfRule type="containsText" dxfId="5273" priority="2451" stopIfTrue="1" operator="containsText" text="dsoy jktdh; fo|ky;ksa esa iz;ksx gsrq fu%'kqYd">
      <formula>NOT(ISERROR(SEARCH("dsoy jktdh; fo|ky;ksa esa iz;ksx gsrq fu%'kqYd",W1463)))</formula>
    </cfRule>
    <cfRule type="containsText" dxfId="5272" priority="2452" stopIfTrue="1" operator="containsText" text="f'k{kk foHkkx jktLFkku">
      <formula>NOT(ISERROR(SEARCH("f'k{kk foHkkx jktLFkku",W1463)))</formula>
    </cfRule>
    <cfRule type="containsText" dxfId="5271" priority="2453" stopIfTrue="1" operator="containsText" text="iw.kkZad">
      <formula>NOT(ISERROR(SEARCH("iw.kkZad",W1463)))</formula>
    </cfRule>
  </conditionalFormatting>
  <conditionalFormatting sqref="K1492:K1493 J1491 B1491:F1491 B1492:C1493">
    <cfRule type="cellIs" dxfId="5270" priority="2448" stopIfTrue="1" operator="equal">
      <formula>0</formula>
    </cfRule>
  </conditionalFormatting>
  <conditionalFormatting sqref="K1492:K1493 J1491 B1491:F1491 B1492:C1493">
    <cfRule type="containsText" dxfId="5269" priority="2443" stopIfTrue="1" operator="containsText" text="dsoy jktdh; fo|ky;ksa esa iz;ksx gsrq fu%'kqYd">
      <formula>NOT(ISERROR(SEARCH("dsoy jktdh; fo|ky;ksa esa iz;ksx gsrq fu%'kqYd",B1491)))</formula>
    </cfRule>
    <cfRule type="containsText" dxfId="5268" priority="2444" stopIfTrue="1" operator="containsText" text="dsoy jktdh; fo|ky;ksa esa iz;ksx gsrq fu%'kqYd">
      <formula>NOT(ISERROR(SEARCH("dsoy jktdh; fo|ky;ksa esa iz;ksx gsrq fu%'kqYd",B1491)))</formula>
    </cfRule>
    <cfRule type="containsText" dxfId="5267" priority="2445" stopIfTrue="1" operator="containsText" text="dsoy jktdh; fo|ky;ksa esa iz;ksx gsrq fu%'kqYd">
      <formula>NOT(ISERROR(SEARCH("dsoy jktdh; fo|ky;ksa esa iz;ksx gsrq fu%'kqYd",B1491)))</formula>
    </cfRule>
    <cfRule type="containsText" dxfId="5266" priority="2446" stopIfTrue="1" operator="containsText" text="f'k{kk foHkkx jktLFkku">
      <formula>NOT(ISERROR(SEARCH("f'k{kk foHkkx jktLFkku",B1491)))</formula>
    </cfRule>
    <cfRule type="containsText" dxfId="5265" priority="2447" stopIfTrue="1" operator="containsText" text="iw.kkZad">
      <formula>NOT(ISERROR(SEARCH("iw.kkZad",B1491)))</formula>
    </cfRule>
  </conditionalFormatting>
  <conditionalFormatting sqref="D1492:F1492 J1492">
    <cfRule type="cellIs" dxfId="5264" priority="2442" stopIfTrue="1" operator="equal">
      <formula>0</formula>
    </cfRule>
  </conditionalFormatting>
  <conditionalFormatting sqref="D1492:F1492 J1492">
    <cfRule type="containsText" dxfId="5263" priority="2437" stopIfTrue="1" operator="containsText" text="dsoy jktdh; fo|ky;ksa esa iz;ksx gsrq fu%'kqYd">
      <formula>NOT(ISERROR(SEARCH("dsoy jktdh; fo|ky;ksa esa iz;ksx gsrq fu%'kqYd",D1492)))</formula>
    </cfRule>
    <cfRule type="containsText" dxfId="5262" priority="2438" stopIfTrue="1" operator="containsText" text="dsoy jktdh; fo|ky;ksa esa iz;ksx gsrq fu%'kqYd">
      <formula>NOT(ISERROR(SEARCH("dsoy jktdh; fo|ky;ksa esa iz;ksx gsrq fu%'kqYd",D1492)))</formula>
    </cfRule>
    <cfRule type="containsText" dxfId="5261" priority="2439" stopIfTrue="1" operator="containsText" text="dsoy jktdh; fo|ky;ksa esa iz;ksx gsrq fu%'kqYd">
      <formula>NOT(ISERROR(SEARCH("dsoy jktdh; fo|ky;ksa esa iz;ksx gsrq fu%'kqYd",D1492)))</formula>
    </cfRule>
    <cfRule type="containsText" dxfId="5260" priority="2440" stopIfTrue="1" operator="containsText" text="f'k{kk foHkkx jktLFkku">
      <formula>NOT(ISERROR(SEARCH("f'k{kk foHkkx jktLFkku",D1492)))</formula>
    </cfRule>
    <cfRule type="containsText" dxfId="5259" priority="2441" stopIfTrue="1" operator="containsText" text="iw.kkZad">
      <formula>NOT(ISERROR(SEARCH("iw.kkZad",D1492)))</formula>
    </cfRule>
  </conditionalFormatting>
  <conditionalFormatting sqref="D1493:F1493 J1493">
    <cfRule type="cellIs" dxfId="5258" priority="2436" stopIfTrue="1" operator="equal">
      <formula>0</formula>
    </cfRule>
  </conditionalFormatting>
  <conditionalFormatting sqref="D1493:F1493 J1493">
    <cfRule type="containsText" dxfId="5257" priority="2431" stopIfTrue="1" operator="containsText" text="dsoy jktdh; fo|ky;ksa esa iz;ksx gsrq fu%'kqYd">
      <formula>NOT(ISERROR(SEARCH("dsoy jktdh; fo|ky;ksa esa iz;ksx gsrq fu%'kqYd",D1493)))</formula>
    </cfRule>
    <cfRule type="containsText" dxfId="5256" priority="2432" stopIfTrue="1" operator="containsText" text="dsoy jktdh; fo|ky;ksa esa iz;ksx gsrq fu%'kqYd">
      <formula>NOT(ISERROR(SEARCH("dsoy jktdh; fo|ky;ksa esa iz;ksx gsrq fu%'kqYd",D1493)))</formula>
    </cfRule>
    <cfRule type="containsText" dxfId="5255" priority="2433" stopIfTrue="1" operator="containsText" text="dsoy jktdh; fo|ky;ksa esa iz;ksx gsrq fu%'kqYd">
      <formula>NOT(ISERROR(SEARCH("dsoy jktdh; fo|ky;ksa esa iz;ksx gsrq fu%'kqYd",D1493)))</formula>
    </cfRule>
    <cfRule type="containsText" dxfId="5254" priority="2434" stopIfTrue="1" operator="containsText" text="f'k{kk foHkkx jktLFkku">
      <formula>NOT(ISERROR(SEARCH("f'k{kk foHkkx jktLFkku",D1493)))</formula>
    </cfRule>
    <cfRule type="containsText" dxfId="5253" priority="2435" stopIfTrue="1" operator="containsText" text="iw.kkZad">
      <formula>NOT(ISERROR(SEARCH("iw.kkZad",D1493)))</formula>
    </cfRule>
  </conditionalFormatting>
  <conditionalFormatting sqref="X1492:X1493 W1491 O1491:S1491 O1492:P1493">
    <cfRule type="cellIs" dxfId="5252" priority="2430" stopIfTrue="1" operator="equal">
      <formula>0</formula>
    </cfRule>
  </conditionalFormatting>
  <conditionalFormatting sqref="X1492:X1493 W1491 O1491:S1491 O1492:P1493">
    <cfRule type="containsText" dxfId="5251" priority="2425" stopIfTrue="1" operator="containsText" text="dsoy jktdh; fo|ky;ksa esa iz;ksx gsrq fu%'kqYd">
      <formula>NOT(ISERROR(SEARCH("dsoy jktdh; fo|ky;ksa esa iz;ksx gsrq fu%'kqYd",O1491)))</formula>
    </cfRule>
    <cfRule type="containsText" dxfId="5250" priority="2426" stopIfTrue="1" operator="containsText" text="dsoy jktdh; fo|ky;ksa esa iz;ksx gsrq fu%'kqYd">
      <formula>NOT(ISERROR(SEARCH("dsoy jktdh; fo|ky;ksa esa iz;ksx gsrq fu%'kqYd",O1491)))</formula>
    </cfRule>
    <cfRule type="containsText" dxfId="5249" priority="2427" stopIfTrue="1" operator="containsText" text="dsoy jktdh; fo|ky;ksa esa iz;ksx gsrq fu%'kqYd">
      <formula>NOT(ISERROR(SEARCH("dsoy jktdh; fo|ky;ksa esa iz;ksx gsrq fu%'kqYd",O1491)))</formula>
    </cfRule>
    <cfRule type="containsText" dxfId="5248" priority="2428" stopIfTrue="1" operator="containsText" text="f'k{kk foHkkx jktLFkku">
      <formula>NOT(ISERROR(SEARCH("f'k{kk foHkkx jktLFkku",O1491)))</formula>
    </cfRule>
    <cfRule type="containsText" dxfId="5247" priority="2429" stopIfTrue="1" operator="containsText" text="iw.kkZad">
      <formula>NOT(ISERROR(SEARCH("iw.kkZad",O1491)))</formula>
    </cfRule>
  </conditionalFormatting>
  <conditionalFormatting sqref="Q1492">
    <cfRule type="cellIs" dxfId="5246" priority="2424" stopIfTrue="1" operator="equal">
      <formula>0</formula>
    </cfRule>
  </conditionalFormatting>
  <conditionalFormatting sqref="Q1492">
    <cfRule type="containsText" dxfId="5245" priority="2419" stopIfTrue="1" operator="containsText" text="dsoy jktdh; fo|ky;ksa esa iz;ksx gsrq fu%'kqYd">
      <formula>NOT(ISERROR(SEARCH("dsoy jktdh; fo|ky;ksa esa iz;ksx gsrq fu%'kqYd",Q1492)))</formula>
    </cfRule>
    <cfRule type="containsText" dxfId="5244" priority="2420" stopIfTrue="1" operator="containsText" text="dsoy jktdh; fo|ky;ksa esa iz;ksx gsrq fu%'kqYd">
      <formula>NOT(ISERROR(SEARCH("dsoy jktdh; fo|ky;ksa esa iz;ksx gsrq fu%'kqYd",Q1492)))</formula>
    </cfRule>
    <cfRule type="containsText" dxfId="5243" priority="2421" stopIfTrue="1" operator="containsText" text="dsoy jktdh; fo|ky;ksa esa iz;ksx gsrq fu%'kqYd">
      <formula>NOT(ISERROR(SEARCH("dsoy jktdh; fo|ky;ksa esa iz;ksx gsrq fu%'kqYd",Q1492)))</formula>
    </cfRule>
    <cfRule type="containsText" dxfId="5242" priority="2422" stopIfTrue="1" operator="containsText" text="f'k{kk foHkkx jktLFkku">
      <formula>NOT(ISERROR(SEARCH("f'k{kk foHkkx jktLFkku",Q1492)))</formula>
    </cfRule>
    <cfRule type="containsText" dxfId="5241" priority="2423" stopIfTrue="1" operator="containsText" text="iw.kkZad">
      <formula>NOT(ISERROR(SEARCH("iw.kkZad",Q1492)))</formula>
    </cfRule>
  </conditionalFormatting>
  <conditionalFormatting sqref="Q1493">
    <cfRule type="cellIs" dxfId="5240" priority="2418" stopIfTrue="1" operator="equal">
      <formula>0</formula>
    </cfRule>
  </conditionalFormatting>
  <conditionalFormatting sqref="Q1493">
    <cfRule type="containsText" dxfId="5239" priority="2413" stopIfTrue="1" operator="containsText" text="dsoy jktdh; fo|ky;ksa esa iz;ksx gsrq fu%'kqYd">
      <formula>NOT(ISERROR(SEARCH("dsoy jktdh; fo|ky;ksa esa iz;ksx gsrq fu%'kqYd",Q1493)))</formula>
    </cfRule>
    <cfRule type="containsText" dxfId="5238" priority="2414" stopIfTrue="1" operator="containsText" text="dsoy jktdh; fo|ky;ksa esa iz;ksx gsrq fu%'kqYd">
      <formula>NOT(ISERROR(SEARCH("dsoy jktdh; fo|ky;ksa esa iz;ksx gsrq fu%'kqYd",Q1493)))</formula>
    </cfRule>
    <cfRule type="containsText" dxfId="5237" priority="2415" stopIfTrue="1" operator="containsText" text="dsoy jktdh; fo|ky;ksa esa iz;ksx gsrq fu%'kqYd">
      <formula>NOT(ISERROR(SEARCH("dsoy jktdh; fo|ky;ksa esa iz;ksx gsrq fu%'kqYd",Q1493)))</formula>
    </cfRule>
    <cfRule type="containsText" dxfId="5236" priority="2416" stopIfTrue="1" operator="containsText" text="f'k{kk foHkkx jktLFkku">
      <formula>NOT(ISERROR(SEARCH("f'k{kk foHkkx jktLFkku",Q1493)))</formula>
    </cfRule>
    <cfRule type="containsText" dxfId="5235" priority="2417" stopIfTrue="1" operator="containsText" text="iw.kkZad">
      <formula>NOT(ISERROR(SEARCH("iw.kkZad",Q1493)))</formula>
    </cfRule>
  </conditionalFormatting>
  <conditionalFormatting sqref="R1492">
    <cfRule type="cellIs" dxfId="5234" priority="2412" stopIfTrue="1" operator="equal">
      <formula>0</formula>
    </cfRule>
  </conditionalFormatting>
  <conditionalFormatting sqref="R1492">
    <cfRule type="containsText" dxfId="5233" priority="2407" stopIfTrue="1" operator="containsText" text="dsoy jktdh; fo|ky;ksa esa iz;ksx gsrq fu%'kqYd">
      <formula>NOT(ISERROR(SEARCH("dsoy jktdh; fo|ky;ksa esa iz;ksx gsrq fu%'kqYd",R1492)))</formula>
    </cfRule>
    <cfRule type="containsText" dxfId="5232" priority="2408" stopIfTrue="1" operator="containsText" text="dsoy jktdh; fo|ky;ksa esa iz;ksx gsrq fu%'kqYd">
      <formula>NOT(ISERROR(SEARCH("dsoy jktdh; fo|ky;ksa esa iz;ksx gsrq fu%'kqYd",R1492)))</formula>
    </cfRule>
    <cfRule type="containsText" dxfId="5231" priority="2409" stopIfTrue="1" operator="containsText" text="dsoy jktdh; fo|ky;ksa esa iz;ksx gsrq fu%'kqYd">
      <formula>NOT(ISERROR(SEARCH("dsoy jktdh; fo|ky;ksa esa iz;ksx gsrq fu%'kqYd",R1492)))</formula>
    </cfRule>
    <cfRule type="containsText" dxfId="5230" priority="2410" stopIfTrue="1" operator="containsText" text="f'k{kk foHkkx jktLFkku">
      <formula>NOT(ISERROR(SEARCH("f'k{kk foHkkx jktLFkku",R1492)))</formula>
    </cfRule>
    <cfRule type="containsText" dxfId="5229" priority="2411" stopIfTrue="1" operator="containsText" text="iw.kkZad">
      <formula>NOT(ISERROR(SEARCH("iw.kkZad",R1492)))</formula>
    </cfRule>
  </conditionalFormatting>
  <conditionalFormatting sqref="R1493">
    <cfRule type="cellIs" dxfId="5228" priority="2406" stopIfTrue="1" operator="equal">
      <formula>0</formula>
    </cfRule>
  </conditionalFormatting>
  <conditionalFormatting sqref="R1493">
    <cfRule type="containsText" dxfId="5227" priority="2401" stopIfTrue="1" operator="containsText" text="dsoy jktdh; fo|ky;ksa esa iz;ksx gsrq fu%'kqYd">
      <formula>NOT(ISERROR(SEARCH("dsoy jktdh; fo|ky;ksa esa iz;ksx gsrq fu%'kqYd",R1493)))</formula>
    </cfRule>
    <cfRule type="containsText" dxfId="5226" priority="2402" stopIfTrue="1" operator="containsText" text="dsoy jktdh; fo|ky;ksa esa iz;ksx gsrq fu%'kqYd">
      <formula>NOT(ISERROR(SEARCH("dsoy jktdh; fo|ky;ksa esa iz;ksx gsrq fu%'kqYd",R1493)))</formula>
    </cfRule>
    <cfRule type="containsText" dxfId="5225" priority="2403" stopIfTrue="1" operator="containsText" text="dsoy jktdh; fo|ky;ksa esa iz;ksx gsrq fu%'kqYd">
      <formula>NOT(ISERROR(SEARCH("dsoy jktdh; fo|ky;ksa esa iz;ksx gsrq fu%'kqYd",R1493)))</formula>
    </cfRule>
    <cfRule type="containsText" dxfId="5224" priority="2404" stopIfTrue="1" operator="containsText" text="f'k{kk foHkkx jktLFkku">
      <formula>NOT(ISERROR(SEARCH("f'k{kk foHkkx jktLFkku",R1493)))</formula>
    </cfRule>
    <cfRule type="containsText" dxfId="5223" priority="2405" stopIfTrue="1" operator="containsText" text="iw.kkZad">
      <formula>NOT(ISERROR(SEARCH("iw.kkZad",R1493)))</formula>
    </cfRule>
  </conditionalFormatting>
  <conditionalFormatting sqref="S1492">
    <cfRule type="cellIs" dxfId="5222" priority="2400" stopIfTrue="1" operator="equal">
      <formula>0</formula>
    </cfRule>
  </conditionalFormatting>
  <conditionalFormatting sqref="S1492">
    <cfRule type="containsText" dxfId="5221" priority="2395" stopIfTrue="1" operator="containsText" text="dsoy jktdh; fo|ky;ksa esa iz;ksx gsrq fu%'kqYd">
      <formula>NOT(ISERROR(SEARCH("dsoy jktdh; fo|ky;ksa esa iz;ksx gsrq fu%'kqYd",S1492)))</formula>
    </cfRule>
    <cfRule type="containsText" dxfId="5220" priority="2396" stopIfTrue="1" operator="containsText" text="dsoy jktdh; fo|ky;ksa esa iz;ksx gsrq fu%'kqYd">
      <formula>NOT(ISERROR(SEARCH("dsoy jktdh; fo|ky;ksa esa iz;ksx gsrq fu%'kqYd",S1492)))</formula>
    </cfRule>
    <cfRule type="containsText" dxfId="5219" priority="2397" stopIfTrue="1" operator="containsText" text="dsoy jktdh; fo|ky;ksa esa iz;ksx gsrq fu%'kqYd">
      <formula>NOT(ISERROR(SEARCH("dsoy jktdh; fo|ky;ksa esa iz;ksx gsrq fu%'kqYd",S1492)))</formula>
    </cfRule>
    <cfRule type="containsText" dxfId="5218" priority="2398" stopIfTrue="1" operator="containsText" text="f'k{kk foHkkx jktLFkku">
      <formula>NOT(ISERROR(SEARCH("f'k{kk foHkkx jktLFkku",S1492)))</formula>
    </cfRule>
    <cfRule type="containsText" dxfId="5217" priority="2399" stopIfTrue="1" operator="containsText" text="iw.kkZad">
      <formula>NOT(ISERROR(SEARCH("iw.kkZad",S1492)))</formula>
    </cfRule>
  </conditionalFormatting>
  <conditionalFormatting sqref="S1493">
    <cfRule type="cellIs" dxfId="5216" priority="2394" stopIfTrue="1" operator="equal">
      <formula>0</formula>
    </cfRule>
  </conditionalFormatting>
  <conditionalFormatting sqref="S1493">
    <cfRule type="containsText" dxfId="5215" priority="2389" stopIfTrue="1" operator="containsText" text="dsoy jktdh; fo|ky;ksa esa iz;ksx gsrq fu%'kqYd">
      <formula>NOT(ISERROR(SEARCH("dsoy jktdh; fo|ky;ksa esa iz;ksx gsrq fu%'kqYd",S1493)))</formula>
    </cfRule>
    <cfRule type="containsText" dxfId="5214" priority="2390" stopIfTrue="1" operator="containsText" text="dsoy jktdh; fo|ky;ksa esa iz;ksx gsrq fu%'kqYd">
      <formula>NOT(ISERROR(SEARCH("dsoy jktdh; fo|ky;ksa esa iz;ksx gsrq fu%'kqYd",S1493)))</formula>
    </cfRule>
    <cfRule type="containsText" dxfId="5213" priority="2391" stopIfTrue="1" operator="containsText" text="dsoy jktdh; fo|ky;ksa esa iz;ksx gsrq fu%'kqYd">
      <formula>NOT(ISERROR(SEARCH("dsoy jktdh; fo|ky;ksa esa iz;ksx gsrq fu%'kqYd",S1493)))</formula>
    </cfRule>
    <cfRule type="containsText" dxfId="5212" priority="2392" stopIfTrue="1" operator="containsText" text="f'k{kk foHkkx jktLFkku">
      <formula>NOT(ISERROR(SEARCH("f'k{kk foHkkx jktLFkku",S1493)))</formula>
    </cfRule>
    <cfRule type="containsText" dxfId="5211" priority="2393" stopIfTrue="1" operator="containsText" text="iw.kkZad">
      <formula>NOT(ISERROR(SEARCH("iw.kkZad",S1493)))</formula>
    </cfRule>
  </conditionalFormatting>
  <conditionalFormatting sqref="W1492">
    <cfRule type="cellIs" dxfId="5210" priority="2388" stopIfTrue="1" operator="equal">
      <formula>0</formula>
    </cfRule>
  </conditionalFormatting>
  <conditionalFormatting sqref="W1492">
    <cfRule type="containsText" dxfId="5209" priority="2383" stopIfTrue="1" operator="containsText" text="dsoy jktdh; fo|ky;ksa esa iz;ksx gsrq fu%'kqYd">
      <formula>NOT(ISERROR(SEARCH("dsoy jktdh; fo|ky;ksa esa iz;ksx gsrq fu%'kqYd",W1492)))</formula>
    </cfRule>
    <cfRule type="containsText" dxfId="5208" priority="2384" stopIfTrue="1" operator="containsText" text="dsoy jktdh; fo|ky;ksa esa iz;ksx gsrq fu%'kqYd">
      <formula>NOT(ISERROR(SEARCH("dsoy jktdh; fo|ky;ksa esa iz;ksx gsrq fu%'kqYd",W1492)))</formula>
    </cfRule>
    <cfRule type="containsText" dxfId="5207" priority="2385" stopIfTrue="1" operator="containsText" text="dsoy jktdh; fo|ky;ksa esa iz;ksx gsrq fu%'kqYd">
      <formula>NOT(ISERROR(SEARCH("dsoy jktdh; fo|ky;ksa esa iz;ksx gsrq fu%'kqYd",W1492)))</formula>
    </cfRule>
    <cfRule type="containsText" dxfId="5206" priority="2386" stopIfTrue="1" operator="containsText" text="f'k{kk foHkkx jktLFkku">
      <formula>NOT(ISERROR(SEARCH("f'k{kk foHkkx jktLFkku",W1492)))</formula>
    </cfRule>
    <cfRule type="containsText" dxfId="5205" priority="2387" stopIfTrue="1" operator="containsText" text="iw.kkZad">
      <formula>NOT(ISERROR(SEARCH("iw.kkZad",W1492)))</formula>
    </cfRule>
  </conditionalFormatting>
  <conditionalFormatting sqref="W1493">
    <cfRule type="cellIs" dxfId="5204" priority="2382" stopIfTrue="1" operator="equal">
      <formula>0</formula>
    </cfRule>
  </conditionalFormatting>
  <conditionalFormatting sqref="W1493">
    <cfRule type="containsText" dxfId="5203" priority="2377" stopIfTrue="1" operator="containsText" text="dsoy jktdh; fo|ky;ksa esa iz;ksx gsrq fu%'kqYd">
      <formula>NOT(ISERROR(SEARCH("dsoy jktdh; fo|ky;ksa esa iz;ksx gsrq fu%'kqYd",W1493)))</formula>
    </cfRule>
    <cfRule type="containsText" dxfId="5202" priority="2378" stopIfTrue="1" operator="containsText" text="dsoy jktdh; fo|ky;ksa esa iz;ksx gsrq fu%'kqYd">
      <formula>NOT(ISERROR(SEARCH("dsoy jktdh; fo|ky;ksa esa iz;ksx gsrq fu%'kqYd",W1493)))</formula>
    </cfRule>
    <cfRule type="containsText" dxfId="5201" priority="2379" stopIfTrue="1" operator="containsText" text="dsoy jktdh; fo|ky;ksa esa iz;ksx gsrq fu%'kqYd">
      <formula>NOT(ISERROR(SEARCH("dsoy jktdh; fo|ky;ksa esa iz;ksx gsrq fu%'kqYd",W1493)))</formula>
    </cfRule>
    <cfRule type="containsText" dxfId="5200" priority="2380" stopIfTrue="1" operator="containsText" text="f'k{kk foHkkx jktLFkku">
      <formula>NOT(ISERROR(SEARCH("f'k{kk foHkkx jktLFkku",W1493)))</formula>
    </cfRule>
    <cfRule type="containsText" dxfId="5199" priority="2381" stopIfTrue="1" operator="containsText" text="iw.kkZad">
      <formula>NOT(ISERROR(SEARCH("iw.kkZad",W1493)))</formula>
    </cfRule>
  </conditionalFormatting>
  <conditionalFormatting sqref="O14">
    <cfRule type="cellIs" dxfId="5198" priority="2376" stopIfTrue="1" operator="equal">
      <formula>0</formula>
    </cfRule>
  </conditionalFormatting>
  <conditionalFormatting sqref="O14">
    <cfRule type="containsText" dxfId="5197" priority="2371" stopIfTrue="1" operator="containsText" text="dsoy jktdh; fo|ky;ksa esa iz;ksx gsrq fu%'kqYd">
      <formula>NOT(ISERROR(SEARCH("dsoy jktdh; fo|ky;ksa esa iz;ksx gsrq fu%'kqYd",O14)))</formula>
    </cfRule>
    <cfRule type="containsText" dxfId="5196" priority="2372" stopIfTrue="1" operator="containsText" text="dsoy jktdh; fo|ky;ksa esa iz;ksx gsrq fu%'kqYd">
      <formula>NOT(ISERROR(SEARCH("dsoy jktdh; fo|ky;ksa esa iz;ksx gsrq fu%'kqYd",O14)))</formula>
    </cfRule>
    <cfRule type="containsText" dxfId="5195" priority="2373" stopIfTrue="1" operator="containsText" text="dsoy jktdh; fo|ky;ksa esa iz;ksx gsrq fu%'kqYd">
      <formula>NOT(ISERROR(SEARCH("dsoy jktdh; fo|ky;ksa esa iz;ksx gsrq fu%'kqYd",O14)))</formula>
    </cfRule>
    <cfRule type="containsText" dxfId="5194" priority="2374" stopIfTrue="1" operator="containsText" text="f'k{kk foHkkx jktLFkku">
      <formula>NOT(ISERROR(SEARCH("f'k{kk foHkkx jktLFkku",O14)))</formula>
    </cfRule>
    <cfRule type="containsText" dxfId="5193" priority="2375" stopIfTrue="1" operator="containsText" text="iw.kkZad">
      <formula>NOT(ISERROR(SEARCH("iw.kkZad",O14)))</formula>
    </cfRule>
  </conditionalFormatting>
  <conditionalFormatting sqref="G14">
    <cfRule type="expression" dxfId="5192" priority="1212">
      <formula>is(error)</formula>
    </cfRule>
  </conditionalFormatting>
  <conditionalFormatting sqref="G14">
    <cfRule type="cellIs" dxfId="5191" priority="1211" operator="equal">
      <formula>0</formula>
    </cfRule>
  </conditionalFormatting>
  <conditionalFormatting sqref="G14">
    <cfRule type="expression" dxfId="5190" priority="1210">
      <formula>ISERROR(G14)</formula>
    </cfRule>
  </conditionalFormatting>
  <conditionalFormatting sqref="K14">
    <cfRule type="expression" dxfId="5189" priority="1209">
      <formula>is(error)</formula>
    </cfRule>
  </conditionalFormatting>
  <conditionalFormatting sqref="K14">
    <cfRule type="cellIs" dxfId="5188" priority="1208" operator="equal">
      <formula>0</formula>
    </cfRule>
  </conditionalFormatting>
  <conditionalFormatting sqref="K14">
    <cfRule type="expression" dxfId="5187" priority="1207">
      <formula>ISERROR(K14)</formula>
    </cfRule>
  </conditionalFormatting>
  <conditionalFormatting sqref="T14">
    <cfRule type="expression" dxfId="5186" priority="1206">
      <formula>is(error)</formula>
    </cfRule>
  </conditionalFormatting>
  <conditionalFormatting sqref="T14">
    <cfRule type="cellIs" dxfId="5185" priority="1205" operator="equal">
      <formula>0</formula>
    </cfRule>
  </conditionalFormatting>
  <conditionalFormatting sqref="T14">
    <cfRule type="expression" dxfId="5184" priority="1204">
      <formula>ISERROR(T14)</formula>
    </cfRule>
  </conditionalFormatting>
  <conditionalFormatting sqref="X14">
    <cfRule type="expression" dxfId="5183" priority="1203">
      <formula>is(error)</formula>
    </cfRule>
  </conditionalFormatting>
  <conditionalFormatting sqref="X14">
    <cfRule type="cellIs" dxfId="5182" priority="1202" operator="equal">
      <formula>0</formula>
    </cfRule>
  </conditionalFormatting>
  <conditionalFormatting sqref="X14">
    <cfRule type="expression" dxfId="5181" priority="1201">
      <formula>ISERROR(X14)</formula>
    </cfRule>
  </conditionalFormatting>
  <conditionalFormatting sqref="B44">
    <cfRule type="cellIs" dxfId="5180" priority="1200" stopIfTrue="1" operator="equal">
      <formula>0</formula>
    </cfRule>
  </conditionalFormatting>
  <conditionalFormatting sqref="B44">
    <cfRule type="containsText" dxfId="5179" priority="1195" stopIfTrue="1" operator="containsText" text="dsoy jktdh; fo|ky;ksa esa iz;ksx gsrq fu%'kqYd">
      <formula>NOT(ISERROR(SEARCH("dsoy jktdh; fo|ky;ksa esa iz;ksx gsrq fu%'kqYd",B44)))</formula>
    </cfRule>
    <cfRule type="containsText" dxfId="5178" priority="1196" stopIfTrue="1" operator="containsText" text="dsoy jktdh; fo|ky;ksa esa iz;ksx gsrq fu%'kqYd">
      <formula>NOT(ISERROR(SEARCH("dsoy jktdh; fo|ky;ksa esa iz;ksx gsrq fu%'kqYd",B44)))</formula>
    </cfRule>
    <cfRule type="containsText" dxfId="5177" priority="1197" stopIfTrue="1" operator="containsText" text="dsoy jktdh; fo|ky;ksa esa iz;ksx gsrq fu%'kqYd">
      <formula>NOT(ISERROR(SEARCH("dsoy jktdh; fo|ky;ksa esa iz;ksx gsrq fu%'kqYd",B44)))</formula>
    </cfRule>
    <cfRule type="containsText" dxfId="5176" priority="1198" stopIfTrue="1" operator="containsText" text="f'k{kk foHkkx jktLFkku">
      <formula>NOT(ISERROR(SEARCH("f'k{kk foHkkx jktLFkku",B44)))</formula>
    </cfRule>
    <cfRule type="containsText" dxfId="5175" priority="1199" stopIfTrue="1" operator="containsText" text="iw.kkZad">
      <formula>NOT(ISERROR(SEARCH("iw.kkZad",B44)))</formula>
    </cfRule>
  </conditionalFormatting>
  <conditionalFormatting sqref="O44">
    <cfRule type="cellIs" dxfId="5174" priority="1194" stopIfTrue="1" operator="equal">
      <formula>0</formula>
    </cfRule>
  </conditionalFormatting>
  <conditionalFormatting sqref="O44">
    <cfRule type="containsText" dxfId="5173" priority="1189" stopIfTrue="1" operator="containsText" text="dsoy jktdh; fo|ky;ksa esa iz;ksx gsrq fu%'kqYd">
      <formula>NOT(ISERROR(SEARCH("dsoy jktdh; fo|ky;ksa esa iz;ksx gsrq fu%'kqYd",O44)))</formula>
    </cfRule>
    <cfRule type="containsText" dxfId="5172" priority="1190" stopIfTrue="1" operator="containsText" text="dsoy jktdh; fo|ky;ksa esa iz;ksx gsrq fu%'kqYd">
      <formula>NOT(ISERROR(SEARCH("dsoy jktdh; fo|ky;ksa esa iz;ksx gsrq fu%'kqYd",O44)))</formula>
    </cfRule>
    <cfRule type="containsText" dxfId="5171" priority="1191" stopIfTrue="1" operator="containsText" text="dsoy jktdh; fo|ky;ksa esa iz;ksx gsrq fu%'kqYd">
      <formula>NOT(ISERROR(SEARCH("dsoy jktdh; fo|ky;ksa esa iz;ksx gsrq fu%'kqYd",O44)))</formula>
    </cfRule>
    <cfRule type="containsText" dxfId="5170" priority="1192" stopIfTrue="1" operator="containsText" text="f'k{kk foHkkx jktLFkku">
      <formula>NOT(ISERROR(SEARCH("f'k{kk foHkkx jktLFkku",O44)))</formula>
    </cfRule>
    <cfRule type="containsText" dxfId="5169" priority="1193" stopIfTrue="1" operator="containsText" text="iw.kkZad">
      <formula>NOT(ISERROR(SEARCH("iw.kkZad",O44)))</formula>
    </cfRule>
  </conditionalFormatting>
  <conditionalFormatting sqref="G44">
    <cfRule type="expression" dxfId="5168" priority="1188">
      <formula>is(error)</formula>
    </cfRule>
  </conditionalFormatting>
  <conditionalFormatting sqref="G44">
    <cfRule type="cellIs" dxfId="5167" priority="1187" operator="equal">
      <formula>0</formula>
    </cfRule>
  </conditionalFormatting>
  <conditionalFormatting sqref="G44">
    <cfRule type="expression" dxfId="5166" priority="1186">
      <formula>ISERROR(G44)</formula>
    </cfRule>
  </conditionalFormatting>
  <conditionalFormatting sqref="K44">
    <cfRule type="expression" dxfId="5165" priority="1185">
      <formula>is(error)</formula>
    </cfRule>
  </conditionalFormatting>
  <conditionalFormatting sqref="K44">
    <cfRule type="cellIs" dxfId="5164" priority="1184" operator="equal">
      <formula>0</formula>
    </cfRule>
  </conditionalFormatting>
  <conditionalFormatting sqref="K44">
    <cfRule type="expression" dxfId="5163" priority="1183">
      <formula>ISERROR(K44)</formula>
    </cfRule>
  </conditionalFormatting>
  <conditionalFormatting sqref="T44">
    <cfRule type="expression" dxfId="5162" priority="1182">
      <formula>is(error)</formula>
    </cfRule>
  </conditionalFormatting>
  <conditionalFormatting sqref="T44">
    <cfRule type="cellIs" dxfId="5161" priority="1181" operator="equal">
      <formula>0</formula>
    </cfRule>
  </conditionalFormatting>
  <conditionalFormatting sqref="T44">
    <cfRule type="expression" dxfId="5160" priority="1180">
      <formula>ISERROR(T44)</formula>
    </cfRule>
  </conditionalFormatting>
  <conditionalFormatting sqref="X44">
    <cfRule type="expression" dxfId="5159" priority="1179">
      <formula>is(error)</formula>
    </cfRule>
  </conditionalFormatting>
  <conditionalFormatting sqref="X44">
    <cfRule type="cellIs" dxfId="5158" priority="1178" operator="equal">
      <formula>0</formula>
    </cfRule>
  </conditionalFormatting>
  <conditionalFormatting sqref="X44">
    <cfRule type="expression" dxfId="5157" priority="1177">
      <formula>ISERROR(X44)</formula>
    </cfRule>
  </conditionalFormatting>
  <conditionalFormatting sqref="B74">
    <cfRule type="cellIs" dxfId="5156" priority="1176" stopIfTrue="1" operator="equal">
      <formula>0</formula>
    </cfRule>
  </conditionalFormatting>
  <conditionalFormatting sqref="B74">
    <cfRule type="containsText" dxfId="5155" priority="1171" stopIfTrue="1" operator="containsText" text="dsoy jktdh; fo|ky;ksa esa iz;ksx gsrq fu%'kqYd">
      <formula>NOT(ISERROR(SEARCH("dsoy jktdh; fo|ky;ksa esa iz;ksx gsrq fu%'kqYd",B74)))</formula>
    </cfRule>
    <cfRule type="containsText" dxfId="5154" priority="1172" stopIfTrue="1" operator="containsText" text="dsoy jktdh; fo|ky;ksa esa iz;ksx gsrq fu%'kqYd">
      <formula>NOT(ISERROR(SEARCH("dsoy jktdh; fo|ky;ksa esa iz;ksx gsrq fu%'kqYd",B74)))</formula>
    </cfRule>
    <cfRule type="containsText" dxfId="5153" priority="1173" stopIfTrue="1" operator="containsText" text="dsoy jktdh; fo|ky;ksa esa iz;ksx gsrq fu%'kqYd">
      <formula>NOT(ISERROR(SEARCH("dsoy jktdh; fo|ky;ksa esa iz;ksx gsrq fu%'kqYd",B74)))</formula>
    </cfRule>
    <cfRule type="containsText" dxfId="5152" priority="1174" stopIfTrue="1" operator="containsText" text="f'k{kk foHkkx jktLFkku">
      <formula>NOT(ISERROR(SEARCH("f'k{kk foHkkx jktLFkku",B74)))</formula>
    </cfRule>
    <cfRule type="containsText" dxfId="5151" priority="1175" stopIfTrue="1" operator="containsText" text="iw.kkZad">
      <formula>NOT(ISERROR(SEARCH("iw.kkZad",B74)))</formula>
    </cfRule>
  </conditionalFormatting>
  <conditionalFormatting sqref="O74">
    <cfRule type="cellIs" dxfId="5150" priority="1170" stopIfTrue="1" operator="equal">
      <formula>0</formula>
    </cfRule>
  </conditionalFormatting>
  <conditionalFormatting sqref="O74">
    <cfRule type="containsText" dxfId="5149" priority="1165" stopIfTrue="1" operator="containsText" text="dsoy jktdh; fo|ky;ksa esa iz;ksx gsrq fu%'kqYd">
      <formula>NOT(ISERROR(SEARCH("dsoy jktdh; fo|ky;ksa esa iz;ksx gsrq fu%'kqYd",O74)))</formula>
    </cfRule>
    <cfRule type="containsText" dxfId="5148" priority="1166" stopIfTrue="1" operator="containsText" text="dsoy jktdh; fo|ky;ksa esa iz;ksx gsrq fu%'kqYd">
      <formula>NOT(ISERROR(SEARCH("dsoy jktdh; fo|ky;ksa esa iz;ksx gsrq fu%'kqYd",O74)))</formula>
    </cfRule>
    <cfRule type="containsText" dxfId="5147" priority="1167" stopIfTrue="1" operator="containsText" text="dsoy jktdh; fo|ky;ksa esa iz;ksx gsrq fu%'kqYd">
      <formula>NOT(ISERROR(SEARCH("dsoy jktdh; fo|ky;ksa esa iz;ksx gsrq fu%'kqYd",O74)))</formula>
    </cfRule>
    <cfRule type="containsText" dxfId="5146" priority="1168" stopIfTrue="1" operator="containsText" text="f'k{kk foHkkx jktLFkku">
      <formula>NOT(ISERROR(SEARCH("f'k{kk foHkkx jktLFkku",O74)))</formula>
    </cfRule>
    <cfRule type="containsText" dxfId="5145" priority="1169" stopIfTrue="1" operator="containsText" text="iw.kkZad">
      <formula>NOT(ISERROR(SEARCH("iw.kkZad",O74)))</formula>
    </cfRule>
  </conditionalFormatting>
  <conditionalFormatting sqref="G74">
    <cfRule type="expression" dxfId="5144" priority="1164">
      <formula>is(error)</formula>
    </cfRule>
  </conditionalFormatting>
  <conditionalFormatting sqref="G74">
    <cfRule type="cellIs" dxfId="5143" priority="1163" operator="equal">
      <formula>0</formula>
    </cfRule>
  </conditionalFormatting>
  <conditionalFormatting sqref="G74">
    <cfRule type="expression" dxfId="5142" priority="1162">
      <formula>ISERROR(G74)</formula>
    </cfRule>
  </conditionalFormatting>
  <conditionalFormatting sqref="K74">
    <cfRule type="expression" dxfId="5141" priority="1161">
      <formula>is(error)</formula>
    </cfRule>
  </conditionalFormatting>
  <conditionalFormatting sqref="K74">
    <cfRule type="cellIs" dxfId="5140" priority="1160" operator="equal">
      <formula>0</formula>
    </cfRule>
  </conditionalFormatting>
  <conditionalFormatting sqref="K74">
    <cfRule type="expression" dxfId="5139" priority="1159">
      <formula>ISERROR(K74)</formula>
    </cfRule>
  </conditionalFormatting>
  <conditionalFormatting sqref="T74">
    <cfRule type="expression" dxfId="5138" priority="1158">
      <formula>is(error)</formula>
    </cfRule>
  </conditionalFormatting>
  <conditionalFormatting sqref="T74">
    <cfRule type="cellIs" dxfId="5137" priority="1157" operator="equal">
      <formula>0</formula>
    </cfRule>
  </conditionalFormatting>
  <conditionalFormatting sqref="T74">
    <cfRule type="expression" dxfId="5136" priority="1156">
      <formula>ISERROR(T74)</formula>
    </cfRule>
  </conditionalFormatting>
  <conditionalFormatting sqref="X74">
    <cfRule type="expression" dxfId="5135" priority="1155">
      <formula>is(error)</formula>
    </cfRule>
  </conditionalFormatting>
  <conditionalFormatting sqref="X74">
    <cfRule type="cellIs" dxfId="5134" priority="1154" operator="equal">
      <formula>0</formula>
    </cfRule>
  </conditionalFormatting>
  <conditionalFormatting sqref="X74">
    <cfRule type="expression" dxfId="5133" priority="1153">
      <formula>ISERROR(X74)</formula>
    </cfRule>
  </conditionalFormatting>
  <conditionalFormatting sqref="B104">
    <cfRule type="cellIs" dxfId="5132" priority="1152" stopIfTrue="1" operator="equal">
      <formula>0</formula>
    </cfRule>
  </conditionalFormatting>
  <conditionalFormatting sqref="B104">
    <cfRule type="containsText" dxfId="5131" priority="1147" stopIfTrue="1" operator="containsText" text="dsoy jktdh; fo|ky;ksa esa iz;ksx gsrq fu%'kqYd">
      <formula>NOT(ISERROR(SEARCH("dsoy jktdh; fo|ky;ksa esa iz;ksx gsrq fu%'kqYd",B104)))</formula>
    </cfRule>
    <cfRule type="containsText" dxfId="5130" priority="1148" stopIfTrue="1" operator="containsText" text="dsoy jktdh; fo|ky;ksa esa iz;ksx gsrq fu%'kqYd">
      <formula>NOT(ISERROR(SEARCH("dsoy jktdh; fo|ky;ksa esa iz;ksx gsrq fu%'kqYd",B104)))</formula>
    </cfRule>
    <cfRule type="containsText" dxfId="5129" priority="1149" stopIfTrue="1" operator="containsText" text="dsoy jktdh; fo|ky;ksa esa iz;ksx gsrq fu%'kqYd">
      <formula>NOT(ISERROR(SEARCH("dsoy jktdh; fo|ky;ksa esa iz;ksx gsrq fu%'kqYd",B104)))</formula>
    </cfRule>
    <cfRule type="containsText" dxfId="5128" priority="1150" stopIfTrue="1" operator="containsText" text="f'k{kk foHkkx jktLFkku">
      <formula>NOT(ISERROR(SEARCH("f'k{kk foHkkx jktLFkku",B104)))</formula>
    </cfRule>
    <cfRule type="containsText" dxfId="5127" priority="1151" stopIfTrue="1" operator="containsText" text="iw.kkZad">
      <formula>NOT(ISERROR(SEARCH("iw.kkZad",B104)))</formula>
    </cfRule>
  </conditionalFormatting>
  <conditionalFormatting sqref="O104">
    <cfRule type="cellIs" dxfId="5126" priority="1146" stopIfTrue="1" operator="equal">
      <formula>0</formula>
    </cfRule>
  </conditionalFormatting>
  <conditionalFormatting sqref="O104">
    <cfRule type="containsText" dxfId="5125" priority="1141" stopIfTrue="1" operator="containsText" text="dsoy jktdh; fo|ky;ksa esa iz;ksx gsrq fu%'kqYd">
      <formula>NOT(ISERROR(SEARCH("dsoy jktdh; fo|ky;ksa esa iz;ksx gsrq fu%'kqYd",O104)))</formula>
    </cfRule>
    <cfRule type="containsText" dxfId="5124" priority="1142" stopIfTrue="1" operator="containsText" text="dsoy jktdh; fo|ky;ksa esa iz;ksx gsrq fu%'kqYd">
      <formula>NOT(ISERROR(SEARCH("dsoy jktdh; fo|ky;ksa esa iz;ksx gsrq fu%'kqYd",O104)))</formula>
    </cfRule>
    <cfRule type="containsText" dxfId="5123" priority="1143" stopIfTrue="1" operator="containsText" text="dsoy jktdh; fo|ky;ksa esa iz;ksx gsrq fu%'kqYd">
      <formula>NOT(ISERROR(SEARCH("dsoy jktdh; fo|ky;ksa esa iz;ksx gsrq fu%'kqYd",O104)))</formula>
    </cfRule>
    <cfRule type="containsText" dxfId="5122" priority="1144" stopIfTrue="1" operator="containsText" text="f'k{kk foHkkx jktLFkku">
      <formula>NOT(ISERROR(SEARCH("f'k{kk foHkkx jktLFkku",O104)))</formula>
    </cfRule>
    <cfRule type="containsText" dxfId="5121" priority="1145" stopIfTrue="1" operator="containsText" text="iw.kkZad">
      <formula>NOT(ISERROR(SEARCH("iw.kkZad",O104)))</formula>
    </cfRule>
  </conditionalFormatting>
  <conditionalFormatting sqref="G104">
    <cfRule type="expression" dxfId="5120" priority="1140">
      <formula>is(error)</formula>
    </cfRule>
  </conditionalFormatting>
  <conditionalFormatting sqref="G104">
    <cfRule type="cellIs" dxfId="5119" priority="1139" operator="equal">
      <formula>0</formula>
    </cfRule>
  </conditionalFormatting>
  <conditionalFormatting sqref="G104">
    <cfRule type="expression" dxfId="5118" priority="1138">
      <formula>ISERROR(G104)</formula>
    </cfRule>
  </conditionalFormatting>
  <conditionalFormatting sqref="K104">
    <cfRule type="expression" dxfId="5117" priority="1137">
      <formula>is(error)</formula>
    </cfRule>
  </conditionalFormatting>
  <conditionalFormatting sqref="K104">
    <cfRule type="cellIs" dxfId="5116" priority="1136" operator="equal">
      <formula>0</formula>
    </cfRule>
  </conditionalFormatting>
  <conditionalFormatting sqref="K104">
    <cfRule type="expression" dxfId="5115" priority="1135">
      <formula>ISERROR(K104)</formula>
    </cfRule>
  </conditionalFormatting>
  <conditionalFormatting sqref="T104">
    <cfRule type="expression" dxfId="5114" priority="1134">
      <formula>is(error)</formula>
    </cfRule>
  </conditionalFormatting>
  <conditionalFormatting sqref="T104">
    <cfRule type="cellIs" dxfId="5113" priority="1133" operator="equal">
      <formula>0</formula>
    </cfRule>
  </conditionalFormatting>
  <conditionalFormatting sqref="T104">
    <cfRule type="expression" dxfId="5112" priority="1132">
      <formula>ISERROR(T104)</formula>
    </cfRule>
  </conditionalFormatting>
  <conditionalFormatting sqref="X104">
    <cfRule type="expression" dxfId="5111" priority="1131">
      <formula>is(error)</formula>
    </cfRule>
  </conditionalFormatting>
  <conditionalFormatting sqref="X104">
    <cfRule type="cellIs" dxfId="5110" priority="1130" operator="equal">
      <formula>0</formula>
    </cfRule>
  </conditionalFormatting>
  <conditionalFormatting sqref="X104">
    <cfRule type="expression" dxfId="5109" priority="1129">
      <formula>ISERROR(X104)</formula>
    </cfRule>
  </conditionalFormatting>
  <conditionalFormatting sqref="B134">
    <cfRule type="cellIs" dxfId="5108" priority="1128" stopIfTrue="1" operator="equal">
      <formula>0</formula>
    </cfRule>
  </conditionalFormatting>
  <conditionalFormatting sqref="B134">
    <cfRule type="containsText" dxfId="5107" priority="1123" stopIfTrue="1" operator="containsText" text="dsoy jktdh; fo|ky;ksa esa iz;ksx gsrq fu%'kqYd">
      <formula>NOT(ISERROR(SEARCH("dsoy jktdh; fo|ky;ksa esa iz;ksx gsrq fu%'kqYd",B134)))</formula>
    </cfRule>
    <cfRule type="containsText" dxfId="5106" priority="1124" stopIfTrue="1" operator="containsText" text="dsoy jktdh; fo|ky;ksa esa iz;ksx gsrq fu%'kqYd">
      <formula>NOT(ISERROR(SEARCH("dsoy jktdh; fo|ky;ksa esa iz;ksx gsrq fu%'kqYd",B134)))</formula>
    </cfRule>
    <cfRule type="containsText" dxfId="5105" priority="1125" stopIfTrue="1" operator="containsText" text="dsoy jktdh; fo|ky;ksa esa iz;ksx gsrq fu%'kqYd">
      <formula>NOT(ISERROR(SEARCH("dsoy jktdh; fo|ky;ksa esa iz;ksx gsrq fu%'kqYd",B134)))</formula>
    </cfRule>
    <cfRule type="containsText" dxfId="5104" priority="1126" stopIfTrue="1" operator="containsText" text="f'k{kk foHkkx jktLFkku">
      <formula>NOT(ISERROR(SEARCH("f'k{kk foHkkx jktLFkku",B134)))</formula>
    </cfRule>
    <cfRule type="containsText" dxfId="5103" priority="1127" stopIfTrue="1" operator="containsText" text="iw.kkZad">
      <formula>NOT(ISERROR(SEARCH("iw.kkZad",B134)))</formula>
    </cfRule>
  </conditionalFormatting>
  <conditionalFormatting sqref="O134">
    <cfRule type="cellIs" dxfId="5102" priority="1122" stopIfTrue="1" operator="equal">
      <formula>0</formula>
    </cfRule>
  </conditionalFormatting>
  <conditionalFormatting sqref="O134">
    <cfRule type="containsText" dxfId="5101" priority="1117" stopIfTrue="1" operator="containsText" text="dsoy jktdh; fo|ky;ksa esa iz;ksx gsrq fu%'kqYd">
      <formula>NOT(ISERROR(SEARCH("dsoy jktdh; fo|ky;ksa esa iz;ksx gsrq fu%'kqYd",O134)))</formula>
    </cfRule>
    <cfRule type="containsText" dxfId="5100" priority="1118" stopIfTrue="1" operator="containsText" text="dsoy jktdh; fo|ky;ksa esa iz;ksx gsrq fu%'kqYd">
      <formula>NOT(ISERROR(SEARCH("dsoy jktdh; fo|ky;ksa esa iz;ksx gsrq fu%'kqYd",O134)))</formula>
    </cfRule>
    <cfRule type="containsText" dxfId="5099" priority="1119" stopIfTrue="1" operator="containsText" text="dsoy jktdh; fo|ky;ksa esa iz;ksx gsrq fu%'kqYd">
      <formula>NOT(ISERROR(SEARCH("dsoy jktdh; fo|ky;ksa esa iz;ksx gsrq fu%'kqYd",O134)))</formula>
    </cfRule>
    <cfRule type="containsText" dxfId="5098" priority="1120" stopIfTrue="1" operator="containsText" text="f'k{kk foHkkx jktLFkku">
      <formula>NOT(ISERROR(SEARCH("f'k{kk foHkkx jktLFkku",O134)))</formula>
    </cfRule>
    <cfRule type="containsText" dxfId="5097" priority="1121" stopIfTrue="1" operator="containsText" text="iw.kkZad">
      <formula>NOT(ISERROR(SEARCH("iw.kkZad",O134)))</formula>
    </cfRule>
  </conditionalFormatting>
  <conditionalFormatting sqref="G134">
    <cfRule type="expression" dxfId="5096" priority="1116">
      <formula>is(error)</formula>
    </cfRule>
  </conditionalFormatting>
  <conditionalFormatting sqref="G134">
    <cfRule type="cellIs" dxfId="5095" priority="1115" operator="equal">
      <formula>0</formula>
    </cfRule>
  </conditionalFormatting>
  <conditionalFormatting sqref="G134">
    <cfRule type="expression" dxfId="5094" priority="1114">
      <formula>ISERROR(G134)</formula>
    </cfRule>
  </conditionalFormatting>
  <conditionalFormatting sqref="K134">
    <cfRule type="expression" dxfId="5093" priority="1113">
      <formula>is(error)</formula>
    </cfRule>
  </conditionalFormatting>
  <conditionalFormatting sqref="K134">
    <cfRule type="cellIs" dxfId="5092" priority="1112" operator="equal">
      <formula>0</formula>
    </cfRule>
  </conditionalFormatting>
  <conditionalFormatting sqref="K134">
    <cfRule type="expression" dxfId="5091" priority="1111">
      <formula>ISERROR(K134)</formula>
    </cfRule>
  </conditionalFormatting>
  <conditionalFormatting sqref="T134">
    <cfRule type="expression" dxfId="5090" priority="1110">
      <formula>is(error)</formula>
    </cfRule>
  </conditionalFormatting>
  <conditionalFormatting sqref="T134">
    <cfRule type="cellIs" dxfId="5089" priority="1109" operator="equal">
      <formula>0</formula>
    </cfRule>
  </conditionalFormatting>
  <conditionalFormatting sqref="T134">
    <cfRule type="expression" dxfId="5088" priority="1108">
      <formula>ISERROR(T134)</formula>
    </cfRule>
  </conditionalFormatting>
  <conditionalFormatting sqref="X134">
    <cfRule type="expression" dxfId="5087" priority="1107">
      <formula>is(error)</formula>
    </cfRule>
  </conditionalFormatting>
  <conditionalFormatting sqref="X134">
    <cfRule type="cellIs" dxfId="5086" priority="1106" operator="equal">
      <formula>0</formula>
    </cfRule>
  </conditionalFormatting>
  <conditionalFormatting sqref="X134">
    <cfRule type="expression" dxfId="5085" priority="1105">
      <formula>ISERROR(X134)</formula>
    </cfRule>
  </conditionalFormatting>
  <conditionalFormatting sqref="B164">
    <cfRule type="cellIs" dxfId="5084" priority="1104" stopIfTrue="1" operator="equal">
      <formula>0</formula>
    </cfRule>
  </conditionalFormatting>
  <conditionalFormatting sqref="B164">
    <cfRule type="containsText" dxfId="5083" priority="1099" stopIfTrue="1" operator="containsText" text="dsoy jktdh; fo|ky;ksa esa iz;ksx gsrq fu%'kqYd">
      <formula>NOT(ISERROR(SEARCH("dsoy jktdh; fo|ky;ksa esa iz;ksx gsrq fu%'kqYd",B164)))</formula>
    </cfRule>
    <cfRule type="containsText" dxfId="5082" priority="1100" stopIfTrue="1" operator="containsText" text="dsoy jktdh; fo|ky;ksa esa iz;ksx gsrq fu%'kqYd">
      <formula>NOT(ISERROR(SEARCH("dsoy jktdh; fo|ky;ksa esa iz;ksx gsrq fu%'kqYd",B164)))</formula>
    </cfRule>
    <cfRule type="containsText" dxfId="5081" priority="1101" stopIfTrue="1" operator="containsText" text="dsoy jktdh; fo|ky;ksa esa iz;ksx gsrq fu%'kqYd">
      <formula>NOT(ISERROR(SEARCH("dsoy jktdh; fo|ky;ksa esa iz;ksx gsrq fu%'kqYd",B164)))</formula>
    </cfRule>
    <cfRule type="containsText" dxfId="5080" priority="1102" stopIfTrue="1" operator="containsText" text="f'k{kk foHkkx jktLFkku">
      <formula>NOT(ISERROR(SEARCH("f'k{kk foHkkx jktLFkku",B164)))</formula>
    </cfRule>
    <cfRule type="containsText" dxfId="5079" priority="1103" stopIfTrue="1" operator="containsText" text="iw.kkZad">
      <formula>NOT(ISERROR(SEARCH("iw.kkZad",B164)))</formula>
    </cfRule>
  </conditionalFormatting>
  <conditionalFormatting sqref="O164">
    <cfRule type="cellIs" dxfId="5078" priority="1098" stopIfTrue="1" operator="equal">
      <formula>0</formula>
    </cfRule>
  </conditionalFormatting>
  <conditionalFormatting sqref="O164">
    <cfRule type="containsText" dxfId="5077" priority="1093" stopIfTrue="1" operator="containsText" text="dsoy jktdh; fo|ky;ksa esa iz;ksx gsrq fu%'kqYd">
      <formula>NOT(ISERROR(SEARCH("dsoy jktdh; fo|ky;ksa esa iz;ksx gsrq fu%'kqYd",O164)))</formula>
    </cfRule>
    <cfRule type="containsText" dxfId="5076" priority="1094" stopIfTrue="1" operator="containsText" text="dsoy jktdh; fo|ky;ksa esa iz;ksx gsrq fu%'kqYd">
      <formula>NOT(ISERROR(SEARCH("dsoy jktdh; fo|ky;ksa esa iz;ksx gsrq fu%'kqYd",O164)))</formula>
    </cfRule>
    <cfRule type="containsText" dxfId="5075" priority="1095" stopIfTrue="1" operator="containsText" text="dsoy jktdh; fo|ky;ksa esa iz;ksx gsrq fu%'kqYd">
      <formula>NOT(ISERROR(SEARCH("dsoy jktdh; fo|ky;ksa esa iz;ksx gsrq fu%'kqYd",O164)))</formula>
    </cfRule>
    <cfRule type="containsText" dxfId="5074" priority="1096" stopIfTrue="1" operator="containsText" text="f'k{kk foHkkx jktLFkku">
      <formula>NOT(ISERROR(SEARCH("f'k{kk foHkkx jktLFkku",O164)))</formula>
    </cfRule>
    <cfRule type="containsText" dxfId="5073" priority="1097" stopIfTrue="1" operator="containsText" text="iw.kkZad">
      <formula>NOT(ISERROR(SEARCH("iw.kkZad",O164)))</formula>
    </cfRule>
  </conditionalFormatting>
  <conditionalFormatting sqref="G164">
    <cfRule type="expression" dxfId="5072" priority="1092">
      <formula>is(error)</formula>
    </cfRule>
  </conditionalFormatting>
  <conditionalFormatting sqref="G164">
    <cfRule type="cellIs" dxfId="5071" priority="1091" operator="equal">
      <formula>0</formula>
    </cfRule>
  </conditionalFormatting>
  <conditionalFormatting sqref="G164">
    <cfRule type="expression" dxfId="5070" priority="1090">
      <formula>ISERROR(G164)</formula>
    </cfRule>
  </conditionalFormatting>
  <conditionalFormatting sqref="K164">
    <cfRule type="expression" dxfId="5069" priority="1089">
      <formula>is(error)</formula>
    </cfRule>
  </conditionalFormatting>
  <conditionalFormatting sqref="K164">
    <cfRule type="cellIs" dxfId="5068" priority="1088" operator="equal">
      <formula>0</formula>
    </cfRule>
  </conditionalFormatting>
  <conditionalFormatting sqref="K164">
    <cfRule type="expression" dxfId="5067" priority="1087">
      <formula>ISERROR(K164)</formula>
    </cfRule>
  </conditionalFormatting>
  <conditionalFormatting sqref="T164">
    <cfRule type="expression" dxfId="5066" priority="1086">
      <formula>is(error)</formula>
    </cfRule>
  </conditionalFormatting>
  <conditionalFormatting sqref="T164">
    <cfRule type="cellIs" dxfId="5065" priority="1085" operator="equal">
      <formula>0</formula>
    </cfRule>
  </conditionalFormatting>
  <conditionalFormatting sqref="T164">
    <cfRule type="expression" dxfId="5064" priority="1084">
      <formula>ISERROR(T164)</formula>
    </cfRule>
  </conditionalFormatting>
  <conditionalFormatting sqref="X164">
    <cfRule type="expression" dxfId="5063" priority="1083">
      <formula>is(error)</formula>
    </cfRule>
  </conditionalFormatting>
  <conditionalFormatting sqref="X164">
    <cfRule type="cellIs" dxfId="5062" priority="1082" operator="equal">
      <formula>0</formula>
    </cfRule>
  </conditionalFormatting>
  <conditionalFormatting sqref="X164">
    <cfRule type="expression" dxfId="5061" priority="1081">
      <formula>ISERROR(X164)</formula>
    </cfRule>
  </conditionalFormatting>
  <conditionalFormatting sqref="B194">
    <cfRule type="cellIs" dxfId="5060" priority="1080" stopIfTrue="1" operator="equal">
      <formula>0</formula>
    </cfRule>
  </conditionalFormatting>
  <conditionalFormatting sqref="B194">
    <cfRule type="containsText" dxfId="5059" priority="1075" stopIfTrue="1" operator="containsText" text="dsoy jktdh; fo|ky;ksa esa iz;ksx gsrq fu%'kqYd">
      <formula>NOT(ISERROR(SEARCH("dsoy jktdh; fo|ky;ksa esa iz;ksx gsrq fu%'kqYd",B194)))</formula>
    </cfRule>
    <cfRule type="containsText" dxfId="5058" priority="1076" stopIfTrue="1" operator="containsText" text="dsoy jktdh; fo|ky;ksa esa iz;ksx gsrq fu%'kqYd">
      <formula>NOT(ISERROR(SEARCH("dsoy jktdh; fo|ky;ksa esa iz;ksx gsrq fu%'kqYd",B194)))</formula>
    </cfRule>
    <cfRule type="containsText" dxfId="5057" priority="1077" stopIfTrue="1" operator="containsText" text="dsoy jktdh; fo|ky;ksa esa iz;ksx gsrq fu%'kqYd">
      <formula>NOT(ISERROR(SEARCH("dsoy jktdh; fo|ky;ksa esa iz;ksx gsrq fu%'kqYd",B194)))</formula>
    </cfRule>
    <cfRule type="containsText" dxfId="5056" priority="1078" stopIfTrue="1" operator="containsText" text="f'k{kk foHkkx jktLFkku">
      <formula>NOT(ISERROR(SEARCH("f'k{kk foHkkx jktLFkku",B194)))</formula>
    </cfRule>
    <cfRule type="containsText" dxfId="5055" priority="1079" stopIfTrue="1" operator="containsText" text="iw.kkZad">
      <formula>NOT(ISERROR(SEARCH("iw.kkZad",B194)))</formula>
    </cfRule>
  </conditionalFormatting>
  <conditionalFormatting sqref="O194">
    <cfRule type="cellIs" dxfId="5054" priority="1074" stopIfTrue="1" operator="equal">
      <formula>0</formula>
    </cfRule>
  </conditionalFormatting>
  <conditionalFormatting sqref="O194">
    <cfRule type="containsText" dxfId="5053" priority="1069" stopIfTrue="1" operator="containsText" text="dsoy jktdh; fo|ky;ksa esa iz;ksx gsrq fu%'kqYd">
      <formula>NOT(ISERROR(SEARCH("dsoy jktdh; fo|ky;ksa esa iz;ksx gsrq fu%'kqYd",O194)))</formula>
    </cfRule>
    <cfRule type="containsText" dxfId="5052" priority="1070" stopIfTrue="1" operator="containsText" text="dsoy jktdh; fo|ky;ksa esa iz;ksx gsrq fu%'kqYd">
      <formula>NOT(ISERROR(SEARCH("dsoy jktdh; fo|ky;ksa esa iz;ksx gsrq fu%'kqYd",O194)))</formula>
    </cfRule>
    <cfRule type="containsText" dxfId="5051" priority="1071" stopIfTrue="1" operator="containsText" text="dsoy jktdh; fo|ky;ksa esa iz;ksx gsrq fu%'kqYd">
      <formula>NOT(ISERROR(SEARCH("dsoy jktdh; fo|ky;ksa esa iz;ksx gsrq fu%'kqYd",O194)))</formula>
    </cfRule>
    <cfRule type="containsText" dxfId="5050" priority="1072" stopIfTrue="1" operator="containsText" text="f'k{kk foHkkx jktLFkku">
      <formula>NOT(ISERROR(SEARCH("f'k{kk foHkkx jktLFkku",O194)))</formula>
    </cfRule>
    <cfRule type="containsText" dxfId="5049" priority="1073" stopIfTrue="1" operator="containsText" text="iw.kkZad">
      <formula>NOT(ISERROR(SEARCH("iw.kkZad",O194)))</formula>
    </cfRule>
  </conditionalFormatting>
  <conditionalFormatting sqref="G194">
    <cfRule type="expression" dxfId="5048" priority="1068">
      <formula>is(error)</formula>
    </cfRule>
  </conditionalFormatting>
  <conditionalFormatting sqref="G194">
    <cfRule type="cellIs" dxfId="5047" priority="1067" operator="equal">
      <formula>0</formula>
    </cfRule>
  </conditionalFormatting>
  <conditionalFormatting sqref="G194">
    <cfRule type="expression" dxfId="5046" priority="1066">
      <formula>ISERROR(G194)</formula>
    </cfRule>
  </conditionalFormatting>
  <conditionalFormatting sqref="K194">
    <cfRule type="expression" dxfId="5045" priority="1065">
      <formula>is(error)</formula>
    </cfRule>
  </conditionalFormatting>
  <conditionalFormatting sqref="K194">
    <cfRule type="cellIs" dxfId="5044" priority="1064" operator="equal">
      <formula>0</formula>
    </cfRule>
  </conditionalFormatting>
  <conditionalFormatting sqref="K194">
    <cfRule type="expression" dxfId="5043" priority="1063">
      <formula>ISERROR(K194)</formula>
    </cfRule>
  </conditionalFormatting>
  <conditionalFormatting sqref="T194">
    <cfRule type="expression" dxfId="5042" priority="1062">
      <formula>is(error)</formula>
    </cfRule>
  </conditionalFormatting>
  <conditionalFormatting sqref="T194">
    <cfRule type="cellIs" dxfId="5041" priority="1061" operator="equal">
      <formula>0</formula>
    </cfRule>
  </conditionalFormatting>
  <conditionalFormatting sqref="T194">
    <cfRule type="expression" dxfId="5040" priority="1060">
      <formula>ISERROR(T194)</formula>
    </cfRule>
  </conditionalFormatting>
  <conditionalFormatting sqref="X194">
    <cfRule type="expression" dxfId="5039" priority="1059">
      <formula>is(error)</formula>
    </cfRule>
  </conditionalFormatting>
  <conditionalFormatting sqref="X194">
    <cfRule type="cellIs" dxfId="5038" priority="1058" operator="equal">
      <formula>0</formula>
    </cfRule>
  </conditionalFormatting>
  <conditionalFormatting sqref="X194">
    <cfRule type="expression" dxfId="5037" priority="1057">
      <formula>ISERROR(X194)</formula>
    </cfRule>
  </conditionalFormatting>
  <conditionalFormatting sqref="B224">
    <cfRule type="cellIs" dxfId="5036" priority="1056" stopIfTrue="1" operator="equal">
      <formula>0</formula>
    </cfRule>
  </conditionalFormatting>
  <conditionalFormatting sqref="B224">
    <cfRule type="containsText" dxfId="5035" priority="1051" stopIfTrue="1" operator="containsText" text="dsoy jktdh; fo|ky;ksa esa iz;ksx gsrq fu%'kqYd">
      <formula>NOT(ISERROR(SEARCH("dsoy jktdh; fo|ky;ksa esa iz;ksx gsrq fu%'kqYd",B224)))</formula>
    </cfRule>
    <cfRule type="containsText" dxfId="5034" priority="1052" stopIfTrue="1" operator="containsText" text="dsoy jktdh; fo|ky;ksa esa iz;ksx gsrq fu%'kqYd">
      <formula>NOT(ISERROR(SEARCH("dsoy jktdh; fo|ky;ksa esa iz;ksx gsrq fu%'kqYd",B224)))</formula>
    </cfRule>
    <cfRule type="containsText" dxfId="5033" priority="1053" stopIfTrue="1" operator="containsText" text="dsoy jktdh; fo|ky;ksa esa iz;ksx gsrq fu%'kqYd">
      <formula>NOT(ISERROR(SEARCH("dsoy jktdh; fo|ky;ksa esa iz;ksx gsrq fu%'kqYd",B224)))</formula>
    </cfRule>
    <cfRule type="containsText" dxfId="5032" priority="1054" stopIfTrue="1" operator="containsText" text="f'k{kk foHkkx jktLFkku">
      <formula>NOT(ISERROR(SEARCH("f'k{kk foHkkx jktLFkku",B224)))</formula>
    </cfRule>
    <cfRule type="containsText" dxfId="5031" priority="1055" stopIfTrue="1" operator="containsText" text="iw.kkZad">
      <formula>NOT(ISERROR(SEARCH("iw.kkZad",B224)))</formula>
    </cfRule>
  </conditionalFormatting>
  <conditionalFormatting sqref="O224">
    <cfRule type="cellIs" dxfId="5030" priority="1050" stopIfTrue="1" operator="equal">
      <formula>0</formula>
    </cfRule>
  </conditionalFormatting>
  <conditionalFormatting sqref="O224">
    <cfRule type="containsText" dxfId="5029" priority="1045" stopIfTrue="1" operator="containsText" text="dsoy jktdh; fo|ky;ksa esa iz;ksx gsrq fu%'kqYd">
      <formula>NOT(ISERROR(SEARCH("dsoy jktdh; fo|ky;ksa esa iz;ksx gsrq fu%'kqYd",O224)))</formula>
    </cfRule>
    <cfRule type="containsText" dxfId="5028" priority="1046" stopIfTrue="1" operator="containsText" text="dsoy jktdh; fo|ky;ksa esa iz;ksx gsrq fu%'kqYd">
      <formula>NOT(ISERROR(SEARCH("dsoy jktdh; fo|ky;ksa esa iz;ksx gsrq fu%'kqYd",O224)))</formula>
    </cfRule>
    <cfRule type="containsText" dxfId="5027" priority="1047" stopIfTrue="1" operator="containsText" text="dsoy jktdh; fo|ky;ksa esa iz;ksx gsrq fu%'kqYd">
      <formula>NOT(ISERROR(SEARCH("dsoy jktdh; fo|ky;ksa esa iz;ksx gsrq fu%'kqYd",O224)))</formula>
    </cfRule>
    <cfRule type="containsText" dxfId="5026" priority="1048" stopIfTrue="1" operator="containsText" text="f'k{kk foHkkx jktLFkku">
      <formula>NOT(ISERROR(SEARCH("f'k{kk foHkkx jktLFkku",O224)))</formula>
    </cfRule>
    <cfRule type="containsText" dxfId="5025" priority="1049" stopIfTrue="1" operator="containsText" text="iw.kkZad">
      <formula>NOT(ISERROR(SEARCH("iw.kkZad",O224)))</formula>
    </cfRule>
  </conditionalFormatting>
  <conditionalFormatting sqref="G224">
    <cfRule type="expression" dxfId="5024" priority="1044">
      <formula>is(error)</formula>
    </cfRule>
  </conditionalFormatting>
  <conditionalFormatting sqref="G224">
    <cfRule type="cellIs" dxfId="5023" priority="1043" operator="equal">
      <formula>0</formula>
    </cfRule>
  </conditionalFormatting>
  <conditionalFormatting sqref="G224">
    <cfRule type="expression" dxfId="5022" priority="1042">
      <formula>ISERROR(G224)</formula>
    </cfRule>
  </conditionalFormatting>
  <conditionalFormatting sqref="K224">
    <cfRule type="expression" dxfId="5021" priority="1041">
      <formula>is(error)</formula>
    </cfRule>
  </conditionalFormatting>
  <conditionalFormatting sqref="K224">
    <cfRule type="cellIs" dxfId="5020" priority="1040" operator="equal">
      <formula>0</formula>
    </cfRule>
  </conditionalFormatting>
  <conditionalFormatting sqref="K224">
    <cfRule type="expression" dxfId="5019" priority="1039">
      <formula>ISERROR(K224)</formula>
    </cfRule>
  </conditionalFormatting>
  <conditionalFormatting sqref="T224">
    <cfRule type="expression" dxfId="5018" priority="1038">
      <formula>is(error)</formula>
    </cfRule>
  </conditionalFormatting>
  <conditionalFormatting sqref="T224">
    <cfRule type="cellIs" dxfId="5017" priority="1037" operator="equal">
      <formula>0</formula>
    </cfRule>
  </conditionalFormatting>
  <conditionalFormatting sqref="T224">
    <cfRule type="expression" dxfId="5016" priority="1036">
      <formula>ISERROR(T224)</formula>
    </cfRule>
  </conditionalFormatting>
  <conditionalFormatting sqref="X224">
    <cfRule type="expression" dxfId="5015" priority="1035">
      <formula>is(error)</formula>
    </cfRule>
  </conditionalFormatting>
  <conditionalFormatting sqref="X224">
    <cfRule type="cellIs" dxfId="5014" priority="1034" operator="equal">
      <formula>0</formula>
    </cfRule>
  </conditionalFormatting>
  <conditionalFormatting sqref="X224">
    <cfRule type="expression" dxfId="5013" priority="1033">
      <formula>ISERROR(X224)</formula>
    </cfRule>
  </conditionalFormatting>
  <conditionalFormatting sqref="B254">
    <cfRule type="cellIs" dxfId="5012" priority="1032" stopIfTrue="1" operator="equal">
      <formula>0</formula>
    </cfRule>
  </conditionalFormatting>
  <conditionalFormatting sqref="B254">
    <cfRule type="containsText" dxfId="5011" priority="1027" stopIfTrue="1" operator="containsText" text="dsoy jktdh; fo|ky;ksa esa iz;ksx gsrq fu%'kqYd">
      <formula>NOT(ISERROR(SEARCH("dsoy jktdh; fo|ky;ksa esa iz;ksx gsrq fu%'kqYd",B254)))</formula>
    </cfRule>
    <cfRule type="containsText" dxfId="5010" priority="1028" stopIfTrue="1" operator="containsText" text="dsoy jktdh; fo|ky;ksa esa iz;ksx gsrq fu%'kqYd">
      <formula>NOT(ISERROR(SEARCH("dsoy jktdh; fo|ky;ksa esa iz;ksx gsrq fu%'kqYd",B254)))</formula>
    </cfRule>
    <cfRule type="containsText" dxfId="5009" priority="1029" stopIfTrue="1" operator="containsText" text="dsoy jktdh; fo|ky;ksa esa iz;ksx gsrq fu%'kqYd">
      <formula>NOT(ISERROR(SEARCH("dsoy jktdh; fo|ky;ksa esa iz;ksx gsrq fu%'kqYd",B254)))</formula>
    </cfRule>
    <cfRule type="containsText" dxfId="5008" priority="1030" stopIfTrue="1" operator="containsText" text="f'k{kk foHkkx jktLFkku">
      <formula>NOT(ISERROR(SEARCH("f'k{kk foHkkx jktLFkku",B254)))</formula>
    </cfRule>
    <cfRule type="containsText" dxfId="5007" priority="1031" stopIfTrue="1" operator="containsText" text="iw.kkZad">
      <formula>NOT(ISERROR(SEARCH("iw.kkZad",B254)))</formula>
    </cfRule>
  </conditionalFormatting>
  <conditionalFormatting sqref="O254">
    <cfRule type="cellIs" dxfId="5006" priority="1026" stopIfTrue="1" operator="equal">
      <formula>0</formula>
    </cfRule>
  </conditionalFormatting>
  <conditionalFormatting sqref="O254">
    <cfRule type="containsText" dxfId="5005" priority="1021" stopIfTrue="1" operator="containsText" text="dsoy jktdh; fo|ky;ksa esa iz;ksx gsrq fu%'kqYd">
      <formula>NOT(ISERROR(SEARCH("dsoy jktdh; fo|ky;ksa esa iz;ksx gsrq fu%'kqYd",O254)))</formula>
    </cfRule>
    <cfRule type="containsText" dxfId="5004" priority="1022" stopIfTrue="1" operator="containsText" text="dsoy jktdh; fo|ky;ksa esa iz;ksx gsrq fu%'kqYd">
      <formula>NOT(ISERROR(SEARCH("dsoy jktdh; fo|ky;ksa esa iz;ksx gsrq fu%'kqYd",O254)))</formula>
    </cfRule>
    <cfRule type="containsText" dxfId="5003" priority="1023" stopIfTrue="1" operator="containsText" text="dsoy jktdh; fo|ky;ksa esa iz;ksx gsrq fu%'kqYd">
      <formula>NOT(ISERROR(SEARCH("dsoy jktdh; fo|ky;ksa esa iz;ksx gsrq fu%'kqYd",O254)))</formula>
    </cfRule>
    <cfRule type="containsText" dxfId="5002" priority="1024" stopIfTrue="1" operator="containsText" text="f'k{kk foHkkx jktLFkku">
      <formula>NOT(ISERROR(SEARCH("f'k{kk foHkkx jktLFkku",O254)))</formula>
    </cfRule>
    <cfRule type="containsText" dxfId="5001" priority="1025" stopIfTrue="1" operator="containsText" text="iw.kkZad">
      <formula>NOT(ISERROR(SEARCH("iw.kkZad",O254)))</formula>
    </cfRule>
  </conditionalFormatting>
  <conditionalFormatting sqref="G254">
    <cfRule type="expression" dxfId="5000" priority="1020">
      <formula>is(error)</formula>
    </cfRule>
  </conditionalFormatting>
  <conditionalFormatting sqref="G254">
    <cfRule type="cellIs" dxfId="4999" priority="1019" operator="equal">
      <formula>0</formula>
    </cfRule>
  </conditionalFormatting>
  <conditionalFormatting sqref="G254">
    <cfRule type="expression" dxfId="4998" priority="1018">
      <formula>ISERROR(G254)</formula>
    </cfRule>
  </conditionalFormatting>
  <conditionalFormatting sqref="K254">
    <cfRule type="expression" dxfId="4997" priority="1017">
      <formula>is(error)</formula>
    </cfRule>
  </conditionalFormatting>
  <conditionalFormatting sqref="K254">
    <cfRule type="cellIs" dxfId="4996" priority="1016" operator="equal">
      <formula>0</formula>
    </cfRule>
  </conditionalFormatting>
  <conditionalFormatting sqref="K254">
    <cfRule type="expression" dxfId="4995" priority="1015">
      <formula>ISERROR(K254)</formula>
    </cfRule>
  </conditionalFormatting>
  <conditionalFormatting sqref="T254">
    <cfRule type="expression" dxfId="4994" priority="1014">
      <formula>is(error)</formula>
    </cfRule>
  </conditionalFormatting>
  <conditionalFormatting sqref="T254">
    <cfRule type="cellIs" dxfId="4993" priority="1013" operator="equal">
      <formula>0</formula>
    </cfRule>
  </conditionalFormatting>
  <conditionalFormatting sqref="T254">
    <cfRule type="expression" dxfId="4992" priority="1012">
      <formula>ISERROR(T254)</formula>
    </cfRule>
  </conditionalFormatting>
  <conditionalFormatting sqref="X254">
    <cfRule type="expression" dxfId="4991" priority="1011">
      <formula>is(error)</formula>
    </cfRule>
  </conditionalFormatting>
  <conditionalFormatting sqref="X254">
    <cfRule type="cellIs" dxfId="4990" priority="1010" operator="equal">
      <formula>0</formula>
    </cfRule>
  </conditionalFormatting>
  <conditionalFormatting sqref="X254">
    <cfRule type="expression" dxfId="4989" priority="1009">
      <formula>ISERROR(X254)</formula>
    </cfRule>
  </conditionalFormatting>
  <conditionalFormatting sqref="B284">
    <cfRule type="cellIs" dxfId="4988" priority="1008" stopIfTrue="1" operator="equal">
      <formula>0</formula>
    </cfRule>
  </conditionalFormatting>
  <conditionalFormatting sqref="B284">
    <cfRule type="containsText" dxfId="4987" priority="1003" stopIfTrue="1" operator="containsText" text="dsoy jktdh; fo|ky;ksa esa iz;ksx gsrq fu%'kqYd">
      <formula>NOT(ISERROR(SEARCH("dsoy jktdh; fo|ky;ksa esa iz;ksx gsrq fu%'kqYd",B284)))</formula>
    </cfRule>
    <cfRule type="containsText" dxfId="4986" priority="1004" stopIfTrue="1" operator="containsText" text="dsoy jktdh; fo|ky;ksa esa iz;ksx gsrq fu%'kqYd">
      <formula>NOT(ISERROR(SEARCH("dsoy jktdh; fo|ky;ksa esa iz;ksx gsrq fu%'kqYd",B284)))</formula>
    </cfRule>
    <cfRule type="containsText" dxfId="4985" priority="1005" stopIfTrue="1" operator="containsText" text="dsoy jktdh; fo|ky;ksa esa iz;ksx gsrq fu%'kqYd">
      <formula>NOT(ISERROR(SEARCH("dsoy jktdh; fo|ky;ksa esa iz;ksx gsrq fu%'kqYd",B284)))</formula>
    </cfRule>
    <cfRule type="containsText" dxfId="4984" priority="1006" stopIfTrue="1" operator="containsText" text="f'k{kk foHkkx jktLFkku">
      <formula>NOT(ISERROR(SEARCH("f'k{kk foHkkx jktLFkku",B284)))</formula>
    </cfRule>
    <cfRule type="containsText" dxfId="4983" priority="1007" stopIfTrue="1" operator="containsText" text="iw.kkZad">
      <formula>NOT(ISERROR(SEARCH("iw.kkZad",B284)))</formula>
    </cfRule>
  </conditionalFormatting>
  <conditionalFormatting sqref="O284">
    <cfRule type="cellIs" dxfId="4982" priority="1002" stopIfTrue="1" operator="equal">
      <formula>0</formula>
    </cfRule>
  </conditionalFormatting>
  <conditionalFormatting sqref="O284">
    <cfRule type="containsText" dxfId="4981" priority="997" stopIfTrue="1" operator="containsText" text="dsoy jktdh; fo|ky;ksa esa iz;ksx gsrq fu%'kqYd">
      <formula>NOT(ISERROR(SEARCH("dsoy jktdh; fo|ky;ksa esa iz;ksx gsrq fu%'kqYd",O284)))</formula>
    </cfRule>
    <cfRule type="containsText" dxfId="4980" priority="998" stopIfTrue="1" operator="containsText" text="dsoy jktdh; fo|ky;ksa esa iz;ksx gsrq fu%'kqYd">
      <formula>NOT(ISERROR(SEARCH("dsoy jktdh; fo|ky;ksa esa iz;ksx gsrq fu%'kqYd",O284)))</formula>
    </cfRule>
    <cfRule type="containsText" dxfId="4979" priority="999" stopIfTrue="1" operator="containsText" text="dsoy jktdh; fo|ky;ksa esa iz;ksx gsrq fu%'kqYd">
      <formula>NOT(ISERROR(SEARCH("dsoy jktdh; fo|ky;ksa esa iz;ksx gsrq fu%'kqYd",O284)))</formula>
    </cfRule>
    <cfRule type="containsText" dxfId="4978" priority="1000" stopIfTrue="1" operator="containsText" text="f'k{kk foHkkx jktLFkku">
      <formula>NOT(ISERROR(SEARCH("f'k{kk foHkkx jktLFkku",O284)))</formula>
    </cfRule>
    <cfRule type="containsText" dxfId="4977" priority="1001" stopIfTrue="1" operator="containsText" text="iw.kkZad">
      <formula>NOT(ISERROR(SEARCH("iw.kkZad",O284)))</formula>
    </cfRule>
  </conditionalFormatting>
  <conditionalFormatting sqref="G284">
    <cfRule type="expression" dxfId="4976" priority="996">
      <formula>is(error)</formula>
    </cfRule>
  </conditionalFormatting>
  <conditionalFormatting sqref="G284">
    <cfRule type="cellIs" dxfId="4975" priority="995" operator="equal">
      <formula>0</formula>
    </cfRule>
  </conditionalFormatting>
  <conditionalFormatting sqref="G284">
    <cfRule type="expression" dxfId="4974" priority="994">
      <formula>ISERROR(G284)</formula>
    </cfRule>
  </conditionalFormatting>
  <conditionalFormatting sqref="K284">
    <cfRule type="expression" dxfId="4973" priority="993">
      <formula>is(error)</formula>
    </cfRule>
  </conditionalFormatting>
  <conditionalFormatting sqref="K284">
    <cfRule type="cellIs" dxfId="4972" priority="992" operator="equal">
      <formula>0</formula>
    </cfRule>
  </conditionalFormatting>
  <conditionalFormatting sqref="K284">
    <cfRule type="expression" dxfId="4971" priority="991">
      <formula>ISERROR(K284)</formula>
    </cfRule>
  </conditionalFormatting>
  <conditionalFormatting sqref="T284">
    <cfRule type="expression" dxfId="4970" priority="990">
      <formula>is(error)</formula>
    </cfRule>
  </conditionalFormatting>
  <conditionalFormatting sqref="T284">
    <cfRule type="cellIs" dxfId="4969" priority="989" operator="equal">
      <formula>0</formula>
    </cfRule>
  </conditionalFormatting>
  <conditionalFormatting sqref="T284">
    <cfRule type="expression" dxfId="4968" priority="988">
      <formula>ISERROR(T284)</formula>
    </cfRule>
  </conditionalFormatting>
  <conditionalFormatting sqref="X284">
    <cfRule type="expression" dxfId="4967" priority="987">
      <formula>is(error)</formula>
    </cfRule>
  </conditionalFormatting>
  <conditionalFormatting sqref="X284">
    <cfRule type="cellIs" dxfId="4966" priority="986" operator="equal">
      <formula>0</formula>
    </cfRule>
  </conditionalFormatting>
  <conditionalFormatting sqref="X284">
    <cfRule type="expression" dxfId="4965" priority="985">
      <formula>ISERROR(X284)</formula>
    </cfRule>
  </conditionalFormatting>
  <conditionalFormatting sqref="B314">
    <cfRule type="cellIs" dxfId="4964" priority="984" stopIfTrue="1" operator="equal">
      <formula>0</formula>
    </cfRule>
  </conditionalFormatting>
  <conditionalFormatting sqref="B314">
    <cfRule type="containsText" dxfId="4963" priority="979" stopIfTrue="1" operator="containsText" text="dsoy jktdh; fo|ky;ksa esa iz;ksx gsrq fu%'kqYd">
      <formula>NOT(ISERROR(SEARCH("dsoy jktdh; fo|ky;ksa esa iz;ksx gsrq fu%'kqYd",B314)))</formula>
    </cfRule>
    <cfRule type="containsText" dxfId="4962" priority="980" stopIfTrue="1" operator="containsText" text="dsoy jktdh; fo|ky;ksa esa iz;ksx gsrq fu%'kqYd">
      <formula>NOT(ISERROR(SEARCH("dsoy jktdh; fo|ky;ksa esa iz;ksx gsrq fu%'kqYd",B314)))</formula>
    </cfRule>
    <cfRule type="containsText" dxfId="4961" priority="981" stopIfTrue="1" operator="containsText" text="dsoy jktdh; fo|ky;ksa esa iz;ksx gsrq fu%'kqYd">
      <formula>NOT(ISERROR(SEARCH("dsoy jktdh; fo|ky;ksa esa iz;ksx gsrq fu%'kqYd",B314)))</formula>
    </cfRule>
    <cfRule type="containsText" dxfId="4960" priority="982" stopIfTrue="1" operator="containsText" text="f'k{kk foHkkx jktLFkku">
      <formula>NOT(ISERROR(SEARCH("f'k{kk foHkkx jktLFkku",B314)))</formula>
    </cfRule>
    <cfRule type="containsText" dxfId="4959" priority="983" stopIfTrue="1" operator="containsText" text="iw.kkZad">
      <formula>NOT(ISERROR(SEARCH("iw.kkZad",B314)))</formula>
    </cfRule>
  </conditionalFormatting>
  <conditionalFormatting sqref="O314">
    <cfRule type="cellIs" dxfId="4958" priority="978" stopIfTrue="1" operator="equal">
      <formula>0</formula>
    </cfRule>
  </conditionalFormatting>
  <conditionalFormatting sqref="O314">
    <cfRule type="containsText" dxfId="4957" priority="973" stopIfTrue="1" operator="containsText" text="dsoy jktdh; fo|ky;ksa esa iz;ksx gsrq fu%'kqYd">
      <formula>NOT(ISERROR(SEARCH("dsoy jktdh; fo|ky;ksa esa iz;ksx gsrq fu%'kqYd",O314)))</formula>
    </cfRule>
    <cfRule type="containsText" dxfId="4956" priority="974" stopIfTrue="1" operator="containsText" text="dsoy jktdh; fo|ky;ksa esa iz;ksx gsrq fu%'kqYd">
      <formula>NOT(ISERROR(SEARCH("dsoy jktdh; fo|ky;ksa esa iz;ksx gsrq fu%'kqYd",O314)))</formula>
    </cfRule>
    <cfRule type="containsText" dxfId="4955" priority="975" stopIfTrue="1" operator="containsText" text="dsoy jktdh; fo|ky;ksa esa iz;ksx gsrq fu%'kqYd">
      <formula>NOT(ISERROR(SEARCH("dsoy jktdh; fo|ky;ksa esa iz;ksx gsrq fu%'kqYd",O314)))</formula>
    </cfRule>
    <cfRule type="containsText" dxfId="4954" priority="976" stopIfTrue="1" operator="containsText" text="f'k{kk foHkkx jktLFkku">
      <formula>NOT(ISERROR(SEARCH("f'k{kk foHkkx jktLFkku",O314)))</formula>
    </cfRule>
    <cfRule type="containsText" dxfId="4953" priority="977" stopIfTrue="1" operator="containsText" text="iw.kkZad">
      <formula>NOT(ISERROR(SEARCH("iw.kkZad",O314)))</formula>
    </cfRule>
  </conditionalFormatting>
  <conditionalFormatting sqref="G314">
    <cfRule type="expression" dxfId="4952" priority="972">
      <formula>is(error)</formula>
    </cfRule>
  </conditionalFormatting>
  <conditionalFormatting sqref="G314">
    <cfRule type="cellIs" dxfId="4951" priority="971" operator="equal">
      <formula>0</formula>
    </cfRule>
  </conditionalFormatting>
  <conditionalFormatting sqref="G314">
    <cfRule type="expression" dxfId="4950" priority="970">
      <formula>ISERROR(G314)</formula>
    </cfRule>
  </conditionalFormatting>
  <conditionalFormatting sqref="K314">
    <cfRule type="expression" dxfId="4949" priority="969">
      <formula>is(error)</formula>
    </cfRule>
  </conditionalFormatting>
  <conditionalFormatting sqref="K314">
    <cfRule type="cellIs" dxfId="4948" priority="968" operator="equal">
      <formula>0</formula>
    </cfRule>
  </conditionalFormatting>
  <conditionalFormatting sqref="K314">
    <cfRule type="expression" dxfId="4947" priority="967">
      <formula>ISERROR(K314)</formula>
    </cfRule>
  </conditionalFormatting>
  <conditionalFormatting sqref="T314">
    <cfRule type="expression" dxfId="4946" priority="966">
      <formula>is(error)</formula>
    </cfRule>
  </conditionalFormatting>
  <conditionalFormatting sqref="T314">
    <cfRule type="cellIs" dxfId="4945" priority="965" operator="equal">
      <formula>0</formula>
    </cfRule>
  </conditionalFormatting>
  <conditionalFormatting sqref="T314">
    <cfRule type="expression" dxfId="4944" priority="964">
      <formula>ISERROR(T314)</formula>
    </cfRule>
  </conditionalFormatting>
  <conditionalFormatting sqref="X314">
    <cfRule type="expression" dxfId="4943" priority="963">
      <formula>is(error)</formula>
    </cfRule>
  </conditionalFormatting>
  <conditionalFormatting sqref="X314">
    <cfRule type="cellIs" dxfId="4942" priority="962" operator="equal">
      <formula>0</formula>
    </cfRule>
  </conditionalFormatting>
  <conditionalFormatting sqref="X314">
    <cfRule type="expression" dxfId="4941" priority="961">
      <formula>ISERROR(X314)</formula>
    </cfRule>
  </conditionalFormatting>
  <conditionalFormatting sqref="B344">
    <cfRule type="cellIs" dxfId="4940" priority="960" stopIfTrue="1" operator="equal">
      <formula>0</formula>
    </cfRule>
  </conditionalFormatting>
  <conditionalFormatting sqref="B344">
    <cfRule type="containsText" dxfId="4939" priority="955" stopIfTrue="1" operator="containsText" text="dsoy jktdh; fo|ky;ksa esa iz;ksx gsrq fu%'kqYd">
      <formula>NOT(ISERROR(SEARCH("dsoy jktdh; fo|ky;ksa esa iz;ksx gsrq fu%'kqYd",B344)))</formula>
    </cfRule>
    <cfRule type="containsText" dxfId="4938" priority="956" stopIfTrue="1" operator="containsText" text="dsoy jktdh; fo|ky;ksa esa iz;ksx gsrq fu%'kqYd">
      <formula>NOT(ISERROR(SEARCH("dsoy jktdh; fo|ky;ksa esa iz;ksx gsrq fu%'kqYd",B344)))</formula>
    </cfRule>
    <cfRule type="containsText" dxfId="4937" priority="957" stopIfTrue="1" operator="containsText" text="dsoy jktdh; fo|ky;ksa esa iz;ksx gsrq fu%'kqYd">
      <formula>NOT(ISERROR(SEARCH("dsoy jktdh; fo|ky;ksa esa iz;ksx gsrq fu%'kqYd",B344)))</formula>
    </cfRule>
    <cfRule type="containsText" dxfId="4936" priority="958" stopIfTrue="1" operator="containsText" text="f'k{kk foHkkx jktLFkku">
      <formula>NOT(ISERROR(SEARCH("f'k{kk foHkkx jktLFkku",B344)))</formula>
    </cfRule>
    <cfRule type="containsText" dxfId="4935" priority="959" stopIfTrue="1" operator="containsText" text="iw.kkZad">
      <formula>NOT(ISERROR(SEARCH("iw.kkZad",B344)))</formula>
    </cfRule>
  </conditionalFormatting>
  <conditionalFormatting sqref="O344">
    <cfRule type="cellIs" dxfId="4934" priority="954" stopIfTrue="1" operator="equal">
      <formula>0</formula>
    </cfRule>
  </conditionalFormatting>
  <conditionalFormatting sqref="O344">
    <cfRule type="containsText" dxfId="4933" priority="949" stopIfTrue="1" operator="containsText" text="dsoy jktdh; fo|ky;ksa esa iz;ksx gsrq fu%'kqYd">
      <formula>NOT(ISERROR(SEARCH("dsoy jktdh; fo|ky;ksa esa iz;ksx gsrq fu%'kqYd",O344)))</formula>
    </cfRule>
    <cfRule type="containsText" dxfId="4932" priority="950" stopIfTrue="1" operator="containsText" text="dsoy jktdh; fo|ky;ksa esa iz;ksx gsrq fu%'kqYd">
      <formula>NOT(ISERROR(SEARCH("dsoy jktdh; fo|ky;ksa esa iz;ksx gsrq fu%'kqYd",O344)))</formula>
    </cfRule>
    <cfRule type="containsText" dxfId="4931" priority="951" stopIfTrue="1" operator="containsText" text="dsoy jktdh; fo|ky;ksa esa iz;ksx gsrq fu%'kqYd">
      <formula>NOT(ISERROR(SEARCH("dsoy jktdh; fo|ky;ksa esa iz;ksx gsrq fu%'kqYd",O344)))</formula>
    </cfRule>
    <cfRule type="containsText" dxfId="4930" priority="952" stopIfTrue="1" operator="containsText" text="f'k{kk foHkkx jktLFkku">
      <formula>NOT(ISERROR(SEARCH("f'k{kk foHkkx jktLFkku",O344)))</formula>
    </cfRule>
    <cfRule type="containsText" dxfId="4929" priority="953" stopIfTrue="1" operator="containsText" text="iw.kkZad">
      <formula>NOT(ISERROR(SEARCH("iw.kkZad",O344)))</formula>
    </cfRule>
  </conditionalFormatting>
  <conditionalFormatting sqref="G344">
    <cfRule type="expression" dxfId="4928" priority="948">
      <formula>is(error)</formula>
    </cfRule>
  </conditionalFormatting>
  <conditionalFormatting sqref="G344">
    <cfRule type="cellIs" dxfId="4927" priority="947" operator="equal">
      <formula>0</formula>
    </cfRule>
  </conditionalFormatting>
  <conditionalFormatting sqref="G344">
    <cfRule type="expression" dxfId="4926" priority="946">
      <formula>ISERROR(G344)</formula>
    </cfRule>
  </conditionalFormatting>
  <conditionalFormatting sqref="K344">
    <cfRule type="expression" dxfId="4925" priority="945">
      <formula>is(error)</formula>
    </cfRule>
  </conditionalFormatting>
  <conditionalFormatting sqref="K344">
    <cfRule type="cellIs" dxfId="4924" priority="944" operator="equal">
      <formula>0</formula>
    </cfRule>
  </conditionalFormatting>
  <conditionalFormatting sqref="K344">
    <cfRule type="expression" dxfId="4923" priority="943">
      <formula>ISERROR(K344)</formula>
    </cfRule>
  </conditionalFormatting>
  <conditionalFormatting sqref="T344">
    <cfRule type="expression" dxfId="4922" priority="942">
      <formula>is(error)</formula>
    </cfRule>
  </conditionalFormatting>
  <conditionalFormatting sqref="T344">
    <cfRule type="cellIs" dxfId="4921" priority="941" operator="equal">
      <formula>0</formula>
    </cfRule>
  </conditionalFormatting>
  <conditionalFormatting sqref="T344">
    <cfRule type="expression" dxfId="4920" priority="940">
      <formula>ISERROR(T344)</formula>
    </cfRule>
  </conditionalFormatting>
  <conditionalFormatting sqref="X344">
    <cfRule type="expression" dxfId="4919" priority="939">
      <formula>is(error)</formula>
    </cfRule>
  </conditionalFormatting>
  <conditionalFormatting sqref="X344">
    <cfRule type="cellIs" dxfId="4918" priority="938" operator="equal">
      <formula>0</formula>
    </cfRule>
  </conditionalFormatting>
  <conditionalFormatting sqref="X344">
    <cfRule type="expression" dxfId="4917" priority="937">
      <formula>ISERROR(X344)</formula>
    </cfRule>
  </conditionalFormatting>
  <conditionalFormatting sqref="B374">
    <cfRule type="cellIs" dxfId="4916" priority="936" stopIfTrue="1" operator="equal">
      <formula>0</formula>
    </cfRule>
  </conditionalFormatting>
  <conditionalFormatting sqref="B374">
    <cfRule type="containsText" dxfId="4915" priority="931" stopIfTrue="1" operator="containsText" text="dsoy jktdh; fo|ky;ksa esa iz;ksx gsrq fu%'kqYd">
      <formula>NOT(ISERROR(SEARCH("dsoy jktdh; fo|ky;ksa esa iz;ksx gsrq fu%'kqYd",B374)))</formula>
    </cfRule>
    <cfRule type="containsText" dxfId="4914" priority="932" stopIfTrue="1" operator="containsText" text="dsoy jktdh; fo|ky;ksa esa iz;ksx gsrq fu%'kqYd">
      <formula>NOT(ISERROR(SEARCH("dsoy jktdh; fo|ky;ksa esa iz;ksx gsrq fu%'kqYd",B374)))</formula>
    </cfRule>
    <cfRule type="containsText" dxfId="4913" priority="933" stopIfTrue="1" operator="containsText" text="dsoy jktdh; fo|ky;ksa esa iz;ksx gsrq fu%'kqYd">
      <formula>NOT(ISERROR(SEARCH("dsoy jktdh; fo|ky;ksa esa iz;ksx gsrq fu%'kqYd",B374)))</formula>
    </cfRule>
    <cfRule type="containsText" dxfId="4912" priority="934" stopIfTrue="1" operator="containsText" text="f'k{kk foHkkx jktLFkku">
      <formula>NOT(ISERROR(SEARCH("f'k{kk foHkkx jktLFkku",B374)))</formula>
    </cfRule>
    <cfRule type="containsText" dxfId="4911" priority="935" stopIfTrue="1" operator="containsText" text="iw.kkZad">
      <formula>NOT(ISERROR(SEARCH("iw.kkZad",B374)))</formula>
    </cfRule>
  </conditionalFormatting>
  <conditionalFormatting sqref="O374">
    <cfRule type="cellIs" dxfId="4910" priority="930" stopIfTrue="1" operator="equal">
      <formula>0</formula>
    </cfRule>
  </conditionalFormatting>
  <conditionalFormatting sqref="O374">
    <cfRule type="containsText" dxfId="4909" priority="925" stopIfTrue="1" operator="containsText" text="dsoy jktdh; fo|ky;ksa esa iz;ksx gsrq fu%'kqYd">
      <formula>NOT(ISERROR(SEARCH("dsoy jktdh; fo|ky;ksa esa iz;ksx gsrq fu%'kqYd",O374)))</formula>
    </cfRule>
    <cfRule type="containsText" dxfId="4908" priority="926" stopIfTrue="1" operator="containsText" text="dsoy jktdh; fo|ky;ksa esa iz;ksx gsrq fu%'kqYd">
      <formula>NOT(ISERROR(SEARCH("dsoy jktdh; fo|ky;ksa esa iz;ksx gsrq fu%'kqYd",O374)))</formula>
    </cfRule>
    <cfRule type="containsText" dxfId="4907" priority="927" stopIfTrue="1" operator="containsText" text="dsoy jktdh; fo|ky;ksa esa iz;ksx gsrq fu%'kqYd">
      <formula>NOT(ISERROR(SEARCH("dsoy jktdh; fo|ky;ksa esa iz;ksx gsrq fu%'kqYd",O374)))</formula>
    </cfRule>
    <cfRule type="containsText" dxfId="4906" priority="928" stopIfTrue="1" operator="containsText" text="f'k{kk foHkkx jktLFkku">
      <formula>NOT(ISERROR(SEARCH("f'k{kk foHkkx jktLFkku",O374)))</formula>
    </cfRule>
    <cfRule type="containsText" dxfId="4905" priority="929" stopIfTrue="1" operator="containsText" text="iw.kkZad">
      <formula>NOT(ISERROR(SEARCH("iw.kkZad",O374)))</formula>
    </cfRule>
  </conditionalFormatting>
  <conditionalFormatting sqref="G374">
    <cfRule type="expression" dxfId="4904" priority="924">
      <formula>is(error)</formula>
    </cfRule>
  </conditionalFormatting>
  <conditionalFormatting sqref="G374">
    <cfRule type="cellIs" dxfId="4903" priority="923" operator="equal">
      <formula>0</formula>
    </cfRule>
  </conditionalFormatting>
  <conditionalFormatting sqref="G374">
    <cfRule type="expression" dxfId="4902" priority="922">
      <formula>ISERROR(G374)</formula>
    </cfRule>
  </conditionalFormatting>
  <conditionalFormatting sqref="K374">
    <cfRule type="expression" dxfId="4901" priority="921">
      <formula>is(error)</formula>
    </cfRule>
  </conditionalFormatting>
  <conditionalFormatting sqref="K374">
    <cfRule type="cellIs" dxfId="4900" priority="920" operator="equal">
      <formula>0</formula>
    </cfRule>
  </conditionalFormatting>
  <conditionalFormatting sqref="K374">
    <cfRule type="expression" dxfId="4899" priority="919">
      <formula>ISERROR(K374)</formula>
    </cfRule>
  </conditionalFormatting>
  <conditionalFormatting sqref="T374">
    <cfRule type="expression" dxfId="4898" priority="918">
      <formula>is(error)</formula>
    </cfRule>
  </conditionalFormatting>
  <conditionalFormatting sqref="T374">
    <cfRule type="cellIs" dxfId="4897" priority="917" operator="equal">
      <formula>0</formula>
    </cfRule>
  </conditionalFormatting>
  <conditionalFormatting sqref="T374">
    <cfRule type="expression" dxfId="4896" priority="916">
      <formula>ISERROR(T374)</formula>
    </cfRule>
  </conditionalFormatting>
  <conditionalFormatting sqref="X374">
    <cfRule type="expression" dxfId="4895" priority="915">
      <formula>is(error)</formula>
    </cfRule>
  </conditionalFormatting>
  <conditionalFormatting sqref="X374">
    <cfRule type="cellIs" dxfId="4894" priority="914" operator="equal">
      <formula>0</formula>
    </cfRule>
  </conditionalFormatting>
  <conditionalFormatting sqref="X374">
    <cfRule type="expression" dxfId="4893" priority="913">
      <formula>ISERROR(X374)</formula>
    </cfRule>
  </conditionalFormatting>
  <conditionalFormatting sqref="B404">
    <cfRule type="cellIs" dxfId="4892" priority="912" stopIfTrue="1" operator="equal">
      <formula>0</formula>
    </cfRule>
  </conditionalFormatting>
  <conditionalFormatting sqref="B404">
    <cfRule type="containsText" dxfId="4891" priority="907" stopIfTrue="1" operator="containsText" text="dsoy jktdh; fo|ky;ksa esa iz;ksx gsrq fu%'kqYd">
      <formula>NOT(ISERROR(SEARCH("dsoy jktdh; fo|ky;ksa esa iz;ksx gsrq fu%'kqYd",B404)))</formula>
    </cfRule>
    <cfRule type="containsText" dxfId="4890" priority="908" stopIfTrue="1" operator="containsText" text="dsoy jktdh; fo|ky;ksa esa iz;ksx gsrq fu%'kqYd">
      <formula>NOT(ISERROR(SEARCH("dsoy jktdh; fo|ky;ksa esa iz;ksx gsrq fu%'kqYd",B404)))</formula>
    </cfRule>
    <cfRule type="containsText" dxfId="4889" priority="909" stopIfTrue="1" operator="containsText" text="dsoy jktdh; fo|ky;ksa esa iz;ksx gsrq fu%'kqYd">
      <formula>NOT(ISERROR(SEARCH("dsoy jktdh; fo|ky;ksa esa iz;ksx gsrq fu%'kqYd",B404)))</formula>
    </cfRule>
    <cfRule type="containsText" dxfId="4888" priority="910" stopIfTrue="1" operator="containsText" text="f'k{kk foHkkx jktLFkku">
      <formula>NOT(ISERROR(SEARCH("f'k{kk foHkkx jktLFkku",B404)))</formula>
    </cfRule>
    <cfRule type="containsText" dxfId="4887" priority="911" stopIfTrue="1" operator="containsText" text="iw.kkZad">
      <formula>NOT(ISERROR(SEARCH("iw.kkZad",B404)))</formula>
    </cfRule>
  </conditionalFormatting>
  <conditionalFormatting sqref="O404">
    <cfRule type="cellIs" dxfId="4886" priority="906" stopIfTrue="1" operator="equal">
      <formula>0</formula>
    </cfRule>
  </conditionalFormatting>
  <conditionalFormatting sqref="O404">
    <cfRule type="containsText" dxfId="4885" priority="901" stopIfTrue="1" operator="containsText" text="dsoy jktdh; fo|ky;ksa esa iz;ksx gsrq fu%'kqYd">
      <formula>NOT(ISERROR(SEARCH("dsoy jktdh; fo|ky;ksa esa iz;ksx gsrq fu%'kqYd",O404)))</formula>
    </cfRule>
    <cfRule type="containsText" dxfId="4884" priority="902" stopIfTrue="1" operator="containsText" text="dsoy jktdh; fo|ky;ksa esa iz;ksx gsrq fu%'kqYd">
      <formula>NOT(ISERROR(SEARCH("dsoy jktdh; fo|ky;ksa esa iz;ksx gsrq fu%'kqYd",O404)))</formula>
    </cfRule>
    <cfRule type="containsText" dxfId="4883" priority="903" stopIfTrue="1" operator="containsText" text="dsoy jktdh; fo|ky;ksa esa iz;ksx gsrq fu%'kqYd">
      <formula>NOT(ISERROR(SEARCH("dsoy jktdh; fo|ky;ksa esa iz;ksx gsrq fu%'kqYd",O404)))</formula>
    </cfRule>
    <cfRule type="containsText" dxfId="4882" priority="904" stopIfTrue="1" operator="containsText" text="f'k{kk foHkkx jktLFkku">
      <formula>NOT(ISERROR(SEARCH("f'k{kk foHkkx jktLFkku",O404)))</formula>
    </cfRule>
    <cfRule type="containsText" dxfId="4881" priority="905" stopIfTrue="1" operator="containsText" text="iw.kkZad">
      <formula>NOT(ISERROR(SEARCH("iw.kkZad",O404)))</formula>
    </cfRule>
  </conditionalFormatting>
  <conditionalFormatting sqref="G404">
    <cfRule type="expression" dxfId="4880" priority="900">
      <formula>is(error)</formula>
    </cfRule>
  </conditionalFormatting>
  <conditionalFormatting sqref="G404">
    <cfRule type="cellIs" dxfId="4879" priority="899" operator="equal">
      <formula>0</formula>
    </cfRule>
  </conditionalFormatting>
  <conditionalFormatting sqref="G404">
    <cfRule type="expression" dxfId="4878" priority="898">
      <formula>ISERROR(G404)</formula>
    </cfRule>
  </conditionalFormatting>
  <conditionalFormatting sqref="K404">
    <cfRule type="expression" dxfId="4877" priority="897">
      <formula>is(error)</formula>
    </cfRule>
  </conditionalFormatting>
  <conditionalFormatting sqref="K404">
    <cfRule type="cellIs" dxfId="4876" priority="896" operator="equal">
      <formula>0</formula>
    </cfRule>
  </conditionalFormatting>
  <conditionalFormatting sqref="K404">
    <cfRule type="expression" dxfId="4875" priority="895">
      <formula>ISERROR(K404)</formula>
    </cfRule>
  </conditionalFormatting>
  <conditionalFormatting sqref="T404">
    <cfRule type="expression" dxfId="4874" priority="894">
      <formula>is(error)</formula>
    </cfRule>
  </conditionalFormatting>
  <conditionalFormatting sqref="T404">
    <cfRule type="cellIs" dxfId="4873" priority="893" operator="equal">
      <formula>0</formula>
    </cfRule>
  </conditionalFormatting>
  <conditionalFormatting sqref="T404">
    <cfRule type="expression" dxfId="4872" priority="892">
      <formula>ISERROR(T404)</formula>
    </cfRule>
  </conditionalFormatting>
  <conditionalFormatting sqref="X404">
    <cfRule type="expression" dxfId="4871" priority="891">
      <formula>is(error)</formula>
    </cfRule>
  </conditionalFormatting>
  <conditionalFormatting sqref="X404">
    <cfRule type="cellIs" dxfId="4870" priority="890" operator="equal">
      <formula>0</formula>
    </cfRule>
  </conditionalFormatting>
  <conditionalFormatting sqref="X404">
    <cfRule type="expression" dxfId="4869" priority="889">
      <formula>ISERROR(X404)</formula>
    </cfRule>
  </conditionalFormatting>
  <conditionalFormatting sqref="B434">
    <cfRule type="cellIs" dxfId="4868" priority="888" stopIfTrue="1" operator="equal">
      <formula>0</formula>
    </cfRule>
  </conditionalFormatting>
  <conditionalFormatting sqref="B434">
    <cfRule type="containsText" dxfId="4867" priority="883" stopIfTrue="1" operator="containsText" text="dsoy jktdh; fo|ky;ksa esa iz;ksx gsrq fu%'kqYd">
      <formula>NOT(ISERROR(SEARCH("dsoy jktdh; fo|ky;ksa esa iz;ksx gsrq fu%'kqYd",B434)))</formula>
    </cfRule>
    <cfRule type="containsText" dxfId="4866" priority="884" stopIfTrue="1" operator="containsText" text="dsoy jktdh; fo|ky;ksa esa iz;ksx gsrq fu%'kqYd">
      <formula>NOT(ISERROR(SEARCH("dsoy jktdh; fo|ky;ksa esa iz;ksx gsrq fu%'kqYd",B434)))</formula>
    </cfRule>
    <cfRule type="containsText" dxfId="4865" priority="885" stopIfTrue="1" operator="containsText" text="dsoy jktdh; fo|ky;ksa esa iz;ksx gsrq fu%'kqYd">
      <formula>NOT(ISERROR(SEARCH("dsoy jktdh; fo|ky;ksa esa iz;ksx gsrq fu%'kqYd",B434)))</formula>
    </cfRule>
    <cfRule type="containsText" dxfId="4864" priority="886" stopIfTrue="1" operator="containsText" text="f'k{kk foHkkx jktLFkku">
      <formula>NOT(ISERROR(SEARCH("f'k{kk foHkkx jktLFkku",B434)))</formula>
    </cfRule>
    <cfRule type="containsText" dxfId="4863" priority="887" stopIfTrue="1" operator="containsText" text="iw.kkZad">
      <formula>NOT(ISERROR(SEARCH("iw.kkZad",B434)))</formula>
    </cfRule>
  </conditionalFormatting>
  <conditionalFormatting sqref="O434">
    <cfRule type="cellIs" dxfId="4862" priority="882" stopIfTrue="1" operator="equal">
      <formula>0</formula>
    </cfRule>
  </conditionalFormatting>
  <conditionalFormatting sqref="O434">
    <cfRule type="containsText" dxfId="4861" priority="877" stopIfTrue="1" operator="containsText" text="dsoy jktdh; fo|ky;ksa esa iz;ksx gsrq fu%'kqYd">
      <formula>NOT(ISERROR(SEARCH("dsoy jktdh; fo|ky;ksa esa iz;ksx gsrq fu%'kqYd",O434)))</formula>
    </cfRule>
    <cfRule type="containsText" dxfId="4860" priority="878" stopIfTrue="1" operator="containsText" text="dsoy jktdh; fo|ky;ksa esa iz;ksx gsrq fu%'kqYd">
      <formula>NOT(ISERROR(SEARCH("dsoy jktdh; fo|ky;ksa esa iz;ksx gsrq fu%'kqYd",O434)))</formula>
    </cfRule>
    <cfRule type="containsText" dxfId="4859" priority="879" stopIfTrue="1" operator="containsText" text="dsoy jktdh; fo|ky;ksa esa iz;ksx gsrq fu%'kqYd">
      <formula>NOT(ISERROR(SEARCH("dsoy jktdh; fo|ky;ksa esa iz;ksx gsrq fu%'kqYd",O434)))</formula>
    </cfRule>
    <cfRule type="containsText" dxfId="4858" priority="880" stopIfTrue="1" operator="containsText" text="f'k{kk foHkkx jktLFkku">
      <formula>NOT(ISERROR(SEARCH("f'k{kk foHkkx jktLFkku",O434)))</formula>
    </cfRule>
    <cfRule type="containsText" dxfId="4857" priority="881" stopIfTrue="1" operator="containsText" text="iw.kkZad">
      <formula>NOT(ISERROR(SEARCH("iw.kkZad",O434)))</formula>
    </cfRule>
  </conditionalFormatting>
  <conditionalFormatting sqref="G434">
    <cfRule type="expression" dxfId="4856" priority="876">
      <formula>is(error)</formula>
    </cfRule>
  </conditionalFormatting>
  <conditionalFormatting sqref="G434">
    <cfRule type="cellIs" dxfId="4855" priority="875" operator="equal">
      <formula>0</formula>
    </cfRule>
  </conditionalFormatting>
  <conditionalFormatting sqref="G434">
    <cfRule type="expression" dxfId="4854" priority="874">
      <formula>ISERROR(G434)</formula>
    </cfRule>
  </conditionalFormatting>
  <conditionalFormatting sqref="K434">
    <cfRule type="expression" dxfId="4853" priority="873">
      <formula>is(error)</formula>
    </cfRule>
  </conditionalFormatting>
  <conditionalFormatting sqref="K434">
    <cfRule type="cellIs" dxfId="4852" priority="872" operator="equal">
      <formula>0</formula>
    </cfRule>
  </conditionalFormatting>
  <conditionalFormatting sqref="K434">
    <cfRule type="expression" dxfId="4851" priority="871">
      <formula>ISERROR(K434)</formula>
    </cfRule>
  </conditionalFormatting>
  <conditionalFormatting sqref="T434">
    <cfRule type="expression" dxfId="4850" priority="870">
      <formula>is(error)</formula>
    </cfRule>
  </conditionalFormatting>
  <conditionalFormatting sqref="T434">
    <cfRule type="cellIs" dxfId="4849" priority="869" operator="equal">
      <formula>0</formula>
    </cfRule>
  </conditionalFormatting>
  <conditionalFormatting sqref="T434">
    <cfRule type="expression" dxfId="4848" priority="868">
      <formula>ISERROR(T434)</formula>
    </cfRule>
  </conditionalFormatting>
  <conditionalFormatting sqref="X434">
    <cfRule type="expression" dxfId="4847" priority="867">
      <formula>is(error)</formula>
    </cfRule>
  </conditionalFormatting>
  <conditionalFormatting sqref="X434">
    <cfRule type="cellIs" dxfId="4846" priority="866" operator="equal">
      <formula>0</formula>
    </cfRule>
  </conditionalFormatting>
  <conditionalFormatting sqref="X434">
    <cfRule type="expression" dxfId="4845" priority="865">
      <formula>ISERROR(X434)</formula>
    </cfRule>
  </conditionalFormatting>
  <conditionalFormatting sqref="B464">
    <cfRule type="cellIs" dxfId="4844" priority="864" stopIfTrue="1" operator="equal">
      <formula>0</formula>
    </cfRule>
  </conditionalFormatting>
  <conditionalFormatting sqref="B464">
    <cfRule type="containsText" dxfId="4843" priority="859" stopIfTrue="1" operator="containsText" text="dsoy jktdh; fo|ky;ksa esa iz;ksx gsrq fu%'kqYd">
      <formula>NOT(ISERROR(SEARCH("dsoy jktdh; fo|ky;ksa esa iz;ksx gsrq fu%'kqYd",B464)))</formula>
    </cfRule>
    <cfRule type="containsText" dxfId="4842" priority="860" stopIfTrue="1" operator="containsText" text="dsoy jktdh; fo|ky;ksa esa iz;ksx gsrq fu%'kqYd">
      <formula>NOT(ISERROR(SEARCH("dsoy jktdh; fo|ky;ksa esa iz;ksx gsrq fu%'kqYd",B464)))</formula>
    </cfRule>
    <cfRule type="containsText" dxfId="4841" priority="861" stopIfTrue="1" operator="containsText" text="dsoy jktdh; fo|ky;ksa esa iz;ksx gsrq fu%'kqYd">
      <formula>NOT(ISERROR(SEARCH("dsoy jktdh; fo|ky;ksa esa iz;ksx gsrq fu%'kqYd",B464)))</formula>
    </cfRule>
    <cfRule type="containsText" dxfId="4840" priority="862" stopIfTrue="1" operator="containsText" text="f'k{kk foHkkx jktLFkku">
      <formula>NOT(ISERROR(SEARCH("f'k{kk foHkkx jktLFkku",B464)))</formula>
    </cfRule>
    <cfRule type="containsText" dxfId="4839" priority="863" stopIfTrue="1" operator="containsText" text="iw.kkZad">
      <formula>NOT(ISERROR(SEARCH("iw.kkZad",B464)))</formula>
    </cfRule>
  </conditionalFormatting>
  <conditionalFormatting sqref="O464">
    <cfRule type="cellIs" dxfId="4838" priority="858" stopIfTrue="1" operator="equal">
      <formula>0</formula>
    </cfRule>
  </conditionalFormatting>
  <conditionalFormatting sqref="O464">
    <cfRule type="containsText" dxfId="4837" priority="853" stopIfTrue="1" operator="containsText" text="dsoy jktdh; fo|ky;ksa esa iz;ksx gsrq fu%'kqYd">
      <formula>NOT(ISERROR(SEARCH("dsoy jktdh; fo|ky;ksa esa iz;ksx gsrq fu%'kqYd",O464)))</formula>
    </cfRule>
    <cfRule type="containsText" dxfId="4836" priority="854" stopIfTrue="1" operator="containsText" text="dsoy jktdh; fo|ky;ksa esa iz;ksx gsrq fu%'kqYd">
      <formula>NOT(ISERROR(SEARCH("dsoy jktdh; fo|ky;ksa esa iz;ksx gsrq fu%'kqYd",O464)))</formula>
    </cfRule>
    <cfRule type="containsText" dxfId="4835" priority="855" stopIfTrue="1" operator="containsText" text="dsoy jktdh; fo|ky;ksa esa iz;ksx gsrq fu%'kqYd">
      <formula>NOT(ISERROR(SEARCH("dsoy jktdh; fo|ky;ksa esa iz;ksx gsrq fu%'kqYd",O464)))</formula>
    </cfRule>
    <cfRule type="containsText" dxfId="4834" priority="856" stopIfTrue="1" operator="containsText" text="f'k{kk foHkkx jktLFkku">
      <formula>NOT(ISERROR(SEARCH("f'k{kk foHkkx jktLFkku",O464)))</formula>
    </cfRule>
    <cfRule type="containsText" dxfId="4833" priority="857" stopIfTrue="1" operator="containsText" text="iw.kkZad">
      <formula>NOT(ISERROR(SEARCH("iw.kkZad",O464)))</formula>
    </cfRule>
  </conditionalFormatting>
  <conditionalFormatting sqref="G464">
    <cfRule type="expression" dxfId="4832" priority="852">
      <formula>is(error)</formula>
    </cfRule>
  </conditionalFormatting>
  <conditionalFormatting sqref="G464">
    <cfRule type="cellIs" dxfId="4831" priority="851" operator="equal">
      <formula>0</formula>
    </cfRule>
  </conditionalFormatting>
  <conditionalFormatting sqref="G464">
    <cfRule type="expression" dxfId="4830" priority="850">
      <formula>ISERROR(G464)</formula>
    </cfRule>
  </conditionalFormatting>
  <conditionalFormatting sqref="K464">
    <cfRule type="expression" dxfId="4829" priority="849">
      <formula>is(error)</formula>
    </cfRule>
  </conditionalFormatting>
  <conditionalFormatting sqref="K464">
    <cfRule type="cellIs" dxfId="4828" priority="848" operator="equal">
      <formula>0</formula>
    </cfRule>
  </conditionalFormatting>
  <conditionalFormatting sqref="K464">
    <cfRule type="expression" dxfId="4827" priority="847">
      <formula>ISERROR(K464)</formula>
    </cfRule>
  </conditionalFormatting>
  <conditionalFormatting sqref="T464">
    <cfRule type="expression" dxfId="4826" priority="846">
      <formula>is(error)</formula>
    </cfRule>
  </conditionalFormatting>
  <conditionalFormatting sqref="T464">
    <cfRule type="cellIs" dxfId="4825" priority="845" operator="equal">
      <formula>0</formula>
    </cfRule>
  </conditionalFormatting>
  <conditionalFormatting sqref="T464">
    <cfRule type="expression" dxfId="4824" priority="844">
      <formula>ISERROR(T464)</formula>
    </cfRule>
  </conditionalFormatting>
  <conditionalFormatting sqref="X464">
    <cfRule type="expression" dxfId="4823" priority="843">
      <formula>is(error)</formula>
    </cfRule>
  </conditionalFormatting>
  <conditionalFormatting sqref="X464">
    <cfRule type="cellIs" dxfId="4822" priority="842" operator="equal">
      <formula>0</formula>
    </cfRule>
  </conditionalFormatting>
  <conditionalFormatting sqref="X464">
    <cfRule type="expression" dxfId="4821" priority="841">
      <formula>ISERROR(X464)</formula>
    </cfRule>
  </conditionalFormatting>
  <conditionalFormatting sqref="B494">
    <cfRule type="cellIs" dxfId="4820" priority="840" stopIfTrue="1" operator="equal">
      <formula>0</formula>
    </cfRule>
  </conditionalFormatting>
  <conditionalFormatting sqref="B494">
    <cfRule type="containsText" dxfId="4819" priority="835" stopIfTrue="1" operator="containsText" text="dsoy jktdh; fo|ky;ksa esa iz;ksx gsrq fu%'kqYd">
      <formula>NOT(ISERROR(SEARCH("dsoy jktdh; fo|ky;ksa esa iz;ksx gsrq fu%'kqYd",B494)))</formula>
    </cfRule>
    <cfRule type="containsText" dxfId="4818" priority="836" stopIfTrue="1" operator="containsText" text="dsoy jktdh; fo|ky;ksa esa iz;ksx gsrq fu%'kqYd">
      <formula>NOT(ISERROR(SEARCH("dsoy jktdh; fo|ky;ksa esa iz;ksx gsrq fu%'kqYd",B494)))</formula>
    </cfRule>
    <cfRule type="containsText" dxfId="4817" priority="837" stopIfTrue="1" operator="containsText" text="dsoy jktdh; fo|ky;ksa esa iz;ksx gsrq fu%'kqYd">
      <formula>NOT(ISERROR(SEARCH("dsoy jktdh; fo|ky;ksa esa iz;ksx gsrq fu%'kqYd",B494)))</formula>
    </cfRule>
    <cfRule type="containsText" dxfId="4816" priority="838" stopIfTrue="1" operator="containsText" text="f'k{kk foHkkx jktLFkku">
      <formula>NOT(ISERROR(SEARCH("f'k{kk foHkkx jktLFkku",B494)))</formula>
    </cfRule>
    <cfRule type="containsText" dxfId="4815" priority="839" stopIfTrue="1" operator="containsText" text="iw.kkZad">
      <formula>NOT(ISERROR(SEARCH("iw.kkZad",B494)))</formula>
    </cfRule>
  </conditionalFormatting>
  <conditionalFormatting sqref="O494">
    <cfRule type="cellIs" dxfId="4814" priority="834" stopIfTrue="1" operator="equal">
      <formula>0</formula>
    </cfRule>
  </conditionalFormatting>
  <conditionalFormatting sqref="O494">
    <cfRule type="containsText" dxfId="4813" priority="829" stopIfTrue="1" operator="containsText" text="dsoy jktdh; fo|ky;ksa esa iz;ksx gsrq fu%'kqYd">
      <formula>NOT(ISERROR(SEARCH("dsoy jktdh; fo|ky;ksa esa iz;ksx gsrq fu%'kqYd",O494)))</formula>
    </cfRule>
    <cfRule type="containsText" dxfId="4812" priority="830" stopIfTrue="1" operator="containsText" text="dsoy jktdh; fo|ky;ksa esa iz;ksx gsrq fu%'kqYd">
      <formula>NOT(ISERROR(SEARCH("dsoy jktdh; fo|ky;ksa esa iz;ksx gsrq fu%'kqYd",O494)))</formula>
    </cfRule>
    <cfRule type="containsText" dxfId="4811" priority="831" stopIfTrue="1" operator="containsText" text="dsoy jktdh; fo|ky;ksa esa iz;ksx gsrq fu%'kqYd">
      <formula>NOT(ISERROR(SEARCH("dsoy jktdh; fo|ky;ksa esa iz;ksx gsrq fu%'kqYd",O494)))</formula>
    </cfRule>
    <cfRule type="containsText" dxfId="4810" priority="832" stopIfTrue="1" operator="containsText" text="f'k{kk foHkkx jktLFkku">
      <formula>NOT(ISERROR(SEARCH("f'k{kk foHkkx jktLFkku",O494)))</formula>
    </cfRule>
    <cfRule type="containsText" dxfId="4809" priority="833" stopIfTrue="1" operator="containsText" text="iw.kkZad">
      <formula>NOT(ISERROR(SEARCH("iw.kkZad",O494)))</formula>
    </cfRule>
  </conditionalFormatting>
  <conditionalFormatting sqref="G494">
    <cfRule type="expression" dxfId="4808" priority="828">
      <formula>is(error)</formula>
    </cfRule>
  </conditionalFormatting>
  <conditionalFormatting sqref="G494">
    <cfRule type="cellIs" dxfId="4807" priority="827" operator="equal">
      <formula>0</formula>
    </cfRule>
  </conditionalFormatting>
  <conditionalFormatting sqref="G494">
    <cfRule type="expression" dxfId="4806" priority="826">
      <formula>ISERROR(G494)</formula>
    </cfRule>
  </conditionalFormatting>
  <conditionalFormatting sqref="K494">
    <cfRule type="expression" dxfId="4805" priority="825">
      <formula>is(error)</formula>
    </cfRule>
  </conditionalFormatting>
  <conditionalFormatting sqref="K494">
    <cfRule type="cellIs" dxfId="4804" priority="824" operator="equal">
      <formula>0</formula>
    </cfRule>
  </conditionalFormatting>
  <conditionalFormatting sqref="K494">
    <cfRule type="expression" dxfId="4803" priority="823">
      <formula>ISERROR(K494)</formula>
    </cfRule>
  </conditionalFormatting>
  <conditionalFormatting sqref="T494">
    <cfRule type="expression" dxfId="4802" priority="822">
      <formula>is(error)</formula>
    </cfRule>
  </conditionalFormatting>
  <conditionalFormatting sqref="T494">
    <cfRule type="cellIs" dxfId="4801" priority="821" operator="equal">
      <formula>0</formula>
    </cfRule>
  </conditionalFormatting>
  <conditionalFormatting sqref="T494">
    <cfRule type="expression" dxfId="4800" priority="820">
      <formula>ISERROR(T494)</formula>
    </cfRule>
  </conditionalFormatting>
  <conditionalFormatting sqref="X494">
    <cfRule type="expression" dxfId="4799" priority="819">
      <formula>is(error)</formula>
    </cfRule>
  </conditionalFormatting>
  <conditionalFormatting sqref="X494">
    <cfRule type="cellIs" dxfId="4798" priority="818" operator="equal">
      <formula>0</formula>
    </cfRule>
  </conditionalFormatting>
  <conditionalFormatting sqref="X494">
    <cfRule type="expression" dxfId="4797" priority="817">
      <formula>ISERROR(X494)</formula>
    </cfRule>
  </conditionalFormatting>
  <conditionalFormatting sqref="B524">
    <cfRule type="cellIs" dxfId="4796" priority="816" stopIfTrue="1" operator="equal">
      <formula>0</formula>
    </cfRule>
  </conditionalFormatting>
  <conditionalFormatting sqref="B524">
    <cfRule type="containsText" dxfId="4795" priority="811" stopIfTrue="1" operator="containsText" text="dsoy jktdh; fo|ky;ksa esa iz;ksx gsrq fu%'kqYd">
      <formula>NOT(ISERROR(SEARCH("dsoy jktdh; fo|ky;ksa esa iz;ksx gsrq fu%'kqYd",B524)))</formula>
    </cfRule>
    <cfRule type="containsText" dxfId="4794" priority="812" stopIfTrue="1" operator="containsText" text="dsoy jktdh; fo|ky;ksa esa iz;ksx gsrq fu%'kqYd">
      <formula>NOT(ISERROR(SEARCH("dsoy jktdh; fo|ky;ksa esa iz;ksx gsrq fu%'kqYd",B524)))</formula>
    </cfRule>
    <cfRule type="containsText" dxfId="4793" priority="813" stopIfTrue="1" operator="containsText" text="dsoy jktdh; fo|ky;ksa esa iz;ksx gsrq fu%'kqYd">
      <formula>NOT(ISERROR(SEARCH("dsoy jktdh; fo|ky;ksa esa iz;ksx gsrq fu%'kqYd",B524)))</formula>
    </cfRule>
    <cfRule type="containsText" dxfId="4792" priority="814" stopIfTrue="1" operator="containsText" text="f'k{kk foHkkx jktLFkku">
      <formula>NOT(ISERROR(SEARCH("f'k{kk foHkkx jktLFkku",B524)))</formula>
    </cfRule>
    <cfRule type="containsText" dxfId="4791" priority="815" stopIfTrue="1" operator="containsText" text="iw.kkZad">
      <formula>NOT(ISERROR(SEARCH("iw.kkZad",B524)))</formula>
    </cfRule>
  </conditionalFormatting>
  <conditionalFormatting sqref="O524">
    <cfRule type="cellIs" dxfId="4790" priority="810" stopIfTrue="1" operator="equal">
      <formula>0</formula>
    </cfRule>
  </conditionalFormatting>
  <conditionalFormatting sqref="O524">
    <cfRule type="containsText" dxfId="4789" priority="805" stopIfTrue="1" operator="containsText" text="dsoy jktdh; fo|ky;ksa esa iz;ksx gsrq fu%'kqYd">
      <formula>NOT(ISERROR(SEARCH("dsoy jktdh; fo|ky;ksa esa iz;ksx gsrq fu%'kqYd",O524)))</formula>
    </cfRule>
    <cfRule type="containsText" dxfId="4788" priority="806" stopIfTrue="1" operator="containsText" text="dsoy jktdh; fo|ky;ksa esa iz;ksx gsrq fu%'kqYd">
      <formula>NOT(ISERROR(SEARCH("dsoy jktdh; fo|ky;ksa esa iz;ksx gsrq fu%'kqYd",O524)))</formula>
    </cfRule>
    <cfRule type="containsText" dxfId="4787" priority="807" stopIfTrue="1" operator="containsText" text="dsoy jktdh; fo|ky;ksa esa iz;ksx gsrq fu%'kqYd">
      <formula>NOT(ISERROR(SEARCH("dsoy jktdh; fo|ky;ksa esa iz;ksx gsrq fu%'kqYd",O524)))</formula>
    </cfRule>
    <cfRule type="containsText" dxfId="4786" priority="808" stopIfTrue="1" operator="containsText" text="f'k{kk foHkkx jktLFkku">
      <formula>NOT(ISERROR(SEARCH("f'k{kk foHkkx jktLFkku",O524)))</formula>
    </cfRule>
    <cfRule type="containsText" dxfId="4785" priority="809" stopIfTrue="1" operator="containsText" text="iw.kkZad">
      <formula>NOT(ISERROR(SEARCH("iw.kkZad",O524)))</formula>
    </cfRule>
  </conditionalFormatting>
  <conditionalFormatting sqref="G524">
    <cfRule type="expression" dxfId="4784" priority="804">
      <formula>is(error)</formula>
    </cfRule>
  </conditionalFormatting>
  <conditionalFormatting sqref="G524">
    <cfRule type="cellIs" dxfId="4783" priority="803" operator="equal">
      <formula>0</formula>
    </cfRule>
  </conditionalFormatting>
  <conditionalFormatting sqref="G524">
    <cfRule type="expression" dxfId="4782" priority="802">
      <formula>ISERROR(G524)</formula>
    </cfRule>
  </conditionalFormatting>
  <conditionalFormatting sqref="K524">
    <cfRule type="expression" dxfId="4781" priority="801">
      <formula>is(error)</formula>
    </cfRule>
  </conditionalFormatting>
  <conditionalFormatting sqref="K524">
    <cfRule type="cellIs" dxfId="4780" priority="800" operator="equal">
      <formula>0</formula>
    </cfRule>
  </conditionalFormatting>
  <conditionalFormatting sqref="K524">
    <cfRule type="expression" dxfId="4779" priority="799">
      <formula>ISERROR(K524)</formula>
    </cfRule>
  </conditionalFormatting>
  <conditionalFormatting sqref="T524">
    <cfRule type="expression" dxfId="4778" priority="798">
      <formula>is(error)</formula>
    </cfRule>
  </conditionalFormatting>
  <conditionalFormatting sqref="T524">
    <cfRule type="cellIs" dxfId="4777" priority="797" operator="equal">
      <formula>0</formula>
    </cfRule>
  </conditionalFormatting>
  <conditionalFormatting sqref="T524">
    <cfRule type="expression" dxfId="4776" priority="796">
      <formula>ISERROR(T524)</formula>
    </cfRule>
  </conditionalFormatting>
  <conditionalFormatting sqref="X524">
    <cfRule type="expression" dxfId="4775" priority="795">
      <formula>is(error)</formula>
    </cfRule>
  </conditionalFormatting>
  <conditionalFormatting sqref="X524">
    <cfRule type="cellIs" dxfId="4774" priority="794" operator="equal">
      <formula>0</formula>
    </cfRule>
  </conditionalFormatting>
  <conditionalFormatting sqref="X524">
    <cfRule type="expression" dxfId="4773" priority="793">
      <formula>ISERROR(X524)</formula>
    </cfRule>
  </conditionalFormatting>
  <conditionalFormatting sqref="B554">
    <cfRule type="cellIs" dxfId="4772" priority="792" stopIfTrue="1" operator="equal">
      <formula>0</formula>
    </cfRule>
  </conditionalFormatting>
  <conditionalFormatting sqref="B554">
    <cfRule type="containsText" dxfId="4771" priority="787" stopIfTrue="1" operator="containsText" text="dsoy jktdh; fo|ky;ksa esa iz;ksx gsrq fu%'kqYd">
      <formula>NOT(ISERROR(SEARCH("dsoy jktdh; fo|ky;ksa esa iz;ksx gsrq fu%'kqYd",B554)))</formula>
    </cfRule>
    <cfRule type="containsText" dxfId="4770" priority="788" stopIfTrue="1" operator="containsText" text="dsoy jktdh; fo|ky;ksa esa iz;ksx gsrq fu%'kqYd">
      <formula>NOT(ISERROR(SEARCH("dsoy jktdh; fo|ky;ksa esa iz;ksx gsrq fu%'kqYd",B554)))</formula>
    </cfRule>
    <cfRule type="containsText" dxfId="4769" priority="789" stopIfTrue="1" operator="containsText" text="dsoy jktdh; fo|ky;ksa esa iz;ksx gsrq fu%'kqYd">
      <formula>NOT(ISERROR(SEARCH("dsoy jktdh; fo|ky;ksa esa iz;ksx gsrq fu%'kqYd",B554)))</formula>
    </cfRule>
    <cfRule type="containsText" dxfId="4768" priority="790" stopIfTrue="1" operator="containsText" text="f'k{kk foHkkx jktLFkku">
      <formula>NOT(ISERROR(SEARCH("f'k{kk foHkkx jktLFkku",B554)))</formula>
    </cfRule>
    <cfRule type="containsText" dxfId="4767" priority="791" stopIfTrue="1" operator="containsText" text="iw.kkZad">
      <formula>NOT(ISERROR(SEARCH("iw.kkZad",B554)))</formula>
    </cfRule>
  </conditionalFormatting>
  <conditionalFormatting sqref="O554">
    <cfRule type="cellIs" dxfId="4766" priority="786" stopIfTrue="1" operator="equal">
      <formula>0</formula>
    </cfRule>
  </conditionalFormatting>
  <conditionalFormatting sqref="O554">
    <cfRule type="containsText" dxfId="4765" priority="781" stopIfTrue="1" operator="containsText" text="dsoy jktdh; fo|ky;ksa esa iz;ksx gsrq fu%'kqYd">
      <formula>NOT(ISERROR(SEARCH("dsoy jktdh; fo|ky;ksa esa iz;ksx gsrq fu%'kqYd",O554)))</formula>
    </cfRule>
    <cfRule type="containsText" dxfId="4764" priority="782" stopIfTrue="1" operator="containsText" text="dsoy jktdh; fo|ky;ksa esa iz;ksx gsrq fu%'kqYd">
      <formula>NOT(ISERROR(SEARCH("dsoy jktdh; fo|ky;ksa esa iz;ksx gsrq fu%'kqYd",O554)))</formula>
    </cfRule>
    <cfRule type="containsText" dxfId="4763" priority="783" stopIfTrue="1" operator="containsText" text="dsoy jktdh; fo|ky;ksa esa iz;ksx gsrq fu%'kqYd">
      <formula>NOT(ISERROR(SEARCH("dsoy jktdh; fo|ky;ksa esa iz;ksx gsrq fu%'kqYd",O554)))</formula>
    </cfRule>
    <cfRule type="containsText" dxfId="4762" priority="784" stopIfTrue="1" operator="containsText" text="f'k{kk foHkkx jktLFkku">
      <formula>NOT(ISERROR(SEARCH("f'k{kk foHkkx jktLFkku",O554)))</formula>
    </cfRule>
    <cfRule type="containsText" dxfId="4761" priority="785" stopIfTrue="1" operator="containsText" text="iw.kkZad">
      <formula>NOT(ISERROR(SEARCH("iw.kkZad",O554)))</formula>
    </cfRule>
  </conditionalFormatting>
  <conditionalFormatting sqref="G554">
    <cfRule type="expression" dxfId="4760" priority="780">
      <formula>is(error)</formula>
    </cfRule>
  </conditionalFormatting>
  <conditionalFormatting sqref="G554">
    <cfRule type="cellIs" dxfId="4759" priority="779" operator="equal">
      <formula>0</formula>
    </cfRule>
  </conditionalFormatting>
  <conditionalFormatting sqref="G554">
    <cfRule type="expression" dxfId="4758" priority="778">
      <formula>ISERROR(G554)</formula>
    </cfRule>
  </conditionalFormatting>
  <conditionalFormatting sqref="K554">
    <cfRule type="expression" dxfId="4757" priority="777">
      <formula>is(error)</formula>
    </cfRule>
  </conditionalFormatting>
  <conditionalFormatting sqref="K554">
    <cfRule type="cellIs" dxfId="4756" priority="776" operator="equal">
      <formula>0</formula>
    </cfRule>
  </conditionalFormatting>
  <conditionalFormatting sqref="K554">
    <cfRule type="expression" dxfId="4755" priority="775">
      <formula>ISERROR(K554)</formula>
    </cfRule>
  </conditionalFormatting>
  <conditionalFormatting sqref="T554">
    <cfRule type="expression" dxfId="4754" priority="774">
      <formula>is(error)</formula>
    </cfRule>
  </conditionalFormatting>
  <conditionalFormatting sqref="T554">
    <cfRule type="cellIs" dxfId="4753" priority="773" operator="equal">
      <formula>0</formula>
    </cfRule>
  </conditionalFormatting>
  <conditionalFormatting sqref="T554">
    <cfRule type="expression" dxfId="4752" priority="772">
      <formula>ISERROR(T554)</formula>
    </cfRule>
  </conditionalFormatting>
  <conditionalFormatting sqref="X554">
    <cfRule type="expression" dxfId="4751" priority="771">
      <formula>is(error)</formula>
    </cfRule>
  </conditionalFormatting>
  <conditionalFormatting sqref="X554">
    <cfRule type="cellIs" dxfId="4750" priority="770" operator="equal">
      <formula>0</formula>
    </cfRule>
  </conditionalFormatting>
  <conditionalFormatting sqref="X554">
    <cfRule type="expression" dxfId="4749" priority="769">
      <formula>ISERROR(X554)</formula>
    </cfRule>
  </conditionalFormatting>
  <conditionalFormatting sqref="B584">
    <cfRule type="cellIs" dxfId="4748" priority="768" stopIfTrue="1" operator="equal">
      <formula>0</formula>
    </cfRule>
  </conditionalFormatting>
  <conditionalFormatting sqref="B584">
    <cfRule type="containsText" dxfId="4747" priority="763" stopIfTrue="1" operator="containsText" text="dsoy jktdh; fo|ky;ksa esa iz;ksx gsrq fu%'kqYd">
      <formula>NOT(ISERROR(SEARCH("dsoy jktdh; fo|ky;ksa esa iz;ksx gsrq fu%'kqYd",B584)))</formula>
    </cfRule>
    <cfRule type="containsText" dxfId="4746" priority="764" stopIfTrue="1" operator="containsText" text="dsoy jktdh; fo|ky;ksa esa iz;ksx gsrq fu%'kqYd">
      <formula>NOT(ISERROR(SEARCH("dsoy jktdh; fo|ky;ksa esa iz;ksx gsrq fu%'kqYd",B584)))</formula>
    </cfRule>
    <cfRule type="containsText" dxfId="4745" priority="765" stopIfTrue="1" operator="containsText" text="dsoy jktdh; fo|ky;ksa esa iz;ksx gsrq fu%'kqYd">
      <formula>NOT(ISERROR(SEARCH("dsoy jktdh; fo|ky;ksa esa iz;ksx gsrq fu%'kqYd",B584)))</formula>
    </cfRule>
    <cfRule type="containsText" dxfId="4744" priority="766" stopIfTrue="1" operator="containsText" text="f'k{kk foHkkx jktLFkku">
      <formula>NOT(ISERROR(SEARCH("f'k{kk foHkkx jktLFkku",B584)))</formula>
    </cfRule>
    <cfRule type="containsText" dxfId="4743" priority="767" stopIfTrue="1" operator="containsText" text="iw.kkZad">
      <formula>NOT(ISERROR(SEARCH("iw.kkZad",B584)))</formula>
    </cfRule>
  </conditionalFormatting>
  <conditionalFormatting sqref="O584">
    <cfRule type="cellIs" dxfId="4742" priority="762" stopIfTrue="1" operator="equal">
      <formula>0</formula>
    </cfRule>
  </conditionalFormatting>
  <conditionalFormatting sqref="O584">
    <cfRule type="containsText" dxfId="4741" priority="757" stopIfTrue="1" operator="containsText" text="dsoy jktdh; fo|ky;ksa esa iz;ksx gsrq fu%'kqYd">
      <formula>NOT(ISERROR(SEARCH("dsoy jktdh; fo|ky;ksa esa iz;ksx gsrq fu%'kqYd",O584)))</formula>
    </cfRule>
    <cfRule type="containsText" dxfId="4740" priority="758" stopIfTrue="1" operator="containsText" text="dsoy jktdh; fo|ky;ksa esa iz;ksx gsrq fu%'kqYd">
      <formula>NOT(ISERROR(SEARCH("dsoy jktdh; fo|ky;ksa esa iz;ksx gsrq fu%'kqYd",O584)))</formula>
    </cfRule>
    <cfRule type="containsText" dxfId="4739" priority="759" stopIfTrue="1" operator="containsText" text="dsoy jktdh; fo|ky;ksa esa iz;ksx gsrq fu%'kqYd">
      <formula>NOT(ISERROR(SEARCH("dsoy jktdh; fo|ky;ksa esa iz;ksx gsrq fu%'kqYd",O584)))</formula>
    </cfRule>
    <cfRule type="containsText" dxfId="4738" priority="760" stopIfTrue="1" operator="containsText" text="f'k{kk foHkkx jktLFkku">
      <formula>NOT(ISERROR(SEARCH("f'k{kk foHkkx jktLFkku",O584)))</formula>
    </cfRule>
    <cfRule type="containsText" dxfId="4737" priority="761" stopIfTrue="1" operator="containsText" text="iw.kkZad">
      <formula>NOT(ISERROR(SEARCH("iw.kkZad",O584)))</formula>
    </cfRule>
  </conditionalFormatting>
  <conditionalFormatting sqref="G584">
    <cfRule type="expression" dxfId="4736" priority="756">
      <formula>is(error)</formula>
    </cfRule>
  </conditionalFormatting>
  <conditionalFormatting sqref="G584">
    <cfRule type="cellIs" dxfId="4735" priority="755" operator="equal">
      <formula>0</formula>
    </cfRule>
  </conditionalFormatting>
  <conditionalFormatting sqref="G584">
    <cfRule type="expression" dxfId="4734" priority="754">
      <formula>ISERROR(G584)</formula>
    </cfRule>
  </conditionalFormatting>
  <conditionalFormatting sqref="K584">
    <cfRule type="expression" dxfId="4733" priority="753">
      <formula>is(error)</formula>
    </cfRule>
  </conditionalFormatting>
  <conditionalFormatting sqref="K584">
    <cfRule type="cellIs" dxfId="4732" priority="752" operator="equal">
      <formula>0</formula>
    </cfRule>
  </conditionalFormatting>
  <conditionalFormatting sqref="K584">
    <cfRule type="expression" dxfId="4731" priority="751">
      <formula>ISERROR(K584)</formula>
    </cfRule>
  </conditionalFormatting>
  <conditionalFormatting sqref="T584">
    <cfRule type="expression" dxfId="4730" priority="750">
      <formula>is(error)</formula>
    </cfRule>
  </conditionalFormatting>
  <conditionalFormatting sqref="T584">
    <cfRule type="cellIs" dxfId="4729" priority="749" operator="equal">
      <formula>0</formula>
    </cfRule>
  </conditionalFormatting>
  <conditionalFormatting sqref="T584">
    <cfRule type="expression" dxfId="4728" priority="748">
      <formula>ISERROR(T584)</formula>
    </cfRule>
  </conditionalFormatting>
  <conditionalFormatting sqref="X584">
    <cfRule type="expression" dxfId="4727" priority="747">
      <formula>is(error)</formula>
    </cfRule>
  </conditionalFormatting>
  <conditionalFormatting sqref="X584">
    <cfRule type="cellIs" dxfId="4726" priority="746" operator="equal">
      <formula>0</formula>
    </cfRule>
  </conditionalFormatting>
  <conditionalFormatting sqref="X584">
    <cfRule type="expression" dxfId="4725" priority="745">
      <formula>ISERROR(X584)</formula>
    </cfRule>
  </conditionalFormatting>
  <conditionalFormatting sqref="B614">
    <cfRule type="cellIs" dxfId="4724" priority="744" stopIfTrue="1" operator="equal">
      <formula>0</formula>
    </cfRule>
  </conditionalFormatting>
  <conditionalFormatting sqref="B614">
    <cfRule type="containsText" dxfId="4723" priority="739" stopIfTrue="1" operator="containsText" text="dsoy jktdh; fo|ky;ksa esa iz;ksx gsrq fu%'kqYd">
      <formula>NOT(ISERROR(SEARCH("dsoy jktdh; fo|ky;ksa esa iz;ksx gsrq fu%'kqYd",B614)))</formula>
    </cfRule>
    <cfRule type="containsText" dxfId="4722" priority="740" stopIfTrue="1" operator="containsText" text="dsoy jktdh; fo|ky;ksa esa iz;ksx gsrq fu%'kqYd">
      <formula>NOT(ISERROR(SEARCH("dsoy jktdh; fo|ky;ksa esa iz;ksx gsrq fu%'kqYd",B614)))</formula>
    </cfRule>
    <cfRule type="containsText" dxfId="4721" priority="741" stopIfTrue="1" operator="containsText" text="dsoy jktdh; fo|ky;ksa esa iz;ksx gsrq fu%'kqYd">
      <formula>NOT(ISERROR(SEARCH("dsoy jktdh; fo|ky;ksa esa iz;ksx gsrq fu%'kqYd",B614)))</formula>
    </cfRule>
    <cfRule type="containsText" dxfId="4720" priority="742" stopIfTrue="1" operator="containsText" text="f'k{kk foHkkx jktLFkku">
      <formula>NOT(ISERROR(SEARCH("f'k{kk foHkkx jktLFkku",B614)))</formula>
    </cfRule>
    <cfRule type="containsText" dxfId="4719" priority="743" stopIfTrue="1" operator="containsText" text="iw.kkZad">
      <formula>NOT(ISERROR(SEARCH("iw.kkZad",B614)))</formula>
    </cfRule>
  </conditionalFormatting>
  <conditionalFormatting sqref="O614">
    <cfRule type="cellIs" dxfId="4718" priority="738" stopIfTrue="1" operator="equal">
      <formula>0</formula>
    </cfRule>
  </conditionalFormatting>
  <conditionalFormatting sqref="O614">
    <cfRule type="containsText" dxfId="4717" priority="733" stopIfTrue="1" operator="containsText" text="dsoy jktdh; fo|ky;ksa esa iz;ksx gsrq fu%'kqYd">
      <formula>NOT(ISERROR(SEARCH("dsoy jktdh; fo|ky;ksa esa iz;ksx gsrq fu%'kqYd",O614)))</formula>
    </cfRule>
    <cfRule type="containsText" dxfId="4716" priority="734" stopIfTrue="1" operator="containsText" text="dsoy jktdh; fo|ky;ksa esa iz;ksx gsrq fu%'kqYd">
      <formula>NOT(ISERROR(SEARCH("dsoy jktdh; fo|ky;ksa esa iz;ksx gsrq fu%'kqYd",O614)))</formula>
    </cfRule>
    <cfRule type="containsText" dxfId="4715" priority="735" stopIfTrue="1" operator="containsText" text="dsoy jktdh; fo|ky;ksa esa iz;ksx gsrq fu%'kqYd">
      <formula>NOT(ISERROR(SEARCH("dsoy jktdh; fo|ky;ksa esa iz;ksx gsrq fu%'kqYd",O614)))</formula>
    </cfRule>
    <cfRule type="containsText" dxfId="4714" priority="736" stopIfTrue="1" operator="containsText" text="f'k{kk foHkkx jktLFkku">
      <formula>NOT(ISERROR(SEARCH("f'k{kk foHkkx jktLFkku",O614)))</formula>
    </cfRule>
    <cfRule type="containsText" dxfId="4713" priority="737" stopIfTrue="1" operator="containsText" text="iw.kkZad">
      <formula>NOT(ISERROR(SEARCH("iw.kkZad",O614)))</formula>
    </cfRule>
  </conditionalFormatting>
  <conditionalFormatting sqref="G614">
    <cfRule type="expression" dxfId="4712" priority="732">
      <formula>is(error)</formula>
    </cfRule>
  </conditionalFormatting>
  <conditionalFormatting sqref="G614">
    <cfRule type="cellIs" dxfId="4711" priority="731" operator="equal">
      <formula>0</formula>
    </cfRule>
  </conditionalFormatting>
  <conditionalFormatting sqref="G614">
    <cfRule type="expression" dxfId="4710" priority="730">
      <formula>ISERROR(G614)</formula>
    </cfRule>
  </conditionalFormatting>
  <conditionalFormatting sqref="K614">
    <cfRule type="expression" dxfId="4709" priority="729">
      <formula>is(error)</formula>
    </cfRule>
  </conditionalFormatting>
  <conditionalFormatting sqref="K614">
    <cfRule type="cellIs" dxfId="4708" priority="728" operator="equal">
      <formula>0</formula>
    </cfRule>
  </conditionalFormatting>
  <conditionalFormatting sqref="K614">
    <cfRule type="expression" dxfId="4707" priority="727">
      <formula>ISERROR(K614)</formula>
    </cfRule>
  </conditionalFormatting>
  <conditionalFormatting sqref="T614">
    <cfRule type="expression" dxfId="4706" priority="726">
      <formula>is(error)</formula>
    </cfRule>
  </conditionalFormatting>
  <conditionalFormatting sqref="T614">
    <cfRule type="cellIs" dxfId="4705" priority="725" operator="equal">
      <formula>0</formula>
    </cfRule>
  </conditionalFormatting>
  <conditionalFormatting sqref="T614">
    <cfRule type="expression" dxfId="4704" priority="724">
      <formula>ISERROR(T614)</formula>
    </cfRule>
  </conditionalFormatting>
  <conditionalFormatting sqref="X614">
    <cfRule type="expression" dxfId="4703" priority="723">
      <formula>is(error)</formula>
    </cfRule>
  </conditionalFormatting>
  <conditionalFormatting sqref="X614">
    <cfRule type="cellIs" dxfId="4702" priority="722" operator="equal">
      <formula>0</formula>
    </cfRule>
  </conditionalFormatting>
  <conditionalFormatting sqref="X614">
    <cfRule type="expression" dxfId="4701" priority="721">
      <formula>ISERROR(X614)</formula>
    </cfRule>
  </conditionalFormatting>
  <conditionalFormatting sqref="B644">
    <cfRule type="cellIs" dxfId="4700" priority="720" stopIfTrue="1" operator="equal">
      <formula>0</formula>
    </cfRule>
  </conditionalFormatting>
  <conditionalFormatting sqref="B644">
    <cfRule type="containsText" dxfId="4699" priority="715" stopIfTrue="1" operator="containsText" text="dsoy jktdh; fo|ky;ksa esa iz;ksx gsrq fu%'kqYd">
      <formula>NOT(ISERROR(SEARCH("dsoy jktdh; fo|ky;ksa esa iz;ksx gsrq fu%'kqYd",B644)))</formula>
    </cfRule>
    <cfRule type="containsText" dxfId="4698" priority="716" stopIfTrue="1" operator="containsText" text="dsoy jktdh; fo|ky;ksa esa iz;ksx gsrq fu%'kqYd">
      <formula>NOT(ISERROR(SEARCH("dsoy jktdh; fo|ky;ksa esa iz;ksx gsrq fu%'kqYd",B644)))</formula>
    </cfRule>
    <cfRule type="containsText" dxfId="4697" priority="717" stopIfTrue="1" operator="containsText" text="dsoy jktdh; fo|ky;ksa esa iz;ksx gsrq fu%'kqYd">
      <formula>NOT(ISERROR(SEARCH("dsoy jktdh; fo|ky;ksa esa iz;ksx gsrq fu%'kqYd",B644)))</formula>
    </cfRule>
    <cfRule type="containsText" dxfId="4696" priority="718" stopIfTrue="1" operator="containsText" text="f'k{kk foHkkx jktLFkku">
      <formula>NOT(ISERROR(SEARCH("f'k{kk foHkkx jktLFkku",B644)))</formula>
    </cfRule>
    <cfRule type="containsText" dxfId="4695" priority="719" stopIfTrue="1" operator="containsText" text="iw.kkZad">
      <formula>NOT(ISERROR(SEARCH("iw.kkZad",B644)))</formula>
    </cfRule>
  </conditionalFormatting>
  <conditionalFormatting sqref="O644">
    <cfRule type="cellIs" dxfId="4694" priority="714" stopIfTrue="1" operator="equal">
      <formula>0</formula>
    </cfRule>
  </conditionalFormatting>
  <conditionalFormatting sqref="O644">
    <cfRule type="containsText" dxfId="4693" priority="709" stopIfTrue="1" operator="containsText" text="dsoy jktdh; fo|ky;ksa esa iz;ksx gsrq fu%'kqYd">
      <formula>NOT(ISERROR(SEARCH("dsoy jktdh; fo|ky;ksa esa iz;ksx gsrq fu%'kqYd",O644)))</formula>
    </cfRule>
    <cfRule type="containsText" dxfId="4692" priority="710" stopIfTrue="1" operator="containsText" text="dsoy jktdh; fo|ky;ksa esa iz;ksx gsrq fu%'kqYd">
      <formula>NOT(ISERROR(SEARCH("dsoy jktdh; fo|ky;ksa esa iz;ksx gsrq fu%'kqYd",O644)))</formula>
    </cfRule>
    <cfRule type="containsText" dxfId="4691" priority="711" stopIfTrue="1" operator="containsText" text="dsoy jktdh; fo|ky;ksa esa iz;ksx gsrq fu%'kqYd">
      <formula>NOT(ISERROR(SEARCH("dsoy jktdh; fo|ky;ksa esa iz;ksx gsrq fu%'kqYd",O644)))</formula>
    </cfRule>
    <cfRule type="containsText" dxfId="4690" priority="712" stopIfTrue="1" operator="containsText" text="f'k{kk foHkkx jktLFkku">
      <formula>NOT(ISERROR(SEARCH("f'k{kk foHkkx jktLFkku",O644)))</formula>
    </cfRule>
    <cfRule type="containsText" dxfId="4689" priority="713" stopIfTrue="1" operator="containsText" text="iw.kkZad">
      <formula>NOT(ISERROR(SEARCH("iw.kkZad",O644)))</formula>
    </cfRule>
  </conditionalFormatting>
  <conditionalFormatting sqref="G644">
    <cfRule type="expression" dxfId="4688" priority="708">
      <formula>is(error)</formula>
    </cfRule>
  </conditionalFormatting>
  <conditionalFormatting sqref="G644">
    <cfRule type="cellIs" dxfId="4687" priority="707" operator="equal">
      <formula>0</formula>
    </cfRule>
  </conditionalFormatting>
  <conditionalFormatting sqref="G644">
    <cfRule type="expression" dxfId="4686" priority="706">
      <formula>ISERROR(G644)</formula>
    </cfRule>
  </conditionalFormatting>
  <conditionalFormatting sqref="K644">
    <cfRule type="expression" dxfId="4685" priority="705">
      <formula>is(error)</formula>
    </cfRule>
  </conditionalFormatting>
  <conditionalFormatting sqref="K644">
    <cfRule type="cellIs" dxfId="4684" priority="704" operator="equal">
      <formula>0</formula>
    </cfRule>
  </conditionalFormatting>
  <conditionalFormatting sqref="K644">
    <cfRule type="expression" dxfId="4683" priority="703">
      <formula>ISERROR(K644)</formula>
    </cfRule>
  </conditionalFormatting>
  <conditionalFormatting sqref="T644">
    <cfRule type="expression" dxfId="4682" priority="702">
      <formula>is(error)</formula>
    </cfRule>
  </conditionalFormatting>
  <conditionalFormatting sqref="T644">
    <cfRule type="cellIs" dxfId="4681" priority="701" operator="equal">
      <formula>0</formula>
    </cfRule>
  </conditionalFormatting>
  <conditionalFormatting sqref="T644">
    <cfRule type="expression" dxfId="4680" priority="700">
      <formula>ISERROR(T644)</formula>
    </cfRule>
  </conditionalFormatting>
  <conditionalFormatting sqref="X644">
    <cfRule type="expression" dxfId="4679" priority="699">
      <formula>is(error)</formula>
    </cfRule>
  </conditionalFormatting>
  <conditionalFormatting sqref="X644">
    <cfRule type="cellIs" dxfId="4678" priority="698" operator="equal">
      <formula>0</formula>
    </cfRule>
  </conditionalFormatting>
  <conditionalFormatting sqref="X644">
    <cfRule type="expression" dxfId="4677" priority="697">
      <formula>ISERROR(X644)</formula>
    </cfRule>
  </conditionalFormatting>
  <conditionalFormatting sqref="B674">
    <cfRule type="cellIs" dxfId="4676" priority="696" stopIfTrue="1" operator="equal">
      <formula>0</formula>
    </cfRule>
  </conditionalFormatting>
  <conditionalFormatting sqref="B674">
    <cfRule type="containsText" dxfId="4675" priority="691" stopIfTrue="1" operator="containsText" text="dsoy jktdh; fo|ky;ksa esa iz;ksx gsrq fu%'kqYd">
      <formula>NOT(ISERROR(SEARCH("dsoy jktdh; fo|ky;ksa esa iz;ksx gsrq fu%'kqYd",B674)))</formula>
    </cfRule>
    <cfRule type="containsText" dxfId="4674" priority="692" stopIfTrue="1" operator="containsText" text="dsoy jktdh; fo|ky;ksa esa iz;ksx gsrq fu%'kqYd">
      <formula>NOT(ISERROR(SEARCH("dsoy jktdh; fo|ky;ksa esa iz;ksx gsrq fu%'kqYd",B674)))</formula>
    </cfRule>
    <cfRule type="containsText" dxfId="4673" priority="693" stopIfTrue="1" operator="containsText" text="dsoy jktdh; fo|ky;ksa esa iz;ksx gsrq fu%'kqYd">
      <formula>NOT(ISERROR(SEARCH("dsoy jktdh; fo|ky;ksa esa iz;ksx gsrq fu%'kqYd",B674)))</formula>
    </cfRule>
    <cfRule type="containsText" dxfId="4672" priority="694" stopIfTrue="1" operator="containsText" text="f'k{kk foHkkx jktLFkku">
      <formula>NOT(ISERROR(SEARCH("f'k{kk foHkkx jktLFkku",B674)))</formula>
    </cfRule>
    <cfRule type="containsText" dxfId="4671" priority="695" stopIfTrue="1" operator="containsText" text="iw.kkZad">
      <formula>NOT(ISERROR(SEARCH("iw.kkZad",B674)))</formula>
    </cfRule>
  </conditionalFormatting>
  <conditionalFormatting sqref="O674">
    <cfRule type="cellIs" dxfId="4670" priority="690" stopIfTrue="1" operator="equal">
      <formula>0</formula>
    </cfRule>
  </conditionalFormatting>
  <conditionalFormatting sqref="O674">
    <cfRule type="containsText" dxfId="4669" priority="685" stopIfTrue="1" operator="containsText" text="dsoy jktdh; fo|ky;ksa esa iz;ksx gsrq fu%'kqYd">
      <formula>NOT(ISERROR(SEARCH("dsoy jktdh; fo|ky;ksa esa iz;ksx gsrq fu%'kqYd",O674)))</formula>
    </cfRule>
    <cfRule type="containsText" dxfId="4668" priority="686" stopIfTrue="1" operator="containsText" text="dsoy jktdh; fo|ky;ksa esa iz;ksx gsrq fu%'kqYd">
      <formula>NOT(ISERROR(SEARCH("dsoy jktdh; fo|ky;ksa esa iz;ksx gsrq fu%'kqYd",O674)))</formula>
    </cfRule>
    <cfRule type="containsText" dxfId="4667" priority="687" stopIfTrue="1" operator="containsText" text="dsoy jktdh; fo|ky;ksa esa iz;ksx gsrq fu%'kqYd">
      <formula>NOT(ISERROR(SEARCH("dsoy jktdh; fo|ky;ksa esa iz;ksx gsrq fu%'kqYd",O674)))</formula>
    </cfRule>
    <cfRule type="containsText" dxfId="4666" priority="688" stopIfTrue="1" operator="containsText" text="f'k{kk foHkkx jktLFkku">
      <formula>NOT(ISERROR(SEARCH("f'k{kk foHkkx jktLFkku",O674)))</formula>
    </cfRule>
    <cfRule type="containsText" dxfId="4665" priority="689" stopIfTrue="1" operator="containsText" text="iw.kkZad">
      <formula>NOT(ISERROR(SEARCH("iw.kkZad",O674)))</formula>
    </cfRule>
  </conditionalFormatting>
  <conditionalFormatting sqref="G674">
    <cfRule type="expression" dxfId="4664" priority="684">
      <formula>is(error)</formula>
    </cfRule>
  </conditionalFormatting>
  <conditionalFormatting sqref="G674">
    <cfRule type="cellIs" dxfId="4663" priority="683" operator="equal">
      <formula>0</formula>
    </cfRule>
  </conditionalFormatting>
  <conditionalFormatting sqref="G674">
    <cfRule type="expression" dxfId="4662" priority="682">
      <formula>ISERROR(G674)</formula>
    </cfRule>
  </conditionalFormatting>
  <conditionalFormatting sqref="K674">
    <cfRule type="expression" dxfId="4661" priority="681">
      <formula>is(error)</formula>
    </cfRule>
  </conditionalFormatting>
  <conditionalFormatting sqref="K674">
    <cfRule type="cellIs" dxfId="4660" priority="680" operator="equal">
      <formula>0</formula>
    </cfRule>
  </conditionalFormatting>
  <conditionalFormatting sqref="K674">
    <cfRule type="expression" dxfId="4659" priority="679">
      <formula>ISERROR(K674)</formula>
    </cfRule>
  </conditionalFormatting>
  <conditionalFormatting sqref="T674">
    <cfRule type="expression" dxfId="4658" priority="678">
      <formula>is(error)</formula>
    </cfRule>
  </conditionalFormatting>
  <conditionalFormatting sqref="T674">
    <cfRule type="cellIs" dxfId="4657" priority="677" operator="equal">
      <formula>0</formula>
    </cfRule>
  </conditionalFormatting>
  <conditionalFormatting sqref="T674">
    <cfRule type="expression" dxfId="4656" priority="676">
      <formula>ISERROR(T674)</formula>
    </cfRule>
  </conditionalFormatting>
  <conditionalFormatting sqref="X674">
    <cfRule type="expression" dxfId="4655" priority="675">
      <formula>is(error)</formula>
    </cfRule>
  </conditionalFormatting>
  <conditionalFormatting sqref="X674">
    <cfRule type="cellIs" dxfId="4654" priority="674" operator="equal">
      <formula>0</formula>
    </cfRule>
  </conditionalFormatting>
  <conditionalFormatting sqref="X674">
    <cfRule type="expression" dxfId="4653" priority="673">
      <formula>ISERROR(X674)</formula>
    </cfRule>
  </conditionalFormatting>
  <conditionalFormatting sqref="B704">
    <cfRule type="cellIs" dxfId="4652" priority="672" stopIfTrue="1" operator="equal">
      <formula>0</formula>
    </cfRule>
  </conditionalFormatting>
  <conditionalFormatting sqref="B704">
    <cfRule type="containsText" dxfId="4651" priority="667" stopIfTrue="1" operator="containsText" text="dsoy jktdh; fo|ky;ksa esa iz;ksx gsrq fu%'kqYd">
      <formula>NOT(ISERROR(SEARCH("dsoy jktdh; fo|ky;ksa esa iz;ksx gsrq fu%'kqYd",B704)))</formula>
    </cfRule>
    <cfRule type="containsText" dxfId="4650" priority="668" stopIfTrue="1" operator="containsText" text="dsoy jktdh; fo|ky;ksa esa iz;ksx gsrq fu%'kqYd">
      <formula>NOT(ISERROR(SEARCH("dsoy jktdh; fo|ky;ksa esa iz;ksx gsrq fu%'kqYd",B704)))</formula>
    </cfRule>
    <cfRule type="containsText" dxfId="4649" priority="669" stopIfTrue="1" operator="containsText" text="dsoy jktdh; fo|ky;ksa esa iz;ksx gsrq fu%'kqYd">
      <formula>NOT(ISERROR(SEARCH("dsoy jktdh; fo|ky;ksa esa iz;ksx gsrq fu%'kqYd",B704)))</formula>
    </cfRule>
    <cfRule type="containsText" dxfId="4648" priority="670" stopIfTrue="1" operator="containsText" text="f'k{kk foHkkx jktLFkku">
      <formula>NOT(ISERROR(SEARCH("f'k{kk foHkkx jktLFkku",B704)))</formula>
    </cfRule>
    <cfRule type="containsText" dxfId="4647" priority="671" stopIfTrue="1" operator="containsText" text="iw.kkZad">
      <formula>NOT(ISERROR(SEARCH("iw.kkZad",B704)))</formula>
    </cfRule>
  </conditionalFormatting>
  <conditionalFormatting sqref="O704">
    <cfRule type="cellIs" dxfId="4646" priority="666" stopIfTrue="1" operator="equal">
      <formula>0</formula>
    </cfRule>
  </conditionalFormatting>
  <conditionalFormatting sqref="O704">
    <cfRule type="containsText" dxfId="4645" priority="661" stopIfTrue="1" operator="containsText" text="dsoy jktdh; fo|ky;ksa esa iz;ksx gsrq fu%'kqYd">
      <formula>NOT(ISERROR(SEARCH("dsoy jktdh; fo|ky;ksa esa iz;ksx gsrq fu%'kqYd",O704)))</formula>
    </cfRule>
    <cfRule type="containsText" dxfId="4644" priority="662" stopIfTrue="1" operator="containsText" text="dsoy jktdh; fo|ky;ksa esa iz;ksx gsrq fu%'kqYd">
      <formula>NOT(ISERROR(SEARCH("dsoy jktdh; fo|ky;ksa esa iz;ksx gsrq fu%'kqYd",O704)))</formula>
    </cfRule>
    <cfRule type="containsText" dxfId="4643" priority="663" stopIfTrue="1" operator="containsText" text="dsoy jktdh; fo|ky;ksa esa iz;ksx gsrq fu%'kqYd">
      <formula>NOT(ISERROR(SEARCH("dsoy jktdh; fo|ky;ksa esa iz;ksx gsrq fu%'kqYd",O704)))</formula>
    </cfRule>
    <cfRule type="containsText" dxfId="4642" priority="664" stopIfTrue="1" operator="containsText" text="f'k{kk foHkkx jktLFkku">
      <formula>NOT(ISERROR(SEARCH("f'k{kk foHkkx jktLFkku",O704)))</formula>
    </cfRule>
    <cfRule type="containsText" dxfId="4641" priority="665" stopIfTrue="1" operator="containsText" text="iw.kkZad">
      <formula>NOT(ISERROR(SEARCH("iw.kkZad",O704)))</formula>
    </cfRule>
  </conditionalFormatting>
  <conditionalFormatting sqref="G704">
    <cfRule type="expression" dxfId="4640" priority="660">
      <formula>is(error)</formula>
    </cfRule>
  </conditionalFormatting>
  <conditionalFormatting sqref="G704">
    <cfRule type="cellIs" dxfId="4639" priority="659" operator="equal">
      <formula>0</formula>
    </cfRule>
  </conditionalFormatting>
  <conditionalFormatting sqref="G704">
    <cfRule type="expression" dxfId="4638" priority="658">
      <formula>ISERROR(G704)</formula>
    </cfRule>
  </conditionalFormatting>
  <conditionalFormatting sqref="K704">
    <cfRule type="expression" dxfId="4637" priority="657">
      <formula>is(error)</formula>
    </cfRule>
  </conditionalFormatting>
  <conditionalFormatting sqref="K704">
    <cfRule type="cellIs" dxfId="4636" priority="656" operator="equal">
      <formula>0</formula>
    </cfRule>
  </conditionalFormatting>
  <conditionalFormatting sqref="K704">
    <cfRule type="expression" dxfId="4635" priority="655">
      <formula>ISERROR(K704)</formula>
    </cfRule>
  </conditionalFormatting>
  <conditionalFormatting sqref="T704">
    <cfRule type="expression" dxfId="4634" priority="654">
      <formula>is(error)</formula>
    </cfRule>
  </conditionalFormatting>
  <conditionalFormatting sqref="T704">
    <cfRule type="cellIs" dxfId="4633" priority="653" operator="equal">
      <formula>0</formula>
    </cfRule>
  </conditionalFormatting>
  <conditionalFormatting sqref="T704">
    <cfRule type="expression" dxfId="4632" priority="652">
      <formula>ISERROR(T704)</formula>
    </cfRule>
  </conditionalFormatting>
  <conditionalFormatting sqref="X704">
    <cfRule type="expression" dxfId="4631" priority="651">
      <formula>is(error)</formula>
    </cfRule>
  </conditionalFormatting>
  <conditionalFormatting sqref="X704">
    <cfRule type="cellIs" dxfId="4630" priority="650" operator="equal">
      <formula>0</formula>
    </cfRule>
  </conditionalFormatting>
  <conditionalFormatting sqref="X704">
    <cfRule type="expression" dxfId="4629" priority="649">
      <formula>ISERROR(X704)</formula>
    </cfRule>
  </conditionalFormatting>
  <conditionalFormatting sqref="B734">
    <cfRule type="cellIs" dxfId="4628" priority="648" stopIfTrue="1" operator="equal">
      <formula>0</formula>
    </cfRule>
  </conditionalFormatting>
  <conditionalFormatting sqref="B734">
    <cfRule type="containsText" dxfId="4627" priority="643" stopIfTrue="1" operator="containsText" text="dsoy jktdh; fo|ky;ksa esa iz;ksx gsrq fu%'kqYd">
      <formula>NOT(ISERROR(SEARCH("dsoy jktdh; fo|ky;ksa esa iz;ksx gsrq fu%'kqYd",B734)))</formula>
    </cfRule>
    <cfRule type="containsText" dxfId="4626" priority="644" stopIfTrue="1" operator="containsText" text="dsoy jktdh; fo|ky;ksa esa iz;ksx gsrq fu%'kqYd">
      <formula>NOT(ISERROR(SEARCH("dsoy jktdh; fo|ky;ksa esa iz;ksx gsrq fu%'kqYd",B734)))</formula>
    </cfRule>
    <cfRule type="containsText" dxfId="4625" priority="645" stopIfTrue="1" operator="containsText" text="dsoy jktdh; fo|ky;ksa esa iz;ksx gsrq fu%'kqYd">
      <formula>NOT(ISERROR(SEARCH("dsoy jktdh; fo|ky;ksa esa iz;ksx gsrq fu%'kqYd",B734)))</formula>
    </cfRule>
    <cfRule type="containsText" dxfId="4624" priority="646" stopIfTrue="1" operator="containsText" text="f'k{kk foHkkx jktLFkku">
      <formula>NOT(ISERROR(SEARCH("f'k{kk foHkkx jktLFkku",B734)))</formula>
    </cfRule>
    <cfRule type="containsText" dxfId="4623" priority="647" stopIfTrue="1" operator="containsText" text="iw.kkZad">
      <formula>NOT(ISERROR(SEARCH("iw.kkZad",B734)))</formula>
    </cfRule>
  </conditionalFormatting>
  <conditionalFormatting sqref="O734">
    <cfRule type="cellIs" dxfId="4622" priority="642" stopIfTrue="1" operator="equal">
      <formula>0</formula>
    </cfRule>
  </conditionalFormatting>
  <conditionalFormatting sqref="O734">
    <cfRule type="containsText" dxfId="4621" priority="637" stopIfTrue="1" operator="containsText" text="dsoy jktdh; fo|ky;ksa esa iz;ksx gsrq fu%'kqYd">
      <formula>NOT(ISERROR(SEARCH("dsoy jktdh; fo|ky;ksa esa iz;ksx gsrq fu%'kqYd",O734)))</formula>
    </cfRule>
    <cfRule type="containsText" dxfId="4620" priority="638" stopIfTrue="1" operator="containsText" text="dsoy jktdh; fo|ky;ksa esa iz;ksx gsrq fu%'kqYd">
      <formula>NOT(ISERROR(SEARCH("dsoy jktdh; fo|ky;ksa esa iz;ksx gsrq fu%'kqYd",O734)))</formula>
    </cfRule>
    <cfRule type="containsText" dxfId="4619" priority="639" stopIfTrue="1" operator="containsText" text="dsoy jktdh; fo|ky;ksa esa iz;ksx gsrq fu%'kqYd">
      <formula>NOT(ISERROR(SEARCH("dsoy jktdh; fo|ky;ksa esa iz;ksx gsrq fu%'kqYd",O734)))</formula>
    </cfRule>
    <cfRule type="containsText" dxfId="4618" priority="640" stopIfTrue="1" operator="containsText" text="f'k{kk foHkkx jktLFkku">
      <formula>NOT(ISERROR(SEARCH("f'k{kk foHkkx jktLFkku",O734)))</formula>
    </cfRule>
    <cfRule type="containsText" dxfId="4617" priority="641" stopIfTrue="1" operator="containsText" text="iw.kkZad">
      <formula>NOT(ISERROR(SEARCH("iw.kkZad",O734)))</formula>
    </cfRule>
  </conditionalFormatting>
  <conditionalFormatting sqref="G734">
    <cfRule type="expression" dxfId="4616" priority="636">
      <formula>is(error)</formula>
    </cfRule>
  </conditionalFormatting>
  <conditionalFormatting sqref="G734">
    <cfRule type="cellIs" dxfId="4615" priority="635" operator="equal">
      <formula>0</formula>
    </cfRule>
  </conditionalFormatting>
  <conditionalFormatting sqref="G734">
    <cfRule type="expression" dxfId="4614" priority="634">
      <formula>ISERROR(G734)</formula>
    </cfRule>
  </conditionalFormatting>
  <conditionalFormatting sqref="K734">
    <cfRule type="expression" dxfId="4613" priority="633">
      <formula>is(error)</formula>
    </cfRule>
  </conditionalFormatting>
  <conditionalFormatting sqref="K734">
    <cfRule type="cellIs" dxfId="4612" priority="632" operator="equal">
      <formula>0</formula>
    </cfRule>
  </conditionalFormatting>
  <conditionalFormatting sqref="K734">
    <cfRule type="expression" dxfId="4611" priority="631">
      <formula>ISERROR(K734)</formula>
    </cfRule>
  </conditionalFormatting>
  <conditionalFormatting sqref="T734">
    <cfRule type="expression" dxfId="4610" priority="630">
      <formula>is(error)</formula>
    </cfRule>
  </conditionalFormatting>
  <conditionalFormatting sqref="T734">
    <cfRule type="cellIs" dxfId="4609" priority="629" operator="equal">
      <formula>0</formula>
    </cfRule>
  </conditionalFormatting>
  <conditionalFormatting sqref="T734">
    <cfRule type="expression" dxfId="4608" priority="628">
      <formula>ISERROR(T734)</formula>
    </cfRule>
  </conditionalFormatting>
  <conditionalFormatting sqref="X734">
    <cfRule type="expression" dxfId="4607" priority="627">
      <formula>is(error)</formula>
    </cfRule>
  </conditionalFormatting>
  <conditionalFormatting sqref="X734">
    <cfRule type="cellIs" dxfId="4606" priority="626" operator="equal">
      <formula>0</formula>
    </cfRule>
  </conditionalFormatting>
  <conditionalFormatting sqref="X734">
    <cfRule type="expression" dxfId="4605" priority="625">
      <formula>ISERROR(X734)</formula>
    </cfRule>
  </conditionalFormatting>
  <conditionalFormatting sqref="B764">
    <cfRule type="cellIs" dxfId="4604" priority="624" stopIfTrue="1" operator="equal">
      <formula>0</formula>
    </cfRule>
  </conditionalFormatting>
  <conditionalFormatting sqref="B764">
    <cfRule type="containsText" dxfId="4603" priority="619" stopIfTrue="1" operator="containsText" text="dsoy jktdh; fo|ky;ksa esa iz;ksx gsrq fu%'kqYd">
      <formula>NOT(ISERROR(SEARCH("dsoy jktdh; fo|ky;ksa esa iz;ksx gsrq fu%'kqYd",B764)))</formula>
    </cfRule>
    <cfRule type="containsText" dxfId="4602" priority="620" stopIfTrue="1" operator="containsText" text="dsoy jktdh; fo|ky;ksa esa iz;ksx gsrq fu%'kqYd">
      <formula>NOT(ISERROR(SEARCH("dsoy jktdh; fo|ky;ksa esa iz;ksx gsrq fu%'kqYd",B764)))</formula>
    </cfRule>
    <cfRule type="containsText" dxfId="4601" priority="621" stopIfTrue="1" operator="containsText" text="dsoy jktdh; fo|ky;ksa esa iz;ksx gsrq fu%'kqYd">
      <formula>NOT(ISERROR(SEARCH("dsoy jktdh; fo|ky;ksa esa iz;ksx gsrq fu%'kqYd",B764)))</formula>
    </cfRule>
    <cfRule type="containsText" dxfId="4600" priority="622" stopIfTrue="1" operator="containsText" text="f'k{kk foHkkx jktLFkku">
      <formula>NOT(ISERROR(SEARCH("f'k{kk foHkkx jktLFkku",B764)))</formula>
    </cfRule>
    <cfRule type="containsText" dxfId="4599" priority="623" stopIfTrue="1" operator="containsText" text="iw.kkZad">
      <formula>NOT(ISERROR(SEARCH("iw.kkZad",B764)))</formula>
    </cfRule>
  </conditionalFormatting>
  <conditionalFormatting sqref="O764">
    <cfRule type="cellIs" dxfId="4598" priority="618" stopIfTrue="1" operator="equal">
      <formula>0</formula>
    </cfRule>
  </conditionalFormatting>
  <conditionalFormatting sqref="O764">
    <cfRule type="containsText" dxfId="4597" priority="613" stopIfTrue="1" operator="containsText" text="dsoy jktdh; fo|ky;ksa esa iz;ksx gsrq fu%'kqYd">
      <formula>NOT(ISERROR(SEARCH("dsoy jktdh; fo|ky;ksa esa iz;ksx gsrq fu%'kqYd",O764)))</formula>
    </cfRule>
    <cfRule type="containsText" dxfId="4596" priority="614" stopIfTrue="1" operator="containsText" text="dsoy jktdh; fo|ky;ksa esa iz;ksx gsrq fu%'kqYd">
      <formula>NOT(ISERROR(SEARCH("dsoy jktdh; fo|ky;ksa esa iz;ksx gsrq fu%'kqYd",O764)))</formula>
    </cfRule>
    <cfRule type="containsText" dxfId="4595" priority="615" stopIfTrue="1" operator="containsText" text="dsoy jktdh; fo|ky;ksa esa iz;ksx gsrq fu%'kqYd">
      <formula>NOT(ISERROR(SEARCH("dsoy jktdh; fo|ky;ksa esa iz;ksx gsrq fu%'kqYd",O764)))</formula>
    </cfRule>
    <cfRule type="containsText" dxfId="4594" priority="616" stopIfTrue="1" operator="containsText" text="f'k{kk foHkkx jktLFkku">
      <formula>NOT(ISERROR(SEARCH("f'k{kk foHkkx jktLFkku",O764)))</formula>
    </cfRule>
    <cfRule type="containsText" dxfId="4593" priority="617" stopIfTrue="1" operator="containsText" text="iw.kkZad">
      <formula>NOT(ISERROR(SEARCH("iw.kkZad",O764)))</formula>
    </cfRule>
  </conditionalFormatting>
  <conditionalFormatting sqref="G764">
    <cfRule type="expression" dxfId="4592" priority="612">
      <formula>is(error)</formula>
    </cfRule>
  </conditionalFormatting>
  <conditionalFormatting sqref="G764">
    <cfRule type="cellIs" dxfId="4591" priority="611" operator="equal">
      <formula>0</formula>
    </cfRule>
  </conditionalFormatting>
  <conditionalFormatting sqref="G764">
    <cfRule type="expression" dxfId="4590" priority="610">
      <formula>ISERROR(G764)</formula>
    </cfRule>
  </conditionalFormatting>
  <conditionalFormatting sqref="K764">
    <cfRule type="expression" dxfId="4589" priority="609">
      <formula>is(error)</formula>
    </cfRule>
  </conditionalFormatting>
  <conditionalFormatting sqref="K764">
    <cfRule type="cellIs" dxfId="4588" priority="608" operator="equal">
      <formula>0</formula>
    </cfRule>
  </conditionalFormatting>
  <conditionalFormatting sqref="K764">
    <cfRule type="expression" dxfId="4587" priority="607">
      <formula>ISERROR(K764)</formula>
    </cfRule>
  </conditionalFormatting>
  <conditionalFormatting sqref="T764">
    <cfRule type="expression" dxfId="4586" priority="606">
      <formula>is(error)</formula>
    </cfRule>
  </conditionalFormatting>
  <conditionalFormatting sqref="T764">
    <cfRule type="cellIs" dxfId="4585" priority="605" operator="equal">
      <formula>0</formula>
    </cfRule>
  </conditionalFormatting>
  <conditionalFormatting sqref="T764">
    <cfRule type="expression" dxfId="4584" priority="604">
      <formula>ISERROR(T764)</formula>
    </cfRule>
  </conditionalFormatting>
  <conditionalFormatting sqref="X764">
    <cfRule type="expression" dxfId="4583" priority="603">
      <formula>is(error)</formula>
    </cfRule>
  </conditionalFormatting>
  <conditionalFormatting sqref="X764">
    <cfRule type="cellIs" dxfId="4582" priority="602" operator="equal">
      <formula>0</formula>
    </cfRule>
  </conditionalFormatting>
  <conditionalFormatting sqref="X764">
    <cfRule type="expression" dxfId="4581" priority="601">
      <formula>ISERROR(X764)</formula>
    </cfRule>
  </conditionalFormatting>
  <conditionalFormatting sqref="B794">
    <cfRule type="cellIs" dxfId="4580" priority="600" stopIfTrue="1" operator="equal">
      <formula>0</formula>
    </cfRule>
  </conditionalFormatting>
  <conditionalFormatting sqref="B794">
    <cfRule type="containsText" dxfId="4579" priority="595" stopIfTrue="1" operator="containsText" text="dsoy jktdh; fo|ky;ksa esa iz;ksx gsrq fu%'kqYd">
      <formula>NOT(ISERROR(SEARCH("dsoy jktdh; fo|ky;ksa esa iz;ksx gsrq fu%'kqYd",B794)))</formula>
    </cfRule>
    <cfRule type="containsText" dxfId="4578" priority="596" stopIfTrue="1" operator="containsText" text="dsoy jktdh; fo|ky;ksa esa iz;ksx gsrq fu%'kqYd">
      <formula>NOT(ISERROR(SEARCH("dsoy jktdh; fo|ky;ksa esa iz;ksx gsrq fu%'kqYd",B794)))</formula>
    </cfRule>
    <cfRule type="containsText" dxfId="4577" priority="597" stopIfTrue="1" operator="containsText" text="dsoy jktdh; fo|ky;ksa esa iz;ksx gsrq fu%'kqYd">
      <formula>NOT(ISERROR(SEARCH("dsoy jktdh; fo|ky;ksa esa iz;ksx gsrq fu%'kqYd",B794)))</formula>
    </cfRule>
    <cfRule type="containsText" dxfId="4576" priority="598" stopIfTrue="1" operator="containsText" text="f'k{kk foHkkx jktLFkku">
      <formula>NOT(ISERROR(SEARCH("f'k{kk foHkkx jktLFkku",B794)))</formula>
    </cfRule>
    <cfRule type="containsText" dxfId="4575" priority="599" stopIfTrue="1" operator="containsText" text="iw.kkZad">
      <formula>NOT(ISERROR(SEARCH("iw.kkZad",B794)))</formula>
    </cfRule>
  </conditionalFormatting>
  <conditionalFormatting sqref="O794">
    <cfRule type="cellIs" dxfId="4574" priority="594" stopIfTrue="1" operator="equal">
      <formula>0</formula>
    </cfRule>
  </conditionalFormatting>
  <conditionalFormatting sqref="O794">
    <cfRule type="containsText" dxfId="4573" priority="589" stopIfTrue="1" operator="containsText" text="dsoy jktdh; fo|ky;ksa esa iz;ksx gsrq fu%'kqYd">
      <formula>NOT(ISERROR(SEARCH("dsoy jktdh; fo|ky;ksa esa iz;ksx gsrq fu%'kqYd",O794)))</formula>
    </cfRule>
    <cfRule type="containsText" dxfId="4572" priority="590" stopIfTrue="1" operator="containsText" text="dsoy jktdh; fo|ky;ksa esa iz;ksx gsrq fu%'kqYd">
      <formula>NOT(ISERROR(SEARCH("dsoy jktdh; fo|ky;ksa esa iz;ksx gsrq fu%'kqYd",O794)))</formula>
    </cfRule>
    <cfRule type="containsText" dxfId="4571" priority="591" stopIfTrue="1" operator="containsText" text="dsoy jktdh; fo|ky;ksa esa iz;ksx gsrq fu%'kqYd">
      <formula>NOT(ISERROR(SEARCH("dsoy jktdh; fo|ky;ksa esa iz;ksx gsrq fu%'kqYd",O794)))</formula>
    </cfRule>
    <cfRule type="containsText" dxfId="4570" priority="592" stopIfTrue="1" operator="containsText" text="f'k{kk foHkkx jktLFkku">
      <formula>NOT(ISERROR(SEARCH("f'k{kk foHkkx jktLFkku",O794)))</formula>
    </cfRule>
    <cfRule type="containsText" dxfId="4569" priority="593" stopIfTrue="1" operator="containsText" text="iw.kkZad">
      <formula>NOT(ISERROR(SEARCH("iw.kkZad",O794)))</formula>
    </cfRule>
  </conditionalFormatting>
  <conditionalFormatting sqref="G794">
    <cfRule type="expression" dxfId="4568" priority="588">
      <formula>is(error)</formula>
    </cfRule>
  </conditionalFormatting>
  <conditionalFormatting sqref="G794">
    <cfRule type="cellIs" dxfId="4567" priority="587" operator="equal">
      <formula>0</formula>
    </cfRule>
  </conditionalFormatting>
  <conditionalFormatting sqref="G794">
    <cfRule type="expression" dxfId="4566" priority="586">
      <formula>ISERROR(G794)</formula>
    </cfRule>
  </conditionalFormatting>
  <conditionalFormatting sqref="K794">
    <cfRule type="expression" dxfId="4565" priority="585">
      <formula>is(error)</formula>
    </cfRule>
  </conditionalFormatting>
  <conditionalFormatting sqref="K794">
    <cfRule type="cellIs" dxfId="4564" priority="584" operator="equal">
      <formula>0</formula>
    </cfRule>
  </conditionalFormatting>
  <conditionalFormatting sqref="K794">
    <cfRule type="expression" dxfId="4563" priority="583">
      <formula>ISERROR(K794)</formula>
    </cfRule>
  </conditionalFormatting>
  <conditionalFormatting sqref="T794">
    <cfRule type="expression" dxfId="4562" priority="582">
      <formula>is(error)</formula>
    </cfRule>
  </conditionalFormatting>
  <conditionalFormatting sqref="T794">
    <cfRule type="cellIs" dxfId="4561" priority="581" operator="equal">
      <formula>0</formula>
    </cfRule>
  </conditionalFormatting>
  <conditionalFormatting sqref="T794">
    <cfRule type="expression" dxfId="4560" priority="580">
      <formula>ISERROR(T794)</formula>
    </cfRule>
  </conditionalFormatting>
  <conditionalFormatting sqref="X794">
    <cfRule type="expression" dxfId="4559" priority="579">
      <formula>is(error)</formula>
    </cfRule>
  </conditionalFormatting>
  <conditionalFormatting sqref="X794">
    <cfRule type="cellIs" dxfId="4558" priority="578" operator="equal">
      <formula>0</formula>
    </cfRule>
  </conditionalFormatting>
  <conditionalFormatting sqref="X794">
    <cfRule type="expression" dxfId="4557" priority="577">
      <formula>ISERROR(X794)</formula>
    </cfRule>
  </conditionalFormatting>
  <conditionalFormatting sqref="B824">
    <cfRule type="cellIs" dxfId="4556" priority="576" stopIfTrue="1" operator="equal">
      <formula>0</formula>
    </cfRule>
  </conditionalFormatting>
  <conditionalFormatting sqref="B824">
    <cfRule type="containsText" dxfId="4555" priority="571" stopIfTrue="1" operator="containsText" text="dsoy jktdh; fo|ky;ksa esa iz;ksx gsrq fu%'kqYd">
      <formula>NOT(ISERROR(SEARCH("dsoy jktdh; fo|ky;ksa esa iz;ksx gsrq fu%'kqYd",B824)))</formula>
    </cfRule>
    <cfRule type="containsText" dxfId="4554" priority="572" stopIfTrue="1" operator="containsText" text="dsoy jktdh; fo|ky;ksa esa iz;ksx gsrq fu%'kqYd">
      <formula>NOT(ISERROR(SEARCH("dsoy jktdh; fo|ky;ksa esa iz;ksx gsrq fu%'kqYd",B824)))</formula>
    </cfRule>
    <cfRule type="containsText" dxfId="4553" priority="573" stopIfTrue="1" operator="containsText" text="dsoy jktdh; fo|ky;ksa esa iz;ksx gsrq fu%'kqYd">
      <formula>NOT(ISERROR(SEARCH("dsoy jktdh; fo|ky;ksa esa iz;ksx gsrq fu%'kqYd",B824)))</formula>
    </cfRule>
    <cfRule type="containsText" dxfId="4552" priority="574" stopIfTrue="1" operator="containsText" text="f'k{kk foHkkx jktLFkku">
      <formula>NOT(ISERROR(SEARCH("f'k{kk foHkkx jktLFkku",B824)))</formula>
    </cfRule>
    <cfRule type="containsText" dxfId="4551" priority="575" stopIfTrue="1" operator="containsText" text="iw.kkZad">
      <formula>NOT(ISERROR(SEARCH("iw.kkZad",B824)))</formula>
    </cfRule>
  </conditionalFormatting>
  <conditionalFormatting sqref="O824">
    <cfRule type="cellIs" dxfId="4550" priority="570" stopIfTrue="1" operator="equal">
      <formula>0</formula>
    </cfRule>
  </conditionalFormatting>
  <conditionalFormatting sqref="O824">
    <cfRule type="containsText" dxfId="4549" priority="565" stopIfTrue="1" operator="containsText" text="dsoy jktdh; fo|ky;ksa esa iz;ksx gsrq fu%'kqYd">
      <formula>NOT(ISERROR(SEARCH("dsoy jktdh; fo|ky;ksa esa iz;ksx gsrq fu%'kqYd",O824)))</formula>
    </cfRule>
    <cfRule type="containsText" dxfId="4548" priority="566" stopIfTrue="1" operator="containsText" text="dsoy jktdh; fo|ky;ksa esa iz;ksx gsrq fu%'kqYd">
      <formula>NOT(ISERROR(SEARCH("dsoy jktdh; fo|ky;ksa esa iz;ksx gsrq fu%'kqYd",O824)))</formula>
    </cfRule>
    <cfRule type="containsText" dxfId="4547" priority="567" stopIfTrue="1" operator="containsText" text="dsoy jktdh; fo|ky;ksa esa iz;ksx gsrq fu%'kqYd">
      <formula>NOT(ISERROR(SEARCH("dsoy jktdh; fo|ky;ksa esa iz;ksx gsrq fu%'kqYd",O824)))</formula>
    </cfRule>
    <cfRule type="containsText" dxfId="4546" priority="568" stopIfTrue="1" operator="containsText" text="f'k{kk foHkkx jktLFkku">
      <formula>NOT(ISERROR(SEARCH("f'k{kk foHkkx jktLFkku",O824)))</formula>
    </cfRule>
    <cfRule type="containsText" dxfId="4545" priority="569" stopIfTrue="1" operator="containsText" text="iw.kkZad">
      <formula>NOT(ISERROR(SEARCH("iw.kkZad",O824)))</formula>
    </cfRule>
  </conditionalFormatting>
  <conditionalFormatting sqref="G824">
    <cfRule type="expression" dxfId="4544" priority="564">
      <formula>is(error)</formula>
    </cfRule>
  </conditionalFormatting>
  <conditionalFormatting sqref="G824">
    <cfRule type="cellIs" dxfId="4543" priority="563" operator="equal">
      <formula>0</formula>
    </cfRule>
  </conditionalFormatting>
  <conditionalFormatting sqref="G824">
    <cfRule type="expression" dxfId="4542" priority="562">
      <formula>ISERROR(G824)</formula>
    </cfRule>
  </conditionalFormatting>
  <conditionalFormatting sqref="K824">
    <cfRule type="expression" dxfId="4541" priority="561">
      <formula>is(error)</formula>
    </cfRule>
  </conditionalFormatting>
  <conditionalFormatting sqref="K824">
    <cfRule type="cellIs" dxfId="4540" priority="560" operator="equal">
      <formula>0</formula>
    </cfRule>
  </conditionalFormatting>
  <conditionalFormatting sqref="K824">
    <cfRule type="expression" dxfId="4539" priority="559">
      <formula>ISERROR(K824)</formula>
    </cfRule>
  </conditionalFormatting>
  <conditionalFormatting sqref="T824">
    <cfRule type="expression" dxfId="4538" priority="558">
      <formula>is(error)</formula>
    </cfRule>
  </conditionalFormatting>
  <conditionalFormatting sqref="T824">
    <cfRule type="cellIs" dxfId="4537" priority="557" operator="equal">
      <formula>0</formula>
    </cfRule>
  </conditionalFormatting>
  <conditionalFormatting sqref="T824">
    <cfRule type="expression" dxfId="4536" priority="556">
      <formula>ISERROR(T824)</formula>
    </cfRule>
  </conditionalFormatting>
  <conditionalFormatting sqref="X824">
    <cfRule type="expression" dxfId="4535" priority="555">
      <formula>is(error)</formula>
    </cfRule>
  </conditionalFormatting>
  <conditionalFormatting sqref="X824">
    <cfRule type="cellIs" dxfId="4534" priority="554" operator="equal">
      <formula>0</formula>
    </cfRule>
  </conditionalFormatting>
  <conditionalFormatting sqref="X824">
    <cfRule type="expression" dxfId="4533" priority="553">
      <formula>ISERROR(X824)</formula>
    </cfRule>
  </conditionalFormatting>
  <conditionalFormatting sqref="B854">
    <cfRule type="cellIs" dxfId="4532" priority="552" stopIfTrue="1" operator="equal">
      <formula>0</formula>
    </cfRule>
  </conditionalFormatting>
  <conditionalFormatting sqref="B854">
    <cfRule type="containsText" dxfId="4531" priority="547" stopIfTrue="1" operator="containsText" text="dsoy jktdh; fo|ky;ksa esa iz;ksx gsrq fu%'kqYd">
      <formula>NOT(ISERROR(SEARCH("dsoy jktdh; fo|ky;ksa esa iz;ksx gsrq fu%'kqYd",B854)))</formula>
    </cfRule>
    <cfRule type="containsText" dxfId="4530" priority="548" stopIfTrue="1" operator="containsText" text="dsoy jktdh; fo|ky;ksa esa iz;ksx gsrq fu%'kqYd">
      <formula>NOT(ISERROR(SEARCH("dsoy jktdh; fo|ky;ksa esa iz;ksx gsrq fu%'kqYd",B854)))</formula>
    </cfRule>
    <cfRule type="containsText" dxfId="4529" priority="549" stopIfTrue="1" operator="containsText" text="dsoy jktdh; fo|ky;ksa esa iz;ksx gsrq fu%'kqYd">
      <formula>NOT(ISERROR(SEARCH("dsoy jktdh; fo|ky;ksa esa iz;ksx gsrq fu%'kqYd",B854)))</formula>
    </cfRule>
    <cfRule type="containsText" dxfId="4528" priority="550" stopIfTrue="1" operator="containsText" text="f'k{kk foHkkx jktLFkku">
      <formula>NOT(ISERROR(SEARCH("f'k{kk foHkkx jktLFkku",B854)))</formula>
    </cfRule>
    <cfRule type="containsText" dxfId="4527" priority="551" stopIfTrue="1" operator="containsText" text="iw.kkZad">
      <formula>NOT(ISERROR(SEARCH("iw.kkZad",B854)))</formula>
    </cfRule>
  </conditionalFormatting>
  <conditionalFormatting sqref="O854">
    <cfRule type="cellIs" dxfId="4526" priority="546" stopIfTrue="1" operator="equal">
      <formula>0</formula>
    </cfRule>
  </conditionalFormatting>
  <conditionalFormatting sqref="O854">
    <cfRule type="containsText" dxfId="4525" priority="541" stopIfTrue="1" operator="containsText" text="dsoy jktdh; fo|ky;ksa esa iz;ksx gsrq fu%'kqYd">
      <formula>NOT(ISERROR(SEARCH("dsoy jktdh; fo|ky;ksa esa iz;ksx gsrq fu%'kqYd",O854)))</formula>
    </cfRule>
    <cfRule type="containsText" dxfId="4524" priority="542" stopIfTrue="1" operator="containsText" text="dsoy jktdh; fo|ky;ksa esa iz;ksx gsrq fu%'kqYd">
      <formula>NOT(ISERROR(SEARCH("dsoy jktdh; fo|ky;ksa esa iz;ksx gsrq fu%'kqYd",O854)))</formula>
    </cfRule>
    <cfRule type="containsText" dxfId="4523" priority="543" stopIfTrue="1" operator="containsText" text="dsoy jktdh; fo|ky;ksa esa iz;ksx gsrq fu%'kqYd">
      <formula>NOT(ISERROR(SEARCH("dsoy jktdh; fo|ky;ksa esa iz;ksx gsrq fu%'kqYd",O854)))</formula>
    </cfRule>
    <cfRule type="containsText" dxfId="4522" priority="544" stopIfTrue="1" operator="containsText" text="f'k{kk foHkkx jktLFkku">
      <formula>NOT(ISERROR(SEARCH("f'k{kk foHkkx jktLFkku",O854)))</formula>
    </cfRule>
    <cfRule type="containsText" dxfId="4521" priority="545" stopIfTrue="1" operator="containsText" text="iw.kkZad">
      <formula>NOT(ISERROR(SEARCH("iw.kkZad",O854)))</formula>
    </cfRule>
  </conditionalFormatting>
  <conditionalFormatting sqref="G854">
    <cfRule type="expression" dxfId="4520" priority="540">
      <formula>is(error)</formula>
    </cfRule>
  </conditionalFormatting>
  <conditionalFormatting sqref="G854">
    <cfRule type="cellIs" dxfId="4519" priority="539" operator="equal">
      <formula>0</formula>
    </cfRule>
  </conditionalFormatting>
  <conditionalFormatting sqref="G854">
    <cfRule type="expression" dxfId="4518" priority="538">
      <formula>ISERROR(G854)</formula>
    </cfRule>
  </conditionalFormatting>
  <conditionalFormatting sqref="K854">
    <cfRule type="expression" dxfId="4517" priority="537">
      <formula>is(error)</formula>
    </cfRule>
  </conditionalFormatting>
  <conditionalFormatting sqref="K854">
    <cfRule type="cellIs" dxfId="4516" priority="536" operator="equal">
      <formula>0</formula>
    </cfRule>
  </conditionalFormatting>
  <conditionalFormatting sqref="K854">
    <cfRule type="expression" dxfId="4515" priority="535">
      <formula>ISERROR(K854)</formula>
    </cfRule>
  </conditionalFormatting>
  <conditionalFormatting sqref="T854">
    <cfRule type="expression" dxfId="4514" priority="534">
      <formula>is(error)</formula>
    </cfRule>
  </conditionalFormatting>
  <conditionalFormatting sqref="T854">
    <cfRule type="cellIs" dxfId="4513" priority="533" operator="equal">
      <formula>0</formula>
    </cfRule>
  </conditionalFormatting>
  <conditionalFormatting sqref="T854">
    <cfRule type="expression" dxfId="4512" priority="532">
      <formula>ISERROR(T854)</formula>
    </cfRule>
  </conditionalFormatting>
  <conditionalFormatting sqref="X854">
    <cfRule type="expression" dxfId="4511" priority="531">
      <formula>is(error)</formula>
    </cfRule>
  </conditionalFormatting>
  <conditionalFormatting sqref="X854">
    <cfRule type="cellIs" dxfId="4510" priority="530" operator="equal">
      <formula>0</formula>
    </cfRule>
  </conditionalFormatting>
  <conditionalFormatting sqref="X854">
    <cfRule type="expression" dxfId="4509" priority="529">
      <formula>ISERROR(X854)</formula>
    </cfRule>
  </conditionalFormatting>
  <conditionalFormatting sqref="B884">
    <cfRule type="cellIs" dxfId="4508" priority="528" stopIfTrue="1" operator="equal">
      <formula>0</formula>
    </cfRule>
  </conditionalFormatting>
  <conditionalFormatting sqref="B884">
    <cfRule type="containsText" dxfId="4507" priority="523" stopIfTrue="1" operator="containsText" text="dsoy jktdh; fo|ky;ksa esa iz;ksx gsrq fu%'kqYd">
      <formula>NOT(ISERROR(SEARCH("dsoy jktdh; fo|ky;ksa esa iz;ksx gsrq fu%'kqYd",B884)))</formula>
    </cfRule>
    <cfRule type="containsText" dxfId="4506" priority="524" stopIfTrue="1" operator="containsText" text="dsoy jktdh; fo|ky;ksa esa iz;ksx gsrq fu%'kqYd">
      <formula>NOT(ISERROR(SEARCH("dsoy jktdh; fo|ky;ksa esa iz;ksx gsrq fu%'kqYd",B884)))</formula>
    </cfRule>
    <cfRule type="containsText" dxfId="4505" priority="525" stopIfTrue="1" operator="containsText" text="dsoy jktdh; fo|ky;ksa esa iz;ksx gsrq fu%'kqYd">
      <formula>NOT(ISERROR(SEARCH("dsoy jktdh; fo|ky;ksa esa iz;ksx gsrq fu%'kqYd",B884)))</formula>
    </cfRule>
    <cfRule type="containsText" dxfId="4504" priority="526" stopIfTrue="1" operator="containsText" text="f'k{kk foHkkx jktLFkku">
      <formula>NOT(ISERROR(SEARCH("f'k{kk foHkkx jktLFkku",B884)))</formula>
    </cfRule>
    <cfRule type="containsText" dxfId="4503" priority="527" stopIfTrue="1" operator="containsText" text="iw.kkZad">
      <formula>NOT(ISERROR(SEARCH("iw.kkZad",B884)))</formula>
    </cfRule>
  </conditionalFormatting>
  <conditionalFormatting sqref="O884">
    <cfRule type="cellIs" dxfId="4502" priority="522" stopIfTrue="1" operator="equal">
      <formula>0</formula>
    </cfRule>
  </conditionalFormatting>
  <conditionalFormatting sqref="O884">
    <cfRule type="containsText" dxfId="4501" priority="517" stopIfTrue="1" operator="containsText" text="dsoy jktdh; fo|ky;ksa esa iz;ksx gsrq fu%'kqYd">
      <formula>NOT(ISERROR(SEARCH("dsoy jktdh; fo|ky;ksa esa iz;ksx gsrq fu%'kqYd",O884)))</formula>
    </cfRule>
    <cfRule type="containsText" dxfId="4500" priority="518" stopIfTrue="1" operator="containsText" text="dsoy jktdh; fo|ky;ksa esa iz;ksx gsrq fu%'kqYd">
      <formula>NOT(ISERROR(SEARCH("dsoy jktdh; fo|ky;ksa esa iz;ksx gsrq fu%'kqYd",O884)))</formula>
    </cfRule>
    <cfRule type="containsText" dxfId="4499" priority="519" stopIfTrue="1" operator="containsText" text="dsoy jktdh; fo|ky;ksa esa iz;ksx gsrq fu%'kqYd">
      <formula>NOT(ISERROR(SEARCH("dsoy jktdh; fo|ky;ksa esa iz;ksx gsrq fu%'kqYd",O884)))</formula>
    </cfRule>
    <cfRule type="containsText" dxfId="4498" priority="520" stopIfTrue="1" operator="containsText" text="f'k{kk foHkkx jktLFkku">
      <formula>NOT(ISERROR(SEARCH("f'k{kk foHkkx jktLFkku",O884)))</formula>
    </cfRule>
    <cfRule type="containsText" dxfId="4497" priority="521" stopIfTrue="1" operator="containsText" text="iw.kkZad">
      <formula>NOT(ISERROR(SEARCH("iw.kkZad",O884)))</formula>
    </cfRule>
  </conditionalFormatting>
  <conditionalFormatting sqref="G884">
    <cfRule type="expression" dxfId="4496" priority="516">
      <formula>is(error)</formula>
    </cfRule>
  </conditionalFormatting>
  <conditionalFormatting sqref="G884">
    <cfRule type="cellIs" dxfId="4495" priority="515" operator="equal">
      <formula>0</formula>
    </cfRule>
  </conditionalFormatting>
  <conditionalFormatting sqref="G884">
    <cfRule type="expression" dxfId="4494" priority="514">
      <formula>ISERROR(G884)</formula>
    </cfRule>
  </conditionalFormatting>
  <conditionalFormatting sqref="K884">
    <cfRule type="expression" dxfId="4493" priority="513">
      <formula>is(error)</formula>
    </cfRule>
  </conditionalFormatting>
  <conditionalFormatting sqref="K884">
    <cfRule type="cellIs" dxfId="4492" priority="512" operator="equal">
      <formula>0</formula>
    </cfRule>
  </conditionalFormatting>
  <conditionalFormatting sqref="K884">
    <cfRule type="expression" dxfId="4491" priority="511">
      <formula>ISERROR(K884)</formula>
    </cfRule>
  </conditionalFormatting>
  <conditionalFormatting sqref="T884">
    <cfRule type="expression" dxfId="4490" priority="510">
      <formula>is(error)</formula>
    </cfRule>
  </conditionalFormatting>
  <conditionalFormatting sqref="T884">
    <cfRule type="cellIs" dxfId="4489" priority="509" operator="equal">
      <formula>0</formula>
    </cfRule>
  </conditionalFormatting>
  <conditionalFormatting sqref="T884">
    <cfRule type="expression" dxfId="4488" priority="508">
      <formula>ISERROR(T884)</formula>
    </cfRule>
  </conditionalFormatting>
  <conditionalFormatting sqref="X884">
    <cfRule type="expression" dxfId="4487" priority="507">
      <formula>is(error)</formula>
    </cfRule>
  </conditionalFormatting>
  <conditionalFormatting sqref="X884">
    <cfRule type="cellIs" dxfId="4486" priority="506" operator="equal">
      <formula>0</formula>
    </cfRule>
  </conditionalFormatting>
  <conditionalFormatting sqref="X884">
    <cfRule type="expression" dxfId="4485" priority="505">
      <formula>ISERROR(X884)</formula>
    </cfRule>
  </conditionalFormatting>
  <conditionalFormatting sqref="B914">
    <cfRule type="cellIs" dxfId="4484" priority="504" stopIfTrue="1" operator="equal">
      <formula>0</formula>
    </cfRule>
  </conditionalFormatting>
  <conditionalFormatting sqref="B914">
    <cfRule type="containsText" dxfId="4483" priority="499" stopIfTrue="1" operator="containsText" text="dsoy jktdh; fo|ky;ksa esa iz;ksx gsrq fu%'kqYd">
      <formula>NOT(ISERROR(SEARCH("dsoy jktdh; fo|ky;ksa esa iz;ksx gsrq fu%'kqYd",B914)))</formula>
    </cfRule>
    <cfRule type="containsText" dxfId="4482" priority="500" stopIfTrue="1" operator="containsText" text="dsoy jktdh; fo|ky;ksa esa iz;ksx gsrq fu%'kqYd">
      <formula>NOT(ISERROR(SEARCH("dsoy jktdh; fo|ky;ksa esa iz;ksx gsrq fu%'kqYd",B914)))</formula>
    </cfRule>
    <cfRule type="containsText" dxfId="4481" priority="501" stopIfTrue="1" operator="containsText" text="dsoy jktdh; fo|ky;ksa esa iz;ksx gsrq fu%'kqYd">
      <formula>NOT(ISERROR(SEARCH("dsoy jktdh; fo|ky;ksa esa iz;ksx gsrq fu%'kqYd",B914)))</formula>
    </cfRule>
    <cfRule type="containsText" dxfId="4480" priority="502" stopIfTrue="1" operator="containsText" text="f'k{kk foHkkx jktLFkku">
      <formula>NOT(ISERROR(SEARCH("f'k{kk foHkkx jktLFkku",B914)))</formula>
    </cfRule>
    <cfRule type="containsText" dxfId="4479" priority="503" stopIfTrue="1" operator="containsText" text="iw.kkZad">
      <formula>NOT(ISERROR(SEARCH("iw.kkZad",B914)))</formula>
    </cfRule>
  </conditionalFormatting>
  <conditionalFormatting sqref="O914">
    <cfRule type="cellIs" dxfId="4478" priority="498" stopIfTrue="1" operator="equal">
      <formula>0</formula>
    </cfRule>
  </conditionalFormatting>
  <conditionalFormatting sqref="O914">
    <cfRule type="containsText" dxfId="4477" priority="493" stopIfTrue="1" operator="containsText" text="dsoy jktdh; fo|ky;ksa esa iz;ksx gsrq fu%'kqYd">
      <formula>NOT(ISERROR(SEARCH("dsoy jktdh; fo|ky;ksa esa iz;ksx gsrq fu%'kqYd",O914)))</formula>
    </cfRule>
    <cfRule type="containsText" dxfId="4476" priority="494" stopIfTrue="1" operator="containsText" text="dsoy jktdh; fo|ky;ksa esa iz;ksx gsrq fu%'kqYd">
      <formula>NOT(ISERROR(SEARCH("dsoy jktdh; fo|ky;ksa esa iz;ksx gsrq fu%'kqYd",O914)))</formula>
    </cfRule>
    <cfRule type="containsText" dxfId="4475" priority="495" stopIfTrue="1" operator="containsText" text="dsoy jktdh; fo|ky;ksa esa iz;ksx gsrq fu%'kqYd">
      <formula>NOT(ISERROR(SEARCH("dsoy jktdh; fo|ky;ksa esa iz;ksx gsrq fu%'kqYd",O914)))</formula>
    </cfRule>
    <cfRule type="containsText" dxfId="4474" priority="496" stopIfTrue="1" operator="containsText" text="f'k{kk foHkkx jktLFkku">
      <formula>NOT(ISERROR(SEARCH("f'k{kk foHkkx jktLFkku",O914)))</formula>
    </cfRule>
    <cfRule type="containsText" dxfId="4473" priority="497" stopIfTrue="1" operator="containsText" text="iw.kkZad">
      <formula>NOT(ISERROR(SEARCH("iw.kkZad",O914)))</formula>
    </cfRule>
  </conditionalFormatting>
  <conditionalFormatting sqref="G914">
    <cfRule type="expression" dxfId="4472" priority="492">
      <formula>is(error)</formula>
    </cfRule>
  </conditionalFormatting>
  <conditionalFormatting sqref="G914">
    <cfRule type="cellIs" dxfId="4471" priority="491" operator="equal">
      <formula>0</formula>
    </cfRule>
  </conditionalFormatting>
  <conditionalFormatting sqref="G914">
    <cfRule type="expression" dxfId="4470" priority="490">
      <formula>ISERROR(G914)</formula>
    </cfRule>
  </conditionalFormatting>
  <conditionalFormatting sqref="K914">
    <cfRule type="expression" dxfId="4469" priority="489">
      <formula>is(error)</formula>
    </cfRule>
  </conditionalFormatting>
  <conditionalFormatting sqref="K914">
    <cfRule type="cellIs" dxfId="4468" priority="488" operator="equal">
      <formula>0</formula>
    </cfRule>
  </conditionalFormatting>
  <conditionalFormatting sqref="K914">
    <cfRule type="expression" dxfId="4467" priority="487">
      <formula>ISERROR(K914)</formula>
    </cfRule>
  </conditionalFormatting>
  <conditionalFormatting sqref="T914">
    <cfRule type="expression" dxfId="4466" priority="486">
      <formula>is(error)</formula>
    </cfRule>
  </conditionalFormatting>
  <conditionalFormatting sqref="T914">
    <cfRule type="cellIs" dxfId="4465" priority="485" operator="equal">
      <formula>0</formula>
    </cfRule>
  </conditionalFormatting>
  <conditionalFormatting sqref="T914">
    <cfRule type="expression" dxfId="4464" priority="484">
      <formula>ISERROR(T914)</formula>
    </cfRule>
  </conditionalFormatting>
  <conditionalFormatting sqref="X914">
    <cfRule type="expression" dxfId="4463" priority="483">
      <formula>is(error)</formula>
    </cfRule>
  </conditionalFormatting>
  <conditionalFormatting sqref="X914">
    <cfRule type="cellIs" dxfId="4462" priority="482" operator="equal">
      <formula>0</formula>
    </cfRule>
  </conditionalFormatting>
  <conditionalFormatting sqref="X914">
    <cfRule type="expression" dxfId="4461" priority="481">
      <formula>ISERROR(X914)</formula>
    </cfRule>
  </conditionalFormatting>
  <conditionalFormatting sqref="B944">
    <cfRule type="cellIs" dxfId="4460" priority="480" stopIfTrue="1" operator="equal">
      <formula>0</formula>
    </cfRule>
  </conditionalFormatting>
  <conditionalFormatting sqref="B944">
    <cfRule type="containsText" dxfId="4459" priority="475" stopIfTrue="1" operator="containsText" text="dsoy jktdh; fo|ky;ksa esa iz;ksx gsrq fu%'kqYd">
      <formula>NOT(ISERROR(SEARCH("dsoy jktdh; fo|ky;ksa esa iz;ksx gsrq fu%'kqYd",B944)))</formula>
    </cfRule>
    <cfRule type="containsText" dxfId="4458" priority="476" stopIfTrue="1" operator="containsText" text="dsoy jktdh; fo|ky;ksa esa iz;ksx gsrq fu%'kqYd">
      <formula>NOT(ISERROR(SEARCH("dsoy jktdh; fo|ky;ksa esa iz;ksx gsrq fu%'kqYd",B944)))</formula>
    </cfRule>
    <cfRule type="containsText" dxfId="4457" priority="477" stopIfTrue="1" operator="containsText" text="dsoy jktdh; fo|ky;ksa esa iz;ksx gsrq fu%'kqYd">
      <formula>NOT(ISERROR(SEARCH("dsoy jktdh; fo|ky;ksa esa iz;ksx gsrq fu%'kqYd",B944)))</formula>
    </cfRule>
    <cfRule type="containsText" dxfId="4456" priority="478" stopIfTrue="1" operator="containsText" text="f'k{kk foHkkx jktLFkku">
      <formula>NOT(ISERROR(SEARCH("f'k{kk foHkkx jktLFkku",B944)))</formula>
    </cfRule>
    <cfRule type="containsText" dxfId="4455" priority="479" stopIfTrue="1" operator="containsText" text="iw.kkZad">
      <formula>NOT(ISERROR(SEARCH("iw.kkZad",B944)))</formula>
    </cfRule>
  </conditionalFormatting>
  <conditionalFormatting sqref="O944">
    <cfRule type="cellIs" dxfId="4454" priority="474" stopIfTrue="1" operator="equal">
      <formula>0</formula>
    </cfRule>
  </conditionalFormatting>
  <conditionalFormatting sqref="O944">
    <cfRule type="containsText" dxfId="4453" priority="469" stopIfTrue="1" operator="containsText" text="dsoy jktdh; fo|ky;ksa esa iz;ksx gsrq fu%'kqYd">
      <formula>NOT(ISERROR(SEARCH("dsoy jktdh; fo|ky;ksa esa iz;ksx gsrq fu%'kqYd",O944)))</formula>
    </cfRule>
    <cfRule type="containsText" dxfId="4452" priority="470" stopIfTrue="1" operator="containsText" text="dsoy jktdh; fo|ky;ksa esa iz;ksx gsrq fu%'kqYd">
      <formula>NOT(ISERROR(SEARCH("dsoy jktdh; fo|ky;ksa esa iz;ksx gsrq fu%'kqYd",O944)))</formula>
    </cfRule>
    <cfRule type="containsText" dxfId="4451" priority="471" stopIfTrue="1" operator="containsText" text="dsoy jktdh; fo|ky;ksa esa iz;ksx gsrq fu%'kqYd">
      <formula>NOT(ISERROR(SEARCH("dsoy jktdh; fo|ky;ksa esa iz;ksx gsrq fu%'kqYd",O944)))</formula>
    </cfRule>
    <cfRule type="containsText" dxfId="4450" priority="472" stopIfTrue="1" operator="containsText" text="f'k{kk foHkkx jktLFkku">
      <formula>NOT(ISERROR(SEARCH("f'k{kk foHkkx jktLFkku",O944)))</formula>
    </cfRule>
    <cfRule type="containsText" dxfId="4449" priority="473" stopIfTrue="1" operator="containsText" text="iw.kkZad">
      <formula>NOT(ISERROR(SEARCH("iw.kkZad",O944)))</formula>
    </cfRule>
  </conditionalFormatting>
  <conditionalFormatting sqref="G944">
    <cfRule type="expression" dxfId="4448" priority="468">
      <formula>is(error)</formula>
    </cfRule>
  </conditionalFormatting>
  <conditionalFormatting sqref="G944">
    <cfRule type="cellIs" dxfId="4447" priority="467" operator="equal">
      <formula>0</formula>
    </cfRule>
  </conditionalFormatting>
  <conditionalFormatting sqref="G944">
    <cfRule type="expression" dxfId="4446" priority="466">
      <formula>ISERROR(G944)</formula>
    </cfRule>
  </conditionalFormatting>
  <conditionalFormatting sqref="K944">
    <cfRule type="expression" dxfId="4445" priority="465">
      <formula>is(error)</formula>
    </cfRule>
  </conditionalFormatting>
  <conditionalFormatting sqref="K944">
    <cfRule type="cellIs" dxfId="4444" priority="464" operator="equal">
      <formula>0</formula>
    </cfRule>
  </conditionalFormatting>
  <conditionalFormatting sqref="K944">
    <cfRule type="expression" dxfId="4443" priority="463">
      <formula>ISERROR(K944)</formula>
    </cfRule>
  </conditionalFormatting>
  <conditionalFormatting sqref="T944">
    <cfRule type="expression" dxfId="4442" priority="462">
      <formula>is(error)</formula>
    </cfRule>
  </conditionalFormatting>
  <conditionalFormatting sqref="T944">
    <cfRule type="cellIs" dxfId="4441" priority="461" operator="equal">
      <formula>0</formula>
    </cfRule>
  </conditionalFormatting>
  <conditionalFormatting sqref="T944">
    <cfRule type="expression" dxfId="4440" priority="460">
      <formula>ISERROR(T944)</formula>
    </cfRule>
  </conditionalFormatting>
  <conditionalFormatting sqref="X944">
    <cfRule type="expression" dxfId="4439" priority="459">
      <formula>is(error)</formula>
    </cfRule>
  </conditionalFormatting>
  <conditionalFormatting sqref="X944">
    <cfRule type="cellIs" dxfId="4438" priority="458" operator="equal">
      <formula>0</formula>
    </cfRule>
  </conditionalFormatting>
  <conditionalFormatting sqref="X944">
    <cfRule type="expression" dxfId="4437" priority="457">
      <formula>ISERROR(X944)</formula>
    </cfRule>
  </conditionalFormatting>
  <conditionalFormatting sqref="B974">
    <cfRule type="cellIs" dxfId="4436" priority="456" stopIfTrue="1" operator="equal">
      <formula>0</formula>
    </cfRule>
  </conditionalFormatting>
  <conditionalFormatting sqref="B974">
    <cfRule type="containsText" dxfId="4435" priority="451" stopIfTrue="1" operator="containsText" text="dsoy jktdh; fo|ky;ksa esa iz;ksx gsrq fu%'kqYd">
      <formula>NOT(ISERROR(SEARCH("dsoy jktdh; fo|ky;ksa esa iz;ksx gsrq fu%'kqYd",B974)))</formula>
    </cfRule>
    <cfRule type="containsText" dxfId="4434" priority="452" stopIfTrue="1" operator="containsText" text="dsoy jktdh; fo|ky;ksa esa iz;ksx gsrq fu%'kqYd">
      <formula>NOT(ISERROR(SEARCH("dsoy jktdh; fo|ky;ksa esa iz;ksx gsrq fu%'kqYd",B974)))</formula>
    </cfRule>
    <cfRule type="containsText" dxfId="4433" priority="453" stopIfTrue="1" operator="containsText" text="dsoy jktdh; fo|ky;ksa esa iz;ksx gsrq fu%'kqYd">
      <formula>NOT(ISERROR(SEARCH("dsoy jktdh; fo|ky;ksa esa iz;ksx gsrq fu%'kqYd",B974)))</formula>
    </cfRule>
    <cfRule type="containsText" dxfId="4432" priority="454" stopIfTrue="1" operator="containsText" text="f'k{kk foHkkx jktLFkku">
      <formula>NOT(ISERROR(SEARCH("f'k{kk foHkkx jktLFkku",B974)))</formula>
    </cfRule>
    <cfRule type="containsText" dxfId="4431" priority="455" stopIfTrue="1" operator="containsText" text="iw.kkZad">
      <formula>NOT(ISERROR(SEARCH("iw.kkZad",B974)))</formula>
    </cfRule>
  </conditionalFormatting>
  <conditionalFormatting sqref="O974">
    <cfRule type="cellIs" dxfId="4430" priority="450" stopIfTrue="1" operator="equal">
      <formula>0</formula>
    </cfRule>
  </conditionalFormatting>
  <conditionalFormatting sqref="O974">
    <cfRule type="containsText" dxfId="4429" priority="445" stopIfTrue="1" operator="containsText" text="dsoy jktdh; fo|ky;ksa esa iz;ksx gsrq fu%'kqYd">
      <formula>NOT(ISERROR(SEARCH("dsoy jktdh; fo|ky;ksa esa iz;ksx gsrq fu%'kqYd",O974)))</formula>
    </cfRule>
    <cfRule type="containsText" dxfId="4428" priority="446" stopIfTrue="1" operator="containsText" text="dsoy jktdh; fo|ky;ksa esa iz;ksx gsrq fu%'kqYd">
      <formula>NOT(ISERROR(SEARCH("dsoy jktdh; fo|ky;ksa esa iz;ksx gsrq fu%'kqYd",O974)))</formula>
    </cfRule>
    <cfRule type="containsText" dxfId="4427" priority="447" stopIfTrue="1" operator="containsText" text="dsoy jktdh; fo|ky;ksa esa iz;ksx gsrq fu%'kqYd">
      <formula>NOT(ISERROR(SEARCH("dsoy jktdh; fo|ky;ksa esa iz;ksx gsrq fu%'kqYd",O974)))</formula>
    </cfRule>
    <cfRule type="containsText" dxfId="4426" priority="448" stopIfTrue="1" operator="containsText" text="f'k{kk foHkkx jktLFkku">
      <formula>NOT(ISERROR(SEARCH("f'k{kk foHkkx jktLFkku",O974)))</formula>
    </cfRule>
    <cfRule type="containsText" dxfId="4425" priority="449" stopIfTrue="1" operator="containsText" text="iw.kkZad">
      <formula>NOT(ISERROR(SEARCH("iw.kkZad",O974)))</formula>
    </cfRule>
  </conditionalFormatting>
  <conditionalFormatting sqref="G974">
    <cfRule type="expression" dxfId="4424" priority="444">
      <formula>is(error)</formula>
    </cfRule>
  </conditionalFormatting>
  <conditionalFormatting sqref="G974">
    <cfRule type="cellIs" dxfId="4423" priority="443" operator="equal">
      <formula>0</formula>
    </cfRule>
  </conditionalFormatting>
  <conditionalFormatting sqref="G974">
    <cfRule type="expression" dxfId="4422" priority="442">
      <formula>ISERROR(G974)</formula>
    </cfRule>
  </conditionalFormatting>
  <conditionalFormatting sqref="K974">
    <cfRule type="expression" dxfId="4421" priority="441">
      <formula>is(error)</formula>
    </cfRule>
  </conditionalFormatting>
  <conditionalFormatting sqref="K974">
    <cfRule type="cellIs" dxfId="4420" priority="440" operator="equal">
      <formula>0</formula>
    </cfRule>
  </conditionalFormatting>
  <conditionalFormatting sqref="K974">
    <cfRule type="expression" dxfId="4419" priority="439">
      <formula>ISERROR(K974)</formula>
    </cfRule>
  </conditionalFormatting>
  <conditionalFormatting sqref="T974">
    <cfRule type="expression" dxfId="4418" priority="438">
      <formula>is(error)</formula>
    </cfRule>
  </conditionalFormatting>
  <conditionalFormatting sqref="T974">
    <cfRule type="cellIs" dxfId="4417" priority="437" operator="equal">
      <formula>0</formula>
    </cfRule>
  </conditionalFormatting>
  <conditionalFormatting sqref="T974">
    <cfRule type="expression" dxfId="4416" priority="436">
      <formula>ISERROR(T974)</formula>
    </cfRule>
  </conditionalFormatting>
  <conditionalFormatting sqref="X974">
    <cfRule type="expression" dxfId="4415" priority="435">
      <formula>is(error)</formula>
    </cfRule>
  </conditionalFormatting>
  <conditionalFormatting sqref="X974">
    <cfRule type="cellIs" dxfId="4414" priority="434" operator="equal">
      <formula>0</formula>
    </cfRule>
  </conditionalFormatting>
  <conditionalFormatting sqref="X974">
    <cfRule type="expression" dxfId="4413" priority="433">
      <formula>ISERROR(X974)</formula>
    </cfRule>
  </conditionalFormatting>
  <conditionalFormatting sqref="B1004">
    <cfRule type="cellIs" dxfId="4412" priority="432" stopIfTrue="1" operator="equal">
      <formula>0</formula>
    </cfRule>
  </conditionalFormatting>
  <conditionalFormatting sqref="B1004">
    <cfRule type="containsText" dxfId="4411" priority="427" stopIfTrue="1" operator="containsText" text="dsoy jktdh; fo|ky;ksa esa iz;ksx gsrq fu%'kqYd">
      <formula>NOT(ISERROR(SEARCH("dsoy jktdh; fo|ky;ksa esa iz;ksx gsrq fu%'kqYd",B1004)))</formula>
    </cfRule>
    <cfRule type="containsText" dxfId="4410" priority="428" stopIfTrue="1" operator="containsText" text="dsoy jktdh; fo|ky;ksa esa iz;ksx gsrq fu%'kqYd">
      <formula>NOT(ISERROR(SEARCH("dsoy jktdh; fo|ky;ksa esa iz;ksx gsrq fu%'kqYd",B1004)))</formula>
    </cfRule>
    <cfRule type="containsText" dxfId="4409" priority="429" stopIfTrue="1" operator="containsText" text="dsoy jktdh; fo|ky;ksa esa iz;ksx gsrq fu%'kqYd">
      <formula>NOT(ISERROR(SEARCH("dsoy jktdh; fo|ky;ksa esa iz;ksx gsrq fu%'kqYd",B1004)))</formula>
    </cfRule>
    <cfRule type="containsText" dxfId="4408" priority="430" stopIfTrue="1" operator="containsText" text="f'k{kk foHkkx jktLFkku">
      <formula>NOT(ISERROR(SEARCH("f'k{kk foHkkx jktLFkku",B1004)))</formula>
    </cfRule>
    <cfRule type="containsText" dxfId="4407" priority="431" stopIfTrue="1" operator="containsText" text="iw.kkZad">
      <formula>NOT(ISERROR(SEARCH("iw.kkZad",B1004)))</formula>
    </cfRule>
  </conditionalFormatting>
  <conditionalFormatting sqref="O1004">
    <cfRule type="cellIs" dxfId="4406" priority="426" stopIfTrue="1" operator="equal">
      <formula>0</formula>
    </cfRule>
  </conditionalFormatting>
  <conditionalFormatting sqref="O1004">
    <cfRule type="containsText" dxfId="4405" priority="421" stopIfTrue="1" operator="containsText" text="dsoy jktdh; fo|ky;ksa esa iz;ksx gsrq fu%'kqYd">
      <formula>NOT(ISERROR(SEARCH("dsoy jktdh; fo|ky;ksa esa iz;ksx gsrq fu%'kqYd",O1004)))</formula>
    </cfRule>
    <cfRule type="containsText" dxfId="4404" priority="422" stopIfTrue="1" operator="containsText" text="dsoy jktdh; fo|ky;ksa esa iz;ksx gsrq fu%'kqYd">
      <formula>NOT(ISERROR(SEARCH("dsoy jktdh; fo|ky;ksa esa iz;ksx gsrq fu%'kqYd",O1004)))</formula>
    </cfRule>
    <cfRule type="containsText" dxfId="4403" priority="423" stopIfTrue="1" operator="containsText" text="dsoy jktdh; fo|ky;ksa esa iz;ksx gsrq fu%'kqYd">
      <formula>NOT(ISERROR(SEARCH("dsoy jktdh; fo|ky;ksa esa iz;ksx gsrq fu%'kqYd",O1004)))</formula>
    </cfRule>
    <cfRule type="containsText" dxfId="4402" priority="424" stopIfTrue="1" operator="containsText" text="f'k{kk foHkkx jktLFkku">
      <formula>NOT(ISERROR(SEARCH("f'k{kk foHkkx jktLFkku",O1004)))</formula>
    </cfRule>
    <cfRule type="containsText" dxfId="4401" priority="425" stopIfTrue="1" operator="containsText" text="iw.kkZad">
      <formula>NOT(ISERROR(SEARCH("iw.kkZad",O1004)))</formula>
    </cfRule>
  </conditionalFormatting>
  <conditionalFormatting sqref="G1004">
    <cfRule type="expression" dxfId="4400" priority="420">
      <formula>is(error)</formula>
    </cfRule>
  </conditionalFormatting>
  <conditionalFormatting sqref="G1004">
    <cfRule type="cellIs" dxfId="4399" priority="419" operator="equal">
      <formula>0</formula>
    </cfRule>
  </conditionalFormatting>
  <conditionalFormatting sqref="G1004">
    <cfRule type="expression" dxfId="4398" priority="418">
      <formula>ISERROR(G1004)</formula>
    </cfRule>
  </conditionalFormatting>
  <conditionalFormatting sqref="K1004">
    <cfRule type="expression" dxfId="4397" priority="417">
      <formula>is(error)</formula>
    </cfRule>
  </conditionalFormatting>
  <conditionalFormatting sqref="K1004">
    <cfRule type="cellIs" dxfId="4396" priority="416" operator="equal">
      <formula>0</formula>
    </cfRule>
  </conditionalFormatting>
  <conditionalFormatting sqref="K1004">
    <cfRule type="expression" dxfId="4395" priority="415">
      <formula>ISERROR(K1004)</formula>
    </cfRule>
  </conditionalFormatting>
  <conditionalFormatting sqref="T1004">
    <cfRule type="expression" dxfId="4394" priority="414">
      <formula>is(error)</formula>
    </cfRule>
  </conditionalFormatting>
  <conditionalFormatting sqref="T1004">
    <cfRule type="cellIs" dxfId="4393" priority="413" operator="equal">
      <formula>0</formula>
    </cfRule>
  </conditionalFormatting>
  <conditionalFormatting sqref="T1004">
    <cfRule type="expression" dxfId="4392" priority="412">
      <formula>ISERROR(T1004)</formula>
    </cfRule>
  </conditionalFormatting>
  <conditionalFormatting sqref="X1004">
    <cfRule type="expression" dxfId="4391" priority="411">
      <formula>is(error)</formula>
    </cfRule>
  </conditionalFormatting>
  <conditionalFormatting sqref="X1004">
    <cfRule type="cellIs" dxfId="4390" priority="410" operator="equal">
      <formula>0</formula>
    </cfRule>
  </conditionalFormatting>
  <conditionalFormatting sqref="X1004">
    <cfRule type="expression" dxfId="4389" priority="409">
      <formula>ISERROR(X1004)</formula>
    </cfRule>
  </conditionalFormatting>
  <conditionalFormatting sqref="B1034">
    <cfRule type="cellIs" dxfId="4388" priority="384" stopIfTrue="1" operator="equal">
      <formula>0</formula>
    </cfRule>
  </conditionalFormatting>
  <conditionalFormatting sqref="B1034">
    <cfRule type="containsText" dxfId="4387" priority="379" stopIfTrue="1" operator="containsText" text="dsoy jktdh; fo|ky;ksa esa iz;ksx gsrq fu%'kqYd">
      <formula>NOT(ISERROR(SEARCH("dsoy jktdh; fo|ky;ksa esa iz;ksx gsrq fu%'kqYd",B1034)))</formula>
    </cfRule>
    <cfRule type="containsText" dxfId="4386" priority="380" stopIfTrue="1" operator="containsText" text="dsoy jktdh; fo|ky;ksa esa iz;ksx gsrq fu%'kqYd">
      <formula>NOT(ISERROR(SEARCH("dsoy jktdh; fo|ky;ksa esa iz;ksx gsrq fu%'kqYd",B1034)))</formula>
    </cfRule>
    <cfRule type="containsText" dxfId="4385" priority="381" stopIfTrue="1" operator="containsText" text="dsoy jktdh; fo|ky;ksa esa iz;ksx gsrq fu%'kqYd">
      <formula>NOT(ISERROR(SEARCH("dsoy jktdh; fo|ky;ksa esa iz;ksx gsrq fu%'kqYd",B1034)))</formula>
    </cfRule>
    <cfRule type="containsText" dxfId="4384" priority="382" stopIfTrue="1" operator="containsText" text="f'k{kk foHkkx jktLFkku">
      <formula>NOT(ISERROR(SEARCH("f'k{kk foHkkx jktLFkku",B1034)))</formula>
    </cfRule>
    <cfRule type="containsText" dxfId="4383" priority="383" stopIfTrue="1" operator="containsText" text="iw.kkZad">
      <formula>NOT(ISERROR(SEARCH("iw.kkZad",B1034)))</formula>
    </cfRule>
  </conditionalFormatting>
  <conditionalFormatting sqref="O1034">
    <cfRule type="cellIs" dxfId="4382" priority="378" stopIfTrue="1" operator="equal">
      <formula>0</formula>
    </cfRule>
  </conditionalFormatting>
  <conditionalFormatting sqref="O1034">
    <cfRule type="containsText" dxfId="4381" priority="373" stopIfTrue="1" operator="containsText" text="dsoy jktdh; fo|ky;ksa esa iz;ksx gsrq fu%'kqYd">
      <formula>NOT(ISERROR(SEARCH("dsoy jktdh; fo|ky;ksa esa iz;ksx gsrq fu%'kqYd",O1034)))</formula>
    </cfRule>
    <cfRule type="containsText" dxfId="4380" priority="374" stopIfTrue="1" operator="containsText" text="dsoy jktdh; fo|ky;ksa esa iz;ksx gsrq fu%'kqYd">
      <formula>NOT(ISERROR(SEARCH("dsoy jktdh; fo|ky;ksa esa iz;ksx gsrq fu%'kqYd",O1034)))</formula>
    </cfRule>
    <cfRule type="containsText" dxfId="4379" priority="375" stopIfTrue="1" operator="containsText" text="dsoy jktdh; fo|ky;ksa esa iz;ksx gsrq fu%'kqYd">
      <formula>NOT(ISERROR(SEARCH("dsoy jktdh; fo|ky;ksa esa iz;ksx gsrq fu%'kqYd",O1034)))</formula>
    </cfRule>
    <cfRule type="containsText" dxfId="4378" priority="376" stopIfTrue="1" operator="containsText" text="f'k{kk foHkkx jktLFkku">
      <formula>NOT(ISERROR(SEARCH("f'k{kk foHkkx jktLFkku",O1034)))</formula>
    </cfRule>
    <cfRule type="containsText" dxfId="4377" priority="377" stopIfTrue="1" operator="containsText" text="iw.kkZad">
      <formula>NOT(ISERROR(SEARCH("iw.kkZad",O1034)))</formula>
    </cfRule>
  </conditionalFormatting>
  <conditionalFormatting sqref="G1034">
    <cfRule type="expression" dxfId="4376" priority="372">
      <formula>is(error)</formula>
    </cfRule>
  </conditionalFormatting>
  <conditionalFormatting sqref="G1034">
    <cfRule type="cellIs" dxfId="4375" priority="371" operator="equal">
      <formula>0</formula>
    </cfRule>
  </conditionalFormatting>
  <conditionalFormatting sqref="G1034">
    <cfRule type="expression" dxfId="4374" priority="370">
      <formula>ISERROR(G1034)</formula>
    </cfRule>
  </conditionalFormatting>
  <conditionalFormatting sqref="K1034">
    <cfRule type="expression" dxfId="4373" priority="369">
      <formula>is(error)</formula>
    </cfRule>
  </conditionalFormatting>
  <conditionalFormatting sqref="K1034">
    <cfRule type="cellIs" dxfId="4372" priority="368" operator="equal">
      <formula>0</formula>
    </cfRule>
  </conditionalFormatting>
  <conditionalFormatting sqref="K1034">
    <cfRule type="expression" dxfId="4371" priority="367">
      <formula>ISERROR(K1034)</formula>
    </cfRule>
  </conditionalFormatting>
  <conditionalFormatting sqref="T1034">
    <cfRule type="expression" dxfId="4370" priority="366">
      <formula>is(error)</formula>
    </cfRule>
  </conditionalFormatting>
  <conditionalFormatting sqref="T1034">
    <cfRule type="cellIs" dxfId="4369" priority="365" operator="equal">
      <formula>0</formula>
    </cfRule>
  </conditionalFormatting>
  <conditionalFormatting sqref="T1034">
    <cfRule type="expression" dxfId="4368" priority="364">
      <formula>ISERROR(T1034)</formula>
    </cfRule>
  </conditionalFormatting>
  <conditionalFormatting sqref="X1034">
    <cfRule type="expression" dxfId="4367" priority="363">
      <formula>is(error)</formula>
    </cfRule>
  </conditionalFormatting>
  <conditionalFormatting sqref="X1034">
    <cfRule type="cellIs" dxfId="4366" priority="362" operator="equal">
      <formula>0</formula>
    </cfRule>
  </conditionalFormatting>
  <conditionalFormatting sqref="X1034">
    <cfRule type="expression" dxfId="4365" priority="361">
      <formula>ISERROR(X1034)</formula>
    </cfRule>
  </conditionalFormatting>
  <conditionalFormatting sqref="B1064">
    <cfRule type="cellIs" dxfId="4364" priority="360" stopIfTrue="1" operator="equal">
      <formula>0</formula>
    </cfRule>
  </conditionalFormatting>
  <conditionalFormatting sqref="B1064">
    <cfRule type="containsText" dxfId="4363" priority="355" stopIfTrue="1" operator="containsText" text="dsoy jktdh; fo|ky;ksa esa iz;ksx gsrq fu%'kqYd">
      <formula>NOT(ISERROR(SEARCH("dsoy jktdh; fo|ky;ksa esa iz;ksx gsrq fu%'kqYd",B1064)))</formula>
    </cfRule>
    <cfRule type="containsText" dxfId="4362" priority="356" stopIfTrue="1" operator="containsText" text="dsoy jktdh; fo|ky;ksa esa iz;ksx gsrq fu%'kqYd">
      <formula>NOT(ISERROR(SEARCH("dsoy jktdh; fo|ky;ksa esa iz;ksx gsrq fu%'kqYd",B1064)))</formula>
    </cfRule>
    <cfRule type="containsText" dxfId="4361" priority="357" stopIfTrue="1" operator="containsText" text="dsoy jktdh; fo|ky;ksa esa iz;ksx gsrq fu%'kqYd">
      <formula>NOT(ISERROR(SEARCH("dsoy jktdh; fo|ky;ksa esa iz;ksx gsrq fu%'kqYd",B1064)))</formula>
    </cfRule>
    <cfRule type="containsText" dxfId="4360" priority="358" stopIfTrue="1" operator="containsText" text="f'k{kk foHkkx jktLFkku">
      <formula>NOT(ISERROR(SEARCH("f'k{kk foHkkx jktLFkku",B1064)))</formula>
    </cfRule>
    <cfRule type="containsText" dxfId="4359" priority="359" stopIfTrue="1" operator="containsText" text="iw.kkZad">
      <formula>NOT(ISERROR(SEARCH("iw.kkZad",B1064)))</formula>
    </cfRule>
  </conditionalFormatting>
  <conditionalFormatting sqref="O1064">
    <cfRule type="cellIs" dxfId="4358" priority="354" stopIfTrue="1" operator="equal">
      <formula>0</formula>
    </cfRule>
  </conditionalFormatting>
  <conditionalFormatting sqref="O1064">
    <cfRule type="containsText" dxfId="4357" priority="349" stopIfTrue="1" operator="containsText" text="dsoy jktdh; fo|ky;ksa esa iz;ksx gsrq fu%'kqYd">
      <formula>NOT(ISERROR(SEARCH("dsoy jktdh; fo|ky;ksa esa iz;ksx gsrq fu%'kqYd",O1064)))</formula>
    </cfRule>
    <cfRule type="containsText" dxfId="4356" priority="350" stopIfTrue="1" operator="containsText" text="dsoy jktdh; fo|ky;ksa esa iz;ksx gsrq fu%'kqYd">
      <formula>NOT(ISERROR(SEARCH("dsoy jktdh; fo|ky;ksa esa iz;ksx gsrq fu%'kqYd",O1064)))</formula>
    </cfRule>
    <cfRule type="containsText" dxfId="4355" priority="351" stopIfTrue="1" operator="containsText" text="dsoy jktdh; fo|ky;ksa esa iz;ksx gsrq fu%'kqYd">
      <formula>NOT(ISERROR(SEARCH("dsoy jktdh; fo|ky;ksa esa iz;ksx gsrq fu%'kqYd",O1064)))</formula>
    </cfRule>
    <cfRule type="containsText" dxfId="4354" priority="352" stopIfTrue="1" operator="containsText" text="f'k{kk foHkkx jktLFkku">
      <formula>NOT(ISERROR(SEARCH("f'k{kk foHkkx jktLFkku",O1064)))</formula>
    </cfRule>
    <cfRule type="containsText" dxfId="4353" priority="353" stopIfTrue="1" operator="containsText" text="iw.kkZad">
      <formula>NOT(ISERROR(SEARCH("iw.kkZad",O1064)))</formula>
    </cfRule>
  </conditionalFormatting>
  <conditionalFormatting sqref="G1064">
    <cfRule type="expression" dxfId="4352" priority="348">
      <formula>is(error)</formula>
    </cfRule>
  </conditionalFormatting>
  <conditionalFormatting sqref="G1064">
    <cfRule type="cellIs" dxfId="4351" priority="347" operator="equal">
      <formula>0</formula>
    </cfRule>
  </conditionalFormatting>
  <conditionalFormatting sqref="G1064">
    <cfRule type="expression" dxfId="4350" priority="346">
      <formula>ISERROR(G1064)</formula>
    </cfRule>
  </conditionalFormatting>
  <conditionalFormatting sqref="K1064">
    <cfRule type="expression" dxfId="4349" priority="345">
      <formula>is(error)</formula>
    </cfRule>
  </conditionalFormatting>
  <conditionalFormatting sqref="K1064">
    <cfRule type="cellIs" dxfId="4348" priority="344" operator="equal">
      <formula>0</formula>
    </cfRule>
  </conditionalFormatting>
  <conditionalFormatting sqref="K1064">
    <cfRule type="expression" dxfId="4347" priority="343">
      <formula>ISERROR(K1064)</formula>
    </cfRule>
  </conditionalFormatting>
  <conditionalFormatting sqref="T1064">
    <cfRule type="expression" dxfId="4346" priority="342">
      <formula>is(error)</formula>
    </cfRule>
  </conditionalFormatting>
  <conditionalFormatting sqref="T1064">
    <cfRule type="cellIs" dxfId="4345" priority="341" operator="equal">
      <formula>0</formula>
    </cfRule>
  </conditionalFormatting>
  <conditionalFormatting sqref="T1064">
    <cfRule type="expression" dxfId="4344" priority="340">
      <formula>ISERROR(T1064)</formula>
    </cfRule>
  </conditionalFormatting>
  <conditionalFormatting sqref="X1064">
    <cfRule type="expression" dxfId="4343" priority="339">
      <formula>is(error)</formula>
    </cfRule>
  </conditionalFormatting>
  <conditionalFormatting sqref="X1064">
    <cfRule type="cellIs" dxfId="4342" priority="338" operator="equal">
      <formula>0</formula>
    </cfRule>
  </conditionalFormatting>
  <conditionalFormatting sqref="X1064">
    <cfRule type="expression" dxfId="4341" priority="337">
      <formula>ISERROR(X1064)</formula>
    </cfRule>
  </conditionalFormatting>
  <conditionalFormatting sqref="B1094">
    <cfRule type="cellIs" dxfId="4340" priority="336" stopIfTrue="1" operator="equal">
      <formula>0</formula>
    </cfRule>
  </conditionalFormatting>
  <conditionalFormatting sqref="B1094">
    <cfRule type="containsText" dxfId="4339" priority="331" stopIfTrue="1" operator="containsText" text="dsoy jktdh; fo|ky;ksa esa iz;ksx gsrq fu%'kqYd">
      <formula>NOT(ISERROR(SEARCH("dsoy jktdh; fo|ky;ksa esa iz;ksx gsrq fu%'kqYd",B1094)))</formula>
    </cfRule>
    <cfRule type="containsText" dxfId="4338" priority="332" stopIfTrue="1" operator="containsText" text="dsoy jktdh; fo|ky;ksa esa iz;ksx gsrq fu%'kqYd">
      <formula>NOT(ISERROR(SEARCH("dsoy jktdh; fo|ky;ksa esa iz;ksx gsrq fu%'kqYd",B1094)))</formula>
    </cfRule>
    <cfRule type="containsText" dxfId="4337" priority="333" stopIfTrue="1" operator="containsText" text="dsoy jktdh; fo|ky;ksa esa iz;ksx gsrq fu%'kqYd">
      <formula>NOT(ISERROR(SEARCH("dsoy jktdh; fo|ky;ksa esa iz;ksx gsrq fu%'kqYd",B1094)))</formula>
    </cfRule>
    <cfRule type="containsText" dxfId="4336" priority="334" stopIfTrue="1" operator="containsText" text="f'k{kk foHkkx jktLFkku">
      <formula>NOT(ISERROR(SEARCH("f'k{kk foHkkx jktLFkku",B1094)))</formula>
    </cfRule>
    <cfRule type="containsText" dxfId="4335" priority="335" stopIfTrue="1" operator="containsText" text="iw.kkZad">
      <formula>NOT(ISERROR(SEARCH("iw.kkZad",B1094)))</formula>
    </cfRule>
  </conditionalFormatting>
  <conditionalFormatting sqref="O1094">
    <cfRule type="cellIs" dxfId="4334" priority="330" stopIfTrue="1" operator="equal">
      <formula>0</formula>
    </cfRule>
  </conditionalFormatting>
  <conditionalFormatting sqref="O1094">
    <cfRule type="containsText" dxfId="4333" priority="325" stopIfTrue="1" operator="containsText" text="dsoy jktdh; fo|ky;ksa esa iz;ksx gsrq fu%'kqYd">
      <formula>NOT(ISERROR(SEARCH("dsoy jktdh; fo|ky;ksa esa iz;ksx gsrq fu%'kqYd",O1094)))</formula>
    </cfRule>
    <cfRule type="containsText" dxfId="4332" priority="326" stopIfTrue="1" operator="containsText" text="dsoy jktdh; fo|ky;ksa esa iz;ksx gsrq fu%'kqYd">
      <formula>NOT(ISERROR(SEARCH("dsoy jktdh; fo|ky;ksa esa iz;ksx gsrq fu%'kqYd",O1094)))</formula>
    </cfRule>
    <cfRule type="containsText" dxfId="4331" priority="327" stopIfTrue="1" operator="containsText" text="dsoy jktdh; fo|ky;ksa esa iz;ksx gsrq fu%'kqYd">
      <formula>NOT(ISERROR(SEARCH("dsoy jktdh; fo|ky;ksa esa iz;ksx gsrq fu%'kqYd",O1094)))</formula>
    </cfRule>
    <cfRule type="containsText" dxfId="4330" priority="328" stopIfTrue="1" operator="containsText" text="f'k{kk foHkkx jktLFkku">
      <formula>NOT(ISERROR(SEARCH("f'k{kk foHkkx jktLFkku",O1094)))</formula>
    </cfRule>
    <cfRule type="containsText" dxfId="4329" priority="329" stopIfTrue="1" operator="containsText" text="iw.kkZad">
      <formula>NOT(ISERROR(SEARCH("iw.kkZad",O1094)))</formula>
    </cfRule>
  </conditionalFormatting>
  <conditionalFormatting sqref="G1094">
    <cfRule type="expression" dxfId="4328" priority="324">
      <formula>is(error)</formula>
    </cfRule>
  </conditionalFormatting>
  <conditionalFormatting sqref="G1094">
    <cfRule type="cellIs" dxfId="4327" priority="323" operator="equal">
      <formula>0</formula>
    </cfRule>
  </conditionalFormatting>
  <conditionalFormatting sqref="G1094">
    <cfRule type="expression" dxfId="4326" priority="322">
      <formula>ISERROR(G1094)</formula>
    </cfRule>
  </conditionalFormatting>
  <conditionalFormatting sqref="K1094">
    <cfRule type="expression" dxfId="4325" priority="321">
      <formula>is(error)</formula>
    </cfRule>
  </conditionalFormatting>
  <conditionalFormatting sqref="K1094">
    <cfRule type="cellIs" dxfId="4324" priority="320" operator="equal">
      <formula>0</formula>
    </cfRule>
  </conditionalFormatting>
  <conditionalFormatting sqref="K1094">
    <cfRule type="expression" dxfId="4323" priority="319">
      <formula>ISERROR(K1094)</formula>
    </cfRule>
  </conditionalFormatting>
  <conditionalFormatting sqref="T1094">
    <cfRule type="expression" dxfId="4322" priority="318">
      <formula>is(error)</formula>
    </cfRule>
  </conditionalFormatting>
  <conditionalFormatting sqref="T1094">
    <cfRule type="cellIs" dxfId="4321" priority="317" operator="equal">
      <formula>0</formula>
    </cfRule>
  </conditionalFormatting>
  <conditionalFormatting sqref="T1094">
    <cfRule type="expression" dxfId="4320" priority="316">
      <formula>ISERROR(T1094)</formula>
    </cfRule>
  </conditionalFormatting>
  <conditionalFormatting sqref="X1094">
    <cfRule type="expression" dxfId="4319" priority="315">
      <formula>is(error)</formula>
    </cfRule>
  </conditionalFormatting>
  <conditionalFormatting sqref="X1094">
    <cfRule type="cellIs" dxfId="4318" priority="314" operator="equal">
      <formula>0</formula>
    </cfRule>
  </conditionalFormatting>
  <conditionalFormatting sqref="X1094">
    <cfRule type="expression" dxfId="4317" priority="313">
      <formula>ISERROR(X1094)</formula>
    </cfRule>
  </conditionalFormatting>
  <conditionalFormatting sqref="B1124">
    <cfRule type="cellIs" dxfId="4316" priority="312" stopIfTrue="1" operator="equal">
      <formula>0</formula>
    </cfRule>
  </conditionalFormatting>
  <conditionalFormatting sqref="B1124">
    <cfRule type="containsText" dxfId="4315" priority="307" stopIfTrue="1" operator="containsText" text="dsoy jktdh; fo|ky;ksa esa iz;ksx gsrq fu%'kqYd">
      <formula>NOT(ISERROR(SEARCH("dsoy jktdh; fo|ky;ksa esa iz;ksx gsrq fu%'kqYd",B1124)))</formula>
    </cfRule>
    <cfRule type="containsText" dxfId="4314" priority="308" stopIfTrue="1" operator="containsText" text="dsoy jktdh; fo|ky;ksa esa iz;ksx gsrq fu%'kqYd">
      <formula>NOT(ISERROR(SEARCH("dsoy jktdh; fo|ky;ksa esa iz;ksx gsrq fu%'kqYd",B1124)))</formula>
    </cfRule>
    <cfRule type="containsText" dxfId="4313" priority="309" stopIfTrue="1" operator="containsText" text="dsoy jktdh; fo|ky;ksa esa iz;ksx gsrq fu%'kqYd">
      <formula>NOT(ISERROR(SEARCH("dsoy jktdh; fo|ky;ksa esa iz;ksx gsrq fu%'kqYd",B1124)))</formula>
    </cfRule>
    <cfRule type="containsText" dxfId="4312" priority="310" stopIfTrue="1" operator="containsText" text="f'k{kk foHkkx jktLFkku">
      <formula>NOT(ISERROR(SEARCH("f'k{kk foHkkx jktLFkku",B1124)))</formula>
    </cfRule>
    <cfRule type="containsText" dxfId="4311" priority="311" stopIfTrue="1" operator="containsText" text="iw.kkZad">
      <formula>NOT(ISERROR(SEARCH("iw.kkZad",B1124)))</formula>
    </cfRule>
  </conditionalFormatting>
  <conditionalFormatting sqref="O1124">
    <cfRule type="cellIs" dxfId="4310" priority="306" stopIfTrue="1" operator="equal">
      <formula>0</formula>
    </cfRule>
  </conditionalFormatting>
  <conditionalFormatting sqref="O1124">
    <cfRule type="containsText" dxfId="4309" priority="301" stopIfTrue="1" operator="containsText" text="dsoy jktdh; fo|ky;ksa esa iz;ksx gsrq fu%'kqYd">
      <formula>NOT(ISERROR(SEARCH("dsoy jktdh; fo|ky;ksa esa iz;ksx gsrq fu%'kqYd",O1124)))</formula>
    </cfRule>
    <cfRule type="containsText" dxfId="4308" priority="302" stopIfTrue="1" operator="containsText" text="dsoy jktdh; fo|ky;ksa esa iz;ksx gsrq fu%'kqYd">
      <formula>NOT(ISERROR(SEARCH("dsoy jktdh; fo|ky;ksa esa iz;ksx gsrq fu%'kqYd",O1124)))</formula>
    </cfRule>
    <cfRule type="containsText" dxfId="4307" priority="303" stopIfTrue="1" operator="containsText" text="dsoy jktdh; fo|ky;ksa esa iz;ksx gsrq fu%'kqYd">
      <formula>NOT(ISERROR(SEARCH("dsoy jktdh; fo|ky;ksa esa iz;ksx gsrq fu%'kqYd",O1124)))</formula>
    </cfRule>
    <cfRule type="containsText" dxfId="4306" priority="304" stopIfTrue="1" operator="containsText" text="f'k{kk foHkkx jktLFkku">
      <formula>NOT(ISERROR(SEARCH("f'k{kk foHkkx jktLFkku",O1124)))</formula>
    </cfRule>
    <cfRule type="containsText" dxfId="4305" priority="305" stopIfTrue="1" operator="containsText" text="iw.kkZad">
      <formula>NOT(ISERROR(SEARCH("iw.kkZad",O1124)))</formula>
    </cfRule>
  </conditionalFormatting>
  <conditionalFormatting sqref="G1124">
    <cfRule type="expression" dxfId="4304" priority="300">
      <formula>is(error)</formula>
    </cfRule>
  </conditionalFormatting>
  <conditionalFormatting sqref="G1124">
    <cfRule type="cellIs" dxfId="4303" priority="299" operator="equal">
      <formula>0</formula>
    </cfRule>
  </conditionalFormatting>
  <conditionalFormatting sqref="G1124">
    <cfRule type="expression" dxfId="4302" priority="298">
      <formula>ISERROR(G1124)</formula>
    </cfRule>
  </conditionalFormatting>
  <conditionalFormatting sqref="K1124">
    <cfRule type="expression" dxfId="4301" priority="297">
      <formula>is(error)</formula>
    </cfRule>
  </conditionalFormatting>
  <conditionalFormatting sqref="K1124">
    <cfRule type="cellIs" dxfId="4300" priority="296" operator="equal">
      <formula>0</formula>
    </cfRule>
  </conditionalFormatting>
  <conditionalFormatting sqref="K1124">
    <cfRule type="expression" dxfId="4299" priority="295">
      <formula>ISERROR(K1124)</formula>
    </cfRule>
  </conditionalFormatting>
  <conditionalFormatting sqref="T1124">
    <cfRule type="expression" dxfId="4298" priority="294">
      <formula>is(error)</formula>
    </cfRule>
  </conditionalFormatting>
  <conditionalFormatting sqref="T1124">
    <cfRule type="cellIs" dxfId="4297" priority="293" operator="equal">
      <formula>0</formula>
    </cfRule>
  </conditionalFormatting>
  <conditionalFormatting sqref="T1124">
    <cfRule type="expression" dxfId="4296" priority="292">
      <formula>ISERROR(T1124)</formula>
    </cfRule>
  </conditionalFormatting>
  <conditionalFormatting sqref="X1124">
    <cfRule type="expression" dxfId="4295" priority="291">
      <formula>is(error)</formula>
    </cfRule>
  </conditionalFormatting>
  <conditionalFormatting sqref="X1124">
    <cfRule type="cellIs" dxfId="4294" priority="290" operator="equal">
      <formula>0</formula>
    </cfRule>
  </conditionalFormatting>
  <conditionalFormatting sqref="X1124">
    <cfRule type="expression" dxfId="4293" priority="289">
      <formula>ISERROR(X1124)</formula>
    </cfRule>
  </conditionalFormatting>
  <conditionalFormatting sqref="B1154">
    <cfRule type="cellIs" dxfId="4292" priority="288" stopIfTrue="1" operator="equal">
      <formula>0</formula>
    </cfRule>
  </conditionalFormatting>
  <conditionalFormatting sqref="B1154">
    <cfRule type="containsText" dxfId="4291" priority="283" stopIfTrue="1" operator="containsText" text="dsoy jktdh; fo|ky;ksa esa iz;ksx gsrq fu%'kqYd">
      <formula>NOT(ISERROR(SEARCH("dsoy jktdh; fo|ky;ksa esa iz;ksx gsrq fu%'kqYd",B1154)))</formula>
    </cfRule>
    <cfRule type="containsText" dxfId="4290" priority="284" stopIfTrue="1" operator="containsText" text="dsoy jktdh; fo|ky;ksa esa iz;ksx gsrq fu%'kqYd">
      <formula>NOT(ISERROR(SEARCH("dsoy jktdh; fo|ky;ksa esa iz;ksx gsrq fu%'kqYd",B1154)))</formula>
    </cfRule>
    <cfRule type="containsText" dxfId="4289" priority="285" stopIfTrue="1" operator="containsText" text="dsoy jktdh; fo|ky;ksa esa iz;ksx gsrq fu%'kqYd">
      <formula>NOT(ISERROR(SEARCH("dsoy jktdh; fo|ky;ksa esa iz;ksx gsrq fu%'kqYd",B1154)))</formula>
    </cfRule>
    <cfRule type="containsText" dxfId="4288" priority="286" stopIfTrue="1" operator="containsText" text="f'k{kk foHkkx jktLFkku">
      <formula>NOT(ISERROR(SEARCH("f'k{kk foHkkx jktLFkku",B1154)))</formula>
    </cfRule>
    <cfRule type="containsText" dxfId="4287" priority="287" stopIfTrue="1" operator="containsText" text="iw.kkZad">
      <formula>NOT(ISERROR(SEARCH("iw.kkZad",B1154)))</formula>
    </cfRule>
  </conditionalFormatting>
  <conditionalFormatting sqref="O1154">
    <cfRule type="cellIs" dxfId="4286" priority="282" stopIfTrue="1" operator="equal">
      <formula>0</formula>
    </cfRule>
  </conditionalFormatting>
  <conditionalFormatting sqref="O1154">
    <cfRule type="containsText" dxfId="4285" priority="277" stopIfTrue="1" operator="containsText" text="dsoy jktdh; fo|ky;ksa esa iz;ksx gsrq fu%'kqYd">
      <formula>NOT(ISERROR(SEARCH("dsoy jktdh; fo|ky;ksa esa iz;ksx gsrq fu%'kqYd",O1154)))</formula>
    </cfRule>
    <cfRule type="containsText" dxfId="4284" priority="278" stopIfTrue="1" operator="containsText" text="dsoy jktdh; fo|ky;ksa esa iz;ksx gsrq fu%'kqYd">
      <formula>NOT(ISERROR(SEARCH("dsoy jktdh; fo|ky;ksa esa iz;ksx gsrq fu%'kqYd",O1154)))</formula>
    </cfRule>
    <cfRule type="containsText" dxfId="4283" priority="279" stopIfTrue="1" operator="containsText" text="dsoy jktdh; fo|ky;ksa esa iz;ksx gsrq fu%'kqYd">
      <formula>NOT(ISERROR(SEARCH("dsoy jktdh; fo|ky;ksa esa iz;ksx gsrq fu%'kqYd",O1154)))</formula>
    </cfRule>
    <cfRule type="containsText" dxfId="4282" priority="280" stopIfTrue="1" operator="containsText" text="f'k{kk foHkkx jktLFkku">
      <formula>NOT(ISERROR(SEARCH("f'k{kk foHkkx jktLFkku",O1154)))</formula>
    </cfRule>
    <cfRule type="containsText" dxfId="4281" priority="281" stopIfTrue="1" operator="containsText" text="iw.kkZad">
      <formula>NOT(ISERROR(SEARCH("iw.kkZad",O1154)))</formula>
    </cfRule>
  </conditionalFormatting>
  <conditionalFormatting sqref="G1154">
    <cfRule type="expression" dxfId="4280" priority="276">
      <formula>is(error)</formula>
    </cfRule>
  </conditionalFormatting>
  <conditionalFormatting sqref="G1154">
    <cfRule type="cellIs" dxfId="4279" priority="275" operator="equal">
      <formula>0</formula>
    </cfRule>
  </conditionalFormatting>
  <conditionalFormatting sqref="G1154">
    <cfRule type="expression" dxfId="4278" priority="274">
      <formula>ISERROR(G1154)</formula>
    </cfRule>
  </conditionalFormatting>
  <conditionalFormatting sqref="K1154">
    <cfRule type="expression" dxfId="4277" priority="273">
      <formula>is(error)</formula>
    </cfRule>
  </conditionalFormatting>
  <conditionalFormatting sqref="K1154">
    <cfRule type="cellIs" dxfId="4276" priority="272" operator="equal">
      <formula>0</formula>
    </cfRule>
  </conditionalFormatting>
  <conditionalFormatting sqref="K1154">
    <cfRule type="expression" dxfId="4275" priority="271">
      <formula>ISERROR(K1154)</formula>
    </cfRule>
  </conditionalFormatting>
  <conditionalFormatting sqref="T1154">
    <cfRule type="expression" dxfId="4274" priority="270">
      <formula>is(error)</formula>
    </cfRule>
  </conditionalFormatting>
  <conditionalFormatting sqref="T1154">
    <cfRule type="cellIs" dxfId="4273" priority="269" operator="equal">
      <formula>0</formula>
    </cfRule>
  </conditionalFormatting>
  <conditionalFormatting sqref="T1154">
    <cfRule type="expression" dxfId="4272" priority="268">
      <formula>ISERROR(T1154)</formula>
    </cfRule>
  </conditionalFormatting>
  <conditionalFormatting sqref="X1154">
    <cfRule type="expression" dxfId="4271" priority="267">
      <formula>is(error)</formula>
    </cfRule>
  </conditionalFormatting>
  <conditionalFormatting sqref="X1154">
    <cfRule type="cellIs" dxfId="4270" priority="266" operator="equal">
      <formula>0</formula>
    </cfRule>
  </conditionalFormatting>
  <conditionalFormatting sqref="X1154">
    <cfRule type="expression" dxfId="4269" priority="265">
      <formula>ISERROR(X1154)</formula>
    </cfRule>
  </conditionalFormatting>
  <conditionalFormatting sqref="B1184">
    <cfRule type="cellIs" dxfId="4268" priority="264" stopIfTrue="1" operator="equal">
      <formula>0</formula>
    </cfRule>
  </conditionalFormatting>
  <conditionalFormatting sqref="B1184">
    <cfRule type="containsText" dxfId="4267" priority="259" stopIfTrue="1" operator="containsText" text="dsoy jktdh; fo|ky;ksa esa iz;ksx gsrq fu%'kqYd">
      <formula>NOT(ISERROR(SEARCH("dsoy jktdh; fo|ky;ksa esa iz;ksx gsrq fu%'kqYd",B1184)))</formula>
    </cfRule>
    <cfRule type="containsText" dxfId="4266" priority="260" stopIfTrue="1" operator="containsText" text="dsoy jktdh; fo|ky;ksa esa iz;ksx gsrq fu%'kqYd">
      <formula>NOT(ISERROR(SEARCH("dsoy jktdh; fo|ky;ksa esa iz;ksx gsrq fu%'kqYd",B1184)))</formula>
    </cfRule>
    <cfRule type="containsText" dxfId="4265" priority="261" stopIfTrue="1" operator="containsText" text="dsoy jktdh; fo|ky;ksa esa iz;ksx gsrq fu%'kqYd">
      <formula>NOT(ISERROR(SEARCH("dsoy jktdh; fo|ky;ksa esa iz;ksx gsrq fu%'kqYd",B1184)))</formula>
    </cfRule>
    <cfRule type="containsText" dxfId="4264" priority="262" stopIfTrue="1" operator="containsText" text="f'k{kk foHkkx jktLFkku">
      <formula>NOT(ISERROR(SEARCH("f'k{kk foHkkx jktLFkku",B1184)))</formula>
    </cfRule>
    <cfRule type="containsText" dxfId="4263" priority="263" stopIfTrue="1" operator="containsText" text="iw.kkZad">
      <formula>NOT(ISERROR(SEARCH("iw.kkZad",B1184)))</formula>
    </cfRule>
  </conditionalFormatting>
  <conditionalFormatting sqref="O1184">
    <cfRule type="cellIs" dxfId="4262" priority="258" stopIfTrue="1" operator="equal">
      <formula>0</formula>
    </cfRule>
  </conditionalFormatting>
  <conditionalFormatting sqref="O1184">
    <cfRule type="containsText" dxfId="4261" priority="253" stopIfTrue="1" operator="containsText" text="dsoy jktdh; fo|ky;ksa esa iz;ksx gsrq fu%'kqYd">
      <formula>NOT(ISERROR(SEARCH("dsoy jktdh; fo|ky;ksa esa iz;ksx gsrq fu%'kqYd",O1184)))</formula>
    </cfRule>
    <cfRule type="containsText" dxfId="4260" priority="254" stopIfTrue="1" operator="containsText" text="dsoy jktdh; fo|ky;ksa esa iz;ksx gsrq fu%'kqYd">
      <formula>NOT(ISERROR(SEARCH("dsoy jktdh; fo|ky;ksa esa iz;ksx gsrq fu%'kqYd",O1184)))</formula>
    </cfRule>
    <cfRule type="containsText" dxfId="4259" priority="255" stopIfTrue="1" operator="containsText" text="dsoy jktdh; fo|ky;ksa esa iz;ksx gsrq fu%'kqYd">
      <formula>NOT(ISERROR(SEARCH("dsoy jktdh; fo|ky;ksa esa iz;ksx gsrq fu%'kqYd",O1184)))</formula>
    </cfRule>
    <cfRule type="containsText" dxfId="4258" priority="256" stopIfTrue="1" operator="containsText" text="f'k{kk foHkkx jktLFkku">
      <formula>NOT(ISERROR(SEARCH("f'k{kk foHkkx jktLFkku",O1184)))</formula>
    </cfRule>
    <cfRule type="containsText" dxfId="4257" priority="257" stopIfTrue="1" operator="containsText" text="iw.kkZad">
      <formula>NOT(ISERROR(SEARCH("iw.kkZad",O1184)))</formula>
    </cfRule>
  </conditionalFormatting>
  <conditionalFormatting sqref="G1184">
    <cfRule type="expression" dxfId="4256" priority="252">
      <formula>is(error)</formula>
    </cfRule>
  </conditionalFormatting>
  <conditionalFormatting sqref="G1184">
    <cfRule type="cellIs" dxfId="4255" priority="251" operator="equal">
      <formula>0</formula>
    </cfRule>
  </conditionalFormatting>
  <conditionalFormatting sqref="G1184">
    <cfRule type="expression" dxfId="4254" priority="250">
      <formula>ISERROR(G1184)</formula>
    </cfRule>
  </conditionalFormatting>
  <conditionalFormatting sqref="K1184">
    <cfRule type="expression" dxfId="4253" priority="249">
      <formula>is(error)</formula>
    </cfRule>
  </conditionalFormatting>
  <conditionalFormatting sqref="K1184">
    <cfRule type="cellIs" dxfId="4252" priority="248" operator="equal">
      <formula>0</formula>
    </cfRule>
  </conditionalFormatting>
  <conditionalFormatting sqref="K1184">
    <cfRule type="expression" dxfId="4251" priority="247">
      <formula>ISERROR(K1184)</formula>
    </cfRule>
  </conditionalFormatting>
  <conditionalFormatting sqref="T1184">
    <cfRule type="expression" dxfId="4250" priority="246">
      <formula>is(error)</formula>
    </cfRule>
  </conditionalFormatting>
  <conditionalFormatting sqref="T1184">
    <cfRule type="cellIs" dxfId="4249" priority="245" operator="equal">
      <formula>0</formula>
    </cfRule>
  </conditionalFormatting>
  <conditionalFormatting sqref="T1184">
    <cfRule type="expression" dxfId="4248" priority="244">
      <formula>ISERROR(T1184)</formula>
    </cfRule>
  </conditionalFormatting>
  <conditionalFormatting sqref="X1184">
    <cfRule type="expression" dxfId="4247" priority="243">
      <formula>is(error)</formula>
    </cfRule>
  </conditionalFormatting>
  <conditionalFormatting sqref="X1184">
    <cfRule type="cellIs" dxfId="4246" priority="242" operator="equal">
      <formula>0</formula>
    </cfRule>
  </conditionalFormatting>
  <conditionalFormatting sqref="X1184">
    <cfRule type="expression" dxfId="4245" priority="241">
      <formula>ISERROR(X1184)</formula>
    </cfRule>
  </conditionalFormatting>
  <conditionalFormatting sqref="B1214">
    <cfRule type="cellIs" dxfId="4244" priority="240" stopIfTrue="1" operator="equal">
      <formula>0</formula>
    </cfRule>
  </conditionalFormatting>
  <conditionalFormatting sqref="B1214">
    <cfRule type="containsText" dxfId="4243" priority="235" stopIfTrue="1" operator="containsText" text="dsoy jktdh; fo|ky;ksa esa iz;ksx gsrq fu%'kqYd">
      <formula>NOT(ISERROR(SEARCH("dsoy jktdh; fo|ky;ksa esa iz;ksx gsrq fu%'kqYd",B1214)))</formula>
    </cfRule>
    <cfRule type="containsText" dxfId="4242" priority="236" stopIfTrue="1" operator="containsText" text="dsoy jktdh; fo|ky;ksa esa iz;ksx gsrq fu%'kqYd">
      <formula>NOT(ISERROR(SEARCH("dsoy jktdh; fo|ky;ksa esa iz;ksx gsrq fu%'kqYd",B1214)))</formula>
    </cfRule>
    <cfRule type="containsText" dxfId="4241" priority="237" stopIfTrue="1" operator="containsText" text="dsoy jktdh; fo|ky;ksa esa iz;ksx gsrq fu%'kqYd">
      <formula>NOT(ISERROR(SEARCH("dsoy jktdh; fo|ky;ksa esa iz;ksx gsrq fu%'kqYd",B1214)))</formula>
    </cfRule>
    <cfRule type="containsText" dxfId="4240" priority="238" stopIfTrue="1" operator="containsText" text="f'k{kk foHkkx jktLFkku">
      <formula>NOT(ISERROR(SEARCH("f'k{kk foHkkx jktLFkku",B1214)))</formula>
    </cfRule>
    <cfRule type="containsText" dxfId="4239" priority="239" stopIfTrue="1" operator="containsText" text="iw.kkZad">
      <formula>NOT(ISERROR(SEARCH("iw.kkZad",B1214)))</formula>
    </cfRule>
  </conditionalFormatting>
  <conditionalFormatting sqref="O1214">
    <cfRule type="cellIs" dxfId="4238" priority="234" stopIfTrue="1" operator="equal">
      <formula>0</formula>
    </cfRule>
  </conditionalFormatting>
  <conditionalFormatting sqref="O1214">
    <cfRule type="containsText" dxfId="4237" priority="229" stopIfTrue="1" operator="containsText" text="dsoy jktdh; fo|ky;ksa esa iz;ksx gsrq fu%'kqYd">
      <formula>NOT(ISERROR(SEARCH("dsoy jktdh; fo|ky;ksa esa iz;ksx gsrq fu%'kqYd",O1214)))</formula>
    </cfRule>
    <cfRule type="containsText" dxfId="4236" priority="230" stopIfTrue="1" operator="containsText" text="dsoy jktdh; fo|ky;ksa esa iz;ksx gsrq fu%'kqYd">
      <formula>NOT(ISERROR(SEARCH("dsoy jktdh; fo|ky;ksa esa iz;ksx gsrq fu%'kqYd",O1214)))</formula>
    </cfRule>
    <cfRule type="containsText" dxfId="4235" priority="231" stopIfTrue="1" operator="containsText" text="dsoy jktdh; fo|ky;ksa esa iz;ksx gsrq fu%'kqYd">
      <formula>NOT(ISERROR(SEARCH("dsoy jktdh; fo|ky;ksa esa iz;ksx gsrq fu%'kqYd",O1214)))</formula>
    </cfRule>
    <cfRule type="containsText" dxfId="4234" priority="232" stopIfTrue="1" operator="containsText" text="f'k{kk foHkkx jktLFkku">
      <formula>NOT(ISERROR(SEARCH("f'k{kk foHkkx jktLFkku",O1214)))</formula>
    </cfRule>
    <cfRule type="containsText" dxfId="4233" priority="233" stopIfTrue="1" operator="containsText" text="iw.kkZad">
      <formula>NOT(ISERROR(SEARCH("iw.kkZad",O1214)))</formula>
    </cfRule>
  </conditionalFormatting>
  <conditionalFormatting sqref="G1214">
    <cfRule type="expression" dxfId="4232" priority="228">
      <formula>is(error)</formula>
    </cfRule>
  </conditionalFormatting>
  <conditionalFormatting sqref="G1214">
    <cfRule type="cellIs" dxfId="4231" priority="227" operator="equal">
      <formula>0</formula>
    </cfRule>
  </conditionalFormatting>
  <conditionalFormatting sqref="G1214">
    <cfRule type="expression" dxfId="4230" priority="226">
      <formula>ISERROR(G1214)</formula>
    </cfRule>
  </conditionalFormatting>
  <conditionalFormatting sqref="K1214">
    <cfRule type="expression" dxfId="4229" priority="225">
      <formula>is(error)</formula>
    </cfRule>
  </conditionalFormatting>
  <conditionalFormatting sqref="K1214">
    <cfRule type="cellIs" dxfId="4228" priority="224" operator="equal">
      <formula>0</formula>
    </cfRule>
  </conditionalFormatting>
  <conditionalFormatting sqref="K1214">
    <cfRule type="expression" dxfId="4227" priority="223">
      <formula>ISERROR(K1214)</formula>
    </cfRule>
  </conditionalFormatting>
  <conditionalFormatting sqref="T1214">
    <cfRule type="expression" dxfId="4226" priority="222">
      <formula>is(error)</formula>
    </cfRule>
  </conditionalFormatting>
  <conditionalFormatting sqref="T1214">
    <cfRule type="cellIs" dxfId="4225" priority="221" operator="equal">
      <formula>0</formula>
    </cfRule>
  </conditionalFormatting>
  <conditionalFormatting sqref="T1214">
    <cfRule type="expression" dxfId="4224" priority="220">
      <formula>ISERROR(T1214)</formula>
    </cfRule>
  </conditionalFormatting>
  <conditionalFormatting sqref="X1214">
    <cfRule type="expression" dxfId="4223" priority="219">
      <formula>is(error)</formula>
    </cfRule>
  </conditionalFormatting>
  <conditionalFormatting sqref="X1214">
    <cfRule type="cellIs" dxfId="4222" priority="218" operator="equal">
      <formula>0</formula>
    </cfRule>
  </conditionalFormatting>
  <conditionalFormatting sqref="X1214">
    <cfRule type="expression" dxfId="4221" priority="217">
      <formula>ISERROR(X1214)</formula>
    </cfRule>
  </conditionalFormatting>
  <conditionalFormatting sqref="B1244">
    <cfRule type="cellIs" dxfId="4220" priority="216" stopIfTrue="1" operator="equal">
      <formula>0</formula>
    </cfRule>
  </conditionalFormatting>
  <conditionalFormatting sqref="B1244">
    <cfRule type="containsText" dxfId="4219" priority="211" stopIfTrue="1" operator="containsText" text="dsoy jktdh; fo|ky;ksa esa iz;ksx gsrq fu%'kqYd">
      <formula>NOT(ISERROR(SEARCH("dsoy jktdh; fo|ky;ksa esa iz;ksx gsrq fu%'kqYd",B1244)))</formula>
    </cfRule>
    <cfRule type="containsText" dxfId="4218" priority="212" stopIfTrue="1" operator="containsText" text="dsoy jktdh; fo|ky;ksa esa iz;ksx gsrq fu%'kqYd">
      <formula>NOT(ISERROR(SEARCH("dsoy jktdh; fo|ky;ksa esa iz;ksx gsrq fu%'kqYd",B1244)))</formula>
    </cfRule>
    <cfRule type="containsText" dxfId="4217" priority="213" stopIfTrue="1" operator="containsText" text="dsoy jktdh; fo|ky;ksa esa iz;ksx gsrq fu%'kqYd">
      <formula>NOT(ISERROR(SEARCH("dsoy jktdh; fo|ky;ksa esa iz;ksx gsrq fu%'kqYd",B1244)))</formula>
    </cfRule>
    <cfRule type="containsText" dxfId="4216" priority="214" stopIfTrue="1" operator="containsText" text="f'k{kk foHkkx jktLFkku">
      <formula>NOT(ISERROR(SEARCH("f'k{kk foHkkx jktLFkku",B1244)))</formula>
    </cfRule>
    <cfRule type="containsText" dxfId="4215" priority="215" stopIfTrue="1" operator="containsText" text="iw.kkZad">
      <formula>NOT(ISERROR(SEARCH("iw.kkZad",B1244)))</formula>
    </cfRule>
  </conditionalFormatting>
  <conditionalFormatting sqref="O1244">
    <cfRule type="cellIs" dxfId="4214" priority="210" stopIfTrue="1" operator="equal">
      <formula>0</formula>
    </cfRule>
  </conditionalFormatting>
  <conditionalFormatting sqref="O1244">
    <cfRule type="containsText" dxfId="4213" priority="205" stopIfTrue="1" operator="containsText" text="dsoy jktdh; fo|ky;ksa esa iz;ksx gsrq fu%'kqYd">
      <formula>NOT(ISERROR(SEARCH("dsoy jktdh; fo|ky;ksa esa iz;ksx gsrq fu%'kqYd",O1244)))</formula>
    </cfRule>
    <cfRule type="containsText" dxfId="4212" priority="206" stopIfTrue="1" operator="containsText" text="dsoy jktdh; fo|ky;ksa esa iz;ksx gsrq fu%'kqYd">
      <formula>NOT(ISERROR(SEARCH("dsoy jktdh; fo|ky;ksa esa iz;ksx gsrq fu%'kqYd",O1244)))</formula>
    </cfRule>
    <cfRule type="containsText" dxfId="4211" priority="207" stopIfTrue="1" operator="containsText" text="dsoy jktdh; fo|ky;ksa esa iz;ksx gsrq fu%'kqYd">
      <formula>NOT(ISERROR(SEARCH("dsoy jktdh; fo|ky;ksa esa iz;ksx gsrq fu%'kqYd",O1244)))</formula>
    </cfRule>
    <cfRule type="containsText" dxfId="4210" priority="208" stopIfTrue="1" operator="containsText" text="f'k{kk foHkkx jktLFkku">
      <formula>NOT(ISERROR(SEARCH("f'k{kk foHkkx jktLFkku",O1244)))</formula>
    </cfRule>
    <cfRule type="containsText" dxfId="4209" priority="209" stopIfTrue="1" operator="containsText" text="iw.kkZad">
      <formula>NOT(ISERROR(SEARCH("iw.kkZad",O1244)))</formula>
    </cfRule>
  </conditionalFormatting>
  <conditionalFormatting sqref="G1244">
    <cfRule type="expression" dxfId="4208" priority="204">
      <formula>is(error)</formula>
    </cfRule>
  </conditionalFormatting>
  <conditionalFormatting sqref="G1244">
    <cfRule type="cellIs" dxfId="4207" priority="203" operator="equal">
      <formula>0</formula>
    </cfRule>
  </conditionalFormatting>
  <conditionalFormatting sqref="G1244">
    <cfRule type="expression" dxfId="4206" priority="202">
      <formula>ISERROR(G1244)</formula>
    </cfRule>
  </conditionalFormatting>
  <conditionalFormatting sqref="K1244">
    <cfRule type="expression" dxfId="4205" priority="201">
      <formula>is(error)</formula>
    </cfRule>
  </conditionalFormatting>
  <conditionalFormatting sqref="K1244">
    <cfRule type="cellIs" dxfId="4204" priority="200" operator="equal">
      <formula>0</formula>
    </cfRule>
  </conditionalFormatting>
  <conditionalFormatting sqref="K1244">
    <cfRule type="expression" dxfId="4203" priority="199">
      <formula>ISERROR(K1244)</formula>
    </cfRule>
  </conditionalFormatting>
  <conditionalFormatting sqref="T1244">
    <cfRule type="expression" dxfId="4202" priority="198">
      <formula>is(error)</formula>
    </cfRule>
  </conditionalFormatting>
  <conditionalFormatting sqref="T1244">
    <cfRule type="cellIs" dxfId="4201" priority="197" operator="equal">
      <formula>0</formula>
    </cfRule>
  </conditionalFormatting>
  <conditionalFormatting sqref="T1244">
    <cfRule type="expression" dxfId="4200" priority="196">
      <formula>ISERROR(T1244)</formula>
    </cfRule>
  </conditionalFormatting>
  <conditionalFormatting sqref="X1244">
    <cfRule type="expression" dxfId="4199" priority="195">
      <formula>is(error)</formula>
    </cfRule>
  </conditionalFormatting>
  <conditionalFormatting sqref="X1244">
    <cfRule type="cellIs" dxfId="4198" priority="194" operator="equal">
      <formula>0</formula>
    </cfRule>
  </conditionalFormatting>
  <conditionalFormatting sqref="X1244">
    <cfRule type="expression" dxfId="4197" priority="193">
      <formula>ISERROR(X1244)</formula>
    </cfRule>
  </conditionalFormatting>
  <conditionalFormatting sqref="B1274">
    <cfRule type="cellIs" dxfId="4196" priority="192" stopIfTrue="1" operator="equal">
      <formula>0</formula>
    </cfRule>
  </conditionalFormatting>
  <conditionalFormatting sqref="B1274">
    <cfRule type="containsText" dxfId="4195" priority="187" stopIfTrue="1" operator="containsText" text="dsoy jktdh; fo|ky;ksa esa iz;ksx gsrq fu%'kqYd">
      <formula>NOT(ISERROR(SEARCH("dsoy jktdh; fo|ky;ksa esa iz;ksx gsrq fu%'kqYd",B1274)))</formula>
    </cfRule>
    <cfRule type="containsText" dxfId="4194" priority="188" stopIfTrue="1" operator="containsText" text="dsoy jktdh; fo|ky;ksa esa iz;ksx gsrq fu%'kqYd">
      <formula>NOT(ISERROR(SEARCH("dsoy jktdh; fo|ky;ksa esa iz;ksx gsrq fu%'kqYd",B1274)))</formula>
    </cfRule>
    <cfRule type="containsText" dxfId="4193" priority="189" stopIfTrue="1" operator="containsText" text="dsoy jktdh; fo|ky;ksa esa iz;ksx gsrq fu%'kqYd">
      <formula>NOT(ISERROR(SEARCH("dsoy jktdh; fo|ky;ksa esa iz;ksx gsrq fu%'kqYd",B1274)))</formula>
    </cfRule>
    <cfRule type="containsText" dxfId="4192" priority="190" stopIfTrue="1" operator="containsText" text="f'k{kk foHkkx jktLFkku">
      <formula>NOT(ISERROR(SEARCH("f'k{kk foHkkx jktLFkku",B1274)))</formula>
    </cfRule>
    <cfRule type="containsText" dxfId="4191" priority="191" stopIfTrue="1" operator="containsText" text="iw.kkZad">
      <formula>NOT(ISERROR(SEARCH("iw.kkZad",B1274)))</formula>
    </cfRule>
  </conditionalFormatting>
  <conditionalFormatting sqref="O1274">
    <cfRule type="cellIs" dxfId="4190" priority="186" stopIfTrue="1" operator="equal">
      <formula>0</formula>
    </cfRule>
  </conditionalFormatting>
  <conditionalFormatting sqref="O1274">
    <cfRule type="containsText" dxfId="4189" priority="181" stopIfTrue="1" operator="containsText" text="dsoy jktdh; fo|ky;ksa esa iz;ksx gsrq fu%'kqYd">
      <formula>NOT(ISERROR(SEARCH("dsoy jktdh; fo|ky;ksa esa iz;ksx gsrq fu%'kqYd",O1274)))</formula>
    </cfRule>
    <cfRule type="containsText" dxfId="4188" priority="182" stopIfTrue="1" operator="containsText" text="dsoy jktdh; fo|ky;ksa esa iz;ksx gsrq fu%'kqYd">
      <formula>NOT(ISERROR(SEARCH("dsoy jktdh; fo|ky;ksa esa iz;ksx gsrq fu%'kqYd",O1274)))</formula>
    </cfRule>
    <cfRule type="containsText" dxfId="4187" priority="183" stopIfTrue="1" operator="containsText" text="dsoy jktdh; fo|ky;ksa esa iz;ksx gsrq fu%'kqYd">
      <formula>NOT(ISERROR(SEARCH("dsoy jktdh; fo|ky;ksa esa iz;ksx gsrq fu%'kqYd",O1274)))</formula>
    </cfRule>
    <cfRule type="containsText" dxfId="4186" priority="184" stopIfTrue="1" operator="containsText" text="f'k{kk foHkkx jktLFkku">
      <formula>NOT(ISERROR(SEARCH("f'k{kk foHkkx jktLFkku",O1274)))</formula>
    </cfRule>
    <cfRule type="containsText" dxfId="4185" priority="185" stopIfTrue="1" operator="containsText" text="iw.kkZad">
      <formula>NOT(ISERROR(SEARCH("iw.kkZad",O1274)))</formula>
    </cfRule>
  </conditionalFormatting>
  <conditionalFormatting sqref="G1274">
    <cfRule type="expression" dxfId="4184" priority="180">
      <formula>is(error)</formula>
    </cfRule>
  </conditionalFormatting>
  <conditionalFormatting sqref="G1274">
    <cfRule type="cellIs" dxfId="4183" priority="179" operator="equal">
      <formula>0</formula>
    </cfRule>
  </conditionalFormatting>
  <conditionalFormatting sqref="G1274">
    <cfRule type="expression" dxfId="4182" priority="178">
      <formula>ISERROR(G1274)</formula>
    </cfRule>
  </conditionalFormatting>
  <conditionalFormatting sqref="K1274">
    <cfRule type="expression" dxfId="4181" priority="177">
      <formula>is(error)</formula>
    </cfRule>
  </conditionalFormatting>
  <conditionalFormatting sqref="K1274">
    <cfRule type="cellIs" dxfId="4180" priority="176" operator="equal">
      <formula>0</formula>
    </cfRule>
  </conditionalFormatting>
  <conditionalFormatting sqref="K1274">
    <cfRule type="expression" dxfId="4179" priority="175">
      <formula>ISERROR(K1274)</formula>
    </cfRule>
  </conditionalFormatting>
  <conditionalFormatting sqref="T1274">
    <cfRule type="expression" dxfId="4178" priority="174">
      <formula>is(error)</formula>
    </cfRule>
  </conditionalFormatting>
  <conditionalFormatting sqref="T1274">
    <cfRule type="cellIs" dxfId="4177" priority="173" operator="equal">
      <formula>0</formula>
    </cfRule>
  </conditionalFormatting>
  <conditionalFormatting sqref="T1274">
    <cfRule type="expression" dxfId="4176" priority="172">
      <formula>ISERROR(T1274)</formula>
    </cfRule>
  </conditionalFormatting>
  <conditionalFormatting sqref="X1274">
    <cfRule type="expression" dxfId="4175" priority="171">
      <formula>is(error)</formula>
    </cfRule>
  </conditionalFormatting>
  <conditionalFormatting sqref="X1274">
    <cfRule type="cellIs" dxfId="4174" priority="170" operator="equal">
      <formula>0</formula>
    </cfRule>
  </conditionalFormatting>
  <conditionalFormatting sqref="X1274">
    <cfRule type="expression" dxfId="4173" priority="169">
      <formula>ISERROR(X1274)</formula>
    </cfRule>
  </conditionalFormatting>
  <conditionalFormatting sqref="B1304">
    <cfRule type="cellIs" dxfId="4172" priority="168" stopIfTrue="1" operator="equal">
      <formula>0</formula>
    </cfRule>
  </conditionalFormatting>
  <conditionalFormatting sqref="B1304">
    <cfRule type="containsText" dxfId="4171" priority="163" stopIfTrue="1" operator="containsText" text="dsoy jktdh; fo|ky;ksa esa iz;ksx gsrq fu%'kqYd">
      <formula>NOT(ISERROR(SEARCH("dsoy jktdh; fo|ky;ksa esa iz;ksx gsrq fu%'kqYd",B1304)))</formula>
    </cfRule>
    <cfRule type="containsText" dxfId="4170" priority="164" stopIfTrue="1" operator="containsText" text="dsoy jktdh; fo|ky;ksa esa iz;ksx gsrq fu%'kqYd">
      <formula>NOT(ISERROR(SEARCH("dsoy jktdh; fo|ky;ksa esa iz;ksx gsrq fu%'kqYd",B1304)))</formula>
    </cfRule>
    <cfRule type="containsText" dxfId="4169" priority="165" stopIfTrue="1" operator="containsText" text="dsoy jktdh; fo|ky;ksa esa iz;ksx gsrq fu%'kqYd">
      <formula>NOT(ISERROR(SEARCH("dsoy jktdh; fo|ky;ksa esa iz;ksx gsrq fu%'kqYd",B1304)))</formula>
    </cfRule>
    <cfRule type="containsText" dxfId="4168" priority="166" stopIfTrue="1" operator="containsText" text="f'k{kk foHkkx jktLFkku">
      <formula>NOT(ISERROR(SEARCH("f'k{kk foHkkx jktLFkku",B1304)))</formula>
    </cfRule>
    <cfRule type="containsText" dxfId="4167" priority="167" stopIfTrue="1" operator="containsText" text="iw.kkZad">
      <formula>NOT(ISERROR(SEARCH("iw.kkZad",B1304)))</formula>
    </cfRule>
  </conditionalFormatting>
  <conditionalFormatting sqref="O1304">
    <cfRule type="cellIs" dxfId="4166" priority="162" stopIfTrue="1" operator="equal">
      <formula>0</formula>
    </cfRule>
  </conditionalFormatting>
  <conditionalFormatting sqref="O1304">
    <cfRule type="containsText" dxfId="4165" priority="157" stopIfTrue="1" operator="containsText" text="dsoy jktdh; fo|ky;ksa esa iz;ksx gsrq fu%'kqYd">
      <formula>NOT(ISERROR(SEARCH("dsoy jktdh; fo|ky;ksa esa iz;ksx gsrq fu%'kqYd",O1304)))</formula>
    </cfRule>
    <cfRule type="containsText" dxfId="4164" priority="158" stopIfTrue="1" operator="containsText" text="dsoy jktdh; fo|ky;ksa esa iz;ksx gsrq fu%'kqYd">
      <formula>NOT(ISERROR(SEARCH("dsoy jktdh; fo|ky;ksa esa iz;ksx gsrq fu%'kqYd",O1304)))</formula>
    </cfRule>
    <cfRule type="containsText" dxfId="4163" priority="159" stopIfTrue="1" operator="containsText" text="dsoy jktdh; fo|ky;ksa esa iz;ksx gsrq fu%'kqYd">
      <formula>NOT(ISERROR(SEARCH("dsoy jktdh; fo|ky;ksa esa iz;ksx gsrq fu%'kqYd",O1304)))</formula>
    </cfRule>
    <cfRule type="containsText" dxfId="4162" priority="160" stopIfTrue="1" operator="containsText" text="f'k{kk foHkkx jktLFkku">
      <formula>NOT(ISERROR(SEARCH("f'k{kk foHkkx jktLFkku",O1304)))</formula>
    </cfRule>
    <cfRule type="containsText" dxfId="4161" priority="161" stopIfTrue="1" operator="containsText" text="iw.kkZad">
      <formula>NOT(ISERROR(SEARCH("iw.kkZad",O1304)))</formula>
    </cfRule>
  </conditionalFormatting>
  <conditionalFormatting sqref="G1304">
    <cfRule type="expression" dxfId="4160" priority="156">
      <formula>is(error)</formula>
    </cfRule>
  </conditionalFormatting>
  <conditionalFormatting sqref="G1304">
    <cfRule type="cellIs" dxfId="4159" priority="155" operator="equal">
      <formula>0</formula>
    </cfRule>
  </conditionalFormatting>
  <conditionalFormatting sqref="G1304">
    <cfRule type="expression" dxfId="4158" priority="154">
      <formula>ISERROR(G1304)</formula>
    </cfRule>
  </conditionalFormatting>
  <conditionalFormatting sqref="K1304">
    <cfRule type="expression" dxfId="4157" priority="153">
      <formula>is(error)</formula>
    </cfRule>
  </conditionalFormatting>
  <conditionalFormatting sqref="K1304">
    <cfRule type="cellIs" dxfId="4156" priority="152" operator="equal">
      <formula>0</formula>
    </cfRule>
  </conditionalFormatting>
  <conditionalFormatting sqref="K1304">
    <cfRule type="expression" dxfId="4155" priority="151">
      <formula>ISERROR(K1304)</formula>
    </cfRule>
  </conditionalFormatting>
  <conditionalFormatting sqref="T1304">
    <cfRule type="expression" dxfId="4154" priority="150">
      <formula>is(error)</formula>
    </cfRule>
  </conditionalFormatting>
  <conditionalFormatting sqref="T1304">
    <cfRule type="cellIs" dxfId="4153" priority="149" operator="equal">
      <formula>0</formula>
    </cfRule>
  </conditionalFormatting>
  <conditionalFormatting sqref="T1304">
    <cfRule type="expression" dxfId="4152" priority="148">
      <formula>ISERROR(T1304)</formula>
    </cfRule>
  </conditionalFormatting>
  <conditionalFormatting sqref="X1304">
    <cfRule type="expression" dxfId="4151" priority="147">
      <formula>is(error)</formula>
    </cfRule>
  </conditionalFormatting>
  <conditionalFormatting sqref="X1304">
    <cfRule type="cellIs" dxfId="4150" priority="146" operator="equal">
      <formula>0</formula>
    </cfRule>
  </conditionalFormatting>
  <conditionalFormatting sqref="X1304">
    <cfRule type="expression" dxfId="4149" priority="145">
      <formula>ISERROR(X1304)</formula>
    </cfRule>
  </conditionalFormatting>
  <conditionalFormatting sqref="B1334">
    <cfRule type="cellIs" dxfId="4148" priority="144" stopIfTrue="1" operator="equal">
      <formula>0</formula>
    </cfRule>
  </conditionalFormatting>
  <conditionalFormatting sqref="B1334">
    <cfRule type="containsText" dxfId="4147" priority="139" stopIfTrue="1" operator="containsText" text="dsoy jktdh; fo|ky;ksa esa iz;ksx gsrq fu%'kqYd">
      <formula>NOT(ISERROR(SEARCH("dsoy jktdh; fo|ky;ksa esa iz;ksx gsrq fu%'kqYd",B1334)))</formula>
    </cfRule>
    <cfRule type="containsText" dxfId="4146" priority="140" stopIfTrue="1" operator="containsText" text="dsoy jktdh; fo|ky;ksa esa iz;ksx gsrq fu%'kqYd">
      <formula>NOT(ISERROR(SEARCH("dsoy jktdh; fo|ky;ksa esa iz;ksx gsrq fu%'kqYd",B1334)))</formula>
    </cfRule>
    <cfRule type="containsText" dxfId="4145" priority="141" stopIfTrue="1" operator="containsText" text="dsoy jktdh; fo|ky;ksa esa iz;ksx gsrq fu%'kqYd">
      <formula>NOT(ISERROR(SEARCH("dsoy jktdh; fo|ky;ksa esa iz;ksx gsrq fu%'kqYd",B1334)))</formula>
    </cfRule>
    <cfRule type="containsText" dxfId="4144" priority="142" stopIfTrue="1" operator="containsText" text="f'k{kk foHkkx jktLFkku">
      <formula>NOT(ISERROR(SEARCH("f'k{kk foHkkx jktLFkku",B1334)))</formula>
    </cfRule>
    <cfRule type="containsText" dxfId="4143" priority="143" stopIfTrue="1" operator="containsText" text="iw.kkZad">
      <formula>NOT(ISERROR(SEARCH("iw.kkZad",B1334)))</formula>
    </cfRule>
  </conditionalFormatting>
  <conditionalFormatting sqref="O1334">
    <cfRule type="cellIs" dxfId="4142" priority="138" stopIfTrue="1" operator="equal">
      <formula>0</formula>
    </cfRule>
  </conditionalFormatting>
  <conditionalFormatting sqref="O1334">
    <cfRule type="containsText" dxfId="4141" priority="133" stopIfTrue="1" operator="containsText" text="dsoy jktdh; fo|ky;ksa esa iz;ksx gsrq fu%'kqYd">
      <formula>NOT(ISERROR(SEARCH("dsoy jktdh; fo|ky;ksa esa iz;ksx gsrq fu%'kqYd",O1334)))</formula>
    </cfRule>
    <cfRule type="containsText" dxfId="4140" priority="134" stopIfTrue="1" operator="containsText" text="dsoy jktdh; fo|ky;ksa esa iz;ksx gsrq fu%'kqYd">
      <formula>NOT(ISERROR(SEARCH("dsoy jktdh; fo|ky;ksa esa iz;ksx gsrq fu%'kqYd",O1334)))</formula>
    </cfRule>
    <cfRule type="containsText" dxfId="4139" priority="135" stopIfTrue="1" operator="containsText" text="dsoy jktdh; fo|ky;ksa esa iz;ksx gsrq fu%'kqYd">
      <formula>NOT(ISERROR(SEARCH("dsoy jktdh; fo|ky;ksa esa iz;ksx gsrq fu%'kqYd",O1334)))</formula>
    </cfRule>
    <cfRule type="containsText" dxfId="4138" priority="136" stopIfTrue="1" operator="containsText" text="f'k{kk foHkkx jktLFkku">
      <formula>NOT(ISERROR(SEARCH("f'k{kk foHkkx jktLFkku",O1334)))</formula>
    </cfRule>
    <cfRule type="containsText" dxfId="4137" priority="137" stopIfTrue="1" operator="containsText" text="iw.kkZad">
      <formula>NOT(ISERROR(SEARCH("iw.kkZad",O1334)))</formula>
    </cfRule>
  </conditionalFormatting>
  <conditionalFormatting sqref="G1334">
    <cfRule type="expression" dxfId="4136" priority="132">
      <formula>is(error)</formula>
    </cfRule>
  </conditionalFormatting>
  <conditionalFormatting sqref="G1334">
    <cfRule type="cellIs" dxfId="4135" priority="131" operator="equal">
      <formula>0</formula>
    </cfRule>
  </conditionalFormatting>
  <conditionalFormatting sqref="G1334">
    <cfRule type="expression" dxfId="4134" priority="130">
      <formula>ISERROR(G1334)</formula>
    </cfRule>
  </conditionalFormatting>
  <conditionalFormatting sqref="K1334">
    <cfRule type="expression" dxfId="4133" priority="129">
      <formula>is(error)</formula>
    </cfRule>
  </conditionalFormatting>
  <conditionalFormatting sqref="K1334">
    <cfRule type="cellIs" dxfId="4132" priority="128" operator="equal">
      <formula>0</formula>
    </cfRule>
  </conditionalFormatting>
  <conditionalFormatting sqref="K1334">
    <cfRule type="expression" dxfId="4131" priority="127">
      <formula>ISERROR(K1334)</formula>
    </cfRule>
  </conditionalFormatting>
  <conditionalFormatting sqref="T1334">
    <cfRule type="expression" dxfId="4130" priority="126">
      <formula>is(error)</formula>
    </cfRule>
  </conditionalFormatting>
  <conditionalFormatting sqref="T1334">
    <cfRule type="cellIs" dxfId="4129" priority="125" operator="equal">
      <formula>0</formula>
    </cfRule>
  </conditionalFormatting>
  <conditionalFormatting sqref="T1334">
    <cfRule type="expression" dxfId="4128" priority="124">
      <formula>ISERROR(T1334)</formula>
    </cfRule>
  </conditionalFormatting>
  <conditionalFormatting sqref="X1334">
    <cfRule type="expression" dxfId="4127" priority="123">
      <formula>is(error)</formula>
    </cfRule>
  </conditionalFormatting>
  <conditionalFormatting sqref="X1334">
    <cfRule type="cellIs" dxfId="4126" priority="122" operator="equal">
      <formula>0</formula>
    </cfRule>
  </conditionalFormatting>
  <conditionalFormatting sqref="X1334">
    <cfRule type="expression" dxfId="4125" priority="121">
      <formula>ISERROR(X1334)</formula>
    </cfRule>
  </conditionalFormatting>
  <conditionalFormatting sqref="B1364">
    <cfRule type="cellIs" dxfId="4124" priority="120" stopIfTrue="1" operator="equal">
      <formula>0</formula>
    </cfRule>
  </conditionalFormatting>
  <conditionalFormatting sqref="B1364">
    <cfRule type="containsText" dxfId="4123" priority="115" stopIfTrue="1" operator="containsText" text="dsoy jktdh; fo|ky;ksa esa iz;ksx gsrq fu%'kqYd">
      <formula>NOT(ISERROR(SEARCH("dsoy jktdh; fo|ky;ksa esa iz;ksx gsrq fu%'kqYd",B1364)))</formula>
    </cfRule>
    <cfRule type="containsText" dxfId="4122" priority="116" stopIfTrue="1" operator="containsText" text="dsoy jktdh; fo|ky;ksa esa iz;ksx gsrq fu%'kqYd">
      <formula>NOT(ISERROR(SEARCH("dsoy jktdh; fo|ky;ksa esa iz;ksx gsrq fu%'kqYd",B1364)))</formula>
    </cfRule>
    <cfRule type="containsText" dxfId="4121" priority="117" stopIfTrue="1" operator="containsText" text="dsoy jktdh; fo|ky;ksa esa iz;ksx gsrq fu%'kqYd">
      <formula>NOT(ISERROR(SEARCH("dsoy jktdh; fo|ky;ksa esa iz;ksx gsrq fu%'kqYd",B1364)))</formula>
    </cfRule>
    <cfRule type="containsText" dxfId="4120" priority="118" stopIfTrue="1" operator="containsText" text="f'k{kk foHkkx jktLFkku">
      <formula>NOT(ISERROR(SEARCH("f'k{kk foHkkx jktLFkku",B1364)))</formula>
    </cfRule>
    <cfRule type="containsText" dxfId="4119" priority="119" stopIfTrue="1" operator="containsText" text="iw.kkZad">
      <formula>NOT(ISERROR(SEARCH("iw.kkZad",B1364)))</formula>
    </cfRule>
  </conditionalFormatting>
  <conditionalFormatting sqref="O1364">
    <cfRule type="cellIs" dxfId="4118" priority="114" stopIfTrue="1" operator="equal">
      <formula>0</formula>
    </cfRule>
  </conditionalFormatting>
  <conditionalFormatting sqref="O1364">
    <cfRule type="containsText" dxfId="4117" priority="109" stopIfTrue="1" operator="containsText" text="dsoy jktdh; fo|ky;ksa esa iz;ksx gsrq fu%'kqYd">
      <formula>NOT(ISERROR(SEARCH("dsoy jktdh; fo|ky;ksa esa iz;ksx gsrq fu%'kqYd",O1364)))</formula>
    </cfRule>
    <cfRule type="containsText" dxfId="4116" priority="110" stopIfTrue="1" operator="containsText" text="dsoy jktdh; fo|ky;ksa esa iz;ksx gsrq fu%'kqYd">
      <formula>NOT(ISERROR(SEARCH("dsoy jktdh; fo|ky;ksa esa iz;ksx gsrq fu%'kqYd",O1364)))</formula>
    </cfRule>
    <cfRule type="containsText" dxfId="4115" priority="111" stopIfTrue="1" operator="containsText" text="dsoy jktdh; fo|ky;ksa esa iz;ksx gsrq fu%'kqYd">
      <formula>NOT(ISERROR(SEARCH("dsoy jktdh; fo|ky;ksa esa iz;ksx gsrq fu%'kqYd",O1364)))</formula>
    </cfRule>
    <cfRule type="containsText" dxfId="4114" priority="112" stopIfTrue="1" operator="containsText" text="f'k{kk foHkkx jktLFkku">
      <formula>NOT(ISERROR(SEARCH("f'k{kk foHkkx jktLFkku",O1364)))</formula>
    </cfRule>
    <cfRule type="containsText" dxfId="4113" priority="113" stopIfTrue="1" operator="containsText" text="iw.kkZad">
      <formula>NOT(ISERROR(SEARCH("iw.kkZad",O1364)))</formula>
    </cfRule>
  </conditionalFormatting>
  <conditionalFormatting sqref="G1364">
    <cfRule type="expression" dxfId="4112" priority="108">
      <formula>is(error)</formula>
    </cfRule>
  </conditionalFormatting>
  <conditionalFormatting sqref="G1364">
    <cfRule type="cellIs" dxfId="4111" priority="107" operator="equal">
      <formula>0</formula>
    </cfRule>
  </conditionalFormatting>
  <conditionalFormatting sqref="G1364">
    <cfRule type="expression" dxfId="4110" priority="106">
      <formula>ISERROR(G1364)</formula>
    </cfRule>
  </conditionalFormatting>
  <conditionalFormatting sqref="K1364">
    <cfRule type="expression" dxfId="4109" priority="105">
      <formula>is(error)</formula>
    </cfRule>
  </conditionalFormatting>
  <conditionalFormatting sqref="K1364">
    <cfRule type="cellIs" dxfId="4108" priority="104" operator="equal">
      <formula>0</formula>
    </cfRule>
  </conditionalFormatting>
  <conditionalFormatting sqref="K1364">
    <cfRule type="expression" dxfId="4107" priority="103">
      <formula>ISERROR(K1364)</formula>
    </cfRule>
  </conditionalFormatting>
  <conditionalFormatting sqref="T1364">
    <cfRule type="expression" dxfId="4106" priority="102">
      <formula>is(error)</formula>
    </cfRule>
  </conditionalFormatting>
  <conditionalFormatting sqref="T1364">
    <cfRule type="cellIs" dxfId="4105" priority="101" operator="equal">
      <formula>0</formula>
    </cfRule>
  </conditionalFormatting>
  <conditionalFormatting sqref="T1364">
    <cfRule type="expression" dxfId="4104" priority="100">
      <formula>ISERROR(T1364)</formula>
    </cfRule>
  </conditionalFormatting>
  <conditionalFormatting sqref="X1364">
    <cfRule type="expression" dxfId="4103" priority="99">
      <formula>is(error)</formula>
    </cfRule>
  </conditionalFormatting>
  <conditionalFormatting sqref="X1364">
    <cfRule type="cellIs" dxfId="4102" priority="98" operator="equal">
      <formula>0</formula>
    </cfRule>
  </conditionalFormatting>
  <conditionalFormatting sqref="X1364">
    <cfRule type="expression" dxfId="4101" priority="97">
      <formula>ISERROR(X1364)</formula>
    </cfRule>
  </conditionalFormatting>
  <conditionalFormatting sqref="B1394">
    <cfRule type="cellIs" dxfId="4100" priority="96" stopIfTrue="1" operator="equal">
      <formula>0</formula>
    </cfRule>
  </conditionalFormatting>
  <conditionalFormatting sqref="B1394">
    <cfRule type="containsText" dxfId="4099" priority="91" stopIfTrue="1" operator="containsText" text="dsoy jktdh; fo|ky;ksa esa iz;ksx gsrq fu%'kqYd">
      <formula>NOT(ISERROR(SEARCH("dsoy jktdh; fo|ky;ksa esa iz;ksx gsrq fu%'kqYd",B1394)))</formula>
    </cfRule>
    <cfRule type="containsText" dxfId="4098" priority="92" stopIfTrue="1" operator="containsText" text="dsoy jktdh; fo|ky;ksa esa iz;ksx gsrq fu%'kqYd">
      <formula>NOT(ISERROR(SEARCH("dsoy jktdh; fo|ky;ksa esa iz;ksx gsrq fu%'kqYd",B1394)))</formula>
    </cfRule>
    <cfRule type="containsText" dxfId="4097" priority="93" stopIfTrue="1" operator="containsText" text="dsoy jktdh; fo|ky;ksa esa iz;ksx gsrq fu%'kqYd">
      <formula>NOT(ISERROR(SEARCH("dsoy jktdh; fo|ky;ksa esa iz;ksx gsrq fu%'kqYd",B1394)))</formula>
    </cfRule>
    <cfRule type="containsText" dxfId="4096" priority="94" stopIfTrue="1" operator="containsText" text="f'k{kk foHkkx jktLFkku">
      <formula>NOT(ISERROR(SEARCH("f'k{kk foHkkx jktLFkku",B1394)))</formula>
    </cfRule>
    <cfRule type="containsText" dxfId="4095" priority="95" stopIfTrue="1" operator="containsText" text="iw.kkZad">
      <formula>NOT(ISERROR(SEARCH("iw.kkZad",B1394)))</formula>
    </cfRule>
  </conditionalFormatting>
  <conditionalFormatting sqref="O1394">
    <cfRule type="cellIs" dxfId="4094" priority="90" stopIfTrue="1" operator="equal">
      <formula>0</formula>
    </cfRule>
  </conditionalFormatting>
  <conditionalFormatting sqref="O1394">
    <cfRule type="containsText" dxfId="4093" priority="85" stopIfTrue="1" operator="containsText" text="dsoy jktdh; fo|ky;ksa esa iz;ksx gsrq fu%'kqYd">
      <formula>NOT(ISERROR(SEARCH("dsoy jktdh; fo|ky;ksa esa iz;ksx gsrq fu%'kqYd",O1394)))</formula>
    </cfRule>
    <cfRule type="containsText" dxfId="4092" priority="86" stopIfTrue="1" operator="containsText" text="dsoy jktdh; fo|ky;ksa esa iz;ksx gsrq fu%'kqYd">
      <formula>NOT(ISERROR(SEARCH("dsoy jktdh; fo|ky;ksa esa iz;ksx gsrq fu%'kqYd",O1394)))</formula>
    </cfRule>
    <cfRule type="containsText" dxfId="4091" priority="87" stopIfTrue="1" operator="containsText" text="dsoy jktdh; fo|ky;ksa esa iz;ksx gsrq fu%'kqYd">
      <formula>NOT(ISERROR(SEARCH("dsoy jktdh; fo|ky;ksa esa iz;ksx gsrq fu%'kqYd",O1394)))</formula>
    </cfRule>
    <cfRule type="containsText" dxfId="4090" priority="88" stopIfTrue="1" operator="containsText" text="f'k{kk foHkkx jktLFkku">
      <formula>NOT(ISERROR(SEARCH("f'k{kk foHkkx jktLFkku",O1394)))</formula>
    </cfRule>
    <cfRule type="containsText" dxfId="4089" priority="89" stopIfTrue="1" operator="containsText" text="iw.kkZad">
      <formula>NOT(ISERROR(SEARCH("iw.kkZad",O1394)))</formula>
    </cfRule>
  </conditionalFormatting>
  <conditionalFormatting sqref="G1394">
    <cfRule type="expression" dxfId="4088" priority="84">
      <formula>is(error)</formula>
    </cfRule>
  </conditionalFormatting>
  <conditionalFormatting sqref="G1394">
    <cfRule type="cellIs" dxfId="4087" priority="83" operator="equal">
      <formula>0</formula>
    </cfRule>
  </conditionalFormatting>
  <conditionalFormatting sqref="G1394">
    <cfRule type="expression" dxfId="4086" priority="82">
      <formula>ISERROR(G1394)</formula>
    </cfRule>
  </conditionalFormatting>
  <conditionalFormatting sqref="K1394">
    <cfRule type="expression" dxfId="4085" priority="81">
      <formula>is(error)</formula>
    </cfRule>
  </conditionalFormatting>
  <conditionalFormatting sqref="K1394">
    <cfRule type="cellIs" dxfId="4084" priority="80" operator="equal">
      <formula>0</formula>
    </cfRule>
  </conditionalFormatting>
  <conditionalFormatting sqref="K1394">
    <cfRule type="expression" dxfId="4083" priority="79">
      <formula>ISERROR(K1394)</formula>
    </cfRule>
  </conditionalFormatting>
  <conditionalFormatting sqref="T1394">
    <cfRule type="expression" dxfId="4082" priority="78">
      <formula>is(error)</formula>
    </cfRule>
  </conditionalFormatting>
  <conditionalFormatting sqref="T1394">
    <cfRule type="cellIs" dxfId="4081" priority="77" operator="equal">
      <formula>0</formula>
    </cfRule>
  </conditionalFormatting>
  <conditionalFormatting sqref="T1394">
    <cfRule type="expression" dxfId="4080" priority="76">
      <formula>ISERROR(T1394)</formula>
    </cfRule>
  </conditionalFormatting>
  <conditionalFormatting sqref="X1394">
    <cfRule type="expression" dxfId="4079" priority="75">
      <formula>is(error)</formula>
    </cfRule>
  </conditionalFormatting>
  <conditionalFormatting sqref="X1394">
    <cfRule type="cellIs" dxfId="4078" priority="74" operator="equal">
      <formula>0</formula>
    </cfRule>
  </conditionalFormatting>
  <conditionalFormatting sqref="X1394">
    <cfRule type="expression" dxfId="4077" priority="73">
      <formula>ISERROR(X1394)</formula>
    </cfRule>
  </conditionalFormatting>
  <conditionalFormatting sqref="B1424">
    <cfRule type="cellIs" dxfId="4076" priority="72" stopIfTrue="1" operator="equal">
      <formula>0</formula>
    </cfRule>
  </conditionalFormatting>
  <conditionalFormatting sqref="B1424">
    <cfRule type="containsText" dxfId="4075" priority="67" stopIfTrue="1" operator="containsText" text="dsoy jktdh; fo|ky;ksa esa iz;ksx gsrq fu%'kqYd">
      <formula>NOT(ISERROR(SEARCH("dsoy jktdh; fo|ky;ksa esa iz;ksx gsrq fu%'kqYd",B1424)))</formula>
    </cfRule>
    <cfRule type="containsText" dxfId="4074" priority="68" stopIfTrue="1" operator="containsText" text="dsoy jktdh; fo|ky;ksa esa iz;ksx gsrq fu%'kqYd">
      <formula>NOT(ISERROR(SEARCH("dsoy jktdh; fo|ky;ksa esa iz;ksx gsrq fu%'kqYd",B1424)))</formula>
    </cfRule>
    <cfRule type="containsText" dxfId="4073" priority="69" stopIfTrue="1" operator="containsText" text="dsoy jktdh; fo|ky;ksa esa iz;ksx gsrq fu%'kqYd">
      <formula>NOT(ISERROR(SEARCH("dsoy jktdh; fo|ky;ksa esa iz;ksx gsrq fu%'kqYd",B1424)))</formula>
    </cfRule>
    <cfRule type="containsText" dxfId="4072" priority="70" stopIfTrue="1" operator="containsText" text="f'k{kk foHkkx jktLFkku">
      <formula>NOT(ISERROR(SEARCH("f'k{kk foHkkx jktLFkku",B1424)))</formula>
    </cfRule>
    <cfRule type="containsText" dxfId="4071" priority="71" stopIfTrue="1" operator="containsText" text="iw.kkZad">
      <formula>NOT(ISERROR(SEARCH("iw.kkZad",B1424)))</formula>
    </cfRule>
  </conditionalFormatting>
  <conditionalFormatting sqref="O1424">
    <cfRule type="cellIs" dxfId="4070" priority="66" stopIfTrue="1" operator="equal">
      <formula>0</formula>
    </cfRule>
  </conditionalFormatting>
  <conditionalFormatting sqref="O1424">
    <cfRule type="containsText" dxfId="4069" priority="61" stopIfTrue="1" operator="containsText" text="dsoy jktdh; fo|ky;ksa esa iz;ksx gsrq fu%'kqYd">
      <formula>NOT(ISERROR(SEARCH("dsoy jktdh; fo|ky;ksa esa iz;ksx gsrq fu%'kqYd",O1424)))</formula>
    </cfRule>
    <cfRule type="containsText" dxfId="4068" priority="62" stopIfTrue="1" operator="containsText" text="dsoy jktdh; fo|ky;ksa esa iz;ksx gsrq fu%'kqYd">
      <formula>NOT(ISERROR(SEARCH("dsoy jktdh; fo|ky;ksa esa iz;ksx gsrq fu%'kqYd",O1424)))</formula>
    </cfRule>
    <cfRule type="containsText" dxfId="4067" priority="63" stopIfTrue="1" operator="containsText" text="dsoy jktdh; fo|ky;ksa esa iz;ksx gsrq fu%'kqYd">
      <formula>NOT(ISERROR(SEARCH("dsoy jktdh; fo|ky;ksa esa iz;ksx gsrq fu%'kqYd",O1424)))</formula>
    </cfRule>
    <cfRule type="containsText" dxfId="4066" priority="64" stopIfTrue="1" operator="containsText" text="f'k{kk foHkkx jktLFkku">
      <formula>NOT(ISERROR(SEARCH("f'k{kk foHkkx jktLFkku",O1424)))</formula>
    </cfRule>
    <cfRule type="containsText" dxfId="4065" priority="65" stopIfTrue="1" operator="containsText" text="iw.kkZad">
      <formula>NOT(ISERROR(SEARCH("iw.kkZad",O1424)))</formula>
    </cfRule>
  </conditionalFormatting>
  <conditionalFormatting sqref="G1424">
    <cfRule type="expression" dxfId="4064" priority="60">
      <formula>is(error)</formula>
    </cfRule>
  </conditionalFormatting>
  <conditionalFormatting sqref="G1424">
    <cfRule type="cellIs" dxfId="4063" priority="59" operator="equal">
      <formula>0</formula>
    </cfRule>
  </conditionalFormatting>
  <conditionalFormatting sqref="G1424">
    <cfRule type="expression" dxfId="4062" priority="58">
      <formula>ISERROR(G1424)</formula>
    </cfRule>
  </conditionalFormatting>
  <conditionalFormatting sqref="K1424">
    <cfRule type="expression" dxfId="4061" priority="57">
      <formula>is(error)</formula>
    </cfRule>
  </conditionalFormatting>
  <conditionalFormatting sqref="K1424">
    <cfRule type="cellIs" dxfId="4060" priority="56" operator="equal">
      <formula>0</formula>
    </cfRule>
  </conditionalFormatting>
  <conditionalFormatting sqref="K1424">
    <cfRule type="expression" dxfId="4059" priority="55">
      <formula>ISERROR(K1424)</formula>
    </cfRule>
  </conditionalFormatting>
  <conditionalFormatting sqref="T1424">
    <cfRule type="expression" dxfId="4058" priority="54">
      <formula>is(error)</formula>
    </cfRule>
  </conditionalFormatting>
  <conditionalFormatting sqref="T1424">
    <cfRule type="cellIs" dxfId="4057" priority="53" operator="equal">
      <formula>0</formula>
    </cfRule>
  </conditionalFormatting>
  <conditionalFormatting sqref="T1424">
    <cfRule type="expression" dxfId="4056" priority="52">
      <formula>ISERROR(T1424)</formula>
    </cfRule>
  </conditionalFormatting>
  <conditionalFormatting sqref="X1424">
    <cfRule type="expression" dxfId="4055" priority="51">
      <formula>is(error)</formula>
    </cfRule>
  </conditionalFormatting>
  <conditionalFormatting sqref="X1424">
    <cfRule type="cellIs" dxfId="4054" priority="50" operator="equal">
      <formula>0</formula>
    </cfRule>
  </conditionalFormatting>
  <conditionalFormatting sqref="X1424">
    <cfRule type="expression" dxfId="4053" priority="49">
      <formula>ISERROR(X1424)</formula>
    </cfRule>
  </conditionalFormatting>
  <conditionalFormatting sqref="B1454">
    <cfRule type="cellIs" dxfId="4052" priority="48" stopIfTrue="1" operator="equal">
      <formula>0</formula>
    </cfRule>
  </conditionalFormatting>
  <conditionalFormatting sqref="B1454">
    <cfRule type="containsText" dxfId="4051" priority="43" stopIfTrue="1" operator="containsText" text="dsoy jktdh; fo|ky;ksa esa iz;ksx gsrq fu%'kqYd">
      <formula>NOT(ISERROR(SEARCH("dsoy jktdh; fo|ky;ksa esa iz;ksx gsrq fu%'kqYd",B1454)))</formula>
    </cfRule>
    <cfRule type="containsText" dxfId="4050" priority="44" stopIfTrue="1" operator="containsText" text="dsoy jktdh; fo|ky;ksa esa iz;ksx gsrq fu%'kqYd">
      <formula>NOT(ISERROR(SEARCH("dsoy jktdh; fo|ky;ksa esa iz;ksx gsrq fu%'kqYd",B1454)))</formula>
    </cfRule>
    <cfRule type="containsText" dxfId="4049" priority="45" stopIfTrue="1" operator="containsText" text="dsoy jktdh; fo|ky;ksa esa iz;ksx gsrq fu%'kqYd">
      <formula>NOT(ISERROR(SEARCH("dsoy jktdh; fo|ky;ksa esa iz;ksx gsrq fu%'kqYd",B1454)))</formula>
    </cfRule>
    <cfRule type="containsText" dxfId="4048" priority="46" stopIfTrue="1" operator="containsText" text="f'k{kk foHkkx jktLFkku">
      <formula>NOT(ISERROR(SEARCH("f'k{kk foHkkx jktLFkku",B1454)))</formula>
    </cfRule>
    <cfRule type="containsText" dxfId="4047" priority="47" stopIfTrue="1" operator="containsText" text="iw.kkZad">
      <formula>NOT(ISERROR(SEARCH("iw.kkZad",B1454)))</formula>
    </cfRule>
  </conditionalFormatting>
  <conditionalFormatting sqref="O1454">
    <cfRule type="cellIs" dxfId="4046" priority="42" stopIfTrue="1" operator="equal">
      <formula>0</formula>
    </cfRule>
  </conditionalFormatting>
  <conditionalFormatting sqref="O1454">
    <cfRule type="containsText" dxfId="4045" priority="37" stopIfTrue="1" operator="containsText" text="dsoy jktdh; fo|ky;ksa esa iz;ksx gsrq fu%'kqYd">
      <formula>NOT(ISERROR(SEARCH("dsoy jktdh; fo|ky;ksa esa iz;ksx gsrq fu%'kqYd",O1454)))</formula>
    </cfRule>
    <cfRule type="containsText" dxfId="4044" priority="38" stopIfTrue="1" operator="containsText" text="dsoy jktdh; fo|ky;ksa esa iz;ksx gsrq fu%'kqYd">
      <formula>NOT(ISERROR(SEARCH("dsoy jktdh; fo|ky;ksa esa iz;ksx gsrq fu%'kqYd",O1454)))</formula>
    </cfRule>
    <cfRule type="containsText" dxfId="4043" priority="39" stopIfTrue="1" operator="containsText" text="dsoy jktdh; fo|ky;ksa esa iz;ksx gsrq fu%'kqYd">
      <formula>NOT(ISERROR(SEARCH("dsoy jktdh; fo|ky;ksa esa iz;ksx gsrq fu%'kqYd",O1454)))</formula>
    </cfRule>
    <cfRule type="containsText" dxfId="4042" priority="40" stopIfTrue="1" operator="containsText" text="f'k{kk foHkkx jktLFkku">
      <formula>NOT(ISERROR(SEARCH("f'k{kk foHkkx jktLFkku",O1454)))</formula>
    </cfRule>
    <cfRule type="containsText" dxfId="4041" priority="41" stopIfTrue="1" operator="containsText" text="iw.kkZad">
      <formula>NOT(ISERROR(SEARCH("iw.kkZad",O1454)))</formula>
    </cfRule>
  </conditionalFormatting>
  <conditionalFormatting sqref="G1454">
    <cfRule type="expression" dxfId="4040" priority="36">
      <formula>is(error)</formula>
    </cfRule>
  </conditionalFormatting>
  <conditionalFormatting sqref="G1454">
    <cfRule type="cellIs" dxfId="4039" priority="35" operator="equal">
      <formula>0</formula>
    </cfRule>
  </conditionalFormatting>
  <conditionalFormatting sqref="G1454">
    <cfRule type="expression" dxfId="4038" priority="34">
      <formula>ISERROR(G1454)</formula>
    </cfRule>
  </conditionalFormatting>
  <conditionalFormatting sqref="K1454">
    <cfRule type="expression" dxfId="4037" priority="33">
      <formula>is(error)</formula>
    </cfRule>
  </conditionalFormatting>
  <conditionalFormatting sqref="K1454">
    <cfRule type="cellIs" dxfId="4036" priority="32" operator="equal">
      <formula>0</formula>
    </cfRule>
  </conditionalFormatting>
  <conditionalFormatting sqref="K1454">
    <cfRule type="expression" dxfId="4035" priority="31">
      <formula>ISERROR(K1454)</formula>
    </cfRule>
  </conditionalFormatting>
  <conditionalFormatting sqref="T1454">
    <cfRule type="expression" dxfId="4034" priority="30">
      <formula>is(error)</formula>
    </cfRule>
  </conditionalFormatting>
  <conditionalFormatting sqref="T1454">
    <cfRule type="cellIs" dxfId="4033" priority="29" operator="equal">
      <formula>0</formula>
    </cfRule>
  </conditionalFormatting>
  <conditionalFormatting sqref="T1454">
    <cfRule type="expression" dxfId="4032" priority="28">
      <formula>ISERROR(T1454)</formula>
    </cfRule>
  </conditionalFormatting>
  <conditionalFormatting sqref="X1454">
    <cfRule type="expression" dxfId="4031" priority="27">
      <formula>is(error)</formula>
    </cfRule>
  </conditionalFormatting>
  <conditionalFormatting sqref="X1454">
    <cfRule type="cellIs" dxfId="4030" priority="26" operator="equal">
      <formula>0</formula>
    </cfRule>
  </conditionalFormatting>
  <conditionalFormatting sqref="X1454">
    <cfRule type="expression" dxfId="4029" priority="25">
      <formula>ISERROR(X1454)</formula>
    </cfRule>
  </conditionalFormatting>
  <conditionalFormatting sqref="B1484">
    <cfRule type="cellIs" dxfId="4028" priority="24" stopIfTrue="1" operator="equal">
      <formula>0</formula>
    </cfRule>
  </conditionalFormatting>
  <conditionalFormatting sqref="B1484">
    <cfRule type="containsText" dxfId="4027" priority="19" stopIfTrue="1" operator="containsText" text="dsoy jktdh; fo|ky;ksa esa iz;ksx gsrq fu%'kqYd">
      <formula>NOT(ISERROR(SEARCH("dsoy jktdh; fo|ky;ksa esa iz;ksx gsrq fu%'kqYd",B1484)))</formula>
    </cfRule>
    <cfRule type="containsText" dxfId="4026" priority="20" stopIfTrue="1" operator="containsText" text="dsoy jktdh; fo|ky;ksa esa iz;ksx gsrq fu%'kqYd">
      <formula>NOT(ISERROR(SEARCH("dsoy jktdh; fo|ky;ksa esa iz;ksx gsrq fu%'kqYd",B1484)))</formula>
    </cfRule>
    <cfRule type="containsText" dxfId="4025" priority="21" stopIfTrue="1" operator="containsText" text="dsoy jktdh; fo|ky;ksa esa iz;ksx gsrq fu%'kqYd">
      <formula>NOT(ISERROR(SEARCH("dsoy jktdh; fo|ky;ksa esa iz;ksx gsrq fu%'kqYd",B1484)))</formula>
    </cfRule>
    <cfRule type="containsText" dxfId="4024" priority="22" stopIfTrue="1" operator="containsText" text="f'k{kk foHkkx jktLFkku">
      <formula>NOT(ISERROR(SEARCH("f'k{kk foHkkx jktLFkku",B1484)))</formula>
    </cfRule>
    <cfRule type="containsText" dxfId="4023" priority="23" stopIfTrue="1" operator="containsText" text="iw.kkZad">
      <formula>NOT(ISERROR(SEARCH("iw.kkZad",B1484)))</formula>
    </cfRule>
  </conditionalFormatting>
  <conditionalFormatting sqref="O1484">
    <cfRule type="cellIs" dxfId="4022" priority="18" stopIfTrue="1" operator="equal">
      <formula>0</formula>
    </cfRule>
  </conditionalFormatting>
  <conditionalFormatting sqref="O1484">
    <cfRule type="containsText" dxfId="4021" priority="13" stopIfTrue="1" operator="containsText" text="dsoy jktdh; fo|ky;ksa esa iz;ksx gsrq fu%'kqYd">
      <formula>NOT(ISERROR(SEARCH("dsoy jktdh; fo|ky;ksa esa iz;ksx gsrq fu%'kqYd",O1484)))</formula>
    </cfRule>
    <cfRule type="containsText" dxfId="4020" priority="14" stopIfTrue="1" operator="containsText" text="dsoy jktdh; fo|ky;ksa esa iz;ksx gsrq fu%'kqYd">
      <formula>NOT(ISERROR(SEARCH("dsoy jktdh; fo|ky;ksa esa iz;ksx gsrq fu%'kqYd",O1484)))</formula>
    </cfRule>
    <cfRule type="containsText" dxfId="4019" priority="15" stopIfTrue="1" operator="containsText" text="dsoy jktdh; fo|ky;ksa esa iz;ksx gsrq fu%'kqYd">
      <formula>NOT(ISERROR(SEARCH("dsoy jktdh; fo|ky;ksa esa iz;ksx gsrq fu%'kqYd",O1484)))</formula>
    </cfRule>
    <cfRule type="containsText" dxfId="4018" priority="16" stopIfTrue="1" operator="containsText" text="f'k{kk foHkkx jktLFkku">
      <formula>NOT(ISERROR(SEARCH("f'k{kk foHkkx jktLFkku",O1484)))</formula>
    </cfRule>
    <cfRule type="containsText" dxfId="4017" priority="17" stopIfTrue="1" operator="containsText" text="iw.kkZad">
      <formula>NOT(ISERROR(SEARCH("iw.kkZad",O1484)))</formula>
    </cfRule>
  </conditionalFormatting>
  <conditionalFormatting sqref="G1484">
    <cfRule type="expression" dxfId="4016" priority="12">
      <formula>is(error)</formula>
    </cfRule>
  </conditionalFormatting>
  <conditionalFormatting sqref="G1484">
    <cfRule type="cellIs" dxfId="4015" priority="11" operator="equal">
      <formula>0</formula>
    </cfRule>
  </conditionalFormatting>
  <conditionalFormatting sqref="G1484">
    <cfRule type="expression" dxfId="4014" priority="10">
      <formula>ISERROR(G1484)</formula>
    </cfRule>
  </conditionalFormatting>
  <conditionalFormatting sqref="K1484">
    <cfRule type="expression" dxfId="4013" priority="9">
      <formula>is(error)</formula>
    </cfRule>
  </conditionalFormatting>
  <conditionalFormatting sqref="K1484">
    <cfRule type="cellIs" dxfId="4012" priority="8" operator="equal">
      <formula>0</formula>
    </cfRule>
  </conditionalFormatting>
  <conditionalFormatting sqref="K1484">
    <cfRule type="expression" dxfId="4011" priority="7">
      <formula>ISERROR(K1484)</formula>
    </cfRule>
  </conditionalFormatting>
  <conditionalFormatting sqref="T1484">
    <cfRule type="expression" dxfId="4010" priority="6">
      <formula>is(error)</formula>
    </cfRule>
  </conditionalFormatting>
  <conditionalFormatting sqref="T1484">
    <cfRule type="cellIs" dxfId="4009" priority="5" operator="equal">
      <formula>0</formula>
    </cfRule>
  </conditionalFormatting>
  <conditionalFormatting sqref="T1484">
    <cfRule type="expression" dxfId="4008" priority="4">
      <formula>ISERROR(T1484)</formula>
    </cfRule>
  </conditionalFormatting>
  <conditionalFormatting sqref="X1484">
    <cfRule type="expression" dxfId="4007" priority="3">
      <formula>is(error)</formula>
    </cfRule>
  </conditionalFormatting>
  <conditionalFormatting sqref="X1484">
    <cfRule type="cellIs" dxfId="4006" priority="2" operator="equal">
      <formula>0</formula>
    </cfRule>
  </conditionalFormatting>
  <conditionalFormatting sqref="X1484">
    <cfRule type="expression" dxfId="4005" priority="1">
      <formula>ISERROR(X1484)</formula>
    </cfRule>
  </conditionalFormatting>
  <printOptions horizontalCentered="1" verticalCentered="1"/>
  <pageMargins left="0.43000000000000005" right="0.43000000000000005" top="0.51181102362204722" bottom="0.51181102362204722" header="0.5" footer="0.5"/>
  <drawing r:id="rId1"/>
  <legacy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0000"/>
  </sheetPr>
  <dimension ref="A1:P1600"/>
  <sheetViews>
    <sheetView topLeftCell="C1" zoomScale="150" zoomScaleNormal="150" zoomScalePageLayoutView="150" workbookViewId="0">
      <selection activeCell="C1" sqref="C1:G1"/>
    </sheetView>
  </sheetViews>
  <sheetFormatPr baseColWidth="10" defaultColWidth="11.5" defaultRowHeight="16" customHeight="1" x14ac:dyDescent="0"/>
  <cols>
    <col min="1" max="2" width="4.6640625" style="442" hidden="1" customWidth="1"/>
    <col min="3" max="3" width="1.83203125" style="442" customWidth="1"/>
    <col min="4" max="4" width="25.6640625" style="442" customWidth="1"/>
    <col min="5" max="7" width="9.5" style="442" customWidth="1"/>
    <col min="8" max="8" width="6.5" style="442" hidden="1" customWidth="1"/>
    <col min="9" max="9" width="7" style="442" hidden="1" customWidth="1"/>
    <col min="10" max="10" width="1.83203125" style="442" customWidth="1"/>
    <col min="11" max="11" width="25.6640625" style="442" customWidth="1"/>
    <col min="12" max="14" width="9.5" style="442" customWidth="1"/>
    <col min="15" max="15" width="7.6640625" style="442" customWidth="1"/>
    <col min="16" max="16" width="4.83203125" style="442" customWidth="1"/>
    <col min="17" max="17" width="5.5" style="442" customWidth="1"/>
    <col min="18" max="18" width="5.1640625" style="442" customWidth="1"/>
    <col min="19" max="19" width="5.5" style="442" customWidth="1"/>
    <col min="20" max="20" width="5" style="442" customWidth="1"/>
    <col min="21" max="16384" width="11.5" style="442"/>
  </cols>
  <sheetData>
    <row r="1" spans="3:16" ht="16" customHeight="1">
      <c r="C1" s="970" t="s">
        <v>44</v>
      </c>
      <c r="D1" s="971"/>
      <c r="E1" s="971"/>
      <c r="F1" s="971"/>
      <c r="G1" s="972"/>
      <c r="H1" s="521"/>
      <c r="I1" s="522"/>
      <c r="J1" s="970" t="s">
        <v>44</v>
      </c>
      <c r="K1" s="971"/>
      <c r="L1" s="971"/>
      <c r="M1" s="971"/>
      <c r="N1" s="972"/>
      <c r="O1" s="12"/>
      <c r="P1" s="12"/>
    </row>
    <row r="2" spans="3:16" ht="16" customHeight="1">
      <c r="C2" s="973" t="str">
        <f>'statement of marks'!$A$1</f>
        <v>jk- ck- ek/;fed fo|ky; uohu] fuEckgsM+k</v>
      </c>
      <c r="D2" s="974"/>
      <c r="E2" s="974"/>
      <c r="F2" s="974"/>
      <c r="G2" s="975"/>
      <c r="H2" s="521"/>
      <c r="I2" s="522"/>
      <c r="J2" s="973" t="str">
        <f>'statement of marks'!$A$1</f>
        <v>jk- ck- ek/;fed fo|ky; uohu] fuEckgsM+k</v>
      </c>
      <c r="K2" s="974"/>
      <c r="L2" s="974"/>
      <c r="M2" s="974"/>
      <c r="N2" s="975"/>
    </row>
    <row r="3" spans="3:16" ht="16" customHeight="1">
      <c r="C3" s="973"/>
      <c r="D3" s="974"/>
      <c r="E3" s="974"/>
      <c r="F3" s="974"/>
      <c r="G3" s="975"/>
      <c r="H3" s="521"/>
      <c r="I3" s="522"/>
      <c r="J3" s="973"/>
      <c r="K3" s="974"/>
      <c r="L3" s="974"/>
      <c r="M3" s="974"/>
      <c r="N3" s="975"/>
    </row>
    <row r="4" spans="3:16" ht="16" customHeight="1">
      <c r="C4" s="451"/>
      <c r="D4" s="443" t="s">
        <v>578</v>
      </c>
      <c r="E4" s="976" t="str">
        <f>'statement of marks'!$F$3</f>
        <v>2015-16</v>
      </c>
      <c r="F4" s="976"/>
      <c r="G4" s="977"/>
      <c r="H4" s="521"/>
      <c r="I4" s="522"/>
      <c r="J4" s="451"/>
      <c r="K4" s="443" t="s">
        <v>578</v>
      </c>
      <c r="L4" s="976" t="str">
        <f>'statement of marks'!$F$3</f>
        <v>2015-16</v>
      </c>
      <c r="M4" s="976"/>
      <c r="N4" s="977"/>
    </row>
    <row r="5" spans="3:16" ht="16" customHeight="1">
      <c r="C5" s="451"/>
      <c r="D5" s="444" t="s">
        <v>579</v>
      </c>
      <c r="E5" s="978" t="str">
        <f>IF('statement of marks'!H7="","",'statement of marks'!H7)</f>
        <v>ckyfd'ku jsxj</v>
      </c>
      <c r="F5" s="978"/>
      <c r="G5" s="979"/>
      <c r="H5" s="521"/>
      <c r="I5" s="522"/>
      <c r="J5" s="451"/>
      <c r="K5" s="444" t="s">
        <v>579</v>
      </c>
      <c r="L5" s="978" t="str">
        <f>IF('statement of marks'!H8="","",'statement of marks'!H8)</f>
        <v>v 002</v>
      </c>
      <c r="M5" s="978"/>
      <c r="N5" s="979"/>
    </row>
    <row r="6" spans="3:16" ht="16" customHeight="1">
      <c r="C6" s="451"/>
      <c r="D6" s="444" t="s">
        <v>580</v>
      </c>
      <c r="E6" s="978" t="str">
        <f>IF('statement of marks'!I7="","",'statement of marks'!I7)</f>
        <v>Jh f'koyky</v>
      </c>
      <c r="F6" s="978"/>
      <c r="G6" s="979"/>
      <c r="H6" s="521"/>
      <c r="I6" s="522"/>
      <c r="J6" s="451"/>
      <c r="K6" s="444" t="s">
        <v>580</v>
      </c>
      <c r="L6" s="978" t="str">
        <f>IF('statement of marks'!I8="","",'statement of marks'!I8)</f>
        <v>c 002</v>
      </c>
      <c r="M6" s="978"/>
      <c r="N6" s="979"/>
    </row>
    <row r="7" spans="3:16" ht="16" customHeight="1">
      <c r="C7" s="451"/>
      <c r="D7" s="444" t="s">
        <v>581</v>
      </c>
      <c r="E7" s="978" t="str">
        <f>IF('statement of marks'!J7="","",'statement of marks'!J7)</f>
        <v>Jherh jruh ckbZ</v>
      </c>
      <c r="F7" s="978"/>
      <c r="G7" s="979"/>
      <c r="H7" s="521"/>
      <c r="I7" s="522"/>
      <c r="J7" s="451"/>
      <c r="K7" s="444" t="s">
        <v>581</v>
      </c>
      <c r="L7" s="978" t="str">
        <f>IF('statement of marks'!J8="","",'statement of marks'!J8)</f>
        <v>l 002</v>
      </c>
      <c r="M7" s="978"/>
      <c r="N7" s="979"/>
    </row>
    <row r="8" spans="3:16" ht="16" customHeight="1">
      <c r="C8" s="451"/>
      <c r="D8" s="444" t="s">
        <v>585</v>
      </c>
      <c r="E8" s="980" t="str">
        <f>IF('statement of marks'!B7="","",'statement of marks'!B7)</f>
        <v>SC</v>
      </c>
      <c r="F8" s="980"/>
      <c r="G8" s="981"/>
      <c r="H8" s="521"/>
      <c r="I8" s="522"/>
      <c r="J8" s="451"/>
      <c r="K8" s="444" t="s">
        <v>585</v>
      </c>
      <c r="L8" s="980" t="str">
        <f>IF('statement of marks'!B8="","",'statement of marks'!B8)</f>
        <v>ST</v>
      </c>
      <c r="M8" s="980"/>
      <c r="N8" s="981"/>
    </row>
    <row r="9" spans="3:16" ht="16" customHeight="1">
      <c r="C9" s="451"/>
      <c r="D9" s="444" t="s">
        <v>582</v>
      </c>
      <c r="E9" s="980">
        <f>'statement of marks'!$D$3</f>
        <v>3</v>
      </c>
      <c r="F9" s="980"/>
      <c r="G9" s="981"/>
      <c r="H9" s="521"/>
      <c r="I9" s="522"/>
      <c r="J9" s="451"/>
      <c r="K9" s="444" t="s">
        <v>582</v>
      </c>
      <c r="L9" s="980">
        <f>'statement of marks'!$D$3</f>
        <v>3</v>
      </c>
      <c r="M9" s="980"/>
      <c r="N9" s="981"/>
    </row>
    <row r="10" spans="3:16" ht="16" customHeight="1">
      <c r="C10" s="451"/>
      <c r="D10" s="445" t="s">
        <v>583</v>
      </c>
      <c r="E10" s="980">
        <f>IF('statement of marks'!E7="","",'statement of marks'!E7)</f>
        <v>4001</v>
      </c>
      <c r="F10" s="980"/>
      <c r="G10" s="981"/>
      <c r="H10" s="521"/>
      <c r="I10" s="522"/>
      <c r="J10" s="451"/>
      <c r="K10" s="445" t="s">
        <v>583</v>
      </c>
      <c r="L10" s="980">
        <f>IF('statement of marks'!E8="","",'statement of marks'!E8)</f>
        <v>4002</v>
      </c>
      <c r="M10" s="980"/>
      <c r="N10" s="981"/>
    </row>
    <row r="11" spans="3:16" ht="16" customHeight="1">
      <c r="C11" s="451"/>
      <c r="D11" s="444" t="s">
        <v>9</v>
      </c>
      <c r="E11" s="980">
        <f>IF('statement of marks'!D7="","",'statement of marks'!D7)</f>
        <v>801</v>
      </c>
      <c r="F11" s="980"/>
      <c r="G11" s="981"/>
      <c r="H11" s="521"/>
      <c r="I11" s="522"/>
      <c r="J11" s="451"/>
      <c r="K11" s="444" t="s">
        <v>9</v>
      </c>
      <c r="L11" s="980" t="str">
        <f>IF('statement of marks'!D8="","",'statement of marks'!D8)</f>
        <v>DROP</v>
      </c>
      <c r="M11" s="980"/>
      <c r="N11" s="981"/>
    </row>
    <row r="12" spans="3:16" ht="16" customHeight="1">
      <c r="C12" s="451"/>
      <c r="D12" s="444" t="s">
        <v>587</v>
      </c>
      <c r="E12" s="982">
        <f>IF('statement of marks'!F7="","",'statement of marks'!F7)</f>
        <v>36167</v>
      </c>
      <c r="F12" s="982"/>
      <c r="G12" s="983"/>
      <c r="H12" s="521"/>
      <c r="I12" s="522"/>
      <c r="J12" s="451"/>
      <c r="K12" s="444" t="s">
        <v>587</v>
      </c>
      <c r="L12" s="982">
        <f>IF('statement of marks'!F8="","",'statement of marks'!F8)</f>
        <v>37967</v>
      </c>
      <c r="M12" s="982"/>
      <c r="N12" s="983"/>
    </row>
    <row r="13" spans="3:16" ht="16" customHeight="1">
      <c r="C13" s="451"/>
      <c r="D13" s="444" t="s">
        <v>588</v>
      </c>
      <c r="E13" s="984" t="str">
        <f>IF('statement of marks'!G7="","",'statement of marks'!G7)</f>
        <v>lkr tuojh] mUuhl lkS fuUukuoS</v>
      </c>
      <c r="F13" s="984"/>
      <c r="G13" s="985"/>
      <c r="H13" s="521"/>
      <c r="I13" s="522"/>
      <c r="J13" s="451"/>
      <c r="K13" s="444" t="s">
        <v>588</v>
      </c>
      <c r="L13" s="984" t="str">
        <f>IF('statement of marks'!G8="","",'statement of marks'!G8)</f>
        <v>ckjg fnlEcj] nks gtkj rhu</v>
      </c>
      <c r="M13" s="984"/>
      <c r="N13" s="985"/>
    </row>
    <row r="14" spans="3:16" ht="16" customHeight="1">
      <c r="C14" s="451"/>
      <c r="D14" s="444" t="s">
        <v>584</v>
      </c>
      <c r="E14" s="450" t="s">
        <v>655</v>
      </c>
      <c r="F14" s="450" t="s">
        <v>91</v>
      </c>
      <c r="G14" s="452" t="s">
        <v>591</v>
      </c>
      <c r="H14" s="521"/>
      <c r="I14" s="522"/>
      <c r="J14" s="451"/>
      <c r="K14" s="444" t="s">
        <v>584</v>
      </c>
      <c r="L14" s="450" t="s">
        <v>655</v>
      </c>
      <c r="M14" s="450" t="s">
        <v>91</v>
      </c>
      <c r="N14" s="452" t="s">
        <v>591</v>
      </c>
    </row>
    <row r="15" spans="3:16" ht="16" customHeight="1">
      <c r="C15" s="451"/>
      <c r="D15" s="444" t="str">
        <f>'statement of marks'!$DQ$5</f>
        <v>fgUnh</v>
      </c>
      <c r="E15" s="458">
        <f>IF('statement of marks'!DQ7="","",'statement of marks'!DQ7)</f>
        <v>200</v>
      </c>
      <c r="F15" s="460">
        <f>IF('statement of marks'!DR7="","",'statement of marks'!DR7)</f>
        <v>85</v>
      </c>
      <c r="G15" s="452" t="str">
        <f>IF('statement of marks'!DS7="","",'statement of marks'!DS7)</f>
        <v>D</v>
      </c>
      <c r="H15" s="521"/>
      <c r="I15" s="522"/>
      <c r="J15" s="451"/>
      <c r="K15" s="444" t="str">
        <f>'statement of marks'!$DQ$5</f>
        <v>fgUnh</v>
      </c>
      <c r="L15" s="458">
        <f>IF('statement of marks'!DQ8="","",'statement of marks'!DQ8)</f>
        <v>200</v>
      </c>
      <c r="M15" s="460" t="str">
        <f>IF('statement of marks'!DR8="","",'statement of marks'!DR8)</f>
        <v/>
      </c>
      <c r="N15" s="452" t="str">
        <f>IF('statement of marks'!DS8="","",'statement of marks'!DS8)</f>
        <v/>
      </c>
    </row>
    <row r="16" spans="3:16" ht="16" customHeight="1">
      <c r="C16" s="451"/>
      <c r="D16" s="519" t="str">
        <f>'statement of marks'!$DW$5</f>
        <v>mnwZ</v>
      </c>
      <c r="E16" s="458">
        <f>IF('statement of marks'!DW7="","",'statement of marks'!DW7)</f>
        <v>200</v>
      </c>
      <c r="F16" s="460">
        <f>IF('statement of marks'!DX7="","",'statement of marks'!DX7)</f>
        <v>60</v>
      </c>
      <c r="G16" s="452" t="str">
        <f>IF('statement of marks'!DY7="","",'statement of marks'!DY7)</f>
        <v>E</v>
      </c>
      <c r="H16" s="521"/>
      <c r="I16" s="522"/>
      <c r="J16" s="451"/>
      <c r="K16" s="519" t="str">
        <f>'statement of marks'!$DW$5</f>
        <v>mnwZ</v>
      </c>
      <c r="L16" s="458">
        <f>IF('statement of marks'!DW8="","",'statement of marks'!DW8)</f>
        <v>200</v>
      </c>
      <c r="M16" s="460" t="str">
        <f>IF('statement of marks'!DX8="","",'statement of marks'!DX8)</f>
        <v/>
      </c>
      <c r="N16" s="452" t="str">
        <f>IF('statement of marks'!DY8="","",'statement of marks'!DY8)</f>
        <v/>
      </c>
    </row>
    <row r="17" spans="3:14" ht="16" customHeight="1">
      <c r="C17" s="451"/>
      <c r="D17" s="444" t="str">
        <f>'statement of marks'!$DT$5</f>
        <v>vaxszth</v>
      </c>
      <c r="E17" s="458">
        <f>IF('statement of marks'!DT7="","",'statement of marks'!DT7)</f>
        <v>100</v>
      </c>
      <c r="F17" s="460">
        <f>IF('statement of marks'!DU7="","",'statement of marks'!DU7)</f>
        <v>26</v>
      </c>
      <c r="G17" s="452" t="str">
        <f>IF('statement of marks'!DV7="","",'statement of marks'!DV7)</f>
        <v>E</v>
      </c>
      <c r="H17" s="521"/>
      <c r="I17" s="522"/>
      <c r="J17" s="451"/>
      <c r="K17" s="444" t="str">
        <f>'statement of marks'!$DT$5</f>
        <v>vaxszth</v>
      </c>
      <c r="L17" s="458">
        <f>IF('statement of marks'!DT8="","",'statement of marks'!DT8)</f>
        <v>100</v>
      </c>
      <c r="M17" s="460" t="str">
        <f>IF('statement of marks'!DU8="","",'statement of marks'!DU8)</f>
        <v/>
      </c>
      <c r="N17" s="452" t="str">
        <f>IF('statement of marks'!DV8="","",'statement of marks'!DV8)</f>
        <v/>
      </c>
    </row>
    <row r="18" spans="3:14" ht="16" customHeight="1">
      <c r="C18" s="451"/>
      <c r="D18" s="444" t="str">
        <f>'statement of marks'!$DZ$5</f>
        <v>xf.kr</v>
      </c>
      <c r="E18" s="458">
        <f>IF('statement of marks'!DZ7="","",'statement of marks'!DZ7)</f>
        <v>200</v>
      </c>
      <c r="F18" s="460">
        <f>IF('statement of marks'!EA7="","",'statement of marks'!EA7)</f>
        <v>85</v>
      </c>
      <c r="G18" s="452" t="str">
        <f>IF('statement of marks'!EB7="","",'statement of marks'!EB7)</f>
        <v>D</v>
      </c>
      <c r="H18" s="521"/>
      <c r="I18" s="522"/>
      <c r="J18" s="451"/>
      <c r="K18" s="444" t="str">
        <f>'statement of marks'!$DZ$5</f>
        <v>xf.kr</v>
      </c>
      <c r="L18" s="458">
        <f>IF('statement of marks'!DZ8="","",'statement of marks'!DZ8)</f>
        <v>200</v>
      </c>
      <c r="M18" s="460">
        <f>IF('statement of marks'!EA8="","",'statement of marks'!EA8)</f>
        <v>135</v>
      </c>
      <c r="N18" s="452" t="str">
        <f>IF('statement of marks'!EB8="","",'statement of marks'!EB8)</f>
        <v>C</v>
      </c>
    </row>
    <row r="19" spans="3:14" ht="16" customHeight="1">
      <c r="C19" s="451"/>
      <c r="D19" s="444" t="str">
        <f>'statement of marks'!$EC$5</f>
        <v>Ik;kZoj.k v/;;u</v>
      </c>
      <c r="E19" s="458">
        <f>IF('statement of marks'!EC7="","",'statement of marks'!EC7)</f>
        <v>200</v>
      </c>
      <c r="F19" s="460">
        <f>IF('statement of marks'!ED7="","",'statement of marks'!ED7)</f>
        <v>85</v>
      </c>
      <c r="G19" s="452" t="str">
        <f>IF('statement of marks'!EE7="","",'statement of marks'!EE7)</f>
        <v>D</v>
      </c>
      <c r="H19" s="521"/>
      <c r="I19" s="522"/>
      <c r="J19" s="451"/>
      <c r="K19" s="444" t="str">
        <f>'statement of marks'!$EC$5</f>
        <v>Ik;kZoj.k v/;;u</v>
      </c>
      <c r="L19" s="458">
        <f>IF('statement of marks'!EC8="","",'statement of marks'!EC8)</f>
        <v>200</v>
      </c>
      <c r="M19" s="460">
        <f>IF('statement of marks'!ED8="","",'statement of marks'!ED8)</f>
        <v>135</v>
      </c>
      <c r="N19" s="452" t="str">
        <f>IF('statement of marks'!EE8="","",'statement of marks'!EE8)</f>
        <v>C</v>
      </c>
    </row>
    <row r="20" spans="3:14" ht="16" customHeight="1">
      <c r="C20" s="451"/>
      <c r="D20" s="444" t="str">
        <f>'statement of marks'!$EF$5</f>
        <v>dk;kZuqHko</v>
      </c>
      <c r="E20" s="458">
        <f>IF('statement of marks'!EF7="","",'statement of marks'!EF7)</f>
        <v>100</v>
      </c>
      <c r="F20" s="460">
        <f>IF('statement of marks'!EG7="","",'statement of marks'!EG7)</f>
        <v>100</v>
      </c>
      <c r="G20" s="452" t="str">
        <f>IF('statement of marks'!EH7="","",'statement of marks'!EH7)</f>
        <v>A</v>
      </c>
      <c r="H20" s="521"/>
      <c r="I20" s="522"/>
      <c r="J20" s="451"/>
      <c r="K20" s="444" t="str">
        <f>'statement of marks'!$EF$5</f>
        <v>dk;kZuqHko</v>
      </c>
      <c r="L20" s="458">
        <f>IF('statement of marks'!EF8="","",'statement of marks'!EF8)</f>
        <v>100</v>
      </c>
      <c r="M20" s="460">
        <f>IF('statement of marks'!EG8="","",'statement of marks'!EG8)</f>
        <v>100</v>
      </c>
      <c r="N20" s="452" t="str">
        <f>IF('statement of marks'!EH8="","",'statement of marks'!EH8)</f>
        <v>A</v>
      </c>
    </row>
    <row r="21" spans="3:14" ht="16" customHeight="1">
      <c r="C21" s="451"/>
      <c r="D21" s="444" t="str">
        <f>'statement of marks'!$EI$5</f>
        <v>dyk f'k{kk</v>
      </c>
      <c r="E21" s="459">
        <f>IF('statement of marks'!EI7="","",'statement of marks'!EI7)</f>
        <v>100</v>
      </c>
      <c r="F21" s="461">
        <f>IF('statement of marks'!EJ7="","",'statement of marks'!EJ7)</f>
        <v>100</v>
      </c>
      <c r="G21" s="453" t="str">
        <f>IF('statement of marks'!EK7="","",'statement of marks'!EK7)</f>
        <v>A</v>
      </c>
      <c r="H21" s="521"/>
      <c r="I21" s="522"/>
      <c r="J21" s="451"/>
      <c r="K21" s="444" t="str">
        <f>'statement of marks'!$EI$5</f>
        <v>dyk f'k{kk</v>
      </c>
      <c r="L21" s="459">
        <f>IF('statement of marks'!EI8="","",'statement of marks'!EI8)</f>
        <v>100</v>
      </c>
      <c r="M21" s="461">
        <f>IF('statement of marks'!EJ8="","",'statement of marks'!EJ8)</f>
        <v>100</v>
      </c>
      <c r="N21" s="453" t="str">
        <f>IF('statement of marks'!EK8="","",'statement of marks'!EK8)</f>
        <v>A</v>
      </c>
    </row>
    <row r="22" spans="3:14" ht="16" customHeight="1">
      <c r="C22" s="451"/>
      <c r="D22" s="444" t="str">
        <f>'statement of marks'!$EL$5</f>
        <v>LokLF; ,oe~ 'kkjhfjd f'k{kk</v>
      </c>
      <c r="E22" s="459">
        <f>IF('statement of marks'!EL7="","",'statement of marks'!EL7)</f>
        <v>100</v>
      </c>
      <c r="F22" s="461">
        <f>IF('statement of marks'!EM7="","",'statement of marks'!EM7)</f>
        <v>100</v>
      </c>
      <c r="G22" s="453" t="str">
        <f>IF('statement of marks'!EN7="","",'statement of marks'!EN7)</f>
        <v>A</v>
      </c>
      <c r="H22" s="521"/>
      <c r="I22" s="522"/>
      <c r="J22" s="451"/>
      <c r="K22" s="444" t="str">
        <f>'statement of marks'!$EL$5</f>
        <v>LokLF; ,oe~ 'kkjhfjd f'k{kk</v>
      </c>
      <c r="L22" s="459">
        <f>IF('statement of marks'!EL8="","",'statement of marks'!EL8)</f>
        <v>100</v>
      </c>
      <c r="M22" s="461">
        <f>IF('statement of marks'!EM8="","",'statement of marks'!EM8)</f>
        <v>100</v>
      </c>
      <c r="N22" s="453" t="str">
        <f>IF('statement of marks'!EN8="","",'statement of marks'!EN8)</f>
        <v>A</v>
      </c>
    </row>
    <row r="23" spans="3:14" ht="16" customHeight="1">
      <c r="C23" s="451"/>
      <c r="D23" s="444" t="s">
        <v>654</v>
      </c>
      <c r="E23" s="459">
        <f>IF('statement of marks'!ES7="","",'statement of marks'!ES7)</f>
        <v>900</v>
      </c>
      <c r="F23" s="461">
        <f>IF('statement of marks'!ET7="","",'statement of marks'!ET7)</f>
        <v>341</v>
      </c>
      <c r="G23" s="453" t="str">
        <f>IF('statement of marks'!EV7="","",'statement of marks'!EV7)</f>
        <v/>
      </c>
      <c r="H23" s="521"/>
      <c r="I23" s="522"/>
      <c r="J23" s="451"/>
      <c r="K23" s="444" t="s">
        <v>654</v>
      </c>
      <c r="L23" s="459">
        <f>IF('statement of marks'!ES8="","",'statement of marks'!ES8)</f>
        <v>900</v>
      </c>
      <c r="M23" s="461" t="str">
        <f>IF('statement of marks'!ET8="","",'statement of marks'!ET8)</f>
        <v/>
      </c>
      <c r="N23" s="453" t="str">
        <f>IF('statement of marks'!EV8="","",'statement of marks'!EV8)</f>
        <v/>
      </c>
    </row>
    <row r="24" spans="3:14" ht="16" customHeight="1">
      <c r="C24" s="451"/>
      <c r="D24" s="444" t="s">
        <v>11</v>
      </c>
      <c r="E24" s="986" t="str">
        <f>IF('statement of marks'!ER7="","",'statement of marks'!ER7)</f>
        <v>d{kksUur</v>
      </c>
      <c r="F24" s="986"/>
      <c r="G24" s="987"/>
      <c r="H24" s="521"/>
      <c r="I24" s="522"/>
      <c r="J24" s="451"/>
      <c r="K24" s="444" t="s">
        <v>11</v>
      </c>
      <c r="L24" s="986" t="str">
        <f>IF('statement of marks'!ER8="","",'statement of marks'!ER8)</f>
        <v/>
      </c>
      <c r="M24" s="986"/>
      <c r="N24" s="987"/>
    </row>
    <row r="25" spans="3:14" ht="16" customHeight="1">
      <c r="C25" s="451"/>
      <c r="D25" s="446" t="str">
        <f>'statement of marks'!$EO$5</f>
        <v>dqy ehfVax</v>
      </c>
      <c r="E25" s="457">
        <f>IF('statement of marks'!EO7="","",'statement of marks'!EO7)</f>
        <v>10</v>
      </c>
      <c r="F25" s="395" t="str">
        <f>'statement of marks'!$EP$5</f>
        <v>Nk= mifLFkfr</v>
      </c>
      <c r="G25" s="462">
        <f>IF('statement of marks'!EP7="","",'statement of marks'!EP7)</f>
        <v>6</v>
      </c>
      <c r="H25" s="521"/>
      <c r="I25" s="522"/>
      <c r="J25" s="451"/>
      <c r="K25" s="446" t="str">
        <f>'statement of marks'!$EO$5</f>
        <v>dqy ehfVax</v>
      </c>
      <c r="L25" s="457">
        <f>IF('statement of marks'!EO8="","",'statement of marks'!EO8)</f>
        <v>10</v>
      </c>
      <c r="M25" s="395" t="str">
        <f>'statement of marks'!$EP$5</f>
        <v>Nk= mifLFkfr</v>
      </c>
      <c r="N25" s="462">
        <f>IF('statement of marks'!EP8="","",'statement of marks'!EP8)</f>
        <v>0</v>
      </c>
    </row>
    <row r="26" spans="3:14" ht="16" customHeight="1">
      <c r="C26" s="451"/>
      <c r="D26" s="444" t="s">
        <v>589</v>
      </c>
      <c r="E26" s="964" t="str">
        <f>IF('statement of marks'!EY7="","",'statement of marks'!EY7)</f>
        <v>n`&lt; fo'okl</v>
      </c>
      <c r="F26" s="964"/>
      <c r="G26" s="965"/>
      <c r="H26" s="521"/>
      <c r="I26" s="522"/>
      <c r="J26" s="451"/>
      <c r="K26" s="444" t="s">
        <v>589</v>
      </c>
      <c r="L26" s="964" t="str">
        <f>IF('statement of marks'!EY8="","",'statement of marks'!EY8)</f>
        <v/>
      </c>
      <c r="M26" s="964"/>
      <c r="N26" s="965"/>
    </row>
    <row r="27" spans="3:14" ht="16" customHeight="1">
      <c r="C27" s="451"/>
      <c r="D27" s="445" t="s">
        <v>72</v>
      </c>
      <c r="E27" s="964"/>
      <c r="F27" s="964"/>
      <c r="G27" s="965"/>
      <c r="H27" s="521"/>
      <c r="I27" s="522"/>
      <c r="J27" s="451"/>
      <c r="K27" s="445" t="s">
        <v>72</v>
      </c>
      <c r="L27" s="964"/>
      <c r="M27" s="964"/>
      <c r="N27" s="965"/>
    </row>
    <row r="28" spans="3:14" ht="16" customHeight="1">
      <c r="C28" s="451"/>
      <c r="D28" s="447" t="s">
        <v>99</v>
      </c>
      <c r="E28" s="964"/>
      <c r="F28" s="964"/>
      <c r="G28" s="965"/>
      <c r="H28" s="521"/>
      <c r="I28" s="522"/>
      <c r="J28" s="451"/>
      <c r="K28" s="447" t="s">
        <v>99</v>
      </c>
      <c r="L28" s="964"/>
      <c r="M28" s="964"/>
      <c r="N28" s="965"/>
    </row>
    <row r="29" spans="3:14" ht="16" customHeight="1">
      <c r="C29" s="451"/>
      <c r="D29" s="448" t="s">
        <v>19</v>
      </c>
      <c r="E29" s="964"/>
      <c r="F29" s="964"/>
      <c r="G29" s="965"/>
      <c r="H29" s="521"/>
      <c r="I29" s="522"/>
      <c r="J29" s="451"/>
      <c r="K29" s="448" t="s">
        <v>19</v>
      </c>
      <c r="L29" s="964"/>
      <c r="M29" s="964"/>
      <c r="N29" s="965"/>
    </row>
    <row r="30" spans="3:14" ht="16" customHeight="1">
      <c r="C30" s="454"/>
      <c r="D30" s="449" t="s">
        <v>7</v>
      </c>
      <c r="E30" s="964"/>
      <c r="F30" s="964"/>
      <c r="G30" s="965"/>
      <c r="H30" s="521"/>
      <c r="I30" s="522"/>
      <c r="J30" s="454"/>
      <c r="K30" s="449" t="s">
        <v>7</v>
      </c>
      <c r="L30" s="964"/>
      <c r="M30" s="964"/>
      <c r="N30" s="965"/>
    </row>
    <row r="31" spans="3:14" ht="16" customHeight="1">
      <c r="C31" s="451"/>
      <c r="D31" s="445" t="str">
        <f>'statement of marks'!$H$3</f>
        <v>fo|ky; dk Mk;l dksM+ →</v>
      </c>
      <c r="E31" s="966" t="str">
        <f>'statement of marks'!$I$3</f>
        <v>00001</v>
      </c>
      <c r="F31" s="966"/>
      <c r="G31" s="967"/>
      <c r="H31" s="521"/>
      <c r="I31" s="522"/>
      <c r="J31" s="451"/>
      <c r="K31" s="445" t="str">
        <f>'statement of marks'!$H$3</f>
        <v>fo|ky; dk Mk;l dksM+ →</v>
      </c>
      <c r="L31" s="966" t="str">
        <f>'statement of marks'!$I$3</f>
        <v>00001</v>
      </c>
      <c r="M31" s="966"/>
      <c r="N31" s="967"/>
    </row>
    <row r="32" spans="3:14" ht="16" customHeight="1" thickBot="1">
      <c r="C32" s="455"/>
      <c r="D32" s="456" t="s">
        <v>70</v>
      </c>
      <c r="E32" s="968">
        <f>'statement of marks'!$EX$107</f>
        <v>42460</v>
      </c>
      <c r="F32" s="968"/>
      <c r="G32" s="969"/>
      <c r="H32" s="521"/>
      <c r="I32" s="522"/>
      <c r="J32" s="455"/>
      <c r="K32" s="456" t="s">
        <v>70</v>
      </c>
      <c r="L32" s="968">
        <f>'statement of marks'!$EX$107</f>
        <v>42460</v>
      </c>
      <c r="M32" s="968"/>
      <c r="N32" s="969"/>
    </row>
    <row r="33" spans="3:14" ht="16" customHeight="1">
      <c r="C33" s="1012" t="s">
        <v>44</v>
      </c>
      <c r="D33" s="1013"/>
      <c r="E33" s="1013"/>
      <c r="F33" s="1013"/>
      <c r="G33" s="1014"/>
      <c r="H33" s="524"/>
      <c r="I33" s="522"/>
      <c r="J33" s="1012" t="s">
        <v>44</v>
      </c>
      <c r="K33" s="1013"/>
      <c r="L33" s="1013"/>
      <c r="M33" s="1013"/>
      <c r="N33" s="1014"/>
    </row>
    <row r="34" spans="3:14" ht="16" customHeight="1">
      <c r="C34" s="1015" t="str">
        <f>'statement of marks'!$A$1</f>
        <v>jk- ck- ek/;fed fo|ky; uohu] fuEckgsM+k</v>
      </c>
      <c r="D34" s="1016"/>
      <c r="E34" s="1016"/>
      <c r="F34" s="1016"/>
      <c r="G34" s="1017"/>
      <c r="H34" s="524"/>
      <c r="I34" s="522"/>
      <c r="J34" s="1015" t="str">
        <f>'statement of marks'!$A$1</f>
        <v>jk- ck- ek/;fed fo|ky; uohu] fuEckgsM+k</v>
      </c>
      <c r="K34" s="1016"/>
      <c r="L34" s="1016"/>
      <c r="M34" s="1016"/>
      <c r="N34" s="1017"/>
    </row>
    <row r="35" spans="3:14" ht="16" customHeight="1">
      <c r="C35" s="1018"/>
      <c r="D35" s="1019"/>
      <c r="E35" s="1019"/>
      <c r="F35" s="1019"/>
      <c r="G35" s="1020"/>
      <c r="H35" s="524"/>
      <c r="I35" s="522"/>
      <c r="J35" s="1018"/>
      <c r="K35" s="1019"/>
      <c r="L35" s="1019"/>
      <c r="M35" s="1019"/>
      <c r="N35" s="1020"/>
    </row>
    <row r="36" spans="3:14" ht="16" customHeight="1">
      <c r="C36" s="451"/>
      <c r="D36" s="443" t="s">
        <v>578</v>
      </c>
      <c r="E36" s="1021" t="str">
        <f>'statement of marks'!$F$3</f>
        <v>2015-16</v>
      </c>
      <c r="F36" s="1022"/>
      <c r="G36" s="1023"/>
      <c r="H36" s="524"/>
      <c r="I36" s="522"/>
      <c r="J36" s="451"/>
      <c r="K36" s="443" t="s">
        <v>578</v>
      </c>
      <c r="L36" s="1021" t="str">
        <f>'statement of marks'!$F$3</f>
        <v>2015-16</v>
      </c>
      <c r="M36" s="1022"/>
      <c r="N36" s="1023"/>
    </row>
    <row r="37" spans="3:14" ht="16" customHeight="1">
      <c r="C37" s="451"/>
      <c r="D37" s="519" t="s">
        <v>579</v>
      </c>
      <c r="E37" s="1009" t="str">
        <f>IF('statement of marks'!H9="","",'statement of marks'!H9)</f>
        <v>v 003</v>
      </c>
      <c r="F37" s="1010"/>
      <c r="G37" s="1011"/>
      <c r="H37" s="524"/>
      <c r="I37" s="522"/>
      <c r="J37" s="451"/>
      <c r="K37" s="519" t="s">
        <v>579</v>
      </c>
      <c r="L37" s="1009" t="str">
        <f>IF('statement of marks'!H10="","",'statement of marks'!H10)</f>
        <v>v 004</v>
      </c>
      <c r="M37" s="1010"/>
      <c r="N37" s="1011"/>
    </row>
    <row r="38" spans="3:14" ht="16" customHeight="1">
      <c r="C38" s="451"/>
      <c r="D38" s="519" t="s">
        <v>580</v>
      </c>
      <c r="E38" s="1009" t="str">
        <f>IF('statement of marks'!I9="","",'statement of marks'!I9)</f>
        <v>c 003</v>
      </c>
      <c r="F38" s="1010"/>
      <c r="G38" s="1011"/>
      <c r="H38" s="524"/>
      <c r="I38" s="522"/>
      <c r="J38" s="451"/>
      <c r="K38" s="519" t="s">
        <v>580</v>
      </c>
      <c r="L38" s="1009" t="str">
        <f>IF('statement of marks'!I10="","",'statement of marks'!I10)</f>
        <v>c 004</v>
      </c>
      <c r="M38" s="1010"/>
      <c r="N38" s="1011"/>
    </row>
    <row r="39" spans="3:14" ht="16" customHeight="1">
      <c r="C39" s="451"/>
      <c r="D39" s="519" t="s">
        <v>581</v>
      </c>
      <c r="E39" s="1009" t="str">
        <f>IF('statement of marks'!J9="","",'statement of marks'!J9)</f>
        <v>l 003</v>
      </c>
      <c r="F39" s="1010"/>
      <c r="G39" s="1011"/>
      <c r="H39" s="524"/>
      <c r="I39" s="522"/>
      <c r="J39" s="451"/>
      <c r="K39" s="519" t="s">
        <v>581</v>
      </c>
      <c r="L39" s="1009" t="str">
        <f>IF('statement of marks'!J10="","",'statement of marks'!J10)</f>
        <v>l 004</v>
      </c>
      <c r="M39" s="1010"/>
      <c r="N39" s="1011"/>
    </row>
    <row r="40" spans="3:14" ht="16" customHeight="1">
      <c r="C40" s="451"/>
      <c r="D40" s="519" t="s">
        <v>585</v>
      </c>
      <c r="E40" s="997" t="str">
        <f>IF('statement of marks'!B9="","",'statement of marks'!B9)</f>
        <v>OBC</v>
      </c>
      <c r="F40" s="998"/>
      <c r="G40" s="999"/>
      <c r="H40" s="524"/>
      <c r="I40" s="522"/>
      <c r="J40" s="451"/>
      <c r="K40" s="519" t="s">
        <v>585</v>
      </c>
      <c r="L40" s="997" t="str">
        <f>IF('statement of marks'!B10="","",'statement of marks'!B10)</f>
        <v>SBC</v>
      </c>
      <c r="M40" s="998"/>
      <c r="N40" s="999"/>
    </row>
    <row r="41" spans="3:14" ht="16" customHeight="1">
      <c r="C41" s="451"/>
      <c r="D41" s="519" t="s">
        <v>582</v>
      </c>
      <c r="E41" s="997">
        <f>'statement of marks'!$D$3</f>
        <v>3</v>
      </c>
      <c r="F41" s="998"/>
      <c r="G41" s="999"/>
      <c r="H41" s="524"/>
      <c r="I41" s="522"/>
      <c r="J41" s="451"/>
      <c r="K41" s="519" t="s">
        <v>582</v>
      </c>
      <c r="L41" s="997">
        <f>'statement of marks'!$D$3</f>
        <v>3</v>
      </c>
      <c r="M41" s="998"/>
      <c r="N41" s="999"/>
    </row>
    <row r="42" spans="3:14" ht="16" customHeight="1">
      <c r="C42" s="451"/>
      <c r="D42" s="445" t="s">
        <v>583</v>
      </c>
      <c r="E42" s="997" t="str">
        <f>IF('statement of marks'!E9="","",'statement of marks'!E9)</f>
        <v/>
      </c>
      <c r="F42" s="998"/>
      <c r="G42" s="999"/>
      <c r="H42" s="524"/>
      <c r="I42" s="522"/>
      <c r="J42" s="451"/>
      <c r="K42" s="445" t="s">
        <v>583</v>
      </c>
      <c r="L42" s="997" t="str">
        <f>IF('statement of marks'!E10="","",'statement of marks'!E10)</f>
        <v/>
      </c>
      <c r="M42" s="998"/>
      <c r="N42" s="999"/>
    </row>
    <row r="43" spans="3:14" ht="16" customHeight="1">
      <c r="C43" s="451"/>
      <c r="D43" s="519" t="s">
        <v>9</v>
      </c>
      <c r="E43" s="997">
        <f>IF('statement of marks'!D9="","",'statement of marks'!D9)</f>
        <v>803</v>
      </c>
      <c r="F43" s="998"/>
      <c r="G43" s="999"/>
      <c r="H43" s="524"/>
      <c r="I43" s="522"/>
      <c r="J43" s="451"/>
      <c r="K43" s="519" t="s">
        <v>9</v>
      </c>
      <c r="L43" s="997">
        <f>IF('statement of marks'!D10="","",'statement of marks'!D10)</f>
        <v>804</v>
      </c>
      <c r="M43" s="998"/>
      <c r="N43" s="999"/>
    </row>
    <row r="44" spans="3:14" ht="16" customHeight="1">
      <c r="C44" s="451"/>
      <c r="D44" s="519" t="s">
        <v>587</v>
      </c>
      <c r="E44" s="1000" t="str">
        <f>IF('statement of marks'!F9="","",'statement of marks'!F9)</f>
        <v/>
      </c>
      <c r="F44" s="1001"/>
      <c r="G44" s="1002"/>
      <c r="H44" s="524"/>
      <c r="I44" s="522"/>
      <c r="J44" s="451"/>
      <c r="K44" s="519" t="s">
        <v>587</v>
      </c>
      <c r="L44" s="1000" t="str">
        <f>IF('statement of marks'!F10="","",'statement of marks'!F10)</f>
        <v/>
      </c>
      <c r="M44" s="1001"/>
      <c r="N44" s="1002"/>
    </row>
    <row r="45" spans="3:14" ht="16" customHeight="1">
      <c r="C45" s="451"/>
      <c r="D45" s="519" t="s">
        <v>588</v>
      </c>
      <c r="E45" s="1003" t="str">
        <f>IF('statement of marks'!G9="","",'statement of marks'!G9)</f>
        <v/>
      </c>
      <c r="F45" s="1004"/>
      <c r="G45" s="1005"/>
      <c r="H45" s="524"/>
      <c r="I45" s="522"/>
      <c r="J45" s="451"/>
      <c r="K45" s="519" t="s">
        <v>588</v>
      </c>
      <c r="L45" s="1003" t="str">
        <f>IF('statement of marks'!G10="","",'statement of marks'!G10)</f>
        <v/>
      </c>
      <c r="M45" s="1004"/>
      <c r="N45" s="1005"/>
    </row>
    <row r="46" spans="3:14" ht="16" customHeight="1">
      <c r="C46" s="451"/>
      <c r="D46" s="519" t="s">
        <v>584</v>
      </c>
      <c r="E46" s="520" t="s">
        <v>655</v>
      </c>
      <c r="F46" s="520" t="s">
        <v>91</v>
      </c>
      <c r="G46" s="452" t="s">
        <v>591</v>
      </c>
      <c r="H46" s="524"/>
      <c r="I46" s="522"/>
      <c r="J46" s="451"/>
      <c r="K46" s="519" t="s">
        <v>584</v>
      </c>
      <c r="L46" s="520" t="s">
        <v>655</v>
      </c>
      <c r="M46" s="520" t="s">
        <v>91</v>
      </c>
      <c r="N46" s="452" t="s">
        <v>591</v>
      </c>
    </row>
    <row r="47" spans="3:14" ht="16" customHeight="1">
      <c r="C47" s="451"/>
      <c r="D47" s="519" t="str">
        <f>'statement of marks'!$DQ$5</f>
        <v>fgUnh</v>
      </c>
      <c r="E47" s="458">
        <f>IF('statement of marks'!DQ9="","",'statement of marks'!DQ9)</f>
        <v>200</v>
      </c>
      <c r="F47" s="460">
        <f>IF('statement of marks'!DR9="","",'statement of marks'!DR9)</f>
        <v>136</v>
      </c>
      <c r="G47" s="452" t="str">
        <f>IF('statement of marks'!DS9="","",'statement of marks'!DS9)</f>
        <v>C</v>
      </c>
      <c r="H47" s="524"/>
      <c r="I47" s="522"/>
      <c r="J47" s="451"/>
      <c r="K47" s="519" t="str">
        <f>'statement of marks'!$DQ$5</f>
        <v>fgUnh</v>
      </c>
      <c r="L47" s="458">
        <f>IF('statement of marks'!DQ10="","",'statement of marks'!DQ10)</f>
        <v>200</v>
      </c>
      <c r="M47" s="460">
        <f>IF('statement of marks'!DR10="","",'statement of marks'!DR10)</f>
        <v>149</v>
      </c>
      <c r="N47" s="452" t="str">
        <f>IF('statement of marks'!DS10="","",'statement of marks'!DS10)</f>
        <v>B</v>
      </c>
    </row>
    <row r="48" spans="3:14" ht="16" customHeight="1">
      <c r="C48" s="451"/>
      <c r="D48" s="519" t="str">
        <f>'statement of marks'!$DW$5</f>
        <v>mnwZ</v>
      </c>
      <c r="E48" s="458">
        <f>IF('statement of marks'!DW9="","",'statement of marks'!DW9)</f>
        <v>200</v>
      </c>
      <c r="F48" s="460">
        <f>IF('statement of marks'!DX9="","",'statement of marks'!DX9)</f>
        <v>66</v>
      </c>
      <c r="G48" s="452" t="str">
        <f>IF('statement of marks'!DY9="","",'statement of marks'!DY9)</f>
        <v>D</v>
      </c>
      <c r="H48" s="521"/>
      <c r="I48" s="522"/>
      <c r="J48" s="451"/>
      <c r="K48" s="519" t="str">
        <f>'statement of marks'!$DW$5</f>
        <v>mnwZ</v>
      </c>
      <c r="L48" s="458">
        <f>IF('statement of marks'!DW10="","",'statement of marks'!DW10)</f>
        <v>200</v>
      </c>
      <c r="M48" s="460">
        <f>IF('statement of marks'!DX10="","",'statement of marks'!DX10)</f>
        <v>79</v>
      </c>
      <c r="N48" s="452" t="str">
        <f>IF('statement of marks'!DY10="","",'statement of marks'!DY10)</f>
        <v>D</v>
      </c>
    </row>
    <row r="49" spans="3:14" ht="16" customHeight="1">
      <c r="C49" s="451"/>
      <c r="D49" s="519" t="str">
        <f>'statement of marks'!$DT$5</f>
        <v>vaxszth</v>
      </c>
      <c r="E49" s="458">
        <f>IF('statement of marks'!DT9="","",'statement of marks'!DT9)</f>
        <v>100</v>
      </c>
      <c r="F49" s="460">
        <f>IF('statement of marks'!DU9="","",'statement of marks'!DU9)</f>
        <v>75</v>
      </c>
      <c r="G49" s="452" t="str">
        <f>IF('statement of marks'!DV9="","",'statement of marks'!DV9)</f>
        <v>B</v>
      </c>
      <c r="H49" s="524"/>
      <c r="I49" s="522"/>
      <c r="J49" s="451"/>
      <c r="K49" s="519" t="str">
        <f>'statement of marks'!$DT$5</f>
        <v>vaxszth</v>
      </c>
      <c r="L49" s="458">
        <f>IF('statement of marks'!DT10="","",'statement of marks'!DT10)</f>
        <v>100</v>
      </c>
      <c r="M49" s="460">
        <f>IF('statement of marks'!DU10="","",'statement of marks'!DU10)</f>
        <v>62</v>
      </c>
      <c r="N49" s="452" t="str">
        <f>IF('statement of marks'!DV10="","",'statement of marks'!DV10)</f>
        <v>C</v>
      </c>
    </row>
    <row r="50" spans="3:14" ht="16" customHeight="1">
      <c r="C50" s="451"/>
      <c r="D50" s="519" t="str">
        <f>'statement of marks'!$DZ$5</f>
        <v>xf.kr</v>
      </c>
      <c r="E50" s="458">
        <f>IF('statement of marks'!DZ9="","",'statement of marks'!DZ9)</f>
        <v>200</v>
      </c>
      <c r="F50" s="460">
        <f>IF('statement of marks'!EA9="","",'statement of marks'!EA9)</f>
        <v>85</v>
      </c>
      <c r="G50" s="452" t="str">
        <f>IF('statement of marks'!EB9="","",'statement of marks'!EB9)</f>
        <v/>
      </c>
      <c r="H50" s="524"/>
      <c r="I50" s="522"/>
      <c r="J50" s="451"/>
      <c r="K50" s="519" t="str">
        <f>'statement of marks'!$DZ$5</f>
        <v>xf.kr</v>
      </c>
      <c r="L50" s="458">
        <f>IF('statement of marks'!DZ10="","",'statement of marks'!DZ10)</f>
        <v>200</v>
      </c>
      <c r="M50" s="460">
        <f>IF('statement of marks'!EA10="","",'statement of marks'!EA10)</f>
        <v>85</v>
      </c>
      <c r="N50" s="452" t="str">
        <f>IF('statement of marks'!EB10="","",'statement of marks'!EB10)</f>
        <v/>
      </c>
    </row>
    <row r="51" spans="3:14" ht="16" customHeight="1">
      <c r="C51" s="451"/>
      <c r="D51" s="519" t="str">
        <f>'statement of marks'!$EC$5</f>
        <v>Ik;kZoj.k v/;;u</v>
      </c>
      <c r="E51" s="458">
        <f>IF('statement of marks'!EC9="","",'statement of marks'!EC9)</f>
        <v>200</v>
      </c>
      <c r="F51" s="460">
        <f>IF('statement of marks'!ED9="","",'statement of marks'!ED9)</f>
        <v>136</v>
      </c>
      <c r="G51" s="452" t="str">
        <f>IF('statement of marks'!EE9="","",'statement of marks'!EE9)</f>
        <v>C</v>
      </c>
      <c r="H51" s="524"/>
      <c r="I51" s="522"/>
      <c r="J51" s="451"/>
      <c r="K51" s="519" t="str">
        <f>'statement of marks'!$EC$5</f>
        <v>Ik;kZoj.k v/;;u</v>
      </c>
      <c r="L51" s="458">
        <f>IF('statement of marks'!EC10="","",'statement of marks'!EC10)</f>
        <v>200</v>
      </c>
      <c r="M51" s="460">
        <f>IF('statement of marks'!ED10="","",'statement of marks'!ED10)</f>
        <v>149</v>
      </c>
      <c r="N51" s="452" t="str">
        <f>IF('statement of marks'!EE10="","",'statement of marks'!EE10)</f>
        <v>B</v>
      </c>
    </row>
    <row r="52" spans="3:14" ht="16" customHeight="1">
      <c r="C52" s="451"/>
      <c r="D52" s="519" t="str">
        <f>'statement of marks'!$EF$5</f>
        <v>dk;kZuqHko</v>
      </c>
      <c r="E52" s="458">
        <f>IF('statement of marks'!EF9="","",'statement of marks'!EF9)</f>
        <v>100</v>
      </c>
      <c r="F52" s="460">
        <f>IF('statement of marks'!EG9="","",'statement of marks'!EG9)</f>
        <v>100</v>
      </c>
      <c r="G52" s="452" t="str">
        <f>IF('statement of marks'!EH9="","",'statement of marks'!EH9)</f>
        <v>A</v>
      </c>
      <c r="H52" s="524"/>
      <c r="I52" s="522"/>
      <c r="J52" s="451"/>
      <c r="K52" s="519" t="str">
        <f>'statement of marks'!$EF$5</f>
        <v>dk;kZuqHko</v>
      </c>
      <c r="L52" s="458">
        <f>IF('statement of marks'!EF10="","",'statement of marks'!EF10)</f>
        <v>100</v>
      </c>
      <c r="M52" s="460">
        <f>IF('statement of marks'!EG10="","",'statement of marks'!EG10)</f>
        <v>100</v>
      </c>
      <c r="N52" s="452" t="str">
        <f>IF('statement of marks'!EH10="","",'statement of marks'!EH10)</f>
        <v>A</v>
      </c>
    </row>
    <row r="53" spans="3:14" ht="16" customHeight="1">
      <c r="C53" s="451"/>
      <c r="D53" s="519" t="str">
        <f>'statement of marks'!$EI$5</f>
        <v>dyk f'k{kk</v>
      </c>
      <c r="E53" s="459">
        <f>IF('statement of marks'!EI9="","",'statement of marks'!EI9)</f>
        <v>100</v>
      </c>
      <c r="F53" s="461">
        <f>IF('statement of marks'!EJ9="","",'statement of marks'!EJ9)</f>
        <v>100</v>
      </c>
      <c r="G53" s="518" t="str">
        <f>IF('statement of marks'!EK9="","",'statement of marks'!EK9)</f>
        <v>A</v>
      </c>
      <c r="H53" s="524"/>
      <c r="I53" s="522"/>
      <c r="J53" s="451"/>
      <c r="K53" s="519" t="str">
        <f>'statement of marks'!$EI$5</f>
        <v>dyk f'k{kk</v>
      </c>
      <c r="L53" s="459">
        <f>IF('statement of marks'!EI10="","",'statement of marks'!EI10)</f>
        <v>100</v>
      </c>
      <c r="M53" s="461">
        <f>IF('statement of marks'!EJ10="","",'statement of marks'!EJ10)</f>
        <v>100</v>
      </c>
      <c r="N53" s="518" t="str">
        <f>IF('statement of marks'!EK10="","",'statement of marks'!EK10)</f>
        <v>A</v>
      </c>
    </row>
    <row r="54" spans="3:14" ht="16" customHeight="1">
      <c r="C54" s="451"/>
      <c r="D54" s="519" t="str">
        <f>'statement of marks'!$EL$5</f>
        <v>LokLF; ,oe~ 'kkjhfjd f'k{kk</v>
      </c>
      <c r="E54" s="459">
        <f>IF('statement of marks'!EL9="","",'statement of marks'!EL9)</f>
        <v>100</v>
      </c>
      <c r="F54" s="461">
        <f>IF('statement of marks'!EM9="","",'statement of marks'!EM9)</f>
        <v>100</v>
      </c>
      <c r="G54" s="518" t="str">
        <f>IF('statement of marks'!EN9="","",'statement of marks'!EN9)</f>
        <v>A</v>
      </c>
      <c r="H54" s="524"/>
      <c r="I54" s="522"/>
      <c r="J54" s="451"/>
      <c r="K54" s="519" t="str">
        <f>'statement of marks'!$EL$5</f>
        <v>LokLF; ,oe~ 'kkjhfjd f'k{kk</v>
      </c>
      <c r="L54" s="459">
        <f>IF('statement of marks'!EL10="","",'statement of marks'!EL10)</f>
        <v>100</v>
      </c>
      <c r="M54" s="461">
        <f>IF('statement of marks'!EM10="","",'statement of marks'!EM10)</f>
        <v>100</v>
      </c>
      <c r="N54" s="518" t="str">
        <f>IF('statement of marks'!EN10="","",'statement of marks'!EN10)</f>
        <v>A</v>
      </c>
    </row>
    <row r="55" spans="3:14" ht="16" customHeight="1">
      <c r="C55" s="451"/>
      <c r="D55" s="519" t="s">
        <v>654</v>
      </c>
      <c r="E55" s="459">
        <f>IF('statement of marks'!ES9="","",'statement of marks'!ES9)</f>
        <v>900</v>
      </c>
      <c r="F55" s="461">
        <f>IF('statement of marks'!ET9="","",'statement of marks'!ET9)</f>
        <v>498</v>
      </c>
      <c r="G55" s="518" t="str">
        <f>IF('statement of marks'!EV9="","",'statement of marks'!EV9)</f>
        <v/>
      </c>
      <c r="H55" s="524"/>
      <c r="I55" s="522"/>
      <c r="J55" s="451"/>
      <c r="K55" s="519" t="s">
        <v>654</v>
      </c>
      <c r="L55" s="459">
        <f>IF('statement of marks'!ES10="","",'statement of marks'!ES10)</f>
        <v>900</v>
      </c>
      <c r="M55" s="461">
        <f>IF('statement of marks'!ET10="","",'statement of marks'!ET10)</f>
        <v>524</v>
      </c>
      <c r="N55" s="518" t="str">
        <f>IF('statement of marks'!EV10="","",'statement of marks'!EV10)</f>
        <v/>
      </c>
    </row>
    <row r="56" spans="3:14" ht="16" customHeight="1">
      <c r="C56" s="451"/>
      <c r="D56" s="519" t="s">
        <v>11</v>
      </c>
      <c r="E56" s="1006" t="str">
        <f>IF('statement of marks'!ER9="","",'statement of marks'!ER9)</f>
        <v/>
      </c>
      <c r="F56" s="1007"/>
      <c r="G56" s="1008"/>
      <c r="H56" s="524"/>
      <c r="I56" s="522"/>
      <c r="J56" s="451"/>
      <c r="K56" s="519" t="s">
        <v>11</v>
      </c>
      <c r="L56" s="1006" t="str">
        <f>IF('statement of marks'!ER10="","",'statement of marks'!ER10)</f>
        <v/>
      </c>
      <c r="M56" s="1007"/>
      <c r="N56" s="1008"/>
    </row>
    <row r="57" spans="3:14" ht="16" customHeight="1">
      <c r="C57" s="451"/>
      <c r="D57" s="446" t="str">
        <f>'statement of marks'!$EO$5</f>
        <v>dqy ehfVax</v>
      </c>
      <c r="E57" s="457">
        <f>IF('statement of marks'!EO9="","",'statement of marks'!EO9)</f>
        <v>10</v>
      </c>
      <c r="F57" s="517" t="str">
        <f>'statement of marks'!$EP$5</f>
        <v>Nk= mifLFkfr</v>
      </c>
      <c r="G57" s="462">
        <f>IF('statement of marks'!EP9="","",'statement of marks'!EP9)</f>
        <v>0</v>
      </c>
      <c r="H57" s="524"/>
      <c r="I57" s="522"/>
      <c r="J57" s="451"/>
      <c r="K57" s="446" t="str">
        <f>'statement of marks'!$EO$5</f>
        <v>dqy ehfVax</v>
      </c>
      <c r="L57" s="457">
        <f>IF('statement of marks'!EO10="","",'statement of marks'!EO10)</f>
        <v>10</v>
      </c>
      <c r="M57" s="517" t="str">
        <f>'statement of marks'!$EP$5</f>
        <v>Nk= mifLFkfr</v>
      </c>
      <c r="N57" s="462">
        <f>IF('statement of marks'!EP10="","",'statement of marks'!EP10)</f>
        <v>0</v>
      </c>
    </row>
    <row r="58" spans="3:14" ht="16" customHeight="1">
      <c r="C58" s="451"/>
      <c r="D58" s="519" t="s">
        <v>589</v>
      </c>
      <c r="E58" s="994" t="str">
        <f>IF('statement of marks'!EY9="","",'statement of marks'!EY9)</f>
        <v/>
      </c>
      <c r="F58" s="995"/>
      <c r="G58" s="996"/>
      <c r="H58" s="524"/>
      <c r="I58" s="522"/>
      <c r="J58" s="451"/>
      <c r="K58" s="519" t="s">
        <v>589</v>
      </c>
      <c r="L58" s="994" t="str">
        <f>IF('statement of marks'!EY10="","",'statement of marks'!EY10)</f>
        <v/>
      </c>
      <c r="M58" s="995"/>
      <c r="N58" s="996"/>
    </row>
    <row r="59" spans="3:14" ht="16" customHeight="1">
      <c r="C59" s="451"/>
      <c r="D59" s="445" t="s">
        <v>72</v>
      </c>
      <c r="E59" s="994"/>
      <c r="F59" s="995"/>
      <c r="G59" s="996"/>
      <c r="H59" s="524"/>
      <c r="I59" s="522"/>
      <c r="J59" s="451"/>
      <c r="K59" s="445" t="s">
        <v>72</v>
      </c>
      <c r="L59" s="994"/>
      <c r="M59" s="995"/>
      <c r="N59" s="996"/>
    </row>
    <row r="60" spans="3:14" ht="16" customHeight="1">
      <c r="C60" s="451"/>
      <c r="D60" s="447" t="s">
        <v>99</v>
      </c>
      <c r="E60" s="994"/>
      <c r="F60" s="995"/>
      <c r="G60" s="996"/>
      <c r="H60" s="524"/>
      <c r="I60" s="522"/>
      <c r="J60" s="451"/>
      <c r="K60" s="447" t="s">
        <v>99</v>
      </c>
      <c r="L60" s="994"/>
      <c r="M60" s="995"/>
      <c r="N60" s="996"/>
    </row>
    <row r="61" spans="3:14" ht="16" customHeight="1">
      <c r="C61" s="451"/>
      <c r="D61" s="448" t="s">
        <v>19</v>
      </c>
      <c r="E61" s="994"/>
      <c r="F61" s="995"/>
      <c r="G61" s="996"/>
      <c r="H61" s="524"/>
      <c r="I61" s="522"/>
      <c r="J61" s="451"/>
      <c r="K61" s="448" t="s">
        <v>19</v>
      </c>
      <c r="L61" s="994"/>
      <c r="M61" s="995"/>
      <c r="N61" s="996"/>
    </row>
    <row r="62" spans="3:14" ht="16" customHeight="1">
      <c r="C62" s="454"/>
      <c r="D62" s="449" t="s">
        <v>7</v>
      </c>
      <c r="E62" s="994"/>
      <c r="F62" s="995"/>
      <c r="G62" s="996"/>
      <c r="H62" s="524"/>
      <c r="I62" s="522"/>
      <c r="J62" s="454"/>
      <c r="K62" s="449" t="s">
        <v>7</v>
      </c>
      <c r="L62" s="994"/>
      <c r="M62" s="995"/>
      <c r="N62" s="996"/>
    </row>
    <row r="63" spans="3:14" ht="16" customHeight="1">
      <c r="C63" s="451"/>
      <c r="D63" s="445" t="str">
        <f>'statement of marks'!$H$3</f>
        <v>fo|ky; dk Mk;l dksM+ →</v>
      </c>
      <c r="E63" s="988" t="str">
        <f>'statement of marks'!$I$3</f>
        <v>00001</v>
      </c>
      <c r="F63" s="989"/>
      <c r="G63" s="990"/>
      <c r="H63" s="524"/>
      <c r="I63" s="522"/>
      <c r="J63" s="451"/>
      <c r="K63" s="445" t="str">
        <f>'statement of marks'!$H$3</f>
        <v>fo|ky; dk Mk;l dksM+ →</v>
      </c>
      <c r="L63" s="988" t="str">
        <f>'statement of marks'!$I$3</f>
        <v>00001</v>
      </c>
      <c r="M63" s="989"/>
      <c r="N63" s="990"/>
    </row>
    <row r="64" spans="3:14" ht="16" customHeight="1" thickBot="1">
      <c r="C64" s="455"/>
      <c r="D64" s="456" t="s">
        <v>70</v>
      </c>
      <c r="E64" s="991">
        <f>'statement of marks'!$EX$107</f>
        <v>42460</v>
      </c>
      <c r="F64" s="992"/>
      <c r="G64" s="993"/>
      <c r="H64" s="524"/>
      <c r="I64" s="522"/>
      <c r="J64" s="455"/>
      <c r="K64" s="456" t="s">
        <v>70</v>
      </c>
      <c r="L64" s="991">
        <f>'statement of marks'!$EX$107</f>
        <v>42460</v>
      </c>
      <c r="M64" s="992"/>
      <c r="N64" s="993"/>
    </row>
    <row r="65" spans="3:14" ht="16" customHeight="1">
      <c r="C65" s="970" t="s">
        <v>44</v>
      </c>
      <c r="D65" s="971"/>
      <c r="E65" s="971"/>
      <c r="F65" s="971"/>
      <c r="G65" s="972"/>
      <c r="H65" s="521"/>
      <c r="I65" s="522"/>
      <c r="J65" s="970" t="s">
        <v>44</v>
      </c>
      <c r="K65" s="971"/>
      <c r="L65" s="971"/>
      <c r="M65" s="971"/>
      <c r="N65" s="972"/>
    </row>
    <row r="66" spans="3:14" ht="16" customHeight="1">
      <c r="C66" s="973" t="str">
        <f>'statement of marks'!$A$1</f>
        <v>jk- ck- ek/;fed fo|ky; uohu] fuEckgsM+k</v>
      </c>
      <c r="D66" s="974"/>
      <c r="E66" s="974"/>
      <c r="F66" s="974"/>
      <c r="G66" s="975"/>
      <c r="H66" s="521"/>
      <c r="I66" s="522"/>
      <c r="J66" s="973" t="str">
        <f>'statement of marks'!$A$1</f>
        <v>jk- ck- ek/;fed fo|ky; uohu] fuEckgsM+k</v>
      </c>
      <c r="K66" s="974"/>
      <c r="L66" s="974"/>
      <c r="M66" s="974"/>
      <c r="N66" s="975"/>
    </row>
    <row r="67" spans="3:14" ht="16" customHeight="1">
      <c r="C67" s="973"/>
      <c r="D67" s="974"/>
      <c r="E67" s="974"/>
      <c r="F67" s="974"/>
      <c r="G67" s="975"/>
      <c r="H67" s="521"/>
      <c r="I67" s="522"/>
      <c r="J67" s="973"/>
      <c r="K67" s="974"/>
      <c r="L67" s="974"/>
      <c r="M67" s="974"/>
      <c r="N67" s="975"/>
    </row>
    <row r="68" spans="3:14" ht="16" customHeight="1">
      <c r="C68" s="451"/>
      <c r="D68" s="443" t="s">
        <v>578</v>
      </c>
      <c r="E68" s="976" t="str">
        <f>'statement of marks'!$F$3</f>
        <v>2015-16</v>
      </c>
      <c r="F68" s="976"/>
      <c r="G68" s="977"/>
      <c r="H68" s="521"/>
      <c r="I68" s="522"/>
      <c r="J68" s="451"/>
      <c r="K68" s="443" t="s">
        <v>578</v>
      </c>
      <c r="L68" s="976" t="str">
        <f>'statement of marks'!$F$3</f>
        <v>2015-16</v>
      </c>
      <c r="M68" s="976"/>
      <c r="N68" s="977"/>
    </row>
    <row r="69" spans="3:14" ht="16" customHeight="1">
      <c r="C69" s="451"/>
      <c r="D69" s="444" t="s">
        <v>579</v>
      </c>
      <c r="E69" s="978" t="str">
        <f>IF('statement of marks'!H11="","",'statement of marks'!H11)</f>
        <v>v 005</v>
      </c>
      <c r="F69" s="978"/>
      <c r="G69" s="979"/>
      <c r="H69" s="521"/>
      <c r="I69" s="522"/>
      <c r="J69" s="451"/>
      <c r="K69" s="444" t="s">
        <v>579</v>
      </c>
      <c r="L69" s="978" t="str">
        <f>IF('statement of marks'!H12="","",'statement of marks'!H12)</f>
        <v>v 006</v>
      </c>
      <c r="M69" s="978"/>
      <c r="N69" s="979"/>
    </row>
    <row r="70" spans="3:14" ht="16" customHeight="1">
      <c r="C70" s="451"/>
      <c r="D70" s="444" t="s">
        <v>580</v>
      </c>
      <c r="E70" s="978" t="str">
        <f>IF('statement of marks'!I11="","",'statement of marks'!I11)</f>
        <v>c 005</v>
      </c>
      <c r="F70" s="978"/>
      <c r="G70" s="979"/>
      <c r="H70" s="521"/>
      <c r="I70" s="522"/>
      <c r="J70" s="451"/>
      <c r="K70" s="444" t="s">
        <v>580</v>
      </c>
      <c r="L70" s="978" t="str">
        <f>IF('statement of marks'!I12="","",'statement of marks'!I12)</f>
        <v>c 006</v>
      </c>
      <c r="M70" s="978"/>
      <c r="N70" s="979"/>
    </row>
    <row r="71" spans="3:14" ht="16" customHeight="1">
      <c r="C71" s="451"/>
      <c r="D71" s="444" t="s">
        <v>581</v>
      </c>
      <c r="E71" s="978" t="str">
        <f>IF('statement of marks'!J11="","",'statement of marks'!J11)</f>
        <v>l 005</v>
      </c>
      <c r="F71" s="978"/>
      <c r="G71" s="979"/>
      <c r="H71" s="521"/>
      <c r="I71" s="522"/>
      <c r="J71" s="451"/>
      <c r="K71" s="444" t="s">
        <v>581</v>
      </c>
      <c r="L71" s="978" t="str">
        <f>IF('statement of marks'!J12="","",'statement of marks'!J12)</f>
        <v>l 006</v>
      </c>
      <c r="M71" s="978"/>
      <c r="N71" s="979"/>
    </row>
    <row r="72" spans="3:14" ht="16" customHeight="1">
      <c r="C72" s="451"/>
      <c r="D72" s="444" t="s">
        <v>585</v>
      </c>
      <c r="E72" s="980" t="str">
        <f>IF('statement of marks'!B11="","",'statement of marks'!B11)</f>
        <v>MIN</v>
      </c>
      <c r="F72" s="980"/>
      <c r="G72" s="981"/>
      <c r="H72" s="521"/>
      <c r="I72" s="522"/>
      <c r="J72" s="451"/>
      <c r="K72" s="444" t="s">
        <v>585</v>
      </c>
      <c r="L72" s="980" t="str">
        <f>IF('statement of marks'!B12="","",'statement of marks'!B12)</f>
        <v>GEN</v>
      </c>
      <c r="M72" s="980"/>
      <c r="N72" s="981"/>
    </row>
    <row r="73" spans="3:14" ht="16" customHeight="1">
      <c r="C73" s="451"/>
      <c r="D73" s="444" t="s">
        <v>582</v>
      </c>
      <c r="E73" s="980">
        <f>'statement of marks'!$D$3</f>
        <v>3</v>
      </c>
      <c r="F73" s="980"/>
      <c r="G73" s="981"/>
      <c r="H73" s="521"/>
      <c r="I73" s="522"/>
      <c r="J73" s="451"/>
      <c r="K73" s="444" t="s">
        <v>582</v>
      </c>
      <c r="L73" s="980">
        <f>'statement of marks'!$D$3</f>
        <v>3</v>
      </c>
      <c r="M73" s="980"/>
      <c r="N73" s="981"/>
    </row>
    <row r="74" spans="3:14" ht="16" customHeight="1">
      <c r="C74" s="451"/>
      <c r="D74" s="445" t="s">
        <v>583</v>
      </c>
      <c r="E74" s="980" t="str">
        <f>IF('statement of marks'!E11="","",'statement of marks'!E11)</f>
        <v/>
      </c>
      <c r="F74" s="980"/>
      <c r="G74" s="981"/>
      <c r="H74" s="521"/>
      <c r="I74" s="522"/>
      <c r="J74" s="451"/>
      <c r="K74" s="445" t="s">
        <v>583</v>
      </c>
      <c r="L74" s="980" t="str">
        <f>IF('statement of marks'!E12="","",'statement of marks'!E12)</f>
        <v/>
      </c>
      <c r="M74" s="980"/>
      <c r="N74" s="981"/>
    </row>
    <row r="75" spans="3:14" ht="16" customHeight="1">
      <c r="C75" s="451"/>
      <c r="D75" s="444" t="s">
        <v>9</v>
      </c>
      <c r="E75" s="980">
        <f>IF('statement of marks'!D11="","",'statement of marks'!D11)</f>
        <v>805</v>
      </c>
      <c r="F75" s="980"/>
      <c r="G75" s="981"/>
      <c r="H75" s="521"/>
      <c r="I75" s="522"/>
      <c r="J75" s="451"/>
      <c r="K75" s="444" t="s">
        <v>9</v>
      </c>
      <c r="L75" s="980">
        <f>IF('statement of marks'!D12="","",'statement of marks'!D12)</f>
        <v>806</v>
      </c>
      <c r="M75" s="980"/>
      <c r="N75" s="981"/>
    </row>
    <row r="76" spans="3:14" ht="16" customHeight="1">
      <c r="C76" s="451"/>
      <c r="D76" s="444" t="s">
        <v>587</v>
      </c>
      <c r="E76" s="982" t="str">
        <f>IF('statement of marks'!F11="","",'statement of marks'!F11)</f>
        <v/>
      </c>
      <c r="F76" s="982"/>
      <c r="G76" s="983"/>
      <c r="H76" s="521"/>
      <c r="I76" s="522"/>
      <c r="J76" s="451"/>
      <c r="K76" s="444" t="s">
        <v>587</v>
      </c>
      <c r="L76" s="982" t="str">
        <f>IF('statement of marks'!F12="","",'statement of marks'!F12)</f>
        <v/>
      </c>
      <c r="M76" s="982"/>
      <c r="N76" s="983"/>
    </row>
    <row r="77" spans="3:14" ht="16" customHeight="1">
      <c r="C77" s="451"/>
      <c r="D77" s="444" t="s">
        <v>588</v>
      </c>
      <c r="E77" s="984" t="str">
        <f>IF('statement of marks'!G11="","",'statement of marks'!G11)</f>
        <v/>
      </c>
      <c r="F77" s="984"/>
      <c r="G77" s="985"/>
      <c r="H77" s="521"/>
      <c r="I77" s="522"/>
      <c r="J77" s="451"/>
      <c r="K77" s="444" t="s">
        <v>588</v>
      </c>
      <c r="L77" s="984" t="str">
        <f>IF('statement of marks'!G12="","",'statement of marks'!G12)</f>
        <v/>
      </c>
      <c r="M77" s="984"/>
      <c r="N77" s="985"/>
    </row>
    <row r="78" spans="3:14" ht="16" customHeight="1">
      <c r="C78" s="451"/>
      <c r="D78" s="444" t="s">
        <v>584</v>
      </c>
      <c r="E78" s="450" t="s">
        <v>655</v>
      </c>
      <c r="F78" s="450" t="s">
        <v>91</v>
      </c>
      <c r="G78" s="452" t="s">
        <v>591</v>
      </c>
      <c r="H78" s="521"/>
      <c r="I78" s="522"/>
      <c r="J78" s="451"/>
      <c r="K78" s="444" t="s">
        <v>584</v>
      </c>
      <c r="L78" s="450" t="s">
        <v>655</v>
      </c>
      <c r="M78" s="450" t="s">
        <v>91</v>
      </c>
      <c r="N78" s="452" t="s">
        <v>591</v>
      </c>
    </row>
    <row r="79" spans="3:14" ht="16" customHeight="1">
      <c r="C79" s="451"/>
      <c r="D79" s="444" t="str">
        <f>'statement of marks'!$DQ$5</f>
        <v>fgUnh</v>
      </c>
      <c r="E79" s="458">
        <f>IF('statement of marks'!DQ11="","",'statement of marks'!DQ11)</f>
        <v>200</v>
      </c>
      <c r="F79" s="460">
        <f>IF('statement of marks'!DR11="","",'statement of marks'!DR11)</f>
        <v>147</v>
      </c>
      <c r="G79" s="452" t="str">
        <f>IF('statement of marks'!DS11="","",'statement of marks'!DS11)</f>
        <v>B</v>
      </c>
      <c r="H79" s="521"/>
      <c r="I79" s="522"/>
      <c r="J79" s="451"/>
      <c r="K79" s="444" t="str">
        <f>'statement of marks'!$DQ$5</f>
        <v>fgUnh</v>
      </c>
      <c r="L79" s="458">
        <f>IF('statement of marks'!DQ12="","",'statement of marks'!DQ12)</f>
        <v>200</v>
      </c>
      <c r="M79" s="460">
        <f>IF('statement of marks'!DR12="","",'statement of marks'!DR12)</f>
        <v>149</v>
      </c>
      <c r="N79" s="452" t="str">
        <f>IF('statement of marks'!DS12="","",'statement of marks'!DS12)</f>
        <v>B</v>
      </c>
    </row>
    <row r="80" spans="3:14" ht="16" customHeight="1">
      <c r="C80" s="451"/>
      <c r="D80" s="519" t="str">
        <f>'statement of marks'!$DW$5</f>
        <v>mnwZ</v>
      </c>
      <c r="E80" s="458">
        <f>IF('statement of marks'!DW11="","",'statement of marks'!DW11)</f>
        <v>200</v>
      </c>
      <c r="F80" s="460">
        <f>IF('statement of marks'!DX11="","",'statement of marks'!DX11)</f>
        <v>77</v>
      </c>
      <c r="G80" s="452" t="str">
        <f>IF('statement of marks'!DY11="","",'statement of marks'!DY11)</f>
        <v>D</v>
      </c>
      <c r="H80" s="521"/>
      <c r="I80" s="522"/>
      <c r="J80" s="451"/>
      <c r="K80" s="519" t="str">
        <f>'statement of marks'!$DW$5</f>
        <v>mnwZ</v>
      </c>
      <c r="L80" s="458">
        <f>IF('statement of marks'!DW12="","",'statement of marks'!DW12)</f>
        <v>200</v>
      </c>
      <c r="M80" s="460">
        <f>IF('statement of marks'!DX12="","",'statement of marks'!DX12)</f>
        <v>79</v>
      </c>
      <c r="N80" s="452" t="str">
        <f>IF('statement of marks'!DY12="","",'statement of marks'!DY12)</f>
        <v>D</v>
      </c>
    </row>
    <row r="81" spans="3:14" ht="16" customHeight="1">
      <c r="C81" s="451"/>
      <c r="D81" s="444" t="str">
        <f>'statement of marks'!$DT$5</f>
        <v>vaxszth</v>
      </c>
      <c r="E81" s="458">
        <f>IF('statement of marks'!DT11="","",'statement of marks'!DT11)</f>
        <v>100</v>
      </c>
      <c r="F81" s="460">
        <f>IF('statement of marks'!DU11="","",'statement of marks'!DU11)</f>
        <v>66</v>
      </c>
      <c r="G81" s="452" t="str">
        <f>IF('statement of marks'!DV11="","",'statement of marks'!DV11)</f>
        <v>C</v>
      </c>
      <c r="H81" s="521"/>
      <c r="I81" s="522"/>
      <c r="J81" s="451"/>
      <c r="K81" s="444" t="str">
        <f>'statement of marks'!$DT$5</f>
        <v>vaxszth</v>
      </c>
      <c r="L81" s="458">
        <f>IF('statement of marks'!DT12="","",'statement of marks'!DT12)</f>
        <v>100</v>
      </c>
      <c r="M81" s="460">
        <f>IF('statement of marks'!DU12="","",'statement of marks'!DU12)</f>
        <v>56</v>
      </c>
      <c r="N81" s="452" t="str">
        <f>IF('statement of marks'!DV12="","",'statement of marks'!DV12)</f>
        <v>C</v>
      </c>
    </row>
    <row r="82" spans="3:14" ht="16" customHeight="1">
      <c r="C82" s="451"/>
      <c r="D82" s="444" t="str">
        <f>'statement of marks'!$DZ$5</f>
        <v>xf.kr</v>
      </c>
      <c r="E82" s="458">
        <f>IF('statement of marks'!DZ11="","",'statement of marks'!DZ11)</f>
        <v>200</v>
      </c>
      <c r="F82" s="460">
        <f>IF('statement of marks'!EA11="","",'statement of marks'!EA11)</f>
        <v>147</v>
      </c>
      <c r="G82" s="452" t="str">
        <f>IF('statement of marks'!EB11="","",'statement of marks'!EB11)</f>
        <v>B</v>
      </c>
      <c r="H82" s="521"/>
      <c r="I82" s="522"/>
      <c r="J82" s="451"/>
      <c r="K82" s="444" t="str">
        <f>'statement of marks'!$DZ$5</f>
        <v>xf.kr</v>
      </c>
      <c r="L82" s="458">
        <f>IF('statement of marks'!DZ12="","",'statement of marks'!DZ12)</f>
        <v>200</v>
      </c>
      <c r="M82" s="460">
        <f>IF('statement of marks'!EA12="","",'statement of marks'!EA12)</f>
        <v>149</v>
      </c>
      <c r="N82" s="452" t="str">
        <f>IF('statement of marks'!EB12="","",'statement of marks'!EB12)</f>
        <v>B</v>
      </c>
    </row>
    <row r="83" spans="3:14" ht="16" customHeight="1">
      <c r="C83" s="451"/>
      <c r="D83" s="444" t="str">
        <f>'statement of marks'!$EC$5</f>
        <v>Ik;kZoj.k v/;;u</v>
      </c>
      <c r="E83" s="458">
        <f>IF('statement of marks'!EC11="","",'statement of marks'!EC11)</f>
        <v>200</v>
      </c>
      <c r="F83" s="460">
        <f>IF('statement of marks'!ED11="","",'statement of marks'!ED11)</f>
        <v>127</v>
      </c>
      <c r="G83" s="452" t="str">
        <f>IF('statement of marks'!EE11="","",'statement of marks'!EE11)</f>
        <v>C</v>
      </c>
      <c r="H83" s="521"/>
      <c r="I83" s="522"/>
      <c r="J83" s="451"/>
      <c r="K83" s="444" t="str">
        <f>'statement of marks'!$EC$5</f>
        <v>Ik;kZoj.k v/;;u</v>
      </c>
      <c r="L83" s="458">
        <f>IF('statement of marks'!EC12="","",'statement of marks'!EC12)</f>
        <v>200</v>
      </c>
      <c r="M83" s="460">
        <f>IF('statement of marks'!ED12="","",'statement of marks'!ED12)</f>
        <v>149</v>
      </c>
      <c r="N83" s="452" t="str">
        <f>IF('statement of marks'!EE12="","",'statement of marks'!EE12)</f>
        <v>B</v>
      </c>
    </row>
    <row r="84" spans="3:14" ht="16" customHeight="1">
      <c r="C84" s="451"/>
      <c r="D84" s="444" t="str">
        <f>'statement of marks'!$EF$5</f>
        <v>dk;kZuqHko</v>
      </c>
      <c r="E84" s="458">
        <f>IF('statement of marks'!EF11="","",'statement of marks'!EF11)</f>
        <v>100</v>
      </c>
      <c r="F84" s="460">
        <f>IF('statement of marks'!EG11="","",'statement of marks'!EG11)</f>
        <v>100</v>
      </c>
      <c r="G84" s="452" t="str">
        <f>IF('statement of marks'!EH11="","",'statement of marks'!EH11)</f>
        <v>A</v>
      </c>
      <c r="H84" s="521"/>
      <c r="I84" s="522"/>
      <c r="J84" s="451"/>
      <c r="K84" s="444" t="str">
        <f>'statement of marks'!$EF$5</f>
        <v>dk;kZuqHko</v>
      </c>
      <c r="L84" s="458">
        <f>IF('statement of marks'!EF12="","",'statement of marks'!EF12)</f>
        <v>100</v>
      </c>
      <c r="M84" s="460">
        <f>IF('statement of marks'!EG12="","",'statement of marks'!EG12)</f>
        <v>80</v>
      </c>
      <c r="N84" s="452" t="str">
        <f>IF('statement of marks'!EH12="","",'statement of marks'!EH12)</f>
        <v/>
      </c>
    </row>
    <row r="85" spans="3:14" ht="16" customHeight="1">
      <c r="C85" s="451"/>
      <c r="D85" s="444" t="str">
        <f>'statement of marks'!$EI$5</f>
        <v>dyk f'k{kk</v>
      </c>
      <c r="E85" s="459">
        <f>IF('statement of marks'!EI11="","",'statement of marks'!EI11)</f>
        <v>100</v>
      </c>
      <c r="F85" s="461">
        <f>IF('statement of marks'!EJ11="","",'statement of marks'!EJ11)</f>
        <v>100</v>
      </c>
      <c r="G85" s="453" t="str">
        <f>IF('statement of marks'!EK11="","",'statement of marks'!EK11)</f>
        <v>A</v>
      </c>
      <c r="H85" s="521"/>
      <c r="I85" s="522"/>
      <c r="J85" s="451"/>
      <c r="K85" s="444" t="str">
        <f>'statement of marks'!$EI$5</f>
        <v>dyk f'k{kk</v>
      </c>
      <c r="L85" s="459">
        <f>IF('statement of marks'!EI12="","",'statement of marks'!EI12)</f>
        <v>100</v>
      </c>
      <c r="M85" s="461">
        <f>IF('statement of marks'!EJ12="","",'statement of marks'!EJ12)</f>
        <v>100</v>
      </c>
      <c r="N85" s="453" t="str">
        <f>IF('statement of marks'!EK12="","",'statement of marks'!EK12)</f>
        <v>A</v>
      </c>
    </row>
    <row r="86" spans="3:14" ht="16" customHeight="1">
      <c r="C86" s="451"/>
      <c r="D86" s="444" t="str">
        <f>'statement of marks'!$EL$5</f>
        <v>LokLF; ,oe~ 'kkjhfjd f'k{kk</v>
      </c>
      <c r="E86" s="459">
        <f>IF('statement of marks'!EL11="","",'statement of marks'!EL11)</f>
        <v>100</v>
      </c>
      <c r="F86" s="461">
        <f>IF('statement of marks'!EM11="","",'statement of marks'!EM11)</f>
        <v>100</v>
      </c>
      <c r="G86" s="453" t="str">
        <f>IF('statement of marks'!EN11="","",'statement of marks'!EN11)</f>
        <v>A</v>
      </c>
      <c r="H86" s="521"/>
      <c r="I86" s="522"/>
      <c r="J86" s="451"/>
      <c r="K86" s="444" t="str">
        <f>'statement of marks'!$EL$5</f>
        <v>LokLF; ,oe~ 'kkjhfjd f'k{kk</v>
      </c>
      <c r="L86" s="459">
        <f>IF('statement of marks'!EL12="","",'statement of marks'!EL12)</f>
        <v>100</v>
      </c>
      <c r="M86" s="461">
        <f>IF('statement of marks'!EM12="","",'statement of marks'!EM12)</f>
        <v>100</v>
      </c>
      <c r="N86" s="453" t="str">
        <f>IF('statement of marks'!EN12="","",'statement of marks'!EN12)</f>
        <v>A</v>
      </c>
    </row>
    <row r="87" spans="3:14" ht="16" customHeight="1">
      <c r="C87" s="451"/>
      <c r="D87" s="444" t="s">
        <v>654</v>
      </c>
      <c r="E87" s="459">
        <f>IF('statement of marks'!ES11="","",'statement of marks'!ES11)</f>
        <v>900</v>
      </c>
      <c r="F87" s="461">
        <f>IF('statement of marks'!ET11="","",'statement of marks'!ET11)</f>
        <v>564</v>
      </c>
      <c r="G87" s="453" t="str">
        <f>IF('statement of marks'!EV11="","",'statement of marks'!EV11)</f>
        <v>C</v>
      </c>
      <c r="H87" s="521"/>
      <c r="I87" s="522"/>
      <c r="J87" s="451"/>
      <c r="K87" s="444" t="s">
        <v>654</v>
      </c>
      <c r="L87" s="459">
        <f>IF('statement of marks'!ES12="","",'statement of marks'!ES12)</f>
        <v>900</v>
      </c>
      <c r="M87" s="461">
        <f>IF('statement of marks'!ET12="","",'statement of marks'!ET12)</f>
        <v>582</v>
      </c>
      <c r="N87" s="453" t="str">
        <f>IF('statement of marks'!EV12="","",'statement of marks'!EV12)</f>
        <v/>
      </c>
    </row>
    <row r="88" spans="3:14" ht="16" customHeight="1">
      <c r="C88" s="451"/>
      <c r="D88" s="444" t="s">
        <v>11</v>
      </c>
      <c r="E88" s="986" t="str">
        <f>IF('statement of marks'!ER11="","",'statement of marks'!ER11)</f>
        <v>mRrh.kZ</v>
      </c>
      <c r="F88" s="986"/>
      <c r="G88" s="987"/>
      <c r="H88" s="521"/>
      <c r="I88" s="522"/>
      <c r="J88" s="451"/>
      <c r="K88" s="444" t="s">
        <v>11</v>
      </c>
      <c r="L88" s="986" t="str">
        <f>IF('statement of marks'!ER12="","",'statement of marks'!ER12)</f>
        <v/>
      </c>
      <c r="M88" s="986"/>
      <c r="N88" s="987"/>
    </row>
    <row r="89" spans="3:14" ht="16" customHeight="1">
      <c r="C89" s="451"/>
      <c r="D89" s="446" t="str">
        <f>'statement of marks'!$EO$5</f>
        <v>dqy ehfVax</v>
      </c>
      <c r="E89" s="457">
        <f>IF('statement of marks'!EO11="","",'statement of marks'!EO11)</f>
        <v>10</v>
      </c>
      <c r="F89" s="395" t="str">
        <f>'statement of marks'!$EP$5</f>
        <v>Nk= mifLFkfr</v>
      </c>
      <c r="G89" s="462">
        <f>IF('statement of marks'!EP11="","",'statement of marks'!EP11)</f>
        <v>0</v>
      </c>
      <c r="H89" s="521"/>
      <c r="I89" s="522"/>
      <c r="J89" s="451"/>
      <c r="K89" s="446" t="str">
        <f>'statement of marks'!$EO$5</f>
        <v>dqy ehfVax</v>
      </c>
      <c r="L89" s="457">
        <f>IF('statement of marks'!EO12="","",'statement of marks'!EO12)</f>
        <v>10</v>
      </c>
      <c r="M89" s="395" t="str">
        <f>'statement of marks'!$EP$5</f>
        <v>Nk= mifLFkfr</v>
      </c>
      <c r="N89" s="462">
        <f>IF('statement of marks'!EP12="","",'statement of marks'!EP12)</f>
        <v>0</v>
      </c>
    </row>
    <row r="90" spans="3:14" ht="16" customHeight="1">
      <c r="C90" s="451"/>
      <c r="D90" s="444" t="s">
        <v>589</v>
      </c>
      <c r="E90" s="964" t="str">
        <f>IF('statement of marks'!EY11="","",'statement of marks'!EY11)</f>
        <v/>
      </c>
      <c r="F90" s="964"/>
      <c r="G90" s="965"/>
      <c r="H90" s="521"/>
      <c r="I90" s="522"/>
      <c r="J90" s="451"/>
      <c r="K90" s="444" t="s">
        <v>589</v>
      </c>
      <c r="L90" s="964" t="str">
        <f>IF('statement of marks'!EY12="","",'statement of marks'!EY12)</f>
        <v/>
      </c>
      <c r="M90" s="964"/>
      <c r="N90" s="965"/>
    </row>
    <row r="91" spans="3:14" ht="16" customHeight="1">
      <c r="C91" s="451"/>
      <c r="D91" s="445" t="s">
        <v>72</v>
      </c>
      <c r="E91" s="964"/>
      <c r="F91" s="964"/>
      <c r="G91" s="965"/>
      <c r="H91" s="521"/>
      <c r="I91" s="522"/>
      <c r="J91" s="451"/>
      <c r="K91" s="445" t="s">
        <v>72</v>
      </c>
      <c r="L91" s="964"/>
      <c r="M91" s="964"/>
      <c r="N91" s="965"/>
    </row>
    <row r="92" spans="3:14" ht="16" customHeight="1">
      <c r="C92" s="451"/>
      <c r="D92" s="447" t="s">
        <v>99</v>
      </c>
      <c r="E92" s="964"/>
      <c r="F92" s="964"/>
      <c r="G92" s="965"/>
      <c r="H92" s="521"/>
      <c r="I92" s="522"/>
      <c r="J92" s="451"/>
      <c r="K92" s="447" t="s">
        <v>99</v>
      </c>
      <c r="L92" s="964"/>
      <c r="M92" s="964"/>
      <c r="N92" s="965"/>
    </row>
    <row r="93" spans="3:14" ht="16" customHeight="1">
      <c r="C93" s="451"/>
      <c r="D93" s="448" t="s">
        <v>19</v>
      </c>
      <c r="E93" s="964"/>
      <c r="F93" s="964"/>
      <c r="G93" s="965"/>
      <c r="H93" s="521"/>
      <c r="I93" s="522"/>
      <c r="J93" s="451"/>
      <c r="K93" s="448" t="s">
        <v>19</v>
      </c>
      <c r="L93" s="964"/>
      <c r="M93" s="964"/>
      <c r="N93" s="965"/>
    </row>
    <row r="94" spans="3:14" ht="16" customHeight="1">
      <c r="C94" s="454"/>
      <c r="D94" s="449" t="s">
        <v>7</v>
      </c>
      <c r="E94" s="964"/>
      <c r="F94" s="964"/>
      <c r="G94" s="965"/>
      <c r="H94" s="521"/>
      <c r="I94" s="522"/>
      <c r="J94" s="454"/>
      <c r="K94" s="449" t="s">
        <v>7</v>
      </c>
      <c r="L94" s="964"/>
      <c r="M94" s="964"/>
      <c r="N94" s="965"/>
    </row>
    <row r="95" spans="3:14" ht="16" customHeight="1">
      <c r="C95" s="451"/>
      <c r="D95" s="445" t="str">
        <f>'statement of marks'!$H$3</f>
        <v>fo|ky; dk Mk;l dksM+ →</v>
      </c>
      <c r="E95" s="966" t="str">
        <f>'statement of marks'!$I$3</f>
        <v>00001</v>
      </c>
      <c r="F95" s="966"/>
      <c r="G95" s="967"/>
      <c r="H95" s="521"/>
      <c r="I95" s="522"/>
      <c r="J95" s="451"/>
      <c r="K95" s="445" t="str">
        <f>'statement of marks'!$H$3</f>
        <v>fo|ky; dk Mk;l dksM+ →</v>
      </c>
      <c r="L95" s="966" t="str">
        <f>'statement of marks'!$I$3</f>
        <v>00001</v>
      </c>
      <c r="M95" s="966"/>
      <c r="N95" s="967"/>
    </row>
    <row r="96" spans="3:14" ht="16" customHeight="1" thickBot="1">
      <c r="C96" s="455"/>
      <c r="D96" s="456" t="s">
        <v>70</v>
      </c>
      <c r="E96" s="968">
        <f>'statement of marks'!$EX$107</f>
        <v>42460</v>
      </c>
      <c r="F96" s="968"/>
      <c r="G96" s="969"/>
      <c r="H96" s="521"/>
      <c r="I96" s="522"/>
      <c r="J96" s="455"/>
      <c r="K96" s="456" t="s">
        <v>70</v>
      </c>
      <c r="L96" s="968">
        <f>'statement of marks'!$EX$107</f>
        <v>42460</v>
      </c>
      <c r="M96" s="968"/>
      <c r="N96" s="969"/>
    </row>
    <row r="97" spans="3:14" ht="16" customHeight="1">
      <c r="C97" s="970" t="s">
        <v>44</v>
      </c>
      <c r="D97" s="971"/>
      <c r="E97" s="971"/>
      <c r="F97" s="971"/>
      <c r="G97" s="972"/>
      <c r="H97" s="521"/>
      <c r="I97" s="522"/>
      <c r="J97" s="970" t="s">
        <v>44</v>
      </c>
      <c r="K97" s="971"/>
      <c r="L97" s="971"/>
      <c r="M97" s="971"/>
      <c r="N97" s="972"/>
    </row>
    <row r="98" spans="3:14" ht="16" customHeight="1">
      <c r="C98" s="973" t="str">
        <f>'statement of marks'!$A$1</f>
        <v>jk- ck- ek/;fed fo|ky; uohu] fuEckgsM+k</v>
      </c>
      <c r="D98" s="974"/>
      <c r="E98" s="974"/>
      <c r="F98" s="974"/>
      <c r="G98" s="975"/>
      <c r="H98" s="521"/>
      <c r="I98" s="522"/>
      <c r="J98" s="973" t="str">
        <f>'statement of marks'!$A$1</f>
        <v>jk- ck- ek/;fed fo|ky; uohu] fuEckgsM+k</v>
      </c>
      <c r="K98" s="974"/>
      <c r="L98" s="974"/>
      <c r="M98" s="974"/>
      <c r="N98" s="975"/>
    </row>
    <row r="99" spans="3:14" ht="16" customHeight="1">
      <c r="C99" s="973"/>
      <c r="D99" s="974"/>
      <c r="E99" s="974"/>
      <c r="F99" s="974"/>
      <c r="G99" s="975"/>
      <c r="H99" s="521"/>
      <c r="I99" s="522"/>
      <c r="J99" s="973"/>
      <c r="K99" s="974"/>
      <c r="L99" s="974"/>
      <c r="M99" s="974"/>
      <c r="N99" s="975"/>
    </row>
    <row r="100" spans="3:14" ht="16" customHeight="1">
      <c r="C100" s="451"/>
      <c r="D100" s="443" t="s">
        <v>578</v>
      </c>
      <c r="E100" s="976" t="str">
        <f>'statement of marks'!$F$3</f>
        <v>2015-16</v>
      </c>
      <c r="F100" s="976"/>
      <c r="G100" s="977"/>
      <c r="H100" s="521"/>
      <c r="I100" s="522"/>
      <c r="J100" s="451"/>
      <c r="K100" s="443" t="s">
        <v>578</v>
      </c>
      <c r="L100" s="976" t="str">
        <f>'statement of marks'!$F$3</f>
        <v>2015-16</v>
      </c>
      <c r="M100" s="976"/>
      <c r="N100" s="977"/>
    </row>
    <row r="101" spans="3:14" ht="16" customHeight="1">
      <c r="C101" s="451"/>
      <c r="D101" s="444" t="s">
        <v>579</v>
      </c>
      <c r="E101" s="978" t="str">
        <f>IF('statement of marks'!H13="","",'statement of marks'!H13)</f>
        <v>v 007</v>
      </c>
      <c r="F101" s="978"/>
      <c r="G101" s="979"/>
      <c r="H101" s="521"/>
      <c r="I101" s="522"/>
      <c r="J101" s="451"/>
      <c r="K101" s="444" t="s">
        <v>579</v>
      </c>
      <c r="L101" s="978" t="str">
        <f>IF('statement of marks'!H14="","",'statement of marks'!H14)</f>
        <v>v 008</v>
      </c>
      <c r="M101" s="978"/>
      <c r="N101" s="979"/>
    </row>
    <row r="102" spans="3:14" ht="16" customHeight="1">
      <c r="C102" s="451"/>
      <c r="D102" s="444" t="s">
        <v>580</v>
      </c>
      <c r="E102" s="978" t="str">
        <f>IF('statement of marks'!I13="","",'statement of marks'!I13)</f>
        <v>c 007</v>
      </c>
      <c r="F102" s="978"/>
      <c r="G102" s="979"/>
      <c r="H102" s="521"/>
      <c r="I102" s="522"/>
      <c r="J102" s="451"/>
      <c r="K102" s="444" t="s">
        <v>580</v>
      </c>
      <c r="L102" s="978" t="str">
        <f>IF('statement of marks'!I14="","",'statement of marks'!I14)</f>
        <v>c 008</v>
      </c>
      <c r="M102" s="978"/>
      <c r="N102" s="979"/>
    </row>
    <row r="103" spans="3:14" ht="16" customHeight="1">
      <c r="C103" s="451"/>
      <c r="D103" s="444" t="s">
        <v>581</v>
      </c>
      <c r="E103" s="978" t="str">
        <f>IF('statement of marks'!J13="","",'statement of marks'!J13)</f>
        <v>l 007</v>
      </c>
      <c r="F103" s="978"/>
      <c r="G103" s="979"/>
      <c r="H103" s="521"/>
      <c r="I103" s="522"/>
      <c r="J103" s="451"/>
      <c r="K103" s="444" t="s">
        <v>581</v>
      </c>
      <c r="L103" s="978" t="str">
        <f>IF('statement of marks'!J14="","",'statement of marks'!J14)</f>
        <v>l 008</v>
      </c>
      <c r="M103" s="978"/>
      <c r="N103" s="979"/>
    </row>
    <row r="104" spans="3:14" ht="16" customHeight="1">
      <c r="C104" s="451"/>
      <c r="D104" s="444" t="s">
        <v>585</v>
      </c>
      <c r="E104" s="980" t="str">
        <f>IF('statement of marks'!B13="","",'statement of marks'!B13)</f>
        <v>SC</v>
      </c>
      <c r="F104" s="980"/>
      <c r="G104" s="981"/>
      <c r="H104" s="521"/>
      <c r="I104" s="522"/>
      <c r="J104" s="451"/>
      <c r="K104" s="444" t="s">
        <v>585</v>
      </c>
      <c r="L104" s="980" t="str">
        <f>IF('statement of marks'!B14="","",'statement of marks'!B14)</f>
        <v>ST</v>
      </c>
      <c r="M104" s="980"/>
      <c r="N104" s="981"/>
    </row>
    <row r="105" spans="3:14" ht="16" customHeight="1">
      <c r="C105" s="451"/>
      <c r="D105" s="444" t="s">
        <v>582</v>
      </c>
      <c r="E105" s="980">
        <f>'statement of marks'!$D$3</f>
        <v>3</v>
      </c>
      <c r="F105" s="980"/>
      <c r="G105" s="981"/>
      <c r="H105" s="521"/>
      <c r="I105" s="522"/>
      <c r="J105" s="451"/>
      <c r="K105" s="444" t="s">
        <v>582</v>
      </c>
      <c r="L105" s="980">
        <f>'statement of marks'!$D$3</f>
        <v>3</v>
      </c>
      <c r="M105" s="980"/>
      <c r="N105" s="981"/>
    </row>
    <row r="106" spans="3:14" ht="16" customHeight="1">
      <c r="C106" s="451"/>
      <c r="D106" s="445" t="s">
        <v>583</v>
      </c>
      <c r="E106" s="980" t="str">
        <f>IF('statement of marks'!E13="","",'statement of marks'!E13)</f>
        <v/>
      </c>
      <c r="F106" s="980"/>
      <c r="G106" s="981"/>
      <c r="H106" s="521"/>
      <c r="I106" s="522"/>
      <c r="J106" s="451"/>
      <c r="K106" s="445" t="s">
        <v>583</v>
      </c>
      <c r="L106" s="980" t="str">
        <f>IF('statement of marks'!E14="","",'statement of marks'!E14)</f>
        <v/>
      </c>
      <c r="M106" s="980"/>
      <c r="N106" s="981"/>
    </row>
    <row r="107" spans="3:14" ht="16" customHeight="1">
      <c r="C107" s="451"/>
      <c r="D107" s="444" t="s">
        <v>9</v>
      </c>
      <c r="E107" s="980">
        <f>IF('statement of marks'!D13="","",'statement of marks'!D13)</f>
        <v>807</v>
      </c>
      <c r="F107" s="980"/>
      <c r="G107" s="981"/>
      <c r="H107" s="521"/>
      <c r="I107" s="522"/>
      <c r="J107" s="451"/>
      <c r="K107" s="444" t="s">
        <v>9</v>
      </c>
      <c r="L107" s="980">
        <f>IF('statement of marks'!D14="","",'statement of marks'!D14)</f>
        <v>808</v>
      </c>
      <c r="M107" s="980"/>
      <c r="N107" s="981"/>
    </row>
    <row r="108" spans="3:14" ht="16" customHeight="1">
      <c r="C108" s="451"/>
      <c r="D108" s="444" t="s">
        <v>587</v>
      </c>
      <c r="E108" s="982" t="str">
        <f>IF('statement of marks'!F13="","",'statement of marks'!F13)</f>
        <v/>
      </c>
      <c r="F108" s="982"/>
      <c r="G108" s="983"/>
      <c r="H108" s="521"/>
      <c r="I108" s="522"/>
      <c r="J108" s="451"/>
      <c r="K108" s="444" t="s">
        <v>587</v>
      </c>
      <c r="L108" s="982" t="str">
        <f>IF('statement of marks'!F14="","",'statement of marks'!F14)</f>
        <v/>
      </c>
      <c r="M108" s="982"/>
      <c r="N108" s="983"/>
    </row>
    <row r="109" spans="3:14" ht="16" customHeight="1">
      <c r="C109" s="451"/>
      <c r="D109" s="444" t="s">
        <v>588</v>
      </c>
      <c r="E109" s="984" t="str">
        <f>IF('statement of marks'!G13="","",'statement of marks'!G13)</f>
        <v/>
      </c>
      <c r="F109" s="984"/>
      <c r="G109" s="985"/>
      <c r="H109" s="521"/>
      <c r="I109" s="522"/>
      <c r="J109" s="451"/>
      <c r="K109" s="444" t="s">
        <v>588</v>
      </c>
      <c r="L109" s="984" t="str">
        <f>IF('statement of marks'!G14="","",'statement of marks'!G14)</f>
        <v/>
      </c>
      <c r="M109" s="984"/>
      <c r="N109" s="985"/>
    </row>
    <row r="110" spans="3:14" ht="16" customHeight="1">
      <c r="C110" s="451"/>
      <c r="D110" s="444" t="s">
        <v>584</v>
      </c>
      <c r="E110" s="450" t="s">
        <v>655</v>
      </c>
      <c r="F110" s="450" t="s">
        <v>91</v>
      </c>
      <c r="G110" s="452" t="s">
        <v>591</v>
      </c>
      <c r="H110" s="521"/>
      <c r="I110" s="522"/>
      <c r="J110" s="451"/>
      <c r="K110" s="444" t="s">
        <v>584</v>
      </c>
      <c r="L110" s="450" t="s">
        <v>655</v>
      </c>
      <c r="M110" s="450" t="s">
        <v>91</v>
      </c>
      <c r="N110" s="452" t="s">
        <v>591</v>
      </c>
    </row>
    <row r="111" spans="3:14" ht="16" customHeight="1">
      <c r="C111" s="451"/>
      <c r="D111" s="444" t="str">
        <f>'statement of marks'!$DQ$5</f>
        <v>fgUnh</v>
      </c>
      <c r="E111" s="458">
        <f>IF('statement of marks'!DQ13="","",'statement of marks'!DQ13)</f>
        <v>200</v>
      </c>
      <c r="F111" s="460">
        <f>IF('statement of marks'!DR13="","",'statement of marks'!DR13)</f>
        <v>129</v>
      </c>
      <c r="G111" s="452" t="str">
        <f>IF('statement of marks'!DS13="","",'statement of marks'!DS13)</f>
        <v>C</v>
      </c>
      <c r="H111" s="521"/>
      <c r="I111" s="522"/>
      <c r="J111" s="451"/>
      <c r="K111" s="444" t="str">
        <f>'statement of marks'!$DQ$5</f>
        <v>fgUnh</v>
      </c>
      <c r="L111" s="458">
        <f>IF('statement of marks'!DQ14="","",'statement of marks'!DQ14)</f>
        <v>200</v>
      </c>
      <c r="M111" s="460">
        <f>IF('statement of marks'!DR14="","",'statement of marks'!DR14)</f>
        <v>127</v>
      </c>
      <c r="N111" s="452" t="str">
        <f>IF('statement of marks'!DS14="","",'statement of marks'!DS14)</f>
        <v>C</v>
      </c>
    </row>
    <row r="112" spans="3:14" ht="16" customHeight="1">
      <c r="C112" s="451"/>
      <c r="D112" s="519" t="str">
        <f>'statement of marks'!$DW$5</f>
        <v>mnwZ</v>
      </c>
      <c r="E112" s="458">
        <f>IF('statement of marks'!DW13="","",'statement of marks'!DW13)</f>
        <v>200</v>
      </c>
      <c r="F112" s="460">
        <f>IF('statement of marks'!DX13="","",'statement of marks'!DX13)</f>
        <v>59</v>
      </c>
      <c r="G112" s="452" t="str">
        <f>IF('statement of marks'!DY13="","",'statement of marks'!DY13)</f>
        <v>E</v>
      </c>
      <c r="H112" s="521"/>
      <c r="I112" s="522"/>
      <c r="J112" s="451"/>
      <c r="K112" s="519" t="str">
        <f>'statement of marks'!$DW$5</f>
        <v>mnwZ</v>
      </c>
      <c r="L112" s="458">
        <f>IF('statement of marks'!DW14="","",'statement of marks'!DW14)</f>
        <v>200</v>
      </c>
      <c r="M112" s="460">
        <f>IF('statement of marks'!DX14="","",'statement of marks'!DX14)</f>
        <v>57</v>
      </c>
      <c r="N112" s="452" t="str">
        <f>IF('statement of marks'!DY14="","",'statement of marks'!DY14)</f>
        <v>E</v>
      </c>
    </row>
    <row r="113" spans="3:14" ht="16" customHeight="1">
      <c r="C113" s="451"/>
      <c r="D113" s="444" t="str">
        <f>'statement of marks'!$DT$5</f>
        <v>vaxszth</v>
      </c>
      <c r="E113" s="458">
        <f>IF('statement of marks'!DT13="","",'statement of marks'!DT13)</f>
        <v>100</v>
      </c>
      <c r="F113" s="460">
        <f>IF('statement of marks'!DU13="","",'statement of marks'!DU13)</f>
        <v>48</v>
      </c>
      <c r="G113" s="452" t="str">
        <f>IF('statement of marks'!DV13="","",'statement of marks'!DV13)</f>
        <v>D</v>
      </c>
      <c r="H113" s="521"/>
      <c r="I113" s="522"/>
      <c r="J113" s="451"/>
      <c r="K113" s="444" t="str">
        <f>'statement of marks'!$DT$5</f>
        <v>vaxszth</v>
      </c>
      <c r="L113" s="458">
        <f>IF('statement of marks'!DT14="","",'statement of marks'!DT14)</f>
        <v>100</v>
      </c>
      <c r="M113" s="460">
        <f>IF('statement of marks'!DU14="","",'statement of marks'!DU14)</f>
        <v>56</v>
      </c>
      <c r="N113" s="452" t="str">
        <f>IF('statement of marks'!DV14="","",'statement of marks'!DV14)</f>
        <v>C</v>
      </c>
    </row>
    <row r="114" spans="3:14" ht="16" customHeight="1">
      <c r="C114" s="451"/>
      <c r="D114" s="444" t="str">
        <f>'statement of marks'!$DZ$5</f>
        <v>xf.kr</v>
      </c>
      <c r="E114" s="458">
        <f>IF('statement of marks'!DZ13="","",'statement of marks'!DZ13)</f>
        <v>200</v>
      </c>
      <c r="F114" s="460">
        <f>IF('statement of marks'!EA13="","",'statement of marks'!EA13)</f>
        <v>129</v>
      </c>
      <c r="G114" s="452" t="str">
        <f>IF('statement of marks'!EB13="","",'statement of marks'!EB13)</f>
        <v>C</v>
      </c>
      <c r="H114" s="521"/>
      <c r="I114" s="522"/>
      <c r="J114" s="451"/>
      <c r="K114" s="444" t="str">
        <f>'statement of marks'!$DZ$5</f>
        <v>xf.kr</v>
      </c>
      <c r="L114" s="458">
        <f>IF('statement of marks'!DZ14="","",'statement of marks'!DZ14)</f>
        <v>200</v>
      </c>
      <c r="M114" s="460">
        <f>IF('statement of marks'!EA14="","",'statement of marks'!EA14)</f>
        <v>127</v>
      </c>
      <c r="N114" s="452" t="str">
        <f>IF('statement of marks'!EB14="","",'statement of marks'!EB14)</f>
        <v>C</v>
      </c>
    </row>
    <row r="115" spans="3:14" ht="16" customHeight="1">
      <c r="C115" s="451"/>
      <c r="D115" s="444" t="str">
        <f>'statement of marks'!$EC$5</f>
        <v>Ik;kZoj.k v/;;u</v>
      </c>
      <c r="E115" s="458">
        <f>IF('statement of marks'!EC13="","",'statement of marks'!EC13)</f>
        <v>200</v>
      </c>
      <c r="F115" s="460">
        <f>IF('statement of marks'!ED13="","",'statement of marks'!ED13)</f>
        <v>129</v>
      </c>
      <c r="G115" s="452" t="str">
        <f>IF('statement of marks'!EE13="","",'statement of marks'!EE13)</f>
        <v>C</v>
      </c>
      <c r="H115" s="521"/>
      <c r="I115" s="522"/>
      <c r="J115" s="451"/>
      <c r="K115" s="444" t="str">
        <f>'statement of marks'!$EC$5</f>
        <v>Ik;kZoj.k v/;;u</v>
      </c>
      <c r="L115" s="458">
        <f>IF('statement of marks'!EC14="","",'statement of marks'!EC14)</f>
        <v>200</v>
      </c>
      <c r="M115" s="460">
        <f>IF('statement of marks'!ED14="","",'statement of marks'!ED14)</f>
        <v>127</v>
      </c>
      <c r="N115" s="452" t="str">
        <f>IF('statement of marks'!EE14="","",'statement of marks'!EE14)</f>
        <v>C</v>
      </c>
    </row>
    <row r="116" spans="3:14" ht="16" customHeight="1">
      <c r="C116" s="451"/>
      <c r="D116" s="444" t="str">
        <f>'statement of marks'!$EF$5</f>
        <v>dk;kZuqHko</v>
      </c>
      <c r="E116" s="458">
        <f>IF('statement of marks'!EF13="","",'statement of marks'!EF13)</f>
        <v>100</v>
      </c>
      <c r="F116" s="460">
        <f>IF('statement of marks'!EG13="","",'statement of marks'!EG13)</f>
        <v>100</v>
      </c>
      <c r="G116" s="452" t="str">
        <f>IF('statement of marks'!EH13="","",'statement of marks'!EH13)</f>
        <v>A</v>
      </c>
      <c r="H116" s="521"/>
      <c r="I116" s="522"/>
      <c r="J116" s="451"/>
      <c r="K116" s="444" t="str">
        <f>'statement of marks'!$EF$5</f>
        <v>dk;kZuqHko</v>
      </c>
      <c r="L116" s="458">
        <f>IF('statement of marks'!EF14="","",'statement of marks'!EF14)</f>
        <v>100</v>
      </c>
      <c r="M116" s="460">
        <f>IF('statement of marks'!EG14="","",'statement of marks'!EG14)</f>
        <v>100</v>
      </c>
      <c r="N116" s="452" t="str">
        <f>IF('statement of marks'!EH14="","",'statement of marks'!EH14)</f>
        <v>A</v>
      </c>
    </row>
    <row r="117" spans="3:14" ht="16" customHeight="1">
      <c r="C117" s="451"/>
      <c r="D117" s="444" t="str">
        <f>'statement of marks'!$EI$5</f>
        <v>dyk f'k{kk</v>
      </c>
      <c r="E117" s="459">
        <f>IF('statement of marks'!EI13="","",'statement of marks'!EI13)</f>
        <v>100</v>
      </c>
      <c r="F117" s="461">
        <f>IF('statement of marks'!EJ13="","",'statement of marks'!EJ13)</f>
        <v>100</v>
      </c>
      <c r="G117" s="453" t="str">
        <f>IF('statement of marks'!EK13="","",'statement of marks'!EK13)</f>
        <v>A</v>
      </c>
      <c r="H117" s="521"/>
      <c r="I117" s="522"/>
      <c r="J117" s="451"/>
      <c r="K117" s="444" t="str">
        <f>'statement of marks'!$EI$5</f>
        <v>dyk f'k{kk</v>
      </c>
      <c r="L117" s="459">
        <f>IF('statement of marks'!EI14="","",'statement of marks'!EI14)</f>
        <v>100</v>
      </c>
      <c r="M117" s="461">
        <f>IF('statement of marks'!EJ14="","",'statement of marks'!EJ14)</f>
        <v>80</v>
      </c>
      <c r="N117" s="453" t="str">
        <f>IF('statement of marks'!EK14="","",'statement of marks'!EK14)</f>
        <v>B</v>
      </c>
    </row>
    <row r="118" spans="3:14" ht="16" customHeight="1">
      <c r="C118" s="451"/>
      <c r="D118" s="444" t="str">
        <f>'statement of marks'!$EL$5</f>
        <v>LokLF; ,oe~ 'kkjhfjd f'k{kk</v>
      </c>
      <c r="E118" s="459">
        <f>IF('statement of marks'!EL13="","",'statement of marks'!EL13)</f>
        <v>100</v>
      </c>
      <c r="F118" s="461">
        <f>IF('statement of marks'!EM13="","",'statement of marks'!EM13)</f>
        <v>100</v>
      </c>
      <c r="G118" s="453" t="str">
        <f>IF('statement of marks'!EN13="","",'statement of marks'!EN13)</f>
        <v>A</v>
      </c>
      <c r="H118" s="521"/>
      <c r="I118" s="522"/>
      <c r="J118" s="451"/>
      <c r="K118" s="444" t="str">
        <f>'statement of marks'!$EL$5</f>
        <v>LokLF; ,oe~ 'kkjhfjd f'k{kk</v>
      </c>
      <c r="L118" s="459">
        <f>IF('statement of marks'!EL14="","",'statement of marks'!EL14)</f>
        <v>100</v>
      </c>
      <c r="M118" s="461">
        <f>IF('statement of marks'!EM14="","",'statement of marks'!EM14)</f>
        <v>100</v>
      </c>
      <c r="N118" s="453" t="str">
        <f>IF('statement of marks'!EN14="","",'statement of marks'!EN14)</f>
        <v>A</v>
      </c>
    </row>
    <row r="119" spans="3:14" ht="16" customHeight="1">
      <c r="C119" s="451"/>
      <c r="D119" s="444" t="s">
        <v>654</v>
      </c>
      <c r="E119" s="459">
        <f>IF('statement of marks'!ES13="","",'statement of marks'!ES13)</f>
        <v>900</v>
      </c>
      <c r="F119" s="461">
        <f>IF('statement of marks'!ET13="","",'statement of marks'!ET13)</f>
        <v>494</v>
      </c>
      <c r="G119" s="453" t="str">
        <f>IF('statement of marks'!EV13="","",'statement of marks'!EV13)</f>
        <v>C</v>
      </c>
      <c r="H119" s="521"/>
      <c r="I119" s="522"/>
      <c r="J119" s="451"/>
      <c r="K119" s="444" t="s">
        <v>654</v>
      </c>
      <c r="L119" s="459">
        <f>IF('statement of marks'!ES14="","",'statement of marks'!ES14)</f>
        <v>900</v>
      </c>
      <c r="M119" s="461">
        <f>IF('statement of marks'!ET14="","",'statement of marks'!ET14)</f>
        <v>494</v>
      </c>
      <c r="N119" s="453" t="str">
        <f>IF('statement of marks'!EV14="","",'statement of marks'!EV14)</f>
        <v>C</v>
      </c>
    </row>
    <row r="120" spans="3:14" ht="16" customHeight="1">
      <c r="C120" s="451"/>
      <c r="D120" s="444" t="s">
        <v>11</v>
      </c>
      <c r="E120" s="986" t="str">
        <f>IF('statement of marks'!ER13="","",'statement of marks'!ER13)</f>
        <v>mRrh.kZ</v>
      </c>
      <c r="F120" s="986"/>
      <c r="G120" s="987"/>
      <c r="H120" s="521"/>
      <c r="I120" s="522"/>
      <c r="J120" s="451"/>
      <c r="K120" s="444" t="s">
        <v>11</v>
      </c>
      <c r="L120" s="986" t="str">
        <f>IF('statement of marks'!ER14="","",'statement of marks'!ER14)</f>
        <v>mRrh.kZ</v>
      </c>
      <c r="M120" s="986"/>
      <c r="N120" s="987"/>
    </row>
    <row r="121" spans="3:14" ht="16" customHeight="1">
      <c r="C121" s="451"/>
      <c r="D121" s="446" t="str">
        <f>'statement of marks'!$EO$5</f>
        <v>dqy ehfVax</v>
      </c>
      <c r="E121" s="457">
        <f>IF('statement of marks'!EO13="","",'statement of marks'!EO13)</f>
        <v>10</v>
      </c>
      <c r="F121" s="395" t="str">
        <f>'statement of marks'!$EP$5</f>
        <v>Nk= mifLFkfr</v>
      </c>
      <c r="G121" s="462">
        <f>IF('statement of marks'!EP13="","",'statement of marks'!EP13)</f>
        <v>0</v>
      </c>
      <c r="H121" s="521"/>
      <c r="I121" s="522"/>
      <c r="J121" s="451"/>
      <c r="K121" s="446" t="str">
        <f>'statement of marks'!$EO$5</f>
        <v>dqy ehfVax</v>
      </c>
      <c r="L121" s="457">
        <f>IF('statement of marks'!EO14="","",'statement of marks'!EO14)</f>
        <v>10</v>
      </c>
      <c r="M121" s="395" t="str">
        <f>'statement of marks'!$EP$5</f>
        <v>Nk= mifLFkfr</v>
      </c>
      <c r="N121" s="462">
        <f>IF('statement of marks'!EP14="","",'statement of marks'!EP14)</f>
        <v>0</v>
      </c>
    </row>
    <row r="122" spans="3:14" ht="16" customHeight="1">
      <c r="C122" s="451"/>
      <c r="D122" s="444" t="s">
        <v>589</v>
      </c>
      <c r="E122" s="964" t="str">
        <f>IF('statement of marks'!EY13="","",'statement of marks'!EY13)</f>
        <v/>
      </c>
      <c r="F122" s="964"/>
      <c r="G122" s="965"/>
      <c r="H122" s="521"/>
      <c r="I122" s="522"/>
      <c r="J122" s="451"/>
      <c r="K122" s="444" t="s">
        <v>589</v>
      </c>
      <c r="L122" s="964" t="str">
        <f>IF('statement of marks'!EY14="","",'statement of marks'!EY14)</f>
        <v/>
      </c>
      <c r="M122" s="964"/>
      <c r="N122" s="965"/>
    </row>
    <row r="123" spans="3:14" ht="16" customHeight="1">
      <c r="C123" s="451"/>
      <c r="D123" s="445" t="s">
        <v>72</v>
      </c>
      <c r="E123" s="964"/>
      <c r="F123" s="964"/>
      <c r="G123" s="965"/>
      <c r="H123" s="521"/>
      <c r="I123" s="522"/>
      <c r="J123" s="451"/>
      <c r="K123" s="445" t="s">
        <v>72</v>
      </c>
      <c r="L123" s="964"/>
      <c r="M123" s="964"/>
      <c r="N123" s="965"/>
    </row>
    <row r="124" spans="3:14" ht="16" customHeight="1">
      <c r="C124" s="451"/>
      <c r="D124" s="447" t="s">
        <v>99</v>
      </c>
      <c r="E124" s="964"/>
      <c r="F124" s="964"/>
      <c r="G124" s="965"/>
      <c r="H124" s="521"/>
      <c r="I124" s="522"/>
      <c r="J124" s="451"/>
      <c r="K124" s="447" t="s">
        <v>99</v>
      </c>
      <c r="L124" s="964"/>
      <c r="M124" s="964"/>
      <c r="N124" s="965"/>
    </row>
    <row r="125" spans="3:14" ht="16" customHeight="1">
      <c r="C125" s="451"/>
      <c r="D125" s="448" t="s">
        <v>19</v>
      </c>
      <c r="E125" s="964"/>
      <c r="F125" s="964"/>
      <c r="G125" s="965"/>
      <c r="H125" s="521"/>
      <c r="I125" s="522"/>
      <c r="J125" s="451"/>
      <c r="K125" s="448" t="s">
        <v>19</v>
      </c>
      <c r="L125" s="964"/>
      <c r="M125" s="964"/>
      <c r="N125" s="965"/>
    </row>
    <row r="126" spans="3:14" ht="16" customHeight="1">
      <c r="C126" s="454"/>
      <c r="D126" s="449" t="s">
        <v>7</v>
      </c>
      <c r="E126" s="964"/>
      <c r="F126" s="964"/>
      <c r="G126" s="965"/>
      <c r="H126" s="521"/>
      <c r="I126" s="522"/>
      <c r="J126" s="454"/>
      <c r="K126" s="449" t="s">
        <v>7</v>
      </c>
      <c r="L126" s="964"/>
      <c r="M126" s="964"/>
      <c r="N126" s="965"/>
    </row>
    <row r="127" spans="3:14" ht="16" customHeight="1">
      <c r="C127" s="451"/>
      <c r="D127" s="445" t="str">
        <f>'statement of marks'!$H$3</f>
        <v>fo|ky; dk Mk;l dksM+ →</v>
      </c>
      <c r="E127" s="966" t="str">
        <f>'statement of marks'!$I$3</f>
        <v>00001</v>
      </c>
      <c r="F127" s="966"/>
      <c r="G127" s="967"/>
      <c r="H127" s="521"/>
      <c r="I127" s="522"/>
      <c r="J127" s="451"/>
      <c r="K127" s="445" t="str">
        <f>'statement of marks'!$H$3</f>
        <v>fo|ky; dk Mk;l dksM+ →</v>
      </c>
      <c r="L127" s="966" t="str">
        <f>'statement of marks'!$I$3</f>
        <v>00001</v>
      </c>
      <c r="M127" s="966"/>
      <c r="N127" s="967"/>
    </row>
    <row r="128" spans="3:14" ht="16" customHeight="1" thickBot="1">
      <c r="C128" s="455"/>
      <c r="D128" s="456" t="s">
        <v>70</v>
      </c>
      <c r="E128" s="968">
        <f>'statement of marks'!$EX$107</f>
        <v>42460</v>
      </c>
      <c r="F128" s="968"/>
      <c r="G128" s="969"/>
      <c r="H128" s="521"/>
      <c r="I128" s="522"/>
      <c r="J128" s="455"/>
      <c r="K128" s="456" t="s">
        <v>70</v>
      </c>
      <c r="L128" s="968">
        <f>'statement of marks'!$EX$107</f>
        <v>42460</v>
      </c>
      <c r="M128" s="968"/>
      <c r="N128" s="969"/>
    </row>
    <row r="129" spans="3:14" ht="16" customHeight="1">
      <c r="C129" s="970" t="s">
        <v>44</v>
      </c>
      <c r="D129" s="971"/>
      <c r="E129" s="971"/>
      <c r="F129" s="971"/>
      <c r="G129" s="972"/>
      <c r="H129" s="521"/>
      <c r="I129" s="522"/>
      <c r="J129" s="970" t="s">
        <v>44</v>
      </c>
      <c r="K129" s="971"/>
      <c r="L129" s="971"/>
      <c r="M129" s="971"/>
      <c r="N129" s="972"/>
    </row>
    <row r="130" spans="3:14" ht="16" customHeight="1">
      <c r="C130" s="973" t="str">
        <f>'statement of marks'!$A$1</f>
        <v>jk- ck- ek/;fed fo|ky; uohu] fuEckgsM+k</v>
      </c>
      <c r="D130" s="974"/>
      <c r="E130" s="974"/>
      <c r="F130" s="974"/>
      <c r="G130" s="975"/>
      <c r="H130" s="521"/>
      <c r="I130" s="522"/>
      <c r="J130" s="973" t="str">
        <f>'statement of marks'!$A$1</f>
        <v>jk- ck- ek/;fed fo|ky; uohu] fuEckgsM+k</v>
      </c>
      <c r="K130" s="974"/>
      <c r="L130" s="974"/>
      <c r="M130" s="974"/>
      <c r="N130" s="975"/>
    </row>
    <row r="131" spans="3:14" ht="16" customHeight="1">
      <c r="C131" s="973"/>
      <c r="D131" s="974"/>
      <c r="E131" s="974"/>
      <c r="F131" s="974"/>
      <c r="G131" s="975"/>
      <c r="H131" s="521"/>
      <c r="I131" s="522"/>
      <c r="J131" s="973"/>
      <c r="K131" s="974"/>
      <c r="L131" s="974"/>
      <c r="M131" s="974"/>
      <c r="N131" s="975"/>
    </row>
    <row r="132" spans="3:14" ht="16" customHeight="1">
      <c r="C132" s="451"/>
      <c r="D132" s="443" t="s">
        <v>578</v>
      </c>
      <c r="E132" s="976" t="str">
        <f>'statement of marks'!$F$3</f>
        <v>2015-16</v>
      </c>
      <c r="F132" s="976"/>
      <c r="G132" s="977"/>
      <c r="H132" s="521"/>
      <c r="I132" s="522"/>
      <c r="J132" s="451"/>
      <c r="K132" s="443" t="s">
        <v>578</v>
      </c>
      <c r="L132" s="976" t="str">
        <f>'statement of marks'!$F$3</f>
        <v>2015-16</v>
      </c>
      <c r="M132" s="976"/>
      <c r="N132" s="977"/>
    </row>
    <row r="133" spans="3:14" ht="16" customHeight="1">
      <c r="C133" s="451"/>
      <c r="D133" s="444" t="s">
        <v>579</v>
      </c>
      <c r="E133" s="978" t="str">
        <f>IF('statement of marks'!H15="","",'statement of marks'!H15)</f>
        <v>v 009</v>
      </c>
      <c r="F133" s="978"/>
      <c r="G133" s="979"/>
      <c r="H133" s="521"/>
      <c r="I133" s="522"/>
      <c r="J133" s="451"/>
      <c r="K133" s="444" t="s">
        <v>579</v>
      </c>
      <c r="L133" s="978" t="str">
        <f>IF('statement of marks'!H16="","",'statement of marks'!H16)</f>
        <v>v 010</v>
      </c>
      <c r="M133" s="978"/>
      <c r="N133" s="979"/>
    </row>
    <row r="134" spans="3:14" ht="16" customHeight="1">
      <c r="C134" s="451"/>
      <c r="D134" s="444" t="s">
        <v>580</v>
      </c>
      <c r="E134" s="978" t="str">
        <f>IF('statement of marks'!I15="","",'statement of marks'!I15)</f>
        <v>c 009</v>
      </c>
      <c r="F134" s="978"/>
      <c r="G134" s="979"/>
      <c r="H134" s="521"/>
      <c r="I134" s="522"/>
      <c r="J134" s="451"/>
      <c r="K134" s="444" t="s">
        <v>580</v>
      </c>
      <c r="L134" s="978" t="str">
        <f>IF('statement of marks'!I16="","",'statement of marks'!I16)</f>
        <v>c 010</v>
      </c>
      <c r="M134" s="978"/>
      <c r="N134" s="979"/>
    </row>
    <row r="135" spans="3:14" ht="16" customHeight="1">
      <c r="C135" s="451"/>
      <c r="D135" s="444" t="s">
        <v>581</v>
      </c>
      <c r="E135" s="978" t="str">
        <f>IF('statement of marks'!J15="","",'statement of marks'!J15)</f>
        <v>l 009</v>
      </c>
      <c r="F135" s="978"/>
      <c r="G135" s="979"/>
      <c r="H135" s="521"/>
      <c r="I135" s="522"/>
      <c r="J135" s="451"/>
      <c r="K135" s="444" t="s">
        <v>581</v>
      </c>
      <c r="L135" s="978" t="str">
        <f>IF('statement of marks'!J16="","",'statement of marks'!J16)</f>
        <v>l 010</v>
      </c>
      <c r="M135" s="978"/>
      <c r="N135" s="979"/>
    </row>
    <row r="136" spans="3:14" ht="16" customHeight="1">
      <c r="C136" s="451"/>
      <c r="D136" s="444" t="s">
        <v>585</v>
      </c>
      <c r="E136" s="980" t="str">
        <f>IF('statement of marks'!B15="","",'statement of marks'!B15)</f>
        <v>OBC</v>
      </c>
      <c r="F136" s="980"/>
      <c r="G136" s="981"/>
      <c r="H136" s="521"/>
      <c r="I136" s="522"/>
      <c r="J136" s="451"/>
      <c r="K136" s="444" t="s">
        <v>585</v>
      </c>
      <c r="L136" s="980" t="str">
        <f>IF('statement of marks'!B16="","",'statement of marks'!B16)</f>
        <v>SBC</v>
      </c>
      <c r="M136" s="980"/>
      <c r="N136" s="981"/>
    </row>
    <row r="137" spans="3:14" ht="16" customHeight="1">
      <c r="C137" s="451"/>
      <c r="D137" s="444" t="s">
        <v>582</v>
      </c>
      <c r="E137" s="980">
        <f>'statement of marks'!$D$3</f>
        <v>3</v>
      </c>
      <c r="F137" s="980"/>
      <c r="G137" s="981"/>
      <c r="H137" s="521"/>
      <c r="I137" s="522"/>
      <c r="J137" s="451"/>
      <c r="K137" s="444" t="s">
        <v>582</v>
      </c>
      <c r="L137" s="980">
        <f>'statement of marks'!$D$3</f>
        <v>3</v>
      </c>
      <c r="M137" s="980"/>
      <c r="N137" s="981"/>
    </row>
    <row r="138" spans="3:14" ht="16" customHeight="1">
      <c r="C138" s="451"/>
      <c r="D138" s="445" t="s">
        <v>583</v>
      </c>
      <c r="E138" s="980" t="str">
        <f>IF('statement of marks'!E15="","",'statement of marks'!E15)</f>
        <v/>
      </c>
      <c r="F138" s="980"/>
      <c r="G138" s="981"/>
      <c r="H138" s="521"/>
      <c r="I138" s="522"/>
      <c r="J138" s="451"/>
      <c r="K138" s="445" t="s">
        <v>583</v>
      </c>
      <c r="L138" s="980" t="str">
        <f>IF('statement of marks'!E16="","",'statement of marks'!E16)</f>
        <v/>
      </c>
      <c r="M138" s="980"/>
      <c r="N138" s="981"/>
    </row>
    <row r="139" spans="3:14" ht="16" customHeight="1">
      <c r="C139" s="451"/>
      <c r="D139" s="444" t="s">
        <v>9</v>
      </c>
      <c r="E139" s="980" t="str">
        <f>IF('statement of marks'!D15="","",'statement of marks'!D15)</f>
        <v>TC</v>
      </c>
      <c r="F139" s="980"/>
      <c r="G139" s="981"/>
      <c r="H139" s="521"/>
      <c r="I139" s="522"/>
      <c r="J139" s="451"/>
      <c r="K139" s="444" t="s">
        <v>9</v>
      </c>
      <c r="L139" s="980">
        <f>IF('statement of marks'!D16="","",'statement of marks'!D16)</f>
        <v>810</v>
      </c>
      <c r="M139" s="980"/>
      <c r="N139" s="981"/>
    </row>
    <row r="140" spans="3:14" ht="16" customHeight="1">
      <c r="C140" s="451"/>
      <c r="D140" s="444" t="s">
        <v>587</v>
      </c>
      <c r="E140" s="982" t="str">
        <f>IF('statement of marks'!F15="","",'statement of marks'!F15)</f>
        <v/>
      </c>
      <c r="F140" s="982"/>
      <c r="G140" s="983"/>
      <c r="H140" s="521"/>
      <c r="I140" s="522"/>
      <c r="J140" s="451"/>
      <c r="K140" s="444" t="s">
        <v>587</v>
      </c>
      <c r="L140" s="982" t="str">
        <f>IF('statement of marks'!F16="","",'statement of marks'!F16)</f>
        <v/>
      </c>
      <c r="M140" s="982"/>
      <c r="N140" s="983"/>
    </row>
    <row r="141" spans="3:14" ht="16" customHeight="1">
      <c r="C141" s="451"/>
      <c r="D141" s="444" t="s">
        <v>588</v>
      </c>
      <c r="E141" s="984" t="str">
        <f>IF('statement of marks'!G15="","",'statement of marks'!G15)</f>
        <v/>
      </c>
      <c r="F141" s="984"/>
      <c r="G141" s="985"/>
      <c r="H141" s="521"/>
      <c r="I141" s="522"/>
      <c r="J141" s="451"/>
      <c r="K141" s="444" t="s">
        <v>588</v>
      </c>
      <c r="L141" s="984" t="str">
        <f>IF('statement of marks'!G16="","",'statement of marks'!G16)</f>
        <v/>
      </c>
      <c r="M141" s="984"/>
      <c r="N141" s="985"/>
    </row>
    <row r="142" spans="3:14" ht="16" customHeight="1">
      <c r="C142" s="451"/>
      <c r="D142" s="444" t="s">
        <v>584</v>
      </c>
      <c r="E142" s="450" t="s">
        <v>655</v>
      </c>
      <c r="F142" s="450" t="s">
        <v>91</v>
      </c>
      <c r="G142" s="452" t="s">
        <v>591</v>
      </c>
      <c r="H142" s="521"/>
      <c r="I142" s="522"/>
      <c r="J142" s="451"/>
      <c r="K142" s="444" t="s">
        <v>584</v>
      </c>
      <c r="L142" s="450" t="s">
        <v>655</v>
      </c>
      <c r="M142" s="450" t="s">
        <v>91</v>
      </c>
      <c r="N142" s="452" t="s">
        <v>591</v>
      </c>
    </row>
    <row r="143" spans="3:14" ht="16" customHeight="1">
      <c r="C143" s="451"/>
      <c r="D143" s="444" t="str">
        <f>'statement of marks'!$DQ$5</f>
        <v>fgUnh</v>
      </c>
      <c r="E143" s="458" t="str">
        <f>IF('statement of marks'!DQ15="","",'statement of marks'!DQ15)</f>
        <v/>
      </c>
      <c r="F143" s="460">
        <f>IF('statement of marks'!DR15="","",'statement of marks'!DR15)</f>
        <v>128</v>
      </c>
      <c r="G143" s="452" t="str">
        <f>IF('statement of marks'!DS15="","",'statement of marks'!DS15)</f>
        <v/>
      </c>
      <c r="H143" s="521"/>
      <c r="I143" s="522"/>
      <c r="J143" s="451"/>
      <c r="K143" s="444" t="str">
        <f>'statement of marks'!$DQ$5</f>
        <v>fgUnh</v>
      </c>
      <c r="L143" s="458">
        <f>IF('statement of marks'!DQ16="","",'statement of marks'!DQ16)</f>
        <v>200</v>
      </c>
      <c r="M143" s="460">
        <f>IF('statement of marks'!DR16="","",'statement of marks'!DR16)</f>
        <v>127</v>
      </c>
      <c r="N143" s="452" t="str">
        <f>IF('statement of marks'!DS16="","",'statement of marks'!DS16)</f>
        <v>C</v>
      </c>
    </row>
    <row r="144" spans="3:14" ht="16" customHeight="1">
      <c r="C144" s="451"/>
      <c r="D144" s="519" t="str">
        <f>'statement of marks'!$DW$5</f>
        <v>mnwZ</v>
      </c>
      <c r="E144" s="458" t="str">
        <f>IF('statement of marks'!DW15="","",'statement of marks'!DW15)</f>
        <v/>
      </c>
      <c r="F144" s="460">
        <f>IF('statement of marks'!DX15="","",'statement of marks'!DX15)</f>
        <v>58</v>
      </c>
      <c r="G144" s="452" t="str">
        <f>IF('statement of marks'!DY15="","",'statement of marks'!DY15)</f>
        <v/>
      </c>
      <c r="H144" s="521"/>
      <c r="I144" s="522"/>
      <c r="J144" s="451"/>
      <c r="K144" s="519" t="str">
        <f>'statement of marks'!$DW$5</f>
        <v>mnwZ</v>
      </c>
      <c r="L144" s="458">
        <f>IF('statement of marks'!DW16="","",'statement of marks'!DW16)</f>
        <v>200</v>
      </c>
      <c r="M144" s="460">
        <f>IF('statement of marks'!DX16="","",'statement of marks'!DX16)</f>
        <v>57</v>
      </c>
      <c r="N144" s="452" t="str">
        <f>IF('statement of marks'!DY16="","",'statement of marks'!DY16)</f>
        <v>E</v>
      </c>
    </row>
    <row r="145" spans="3:14" ht="16" customHeight="1">
      <c r="C145" s="451"/>
      <c r="D145" s="444" t="str">
        <f>'statement of marks'!$DT$5</f>
        <v>vaxszth</v>
      </c>
      <c r="E145" s="458" t="str">
        <f>IF('statement of marks'!DT15="","",'statement of marks'!DT15)</f>
        <v/>
      </c>
      <c r="F145" s="460">
        <f>IF('statement of marks'!DU15="","",'statement of marks'!DU15)</f>
        <v>57</v>
      </c>
      <c r="G145" s="452" t="str">
        <f>IF('statement of marks'!DV15="","",'statement of marks'!DV15)</f>
        <v/>
      </c>
      <c r="H145" s="521"/>
      <c r="I145" s="522"/>
      <c r="J145" s="451"/>
      <c r="K145" s="444" t="str">
        <f>'statement of marks'!$DT$5</f>
        <v>vaxszth</v>
      </c>
      <c r="L145" s="458">
        <f>IF('statement of marks'!DT16="","",'statement of marks'!DT16)</f>
        <v>100</v>
      </c>
      <c r="M145" s="460">
        <f>IF('statement of marks'!DU16="","",'statement of marks'!DU16)</f>
        <v>55</v>
      </c>
      <c r="N145" s="452" t="str">
        <f>IF('statement of marks'!DV16="","",'statement of marks'!DV16)</f>
        <v>C</v>
      </c>
    </row>
    <row r="146" spans="3:14" ht="16" customHeight="1">
      <c r="C146" s="451"/>
      <c r="D146" s="444" t="str">
        <f>'statement of marks'!$DZ$5</f>
        <v>xf.kr</v>
      </c>
      <c r="E146" s="458" t="str">
        <f>IF('statement of marks'!DZ15="","",'statement of marks'!DZ15)</f>
        <v/>
      </c>
      <c r="F146" s="460">
        <f>IF('statement of marks'!EA15="","",'statement of marks'!EA15)</f>
        <v>128</v>
      </c>
      <c r="G146" s="452" t="str">
        <f>IF('statement of marks'!EB15="","",'statement of marks'!EB15)</f>
        <v/>
      </c>
      <c r="H146" s="521"/>
      <c r="I146" s="522"/>
      <c r="J146" s="451"/>
      <c r="K146" s="444" t="str">
        <f>'statement of marks'!$DZ$5</f>
        <v>xf.kr</v>
      </c>
      <c r="L146" s="458">
        <f>IF('statement of marks'!DZ16="","",'statement of marks'!DZ16)</f>
        <v>200</v>
      </c>
      <c r="M146" s="460">
        <f>IF('statement of marks'!EA16="","",'statement of marks'!EA16)</f>
        <v>127</v>
      </c>
      <c r="N146" s="452" t="str">
        <f>IF('statement of marks'!EB16="","",'statement of marks'!EB16)</f>
        <v>C</v>
      </c>
    </row>
    <row r="147" spans="3:14" ht="16" customHeight="1">
      <c r="C147" s="451"/>
      <c r="D147" s="444" t="str">
        <f>'statement of marks'!$EC$5</f>
        <v>Ik;kZoj.k v/;;u</v>
      </c>
      <c r="E147" s="458" t="str">
        <f>IF('statement of marks'!EC15="","",'statement of marks'!EC15)</f>
        <v/>
      </c>
      <c r="F147" s="460">
        <f>IF('statement of marks'!ED15="","",'statement of marks'!ED15)</f>
        <v>128</v>
      </c>
      <c r="G147" s="452" t="str">
        <f>IF('statement of marks'!EE15="","",'statement of marks'!EE15)</f>
        <v/>
      </c>
      <c r="H147" s="521"/>
      <c r="I147" s="522"/>
      <c r="J147" s="451"/>
      <c r="K147" s="444" t="str">
        <f>'statement of marks'!$EC$5</f>
        <v>Ik;kZoj.k v/;;u</v>
      </c>
      <c r="L147" s="458">
        <f>IF('statement of marks'!EC16="","",'statement of marks'!EC16)</f>
        <v>200</v>
      </c>
      <c r="M147" s="460">
        <f>IF('statement of marks'!ED16="","",'statement of marks'!ED16)</f>
        <v>127</v>
      </c>
      <c r="N147" s="452" t="str">
        <f>IF('statement of marks'!EE16="","",'statement of marks'!EE16)</f>
        <v>C</v>
      </c>
    </row>
    <row r="148" spans="3:14" ht="16" customHeight="1">
      <c r="C148" s="451"/>
      <c r="D148" s="444" t="str">
        <f>'statement of marks'!$EF$5</f>
        <v>dk;kZuqHko</v>
      </c>
      <c r="E148" s="458" t="str">
        <f>IF('statement of marks'!EF15="","",'statement of marks'!EF15)</f>
        <v/>
      </c>
      <c r="F148" s="460">
        <f>IF('statement of marks'!EG15="","",'statement of marks'!EG15)</f>
        <v>100</v>
      </c>
      <c r="G148" s="452" t="str">
        <f>IF('statement of marks'!EH15="","",'statement of marks'!EH15)</f>
        <v/>
      </c>
      <c r="H148" s="521"/>
      <c r="I148" s="522"/>
      <c r="J148" s="451"/>
      <c r="K148" s="444" t="str">
        <f>'statement of marks'!$EF$5</f>
        <v>dk;kZuqHko</v>
      </c>
      <c r="L148" s="458">
        <f>IF('statement of marks'!EF16="","",'statement of marks'!EF16)</f>
        <v>100</v>
      </c>
      <c r="M148" s="460">
        <f>IF('statement of marks'!EG16="","",'statement of marks'!EG16)</f>
        <v>100</v>
      </c>
      <c r="N148" s="452" t="str">
        <f>IF('statement of marks'!EH16="","",'statement of marks'!EH16)</f>
        <v>A</v>
      </c>
    </row>
    <row r="149" spans="3:14" ht="16" customHeight="1">
      <c r="C149" s="451"/>
      <c r="D149" s="444" t="str">
        <f>'statement of marks'!$EI$5</f>
        <v>dyk f'k{kk</v>
      </c>
      <c r="E149" s="459" t="str">
        <f>IF('statement of marks'!EI15="","",'statement of marks'!EI15)</f>
        <v/>
      </c>
      <c r="F149" s="461">
        <f>IF('statement of marks'!EJ15="","",'statement of marks'!EJ15)</f>
        <v>100</v>
      </c>
      <c r="G149" s="453" t="str">
        <f>IF('statement of marks'!EK15="","",'statement of marks'!EK15)</f>
        <v/>
      </c>
      <c r="H149" s="521"/>
      <c r="I149" s="522"/>
      <c r="J149" s="451"/>
      <c r="K149" s="444" t="str">
        <f>'statement of marks'!$EI$5</f>
        <v>dyk f'k{kk</v>
      </c>
      <c r="L149" s="459">
        <f>IF('statement of marks'!EI16="","",'statement of marks'!EI16)</f>
        <v>100</v>
      </c>
      <c r="M149" s="461">
        <f>IF('statement of marks'!EJ16="","",'statement of marks'!EJ16)</f>
        <v>100</v>
      </c>
      <c r="N149" s="453" t="str">
        <f>IF('statement of marks'!EK16="","",'statement of marks'!EK16)</f>
        <v>A</v>
      </c>
    </row>
    <row r="150" spans="3:14" ht="16" customHeight="1">
      <c r="C150" s="451"/>
      <c r="D150" s="444" t="str">
        <f>'statement of marks'!$EL$5</f>
        <v>LokLF; ,oe~ 'kkjhfjd f'k{kk</v>
      </c>
      <c r="E150" s="459" t="str">
        <f>IF('statement of marks'!EL15="","",'statement of marks'!EL15)</f>
        <v/>
      </c>
      <c r="F150" s="461">
        <f>IF('statement of marks'!EM15="","",'statement of marks'!EM15)</f>
        <v>80</v>
      </c>
      <c r="G150" s="453" t="str">
        <f>IF('statement of marks'!EN15="","",'statement of marks'!EN15)</f>
        <v/>
      </c>
      <c r="H150" s="521"/>
      <c r="I150" s="522"/>
      <c r="J150" s="451"/>
      <c r="K150" s="444" t="str">
        <f>'statement of marks'!$EL$5</f>
        <v>LokLF; ,oe~ 'kkjhfjd f'k{kk</v>
      </c>
      <c r="L150" s="459">
        <f>IF('statement of marks'!EL16="","",'statement of marks'!EL16)</f>
        <v>100</v>
      </c>
      <c r="M150" s="461">
        <f>IF('statement of marks'!EM16="","",'statement of marks'!EM16)</f>
        <v>100</v>
      </c>
      <c r="N150" s="453" t="str">
        <f>IF('statement of marks'!EN16="","",'statement of marks'!EN16)</f>
        <v>A</v>
      </c>
    </row>
    <row r="151" spans="3:14" ht="16" customHeight="1">
      <c r="C151" s="451"/>
      <c r="D151" s="444" t="s">
        <v>654</v>
      </c>
      <c r="E151" s="459" t="str">
        <f>IF('statement of marks'!ES15="","",'statement of marks'!ES15)</f>
        <v/>
      </c>
      <c r="F151" s="461">
        <f>IF('statement of marks'!ET15="","",'statement of marks'!ET15)</f>
        <v>499</v>
      </c>
      <c r="G151" s="453" t="str">
        <f>IF('statement of marks'!EV15="","",'statement of marks'!EV15)</f>
        <v/>
      </c>
      <c r="H151" s="521"/>
      <c r="I151" s="522"/>
      <c r="J151" s="451"/>
      <c r="K151" s="444" t="s">
        <v>654</v>
      </c>
      <c r="L151" s="459">
        <f>IF('statement of marks'!ES16="","",'statement of marks'!ES16)</f>
        <v>900</v>
      </c>
      <c r="M151" s="461">
        <f>IF('statement of marks'!ET16="","",'statement of marks'!ET16)</f>
        <v>493</v>
      </c>
      <c r="N151" s="453" t="str">
        <f>IF('statement of marks'!EV16="","",'statement of marks'!EV16)</f>
        <v>C</v>
      </c>
    </row>
    <row r="152" spans="3:14" ht="16" customHeight="1">
      <c r="C152" s="451"/>
      <c r="D152" s="444" t="s">
        <v>11</v>
      </c>
      <c r="E152" s="986" t="str">
        <f>IF('statement of marks'!ER15="","",'statement of marks'!ER15)</f>
        <v>LFkkukarfjr</v>
      </c>
      <c r="F152" s="986"/>
      <c r="G152" s="987"/>
      <c r="H152" s="521"/>
      <c r="I152" s="522"/>
      <c r="J152" s="451"/>
      <c r="K152" s="444" t="s">
        <v>11</v>
      </c>
      <c r="L152" s="986" t="str">
        <f>IF('statement of marks'!ER16="","",'statement of marks'!ER16)</f>
        <v>mRrh.kZ</v>
      </c>
      <c r="M152" s="986"/>
      <c r="N152" s="987"/>
    </row>
    <row r="153" spans="3:14" ht="16" customHeight="1">
      <c r="C153" s="451"/>
      <c r="D153" s="446" t="str">
        <f>'statement of marks'!$EO$5</f>
        <v>dqy ehfVax</v>
      </c>
      <c r="E153" s="457">
        <f>IF('statement of marks'!EO15="","",'statement of marks'!EO15)</f>
        <v>10</v>
      </c>
      <c r="F153" s="395" t="str">
        <f>'statement of marks'!$EP$5</f>
        <v>Nk= mifLFkfr</v>
      </c>
      <c r="G153" s="462">
        <f>IF('statement of marks'!EP15="","",'statement of marks'!EP15)</f>
        <v>0</v>
      </c>
      <c r="H153" s="521"/>
      <c r="I153" s="522"/>
      <c r="J153" s="451"/>
      <c r="K153" s="446" t="str">
        <f>'statement of marks'!$EO$5</f>
        <v>dqy ehfVax</v>
      </c>
      <c r="L153" s="457">
        <f>IF('statement of marks'!EO16="","",'statement of marks'!EO16)</f>
        <v>10</v>
      </c>
      <c r="M153" s="395" t="str">
        <f>'statement of marks'!$EP$5</f>
        <v>Nk= mifLFkfr</v>
      </c>
      <c r="N153" s="462">
        <f>IF('statement of marks'!EP16="","",'statement of marks'!EP16)</f>
        <v>0</v>
      </c>
    </row>
    <row r="154" spans="3:14" ht="16" customHeight="1">
      <c r="C154" s="451"/>
      <c r="D154" s="444" t="s">
        <v>589</v>
      </c>
      <c r="E154" s="964" t="str">
        <f>IF('statement of marks'!EY15="","",'statement of marks'!EY15)</f>
        <v/>
      </c>
      <c r="F154" s="964"/>
      <c r="G154" s="965"/>
      <c r="H154" s="521"/>
      <c r="I154" s="522"/>
      <c r="J154" s="451"/>
      <c r="K154" s="444" t="s">
        <v>589</v>
      </c>
      <c r="L154" s="964" t="str">
        <f>IF('statement of marks'!EY16="","",'statement of marks'!EY16)</f>
        <v/>
      </c>
      <c r="M154" s="964"/>
      <c r="N154" s="965"/>
    </row>
    <row r="155" spans="3:14" ht="16" customHeight="1">
      <c r="C155" s="451"/>
      <c r="D155" s="445" t="s">
        <v>72</v>
      </c>
      <c r="E155" s="964"/>
      <c r="F155" s="964"/>
      <c r="G155" s="965"/>
      <c r="H155" s="521"/>
      <c r="I155" s="522"/>
      <c r="J155" s="451"/>
      <c r="K155" s="445" t="s">
        <v>72</v>
      </c>
      <c r="L155" s="964"/>
      <c r="M155" s="964"/>
      <c r="N155" s="965"/>
    </row>
    <row r="156" spans="3:14" ht="16" customHeight="1">
      <c r="C156" s="451"/>
      <c r="D156" s="447" t="s">
        <v>99</v>
      </c>
      <c r="E156" s="964"/>
      <c r="F156" s="964"/>
      <c r="G156" s="965"/>
      <c r="H156" s="521"/>
      <c r="I156" s="522"/>
      <c r="J156" s="451"/>
      <c r="K156" s="447" t="s">
        <v>99</v>
      </c>
      <c r="L156" s="964"/>
      <c r="M156" s="964"/>
      <c r="N156" s="965"/>
    </row>
    <row r="157" spans="3:14" ht="16" customHeight="1">
      <c r="C157" s="451"/>
      <c r="D157" s="448" t="s">
        <v>19</v>
      </c>
      <c r="E157" s="964"/>
      <c r="F157" s="964"/>
      <c r="G157" s="965"/>
      <c r="H157" s="521"/>
      <c r="I157" s="522"/>
      <c r="J157" s="451"/>
      <c r="K157" s="448" t="s">
        <v>19</v>
      </c>
      <c r="L157" s="964"/>
      <c r="M157" s="964"/>
      <c r="N157" s="965"/>
    </row>
    <row r="158" spans="3:14" ht="16" customHeight="1">
      <c r="C158" s="454"/>
      <c r="D158" s="449" t="s">
        <v>7</v>
      </c>
      <c r="E158" s="964"/>
      <c r="F158" s="964"/>
      <c r="G158" s="965"/>
      <c r="H158" s="521"/>
      <c r="I158" s="522"/>
      <c r="J158" s="454"/>
      <c r="K158" s="449" t="s">
        <v>7</v>
      </c>
      <c r="L158" s="964"/>
      <c r="M158" s="964"/>
      <c r="N158" s="965"/>
    </row>
    <row r="159" spans="3:14" ht="16" customHeight="1">
      <c r="C159" s="451"/>
      <c r="D159" s="445" t="str">
        <f>'statement of marks'!$H$3</f>
        <v>fo|ky; dk Mk;l dksM+ →</v>
      </c>
      <c r="E159" s="966" t="str">
        <f>'statement of marks'!$I$3</f>
        <v>00001</v>
      </c>
      <c r="F159" s="966"/>
      <c r="G159" s="967"/>
      <c r="H159" s="521"/>
      <c r="I159" s="522"/>
      <c r="J159" s="451"/>
      <c r="K159" s="445" t="str">
        <f>'statement of marks'!$H$3</f>
        <v>fo|ky; dk Mk;l dksM+ →</v>
      </c>
      <c r="L159" s="966" t="str">
        <f>'statement of marks'!$I$3</f>
        <v>00001</v>
      </c>
      <c r="M159" s="966"/>
      <c r="N159" s="967"/>
    </row>
    <row r="160" spans="3:14" ht="16" customHeight="1" thickBot="1">
      <c r="C160" s="455"/>
      <c r="D160" s="456" t="s">
        <v>70</v>
      </c>
      <c r="E160" s="968">
        <f>'statement of marks'!$EX$107</f>
        <v>42460</v>
      </c>
      <c r="F160" s="968"/>
      <c r="G160" s="969"/>
      <c r="H160" s="521"/>
      <c r="I160" s="522"/>
      <c r="J160" s="455"/>
      <c r="K160" s="456" t="s">
        <v>70</v>
      </c>
      <c r="L160" s="968">
        <f>'statement of marks'!$EX$107</f>
        <v>42460</v>
      </c>
      <c r="M160" s="968"/>
      <c r="N160" s="969"/>
    </row>
    <row r="161" spans="3:14" ht="16" customHeight="1">
      <c r="C161" s="970" t="s">
        <v>44</v>
      </c>
      <c r="D161" s="971"/>
      <c r="E161" s="971"/>
      <c r="F161" s="971"/>
      <c r="G161" s="972"/>
      <c r="H161" s="521"/>
      <c r="I161" s="522"/>
      <c r="J161" s="970" t="s">
        <v>44</v>
      </c>
      <c r="K161" s="971"/>
      <c r="L161" s="971"/>
      <c r="M161" s="971"/>
      <c r="N161" s="972"/>
    </row>
    <row r="162" spans="3:14" ht="16" customHeight="1">
      <c r="C162" s="973" t="str">
        <f>'statement of marks'!$A$1</f>
        <v>jk- ck- ek/;fed fo|ky; uohu] fuEckgsM+k</v>
      </c>
      <c r="D162" s="974"/>
      <c r="E162" s="974"/>
      <c r="F162" s="974"/>
      <c r="G162" s="975"/>
      <c r="H162" s="521"/>
      <c r="I162" s="522"/>
      <c r="J162" s="973" t="str">
        <f>'statement of marks'!$A$1</f>
        <v>jk- ck- ek/;fed fo|ky; uohu] fuEckgsM+k</v>
      </c>
      <c r="K162" s="974"/>
      <c r="L162" s="974"/>
      <c r="M162" s="974"/>
      <c r="N162" s="975"/>
    </row>
    <row r="163" spans="3:14" ht="16" customHeight="1">
      <c r="C163" s="973"/>
      <c r="D163" s="974"/>
      <c r="E163" s="974"/>
      <c r="F163" s="974"/>
      <c r="G163" s="975"/>
      <c r="H163" s="521"/>
      <c r="I163" s="522"/>
      <c r="J163" s="973"/>
      <c r="K163" s="974"/>
      <c r="L163" s="974"/>
      <c r="M163" s="974"/>
      <c r="N163" s="975"/>
    </row>
    <row r="164" spans="3:14" ht="16" customHeight="1">
      <c r="C164" s="451"/>
      <c r="D164" s="443" t="s">
        <v>578</v>
      </c>
      <c r="E164" s="976" t="str">
        <f>'statement of marks'!$F$3</f>
        <v>2015-16</v>
      </c>
      <c r="F164" s="976"/>
      <c r="G164" s="977"/>
      <c r="H164" s="521"/>
      <c r="I164" s="522"/>
      <c r="J164" s="451"/>
      <c r="K164" s="443" t="s">
        <v>578</v>
      </c>
      <c r="L164" s="976" t="str">
        <f>'statement of marks'!$F$3</f>
        <v>2015-16</v>
      </c>
      <c r="M164" s="976"/>
      <c r="N164" s="977"/>
    </row>
    <row r="165" spans="3:14" ht="16" customHeight="1">
      <c r="C165" s="451"/>
      <c r="D165" s="444" t="s">
        <v>579</v>
      </c>
      <c r="E165" s="978" t="str">
        <f>IF('statement of marks'!H17="","",'statement of marks'!H17)</f>
        <v>v 011</v>
      </c>
      <c r="F165" s="978"/>
      <c r="G165" s="979"/>
      <c r="H165" s="521"/>
      <c r="I165" s="522"/>
      <c r="J165" s="451"/>
      <c r="K165" s="444" t="s">
        <v>579</v>
      </c>
      <c r="L165" s="978" t="str">
        <f>IF('statement of marks'!H18="","",'statement of marks'!H18)</f>
        <v>v 012</v>
      </c>
      <c r="M165" s="978"/>
      <c r="N165" s="979"/>
    </row>
    <row r="166" spans="3:14" ht="16" customHeight="1">
      <c r="C166" s="451"/>
      <c r="D166" s="444" t="s">
        <v>580</v>
      </c>
      <c r="E166" s="978" t="str">
        <f>IF('statement of marks'!I17="","",'statement of marks'!I17)</f>
        <v>c 011</v>
      </c>
      <c r="F166" s="978"/>
      <c r="G166" s="979"/>
      <c r="H166" s="521"/>
      <c r="I166" s="522"/>
      <c r="J166" s="451"/>
      <c r="K166" s="444" t="s">
        <v>580</v>
      </c>
      <c r="L166" s="978" t="str">
        <f>IF('statement of marks'!I18="","",'statement of marks'!I18)</f>
        <v>c 012</v>
      </c>
      <c r="M166" s="978"/>
      <c r="N166" s="979"/>
    </row>
    <row r="167" spans="3:14" ht="16" customHeight="1">
      <c r="C167" s="451"/>
      <c r="D167" s="444" t="s">
        <v>581</v>
      </c>
      <c r="E167" s="978" t="str">
        <f>IF('statement of marks'!J17="","",'statement of marks'!J17)</f>
        <v>l 011</v>
      </c>
      <c r="F167" s="978"/>
      <c r="G167" s="979"/>
      <c r="H167" s="521"/>
      <c r="I167" s="522"/>
      <c r="J167" s="451"/>
      <c r="K167" s="444" t="s">
        <v>581</v>
      </c>
      <c r="L167" s="978" t="str">
        <f>IF('statement of marks'!J18="","",'statement of marks'!J18)</f>
        <v>l 012</v>
      </c>
      <c r="M167" s="978"/>
      <c r="N167" s="979"/>
    </row>
    <row r="168" spans="3:14" ht="16" customHeight="1">
      <c r="C168" s="451"/>
      <c r="D168" s="444" t="s">
        <v>585</v>
      </c>
      <c r="E168" s="980" t="str">
        <f>IF('statement of marks'!B17="","",'statement of marks'!B17)</f>
        <v/>
      </c>
      <c r="F168" s="980"/>
      <c r="G168" s="981"/>
      <c r="H168" s="521"/>
      <c r="I168" s="522"/>
      <c r="J168" s="451"/>
      <c r="K168" s="444" t="s">
        <v>585</v>
      </c>
      <c r="L168" s="980" t="str">
        <f>IF('statement of marks'!B18="","",'statement of marks'!B18)</f>
        <v/>
      </c>
      <c r="M168" s="980"/>
      <c r="N168" s="981"/>
    </row>
    <row r="169" spans="3:14" ht="16" customHeight="1">
      <c r="C169" s="451"/>
      <c r="D169" s="444" t="s">
        <v>582</v>
      </c>
      <c r="E169" s="980">
        <f>'statement of marks'!$D$3</f>
        <v>3</v>
      </c>
      <c r="F169" s="980"/>
      <c r="G169" s="981"/>
      <c r="H169" s="521"/>
      <c r="I169" s="522"/>
      <c r="J169" s="451"/>
      <c r="K169" s="444" t="s">
        <v>582</v>
      </c>
      <c r="L169" s="980">
        <f>'statement of marks'!$D$3</f>
        <v>3</v>
      </c>
      <c r="M169" s="980"/>
      <c r="N169" s="981"/>
    </row>
    <row r="170" spans="3:14" ht="16" customHeight="1">
      <c r="C170" s="451"/>
      <c r="D170" s="445" t="s">
        <v>583</v>
      </c>
      <c r="E170" s="980" t="str">
        <f>IF('statement of marks'!E17="","",'statement of marks'!E17)</f>
        <v/>
      </c>
      <c r="F170" s="980"/>
      <c r="G170" s="981"/>
      <c r="H170" s="521"/>
      <c r="I170" s="522"/>
      <c r="J170" s="451"/>
      <c r="K170" s="445" t="s">
        <v>583</v>
      </c>
      <c r="L170" s="980" t="str">
        <f>IF('statement of marks'!E18="","",'statement of marks'!E18)</f>
        <v/>
      </c>
      <c r="M170" s="980"/>
      <c r="N170" s="981"/>
    </row>
    <row r="171" spans="3:14" ht="16" customHeight="1">
      <c r="C171" s="451"/>
      <c r="D171" s="444" t="s">
        <v>9</v>
      </c>
      <c r="E171" s="980" t="str">
        <f>IF('statement of marks'!D17="","",'statement of marks'!D17)</f>
        <v/>
      </c>
      <c r="F171" s="980"/>
      <c r="G171" s="981"/>
      <c r="H171" s="521"/>
      <c r="I171" s="522"/>
      <c r="J171" s="451"/>
      <c r="K171" s="444" t="s">
        <v>9</v>
      </c>
      <c r="L171" s="980" t="str">
        <f>IF('statement of marks'!D18="","",'statement of marks'!D18)</f>
        <v/>
      </c>
      <c r="M171" s="980"/>
      <c r="N171" s="981"/>
    </row>
    <row r="172" spans="3:14" ht="16" customHeight="1">
      <c r="C172" s="451"/>
      <c r="D172" s="444" t="s">
        <v>587</v>
      </c>
      <c r="E172" s="982" t="str">
        <f>IF('statement of marks'!F17="","",'statement of marks'!F17)</f>
        <v/>
      </c>
      <c r="F172" s="982"/>
      <c r="G172" s="983"/>
      <c r="H172" s="521"/>
      <c r="I172" s="522"/>
      <c r="J172" s="451"/>
      <c r="K172" s="444" t="s">
        <v>587</v>
      </c>
      <c r="L172" s="982" t="str">
        <f>IF('statement of marks'!F18="","",'statement of marks'!F18)</f>
        <v/>
      </c>
      <c r="M172" s="982"/>
      <c r="N172" s="983"/>
    </row>
    <row r="173" spans="3:14" ht="16" customHeight="1">
      <c r="C173" s="451"/>
      <c r="D173" s="444" t="s">
        <v>588</v>
      </c>
      <c r="E173" s="984" t="str">
        <f>IF('statement of marks'!G17="","",'statement of marks'!G17)</f>
        <v/>
      </c>
      <c r="F173" s="984"/>
      <c r="G173" s="985"/>
      <c r="H173" s="521"/>
      <c r="I173" s="522"/>
      <c r="J173" s="451"/>
      <c r="K173" s="444" t="s">
        <v>588</v>
      </c>
      <c r="L173" s="984" t="str">
        <f>IF('statement of marks'!G18="","",'statement of marks'!G18)</f>
        <v/>
      </c>
      <c r="M173" s="984"/>
      <c r="N173" s="985"/>
    </row>
    <row r="174" spans="3:14" ht="16" customHeight="1">
      <c r="C174" s="451"/>
      <c r="D174" s="444" t="s">
        <v>584</v>
      </c>
      <c r="E174" s="450" t="s">
        <v>655</v>
      </c>
      <c r="F174" s="450" t="s">
        <v>91</v>
      </c>
      <c r="G174" s="452" t="s">
        <v>591</v>
      </c>
      <c r="H174" s="521"/>
      <c r="I174" s="522"/>
      <c r="J174" s="451"/>
      <c r="K174" s="444" t="s">
        <v>584</v>
      </c>
      <c r="L174" s="450" t="s">
        <v>655</v>
      </c>
      <c r="M174" s="450" t="s">
        <v>91</v>
      </c>
      <c r="N174" s="452" t="s">
        <v>591</v>
      </c>
    </row>
    <row r="175" spans="3:14" ht="16" customHeight="1">
      <c r="C175" s="451"/>
      <c r="D175" s="444" t="str">
        <f>'statement of marks'!$DQ$5</f>
        <v>fgUnh</v>
      </c>
      <c r="E175" s="458" t="str">
        <f>IF('statement of marks'!DQ17="","",'statement of marks'!DQ17)</f>
        <v/>
      </c>
      <c r="F175" s="460" t="str">
        <f>IF('statement of marks'!DR17="","",'statement of marks'!DR17)</f>
        <v/>
      </c>
      <c r="G175" s="452" t="str">
        <f>IF('statement of marks'!DS17="","",'statement of marks'!DS17)</f>
        <v/>
      </c>
      <c r="H175" s="521"/>
      <c r="I175" s="522"/>
      <c r="J175" s="451"/>
      <c r="K175" s="444" t="str">
        <f>'statement of marks'!$DQ$5</f>
        <v>fgUnh</v>
      </c>
      <c r="L175" s="458" t="str">
        <f>IF('statement of marks'!DQ18="","",'statement of marks'!DQ18)</f>
        <v/>
      </c>
      <c r="M175" s="460" t="str">
        <f>IF('statement of marks'!DR18="","",'statement of marks'!DR18)</f>
        <v/>
      </c>
      <c r="N175" s="452" t="str">
        <f>IF('statement of marks'!DS18="","",'statement of marks'!DS18)</f>
        <v/>
      </c>
    </row>
    <row r="176" spans="3:14" ht="16" customHeight="1">
      <c r="C176" s="451"/>
      <c r="D176" s="519" t="str">
        <f>'statement of marks'!$DW$5</f>
        <v>mnwZ</v>
      </c>
      <c r="E176" s="458" t="str">
        <f>IF('statement of marks'!DW17="","",'statement of marks'!DW17)</f>
        <v/>
      </c>
      <c r="F176" s="460" t="str">
        <f>IF('statement of marks'!DX17="","",'statement of marks'!DX17)</f>
        <v/>
      </c>
      <c r="G176" s="452" t="str">
        <f>IF('statement of marks'!DY17="","",'statement of marks'!DY17)</f>
        <v/>
      </c>
      <c r="H176" s="521"/>
      <c r="I176" s="522"/>
      <c r="J176" s="451"/>
      <c r="K176" s="519" t="str">
        <f>'statement of marks'!$DW$5</f>
        <v>mnwZ</v>
      </c>
      <c r="L176" s="458" t="str">
        <f>IF('statement of marks'!DW18="","",'statement of marks'!DW18)</f>
        <v/>
      </c>
      <c r="M176" s="460" t="str">
        <f>IF('statement of marks'!DX18="","",'statement of marks'!DX18)</f>
        <v/>
      </c>
      <c r="N176" s="452" t="str">
        <f>IF('statement of marks'!DY18="","",'statement of marks'!DY18)</f>
        <v/>
      </c>
    </row>
    <row r="177" spans="3:14" ht="16" customHeight="1">
      <c r="C177" s="451"/>
      <c r="D177" s="444" t="str">
        <f>'statement of marks'!$DT$5</f>
        <v>vaxszth</v>
      </c>
      <c r="E177" s="458" t="str">
        <f>IF('statement of marks'!DT17="","",'statement of marks'!DT17)</f>
        <v/>
      </c>
      <c r="F177" s="460" t="str">
        <f>IF('statement of marks'!DU17="","",'statement of marks'!DU17)</f>
        <v/>
      </c>
      <c r="G177" s="452" t="str">
        <f>IF('statement of marks'!DV17="","",'statement of marks'!DV17)</f>
        <v/>
      </c>
      <c r="H177" s="521"/>
      <c r="I177" s="522"/>
      <c r="J177" s="451"/>
      <c r="K177" s="444" t="str">
        <f>'statement of marks'!$DT$5</f>
        <v>vaxszth</v>
      </c>
      <c r="L177" s="458" t="str">
        <f>IF('statement of marks'!DT18="","",'statement of marks'!DT18)</f>
        <v/>
      </c>
      <c r="M177" s="460" t="str">
        <f>IF('statement of marks'!DU18="","",'statement of marks'!DU18)</f>
        <v/>
      </c>
      <c r="N177" s="452" t="str">
        <f>IF('statement of marks'!DV18="","",'statement of marks'!DV18)</f>
        <v/>
      </c>
    </row>
    <row r="178" spans="3:14" ht="16" customHeight="1">
      <c r="C178" s="451"/>
      <c r="D178" s="444" t="str">
        <f>'statement of marks'!$DZ$5</f>
        <v>xf.kr</v>
      </c>
      <c r="E178" s="458" t="str">
        <f>IF('statement of marks'!DZ17="","",'statement of marks'!DZ17)</f>
        <v/>
      </c>
      <c r="F178" s="460" t="str">
        <f>IF('statement of marks'!EA17="","",'statement of marks'!EA17)</f>
        <v/>
      </c>
      <c r="G178" s="452" t="str">
        <f>IF('statement of marks'!EB17="","",'statement of marks'!EB17)</f>
        <v/>
      </c>
      <c r="H178" s="521"/>
      <c r="I178" s="522"/>
      <c r="J178" s="451"/>
      <c r="K178" s="444" t="str">
        <f>'statement of marks'!$DZ$5</f>
        <v>xf.kr</v>
      </c>
      <c r="L178" s="458" t="str">
        <f>IF('statement of marks'!DZ18="","",'statement of marks'!DZ18)</f>
        <v/>
      </c>
      <c r="M178" s="460" t="str">
        <f>IF('statement of marks'!EA18="","",'statement of marks'!EA18)</f>
        <v/>
      </c>
      <c r="N178" s="452" t="str">
        <f>IF('statement of marks'!EB18="","",'statement of marks'!EB18)</f>
        <v/>
      </c>
    </row>
    <row r="179" spans="3:14" ht="16" customHeight="1">
      <c r="C179" s="451"/>
      <c r="D179" s="444" t="str">
        <f>'statement of marks'!$EC$5</f>
        <v>Ik;kZoj.k v/;;u</v>
      </c>
      <c r="E179" s="458" t="str">
        <f>IF('statement of marks'!EC17="","",'statement of marks'!EC17)</f>
        <v/>
      </c>
      <c r="F179" s="460" t="str">
        <f>IF('statement of marks'!ED17="","",'statement of marks'!ED17)</f>
        <v/>
      </c>
      <c r="G179" s="452" t="str">
        <f>IF('statement of marks'!EE17="","",'statement of marks'!EE17)</f>
        <v/>
      </c>
      <c r="H179" s="521"/>
      <c r="I179" s="522"/>
      <c r="J179" s="451"/>
      <c r="K179" s="444" t="str">
        <f>'statement of marks'!$EC$5</f>
        <v>Ik;kZoj.k v/;;u</v>
      </c>
      <c r="L179" s="458" t="str">
        <f>IF('statement of marks'!EC18="","",'statement of marks'!EC18)</f>
        <v/>
      </c>
      <c r="M179" s="460" t="str">
        <f>IF('statement of marks'!ED18="","",'statement of marks'!ED18)</f>
        <v/>
      </c>
      <c r="N179" s="452" t="str">
        <f>IF('statement of marks'!EE18="","",'statement of marks'!EE18)</f>
        <v/>
      </c>
    </row>
    <row r="180" spans="3:14" ht="16" customHeight="1">
      <c r="C180" s="451"/>
      <c r="D180" s="444" t="str">
        <f>'statement of marks'!$EF$5</f>
        <v>dk;kZuqHko</v>
      </c>
      <c r="E180" s="458" t="str">
        <f>IF('statement of marks'!EF17="","",'statement of marks'!EF17)</f>
        <v/>
      </c>
      <c r="F180" s="460" t="str">
        <f>IF('statement of marks'!EG17="","",'statement of marks'!EG17)</f>
        <v/>
      </c>
      <c r="G180" s="452" t="str">
        <f>IF('statement of marks'!EH17="","",'statement of marks'!EH17)</f>
        <v/>
      </c>
      <c r="H180" s="521"/>
      <c r="I180" s="522"/>
      <c r="J180" s="451"/>
      <c r="K180" s="444" t="str">
        <f>'statement of marks'!$EF$5</f>
        <v>dk;kZuqHko</v>
      </c>
      <c r="L180" s="458" t="str">
        <f>IF('statement of marks'!EF18="","",'statement of marks'!EF18)</f>
        <v/>
      </c>
      <c r="M180" s="460" t="str">
        <f>IF('statement of marks'!EG18="","",'statement of marks'!EG18)</f>
        <v/>
      </c>
      <c r="N180" s="452" t="str">
        <f>IF('statement of marks'!EH18="","",'statement of marks'!EH18)</f>
        <v/>
      </c>
    </row>
    <row r="181" spans="3:14" ht="16" customHeight="1">
      <c r="C181" s="451"/>
      <c r="D181" s="444" t="str">
        <f>'statement of marks'!$EI$5</f>
        <v>dyk f'k{kk</v>
      </c>
      <c r="E181" s="459" t="str">
        <f>IF('statement of marks'!EI17="","",'statement of marks'!EI17)</f>
        <v/>
      </c>
      <c r="F181" s="461" t="str">
        <f>IF('statement of marks'!EJ17="","",'statement of marks'!EJ17)</f>
        <v/>
      </c>
      <c r="G181" s="453" t="str">
        <f>IF('statement of marks'!EK17="","",'statement of marks'!EK17)</f>
        <v/>
      </c>
      <c r="H181" s="521"/>
      <c r="I181" s="522"/>
      <c r="J181" s="451"/>
      <c r="K181" s="444" t="str">
        <f>'statement of marks'!$EI$5</f>
        <v>dyk f'k{kk</v>
      </c>
      <c r="L181" s="459" t="str">
        <f>IF('statement of marks'!EI18="","",'statement of marks'!EI18)</f>
        <v/>
      </c>
      <c r="M181" s="461" t="str">
        <f>IF('statement of marks'!EJ18="","",'statement of marks'!EJ18)</f>
        <v/>
      </c>
      <c r="N181" s="453" t="str">
        <f>IF('statement of marks'!EK18="","",'statement of marks'!EK18)</f>
        <v/>
      </c>
    </row>
    <row r="182" spans="3:14" ht="16" customHeight="1">
      <c r="C182" s="451"/>
      <c r="D182" s="444" t="str">
        <f>'statement of marks'!$EL$5</f>
        <v>LokLF; ,oe~ 'kkjhfjd f'k{kk</v>
      </c>
      <c r="E182" s="459" t="str">
        <f>IF('statement of marks'!EL17="","",'statement of marks'!EL17)</f>
        <v/>
      </c>
      <c r="F182" s="461" t="str">
        <f>IF('statement of marks'!EM17="","",'statement of marks'!EM17)</f>
        <v/>
      </c>
      <c r="G182" s="453" t="str">
        <f>IF('statement of marks'!EN17="","",'statement of marks'!EN17)</f>
        <v/>
      </c>
      <c r="H182" s="521"/>
      <c r="I182" s="522"/>
      <c r="J182" s="451"/>
      <c r="K182" s="444" t="str">
        <f>'statement of marks'!$EL$5</f>
        <v>LokLF; ,oe~ 'kkjhfjd f'k{kk</v>
      </c>
      <c r="L182" s="459" t="str">
        <f>IF('statement of marks'!EL18="","",'statement of marks'!EL18)</f>
        <v/>
      </c>
      <c r="M182" s="461" t="str">
        <f>IF('statement of marks'!EM18="","",'statement of marks'!EM18)</f>
        <v/>
      </c>
      <c r="N182" s="453" t="str">
        <f>IF('statement of marks'!EN18="","",'statement of marks'!EN18)</f>
        <v/>
      </c>
    </row>
    <row r="183" spans="3:14" ht="16" customHeight="1">
      <c r="C183" s="451"/>
      <c r="D183" s="444" t="s">
        <v>654</v>
      </c>
      <c r="E183" s="459" t="str">
        <f>IF('statement of marks'!ES17="","",'statement of marks'!ES17)</f>
        <v/>
      </c>
      <c r="F183" s="461" t="str">
        <f>IF('statement of marks'!ET17="","",'statement of marks'!ET17)</f>
        <v/>
      </c>
      <c r="G183" s="453" t="str">
        <f>IF('statement of marks'!EV17="","",'statement of marks'!EV17)</f>
        <v/>
      </c>
      <c r="H183" s="521"/>
      <c r="I183" s="522"/>
      <c r="J183" s="451"/>
      <c r="K183" s="444" t="s">
        <v>654</v>
      </c>
      <c r="L183" s="459" t="str">
        <f>IF('statement of marks'!ES18="","",'statement of marks'!ES18)</f>
        <v/>
      </c>
      <c r="M183" s="461" t="str">
        <f>IF('statement of marks'!ET18="","",'statement of marks'!ET18)</f>
        <v/>
      </c>
      <c r="N183" s="453" t="str">
        <f>IF('statement of marks'!EV18="","",'statement of marks'!EV18)</f>
        <v/>
      </c>
    </row>
    <row r="184" spans="3:14" ht="16" customHeight="1">
      <c r="C184" s="451"/>
      <c r="D184" s="444" t="s">
        <v>11</v>
      </c>
      <c r="E184" s="986" t="str">
        <f>IF('statement of marks'!ER17="","",'statement of marks'!ER17)</f>
        <v/>
      </c>
      <c r="F184" s="986"/>
      <c r="G184" s="987"/>
      <c r="H184" s="521"/>
      <c r="I184" s="522"/>
      <c r="J184" s="451"/>
      <c r="K184" s="444" t="s">
        <v>11</v>
      </c>
      <c r="L184" s="986" t="str">
        <f>IF('statement of marks'!ER18="","",'statement of marks'!ER18)</f>
        <v/>
      </c>
      <c r="M184" s="986"/>
      <c r="N184" s="987"/>
    </row>
    <row r="185" spans="3:14" ht="16" customHeight="1">
      <c r="C185" s="451"/>
      <c r="D185" s="446" t="str">
        <f>'statement of marks'!$EO$5</f>
        <v>dqy ehfVax</v>
      </c>
      <c r="E185" s="457" t="str">
        <f>IF('statement of marks'!EO17="","",'statement of marks'!EO17)</f>
        <v/>
      </c>
      <c r="F185" s="395" t="str">
        <f>'statement of marks'!$EP$5</f>
        <v>Nk= mifLFkfr</v>
      </c>
      <c r="G185" s="462" t="str">
        <f>IF('statement of marks'!EP17="","",'statement of marks'!EP17)</f>
        <v/>
      </c>
      <c r="H185" s="521"/>
      <c r="I185" s="522"/>
      <c r="J185" s="451"/>
      <c r="K185" s="446" t="str">
        <f>'statement of marks'!$EO$5</f>
        <v>dqy ehfVax</v>
      </c>
      <c r="L185" s="457" t="str">
        <f>IF('statement of marks'!EO18="","",'statement of marks'!EO18)</f>
        <v/>
      </c>
      <c r="M185" s="395" t="str">
        <f>'statement of marks'!$EP$5</f>
        <v>Nk= mifLFkfr</v>
      </c>
      <c r="N185" s="462" t="str">
        <f>IF('statement of marks'!EP18="","",'statement of marks'!EP18)</f>
        <v/>
      </c>
    </row>
    <row r="186" spans="3:14" ht="16" customHeight="1">
      <c r="C186" s="451"/>
      <c r="D186" s="444" t="s">
        <v>589</v>
      </c>
      <c r="E186" s="964" t="str">
        <f>IF('statement of marks'!EY17="","",'statement of marks'!EY17)</f>
        <v/>
      </c>
      <c r="F186" s="964"/>
      <c r="G186" s="965"/>
      <c r="H186" s="521"/>
      <c r="I186" s="522"/>
      <c r="J186" s="451"/>
      <c r="K186" s="444" t="s">
        <v>589</v>
      </c>
      <c r="L186" s="964" t="str">
        <f>IF('statement of marks'!EY18="","",'statement of marks'!EY18)</f>
        <v/>
      </c>
      <c r="M186" s="964"/>
      <c r="N186" s="965"/>
    </row>
    <row r="187" spans="3:14" ht="16" customHeight="1">
      <c r="C187" s="451"/>
      <c r="D187" s="445" t="s">
        <v>72</v>
      </c>
      <c r="E187" s="964"/>
      <c r="F187" s="964"/>
      <c r="G187" s="965"/>
      <c r="H187" s="521"/>
      <c r="I187" s="522"/>
      <c r="J187" s="451"/>
      <c r="K187" s="445" t="s">
        <v>72</v>
      </c>
      <c r="L187" s="964"/>
      <c r="M187" s="964"/>
      <c r="N187" s="965"/>
    </row>
    <row r="188" spans="3:14" ht="16" customHeight="1">
      <c r="C188" s="451"/>
      <c r="D188" s="447" t="s">
        <v>99</v>
      </c>
      <c r="E188" s="964"/>
      <c r="F188" s="964"/>
      <c r="G188" s="965"/>
      <c r="H188" s="521"/>
      <c r="I188" s="522"/>
      <c r="J188" s="451"/>
      <c r="K188" s="447" t="s">
        <v>99</v>
      </c>
      <c r="L188" s="964"/>
      <c r="M188" s="964"/>
      <c r="N188" s="965"/>
    </row>
    <row r="189" spans="3:14" ht="16" customHeight="1">
      <c r="C189" s="451"/>
      <c r="D189" s="448" t="s">
        <v>19</v>
      </c>
      <c r="E189" s="964"/>
      <c r="F189" s="964"/>
      <c r="G189" s="965"/>
      <c r="H189" s="521"/>
      <c r="I189" s="522"/>
      <c r="J189" s="451"/>
      <c r="K189" s="448" t="s">
        <v>19</v>
      </c>
      <c r="L189" s="964"/>
      <c r="M189" s="964"/>
      <c r="N189" s="965"/>
    </row>
    <row r="190" spans="3:14" ht="16" customHeight="1">
      <c r="C190" s="454"/>
      <c r="D190" s="449" t="s">
        <v>7</v>
      </c>
      <c r="E190" s="964"/>
      <c r="F190" s="964"/>
      <c r="G190" s="965"/>
      <c r="H190" s="521"/>
      <c r="I190" s="522"/>
      <c r="J190" s="454"/>
      <c r="K190" s="449" t="s">
        <v>7</v>
      </c>
      <c r="L190" s="964"/>
      <c r="M190" s="964"/>
      <c r="N190" s="965"/>
    </row>
    <row r="191" spans="3:14" ht="16" customHeight="1">
      <c r="C191" s="451"/>
      <c r="D191" s="445" t="str">
        <f>'statement of marks'!$H$3</f>
        <v>fo|ky; dk Mk;l dksM+ →</v>
      </c>
      <c r="E191" s="966" t="str">
        <f>'statement of marks'!$I$3</f>
        <v>00001</v>
      </c>
      <c r="F191" s="966"/>
      <c r="G191" s="967"/>
      <c r="H191" s="521"/>
      <c r="I191" s="522"/>
      <c r="J191" s="451"/>
      <c r="K191" s="445" t="str">
        <f>'statement of marks'!$H$3</f>
        <v>fo|ky; dk Mk;l dksM+ →</v>
      </c>
      <c r="L191" s="966" t="str">
        <f>'statement of marks'!$I$3</f>
        <v>00001</v>
      </c>
      <c r="M191" s="966"/>
      <c r="N191" s="967"/>
    </row>
    <row r="192" spans="3:14" ht="16" customHeight="1" thickBot="1">
      <c r="C192" s="455"/>
      <c r="D192" s="456" t="s">
        <v>70</v>
      </c>
      <c r="E192" s="968">
        <f>'statement of marks'!$EX$107</f>
        <v>42460</v>
      </c>
      <c r="F192" s="968"/>
      <c r="G192" s="969"/>
      <c r="H192" s="521"/>
      <c r="I192" s="522"/>
      <c r="J192" s="455"/>
      <c r="K192" s="456" t="s">
        <v>70</v>
      </c>
      <c r="L192" s="968">
        <f>'statement of marks'!$EX$107</f>
        <v>42460</v>
      </c>
      <c r="M192" s="968"/>
      <c r="N192" s="969"/>
    </row>
    <row r="193" spans="3:14" ht="16" customHeight="1">
      <c r="C193" s="970" t="s">
        <v>44</v>
      </c>
      <c r="D193" s="971"/>
      <c r="E193" s="971"/>
      <c r="F193" s="971"/>
      <c r="G193" s="972"/>
      <c r="H193" s="521"/>
      <c r="I193" s="522"/>
      <c r="J193" s="970" t="s">
        <v>44</v>
      </c>
      <c r="K193" s="971"/>
      <c r="L193" s="971"/>
      <c r="M193" s="971"/>
      <c r="N193" s="972"/>
    </row>
    <row r="194" spans="3:14" ht="16" customHeight="1">
      <c r="C194" s="973" t="str">
        <f>'statement of marks'!$A$1</f>
        <v>jk- ck- ek/;fed fo|ky; uohu] fuEckgsM+k</v>
      </c>
      <c r="D194" s="974"/>
      <c r="E194" s="974"/>
      <c r="F194" s="974"/>
      <c r="G194" s="975"/>
      <c r="H194" s="521"/>
      <c r="I194" s="522"/>
      <c r="J194" s="973" t="str">
        <f>'statement of marks'!$A$1</f>
        <v>jk- ck- ek/;fed fo|ky; uohu] fuEckgsM+k</v>
      </c>
      <c r="K194" s="974"/>
      <c r="L194" s="974"/>
      <c r="M194" s="974"/>
      <c r="N194" s="975"/>
    </row>
    <row r="195" spans="3:14" ht="16" customHeight="1">
      <c r="C195" s="973"/>
      <c r="D195" s="974"/>
      <c r="E195" s="974"/>
      <c r="F195" s="974"/>
      <c r="G195" s="975"/>
      <c r="H195" s="521"/>
      <c r="I195" s="522"/>
      <c r="J195" s="973"/>
      <c r="K195" s="974"/>
      <c r="L195" s="974"/>
      <c r="M195" s="974"/>
      <c r="N195" s="975"/>
    </row>
    <row r="196" spans="3:14" ht="16" customHeight="1">
      <c r="C196" s="451"/>
      <c r="D196" s="443" t="s">
        <v>578</v>
      </c>
      <c r="E196" s="976" t="str">
        <f>'statement of marks'!$F$3</f>
        <v>2015-16</v>
      </c>
      <c r="F196" s="976"/>
      <c r="G196" s="977"/>
      <c r="H196" s="521"/>
      <c r="I196" s="522"/>
      <c r="J196" s="451"/>
      <c r="K196" s="443" t="s">
        <v>578</v>
      </c>
      <c r="L196" s="976" t="str">
        <f>'statement of marks'!$F$3</f>
        <v>2015-16</v>
      </c>
      <c r="M196" s="976"/>
      <c r="N196" s="977"/>
    </row>
    <row r="197" spans="3:14" ht="16" customHeight="1">
      <c r="C197" s="451"/>
      <c r="D197" s="444" t="s">
        <v>579</v>
      </c>
      <c r="E197" s="978" t="str">
        <f>IF('statement of marks'!H19="","",'statement of marks'!H19)</f>
        <v>v 013</v>
      </c>
      <c r="F197" s="978"/>
      <c r="G197" s="979"/>
      <c r="H197" s="521"/>
      <c r="I197" s="522"/>
      <c r="J197" s="451"/>
      <c r="K197" s="444" t="s">
        <v>579</v>
      </c>
      <c r="L197" s="978" t="str">
        <f>IF('statement of marks'!H20="","",'statement of marks'!H20)</f>
        <v>v 014</v>
      </c>
      <c r="M197" s="978"/>
      <c r="N197" s="979"/>
    </row>
    <row r="198" spans="3:14" ht="16" customHeight="1">
      <c r="C198" s="451"/>
      <c r="D198" s="444" t="s">
        <v>580</v>
      </c>
      <c r="E198" s="978" t="str">
        <f>IF('statement of marks'!I19="","",'statement of marks'!I19)</f>
        <v>c 013</v>
      </c>
      <c r="F198" s="978"/>
      <c r="G198" s="979"/>
      <c r="H198" s="521"/>
      <c r="I198" s="522"/>
      <c r="J198" s="451"/>
      <c r="K198" s="444" t="s">
        <v>580</v>
      </c>
      <c r="L198" s="978" t="str">
        <f>IF('statement of marks'!I20="","",'statement of marks'!I20)</f>
        <v>c 014</v>
      </c>
      <c r="M198" s="978"/>
      <c r="N198" s="979"/>
    </row>
    <row r="199" spans="3:14" ht="16" customHeight="1">
      <c r="C199" s="451"/>
      <c r="D199" s="444" t="s">
        <v>581</v>
      </c>
      <c r="E199" s="978" t="str">
        <f>IF('statement of marks'!J19="","",'statement of marks'!J19)</f>
        <v>l 013</v>
      </c>
      <c r="F199" s="978"/>
      <c r="G199" s="979"/>
      <c r="H199" s="521"/>
      <c r="I199" s="522"/>
      <c r="J199" s="451"/>
      <c r="K199" s="444" t="s">
        <v>581</v>
      </c>
      <c r="L199" s="978" t="str">
        <f>IF('statement of marks'!J20="","",'statement of marks'!J20)</f>
        <v>l 014</v>
      </c>
      <c r="M199" s="978"/>
      <c r="N199" s="979"/>
    </row>
    <row r="200" spans="3:14" ht="16" customHeight="1">
      <c r="C200" s="451"/>
      <c r="D200" s="444" t="s">
        <v>585</v>
      </c>
      <c r="E200" s="980" t="str">
        <f>IF('statement of marks'!B19="","",'statement of marks'!B19)</f>
        <v/>
      </c>
      <c r="F200" s="980"/>
      <c r="G200" s="981"/>
      <c r="H200" s="521"/>
      <c r="I200" s="522"/>
      <c r="J200" s="451"/>
      <c r="K200" s="444" t="s">
        <v>585</v>
      </c>
      <c r="L200" s="980" t="str">
        <f>IF('statement of marks'!B20="","",'statement of marks'!B20)</f>
        <v/>
      </c>
      <c r="M200" s="980"/>
      <c r="N200" s="981"/>
    </row>
    <row r="201" spans="3:14" ht="16" customHeight="1">
      <c r="C201" s="451"/>
      <c r="D201" s="444" t="s">
        <v>582</v>
      </c>
      <c r="E201" s="980">
        <f>'statement of marks'!$D$3</f>
        <v>3</v>
      </c>
      <c r="F201" s="980"/>
      <c r="G201" s="981"/>
      <c r="H201" s="521"/>
      <c r="I201" s="522"/>
      <c r="J201" s="451"/>
      <c r="K201" s="444" t="s">
        <v>582</v>
      </c>
      <c r="L201" s="980">
        <f>'statement of marks'!$D$3</f>
        <v>3</v>
      </c>
      <c r="M201" s="980"/>
      <c r="N201" s="981"/>
    </row>
    <row r="202" spans="3:14" ht="16" customHeight="1">
      <c r="C202" s="451"/>
      <c r="D202" s="445" t="s">
        <v>583</v>
      </c>
      <c r="E202" s="980" t="str">
        <f>IF('statement of marks'!E19="","",'statement of marks'!E19)</f>
        <v/>
      </c>
      <c r="F202" s="980"/>
      <c r="G202" s="981"/>
      <c r="H202" s="521"/>
      <c r="I202" s="522"/>
      <c r="J202" s="451"/>
      <c r="K202" s="445" t="s">
        <v>583</v>
      </c>
      <c r="L202" s="980" t="str">
        <f>IF('statement of marks'!E20="","",'statement of marks'!E20)</f>
        <v/>
      </c>
      <c r="M202" s="980"/>
      <c r="N202" s="981"/>
    </row>
    <row r="203" spans="3:14" ht="16" customHeight="1">
      <c r="C203" s="451"/>
      <c r="D203" s="444" t="s">
        <v>9</v>
      </c>
      <c r="E203" s="980" t="str">
        <f>IF('statement of marks'!D19="","",'statement of marks'!D19)</f>
        <v/>
      </c>
      <c r="F203" s="980"/>
      <c r="G203" s="981"/>
      <c r="H203" s="521"/>
      <c r="I203" s="522"/>
      <c r="J203" s="451"/>
      <c r="K203" s="444" t="s">
        <v>9</v>
      </c>
      <c r="L203" s="980" t="str">
        <f>IF('statement of marks'!D20="","",'statement of marks'!D20)</f>
        <v/>
      </c>
      <c r="M203" s="980"/>
      <c r="N203" s="981"/>
    </row>
    <row r="204" spans="3:14" ht="16" customHeight="1">
      <c r="C204" s="451"/>
      <c r="D204" s="444" t="s">
        <v>587</v>
      </c>
      <c r="E204" s="982" t="str">
        <f>IF('statement of marks'!F19="","",'statement of marks'!F19)</f>
        <v/>
      </c>
      <c r="F204" s="982"/>
      <c r="G204" s="983"/>
      <c r="H204" s="521"/>
      <c r="I204" s="522"/>
      <c r="J204" s="451"/>
      <c r="K204" s="444" t="s">
        <v>587</v>
      </c>
      <c r="L204" s="982" t="str">
        <f>IF('statement of marks'!F20="","",'statement of marks'!F20)</f>
        <v/>
      </c>
      <c r="M204" s="982"/>
      <c r="N204" s="983"/>
    </row>
    <row r="205" spans="3:14" ht="16" customHeight="1">
      <c r="C205" s="451"/>
      <c r="D205" s="444" t="s">
        <v>588</v>
      </c>
      <c r="E205" s="984" t="str">
        <f>IF('statement of marks'!G19="","",'statement of marks'!G19)</f>
        <v/>
      </c>
      <c r="F205" s="984"/>
      <c r="G205" s="985"/>
      <c r="H205" s="521"/>
      <c r="I205" s="522"/>
      <c r="J205" s="451"/>
      <c r="K205" s="444" t="s">
        <v>588</v>
      </c>
      <c r="L205" s="984" t="str">
        <f>IF('statement of marks'!G20="","",'statement of marks'!G20)</f>
        <v/>
      </c>
      <c r="M205" s="984"/>
      <c r="N205" s="985"/>
    </row>
    <row r="206" spans="3:14" ht="16" customHeight="1">
      <c r="C206" s="451"/>
      <c r="D206" s="444" t="s">
        <v>584</v>
      </c>
      <c r="E206" s="450" t="s">
        <v>655</v>
      </c>
      <c r="F206" s="450" t="s">
        <v>91</v>
      </c>
      <c r="G206" s="452" t="s">
        <v>591</v>
      </c>
      <c r="H206" s="521"/>
      <c r="I206" s="522"/>
      <c r="J206" s="451"/>
      <c r="K206" s="444" t="s">
        <v>584</v>
      </c>
      <c r="L206" s="450" t="s">
        <v>655</v>
      </c>
      <c r="M206" s="450" t="s">
        <v>91</v>
      </c>
      <c r="N206" s="452" t="s">
        <v>591</v>
      </c>
    </row>
    <row r="207" spans="3:14" ht="16" customHeight="1">
      <c r="C207" s="451"/>
      <c r="D207" s="444" t="str">
        <f>'statement of marks'!$DQ$5</f>
        <v>fgUnh</v>
      </c>
      <c r="E207" s="458" t="str">
        <f>IF('statement of marks'!DQ19="","",'statement of marks'!DQ19)</f>
        <v/>
      </c>
      <c r="F207" s="460" t="str">
        <f>IF('statement of marks'!DR19="","",'statement of marks'!DR19)</f>
        <v/>
      </c>
      <c r="G207" s="452" t="str">
        <f>IF('statement of marks'!DS19="","",'statement of marks'!DS19)</f>
        <v/>
      </c>
      <c r="H207" s="521"/>
      <c r="I207" s="522"/>
      <c r="J207" s="451"/>
      <c r="K207" s="444" t="str">
        <f>'statement of marks'!$DQ$5</f>
        <v>fgUnh</v>
      </c>
      <c r="L207" s="458" t="str">
        <f>IF('statement of marks'!DQ20="","",'statement of marks'!DQ20)</f>
        <v/>
      </c>
      <c r="M207" s="460" t="str">
        <f>IF('statement of marks'!DR20="","",'statement of marks'!DR20)</f>
        <v/>
      </c>
      <c r="N207" s="452" t="str">
        <f>IF('statement of marks'!DS20="","",'statement of marks'!DS20)</f>
        <v/>
      </c>
    </row>
    <row r="208" spans="3:14" ht="16" customHeight="1">
      <c r="C208" s="451"/>
      <c r="D208" s="519" t="str">
        <f>'statement of marks'!$DW$5</f>
        <v>mnwZ</v>
      </c>
      <c r="E208" s="458" t="str">
        <f>IF('statement of marks'!DW19="","",'statement of marks'!DW19)</f>
        <v/>
      </c>
      <c r="F208" s="460" t="str">
        <f>IF('statement of marks'!DX19="","",'statement of marks'!DX19)</f>
        <v/>
      </c>
      <c r="G208" s="452" t="str">
        <f>IF('statement of marks'!DY19="","",'statement of marks'!DY19)</f>
        <v/>
      </c>
      <c r="H208" s="521"/>
      <c r="I208" s="522"/>
      <c r="J208" s="451"/>
      <c r="K208" s="519" t="str">
        <f>'statement of marks'!$DW$5</f>
        <v>mnwZ</v>
      </c>
      <c r="L208" s="458" t="str">
        <f>IF('statement of marks'!DW20="","",'statement of marks'!DW20)</f>
        <v/>
      </c>
      <c r="M208" s="460" t="str">
        <f>IF('statement of marks'!DX20="","",'statement of marks'!DX20)</f>
        <v/>
      </c>
      <c r="N208" s="452" t="str">
        <f>IF('statement of marks'!DY20="","",'statement of marks'!DY20)</f>
        <v/>
      </c>
    </row>
    <row r="209" spans="3:14" ht="16" customHeight="1">
      <c r="C209" s="451"/>
      <c r="D209" s="444" t="str">
        <f>'statement of marks'!$DT$5</f>
        <v>vaxszth</v>
      </c>
      <c r="E209" s="458" t="str">
        <f>IF('statement of marks'!DT19="","",'statement of marks'!DT19)</f>
        <v/>
      </c>
      <c r="F209" s="460" t="str">
        <f>IF('statement of marks'!DU19="","",'statement of marks'!DU19)</f>
        <v/>
      </c>
      <c r="G209" s="452" t="str">
        <f>IF('statement of marks'!DV19="","",'statement of marks'!DV19)</f>
        <v/>
      </c>
      <c r="H209" s="521"/>
      <c r="I209" s="522"/>
      <c r="J209" s="451"/>
      <c r="K209" s="444" t="str">
        <f>'statement of marks'!$DT$5</f>
        <v>vaxszth</v>
      </c>
      <c r="L209" s="458" t="str">
        <f>IF('statement of marks'!DT20="","",'statement of marks'!DT20)</f>
        <v/>
      </c>
      <c r="M209" s="460" t="str">
        <f>IF('statement of marks'!DU20="","",'statement of marks'!DU20)</f>
        <v/>
      </c>
      <c r="N209" s="452" t="str">
        <f>IF('statement of marks'!DV20="","",'statement of marks'!DV20)</f>
        <v/>
      </c>
    </row>
    <row r="210" spans="3:14" ht="16" customHeight="1">
      <c r="C210" s="451"/>
      <c r="D210" s="444" t="str">
        <f>'statement of marks'!$DZ$5</f>
        <v>xf.kr</v>
      </c>
      <c r="E210" s="458" t="str">
        <f>IF('statement of marks'!DZ19="","",'statement of marks'!DZ19)</f>
        <v/>
      </c>
      <c r="F210" s="460" t="str">
        <f>IF('statement of marks'!EA19="","",'statement of marks'!EA19)</f>
        <v/>
      </c>
      <c r="G210" s="452" t="str">
        <f>IF('statement of marks'!EB19="","",'statement of marks'!EB19)</f>
        <v/>
      </c>
      <c r="H210" s="521"/>
      <c r="I210" s="522"/>
      <c r="J210" s="451"/>
      <c r="K210" s="444" t="str">
        <f>'statement of marks'!$DZ$5</f>
        <v>xf.kr</v>
      </c>
      <c r="L210" s="458" t="str">
        <f>IF('statement of marks'!DZ20="","",'statement of marks'!DZ20)</f>
        <v/>
      </c>
      <c r="M210" s="460" t="str">
        <f>IF('statement of marks'!EA20="","",'statement of marks'!EA20)</f>
        <v/>
      </c>
      <c r="N210" s="452" t="str">
        <f>IF('statement of marks'!EB20="","",'statement of marks'!EB20)</f>
        <v/>
      </c>
    </row>
    <row r="211" spans="3:14" ht="16" customHeight="1">
      <c r="C211" s="451"/>
      <c r="D211" s="444" t="str">
        <f>'statement of marks'!$EC$5</f>
        <v>Ik;kZoj.k v/;;u</v>
      </c>
      <c r="E211" s="458" t="str">
        <f>IF('statement of marks'!EC19="","",'statement of marks'!EC19)</f>
        <v/>
      </c>
      <c r="F211" s="460" t="str">
        <f>IF('statement of marks'!ED19="","",'statement of marks'!ED19)</f>
        <v/>
      </c>
      <c r="G211" s="452" t="str">
        <f>IF('statement of marks'!EE19="","",'statement of marks'!EE19)</f>
        <v/>
      </c>
      <c r="H211" s="521"/>
      <c r="I211" s="522"/>
      <c r="J211" s="451"/>
      <c r="K211" s="444" t="str">
        <f>'statement of marks'!$EC$5</f>
        <v>Ik;kZoj.k v/;;u</v>
      </c>
      <c r="L211" s="458" t="str">
        <f>IF('statement of marks'!EC20="","",'statement of marks'!EC20)</f>
        <v/>
      </c>
      <c r="M211" s="460" t="str">
        <f>IF('statement of marks'!ED20="","",'statement of marks'!ED20)</f>
        <v/>
      </c>
      <c r="N211" s="452" t="str">
        <f>IF('statement of marks'!EE20="","",'statement of marks'!EE20)</f>
        <v/>
      </c>
    </row>
    <row r="212" spans="3:14" ht="16" customHeight="1">
      <c r="C212" s="451"/>
      <c r="D212" s="444" t="str">
        <f>'statement of marks'!$EF$5</f>
        <v>dk;kZuqHko</v>
      </c>
      <c r="E212" s="458" t="str">
        <f>IF('statement of marks'!EF19="","",'statement of marks'!EF19)</f>
        <v/>
      </c>
      <c r="F212" s="460" t="str">
        <f>IF('statement of marks'!EG19="","",'statement of marks'!EG19)</f>
        <v/>
      </c>
      <c r="G212" s="452" t="str">
        <f>IF('statement of marks'!EH19="","",'statement of marks'!EH19)</f>
        <v/>
      </c>
      <c r="H212" s="521"/>
      <c r="I212" s="522"/>
      <c r="J212" s="451"/>
      <c r="K212" s="444" t="str">
        <f>'statement of marks'!$EF$5</f>
        <v>dk;kZuqHko</v>
      </c>
      <c r="L212" s="458" t="str">
        <f>IF('statement of marks'!EF20="","",'statement of marks'!EF20)</f>
        <v/>
      </c>
      <c r="M212" s="460" t="str">
        <f>IF('statement of marks'!EG20="","",'statement of marks'!EG20)</f>
        <v/>
      </c>
      <c r="N212" s="452" t="str">
        <f>IF('statement of marks'!EH20="","",'statement of marks'!EH20)</f>
        <v/>
      </c>
    </row>
    <row r="213" spans="3:14" ht="16" customHeight="1">
      <c r="C213" s="451"/>
      <c r="D213" s="444" t="str">
        <f>'statement of marks'!$EI$5</f>
        <v>dyk f'k{kk</v>
      </c>
      <c r="E213" s="459" t="str">
        <f>IF('statement of marks'!EI19="","",'statement of marks'!EI19)</f>
        <v/>
      </c>
      <c r="F213" s="461" t="str">
        <f>IF('statement of marks'!EJ19="","",'statement of marks'!EJ19)</f>
        <v/>
      </c>
      <c r="G213" s="453" t="str">
        <f>IF('statement of marks'!EK19="","",'statement of marks'!EK19)</f>
        <v/>
      </c>
      <c r="H213" s="521"/>
      <c r="I213" s="522"/>
      <c r="J213" s="451"/>
      <c r="K213" s="444" t="str">
        <f>'statement of marks'!$EI$5</f>
        <v>dyk f'k{kk</v>
      </c>
      <c r="L213" s="459" t="str">
        <f>IF('statement of marks'!EI20="","",'statement of marks'!EI20)</f>
        <v/>
      </c>
      <c r="M213" s="461" t="str">
        <f>IF('statement of marks'!EJ20="","",'statement of marks'!EJ20)</f>
        <v/>
      </c>
      <c r="N213" s="453" t="str">
        <f>IF('statement of marks'!EK20="","",'statement of marks'!EK20)</f>
        <v/>
      </c>
    </row>
    <row r="214" spans="3:14" ht="16" customHeight="1">
      <c r="C214" s="451"/>
      <c r="D214" s="444" t="str">
        <f>'statement of marks'!$EL$5</f>
        <v>LokLF; ,oe~ 'kkjhfjd f'k{kk</v>
      </c>
      <c r="E214" s="459" t="str">
        <f>IF('statement of marks'!EL19="","",'statement of marks'!EL19)</f>
        <v/>
      </c>
      <c r="F214" s="461" t="str">
        <f>IF('statement of marks'!EM19="","",'statement of marks'!EM19)</f>
        <v/>
      </c>
      <c r="G214" s="453" t="str">
        <f>IF('statement of marks'!EN19="","",'statement of marks'!EN19)</f>
        <v/>
      </c>
      <c r="H214" s="521"/>
      <c r="I214" s="522"/>
      <c r="J214" s="451"/>
      <c r="K214" s="444" t="str">
        <f>'statement of marks'!$EL$5</f>
        <v>LokLF; ,oe~ 'kkjhfjd f'k{kk</v>
      </c>
      <c r="L214" s="459" t="str">
        <f>IF('statement of marks'!EL20="","",'statement of marks'!EL20)</f>
        <v/>
      </c>
      <c r="M214" s="461" t="str">
        <f>IF('statement of marks'!EM20="","",'statement of marks'!EM20)</f>
        <v/>
      </c>
      <c r="N214" s="453" t="str">
        <f>IF('statement of marks'!EN20="","",'statement of marks'!EN20)</f>
        <v/>
      </c>
    </row>
    <row r="215" spans="3:14" ht="16" customHeight="1">
      <c r="C215" s="451"/>
      <c r="D215" s="444" t="s">
        <v>654</v>
      </c>
      <c r="E215" s="459" t="str">
        <f>IF('statement of marks'!ES19="","",'statement of marks'!ES19)</f>
        <v/>
      </c>
      <c r="F215" s="461" t="str">
        <f>IF('statement of marks'!ET19="","",'statement of marks'!ET19)</f>
        <v/>
      </c>
      <c r="G215" s="453" t="str">
        <f>IF('statement of marks'!EV19="","",'statement of marks'!EV19)</f>
        <v/>
      </c>
      <c r="H215" s="521"/>
      <c r="I215" s="522"/>
      <c r="J215" s="451"/>
      <c r="K215" s="444" t="s">
        <v>654</v>
      </c>
      <c r="L215" s="459" t="str">
        <f>IF('statement of marks'!ES20="","",'statement of marks'!ES20)</f>
        <v/>
      </c>
      <c r="M215" s="461" t="str">
        <f>IF('statement of marks'!ET20="","",'statement of marks'!ET20)</f>
        <v/>
      </c>
      <c r="N215" s="453" t="str">
        <f>IF('statement of marks'!EV20="","",'statement of marks'!EV20)</f>
        <v/>
      </c>
    </row>
    <row r="216" spans="3:14" ht="16" customHeight="1">
      <c r="C216" s="451"/>
      <c r="D216" s="444" t="s">
        <v>11</v>
      </c>
      <c r="E216" s="986" t="str">
        <f>IF('statement of marks'!ER19="","",'statement of marks'!ER19)</f>
        <v/>
      </c>
      <c r="F216" s="986"/>
      <c r="G216" s="987"/>
      <c r="H216" s="521"/>
      <c r="I216" s="522"/>
      <c r="J216" s="451"/>
      <c r="K216" s="444" t="s">
        <v>11</v>
      </c>
      <c r="L216" s="986" t="str">
        <f>IF('statement of marks'!ER20="","",'statement of marks'!ER20)</f>
        <v/>
      </c>
      <c r="M216" s="986"/>
      <c r="N216" s="987"/>
    </row>
    <row r="217" spans="3:14" ht="16" customHeight="1">
      <c r="C217" s="451"/>
      <c r="D217" s="446" t="str">
        <f>'statement of marks'!$EO$5</f>
        <v>dqy ehfVax</v>
      </c>
      <c r="E217" s="457" t="str">
        <f>IF('statement of marks'!EO19="","",'statement of marks'!EO19)</f>
        <v/>
      </c>
      <c r="F217" s="395" t="str">
        <f>'statement of marks'!$EP$5</f>
        <v>Nk= mifLFkfr</v>
      </c>
      <c r="G217" s="462" t="str">
        <f>IF('statement of marks'!EP19="","",'statement of marks'!EP19)</f>
        <v/>
      </c>
      <c r="H217" s="521"/>
      <c r="I217" s="522"/>
      <c r="J217" s="451"/>
      <c r="K217" s="446" t="str">
        <f>'statement of marks'!$EO$5</f>
        <v>dqy ehfVax</v>
      </c>
      <c r="L217" s="457" t="str">
        <f>IF('statement of marks'!EO20="","",'statement of marks'!EO20)</f>
        <v/>
      </c>
      <c r="M217" s="395" t="str">
        <f>'statement of marks'!$EP$5</f>
        <v>Nk= mifLFkfr</v>
      </c>
      <c r="N217" s="462" t="str">
        <f>IF('statement of marks'!EP20="","",'statement of marks'!EP20)</f>
        <v/>
      </c>
    </row>
    <row r="218" spans="3:14" ht="16" customHeight="1">
      <c r="C218" s="451"/>
      <c r="D218" s="444" t="s">
        <v>589</v>
      </c>
      <c r="E218" s="964" t="str">
        <f>IF('statement of marks'!EY19="","",'statement of marks'!EY19)</f>
        <v/>
      </c>
      <c r="F218" s="964"/>
      <c r="G218" s="965"/>
      <c r="H218" s="521"/>
      <c r="I218" s="522"/>
      <c r="J218" s="451"/>
      <c r="K218" s="444" t="s">
        <v>589</v>
      </c>
      <c r="L218" s="964" t="str">
        <f>IF('statement of marks'!EY20="","",'statement of marks'!EY20)</f>
        <v/>
      </c>
      <c r="M218" s="964"/>
      <c r="N218" s="965"/>
    </row>
    <row r="219" spans="3:14" ht="16" customHeight="1">
      <c r="C219" s="451"/>
      <c r="D219" s="445" t="s">
        <v>72</v>
      </c>
      <c r="E219" s="964"/>
      <c r="F219" s="964"/>
      <c r="G219" s="965"/>
      <c r="H219" s="521"/>
      <c r="I219" s="522"/>
      <c r="J219" s="451"/>
      <c r="K219" s="445" t="s">
        <v>72</v>
      </c>
      <c r="L219" s="964"/>
      <c r="M219" s="964"/>
      <c r="N219" s="965"/>
    </row>
    <row r="220" spans="3:14" ht="16" customHeight="1">
      <c r="C220" s="451"/>
      <c r="D220" s="447" t="s">
        <v>99</v>
      </c>
      <c r="E220" s="964"/>
      <c r="F220" s="964"/>
      <c r="G220" s="965"/>
      <c r="H220" s="521"/>
      <c r="I220" s="522"/>
      <c r="J220" s="451"/>
      <c r="K220" s="447" t="s">
        <v>99</v>
      </c>
      <c r="L220" s="964"/>
      <c r="M220" s="964"/>
      <c r="N220" s="965"/>
    </row>
    <row r="221" spans="3:14" ht="16" customHeight="1">
      <c r="C221" s="451"/>
      <c r="D221" s="448" t="s">
        <v>19</v>
      </c>
      <c r="E221" s="964"/>
      <c r="F221" s="964"/>
      <c r="G221" s="965"/>
      <c r="H221" s="521"/>
      <c r="I221" s="522"/>
      <c r="J221" s="451"/>
      <c r="K221" s="448" t="s">
        <v>19</v>
      </c>
      <c r="L221" s="964"/>
      <c r="M221" s="964"/>
      <c r="N221" s="965"/>
    </row>
    <row r="222" spans="3:14" ht="16" customHeight="1">
      <c r="C222" s="454"/>
      <c r="D222" s="449" t="s">
        <v>7</v>
      </c>
      <c r="E222" s="964"/>
      <c r="F222" s="964"/>
      <c r="G222" s="965"/>
      <c r="H222" s="521"/>
      <c r="I222" s="522"/>
      <c r="J222" s="454"/>
      <c r="K222" s="449" t="s">
        <v>7</v>
      </c>
      <c r="L222" s="964"/>
      <c r="M222" s="964"/>
      <c r="N222" s="965"/>
    </row>
    <row r="223" spans="3:14" ht="16" customHeight="1">
      <c r="C223" s="451"/>
      <c r="D223" s="445" t="str">
        <f>'statement of marks'!$H$3</f>
        <v>fo|ky; dk Mk;l dksM+ →</v>
      </c>
      <c r="E223" s="966" t="str">
        <f>'statement of marks'!$I$3</f>
        <v>00001</v>
      </c>
      <c r="F223" s="966"/>
      <c r="G223" s="967"/>
      <c r="H223" s="521"/>
      <c r="I223" s="522"/>
      <c r="J223" s="451"/>
      <c r="K223" s="445" t="str">
        <f>'statement of marks'!$H$3</f>
        <v>fo|ky; dk Mk;l dksM+ →</v>
      </c>
      <c r="L223" s="966" t="str">
        <f>'statement of marks'!$I$3</f>
        <v>00001</v>
      </c>
      <c r="M223" s="966"/>
      <c r="N223" s="967"/>
    </row>
    <row r="224" spans="3:14" ht="16" customHeight="1" thickBot="1">
      <c r="C224" s="455"/>
      <c r="D224" s="456" t="s">
        <v>70</v>
      </c>
      <c r="E224" s="968">
        <f>'statement of marks'!$EX$107</f>
        <v>42460</v>
      </c>
      <c r="F224" s="968"/>
      <c r="G224" s="969"/>
      <c r="H224" s="521"/>
      <c r="I224" s="522"/>
      <c r="J224" s="455"/>
      <c r="K224" s="456" t="s">
        <v>70</v>
      </c>
      <c r="L224" s="968">
        <f>'statement of marks'!$EX$107</f>
        <v>42460</v>
      </c>
      <c r="M224" s="968"/>
      <c r="N224" s="969"/>
    </row>
    <row r="225" spans="3:14" ht="16" customHeight="1">
      <c r="C225" s="970" t="s">
        <v>44</v>
      </c>
      <c r="D225" s="971"/>
      <c r="E225" s="971"/>
      <c r="F225" s="971"/>
      <c r="G225" s="972"/>
      <c r="H225" s="521"/>
      <c r="I225" s="522"/>
      <c r="J225" s="970" t="s">
        <v>44</v>
      </c>
      <c r="K225" s="971"/>
      <c r="L225" s="971"/>
      <c r="M225" s="971"/>
      <c r="N225" s="972"/>
    </row>
    <row r="226" spans="3:14" ht="16" customHeight="1">
      <c r="C226" s="973" t="str">
        <f>'statement of marks'!$A$1</f>
        <v>jk- ck- ek/;fed fo|ky; uohu] fuEckgsM+k</v>
      </c>
      <c r="D226" s="974"/>
      <c r="E226" s="974"/>
      <c r="F226" s="974"/>
      <c r="G226" s="975"/>
      <c r="H226" s="521"/>
      <c r="I226" s="522"/>
      <c r="J226" s="973" t="str">
        <f>'statement of marks'!$A$1</f>
        <v>jk- ck- ek/;fed fo|ky; uohu] fuEckgsM+k</v>
      </c>
      <c r="K226" s="974"/>
      <c r="L226" s="974"/>
      <c r="M226" s="974"/>
      <c r="N226" s="975"/>
    </row>
    <row r="227" spans="3:14" ht="16" customHeight="1">
      <c r="C227" s="973"/>
      <c r="D227" s="974"/>
      <c r="E227" s="974"/>
      <c r="F227" s="974"/>
      <c r="G227" s="975"/>
      <c r="H227" s="521"/>
      <c r="I227" s="522"/>
      <c r="J227" s="973"/>
      <c r="K227" s="974"/>
      <c r="L227" s="974"/>
      <c r="M227" s="974"/>
      <c r="N227" s="975"/>
    </row>
    <row r="228" spans="3:14" ht="16" customHeight="1">
      <c r="C228" s="451"/>
      <c r="D228" s="443" t="s">
        <v>578</v>
      </c>
      <c r="E228" s="976" t="str">
        <f>'statement of marks'!$F$3</f>
        <v>2015-16</v>
      </c>
      <c r="F228" s="976"/>
      <c r="G228" s="977"/>
      <c r="H228" s="521"/>
      <c r="I228" s="522"/>
      <c r="J228" s="451"/>
      <c r="K228" s="443" t="s">
        <v>578</v>
      </c>
      <c r="L228" s="976" t="str">
        <f>'statement of marks'!$F$3</f>
        <v>2015-16</v>
      </c>
      <c r="M228" s="976"/>
      <c r="N228" s="977"/>
    </row>
    <row r="229" spans="3:14" ht="16" customHeight="1">
      <c r="C229" s="451"/>
      <c r="D229" s="444" t="s">
        <v>579</v>
      </c>
      <c r="E229" s="978" t="str">
        <f>IF('statement of marks'!H21="","",'statement of marks'!H21)</f>
        <v>v 015</v>
      </c>
      <c r="F229" s="978"/>
      <c r="G229" s="979"/>
      <c r="H229" s="521"/>
      <c r="I229" s="522"/>
      <c r="J229" s="451"/>
      <c r="K229" s="444" t="s">
        <v>579</v>
      </c>
      <c r="L229" s="978" t="str">
        <f>IF('statement of marks'!H22="","",'statement of marks'!H22)</f>
        <v>v 016</v>
      </c>
      <c r="M229" s="978"/>
      <c r="N229" s="979"/>
    </row>
    <row r="230" spans="3:14" ht="16" customHeight="1">
      <c r="C230" s="451"/>
      <c r="D230" s="444" t="s">
        <v>580</v>
      </c>
      <c r="E230" s="978" t="str">
        <f>IF('statement of marks'!I21="","",'statement of marks'!I21)</f>
        <v>c 015</v>
      </c>
      <c r="F230" s="978"/>
      <c r="G230" s="979"/>
      <c r="H230" s="521"/>
      <c r="I230" s="522"/>
      <c r="J230" s="451"/>
      <c r="K230" s="444" t="s">
        <v>580</v>
      </c>
      <c r="L230" s="978" t="str">
        <f>IF('statement of marks'!I22="","",'statement of marks'!I22)</f>
        <v>c 016</v>
      </c>
      <c r="M230" s="978"/>
      <c r="N230" s="979"/>
    </row>
    <row r="231" spans="3:14" ht="16" customHeight="1">
      <c r="C231" s="451"/>
      <c r="D231" s="444" t="s">
        <v>581</v>
      </c>
      <c r="E231" s="978" t="str">
        <f>IF('statement of marks'!J21="","",'statement of marks'!J21)</f>
        <v>l 015</v>
      </c>
      <c r="F231" s="978"/>
      <c r="G231" s="979"/>
      <c r="H231" s="521"/>
      <c r="I231" s="522"/>
      <c r="J231" s="451"/>
      <c r="K231" s="444" t="s">
        <v>581</v>
      </c>
      <c r="L231" s="978" t="str">
        <f>IF('statement of marks'!J22="","",'statement of marks'!J22)</f>
        <v>l 016</v>
      </c>
      <c r="M231" s="978"/>
      <c r="N231" s="979"/>
    </row>
    <row r="232" spans="3:14" ht="16" customHeight="1">
      <c r="C232" s="451"/>
      <c r="D232" s="444" t="s">
        <v>585</v>
      </c>
      <c r="E232" s="980" t="str">
        <f>IF('statement of marks'!B21="","",'statement of marks'!B21)</f>
        <v/>
      </c>
      <c r="F232" s="980"/>
      <c r="G232" s="981"/>
      <c r="H232" s="521"/>
      <c r="I232" s="522"/>
      <c r="J232" s="451"/>
      <c r="K232" s="444" t="s">
        <v>585</v>
      </c>
      <c r="L232" s="980" t="str">
        <f>IF('statement of marks'!B22="","",'statement of marks'!B22)</f>
        <v/>
      </c>
      <c r="M232" s="980"/>
      <c r="N232" s="981"/>
    </row>
    <row r="233" spans="3:14" ht="16" customHeight="1">
      <c r="C233" s="451"/>
      <c r="D233" s="444" t="s">
        <v>582</v>
      </c>
      <c r="E233" s="980">
        <f>'statement of marks'!$D$3</f>
        <v>3</v>
      </c>
      <c r="F233" s="980"/>
      <c r="G233" s="981"/>
      <c r="H233" s="521"/>
      <c r="I233" s="522"/>
      <c r="J233" s="451"/>
      <c r="K233" s="444" t="s">
        <v>582</v>
      </c>
      <c r="L233" s="980">
        <f>'statement of marks'!$D$3</f>
        <v>3</v>
      </c>
      <c r="M233" s="980"/>
      <c r="N233" s="981"/>
    </row>
    <row r="234" spans="3:14" ht="16" customHeight="1">
      <c r="C234" s="451"/>
      <c r="D234" s="445" t="s">
        <v>583</v>
      </c>
      <c r="E234" s="980" t="str">
        <f>IF('statement of marks'!E21="","",'statement of marks'!E21)</f>
        <v/>
      </c>
      <c r="F234" s="980"/>
      <c r="G234" s="981"/>
      <c r="H234" s="521"/>
      <c r="I234" s="522"/>
      <c r="J234" s="451"/>
      <c r="K234" s="445" t="s">
        <v>583</v>
      </c>
      <c r="L234" s="980" t="str">
        <f>IF('statement of marks'!E22="","",'statement of marks'!E22)</f>
        <v/>
      </c>
      <c r="M234" s="980"/>
      <c r="N234" s="981"/>
    </row>
    <row r="235" spans="3:14" ht="16" customHeight="1">
      <c r="C235" s="451"/>
      <c r="D235" s="444" t="s">
        <v>9</v>
      </c>
      <c r="E235" s="980" t="str">
        <f>IF('statement of marks'!D21="","",'statement of marks'!D21)</f>
        <v/>
      </c>
      <c r="F235" s="980"/>
      <c r="G235" s="981"/>
      <c r="H235" s="521"/>
      <c r="I235" s="522"/>
      <c r="J235" s="451"/>
      <c r="K235" s="444" t="s">
        <v>9</v>
      </c>
      <c r="L235" s="980" t="str">
        <f>IF('statement of marks'!D22="","",'statement of marks'!D22)</f>
        <v/>
      </c>
      <c r="M235" s="980"/>
      <c r="N235" s="981"/>
    </row>
    <row r="236" spans="3:14" ht="16" customHeight="1">
      <c r="C236" s="451"/>
      <c r="D236" s="444" t="s">
        <v>587</v>
      </c>
      <c r="E236" s="982" t="str">
        <f>IF('statement of marks'!F21="","",'statement of marks'!F21)</f>
        <v/>
      </c>
      <c r="F236" s="982"/>
      <c r="G236" s="983"/>
      <c r="H236" s="521"/>
      <c r="I236" s="522"/>
      <c r="J236" s="451"/>
      <c r="K236" s="444" t="s">
        <v>587</v>
      </c>
      <c r="L236" s="982" t="str">
        <f>IF('statement of marks'!F22="","",'statement of marks'!F22)</f>
        <v/>
      </c>
      <c r="M236" s="982"/>
      <c r="N236" s="983"/>
    </row>
    <row r="237" spans="3:14" ht="16" customHeight="1">
      <c r="C237" s="451"/>
      <c r="D237" s="444" t="s">
        <v>588</v>
      </c>
      <c r="E237" s="984" t="str">
        <f>IF('statement of marks'!G21="","",'statement of marks'!G21)</f>
        <v/>
      </c>
      <c r="F237" s="984"/>
      <c r="G237" s="985"/>
      <c r="H237" s="521"/>
      <c r="I237" s="522"/>
      <c r="J237" s="451"/>
      <c r="K237" s="444" t="s">
        <v>588</v>
      </c>
      <c r="L237" s="984" t="str">
        <f>IF('statement of marks'!G22="","",'statement of marks'!G22)</f>
        <v/>
      </c>
      <c r="M237" s="984"/>
      <c r="N237" s="985"/>
    </row>
    <row r="238" spans="3:14" ht="16" customHeight="1">
      <c r="C238" s="451"/>
      <c r="D238" s="444" t="s">
        <v>584</v>
      </c>
      <c r="E238" s="450" t="s">
        <v>655</v>
      </c>
      <c r="F238" s="450" t="s">
        <v>91</v>
      </c>
      <c r="G238" s="452" t="s">
        <v>591</v>
      </c>
      <c r="H238" s="521"/>
      <c r="I238" s="522"/>
      <c r="J238" s="451"/>
      <c r="K238" s="444" t="s">
        <v>584</v>
      </c>
      <c r="L238" s="450" t="s">
        <v>655</v>
      </c>
      <c r="M238" s="450" t="s">
        <v>91</v>
      </c>
      <c r="N238" s="452" t="s">
        <v>591</v>
      </c>
    </row>
    <row r="239" spans="3:14" ht="16" customHeight="1">
      <c r="C239" s="451"/>
      <c r="D239" s="444" t="str">
        <f>'statement of marks'!$DQ$5</f>
        <v>fgUnh</v>
      </c>
      <c r="E239" s="458" t="str">
        <f>IF('statement of marks'!DQ21="","",'statement of marks'!DQ21)</f>
        <v/>
      </c>
      <c r="F239" s="460" t="str">
        <f>IF('statement of marks'!DR21="","",'statement of marks'!DR21)</f>
        <v/>
      </c>
      <c r="G239" s="452" t="str">
        <f>IF('statement of marks'!DS21="","",'statement of marks'!DS21)</f>
        <v/>
      </c>
      <c r="H239" s="521"/>
      <c r="I239" s="522"/>
      <c r="J239" s="451"/>
      <c r="K239" s="444" t="str">
        <f>'statement of marks'!$DQ$5</f>
        <v>fgUnh</v>
      </c>
      <c r="L239" s="458" t="str">
        <f>IF('statement of marks'!DQ22="","",'statement of marks'!DQ22)</f>
        <v/>
      </c>
      <c r="M239" s="460" t="str">
        <f>IF('statement of marks'!DR22="","",'statement of marks'!DR22)</f>
        <v/>
      </c>
      <c r="N239" s="452" t="str">
        <f>IF('statement of marks'!DS22="","",'statement of marks'!DS22)</f>
        <v/>
      </c>
    </row>
    <row r="240" spans="3:14" ht="16" customHeight="1">
      <c r="C240" s="451"/>
      <c r="D240" s="519" t="str">
        <f>'statement of marks'!$DW$5</f>
        <v>mnwZ</v>
      </c>
      <c r="E240" s="458" t="str">
        <f>IF('statement of marks'!DW21="","",'statement of marks'!DW21)</f>
        <v/>
      </c>
      <c r="F240" s="460" t="str">
        <f>IF('statement of marks'!DX21="","",'statement of marks'!DX21)</f>
        <v/>
      </c>
      <c r="G240" s="452" t="str">
        <f>IF('statement of marks'!DY21="","",'statement of marks'!DY21)</f>
        <v/>
      </c>
      <c r="H240" s="521"/>
      <c r="I240" s="522"/>
      <c r="J240" s="451"/>
      <c r="K240" s="519" t="str">
        <f>'statement of marks'!$DW$5</f>
        <v>mnwZ</v>
      </c>
      <c r="L240" s="458" t="str">
        <f>IF('statement of marks'!DW22="","",'statement of marks'!DW22)</f>
        <v/>
      </c>
      <c r="M240" s="460" t="str">
        <f>IF('statement of marks'!DX22="","",'statement of marks'!DX22)</f>
        <v/>
      </c>
      <c r="N240" s="452" t="str">
        <f>IF('statement of marks'!DY22="","",'statement of marks'!DY22)</f>
        <v/>
      </c>
    </row>
    <row r="241" spans="3:14" ht="16" customHeight="1">
      <c r="C241" s="451"/>
      <c r="D241" s="444" t="str">
        <f>'statement of marks'!$DT$5</f>
        <v>vaxszth</v>
      </c>
      <c r="E241" s="458" t="str">
        <f>IF('statement of marks'!DT21="","",'statement of marks'!DT21)</f>
        <v/>
      </c>
      <c r="F241" s="460" t="str">
        <f>IF('statement of marks'!DU21="","",'statement of marks'!DU21)</f>
        <v/>
      </c>
      <c r="G241" s="452" t="str">
        <f>IF('statement of marks'!DV21="","",'statement of marks'!DV21)</f>
        <v/>
      </c>
      <c r="H241" s="521"/>
      <c r="I241" s="522"/>
      <c r="J241" s="451"/>
      <c r="K241" s="444" t="str">
        <f>'statement of marks'!$DT$5</f>
        <v>vaxszth</v>
      </c>
      <c r="L241" s="458" t="str">
        <f>IF('statement of marks'!DT22="","",'statement of marks'!DT22)</f>
        <v/>
      </c>
      <c r="M241" s="460" t="str">
        <f>IF('statement of marks'!DU22="","",'statement of marks'!DU22)</f>
        <v/>
      </c>
      <c r="N241" s="452" t="str">
        <f>IF('statement of marks'!DV22="","",'statement of marks'!DV22)</f>
        <v/>
      </c>
    </row>
    <row r="242" spans="3:14" ht="16" customHeight="1">
      <c r="C242" s="451"/>
      <c r="D242" s="444" t="str">
        <f>'statement of marks'!$DZ$5</f>
        <v>xf.kr</v>
      </c>
      <c r="E242" s="458" t="str">
        <f>IF('statement of marks'!DZ21="","",'statement of marks'!DZ21)</f>
        <v/>
      </c>
      <c r="F242" s="460" t="str">
        <f>IF('statement of marks'!EA21="","",'statement of marks'!EA21)</f>
        <v/>
      </c>
      <c r="G242" s="452" t="str">
        <f>IF('statement of marks'!EB21="","",'statement of marks'!EB21)</f>
        <v/>
      </c>
      <c r="H242" s="521"/>
      <c r="I242" s="522"/>
      <c r="J242" s="451"/>
      <c r="K242" s="444" t="str">
        <f>'statement of marks'!$DZ$5</f>
        <v>xf.kr</v>
      </c>
      <c r="L242" s="458" t="str">
        <f>IF('statement of marks'!DZ22="","",'statement of marks'!DZ22)</f>
        <v/>
      </c>
      <c r="M242" s="460" t="str">
        <f>IF('statement of marks'!EA22="","",'statement of marks'!EA22)</f>
        <v/>
      </c>
      <c r="N242" s="452" t="str">
        <f>IF('statement of marks'!EB22="","",'statement of marks'!EB22)</f>
        <v/>
      </c>
    </row>
    <row r="243" spans="3:14" ht="16" customHeight="1">
      <c r="C243" s="451"/>
      <c r="D243" s="444" t="str">
        <f>'statement of marks'!$EC$5</f>
        <v>Ik;kZoj.k v/;;u</v>
      </c>
      <c r="E243" s="458" t="str">
        <f>IF('statement of marks'!EC21="","",'statement of marks'!EC21)</f>
        <v/>
      </c>
      <c r="F243" s="460" t="str">
        <f>IF('statement of marks'!ED21="","",'statement of marks'!ED21)</f>
        <v/>
      </c>
      <c r="G243" s="452" t="str">
        <f>IF('statement of marks'!EE21="","",'statement of marks'!EE21)</f>
        <v/>
      </c>
      <c r="H243" s="521"/>
      <c r="I243" s="522"/>
      <c r="J243" s="451"/>
      <c r="K243" s="444" t="str">
        <f>'statement of marks'!$EC$5</f>
        <v>Ik;kZoj.k v/;;u</v>
      </c>
      <c r="L243" s="458" t="str">
        <f>IF('statement of marks'!EC22="","",'statement of marks'!EC22)</f>
        <v/>
      </c>
      <c r="M243" s="460" t="str">
        <f>IF('statement of marks'!ED22="","",'statement of marks'!ED22)</f>
        <v/>
      </c>
      <c r="N243" s="452" t="str">
        <f>IF('statement of marks'!EE22="","",'statement of marks'!EE22)</f>
        <v/>
      </c>
    </row>
    <row r="244" spans="3:14" ht="16" customHeight="1">
      <c r="C244" s="451"/>
      <c r="D244" s="444" t="str">
        <f>'statement of marks'!$EF$5</f>
        <v>dk;kZuqHko</v>
      </c>
      <c r="E244" s="458" t="str">
        <f>IF('statement of marks'!EF21="","",'statement of marks'!EF21)</f>
        <v/>
      </c>
      <c r="F244" s="460" t="str">
        <f>IF('statement of marks'!EG21="","",'statement of marks'!EG21)</f>
        <v/>
      </c>
      <c r="G244" s="452" t="str">
        <f>IF('statement of marks'!EH21="","",'statement of marks'!EH21)</f>
        <v/>
      </c>
      <c r="H244" s="521"/>
      <c r="I244" s="522"/>
      <c r="J244" s="451"/>
      <c r="K244" s="444" t="str">
        <f>'statement of marks'!$EF$5</f>
        <v>dk;kZuqHko</v>
      </c>
      <c r="L244" s="458" t="str">
        <f>IF('statement of marks'!EF22="","",'statement of marks'!EF22)</f>
        <v/>
      </c>
      <c r="M244" s="460" t="str">
        <f>IF('statement of marks'!EG22="","",'statement of marks'!EG22)</f>
        <v/>
      </c>
      <c r="N244" s="452" t="str">
        <f>IF('statement of marks'!EH22="","",'statement of marks'!EH22)</f>
        <v/>
      </c>
    </row>
    <row r="245" spans="3:14" ht="16" customHeight="1">
      <c r="C245" s="451"/>
      <c r="D245" s="444" t="str">
        <f>'statement of marks'!$EI$5</f>
        <v>dyk f'k{kk</v>
      </c>
      <c r="E245" s="459" t="str">
        <f>IF('statement of marks'!EI21="","",'statement of marks'!EI21)</f>
        <v/>
      </c>
      <c r="F245" s="461" t="str">
        <f>IF('statement of marks'!EJ21="","",'statement of marks'!EJ21)</f>
        <v/>
      </c>
      <c r="G245" s="453" t="str">
        <f>IF('statement of marks'!EK21="","",'statement of marks'!EK21)</f>
        <v/>
      </c>
      <c r="H245" s="521"/>
      <c r="I245" s="522"/>
      <c r="J245" s="451"/>
      <c r="K245" s="444" t="str">
        <f>'statement of marks'!$EI$5</f>
        <v>dyk f'k{kk</v>
      </c>
      <c r="L245" s="459" t="str">
        <f>IF('statement of marks'!EI22="","",'statement of marks'!EI22)</f>
        <v/>
      </c>
      <c r="M245" s="461" t="str">
        <f>IF('statement of marks'!EJ22="","",'statement of marks'!EJ22)</f>
        <v/>
      </c>
      <c r="N245" s="453" t="str">
        <f>IF('statement of marks'!EK22="","",'statement of marks'!EK22)</f>
        <v/>
      </c>
    </row>
    <row r="246" spans="3:14" ht="16" customHeight="1">
      <c r="C246" s="451"/>
      <c r="D246" s="444" t="str">
        <f>'statement of marks'!$EL$5</f>
        <v>LokLF; ,oe~ 'kkjhfjd f'k{kk</v>
      </c>
      <c r="E246" s="459" t="str">
        <f>IF('statement of marks'!EL21="","",'statement of marks'!EL21)</f>
        <v/>
      </c>
      <c r="F246" s="461" t="str">
        <f>IF('statement of marks'!EM21="","",'statement of marks'!EM21)</f>
        <v/>
      </c>
      <c r="G246" s="453" t="str">
        <f>IF('statement of marks'!EN21="","",'statement of marks'!EN21)</f>
        <v/>
      </c>
      <c r="H246" s="521"/>
      <c r="I246" s="522"/>
      <c r="J246" s="451"/>
      <c r="K246" s="444" t="str">
        <f>'statement of marks'!$EL$5</f>
        <v>LokLF; ,oe~ 'kkjhfjd f'k{kk</v>
      </c>
      <c r="L246" s="459" t="str">
        <f>IF('statement of marks'!EL22="","",'statement of marks'!EL22)</f>
        <v/>
      </c>
      <c r="M246" s="461" t="str">
        <f>IF('statement of marks'!EM22="","",'statement of marks'!EM22)</f>
        <v/>
      </c>
      <c r="N246" s="453" t="str">
        <f>IF('statement of marks'!EN22="","",'statement of marks'!EN22)</f>
        <v/>
      </c>
    </row>
    <row r="247" spans="3:14" ht="16" customHeight="1">
      <c r="C247" s="451"/>
      <c r="D247" s="444" t="s">
        <v>654</v>
      </c>
      <c r="E247" s="459" t="str">
        <f>IF('statement of marks'!ES21="","",'statement of marks'!ES21)</f>
        <v/>
      </c>
      <c r="F247" s="461" t="str">
        <f>IF('statement of marks'!ET21="","",'statement of marks'!ET21)</f>
        <v/>
      </c>
      <c r="G247" s="453" t="str">
        <f>IF('statement of marks'!EV21="","",'statement of marks'!EV21)</f>
        <v/>
      </c>
      <c r="H247" s="521"/>
      <c r="I247" s="522"/>
      <c r="J247" s="451"/>
      <c r="K247" s="444" t="s">
        <v>654</v>
      </c>
      <c r="L247" s="459" t="str">
        <f>IF('statement of marks'!ES22="","",'statement of marks'!ES22)</f>
        <v/>
      </c>
      <c r="M247" s="461" t="str">
        <f>IF('statement of marks'!ET22="","",'statement of marks'!ET22)</f>
        <v/>
      </c>
      <c r="N247" s="453" t="str">
        <f>IF('statement of marks'!EV22="","",'statement of marks'!EV22)</f>
        <v/>
      </c>
    </row>
    <row r="248" spans="3:14" ht="16" customHeight="1">
      <c r="C248" s="451"/>
      <c r="D248" s="444" t="s">
        <v>11</v>
      </c>
      <c r="E248" s="986" t="str">
        <f>IF('statement of marks'!ER21="","",'statement of marks'!ER21)</f>
        <v/>
      </c>
      <c r="F248" s="986"/>
      <c r="G248" s="987"/>
      <c r="H248" s="521"/>
      <c r="I248" s="522"/>
      <c r="J248" s="451"/>
      <c r="K248" s="444" t="s">
        <v>11</v>
      </c>
      <c r="L248" s="986" t="str">
        <f>IF('statement of marks'!ER22="","",'statement of marks'!ER22)</f>
        <v/>
      </c>
      <c r="M248" s="986"/>
      <c r="N248" s="987"/>
    </row>
    <row r="249" spans="3:14" ht="16" customHeight="1">
      <c r="C249" s="451"/>
      <c r="D249" s="446" t="str">
        <f>'statement of marks'!$EO$5</f>
        <v>dqy ehfVax</v>
      </c>
      <c r="E249" s="457" t="str">
        <f>IF('statement of marks'!EO21="","",'statement of marks'!EO21)</f>
        <v/>
      </c>
      <c r="F249" s="395" t="str">
        <f>'statement of marks'!$EP$5</f>
        <v>Nk= mifLFkfr</v>
      </c>
      <c r="G249" s="462" t="str">
        <f>IF('statement of marks'!EP21="","",'statement of marks'!EP21)</f>
        <v/>
      </c>
      <c r="H249" s="521"/>
      <c r="I249" s="522"/>
      <c r="J249" s="451"/>
      <c r="K249" s="446" t="str">
        <f>'statement of marks'!$EO$5</f>
        <v>dqy ehfVax</v>
      </c>
      <c r="L249" s="457" t="str">
        <f>IF('statement of marks'!EO22="","",'statement of marks'!EO22)</f>
        <v/>
      </c>
      <c r="M249" s="395" t="str">
        <f>'statement of marks'!$EP$5</f>
        <v>Nk= mifLFkfr</v>
      </c>
      <c r="N249" s="462" t="str">
        <f>IF('statement of marks'!EP22="","",'statement of marks'!EP22)</f>
        <v/>
      </c>
    </row>
    <row r="250" spans="3:14" ht="16" customHeight="1">
      <c r="C250" s="451"/>
      <c r="D250" s="444" t="s">
        <v>589</v>
      </c>
      <c r="E250" s="964" t="str">
        <f>IF('statement of marks'!EY21="","",'statement of marks'!EY21)</f>
        <v/>
      </c>
      <c r="F250" s="964"/>
      <c r="G250" s="965"/>
      <c r="H250" s="521"/>
      <c r="I250" s="522"/>
      <c r="J250" s="451"/>
      <c r="K250" s="444" t="s">
        <v>589</v>
      </c>
      <c r="L250" s="964" t="str">
        <f>IF('statement of marks'!EY22="","",'statement of marks'!EY22)</f>
        <v/>
      </c>
      <c r="M250" s="964"/>
      <c r="N250" s="965"/>
    </row>
    <row r="251" spans="3:14" ht="16" customHeight="1">
      <c r="C251" s="451"/>
      <c r="D251" s="445" t="s">
        <v>72</v>
      </c>
      <c r="E251" s="964"/>
      <c r="F251" s="964"/>
      <c r="G251" s="965"/>
      <c r="H251" s="521"/>
      <c r="I251" s="522"/>
      <c r="J251" s="451"/>
      <c r="K251" s="445" t="s">
        <v>72</v>
      </c>
      <c r="L251" s="964"/>
      <c r="M251" s="964"/>
      <c r="N251" s="965"/>
    </row>
    <row r="252" spans="3:14" ht="16" customHeight="1">
      <c r="C252" s="451"/>
      <c r="D252" s="447" t="s">
        <v>99</v>
      </c>
      <c r="E252" s="964"/>
      <c r="F252" s="964"/>
      <c r="G252" s="965"/>
      <c r="H252" s="521"/>
      <c r="I252" s="522"/>
      <c r="J252" s="451"/>
      <c r="K252" s="447" t="s">
        <v>99</v>
      </c>
      <c r="L252" s="964"/>
      <c r="M252" s="964"/>
      <c r="N252" s="965"/>
    </row>
    <row r="253" spans="3:14" ht="16" customHeight="1">
      <c r="C253" s="451"/>
      <c r="D253" s="448" t="s">
        <v>19</v>
      </c>
      <c r="E253" s="964"/>
      <c r="F253" s="964"/>
      <c r="G253" s="965"/>
      <c r="H253" s="521"/>
      <c r="I253" s="522"/>
      <c r="J253" s="451"/>
      <c r="K253" s="448" t="s">
        <v>19</v>
      </c>
      <c r="L253" s="964"/>
      <c r="M253" s="964"/>
      <c r="N253" s="965"/>
    </row>
    <row r="254" spans="3:14" ht="16" customHeight="1">
      <c r="C254" s="454"/>
      <c r="D254" s="449" t="s">
        <v>7</v>
      </c>
      <c r="E254" s="964"/>
      <c r="F254" s="964"/>
      <c r="G254" s="965"/>
      <c r="H254" s="521"/>
      <c r="I254" s="522"/>
      <c r="J254" s="454"/>
      <c r="K254" s="449" t="s">
        <v>7</v>
      </c>
      <c r="L254" s="964"/>
      <c r="M254" s="964"/>
      <c r="N254" s="965"/>
    </row>
    <row r="255" spans="3:14" ht="16" customHeight="1">
      <c r="C255" s="451"/>
      <c r="D255" s="445" t="str">
        <f>'statement of marks'!$H$3</f>
        <v>fo|ky; dk Mk;l dksM+ →</v>
      </c>
      <c r="E255" s="966" t="str">
        <f>'statement of marks'!$I$3</f>
        <v>00001</v>
      </c>
      <c r="F255" s="966"/>
      <c r="G255" s="967"/>
      <c r="H255" s="521"/>
      <c r="I255" s="522"/>
      <c r="J255" s="451"/>
      <c r="K255" s="445" t="str">
        <f>'statement of marks'!$H$3</f>
        <v>fo|ky; dk Mk;l dksM+ →</v>
      </c>
      <c r="L255" s="966" t="str">
        <f>'statement of marks'!$I$3</f>
        <v>00001</v>
      </c>
      <c r="M255" s="966"/>
      <c r="N255" s="967"/>
    </row>
    <row r="256" spans="3:14" ht="16" customHeight="1" thickBot="1">
      <c r="C256" s="455"/>
      <c r="D256" s="456" t="s">
        <v>70</v>
      </c>
      <c r="E256" s="968">
        <f>'statement of marks'!$EX$107</f>
        <v>42460</v>
      </c>
      <c r="F256" s="968"/>
      <c r="G256" s="969"/>
      <c r="H256" s="521"/>
      <c r="I256" s="522"/>
      <c r="J256" s="455"/>
      <c r="K256" s="456" t="s">
        <v>70</v>
      </c>
      <c r="L256" s="968">
        <f>'statement of marks'!$EX$107</f>
        <v>42460</v>
      </c>
      <c r="M256" s="968"/>
      <c r="N256" s="969"/>
    </row>
    <row r="257" spans="3:14" ht="16" customHeight="1">
      <c r="C257" s="970" t="s">
        <v>44</v>
      </c>
      <c r="D257" s="971"/>
      <c r="E257" s="971"/>
      <c r="F257" s="971"/>
      <c r="G257" s="972"/>
      <c r="H257" s="521"/>
      <c r="I257" s="522"/>
      <c r="J257" s="970" t="s">
        <v>44</v>
      </c>
      <c r="K257" s="971"/>
      <c r="L257" s="971"/>
      <c r="M257" s="971"/>
      <c r="N257" s="972"/>
    </row>
    <row r="258" spans="3:14" ht="16" customHeight="1">
      <c r="C258" s="973" t="str">
        <f>'statement of marks'!$A$1</f>
        <v>jk- ck- ek/;fed fo|ky; uohu] fuEckgsM+k</v>
      </c>
      <c r="D258" s="974"/>
      <c r="E258" s="974"/>
      <c r="F258" s="974"/>
      <c r="G258" s="975"/>
      <c r="H258" s="521"/>
      <c r="I258" s="522"/>
      <c r="J258" s="973" t="str">
        <f>'statement of marks'!$A$1</f>
        <v>jk- ck- ek/;fed fo|ky; uohu] fuEckgsM+k</v>
      </c>
      <c r="K258" s="974"/>
      <c r="L258" s="974"/>
      <c r="M258" s="974"/>
      <c r="N258" s="975"/>
    </row>
    <row r="259" spans="3:14" ht="16" customHeight="1">
      <c r="C259" s="973"/>
      <c r="D259" s="974"/>
      <c r="E259" s="974"/>
      <c r="F259" s="974"/>
      <c r="G259" s="975"/>
      <c r="H259" s="521"/>
      <c r="I259" s="522"/>
      <c r="J259" s="973"/>
      <c r="K259" s="974"/>
      <c r="L259" s="974"/>
      <c r="M259" s="974"/>
      <c r="N259" s="975"/>
    </row>
    <row r="260" spans="3:14" ht="16" customHeight="1">
      <c r="C260" s="451"/>
      <c r="D260" s="443" t="s">
        <v>578</v>
      </c>
      <c r="E260" s="976" t="str">
        <f>'statement of marks'!$F$3</f>
        <v>2015-16</v>
      </c>
      <c r="F260" s="976"/>
      <c r="G260" s="977"/>
      <c r="H260" s="521"/>
      <c r="I260" s="522"/>
      <c r="J260" s="451"/>
      <c r="K260" s="443" t="s">
        <v>578</v>
      </c>
      <c r="L260" s="976" t="str">
        <f>'statement of marks'!$F$3</f>
        <v>2015-16</v>
      </c>
      <c r="M260" s="976"/>
      <c r="N260" s="977"/>
    </row>
    <row r="261" spans="3:14" ht="16" customHeight="1">
      <c r="C261" s="451"/>
      <c r="D261" s="444" t="s">
        <v>579</v>
      </c>
      <c r="E261" s="978" t="str">
        <f>IF('statement of marks'!H23="","",'statement of marks'!H23)</f>
        <v>v 017</v>
      </c>
      <c r="F261" s="978"/>
      <c r="G261" s="979"/>
      <c r="H261" s="521"/>
      <c r="I261" s="522"/>
      <c r="J261" s="451"/>
      <c r="K261" s="444" t="s">
        <v>579</v>
      </c>
      <c r="L261" s="978" t="str">
        <f>IF('statement of marks'!H24="","",'statement of marks'!H24)</f>
        <v>v 018</v>
      </c>
      <c r="M261" s="978"/>
      <c r="N261" s="979"/>
    </row>
    <row r="262" spans="3:14" ht="16" customHeight="1">
      <c r="C262" s="451"/>
      <c r="D262" s="444" t="s">
        <v>580</v>
      </c>
      <c r="E262" s="978" t="str">
        <f>IF('statement of marks'!I23="","",'statement of marks'!I23)</f>
        <v>c 017</v>
      </c>
      <c r="F262" s="978"/>
      <c r="G262" s="979"/>
      <c r="H262" s="521"/>
      <c r="I262" s="522"/>
      <c r="J262" s="451"/>
      <c r="K262" s="444" t="s">
        <v>580</v>
      </c>
      <c r="L262" s="978" t="str">
        <f>IF('statement of marks'!I24="","",'statement of marks'!I24)</f>
        <v>c 018</v>
      </c>
      <c r="M262" s="978"/>
      <c r="N262" s="979"/>
    </row>
    <row r="263" spans="3:14" ht="16" customHeight="1">
      <c r="C263" s="451"/>
      <c r="D263" s="444" t="s">
        <v>581</v>
      </c>
      <c r="E263" s="978" t="str">
        <f>IF('statement of marks'!J23="","",'statement of marks'!J23)</f>
        <v>l 017</v>
      </c>
      <c r="F263" s="978"/>
      <c r="G263" s="979"/>
      <c r="H263" s="521"/>
      <c r="I263" s="522"/>
      <c r="J263" s="451"/>
      <c r="K263" s="444" t="s">
        <v>581</v>
      </c>
      <c r="L263" s="978" t="str">
        <f>IF('statement of marks'!J24="","",'statement of marks'!J24)</f>
        <v>l 018</v>
      </c>
      <c r="M263" s="978"/>
      <c r="N263" s="979"/>
    </row>
    <row r="264" spans="3:14" ht="16" customHeight="1">
      <c r="C264" s="451"/>
      <c r="D264" s="444" t="s">
        <v>585</v>
      </c>
      <c r="E264" s="980" t="str">
        <f>IF('statement of marks'!B23="","",'statement of marks'!B23)</f>
        <v/>
      </c>
      <c r="F264" s="980"/>
      <c r="G264" s="981"/>
      <c r="H264" s="521"/>
      <c r="I264" s="522"/>
      <c r="J264" s="451"/>
      <c r="K264" s="444" t="s">
        <v>585</v>
      </c>
      <c r="L264" s="980" t="str">
        <f>IF('statement of marks'!B24="","",'statement of marks'!B24)</f>
        <v/>
      </c>
      <c r="M264" s="980"/>
      <c r="N264" s="981"/>
    </row>
    <row r="265" spans="3:14" ht="16" customHeight="1">
      <c r="C265" s="451"/>
      <c r="D265" s="444" t="s">
        <v>582</v>
      </c>
      <c r="E265" s="980">
        <f>'statement of marks'!$D$3</f>
        <v>3</v>
      </c>
      <c r="F265" s="980"/>
      <c r="G265" s="981"/>
      <c r="H265" s="521"/>
      <c r="I265" s="522"/>
      <c r="J265" s="451"/>
      <c r="K265" s="444" t="s">
        <v>582</v>
      </c>
      <c r="L265" s="980">
        <f>'statement of marks'!$D$3</f>
        <v>3</v>
      </c>
      <c r="M265" s="980"/>
      <c r="N265" s="981"/>
    </row>
    <row r="266" spans="3:14" ht="16" customHeight="1">
      <c r="C266" s="451"/>
      <c r="D266" s="445" t="s">
        <v>583</v>
      </c>
      <c r="E266" s="980" t="str">
        <f>IF('statement of marks'!E23="","",'statement of marks'!E23)</f>
        <v/>
      </c>
      <c r="F266" s="980"/>
      <c r="G266" s="981"/>
      <c r="H266" s="521"/>
      <c r="I266" s="522"/>
      <c r="J266" s="451"/>
      <c r="K266" s="445" t="s">
        <v>583</v>
      </c>
      <c r="L266" s="980" t="str">
        <f>IF('statement of marks'!E24="","",'statement of marks'!E24)</f>
        <v/>
      </c>
      <c r="M266" s="980"/>
      <c r="N266" s="981"/>
    </row>
    <row r="267" spans="3:14" ht="16" customHeight="1">
      <c r="C267" s="451"/>
      <c r="D267" s="444" t="s">
        <v>9</v>
      </c>
      <c r="E267" s="980" t="str">
        <f>IF('statement of marks'!D23="","",'statement of marks'!D23)</f>
        <v/>
      </c>
      <c r="F267" s="980"/>
      <c r="G267" s="981"/>
      <c r="H267" s="521"/>
      <c r="I267" s="522"/>
      <c r="J267" s="451"/>
      <c r="K267" s="444" t="s">
        <v>9</v>
      </c>
      <c r="L267" s="980" t="str">
        <f>IF('statement of marks'!D24="","",'statement of marks'!D24)</f>
        <v/>
      </c>
      <c r="M267" s="980"/>
      <c r="N267" s="981"/>
    </row>
    <row r="268" spans="3:14" ht="16" customHeight="1">
      <c r="C268" s="451"/>
      <c r="D268" s="444" t="s">
        <v>587</v>
      </c>
      <c r="E268" s="982" t="str">
        <f>IF('statement of marks'!F23="","",'statement of marks'!F23)</f>
        <v/>
      </c>
      <c r="F268" s="982"/>
      <c r="G268" s="983"/>
      <c r="H268" s="521"/>
      <c r="I268" s="522"/>
      <c r="J268" s="451"/>
      <c r="K268" s="444" t="s">
        <v>587</v>
      </c>
      <c r="L268" s="982" t="str">
        <f>IF('statement of marks'!F24="","",'statement of marks'!F24)</f>
        <v/>
      </c>
      <c r="M268" s="982"/>
      <c r="N268" s="983"/>
    </row>
    <row r="269" spans="3:14" ht="16" customHeight="1">
      <c r="C269" s="451"/>
      <c r="D269" s="444" t="s">
        <v>588</v>
      </c>
      <c r="E269" s="984" t="str">
        <f>IF('statement of marks'!G23="","",'statement of marks'!G23)</f>
        <v/>
      </c>
      <c r="F269" s="984"/>
      <c r="G269" s="985"/>
      <c r="H269" s="521"/>
      <c r="I269" s="522"/>
      <c r="J269" s="451"/>
      <c r="K269" s="444" t="s">
        <v>588</v>
      </c>
      <c r="L269" s="984" t="str">
        <f>IF('statement of marks'!G24="","",'statement of marks'!G24)</f>
        <v/>
      </c>
      <c r="M269" s="984"/>
      <c r="N269" s="985"/>
    </row>
    <row r="270" spans="3:14" ht="16" customHeight="1">
      <c r="C270" s="451"/>
      <c r="D270" s="444" t="s">
        <v>584</v>
      </c>
      <c r="E270" s="450" t="s">
        <v>655</v>
      </c>
      <c r="F270" s="450" t="s">
        <v>91</v>
      </c>
      <c r="G270" s="452" t="s">
        <v>591</v>
      </c>
      <c r="H270" s="521"/>
      <c r="I270" s="522"/>
      <c r="J270" s="451"/>
      <c r="K270" s="444" t="s">
        <v>584</v>
      </c>
      <c r="L270" s="450" t="s">
        <v>655</v>
      </c>
      <c r="M270" s="450" t="s">
        <v>91</v>
      </c>
      <c r="N270" s="452" t="s">
        <v>591</v>
      </c>
    </row>
    <row r="271" spans="3:14" ht="16" customHeight="1">
      <c r="C271" s="451"/>
      <c r="D271" s="444" t="str">
        <f>'statement of marks'!$DQ$5</f>
        <v>fgUnh</v>
      </c>
      <c r="E271" s="458" t="str">
        <f>IF('statement of marks'!DQ23="","",'statement of marks'!DQ23)</f>
        <v/>
      </c>
      <c r="F271" s="460" t="str">
        <f>IF('statement of marks'!DR23="","",'statement of marks'!DR23)</f>
        <v/>
      </c>
      <c r="G271" s="452" t="str">
        <f>IF('statement of marks'!DS23="","",'statement of marks'!DS23)</f>
        <v/>
      </c>
      <c r="H271" s="521"/>
      <c r="I271" s="522"/>
      <c r="J271" s="451"/>
      <c r="K271" s="444" t="str">
        <f>'statement of marks'!$DQ$5</f>
        <v>fgUnh</v>
      </c>
      <c r="L271" s="458" t="str">
        <f>IF('statement of marks'!DQ24="","",'statement of marks'!DQ24)</f>
        <v/>
      </c>
      <c r="M271" s="460" t="str">
        <f>IF('statement of marks'!DR24="","",'statement of marks'!DR24)</f>
        <v/>
      </c>
      <c r="N271" s="452" t="str">
        <f>IF('statement of marks'!DS24="","",'statement of marks'!DS24)</f>
        <v/>
      </c>
    </row>
    <row r="272" spans="3:14" ht="16" customHeight="1">
      <c r="C272" s="451"/>
      <c r="D272" s="519" t="str">
        <f>'statement of marks'!$DW$5</f>
        <v>mnwZ</v>
      </c>
      <c r="E272" s="458" t="str">
        <f>IF('statement of marks'!DW23="","",'statement of marks'!DW23)</f>
        <v/>
      </c>
      <c r="F272" s="460" t="str">
        <f>IF('statement of marks'!DX23="","",'statement of marks'!DX23)</f>
        <v/>
      </c>
      <c r="G272" s="452" t="str">
        <f>IF('statement of marks'!DY23="","",'statement of marks'!DY23)</f>
        <v/>
      </c>
      <c r="H272" s="521"/>
      <c r="I272" s="522"/>
      <c r="J272" s="451"/>
      <c r="K272" s="519" t="str">
        <f>'statement of marks'!$DW$5</f>
        <v>mnwZ</v>
      </c>
      <c r="L272" s="458" t="str">
        <f>IF('statement of marks'!DW24="","",'statement of marks'!DW24)</f>
        <v/>
      </c>
      <c r="M272" s="460" t="str">
        <f>IF('statement of marks'!DX24="","",'statement of marks'!DX24)</f>
        <v/>
      </c>
      <c r="N272" s="452" t="str">
        <f>IF('statement of marks'!DY24="","",'statement of marks'!DY24)</f>
        <v/>
      </c>
    </row>
    <row r="273" spans="3:14" ht="16" customHeight="1">
      <c r="C273" s="451"/>
      <c r="D273" s="444" t="str">
        <f>'statement of marks'!$DT$5</f>
        <v>vaxszth</v>
      </c>
      <c r="E273" s="458" t="str">
        <f>IF('statement of marks'!DT23="","",'statement of marks'!DT23)</f>
        <v/>
      </c>
      <c r="F273" s="460" t="str">
        <f>IF('statement of marks'!DU23="","",'statement of marks'!DU23)</f>
        <v/>
      </c>
      <c r="G273" s="452" t="str">
        <f>IF('statement of marks'!DV23="","",'statement of marks'!DV23)</f>
        <v/>
      </c>
      <c r="H273" s="521"/>
      <c r="I273" s="522"/>
      <c r="J273" s="451"/>
      <c r="K273" s="444" t="str">
        <f>'statement of marks'!$DT$5</f>
        <v>vaxszth</v>
      </c>
      <c r="L273" s="458" t="str">
        <f>IF('statement of marks'!DT24="","",'statement of marks'!DT24)</f>
        <v/>
      </c>
      <c r="M273" s="460" t="str">
        <f>IF('statement of marks'!DU24="","",'statement of marks'!DU24)</f>
        <v/>
      </c>
      <c r="N273" s="452" t="str">
        <f>IF('statement of marks'!DV24="","",'statement of marks'!DV24)</f>
        <v/>
      </c>
    </row>
    <row r="274" spans="3:14" ht="16" customHeight="1">
      <c r="C274" s="451"/>
      <c r="D274" s="444" t="str">
        <f>'statement of marks'!$DZ$5</f>
        <v>xf.kr</v>
      </c>
      <c r="E274" s="458" t="str">
        <f>IF('statement of marks'!DZ23="","",'statement of marks'!DZ23)</f>
        <v/>
      </c>
      <c r="F274" s="460" t="str">
        <f>IF('statement of marks'!EA23="","",'statement of marks'!EA23)</f>
        <v/>
      </c>
      <c r="G274" s="452" t="str">
        <f>IF('statement of marks'!EB23="","",'statement of marks'!EB23)</f>
        <v/>
      </c>
      <c r="H274" s="521"/>
      <c r="I274" s="522"/>
      <c r="J274" s="451"/>
      <c r="K274" s="444" t="str">
        <f>'statement of marks'!$DZ$5</f>
        <v>xf.kr</v>
      </c>
      <c r="L274" s="458" t="str">
        <f>IF('statement of marks'!DZ24="","",'statement of marks'!DZ24)</f>
        <v/>
      </c>
      <c r="M274" s="460" t="str">
        <f>IF('statement of marks'!EA24="","",'statement of marks'!EA24)</f>
        <v/>
      </c>
      <c r="N274" s="452" t="str">
        <f>IF('statement of marks'!EB24="","",'statement of marks'!EB24)</f>
        <v/>
      </c>
    </row>
    <row r="275" spans="3:14" ht="16" customHeight="1">
      <c r="C275" s="451"/>
      <c r="D275" s="444" t="str">
        <f>'statement of marks'!$EC$5</f>
        <v>Ik;kZoj.k v/;;u</v>
      </c>
      <c r="E275" s="458" t="str">
        <f>IF('statement of marks'!EC23="","",'statement of marks'!EC23)</f>
        <v/>
      </c>
      <c r="F275" s="460" t="str">
        <f>IF('statement of marks'!ED23="","",'statement of marks'!ED23)</f>
        <v/>
      </c>
      <c r="G275" s="452" t="str">
        <f>IF('statement of marks'!EE23="","",'statement of marks'!EE23)</f>
        <v/>
      </c>
      <c r="H275" s="521"/>
      <c r="I275" s="522"/>
      <c r="J275" s="451"/>
      <c r="K275" s="444" t="str">
        <f>'statement of marks'!$EC$5</f>
        <v>Ik;kZoj.k v/;;u</v>
      </c>
      <c r="L275" s="458" t="str">
        <f>IF('statement of marks'!EC24="","",'statement of marks'!EC24)</f>
        <v/>
      </c>
      <c r="M275" s="460" t="str">
        <f>IF('statement of marks'!ED24="","",'statement of marks'!ED24)</f>
        <v/>
      </c>
      <c r="N275" s="452" t="str">
        <f>IF('statement of marks'!EE24="","",'statement of marks'!EE24)</f>
        <v/>
      </c>
    </row>
    <row r="276" spans="3:14" ht="16" customHeight="1">
      <c r="C276" s="451"/>
      <c r="D276" s="444" t="str">
        <f>'statement of marks'!$EF$5</f>
        <v>dk;kZuqHko</v>
      </c>
      <c r="E276" s="458" t="str">
        <f>IF('statement of marks'!EF23="","",'statement of marks'!EF23)</f>
        <v/>
      </c>
      <c r="F276" s="460" t="str">
        <f>IF('statement of marks'!EG23="","",'statement of marks'!EG23)</f>
        <v/>
      </c>
      <c r="G276" s="452" t="str">
        <f>IF('statement of marks'!EH23="","",'statement of marks'!EH23)</f>
        <v/>
      </c>
      <c r="H276" s="521"/>
      <c r="I276" s="522"/>
      <c r="J276" s="451"/>
      <c r="K276" s="444" t="str">
        <f>'statement of marks'!$EF$5</f>
        <v>dk;kZuqHko</v>
      </c>
      <c r="L276" s="458" t="str">
        <f>IF('statement of marks'!EF24="","",'statement of marks'!EF24)</f>
        <v/>
      </c>
      <c r="M276" s="460" t="str">
        <f>IF('statement of marks'!EG24="","",'statement of marks'!EG24)</f>
        <v/>
      </c>
      <c r="N276" s="452" t="str">
        <f>IF('statement of marks'!EH24="","",'statement of marks'!EH24)</f>
        <v/>
      </c>
    </row>
    <row r="277" spans="3:14" ht="16" customHeight="1">
      <c r="C277" s="451"/>
      <c r="D277" s="444" t="str">
        <f>'statement of marks'!$EI$5</f>
        <v>dyk f'k{kk</v>
      </c>
      <c r="E277" s="459" t="str">
        <f>IF('statement of marks'!EI23="","",'statement of marks'!EI23)</f>
        <v/>
      </c>
      <c r="F277" s="461" t="str">
        <f>IF('statement of marks'!EJ23="","",'statement of marks'!EJ23)</f>
        <v/>
      </c>
      <c r="G277" s="453" t="str">
        <f>IF('statement of marks'!EK23="","",'statement of marks'!EK23)</f>
        <v/>
      </c>
      <c r="H277" s="521"/>
      <c r="I277" s="522"/>
      <c r="J277" s="451"/>
      <c r="K277" s="444" t="str">
        <f>'statement of marks'!$EI$5</f>
        <v>dyk f'k{kk</v>
      </c>
      <c r="L277" s="459" t="str">
        <f>IF('statement of marks'!EI24="","",'statement of marks'!EI24)</f>
        <v/>
      </c>
      <c r="M277" s="461" t="str">
        <f>IF('statement of marks'!EJ24="","",'statement of marks'!EJ24)</f>
        <v/>
      </c>
      <c r="N277" s="453" t="str">
        <f>IF('statement of marks'!EK24="","",'statement of marks'!EK24)</f>
        <v/>
      </c>
    </row>
    <row r="278" spans="3:14" ht="16" customHeight="1">
      <c r="C278" s="451"/>
      <c r="D278" s="444" t="str">
        <f>'statement of marks'!$EL$5</f>
        <v>LokLF; ,oe~ 'kkjhfjd f'k{kk</v>
      </c>
      <c r="E278" s="459" t="str">
        <f>IF('statement of marks'!EL23="","",'statement of marks'!EL23)</f>
        <v/>
      </c>
      <c r="F278" s="461" t="str">
        <f>IF('statement of marks'!EM23="","",'statement of marks'!EM23)</f>
        <v/>
      </c>
      <c r="G278" s="453" t="str">
        <f>IF('statement of marks'!EN23="","",'statement of marks'!EN23)</f>
        <v/>
      </c>
      <c r="H278" s="521"/>
      <c r="I278" s="522"/>
      <c r="J278" s="451"/>
      <c r="K278" s="444" t="str">
        <f>'statement of marks'!$EL$5</f>
        <v>LokLF; ,oe~ 'kkjhfjd f'k{kk</v>
      </c>
      <c r="L278" s="459" t="str">
        <f>IF('statement of marks'!EL24="","",'statement of marks'!EL24)</f>
        <v/>
      </c>
      <c r="M278" s="461" t="str">
        <f>IF('statement of marks'!EM24="","",'statement of marks'!EM24)</f>
        <v/>
      </c>
      <c r="N278" s="453" t="str">
        <f>IF('statement of marks'!EN24="","",'statement of marks'!EN24)</f>
        <v/>
      </c>
    </row>
    <row r="279" spans="3:14" ht="16" customHeight="1">
      <c r="C279" s="451"/>
      <c r="D279" s="444" t="s">
        <v>654</v>
      </c>
      <c r="E279" s="459" t="str">
        <f>IF('statement of marks'!ES23="","",'statement of marks'!ES23)</f>
        <v/>
      </c>
      <c r="F279" s="461" t="str">
        <f>IF('statement of marks'!ET23="","",'statement of marks'!ET23)</f>
        <v/>
      </c>
      <c r="G279" s="453" t="str">
        <f>IF('statement of marks'!EV23="","",'statement of marks'!EV23)</f>
        <v/>
      </c>
      <c r="H279" s="521"/>
      <c r="I279" s="522"/>
      <c r="J279" s="451"/>
      <c r="K279" s="444" t="s">
        <v>654</v>
      </c>
      <c r="L279" s="459" t="str">
        <f>IF('statement of marks'!ES24="","",'statement of marks'!ES24)</f>
        <v/>
      </c>
      <c r="M279" s="461" t="str">
        <f>IF('statement of marks'!ET24="","",'statement of marks'!ET24)</f>
        <v/>
      </c>
      <c r="N279" s="453" t="str">
        <f>IF('statement of marks'!EV24="","",'statement of marks'!EV24)</f>
        <v/>
      </c>
    </row>
    <row r="280" spans="3:14" ht="16" customHeight="1">
      <c r="C280" s="451"/>
      <c r="D280" s="444" t="s">
        <v>11</v>
      </c>
      <c r="E280" s="986" t="str">
        <f>IF('statement of marks'!ER23="","",'statement of marks'!ER23)</f>
        <v/>
      </c>
      <c r="F280" s="986"/>
      <c r="G280" s="987"/>
      <c r="H280" s="521"/>
      <c r="I280" s="522"/>
      <c r="J280" s="451"/>
      <c r="K280" s="444" t="s">
        <v>11</v>
      </c>
      <c r="L280" s="986" t="str">
        <f>IF('statement of marks'!ER24="","",'statement of marks'!ER24)</f>
        <v/>
      </c>
      <c r="M280" s="986"/>
      <c r="N280" s="987"/>
    </row>
    <row r="281" spans="3:14" ht="16" customHeight="1">
      <c r="C281" s="451"/>
      <c r="D281" s="446" t="str">
        <f>'statement of marks'!$EO$5</f>
        <v>dqy ehfVax</v>
      </c>
      <c r="E281" s="457" t="str">
        <f>IF('statement of marks'!EO23="","",'statement of marks'!EO23)</f>
        <v/>
      </c>
      <c r="F281" s="395" t="str">
        <f>'statement of marks'!$EP$5</f>
        <v>Nk= mifLFkfr</v>
      </c>
      <c r="G281" s="462" t="str">
        <f>IF('statement of marks'!EP23="","",'statement of marks'!EP23)</f>
        <v/>
      </c>
      <c r="H281" s="521"/>
      <c r="I281" s="522"/>
      <c r="J281" s="451"/>
      <c r="K281" s="446" t="str">
        <f>'statement of marks'!$EO$5</f>
        <v>dqy ehfVax</v>
      </c>
      <c r="L281" s="457" t="str">
        <f>IF('statement of marks'!EO24="","",'statement of marks'!EO24)</f>
        <v/>
      </c>
      <c r="M281" s="395" t="str">
        <f>'statement of marks'!$EP$5</f>
        <v>Nk= mifLFkfr</v>
      </c>
      <c r="N281" s="462" t="str">
        <f>IF('statement of marks'!EP24="","",'statement of marks'!EP24)</f>
        <v/>
      </c>
    </row>
    <row r="282" spans="3:14" ht="16" customHeight="1">
      <c r="C282" s="451"/>
      <c r="D282" s="444" t="s">
        <v>589</v>
      </c>
      <c r="E282" s="964" t="str">
        <f>IF('statement of marks'!EY23="","",'statement of marks'!EY23)</f>
        <v/>
      </c>
      <c r="F282" s="964"/>
      <c r="G282" s="965"/>
      <c r="H282" s="521"/>
      <c r="I282" s="522"/>
      <c r="J282" s="451"/>
      <c r="K282" s="444" t="s">
        <v>589</v>
      </c>
      <c r="L282" s="964" t="str">
        <f>IF('statement of marks'!EY24="","",'statement of marks'!EY24)</f>
        <v/>
      </c>
      <c r="M282" s="964"/>
      <c r="N282" s="965"/>
    </row>
    <row r="283" spans="3:14" ht="16" customHeight="1">
      <c r="C283" s="451"/>
      <c r="D283" s="445" t="s">
        <v>72</v>
      </c>
      <c r="E283" s="964"/>
      <c r="F283" s="964"/>
      <c r="G283" s="965"/>
      <c r="H283" s="521"/>
      <c r="I283" s="522"/>
      <c r="J283" s="451"/>
      <c r="K283" s="445" t="s">
        <v>72</v>
      </c>
      <c r="L283" s="964"/>
      <c r="M283" s="964"/>
      <c r="N283" s="965"/>
    </row>
    <row r="284" spans="3:14" ht="16" customHeight="1">
      <c r="C284" s="451"/>
      <c r="D284" s="447" t="s">
        <v>99</v>
      </c>
      <c r="E284" s="964"/>
      <c r="F284" s="964"/>
      <c r="G284" s="965"/>
      <c r="H284" s="521"/>
      <c r="I284" s="522"/>
      <c r="J284" s="451"/>
      <c r="K284" s="447" t="s">
        <v>99</v>
      </c>
      <c r="L284" s="964"/>
      <c r="M284" s="964"/>
      <c r="N284" s="965"/>
    </row>
    <row r="285" spans="3:14" ht="16" customHeight="1">
      <c r="C285" s="451"/>
      <c r="D285" s="448" t="s">
        <v>19</v>
      </c>
      <c r="E285" s="964"/>
      <c r="F285" s="964"/>
      <c r="G285" s="965"/>
      <c r="H285" s="521"/>
      <c r="I285" s="522"/>
      <c r="J285" s="451"/>
      <c r="K285" s="448" t="s">
        <v>19</v>
      </c>
      <c r="L285" s="964"/>
      <c r="M285" s="964"/>
      <c r="N285" s="965"/>
    </row>
    <row r="286" spans="3:14" ht="16" customHeight="1">
      <c r="C286" s="454"/>
      <c r="D286" s="449" t="s">
        <v>7</v>
      </c>
      <c r="E286" s="964"/>
      <c r="F286" s="964"/>
      <c r="G286" s="965"/>
      <c r="H286" s="521"/>
      <c r="I286" s="522"/>
      <c r="J286" s="454"/>
      <c r="K286" s="449" t="s">
        <v>7</v>
      </c>
      <c r="L286" s="964"/>
      <c r="M286" s="964"/>
      <c r="N286" s="965"/>
    </row>
    <row r="287" spans="3:14" ht="16" customHeight="1">
      <c r="C287" s="451"/>
      <c r="D287" s="445" t="str">
        <f>'statement of marks'!$H$3</f>
        <v>fo|ky; dk Mk;l dksM+ →</v>
      </c>
      <c r="E287" s="966" t="str">
        <f>'statement of marks'!$I$3</f>
        <v>00001</v>
      </c>
      <c r="F287" s="966"/>
      <c r="G287" s="967"/>
      <c r="H287" s="521"/>
      <c r="I287" s="522"/>
      <c r="J287" s="451"/>
      <c r="K287" s="445" t="str">
        <f>'statement of marks'!$H$3</f>
        <v>fo|ky; dk Mk;l dksM+ →</v>
      </c>
      <c r="L287" s="966" t="str">
        <f>'statement of marks'!$I$3</f>
        <v>00001</v>
      </c>
      <c r="M287" s="966"/>
      <c r="N287" s="967"/>
    </row>
    <row r="288" spans="3:14" ht="16" customHeight="1" thickBot="1">
      <c r="C288" s="455"/>
      <c r="D288" s="456" t="s">
        <v>70</v>
      </c>
      <c r="E288" s="968">
        <f>'statement of marks'!$EX$107</f>
        <v>42460</v>
      </c>
      <c r="F288" s="968"/>
      <c r="G288" s="969"/>
      <c r="H288" s="521"/>
      <c r="I288" s="522"/>
      <c r="J288" s="455"/>
      <c r="K288" s="456" t="s">
        <v>70</v>
      </c>
      <c r="L288" s="968">
        <f>'statement of marks'!$EX$107</f>
        <v>42460</v>
      </c>
      <c r="M288" s="968"/>
      <c r="N288" s="969"/>
    </row>
    <row r="289" spans="3:14" ht="16" customHeight="1">
      <c r="C289" s="970" t="s">
        <v>44</v>
      </c>
      <c r="D289" s="971"/>
      <c r="E289" s="971"/>
      <c r="F289" s="971"/>
      <c r="G289" s="972"/>
      <c r="H289" s="521"/>
      <c r="I289" s="522"/>
      <c r="J289" s="970" t="s">
        <v>44</v>
      </c>
      <c r="K289" s="971"/>
      <c r="L289" s="971"/>
      <c r="M289" s="971"/>
      <c r="N289" s="972"/>
    </row>
    <row r="290" spans="3:14" ht="16" customHeight="1">
      <c r="C290" s="973" t="str">
        <f>'statement of marks'!$A$1</f>
        <v>jk- ck- ek/;fed fo|ky; uohu] fuEckgsM+k</v>
      </c>
      <c r="D290" s="974"/>
      <c r="E290" s="974"/>
      <c r="F290" s="974"/>
      <c r="G290" s="975"/>
      <c r="H290" s="521"/>
      <c r="I290" s="522"/>
      <c r="J290" s="973" t="str">
        <f>'statement of marks'!$A$1</f>
        <v>jk- ck- ek/;fed fo|ky; uohu] fuEckgsM+k</v>
      </c>
      <c r="K290" s="974"/>
      <c r="L290" s="974"/>
      <c r="M290" s="974"/>
      <c r="N290" s="975"/>
    </row>
    <row r="291" spans="3:14" ht="16" customHeight="1">
      <c r="C291" s="973"/>
      <c r="D291" s="974"/>
      <c r="E291" s="974"/>
      <c r="F291" s="974"/>
      <c r="G291" s="975"/>
      <c r="H291" s="521"/>
      <c r="I291" s="522"/>
      <c r="J291" s="973"/>
      <c r="K291" s="974"/>
      <c r="L291" s="974"/>
      <c r="M291" s="974"/>
      <c r="N291" s="975"/>
    </row>
    <row r="292" spans="3:14" ht="16" customHeight="1">
      <c r="C292" s="451"/>
      <c r="D292" s="443" t="s">
        <v>578</v>
      </c>
      <c r="E292" s="976" t="str">
        <f>'statement of marks'!$F$3</f>
        <v>2015-16</v>
      </c>
      <c r="F292" s="976"/>
      <c r="G292" s="977"/>
      <c r="H292" s="521"/>
      <c r="I292" s="522"/>
      <c r="J292" s="451"/>
      <c r="K292" s="443" t="s">
        <v>578</v>
      </c>
      <c r="L292" s="976" t="str">
        <f>'statement of marks'!$F$3</f>
        <v>2015-16</v>
      </c>
      <c r="M292" s="976"/>
      <c r="N292" s="977"/>
    </row>
    <row r="293" spans="3:14" ht="16" customHeight="1">
      <c r="C293" s="451"/>
      <c r="D293" s="444" t="s">
        <v>579</v>
      </c>
      <c r="E293" s="978" t="str">
        <f>IF('statement of marks'!H25="","",'statement of marks'!H25)</f>
        <v>v 019</v>
      </c>
      <c r="F293" s="978"/>
      <c r="G293" s="979"/>
      <c r="H293" s="521"/>
      <c r="I293" s="522"/>
      <c r="J293" s="451"/>
      <c r="K293" s="444" t="s">
        <v>579</v>
      </c>
      <c r="L293" s="978" t="str">
        <f>IF('statement of marks'!H26="","",'statement of marks'!H26)</f>
        <v>v 020</v>
      </c>
      <c r="M293" s="978"/>
      <c r="N293" s="979"/>
    </row>
    <row r="294" spans="3:14" ht="16" customHeight="1">
      <c r="C294" s="451"/>
      <c r="D294" s="444" t="s">
        <v>580</v>
      </c>
      <c r="E294" s="978" t="str">
        <f>IF('statement of marks'!I25="","",'statement of marks'!I25)</f>
        <v>c 019</v>
      </c>
      <c r="F294" s="978"/>
      <c r="G294" s="979"/>
      <c r="H294" s="521"/>
      <c r="I294" s="522"/>
      <c r="J294" s="451"/>
      <c r="K294" s="444" t="s">
        <v>580</v>
      </c>
      <c r="L294" s="978" t="str">
        <f>IF('statement of marks'!I26="","",'statement of marks'!I26)</f>
        <v>c 020</v>
      </c>
      <c r="M294" s="978"/>
      <c r="N294" s="979"/>
    </row>
    <row r="295" spans="3:14" ht="16" customHeight="1">
      <c r="C295" s="451"/>
      <c r="D295" s="444" t="s">
        <v>581</v>
      </c>
      <c r="E295" s="978" t="str">
        <f>IF('statement of marks'!J25="","",'statement of marks'!J25)</f>
        <v>l 019</v>
      </c>
      <c r="F295" s="978"/>
      <c r="G295" s="979"/>
      <c r="H295" s="521"/>
      <c r="I295" s="522"/>
      <c r="J295" s="451"/>
      <c r="K295" s="444" t="s">
        <v>581</v>
      </c>
      <c r="L295" s="978" t="str">
        <f>IF('statement of marks'!J26="","",'statement of marks'!J26)</f>
        <v>l 020</v>
      </c>
      <c r="M295" s="978"/>
      <c r="N295" s="979"/>
    </row>
    <row r="296" spans="3:14" ht="16" customHeight="1">
      <c r="C296" s="451"/>
      <c r="D296" s="444" t="s">
        <v>585</v>
      </c>
      <c r="E296" s="980" t="str">
        <f>IF('statement of marks'!B25="","",'statement of marks'!B25)</f>
        <v/>
      </c>
      <c r="F296" s="980"/>
      <c r="G296" s="981"/>
      <c r="H296" s="521"/>
      <c r="I296" s="522"/>
      <c r="J296" s="451"/>
      <c r="K296" s="444" t="s">
        <v>585</v>
      </c>
      <c r="L296" s="980" t="str">
        <f>IF('statement of marks'!B26="","",'statement of marks'!B26)</f>
        <v/>
      </c>
      <c r="M296" s="980"/>
      <c r="N296" s="981"/>
    </row>
    <row r="297" spans="3:14" ht="16" customHeight="1">
      <c r="C297" s="451"/>
      <c r="D297" s="444" t="s">
        <v>582</v>
      </c>
      <c r="E297" s="980">
        <f>'statement of marks'!$D$3</f>
        <v>3</v>
      </c>
      <c r="F297" s="980"/>
      <c r="G297" s="981"/>
      <c r="H297" s="521"/>
      <c r="I297" s="522"/>
      <c r="J297" s="451"/>
      <c r="K297" s="444" t="s">
        <v>582</v>
      </c>
      <c r="L297" s="980">
        <f>'statement of marks'!$D$3</f>
        <v>3</v>
      </c>
      <c r="M297" s="980"/>
      <c r="N297" s="981"/>
    </row>
    <row r="298" spans="3:14" ht="16" customHeight="1">
      <c r="C298" s="451"/>
      <c r="D298" s="445" t="s">
        <v>583</v>
      </c>
      <c r="E298" s="980" t="str">
        <f>IF('statement of marks'!E25="","",'statement of marks'!E25)</f>
        <v/>
      </c>
      <c r="F298" s="980"/>
      <c r="G298" s="981"/>
      <c r="H298" s="521"/>
      <c r="I298" s="522"/>
      <c r="J298" s="451"/>
      <c r="K298" s="445" t="s">
        <v>583</v>
      </c>
      <c r="L298" s="980" t="str">
        <f>IF('statement of marks'!E26="","",'statement of marks'!E26)</f>
        <v/>
      </c>
      <c r="M298" s="980"/>
      <c r="N298" s="981"/>
    </row>
    <row r="299" spans="3:14" ht="16" customHeight="1">
      <c r="C299" s="451"/>
      <c r="D299" s="444" t="s">
        <v>9</v>
      </c>
      <c r="E299" s="980" t="str">
        <f>IF('statement of marks'!D25="","",'statement of marks'!D25)</f>
        <v/>
      </c>
      <c r="F299" s="980"/>
      <c r="G299" s="981"/>
      <c r="H299" s="521"/>
      <c r="I299" s="522"/>
      <c r="J299" s="451"/>
      <c r="K299" s="444" t="s">
        <v>9</v>
      </c>
      <c r="L299" s="980" t="str">
        <f>IF('statement of marks'!D26="","",'statement of marks'!D26)</f>
        <v/>
      </c>
      <c r="M299" s="980"/>
      <c r="N299" s="981"/>
    </row>
    <row r="300" spans="3:14" ht="16" customHeight="1">
      <c r="C300" s="451"/>
      <c r="D300" s="444" t="s">
        <v>587</v>
      </c>
      <c r="E300" s="982" t="str">
        <f>IF('statement of marks'!F25="","",'statement of marks'!F25)</f>
        <v/>
      </c>
      <c r="F300" s="982"/>
      <c r="G300" s="983"/>
      <c r="H300" s="521"/>
      <c r="I300" s="522"/>
      <c r="J300" s="451"/>
      <c r="K300" s="444" t="s">
        <v>587</v>
      </c>
      <c r="L300" s="982" t="str">
        <f>IF('statement of marks'!F26="","",'statement of marks'!F26)</f>
        <v/>
      </c>
      <c r="M300" s="982"/>
      <c r="N300" s="983"/>
    </row>
    <row r="301" spans="3:14" ht="16" customHeight="1">
      <c r="C301" s="451"/>
      <c r="D301" s="444" t="s">
        <v>588</v>
      </c>
      <c r="E301" s="984" t="str">
        <f>IF('statement of marks'!G25="","",'statement of marks'!G25)</f>
        <v/>
      </c>
      <c r="F301" s="984"/>
      <c r="G301" s="985"/>
      <c r="H301" s="521"/>
      <c r="I301" s="522"/>
      <c r="J301" s="451"/>
      <c r="K301" s="444" t="s">
        <v>588</v>
      </c>
      <c r="L301" s="984" t="str">
        <f>IF('statement of marks'!G26="","",'statement of marks'!G26)</f>
        <v/>
      </c>
      <c r="M301" s="984"/>
      <c r="N301" s="985"/>
    </row>
    <row r="302" spans="3:14" ht="16" customHeight="1">
      <c r="C302" s="451"/>
      <c r="D302" s="444" t="s">
        <v>584</v>
      </c>
      <c r="E302" s="450" t="s">
        <v>655</v>
      </c>
      <c r="F302" s="450" t="s">
        <v>91</v>
      </c>
      <c r="G302" s="452" t="s">
        <v>591</v>
      </c>
      <c r="H302" s="521"/>
      <c r="I302" s="522"/>
      <c r="J302" s="451"/>
      <c r="K302" s="444" t="s">
        <v>584</v>
      </c>
      <c r="L302" s="450" t="s">
        <v>655</v>
      </c>
      <c r="M302" s="450" t="s">
        <v>91</v>
      </c>
      <c r="N302" s="452" t="s">
        <v>591</v>
      </c>
    </row>
    <row r="303" spans="3:14" ht="16" customHeight="1">
      <c r="C303" s="451"/>
      <c r="D303" s="444" t="str">
        <f>'statement of marks'!$DQ$5</f>
        <v>fgUnh</v>
      </c>
      <c r="E303" s="458" t="str">
        <f>IF('statement of marks'!DQ25="","",'statement of marks'!DQ25)</f>
        <v/>
      </c>
      <c r="F303" s="460" t="str">
        <f>IF('statement of marks'!DR25="","",'statement of marks'!DR25)</f>
        <v/>
      </c>
      <c r="G303" s="452" t="str">
        <f>IF('statement of marks'!DS25="","",'statement of marks'!DS25)</f>
        <v/>
      </c>
      <c r="H303" s="521"/>
      <c r="I303" s="522"/>
      <c r="J303" s="451"/>
      <c r="K303" s="444" t="str">
        <f>'statement of marks'!$DQ$5</f>
        <v>fgUnh</v>
      </c>
      <c r="L303" s="458" t="str">
        <f>IF('statement of marks'!DQ26="","",'statement of marks'!DQ26)</f>
        <v/>
      </c>
      <c r="M303" s="460" t="str">
        <f>IF('statement of marks'!DR26="","",'statement of marks'!DR26)</f>
        <v/>
      </c>
      <c r="N303" s="452" t="str">
        <f>IF('statement of marks'!DS26="","",'statement of marks'!DS26)</f>
        <v/>
      </c>
    </row>
    <row r="304" spans="3:14" ht="16" customHeight="1">
      <c r="C304" s="451"/>
      <c r="D304" s="519" t="str">
        <f>'statement of marks'!$DW$5</f>
        <v>mnwZ</v>
      </c>
      <c r="E304" s="458" t="str">
        <f>IF('statement of marks'!DW25="","",'statement of marks'!DW25)</f>
        <v/>
      </c>
      <c r="F304" s="460" t="str">
        <f>IF('statement of marks'!DX25="","",'statement of marks'!DX25)</f>
        <v/>
      </c>
      <c r="G304" s="452" t="str">
        <f>IF('statement of marks'!DY25="","",'statement of marks'!DY25)</f>
        <v/>
      </c>
      <c r="H304" s="521"/>
      <c r="I304" s="522"/>
      <c r="J304" s="451"/>
      <c r="K304" s="519" t="str">
        <f>'statement of marks'!$DW$5</f>
        <v>mnwZ</v>
      </c>
      <c r="L304" s="458" t="str">
        <f>IF('statement of marks'!DW26="","",'statement of marks'!DW26)</f>
        <v/>
      </c>
      <c r="M304" s="460" t="str">
        <f>IF('statement of marks'!DX26="","",'statement of marks'!DX26)</f>
        <v/>
      </c>
      <c r="N304" s="452" t="str">
        <f>IF('statement of marks'!DY26="","",'statement of marks'!DY26)</f>
        <v/>
      </c>
    </row>
    <row r="305" spans="3:14" ht="16" customHeight="1">
      <c r="C305" s="451"/>
      <c r="D305" s="444" t="str">
        <f>'statement of marks'!$DT$5</f>
        <v>vaxszth</v>
      </c>
      <c r="E305" s="458" t="str">
        <f>IF('statement of marks'!DT25="","",'statement of marks'!DT25)</f>
        <v/>
      </c>
      <c r="F305" s="460" t="str">
        <f>IF('statement of marks'!DU25="","",'statement of marks'!DU25)</f>
        <v/>
      </c>
      <c r="G305" s="452" t="str">
        <f>IF('statement of marks'!DV25="","",'statement of marks'!DV25)</f>
        <v/>
      </c>
      <c r="H305" s="521"/>
      <c r="I305" s="522"/>
      <c r="J305" s="451"/>
      <c r="K305" s="444" t="str">
        <f>'statement of marks'!$DT$5</f>
        <v>vaxszth</v>
      </c>
      <c r="L305" s="458" t="str">
        <f>IF('statement of marks'!DT26="","",'statement of marks'!DT26)</f>
        <v/>
      </c>
      <c r="M305" s="460" t="str">
        <f>IF('statement of marks'!DU26="","",'statement of marks'!DU26)</f>
        <v/>
      </c>
      <c r="N305" s="452" t="str">
        <f>IF('statement of marks'!DV26="","",'statement of marks'!DV26)</f>
        <v/>
      </c>
    </row>
    <row r="306" spans="3:14" ht="16" customHeight="1">
      <c r="C306" s="451"/>
      <c r="D306" s="444" t="str">
        <f>'statement of marks'!$DZ$5</f>
        <v>xf.kr</v>
      </c>
      <c r="E306" s="458" t="str">
        <f>IF('statement of marks'!DZ25="","",'statement of marks'!DZ25)</f>
        <v/>
      </c>
      <c r="F306" s="460" t="str">
        <f>IF('statement of marks'!EA25="","",'statement of marks'!EA25)</f>
        <v/>
      </c>
      <c r="G306" s="452" t="str">
        <f>IF('statement of marks'!EB25="","",'statement of marks'!EB25)</f>
        <v/>
      </c>
      <c r="H306" s="521"/>
      <c r="I306" s="522"/>
      <c r="J306" s="451"/>
      <c r="K306" s="444" t="str">
        <f>'statement of marks'!$DZ$5</f>
        <v>xf.kr</v>
      </c>
      <c r="L306" s="458" t="str">
        <f>IF('statement of marks'!DZ26="","",'statement of marks'!DZ26)</f>
        <v/>
      </c>
      <c r="M306" s="460" t="str">
        <f>IF('statement of marks'!EA26="","",'statement of marks'!EA26)</f>
        <v/>
      </c>
      <c r="N306" s="452" t="str">
        <f>IF('statement of marks'!EB26="","",'statement of marks'!EB26)</f>
        <v/>
      </c>
    </row>
    <row r="307" spans="3:14" ht="16" customHeight="1">
      <c r="C307" s="451"/>
      <c r="D307" s="444" t="str">
        <f>'statement of marks'!$EC$5</f>
        <v>Ik;kZoj.k v/;;u</v>
      </c>
      <c r="E307" s="458" t="str">
        <f>IF('statement of marks'!EC25="","",'statement of marks'!EC25)</f>
        <v/>
      </c>
      <c r="F307" s="460" t="str">
        <f>IF('statement of marks'!ED25="","",'statement of marks'!ED25)</f>
        <v/>
      </c>
      <c r="G307" s="452" t="str">
        <f>IF('statement of marks'!EE25="","",'statement of marks'!EE25)</f>
        <v/>
      </c>
      <c r="H307" s="521"/>
      <c r="I307" s="522"/>
      <c r="J307" s="451"/>
      <c r="K307" s="444" t="str">
        <f>'statement of marks'!$EC$5</f>
        <v>Ik;kZoj.k v/;;u</v>
      </c>
      <c r="L307" s="458" t="str">
        <f>IF('statement of marks'!EC26="","",'statement of marks'!EC26)</f>
        <v/>
      </c>
      <c r="M307" s="460" t="str">
        <f>IF('statement of marks'!ED26="","",'statement of marks'!ED26)</f>
        <v/>
      </c>
      <c r="N307" s="452" t="str">
        <f>IF('statement of marks'!EE26="","",'statement of marks'!EE26)</f>
        <v/>
      </c>
    </row>
    <row r="308" spans="3:14" ht="16" customHeight="1">
      <c r="C308" s="451"/>
      <c r="D308" s="444" t="str">
        <f>'statement of marks'!$EF$5</f>
        <v>dk;kZuqHko</v>
      </c>
      <c r="E308" s="458" t="str">
        <f>IF('statement of marks'!EF25="","",'statement of marks'!EF25)</f>
        <v/>
      </c>
      <c r="F308" s="460" t="str">
        <f>IF('statement of marks'!EG25="","",'statement of marks'!EG25)</f>
        <v/>
      </c>
      <c r="G308" s="452" t="str">
        <f>IF('statement of marks'!EH25="","",'statement of marks'!EH25)</f>
        <v/>
      </c>
      <c r="H308" s="521"/>
      <c r="I308" s="522"/>
      <c r="J308" s="451"/>
      <c r="K308" s="444" t="str">
        <f>'statement of marks'!$EF$5</f>
        <v>dk;kZuqHko</v>
      </c>
      <c r="L308" s="458" t="str">
        <f>IF('statement of marks'!EF26="","",'statement of marks'!EF26)</f>
        <v/>
      </c>
      <c r="M308" s="460" t="str">
        <f>IF('statement of marks'!EG26="","",'statement of marks'!EG26)</f>
        <v/>
      </c>
      <c r="N308" s="452" t="str">
        <f>IF('statement of marks'!EH26="","",'statement of marks'!EH26)</f>
        <v/>
      </c>
    </row>
    <row r="309" spans="3:14" ht="16" customHeight="1">
      <c r="C309" s="451"/>
      <c r="D309" s="444" t="str">
        <f>'statement of marks'!$EI$5</f>
        <v>dyk f'k{kk</v>
      </c>
      <c r="E309" s="459" t="str">
        <f>IF('statement of marks'!EI25="","",'statement of marks'!EI25)</f>
        <v/>
      </c>
      <c r="F309" s="461" t="str">
        <f>IF('statement of marks'!EJ25="","",'statement of marks'!EJ25)</f>
        <v/>
      </c>
      <c r="G309" s="453" t="str">
        <f>IF('statement of marks'!EK25="","",'statement of marks'!EK25)</f>
        <v/>
      </c>
      <c r="H309" s="521"/>
      <c r="I309" s="522"/>
      <c r="J309" s="451"/>
      <c r="K309" s="444" t="str">
        <f>'statement of marks'!$EI$5</f>
        <v>dyk f'k{kk</v>
      </c>
      <c r="L309" s="459" t="str">
        <f>IF('statement of marks'!EI26="","",'statement of marks'!EI26)</f>
        <v/>
      </c>
      <c r="M309" s="461" t="str">
        <f>IF('statement of marks'!EJ26="","",'statement of marks'!EJ26)</f>
        <v/>
      </c>
      <c r="N309" s="453" t="str">
        <f>IF('statement of marks'!EK26="","",'statement of marks'!EK26)</f>
        <v/>
      </c>
    </row>
    <row r="310" spans="3:14" ht="16" customHeight="1">
      <c r="C310" s="451"/>
      <c r="D310" s="444" t="str">
        <f>'statement of marks'!$EL$5</f>
        <v>LokLF; ,oe~ 'kkjhfjd f'k{kk</v>
      </c>
      <c r="E310" s="459" t="str">
        <f>IF('statement of marks'!EL25="","",'statement of marks'!EL25)</f>
        <v/>
      </c>
      <c r="F310" s="461" t="str">
        <f>IF('statement of marks'!EM25="","",'statement of marks'!EM25)</f>
        <v/>
      </c>
      <c r="G310" s="453" t="str">
        <f>IF('statement of marks'!EN25="","",'statement of marks'!EN25)</f>
        <v/>
      </c>
      <c r="H310" s="521"/>
      <c r="I310" s="522"/>
      <c r="J310" s="451"/>
      <c r="K310" s="444" t="str">
        <f>'statement of marks'!$EL$5</f>
        <v>LokLF; ,oe~ 'kkjhfjd f'k{kk</v>
      </c>
      <c r="L310" s="459" t="str">
        <f>IF('statement of marks'!EL26="","",'statement of marks'!EL26)</f>
        <v/>
      </c>
      <c r="M310" s="461" t="str">
        <f>IF('statement of marks'!EM26="","",'statement of marks'!EM26)</f>
        <v/>
      </c>
      <c r="N310" s="453" t="str">
        <f>IF('statement of marks'!EN26="","",'statement of marks'!EN26)</f>
        <v/>
      </c>
    </row>
    <row r="311" spans="3:14" ht="16" customHeight="1">
      <c r="C311" s="451"/>
      <c r="D311" s="444" t="s">
        <v>654</v>
      </c>
      <c r="E311" s="459" t="str">
        <f>IF('statement of marks'!ES25="","",'statement of marks'!ES25)</f>
        <v/>
      </c>
      <c r="F311" s="461" t="str">
        <f>IF('statement of marks'!ET25="","",'statement of marks'!ET25)</f>
        <v/>
      </c>
      <c r="G311" s="453" t="str">
        <f>IF('statement of marks'!EV25="","",'statement of marks'!EV25)</f>
        <v/>
      </c>
      <c r="H311" s="521"/>
      <c r="I311" s="522"/>
      <c r="J311" s="451"/>
      <c r="K311" s="444" t="s">
        <v>654</v>
      </c>
      <c r="L311" s="459" t="str">
        <f>IF('statement of marks'!ES26="","",'statement of marks'!ES26)</f>
        <v/>
      </c>
      <c r="M311" s="461" t="str">
        <f>IF('statement of marks'!ET26="","",'statement of marks'!ET26)</f>
        <v/>
      </c>
      <c r="N311" s="453" t="str">
        <f>IF('statement of marks'!EV26="","",'statement of marks'!EV26)</f>
        <v/>
      </c>
    </row>
    <row r="312" spans="3:14" ht="16" customHeight="1">
      <c r="C312" s="451"/>
      <c r="D312" s="444" t="s">
        <v>11</v>
      </c>
      <c r="E312" s="986" t="str">
        <f>IF('statement of marks'!ER25="","",'statement of marks'!ER25)</f>
        <v/>
      </c>
      <c r="F312" s="986"/>
      <c r="G312" s="987"/>
      <c r="H312" s="521"/>
      <c r="I312" s="522"/>
      <c r="J312" s="451"/>
      <c r="K312" s="444" t="s">
        <v>11</v>
      </c>
      <c r="L312" s="986" t="str">
        <f>IF('statement of marks'!ER26="","",'statement of marks'!ER26)</f>
        <v/>
      </c>
      <c r="M312" s="986"/>
      <c r="N312" s="987"/>
    </row>
    <row r="313" spans="3:14" ht="16" customHeight="1">
      <c r="C313" s="451"/>
      <c r="D313" s="446" t="str">
        <f>'statement of marks'!$EO$5</f>
        <v>dqy ehfVax</v>
      </c>
      <c r="E313" s="457" t="str">
        <f>IF('statement of marks'!EO25="","",'statement of marks'!EO25)</f>
        <v/>
      </c>
      <c r="F313" s="395" t="str">
        <f>'statement of marks'!$EP$5</f>
        <v>Nk= mifLFkfr</v>
      </c>
      <c r="G313" s="462" t="str">
        <f>IF('statement of marks'!EP25="","",'statement of marks'!EP25)</f>
        <v/>
      </c>
      <c r="H313" s="521"/>
      <c r="I313" s="522"/>
      <c r="J313" s="451"/>
      <c r="K313" s="446" t="str">
        <f>'statement of marks'!$EO$5</f>
        <v>dqy ehfVax</v>
      </c>
      <c r="L313" s="457" t="str">
        <f>IF('statement of marks'!EO26="","",'statement of marks'!EO26)</f>
        <v/>
      </c>
      <c r="M313" s="395" t="str">
        <f>'statement of marks'!$EP$5</f>
        <v>Nk= mifLFkfr</v>
      </c>
      <c r="N313" s="462" t="str">
        <f>IF('statement of marks'!EP26="","",'statement of marks'!EP26)</f>
        <v/>
      </c>
    </row>
    <row r="314" spans="3:14" ht="16" customHeight="1">
      <c r="C314" s="451"/>
      <c r="D314" s="444" t="s">
        <v>589</v>
      </c>
      <c r="E314" s="964" t="str">
        <f>IF('statement of marks'!EY25="","",'statement of marks'!EY25)</f>
        <v/>
      </c>
      <c r="F314" s="964"/>
      <c r="G314" s="965"/>
      <c r="H314" s="521"/>
      <c r="I314" s="522"/>
      <c r="J314" s="451"/>
      <c r="K314" s="444" t="s">
        <v>589</v>
      </c>
      <c r="L314" s="964" t="str">
        <f>IF('statement of marks'!EY26="","",'statement of marks'!EY26)</f>
        <v/>
      </c>
      <c r="M314" s="964"/>
      <c r="N314" s="965"/>
    </row>
    <row r="315" spans="3:14" ht="16" customHeight="1">
      <c r="C315" s="451"/>
      <c r="D315" s="445" t="s">
        <v>72</v>
      </c>
      <c r="E315" s="964"/>
      <c r="F315" s="964"/>
      <c r="G315" s="965"/>
      <c r="H315" s="521"/>
      <c r="I315" s="522"/>
      <c r="J315" s="451"/>
      <c r="K315" s="445" t="s">
        <v>72</v>
      </c>
      <c r="L315" s="964"/>
      <c r="M315" s="964"/>
      <c r="N315" s="965"/>
    </row>
    <row r="316" spans="3:14" ht="16" customHeight="1">
      <c r="C316" s="451"/>
      <c r="D316" s="447" t="s">
        <v>99</v>
      </c>
      <c r="E316" s="964"/>
      <c r="F316" s="964"/>
      <c r="G316" s="965"/>
      <c r="H316" s="521"/>
      <c r="I316" s="522"/>
      <c r="J316" s="451"/>
      <c r="K316" s="447" t="s">
        <v>99</v>
      </c>
      <c r="L316" s="964"/>
      <c r="M316" s="964"/>
      <c r="N316" s="965"/>
    </row>
    <row r="317" spans="3:14" ht="16" customHeight="1">
      <c r="C317" s="451"/>
      <c r="D317" s="448" t="s">
        <v>19</v>
      </c>
      <c r="E317" s="964"/>
      <c r="F317" s="964"/>
      <c r="G317" s="965"/>
      <c r="H317" s="521"/>
      <c r="I317" s="522"/>
      <c r="J317" s="451"/>
      <c r="K317" s="448" t="s">
        <v>19</v>
      </c>
      <c r="L317" s="964"/>
      <c r="M317" s="964"/>
      <c r="N317" s="965"/>
    </row>
    <row r="318" spans="3:14" ht="16" customHeight="1">
      <c r="C318" s="454"/>
      <c r="D318" s="449" t="s">
        <v>7</v>
      </c>
      <c r="E318" s="964"/>
      <c r="F318" s="964"/>
      <c r="G318" s="965"/>
      <c r="H318" s="521"/>
      <c r="I318" s="522"/>
      <c r="J318" s="454"/>
      <c r="K318" s="449" t="s">
        <v>7</v>
      </c>
      <c r="L318" s="964"/>
      <c r="M318" s="964"/>
      <c r="N318" s="965"/>
    </row>
    <row r="319" spans="3:14" ht="16" customHeight="1">
      <c r="C319" s="451"/>
      <c r="D319" s="445" t="str">
        <f>'statement of marks'!$H$3</f>
        <v>fo|ky; dk Mk;l dksM+ →</v>
      </c>
      <c r="E319" s="966" t="str">
        <f>'statement of marks'!$I$3</f>
        <v>00001</v>
      </c>
      <c r="F319" s="966"/>
      <c r="G319" s="967"/>
      <c r="H319" s="521"/>
      <c r="I319" s="522"/>
      <c r="J319" s="451"/>
      <c r="K319" s="445" t="str">
        <f>'statement of marks'!$H$3</f>
        <v>fo|ky; dk Mk;l dksM+ →</v>
      </c>
      <c r="L319" s="966" t="str">
        <f>'statement of marks'!$I$3</f>
        <v>00001</v>
      </c>
      <c r="M319" s="966"/>
      <c r="N319" s="967"/>
    </row>
    <row r="320" spans="3:14" ht="16" customHeight="1" thickBot="1">
      <c r="C320" s="455"/>
      <c r="D320" s="456" t="s">
        <v>70</v>
      </c>
      <c r="E320" s="968">
        <f>'statement of marks'!$EX$107</f>
        <v>42460</v>
      </c>
      <c r="F320" s="968"/>
      <c r="G320" s="969"/>
      <c r="H320" s="521"/>
      <c r="I320" s="522"/>
      <c r="J320" s="455"/>
      <c r="K320" s="456" t="s">
        <v>70</v>
      </c>
      <c r="L320" s="968">
        <f>'statement of marks'!$EX$107</f>
        <v>42460</v>
      </c>
      <c r="M320" s="968"/>
      <c r="N320" s="969"/>
    </row>
    <row r="321" spans="3:14" ht="16" customHeight="1">
      <c r="C321" s="970" t="s">
        <v>44</v>
      </c>
      <c r="D321" s="971"/>
      <c r="E321" s="971"/>
      <c r="F321" s="971"/>
      <c r="G321" s="972"/>
      <c r="H321" s="521"/>
      <c r="I321" s="522"/>
      <c r="J321" s="970" t="s">
        <v>44</v>
      </c>
      <c r="K321" s="971"/>
      <c r="L321" s="971"/>
      <c r="M321" s="971"/>
      <c r="N321" s="972"/>
    </row>
    <row r="322" spans="3:14" ht="16" customHeight="1">
      <c r="C322" s="973" t="str">
        <f>'statement of marks'!$A$1</f>
        <v>jk- ck- ek/;fed fo|ky; uohu] fuEckgsM+k</v>
      </c>
      <c r="D322" s="974"/>
      <c r="E322" s="974"/>
      <c r="F322" s="974"/>
      <c r="G322" s="975"/>
      <c r="H322" s="521"/>
      <c r="I322" s="522"/>
      <c r="J322" s="973" t="str">
        <f>'statement of marks'!$A$1</f>
        <v>jk- ck- ek/;fed fo|ky; uohu] fuEckgsM+k</v>
      </c>
      <c r="K322" s="974"/>
      <c r="L322" s="974"/>
      <c r="M322" s="974"/>
      <c r="N322" s="975"/>
    </row>
    <row r="323" spans="3:14" ht="16" customHeight="1">
      <c r="C323" s="973"/>
      <c r="D323" s="974"/>
      <c r="E323" s="974"/>
      <c r="F323" s="974"/>
      <c r="G323" s="975"/>
      <c r="H323" s="521"/>
      <c r="I323" s="522"/>
      <c r="J323" s="973"/>
      <c r="K323" s="974"/>
      <c r="L323" s="974"/>
      <c r="M323" s="974"/>
      <c r="N323" s="975"/>
    </row>
    <row r="324" spans="3:14" ht="16" customHeight="1">
      <c r="C324" s="451"/>
      <c r="D324" s="443" t="s">
        <v>578</v>
      </c>
      <c r="E324" s="976" t="str">
        <f>'statement of marks'!$F$3</f>
        <v>2015-16</v>
      </c>
      <c r="F324" s="976"/>
      <c r="G324" s="977"/>
      <c r="H324" s="521"/>
      <c r="I324" s="522"/>
      <c r="J324" s="451"/>
      <c r="K324" s="443" t="s">
        <v>578</v>
      </c>
      <c r="L324" s="976" t="str">
        <f>'statement of marks'!$F$3</f>
        <v>2015-16</v>
      </c>
      <c r="M324" s="976"/>
      <c r="N324" s="977"/>
    </row>
    <row r="325" spans="3:14" ht="16" customHeight="1">
      <c r="C325" s="451"/>
      <c r="D325" s="444" t="s">
        <v>579</v>
      </c>
      <c r="E325" s="978" t="str">
        <f>IF('statement of marks'!H27="","",'statement of marks'!H27)</f>
        <v>v 021</v>
      </c>
      <c r="F325" s="978"/>
      <c r="G325" s="979"/>
      <c r="H325" s="521"/>
      <c r="I325" s="522"/>
      <c r="J325" s="451"/>
      <c r="K325" s="444" t="s">
        <v>579</v>
      </c>
      <c r="L325" s="978" t="str">
        <f>IF('statement of marks'!H28="","",'statement of marks'!H28)</f>
        <v>v 022</v>
      </c>
      <c r="M325" s="978"/>
      <c r="N325" s="979"/>
    </row>
    <row r="326" spans="3:14" ht="16" customHeight="1">
      <c r="C326" s="451"/>
      <c r="D326" s="444" t="s">
        <v>580</v>
      </c>
      <c r="E326" s="978" t="str">
        <f>IF('statement of marks'!I27="","",'statement of marks'!I27)</f>
        <v>c 021</v>
      </c>
      <c r="F326" s="978"/>
      <c r="G326" s="979"/>
      <c r="H326" s="521"/>
      <c r="I326" s="522"/>
      <c r="J326" s="451"/>
      <c r="K326" s="444" t="s">
        <v>580</v>
      </c>
      <c r="L326" s="978" t="str">
        <f>IF('statement of marks'!I28="","",'statement of marks'!I28)</f>
        <v>c 022</v>
      </c>
      <c r="M326" s="978"/>
      <c r="N326" s="979"/>
    </row>
    <row r="327" spans="3:14" ht="16" customHeight="1">
      <c r="C327" s="451"/>
      <c r="D327" s="444" t="s">
        <v>581</v>
      </c>
      <c r="E327" s="978" t="str">
        <f>IF('statement of marks'!J27="","",'statement of marks'!J27)</f>
        <v>l 021</v>
      </c>
      <c r="F327" s="978"/>
      <c r="G327" s="979"/>
      <c r="H327" s="521"/>
      <c r="I327" s="522"/>
      <c r="J327" s="451"/>
      <c r="K327" s="444" t="s">
        <v>581</v>
      </c>
      <c r="L327" s="978" t="str">
        <f>IF('statement of marks'!J28="","",'statement of marks'!J28)</f>
        <v>l 022</v>
      </c>
      <c r="M327" s="978"/>
      <c r="N327" s="979"/>
    </row>
    <row r="328" spans="3:14" ht="16" customHeight="1">
      <c r="C328" s="451"/>
      <c r="D328" s="444" t="s">
        <v>585</v>
      </c>
      <c r="E328" s="980" t="str">
        <f>IF('statement of marks'!B27="","",'statement of marks'!B27)</f>
        <v/>
      </c>
      <c r="F328" s="980"/>
      <c r="G328" s="981"/>
      <c r="H328" s="521"/>
      <c r="I328" s="522"/>
      <c r="J328" s="451"/>
      <c r="K328" s="444" t="s">
        <v>585</v>
      </c>
      <c r="L328" s="980" t="str">
        <f>IF('statement of marks'!B28="","",'statement of marks'!B28)</f>
        <v/>
      </c>
      <c r="M328" s="980"/>
      <c r="N328" s="981"/>
    </row>
    <row r="329" spans="3:14" ht="16" customHeight="1">
      <c r="C329" s="451"/>
      <c r="D329" s="444" t="s">
        <v>582</v>
      </c>
      <c r="E329" s="980">
        <f>'statement of marks'!$D$3</f>
        <v>3</v>
      </c>
      <c r="F329" s="980"/>
      <c r="G329" s="981"/>
      <c r="H329" s="521"/>
      <c r="I329" s="522"/>
      <c r="J329" s="451"/>
      <c r="K329" s="444" t="s">
        <v>582</v>
      </c>
      <c r="L329" s="980">
        <f>'statement of marks'!$D$3</f>
        <v>3</v>
      </c>
      <c r="M329" s="980"/>
      <c r="N329" s="981"/>
    </row>
    <row r="330" spans="3:14" ht="16" customHeight="1">
      <c r="C330" s="451"/>
      <c r="D330" s="445" t="s">
        <v>583</v>
      </c>
      <c r="E330" s="980" t="str">
        <f>IF('statement of marks'!E27="","",'statement of marks'!E27)</f>
        <v/>
      </c>
      <c r="F330" s="980"/>
      <c r="G330" s="981"/>
      <c r="H330" s="521"/>
      <c r="I330" s="522"/>
      <c r="J330" s="451"/>
      <c r="K330" s="445" t="s">
        <v>583</v>
      </c>
      <c r="L330" s="980" t="str">
        <f>IF('statement of marks'!E28="","",'statement of marks'!E28)</f>
        <v/>
      </c>
      <c r="M330" s="980"/>
      <c r="N330" s="981"/>
    </row>
    <row r="331" spans="3:14" ht="16" customHeight="1">
      <c r="C331" s="451"/>
      <c r="D331" s="444" t="s">
        <v>9</v>
      </c>
      <c r="E331" s="980" t="str">
        <f>IF('statement of marks'!D27="","",'statement of marks'!D27)</f>
        <v/>
      </c>
      <c r="F331" s="980"/>
      <c r="G331" s="981"/>
      <c r="H331" s="521"/>
      <c r="I331" s="522"/>
      <c r="J331" s="451"/>
      <c r="K331" s="444" t="s">
        <v>9</v>
      </c>
      <c r="L331" s="980" t="str">
        <f>IF('statement of marks'!D28="","",'statement of marks'!D28)</f>
        <v/>
      </c>
      <c r="M331" s="980"/>
      <c r="N331" s="981"/>
    </row>
    <row r="332" spans="3:14" ht="16" customHeight="1">
      <c r="C332" s="451"/>
      <c r="D332" s="444" t="s">
        <v>587</v>
      </c>
      <c r="E332" s="982" t="str">
        <f>IF('statement of marks'!F27="","",'statement of marks'!F27)</f>
        <v/>
      </c>
      <c r="F332" s="982"/>
      <c r="G332" s="983"/>
      <c r="H332" s="521"/>
      <c r="I332" s="522"/>
      <c r="J332" s="451"/>
      <c r="K332" s="444" t="s">
        <v>587</v>
      </c>
      <c r="L332" s="982" t="str">
        <f>IF('statement of marks'!F28="","",'statement of marks'!F28)</f>
        <v/>
      </c>
      <c r="M332" s="982"/>
      <c r="N332" s="983"/>
    </row>
    <row r="333" spans="3:14" ht="16" customHeight="1">
      <c r="C333" s="451"/>
      <c r="D333" s="444" t="s">
        <v>588</v>
      </c>
      <c r="E333" s="984" t="str">
        <f>IF('statement of marks'!G27="","",'statement of marks'!G27)</f>
        <v/>
      </c>
      <c r="F333" s="984"/>
      <c r="G333" s="985"/>
      <c r="H333" s="521"/>
      <c r="I333" s="522"/>
      <c r="J333" s="451"/>
      <c r="K333" s="444" t="s">
        <v>588</v>
      </c>
      <c r="L333" s="984" t="str">
        <f>IF('statement of marks'!G28="","",'statement of marks'!G28)</f>
        <v/>
      </c>
      <c r="M333" s="984"/>
      <c r="N333" s="985"/>
    </row>
    <row r="334" spans="3:14" ht="16" customHeight="1">
      <c r="C334" s="451"/>
      <c r="D334" s="444" t="s">
        <v>584</v>
      </c>
      <c r="E334" s="450" t="s">
        <v>655</v>
      </c>
      <c r="F334" s="450" t="s">
        <v>91</v>
      </c>
      <c r="G334" s="452" t="s">
        <v>591</v>
      </c>
      <c r="H334" s="521"/>
      <c r="I334" s="522"/>
      <c r="J334" s="451"/>
      <c r="K334" s="444" t="s">
        <v>584</v>
      </c>
      <c r="L334" s="450" t="s">
        <v>655</v>
      </c>
      <c r="M334" s="450" t="s">
        <v>91</v>
      </c>
      <c r="N334" s="452" t="s">
        <v>591</v>
      </c>
    </row>
    <row r="335" spans="3:14" ht="16" customHeight="1">
      <c r="C335" s="451"/>
      <c r="D335" s="444" t="str">
        <f>'statement of marks'!$DQ$5</f>
        <v>fgUnh</v>
      </c>
      <c r="E335" s="458" t="str">
        <f>IF('statement of marks'!DQ27="","",'statement of marks'!DQ27)</f>
        <v/>
      </c>
      <c r="F335" s="460" t="str">
        <f>IF('statement of marks'!DR27="","",'statement of marks'!DR27)</f>
        <v/>
      </c>
      <c r="G335" s="452" t="str">
        <f>IF('statement of marks'!DS27="","",'statement of marks'!DS27)</f>
        <v/>
      </c>
      <c r="H335" s="521"/>
      <c r="I335" s="522"/>
      <c r="J335" s="451"/>
      <c r="K335" s="444" t="str">
        <f>'statement of marks'!$DQ$5</f>
        <v>fgUnh</v>
      </c>
      <c r="L335" s="458" t="str">
        <f>IF('statement of marks'!DQ28="","",'statement of marks'!DQ28)</f>
        <v/>
      </c>
      <c r="M335" s="460" t="str">
        <f>IF('statement of marks'!DR28="","",'statement of marks'!DR28)</f>
        <v/>
      </c>
      <c r="N335" s="452" t="str">
        <f>IF('statement of marks'!DS28="","",'statement of marks'!DS28)</f>
        <v/>
      </c>
    </row>
    <row r="336" spans="3:14" ht="16" customHeight="1">
      <c r="C336" s="451"/>
      <c r="D336" s="519" t="str">
        <f>'statement of marks'!$DW$5</f>
        <v>mnwZ</v>
      </c>
      <c r="E336" s="458" t="str">
        <f>IF('statement of marks'!DW27="","",'statement of marks'!DW27)</f>
        <v/>
      </c>
      <c r="F336" s="460" t="str">
        <f>IF('statement of marks'!DX27="","",'statement of marks'!DX27)</f>
        <v/>
      </c>
      <c r="G336" s="452" t="str">
        <f>IF('statement of marks'!DY27="","",'statement of marks'!DY27)</f>
        <v/>
      </c>
      <c r="H336" s="521"/>
      <c r="I336" s="522"/>
      <c r="J336" s="451"/>
      <c r="K336" s="519" t="str">
        <f>'statement of marks'!$DW$5</f>
        <v>mnwZ</v>
      </c>
      <c r="L336" s="458" t="str">
        <f>IF('statement of marks'!DW28="","",'statement of marks'!DW28)</f>
        <v/>
      </c>
      <c r="M336" s="460" t="str">
        <f>IF('statement of marks'!DX28="","",'statement of marks'!DX28)</f>
        <v/>
      </c>
      <c r="N336" s="452" t="str">
        <f>IF('statement of marks'!DY28="","",'statement of marks'!DY28)</f>
        <v/>
      </c>
    </row>
    <row r="337" spans="3:14" ht="16" customHeight="1">
      <c r="C337" s="451"/>
      <c r="D337" s="444" t="str">
        <f>'statement of marks'!$DT$5</f>
        <v>vaxszth</v>
      </c>
      <c r="E337" s="458" t="str">
        <f>IF('statement of marks'!DT27="","",'statement of marks'!DT27)</f>
        <v/>
      </c>
      <c r="F337" s="460" t="str">
        <f>IF('statement of marks'!DU27="","",'statement of marks'!DU27)</f>
        <v/>
      </c>
      <c r="G337" s="452" t="str">
        <f>IF('statement of marks'!DV27="","",'statement of marks'!DV27)</f>
        <v/>
      </c>
      <c r="H337" s="521"/>
      <c r="I337" s="522"/>
      <c r="J337" s="451"/>
      <c r="K337" s="444" t="str">
        <f>'statement of marks'!$DT$5</f>
        <v>vaxszth</v>
      </c>
      <c r="L337" s="458" t="str">
        <f>IF('statement of marks'!DT28="","",'statement of marks'!DT28)</f>
        <v/>
      </c>
      <c r="M337" s="460" t="str">
        <f>IF('statement of marks'!DU28="","",'statement of marks'!DU28)</f>
        <v/>
      </c>
      <c r="N337" s="452" t="str">
        <f>IF('statement of marks'!DV28="","",'statement of marks'!DV28)</f>
        <v/>
      </c>
    </row>
    <row r="338" spans="3:14" ht="16" customHeight="1">
      <c r="C338" s="451"/>
      <c r="D338" s="444" t="str">
        <f>'statement of marks'!$DZ$5</f>
        <v>xf.kr</v>
      </c>
      <c r="E338" s="458" t="str">
        <f>IF('statement of marks'!DZ27="","",'statement of marks'!DZ27)</f>
        <v/>
      </c>
      <c r="F338" s="460" t="str">
        <f>IF('statement of marks'!EA27="","",'statement of marks'!EA27)</f>
        <v/>
      </c>
      <c r="G338" s="452" t="str">
        <f>IF('statement of marks'!EB27="","",'statement of marks'!EB27)</f>
        <v/>
      </c>
      <c r="H338" s="521"/>
      <c r="I338" s="522"/>
      <c r="J338" s="451"/>
      <c r="K338" s="444" t="str">
        <f>'statement of marks'!$DZ$5</f>
        <v>xf.kr</v>
      </c>
      <c r="L338" s="458" t="str">
        <f>IF('statement of marks'!DZ28="","",'statement of marks'!DZ28)</f>
        <v/>
      </c>
      <c r="M338" s="460" t="str">
        <f>IF('statement of marks'!EA28="","",'statement of marks'!EA28)</f>
        <v/>
      </c>
      <c r="N338" s="452" t="str">
        <f>IF('statement of marks'!EB28="","",'statement of marks'!EB28)</f>
        <v/>
      </c>
    </row>
    <row r="339" spans="3:14" ht="16" customHeight="1">
      <c r="C339" s="451"/>
      <c r="D339" s="444" t="str">
        <f>'statement of marks'!$EC$5</f>
        <v>Ik;kZoj.k v/;;u</v>
      </c>
      <c r="E339" s="458" t="str">
        <f>IF('statement of marks'!EC27="","",'statement of marks'!EC27)</f>
        <v/>
      </c>
      <c r="F339" s="460" t="str">
        <f>IF('statement of marks'!ED27="","",'statement of marks'!ED27)</f>
        <v/>
      </c>
      <c r="G339" s="452" t="str">
        <f>IF('statement of marks'!EE27="","",'statement of marks'!EE27)</f>
        <v/>
      </c>
      <c r="H339" s="521"/>
      <c r="I339" s="522"/>
      <c r="J339" s="451"/>
      <c r="K339" s="444" t="str">
        <f>'statement of marks'!$EC$5</f>
        <v>Ik;kZoj.k v/;;u</v>
      </c>
      <c r="L339" s="458" t="str">
        <f>IF('statement of marks'!EC28="","",'statement of marks'!EC28)</f>
        <v/>
      </c>
      <c r="M339" s="460" t="str">
        <f>IF('statement of marks'!ED28="","",'statement of marks'!ED28)</f>
        <v/>
      </c>
      <c r="N339" s="452" t="str">
        <f>IF('statement of marks'!EE28="","",'statement of marks'!EE28)</f>
        <v/>
      </c>
    </row>
    <row r="340" spans="3:14" ht="16" customHeight="1">
      <c r="C340" s="451"/>
      <c r="D340" s="444" t="str">
        <f>'statement of marks'!$EF$5</f>
        <v>dk;kZuqHko</v>
      </c>
      <c r="E340" s="458" t="str">
        <f>IF('statement of marks'!EF27="","",'statement of marks'!EF27)</f>
        <v/>
      </c>
      <c r="F340" s="460" t="str">
        <f>IF('statement of marks'!EG27="","",'statement of marks'!EG27)</f>
        <v/>
      </c>
      <c r="G340" s="452" t="str">
        <f>IF('statement of marks'!EH27="","",'statement of marks'!EH27)</f>
        <v/>
      </c>
      <c r="H340" s="521"/>
      <c r="I340" s="522"/>
      <c r="J340" s="451"/>
      <c r="K340" s="444" t="str">
        <f>'statement of marks'!$EF$5</f>
        <v>dk;kZuqHko</v>
      </c>
      <c r="L340" s="458" t="str">
        <f>IF('statement of marks'!EF28="","",'statement of marks'!EF28)</f>
        <v/>
      </c>
      <c r="M340" s="460" t="str">
        <f>IF('statement of marks'!EG28="","",'statement of marks'!EG28)</f>
        <v/>
      </c>
      <c r="N340" s="452" t="str">
        <f>IF('statement of marks'!EH28="","",'statement of marks'!EH28)</f>
        <v/>
      </c>
    </row>
    <row r="341" spans="3:14" ht="16" customHeight="1">
      <c r="C341" s="451"/>
      <c r="D341" s="444" t="str">
        <f>'statement of marks'!$EI$5</f>
        <v>dyk f'k{kk</v>
      </c>
      <c r="E341" s="459" t="str">
        <f>IF('statement of marks'!EI27="","",'statement of marks'!EI27)</f>
        <v/>
      </c>
      <c r="F341" s="461" t="str">
        <f>IF('statement of marks'!EJ27="","",'statement of marks'!EJ27)</f>
        <v/>
      </c>
      <c r="G341" s="453" t="str">
        <f>IF('statement of marks'!EK27="","",'statement of marks'!EK27)</f>
        <v/>
      </c>
      <c r="H341" s="521"/>
      <c r="I341" s="522"/>
      <c r="J341" s="451"/>
      <c r="K341" s="444" t="str">
        <f>'statement of marks'!$EI$5</f>
        <v>dyk f'k{kk</v>
      </c>
      <c r="L341" s="459" t="str">
        <f>IF('statement of marks'!EI28="","",'statement of marks'!EI28)</f>
        <v/>
      </c>
      <c r="M341" s="461" t="str">
        <f>IF('statement of marks'!EJ28="","",'statement of marks'!EJ28)</f>
        <v/>
      </c>
      <c r="N341" s="453" t="str">
        <f>IF('statement of marks'!EK28="","",'statement of marks'!EK28)</f>
        <v/>
      </c>
    </row>
    <row r="342" spans="3:14" ht="16" customHeight="1">
      <c r="C342" s="451"/>
      <c r="D342" s="444" t="str">
        <f>'statement of marks'!$EL$5</f>
        <v>LokLF; ,oe~ 'kkjhfjd f'k{kk</v>
      </c>
      <c r="E342" s="459" t="str">
        <f>IF('statement of marks'!EL27="","",'statement of marks'!EL27)</f>
        <v/>
      </c>
      <c r="F342" s="461" t="str">
        <f>IF('statement of marks'!EM27="","",'statement of marks'!EM27)</f>
        <v/>
      </c>
      <c r="G342" s="453" t="str">
        <f>IF('statement of marks'!EN27="","",'statement of marks'!EN27)</f>
        <v/>
      </c>
      <c r="H342" s="521"/>
      <c r="I342" s="522"/>
      <c r="J342" s="451"/>
      <c r="K342" s="444" t="str">
        <f>'statement of marks'!$EL$5</f>
        <v>LokLF; ,oe~ 'kkjhfjd f'k{kk</v>
      </c>
      <c r="L342" s="459" t="str">
        <f>IF('statement of marks'!EL28="","",'statement of marks'!EL28)</f>
        <v/>
      </c>
      <c r="M342" s="461" t="str">
        <f>IF('statement of marks'!EM28="","",'statement of marks'!EM28)</f>
        <v/>
      </c>
      <c r="N342" s="453" t="str">
        <f>IF('statement of marks'!EN28="","",'statement of marks'!EN28)</f>
        <v/>
      </c>
    </row>
    <row r="343" spans="3:14" ht="16" customHeight="1">
      <c r="C343" s="451"/>
      <c r="D343" s="444" t="s">
        <v>654</v>
      </c>
      <c r="E343" s="459" t="str">
        <f>IF('statement of marks'!ES27="","",'statement of marks'!ES27)</f>
        <v/>
      </c>
      <c r="F343" s="461" t="str">
        <f>IF('statement of marks'!ET27="","",'statement of marks'!ET27)</f>
        <v/>
      </c>
      <c r="G343" s="453" t="str">
        <f>IF('statement of marks'!EV27="","",'statement of marks'!EV27)</f>
        <v/>
      </c>
      <c r="H343" s="521"/>
      <c r="I343" s="522"/>
      <c r="J343" s="451"/>
      <c r="K343" s="444" t="s">
        <v>654</v>
      </c>
      <c r="L343" s="459" t="str">
        <f>IF('statement of marks'!ES28="","",'statement of marks'!ES28)</f>
        <v/>
      </c>
      <c r="M343" s="461" t="str">
        <f>IF('statement of marks'!ET28="","",'statement of marks'!ET28)</f>
        <v/>
      </c>
      <c r="N343" s="453" t="str">
        <f>IF('statement of marks'!EV28="","",'statement of marks'!EV28)</f>
        <v/>
      </c>
    </row>
    <row r="344" spans="3:14" ht="16" customHeight="1">
      <c r="C344" s="451"/>
      <c r="D344" s="444" t="s">
        <v>11</v>
      </c>
      <c r="E344" s="986" t="str">
        <f>IF('statement of marks'!ER27="","",'statement of marks'!ER27)</f>
        <v/>
      </c>
      <c r="F344" s="986"/>
      <c r="G344" s="987"/>
      <c r="H344" s="521"/>
      <c r="I344" s="522"/>
      <c r="J344" s="451"/>
      <c r="K344" s="444" t="s">
        <v>11</v>
      </c>
      <c r="L344" s="986" t="str">
        <f>IF('statement of marks'!ER28="","",'statement of marks'!ER28)</f>
        <v/>
      </c>
      <c r="M344" s="986"/>
      <c r="N344" s="987"/>
    </row>
    <row r="345" spans="3:14" ht="16" customHeight="1">
      <c r="C345" s="451"/>
      <c r="D345" s="446" t="str">
        <f>'statement of marks'!$EO$5</f>
        <v>dqy ehfVax</v>
      </c>
      <c r="E345" s="457" t="str">
        <f>IF('statement of marks'!EO27="","",'statement of marks'!EO27)</f>
        <v/>
      </c>
      <c r="F345" s="395" t="str">
        <f>'statement of marks'!$EP$5</f>
        <v>Nk= mifLFkfr</v>
      </c>
      <c r="G345" s="462" t="str">
        <f>IF('statement of marks'!EP27="","",'statement of marks'!EP27)</f>
        <v/>
      </c>
      <c r="H345" s="521"/>
      <c r="I345" s="522"/>
      <c r="J345" s="451"/>
      <c r="K345" s="446" t="str">
        <f>'statement of marks'!$EO$5</f>
        <v>dqy ehfVax</v>
      </c>
      <c r="L345" s="457" t="str">
        <f>IF('statement of marks'!EO28="","",'statement of marks'!EO28)</f>
        <v/>
      </c>
      <c r="M345" s="395" t="str">
        <f>'statement of marks'!$EP$5</f>
        <v>Nk= mifLFkfr</v>
      </c>
      <c r="N345" s="462" t="str">
        <f>IF('statement of marks'!EP28="","",'statement of marks'!EP28)</f>
        <v/>
      </c>
    </row>
    <row r="346" spans="3:14" ht="16" customHeight="1">
      <c r="C346" s="451"/>
      <c r="D346" s="444" t="s">
        <v>589</v>
      </c>
      <c r="E346" s="964" t="str">
        <f>IF('statement of marks'!EY27="","",'statement of marks'!EY27)</f>
        <v/>
      </c>
      <c r="F346" s="964"/>
      <c r="G346" s="965"/>
      <c r="H346" s="521"/>
      <c r="I346" s="522"/>
      <c r="J346" s="451"/>
      <c r="K346" s="444" t="s">
        <v>589</v>
      </c>
      <c r="L346" s="964" t="str">
        <f>IF('statement of marks'!EY28="","",'statement of marks'!EY28)</f>
        <v/>
      </c>
      <c r="M346" s="964"/>
      <c r="N346" s="965"/>
    </row>
    <row r="347" spans="3:14" ht="16" customHeight="1">
      <c r="C347" s="451"/>
      <c r="D347" s="445" t="s">
        <v>72</v>
      </c>
      <c r="E347" s="964"/>
      <c r="F347" s="964"/>
      <c r="G347" s="965"/>
      <c r="H347" s="521"/>
      <c r="I347" s="522"/>
      <c r="J347" s="451"/>
      <c r="K347" s="445" t="s">
        <v>72</v>
      </c>
      <c r="L347" s="964"/>
      <c r="M347" s="964"/>
      <c r="N347" s="965"/>
    </row>
    <row r="348" spans="3:14" ht="16" customHeight="1">
      <c r="C348" s="451"/>
      <c r="D348" s="447" t="s">
        <v>99</v>
      </c>
      <c r="E348" s="964"/>
      <c r="F348" s="964"/>
      <c r="G348" s="965"/>
      <c r="H348" s="521"/>
      <c r="I348" s="522"/>
      <c r="J348" s="451"/>
      <c r="K348" s="447" t="s">
        <v>99</v>
      </c>
      <c r="L348" s="964"/>
      <c r="M348" s="964"/>
      <c r="N348" s="965"/>
    </row>
    <row r="349" spans="3:14" ht="16" customHeight="1">
      <c r="C349" s="451"/>
      <c r="D349" s="448" t="s">
        <v>19</v>
      </c>
      <c r="E349" s="964"/>
      <c r="F349" s="964"/>
      <c r="G349" s="965"/>
      <c r="H349" s="521"/>
      <c r="I349" s="522"/>
      <c r="J349" s="451"/>
      <c r="K349" s="448" t="s">
        <v>19</v>
      </c>
      <c r="L349" s="964"/>
      <c r="M349" s="964"/>
      <c r="N349" s="965"/>
    </row>
    <row r="350" spans="3:14" ht="16" customHeight="1">
      <c r="C350" s="454"/>
      <c r="D350" s="449" t="s">
        <v>7</v>
      </c>
      <c r="E350" s="964"/>
      <c r="F350" s="964"/>
      <c r="G350" s="965"/>
      <c r="H350" s="521"/>
      <c r="I350" s="522"/>
      <c r="J350" s="454"/>
      <c r="K350" s="449" t="s">
        <v>7</v>
      </c>
      <c r="L350" s="964"/>
      <c r="M350" s="964"/>
      <c r="N350" s="965"/>
    </row>
    <row r="351" spans="3:14" ht="16" customHeight="1">
      <c r="C351" s="451"/>
      <c r="D351" s="445" t="str">
        <f>'statement of marks'!$H$3</f>
        <v>fo|ky; dk Mk;l dksM+ →</v>
      </c>
      <c r="E351" s="966" t="str">
        <f>'statement of marks'!$I$3</f>
        <v>00001</v>
      </c>
      <c r="F351" s="966"/>
      <c r="G351" s="967"/>
      <c r="H351" s="521"/>
      <c r="I351" s="522"/>
      <c r="J351" s="451"/>
      <c r="K351" s="445" t="str">
        <f>'statement of marks'!$H$3</f>
        <v>fo|ky; dk Mk;l dksM+ →</v>
      </c>
      <c r="L351" s="966" t="str">
        <f>'statement of marks'!$I$3</f>
        <v>00001</v>
      </c>
      <c r="M351" s="966"/>
      <c r="N351" s="967"/>
    </row>
    <row r="352" spans="3:14" ht="16" customHeight="1" thickBot="1">
      <c r="C352" s="455"/>
      <c r="D352" s="456" t="s">
        <v>70</v>
      </c>
      <c r="E352" s="968">
        <f>'statement of marks'!$EX$107</f>
        <v>42460</v>
      </c>
      <c r="F352" s="968"/>
      <c r="G352" s="969"/>
      <c r="H352" s="521"/>
      <c r="I352" s="522"/>
      <c r="J352" s="455"/>
      <c r="K352" s="456" t="s">
        <v>70</v>
      </c>
      <c r="L352" s="968">
        <f>'statement of marks'!$EX$107</f>
        <v>42460</v>
      </c>
      <c r="M352" s="968"/>
      <c r="N352" s="969"/>
    </row>
    <row r="353" spans="3:14" ht="16" customHeight="1">
      <c r="C353" s="970" t="s">
        <v>44</v>
      </c>
      <c r="D353" s="971"/>
      <c r="E353" s="971"/>
      <c r="F353" s="971"/>
      <c r="G353" s="972"/>
      <c r="H353" s="521"/>
      <c r="I353" s="522"/>
      <c r="J353" s="970" t="s">
        <v>44</v>
      </c>
      <c r="K353" s="971"/>
      <c r="L353" s="971"/>
      <c r="M353" s="971"/>
      <c r="N353" s="972"/>
    </row>
    <row r="354" spans="3:14" ht="16" customHeight="1">
      <c r="C354" s="973" t="str">
        <f>'statement of marks'!$A$1</f>
        <v>jk- ck- ek/;fed fo|ky; uohu] fuEckgsM+k</v>
      </c>
      <c r="D354" s="974"/>
      <c r="E354" s="974"/>
      <c r="F354" s="974"/>
      <c r="G354" s="975"/>
      <c r="H354" s="521"/>
      <c r="I354" s="522"/>
      <c r="J354" s="973" t="str">
        <f>'statement of marks'!$A$1</f>
        <v>jk- ck- ek/;fed fo|ky; uohu] fuEckgsM+k</v>
      </c>
      <c r="K354" s="974"/>
      <c r="L354" s="974"/>
      <c r="M354" s="974"/>
      <c r="N354" s="975"/>
    </row>
    <row r="355" spans="3:14" ht="16" customHeight="1">
      <c r="C355" s="973"/>
      <c r="D355" s="974"/>
      <c r="E355" s="974"/>
      <c r="F355" s="974"/>
      <c r="G355" s="975"/>
      <c r="H355" s="521"/>
      <c r="I355" s="522"/>
      <c r="J355" s="973"/>
      <c r="K355" s="974"/>
      <c r="L355" s="974"/>
      <c r="M355" s="974"/>
      <c r="N355" s="975"/>
    </row>
    <row r="356" spans="3:14" ht="16" customHeight="1">
      <c r="C356" s="451"/>
      <c r="D356" s="443" t="s">
        <v>578</v>
      </c>
      <c r="E356" s="976" t="str">
        <f>'statement of marks'!$F$3</f>
        <v>2015-16</v>
      </c>
      <c r="F356" s="976"/>
      <c r="G356" s="977"/>
      <c r="H356" s="521"/>
      <c r="I356" s="522"/>
      <c r="J356" s="451"/>
      <c r="K356" s="443" t="s">
        <v>578</v>
      </c>
      <c r="L356" s="976" t="str">
        <f>'statement of marks'!$F$3</f>
        <v>2015-16</v>
      </c>
      <c r="M356" s="976"/>
      <c r="N356" s="977"/>
    </row>
    <row r="357" spans="3:14" ht="16" customHeight="1">
      <c r="C357" s="451"/>
      <c r="D357" s="444" t="s">
        <v>579</v>
      </c>
      <c r="E357" s="978" t="str">
        <f>IF('statement of marks'!H29="","",'statement of marks'!H29)</f>
        <v>v 023</v>
      </c>
      <c r="F357" s="978"/>
      <c r="G357" s="979"/>
      <c r="H357" s="521"/>
      <c r="I357" s="522"/>
      <c r="J357" s="451"/>
      <c r="K357" s="444" t="s">
        <v>579</v>
      </c>
      <c r="L357" s="978" t="str">
        <f>IF('statement of marks'!H30="","",'statement of marks'!H30)</f>
        <v>v 024</v>
      </c>
      <c r="M357" s="978"/>
      <c r="N357" s="979"/>
    </row>
    <row r="358" spans="3:14" ht="16" customHeight="1">
      <c r="C358" s="451"/>
      <c r="D358" s="444" t="s">
        <v>580</v>
      </c>
      <c r="E358" s="978" t="str">
        <f>IF('statement of marks'!I29="","",'statement of marks'!I29)</f>
        <v>c 023</v>
      </c>
      <c r="F358" s="978"/>
      <c r="G358" s="979"/>
      <c r="H358" s="521"/>
      <c r="I358" s="522"/>
      <c r="J358" s="451"/>
      <c r="K358" s="444" t="s">
        <v>580</v>
      </c>
      <c r="L358" s="978" t="str">
        <f>IF('statement of marks'!I30="","",'statement of marks'!I30)</f>
        <v>c 024</v>
      </c>
      <c r="M358" s="978"/>
      <c r="N358" s="979"/>
    </row>
    <row r="359" spans="3:14" ht="16" customHeight="1">
      <c r="C359" s="451"/>
      <c r="D359" s="444" t="s">
        <v>581</v>
      </c>
      <c r="E359" s="978" t="str">
        <f>IF('statement of marks'!J29="","",'statement of marks'!J29)</f>
        <v>l 023</v>
      </c>
      <c r="F359" s="978"/>
      <c r="G359" s="979"/>
      <c r="H359" s="521"/>
      <c r="I359" s="522"/>
      <c r="J359" s="451"/>
      <c r="K359" s="444" t="s">
        <v>581</v>
      </c>
      <c r="L359" s="978" t="str">
        <f>IF('statement of marks'!J30="","",'statement of marks'!J30)</f>
        <v>l 024</v>
      </c>
      <c r="M359" s="978"/>
      <c r="N359" s="979"/>
    </row>
    <row r="360" spans="3:14" ht="16" customHeight="1">
      <c r="C360" s="451"/>
      <c r="D360" s="444" t="s">
        <v>585</v>
      </c>
      <c r="E360" s="980" t="str">
        <f>IF('statement of marks'!B29="","",'statement of marks'!B29)</f>
        <v/>
      </c>
      <c r="F360" s="980"/>
      <c r="G360" s="981"/>
      <c r="H360" s="521"/>
      <c r="I360" s="522"/>
      <c r="J360" s="451"/>
      <c r="K360" s="444" t="s">
        <v>585</v>
      </c>
      <c r="L360" s="980" t="str">
        <f>IF('statement of marks'!B30="","",'statement of marks'!B30)</f>
        <v/>
      </c>
      <c r="M360" s="980"/>
      <c r="N360" s="981"/>
    </row>
    <row r="361" spans="3:14" ht="16" customHeight="1">
      <c r="C361" s="451"/>
      <c r="D361" s="444" t="s">
        <v>582</v>
      </c>
      <c r="E361" s="980">
        <f>'statement of marks'!$D$3</f>
        <v>3</v>
      </c>
      <c r="F361" s="980"/>
      <c r="G361" s="981"/>
      <c r="H361" s="521"/>
      <c r="I361" s="522"/>
      <c r="J361" s="451"/>
      <c r="K361" s="444" t="s">
        <v>582</v>
      </c>
      <c r="L361" s="980">
        <f>'statement of marks'!$D$3</f>
        <v>3</v>
      </c>
      <c r="M361" s="980"/>
      <c r="N361" s="981"/>
    </row>
    <row r="362" spans="3:14" ht="16" customHeight="1">
      <c r="C362" s="451"/>
      <c r="D362" s="445" t="s">
        <v>583</v>
      </c>
      <c r="E362" s="980" t="str">
        <f>IF('statement of marks'!E29="","",'statement of marks'!E29)</f>
        <v/>
      </c>
      <c r="F362" s="980"/>
      <c r="G362" s="981"/>
      <c r="H362" s="521"/>
      <c r="I362" s="522"/>
      <c r="J362" s="451"/>
      <c r="K362" s="445" t="s">
        <v>583</v>
      </c>
      <c r="L362" s="980" t="str">
        <f>IF('statement of marks'!E30="","",'statement of marks'!E30)</f>
        <v/>
      </c>
      <c r="M362" s="980"/>
      <c r="N362" s="981"/>
    </row>
    <row r="363" spans="3:14" ht="16" customHeight="1">
      <c r="C363" s="451"/>
      <c r="D363" s="444" t="s">
        <v>9</v>
      </c>
      <c r="E363" s="980" t="str">
        <f>IF('statement of marks'!D29="","",'statement of marks'!D29)</f>
        <v/>
      </c>
      <c r="F363" s="980"/>
      <c r="G363" s="981"/>
      <c r="H363" s="521"/>
      <c r="I363" s="522"/>
      <c r="J363" s="451"/>
      <c r="K363" s="444" t="s">
        <v>9</v>
      </c>
      <c r="L363" s="980" t="str">
        <f>IF('statement of marks'!D30="","",'statement of marks'!D30)</f>
        <v/>
      </c>
      <c r="M363" s="980"/>
      <c r="N363" s="981"/>
    </row>
    <row r="364" spans="3:14" ht="16" customHeight="1">
      <c r="C364" s="451"/>
      <c r="D364" s="444" t="s">
        <v>587</v>
      </c>
      <c r="E364" s="982" t="str">
        <f>IF('statement of marks'!F29="","",'statement of marks'!F29)</f>
        <v/>
      </c>
      <c r="F364" s="982"/>
      <c r="G364" s="983"/>
      <c r="H364" s="521"/>
      <c r="I364" s="522"/>
      <c r="J364" s="451"/>
      <c r="K364" s="444" t="s">
        <v>587</v>
      </c>
      <c r="L364" s="982" t="str">
        <f>IF('statement of marks'!F30="","",'statement of marks'!F30)</f>
        <v/>
      </c>
      <c r="M364" s="982"/>
      <c r="N364" s="983"/>
    </row>
    <row r="365" spans="3:14" ht="16" customHeight="1">
      <c r="C365" s="451"/>
      <c r="D365" s="444" t="s">
        <v>588</v>
      </c>
      <c r="E365" s="984" t="str">
        <f>IF('statement of marks'!G29="","",'statement of marks'!G29)</f>
        <v/>
      </c>
      <c r="F365" s="984"/>
      <c r="G365" s="985"/>
      <c r="H365" s="521"/>
      <c r="I365" s="522"/>
      <c r="J365" s="451"/>
      <c r="K365" s="444" t="s">
        <v>588</v>
      </c>
      <c r="L365" s="984" t="str">
        <f>IF('statement of marks'!G30="","",'statement of marks'!G30)</f>
        <v/>
      </c>
      <c r="M365" s="984"/>
      <c r="N365" s="985"/>
    </row>
    <row r="366" spans="3:14" ht="16" customHeight="1">
      <c r="C366" s="451"/>
      <c r="D366" s="444" t="s">
        <v>584</v>
      </c>
      <c r="E366" s="450" t="s">
        <v>655</v>
      </c>
      <c r="F366" s="450" t="s">
        <v>91</v>
      </c>
      <c r="G366" s="452" t="s">
        <v>591</v>
      </c>
      <c r="H366" s="521"/>
      <c r="I366" s="522"/>
      <c r="J366" s="451"/>
      <c r="K366" s="444" t="s">
        <v>584</v>
      </c>
      <c r="L366" s="450" t="s">
        <v>655</v>
      </c>
      <c r="M366" s="450" t="s">
        <v>91</v>
      </c>
      <c r="N366" s="452" t="s">
        <v>591</v>
      </c>
    </row>
    <row r="367" spans="3:14" ht="16" customHeight="1">
      <c r="C367" s="451"/>
      <c r="D367" s="444" t="str">
        <f>'statement of marks'!$DQ$5</f>
        <v>fgUnh</v>
      </c>
      <c r="E367" s="458" t="str">
        <f>IF('statement of marks'!DQ29="","",'statement of marks'!DQ29)</f>
        <v/>
      </c>
      <c r="F367" s="460" t="str">
        <f>IF('statement of marks'!DR29="","",'statement of marks'!DR29)</f>
        <v/>
      </c>
      <c r="G367" s="452" t="str">
        <f>IF('statement of marks'!DS29="","",'statement of marks'!DS29)</f>
        <v/>
      </c>
      <c r="H367" s="521"/>
      <c r="I367" s="522"/>
      <c r="J367" s="451"/>
      <c r="K367" s="444" t="str">
        <f>'statement of marks'!$DQ$5</f>
        <v>fgUnh</v>
      </c>
      <c r="L367" s="458" t="str">
        <f>IF('statement of marks'!DQ30="","",'statement of marks'!DQ30)</f>
        <v/>
      </c>
      <c r="M367" s="460" t="str">
        <f>IF('statement of marks'!DR30="","",'statement of marks'!DR30)</f>
        <v/>
      </c>
      <c r="N367" s="452" t="str">
        <f>IF('statement of marks'!DS30="","",'statement of marks'!DS30)</f>
        <v/>
      </c>
    </row>
    <row r="368" spans="3:14" ht="16" customHeight="1">
      <c r="C368" s="451"/>
      <c r="D368" s="519" t="str">
        <f>'statement of marks'!$DW$5</f>
        <v>mnwZ</v>
      </c>
      <c r="E368" s="458" t="str">
        <f>IF('statement of marks'!DW29="","",'statement of marks'!DW29)</f>
        <v/>
      </c>
      <c r="F368" s="460" t="str">
        <f>IF('statement of marks'!DX29="","",'statement of marks'!DX29)</f>
        <v/>
      </c>
      <c r="G368" s="452" t="str">
        <f>IF('statement of marks'!DY29="","",'statement of marks'!DY29)</f>
        <v/>
      </c>
      <c r="H368" s="521"/>
      <c r="I368" s="522"/>
      <c r="J368" s="451"/>
      <c r="K368" s="519" t="str">
        <f>'statement of marks'!$DW$5</f>
        <v>mnwZ</v>
      </c>
      <c r="L368" s="458" t="str">
        <f>IF('statement of marks'!DW30="","",'statement of marks'!DW30)</f>
        <v/>
      </c>
      <c r="M368" s="460" t="str">
        <f>IF('statement of marks'!DX30="","",'statement of marks'!DX30)</f>
        <v/>
      </c>
      <c r="N368" s="452" t="str">
        <f>IF('statement of marks'!DY30="","",'statement of marks'!DY30)</f>
        <v/>
      </c>
    </row>
    <row r="369" spans="3:14" ht="16" customHeight="1">
      <c r="C369" s="451"/>
      <c r="D369" s="444" t="str">
        <f>'statement of marks'!$DT$5</f>
        <v>vaxszth</v>
      </c>
      <c r="E369" s="458" t="str">
        <f>IF('statement of marks'!DT29="","",'statement of marks'!DT29)</f>
        <v/>
      </c>
      <c r="F369" s="460" t="str">
        <f>IF('statement of marks'!DU29="","",'statement of marks'!DU29)</f>
        <v/>
      </c>
      <c r="G369" s="452" t="str">
        <f>IF('statement of marks'!DV29="","",'statement of marks'!DV29)</f>
        <v/>
      </c>
      <c r="H369" s="521"/>
      <c r="I369" s="522"/>
      <c r="J369" s="451"/>
      <c r="K369" s="444" t="str">
        <f>'statement of marks'!$DT$5</f>
        <v>vaxszth</v>
      </c>
      <c r="L369" s="458" t="str">
        <f>IF('statement of marks'!DT30="","",'statement of marks'!DT30)</f>
        <v/>
      </c>
      <c r="M369" s="460" t="str">
        <f>IF('statement of marks'!DU30="","",'statement of marks'!DU30)</f>
        <v/>
      </c>
      <c r="N369" s="452" t="str">
        <f>IF('statement of marks'!DV30="","",'statement of marks'!DV30)</f>
        <v/>
      </c>
    </row>
    <row r="370" spans="3:14" ht="16" customHeight="1">
      <c r="C370" s="451"/>
      <c r="D370" s="444" t="str">
        <f>'statement of marks'!$DZ$5</f>
        <v>xf.kr</v>
      </c>
      <c r="E370" s="458" t="str">
        <f>IF('statement of marks'!DZ29="","",'statement of marks'!DZ29)</f>
        <v/>
      </c>
      <c r="F370" s="460" t="str">
        <f>IF('statement of marks'!EA29="","",'statement of marks'!EA29)</f>
        <v/>
      </c>
      <c r="G370" s="452" t="str">
        <f>IF('statement of marks'!EB29="","",'statement of marks'!EB29)</f>
        <v/>
      </c>
      <c r="H370" s="521"/>
      <c r="I370" s="522"/>
      <c r="J370" s="451"/>
      <c r="K370" s="444" t="str">
        <f>'statement of marks'!$DZ$5</f>
        <v>xf.kr</v>
      </c>
      <c r="L370" s="458" t="str">
        <f>IF('statement of marks'!DZ30="","",'statement of marks'!DZ30)</f>
        <v/>
      </c>
      <c r="M370" s="460" t="str">
        <f>IF('statement of marks'!EA30="","",'statement of marks'!EA30)</f>
        <v/>
      </c>
      <c r="N370" s="452" t="str">
        <f>IF('statement of marks'!EB30="","",'statement of marks'!EB30)</f>
        <v/>
      </c>
    </row>
    <row r="371" spans="3:14" ht="16" customHeight="1">
      <c r="C371" s="451"/>
      <c r="D371" s="444" t="str">
        <f>'statement of marks'!$EC$5</f>
        <v>Ik;kZoj.k v/;;u</v>
      </c>
      <c r="E371" s="458" t="str">
        <f>IF('statement of marks'!EC29="","",'statement of marks'!EC29)</f>
        <v/>
      </c>
      <c r="F371" s="460" t="str">
        <f>IF('statement of marks'!ED29="","",'statement of marks'!ED29)</f>
        <v/>
      </c>
      <c r="G371" s="452" t="str">
        <f>IF('statement of marks'!EE29="","",'statement of marks'!EE29)</f>
        <v/>
      </c>
      <c r="H371" s="521"/>
      <c r="I371" s="522"/>
      <c r="J371" s="451"/>
      <c r="K371" s="444" t="str">
        <f>'statement of marks'!$EC$5</f>
        <v>Ik;kZoj.k v/;;u</v>
      </c>
      <c r="L371" s="458" t="str">
        <f>IF('statement of marks'!EC30="","",'statement of marks'!EC30)</f>
        <v/>
      </c>
      <c r="M371" s="460" t="str">
        <f>IF('statement of marks'!ED30="","",'statement of marks'!ED30)</f>
        <v/>
      </c>
      <c r="N371" s="452" t="str">
        <f>IF('statement of marks'!EE30="","",'statement of marks'!EE30)</f>
        <v/>
      </c>
    </row>
    <row r="372" spans="3:14" ht="16" customHeight="1">
      <c r="C372" s="451"/>
      <c r="D372" s="444" t="str">
        <f>'statement of marks'!$EF$5</f>
        <v>dk;kZuqHko</v>
      </c>
      <c r="E372" s="458" t="str">
        <f>IF('statement of marks'!EF29="","",'statement of marks'!EF29)</f>
        <v/>
      </c>
      <c r="F372" s="460" t="str">
        <f>IF('statement of marks'!EG29="","",'statement of marks'!EG29)</f>
        <v/>
      </c>
      <c r="G372" s="452" t="str">
        <f>IF('statement of marks'!EH29="","",'statement of marks'!EH29)</f>
        <v/>
      </c>
      <c r="H372" s="521"/>
      <c r="I372" s="522"/>
      <c r="J372" s="451"/>
      <c r="K372" s="444" t="str">
        <f>'statement of marks'!$EF$5</f>
        <v>dk;kZuqHko</v>
      </c>
      <c r="L372" s="458" t="str">
        <f>IF('statement of marks'!EF30="","",'statement of marks'!EF30)</f>
        <v/>
      </c>
      <c r="M372" s="460" t="str">
        <f>IF('statement of marks'!EG30="","",'statement of marks'!EG30)</f>
        <v/>
      </c>
      <c r="N372" s="452" t="str">
        <f>IF('statement of marks'!EH30="","",'statement of marks'!EH30)</f>
        <v/>
      </c>
    </row>
    <row r="373" spans="3:14" ht="16" customHeight="1">
      <c r="C373" s="451"/>
      <c r="D373" s="444" t="str">
        <f>'statement of marks'!$EI$5</f>
        <v>dyk f'k{kk</v>
      </c>
      <c r="E373" s="459" t="str">
        <f>IF('statement of marks'!EI29="","",'statement of marks'!EI29)</f>
        <v/>
      </c>
      <c r="F373" s="461" t="str">
        <f>IF('statement of marks'!EJ29="","",'statement of marks'!EJ29)</f>
        <v/>
      </c>
      <c r="G373" s="453" t="str">
        <f>IF('statement of marks'!EK29="","",'statement of marks'!EK29)</f>
        <v/>
      </c>
      <c r="H373" s="521"/>
      <c r="I373" s="522"/>
      <c r="J373" s="451"/>
      <c r="K373" s="444" t="str">
        <f>'statement of marks'!$EI$5</f>
        <v>dyk f'k{kk</v>
      </c>
      <c r="L373" s="459" t="str">
        <f>IF('statement of marks'!EI30="","",'statement of marks'!EI30)</f>
        <v/>
      </c>
      <c r="M373" s="461" t="str">
        <f>IF('statement of marks'!EJ30="","",'statement of marks'!EJ30)</f>
        <v/>
      </c>
      <c r="N373" s="453" t="str">
        <f>IF('statement of marks'!EK30="","",'statement of marks'!EK30)</f>
        <v/>
      </c>
    </row>
    <row r="374" spans="3:14" ht="16" customHeight="1">
      <c r="C374" s="451"/>
      <c r="D374" s="444" t="str">
        <f>'statement of marks'!$EL$5</f>
        <v>LokLF; ,oe~ 'kkjhfjd f'k{kk</v>
      </c>
      <c r="E374" s="459" t="str">
        <f>IF('statement of marks'!EL29="","",'statement of marks'!EL29)</f>
        <v/>
      </c>
      <c r="F374" s="461" t="str">
        <f>IF('statement of marks'!EM29="","",'statement of marks'!EM29)</f>
        <v/>
      </c>
      <c r="G374" s="453" t="str">
        <f>IF('statement of marks'!EN29="","",'statement of marks'!EN29)</f>
        <v/>
      </c>
      <c r="H374" s="521"/>
      <c r="I374" s="522"/>
      <c r="J374" s="451"/>
      <c r="K374" s="444" t="str">
        <f>'statement of marks'!$EL$5</f>
        <v>LokLF; ,oe~ 'kkjhfjd f'k{kk</v>
      </c>
      <c r="L374" s="459" t="str">
        <f>IF('statement of marks'!EL30="","",'statement of marks'!EL30)</f>
        <v/>
      </c>
      <c r="M374" s="461" t="str">
        <f>IF('statement of marks'!EM30="","",'statement of marks'!EM30)</f>
        <v/>
      </c>
      <c r="N374" s="453" t="str">
        <f>IF('statement of marks'!EN30="","",'statement of marks'!EN30)</f>
        <v/>
      </c>
    </row>
    <row r="375" spans="3:14" ht="16" customHeight="1">
      <c r="C375" s="451"/>
      <c r="D375" s="444" t="s">
        <v>654</v>
      </c>
      <c r="E375" s="459" t="str">
        <f>IF('statement of marks'!ES29="","",'statement of marks'!ES29)</f>
        <v/>
      </c>
      <c r="F375" s="461" t="str">
        <f>IF('statement of marks'!ET29="","",'statement of marks'!ET29)</f>
        <v/>
      </c>
      <c r="G375" s="453" t="str">
        <f>IF('statement of marks'!EV29="","",'statement of marks'!EV29)</f>
        <v/>
      </c>
      <c r="H375" s="521"/>
      <c r="I375" s="522"/>
      <c r="J375" s="451"/>
      <c r="K375" s="444" t="s">
        <v>654</v>
      </c>
      <c r="L375" s="459" t="str">
        <f>IF('statement of marks'!ES30="","",'statement of marks'!ES30)</f>
        <v/>
      </c>
      <c r="M375" s="461" t="str">
        <f>IF('statement of marks'!ET30="","",'statement of marks'!ET30)</f>
        <v/>
      </c>
      <c r="N375" s="453" t="str">
        <f>IF('statement of marks'!EV30="","",'statement of marks'!EV30)</f>
        <v/>
      </c>
    </row>
    <row r="376" spans="3:14" ht="16" customHeight="1">
      <c r="C376" s="451"/>
      <c r="D376" s="444" t="s">
        <v>11</v>
      </c>
      <c r="E376" s="986" t="str">
        <f>IF('statement of marks'!ER29="","",'statement of marks'!ER29)</f>
        <v/>
      </c>
      <c r="F376" s="986"/>
      <c r="G376" s="987"/>
      <c r="H376" s="521"/>
      <c r="I376" s="522"/>
      <c r="J376" s="451"/>
      <c r="K376" s="444" t="s">
        <v>11</v>
      </c>
      <c r="L376" s="986" t="str">
        <f>IF('statement of marks'!ER30="","",'statement of marks'!ER30)</f>
        <v/>
      </c>
      <c r="M376" s="986"/>
      <c r="N376" s="987"/>
    </row>
    <row r="377" spans="3:14" ht="16" customHeight="1">
      <c r="C377" s="451"/>
      <c r="D377" s="446" t="str">
        <f>'statement of marks'!$EO$5</f>
        <v>dqy ehfVax</v>
      </c>
      <c r="E377" s="457" t="str">
        <f>IF('statement of marks'!EO29="","",'statement of marks'!EO29)</f>
        <v/>
      </c>
      <c r="F377" s="395" t="str">
        <f>'statement of marks'!$EP$5</f>
        <v>Nk= mifLFkfr</v>
      </c>
      <c r="G377" s="462" t="str">
        <f>IF('statement of marks'!EP29="","",'statement of marks'!EP29)</f>
        <v/>
      </c>
      <c r="H377" s="521"/>
      <c r="I377" s="522"/>
      <c r="J377" s="451"/>
      <c r="K377" s="446" t="str">
        <f>'statement of marks'!$EO$5</f>
        <v>dqy ehfVax</v>
      </c>
      <c r="L377" s="457" t="str">
        <f>IF('statement of marks'!EO30="","",'statement of marks'!EO30)</f>
        <v/>
      </c>
      <c r="M377" s="395" t="str">
        <f>'statement of marks'!$EP$5</f>
        <v>Nk= mifLFkfr</v>
      </c>
      <c r="N377" s="462" t="str">
        <f>IF('statement of marks'!EP30="","",'statement of marks'!EP30)</f>
        <v/>
      </c>
    </row>
    <row r="378" spans="3:14" ht="16" customHeight="1">
      <c r="C378" s="451"/>
      <c r="D378" s="444" t="s">
        <v>589</v>
      </c>
      <c r="E378" s="964" t="str">
        <f>IF('statement of marks'!EY29="","",'statement of marks'!EY29)</f>
        <v/>
      </c>
      <c r="F378" s="964"/>
      <c r="G378" s="965"/>
      <c r="H378" s="521"/>
      <c r="I378" s="522"/>
      <c r="J378" s="451"/>
      <c r="K378" s="444" t="s">
        <v>589</v>
      </c>
      <c r="L378" s="964" t="str">
        <f>IF('statement of marks'!EY30="","",'statement of marks'!EY30)</f>
        <v/>
      </c>
      <c r="M378" s="964"/>
      <c r="N378" s="965"/>
    </row>
    <row r="379" spans="3:14" ht="16" customHeight="1">
      <c r="C379" s="451"/>
      <c r="D379" s="445" t="s">
        <v>72</v>
      </c>
      <c r="E379" s="964"/>
      <c r="F379" s="964"/>
      <c r="G379" s="965"/>
      <c r="H379" s="521"/>
      <c r="I379" s="522"/>
      <c r="J379" s="451"/>
      <c r="K379" s="445" t="s">
        <v>72</v>
      </c>
      <c r="L379" s="964"/>
      <c r="M379" s="964"/>
      <c r="N379" s="965"/>
    </row>
    <row r="380" spans="3:14" ht="16" customHeight="1">
      <c r="C380" s="451"/>
      <c r="D380" s="447" t="s">
        <v>99</v>
      </c>
      <c r="E380" s="964"/>
      <c r="F380" s="964"/>
      <c r="G380" s="965"/>
      <c r="H380" s="521"/>
      <c r="I380" s="522"/>
      <c r="J380" s="451"/>
      <c r="K380" s="447" t="s">
        <v>99</v>
      </c>
      <c r="L380" s="964"/>
      <c r="M380" s="964"/>
      <c r="N380" s="965"/>
    </row>
    <row r="381" spans="3:14" ht="16" customHeight="1">
      <c r="C381" s="451"/>
      <c r="D381" s="448" t="s">
        <v>19</v>
      </c>
      <c r="E381" s="964"/>
      <c r="F381" s="964"/>
      <c r="G381" s="965"/>
      <c r="H381" s="521"/>
      <c r="I381" s="522"/>
      <c r="J381" s="451"/>
      <c r="K381" s="448" t="s">
        <v>19</v>
      </c>
      <c r="L381" s="964"/>
      <c r="M381" s="964"/>
      <c r="N381" s="965"/>
    </row>
    <row r="382" spans="3:14" ht="16" customHeight="1">
      <c r="C382" s="454"/>
      <c r="D382" s="449" t="s">
        <v>7</v>
      </c>
      <c r="E382" s="964"/>
      <c r="F382" s="964"/>
      <c r="G382" s="965"/>
      <c r="H382" s="521"/>
      <c r="I382" s="522"/>
      <c r="J382" s="454"/>
      <c r="K382" s="449" t="s">
        <v>7</v>
      </c>
      <c r="L382" s="964"/>
      <c r="M382" s="964"/>
      <c r="N382" s="965"/>
    </row>
    <row r="383" spans="3:14" ht="16" customHeight="1">
      <c r="C383" s="451"/>
      <c r="D383" s="445" t="str">
        <f>'statement of marks'!$H$3</f>
        <v>fo|ky; dk Mk;l dksM+ →</v>
      </c>
      <c r="E383" s="966" t="str">
        <f>'statement of marks'!$I$3</f>
        <v>00001</v>
      </c>
      <c r="F383" s="966"/>
      <c r="G383" s="967"/>
      <c r="H383" s="521"/>
      <c r="I383" s="522"/>
      <c r="J383" s="451"/>
      <c r="K383" s="445" t="str">
        <f>'statement of marks'!$H$3</f>
        <v>fo|ky; dk Mk;l dksM+ →</v>
      </c>
      <c r="L383" s="966" t="str">
        <f>'statement of marks'!$I$3</f>
        <v>00001</v>
      </c>
      <c r="M383" s="966"/>
      <c r="N383" s="967"/>
    </row>
    <row r="384" spans="3:14" ht="16" customHeight="1" thickBot="1">
      <c r="C384" s="455"/>
      <c r="D384" s="456" t="s">
        <v>70</v>
      </c>
      <c r="E384" s="968">
        <f>'statement of marks'!$EX$107</f>
        <v>42460</v>
      </c>
      <c r="F384" s="968"/>
      <c r="G384" s="969"/>
      <c r="H384" s="521"/>
      <c r="I384" s="522"/>
      <c r="J384" s="455"/>
      <c r="K384" s="456" t="s">
        <v>70</v>
      </c>
      <c r="L384" s="968">
        <f>'statement of marks'!$EX$107</f>
        <v>42460</v>
      </c>
      <c r="M384" s="968"/>
      <c r="N384" s="969"/>
    </row>
    <row r="385" spans="3:14" ht="16" customHeight="1">
      <c r="C385" s="970" t="s">
        <v>44</v>
      </c>
      <c r="D385" s="971"/>
      <c r="E385" s="971"/>
      <c r="F385" s="971"/>
      <c r="G385" s="972"/>
      <c r="H385" s="521"/>
      <c r="I385" s="522"/>
      <c r="J385" s="970" t="s">
        <v>44</v>
      </c>
      <c r="K385" s="971"/>
      <c r="L385" s="971"/>
      <c r="M385" s="971"/>
      <c r="N385" s="972"/>
    </row>
    <row r="386" spans="3:14" ht="16" customHeight="1">
      <c r="C386" s="973" t="str">
        <f>'statement of marks'!$A$1</f>
        <v>jk- ck- ek/;fed fo|ky; uohu] fuEckgsM+k</v>
      </c>
      <c r="D386" s="974"/>
      <c r="E386" s="974"/>
      <c r="F386" s="974"/>
      <c r="G386" s="975"/>
      <c r="H386" s="521"/>
      <c r="I386" s="522"/>
      <c r="J386" s="973" t="str">
        <f>'statement of marks'!$A$1</f>
        <v>jk- ck- ek/;fed fo|ky; uohu] fuEckgsM+k</v>
      </c>
      <c r="K386" s="974"/>
      <c r="L386" s="974"/>
      <c r="M386" s="974"/>
      <c r="N386" s="975"/>
    </row>
    <row r="387" spans="3:14" ht="16" customHeight="1">
      <c r="C387" s="973"/>
      <c r="D387" s="974"/>
      <c r="E387" s="974"/>
      <c r="F387" s="974"/>
      <c r="G387" s="975"/>
      <c r="H387" s="521"/>
      <c r="I387" s="522"/>
      <c r="J387" s="973"/>
      <c r="K387" s="974"/>
      <c r="L387" s="974"/>
      <c r="M387" s="974"/>
      <c r="N387" s="975"/>
    </row>
    <row r="388" spans="3:14" ht="16" customHeight="1">
      <c r="C388" s="451"/>
      <c r="D388" s="443" t="s">
        <v>578</v>
      </c>
      <c r="E388" s="976" t="str">
        <f>'statement of marks'!$F$3</f>
        <v>2015-16</v>
      </c>
      <c r="F388" s="976"/>
      <c r="G388" s="977"/>
      <c r="H388" s="521"/>
      <c r="I388" s="522"/>
      <c r="J388" s="451"/>
      <c r="K388" s="443" t="s">
        <v>578</v>
      </c>
      <c r="L388" s="976" t="str">
        <f>'statement of marks'!$F$3</f>
        <v>2015-16</v>
      </c>
      <c r="M388" s="976"/>
      <c r="N388" s="977"/>
    </row>
    <row r="389" spans="3:14" ht="16" customHeight="1">
      <c r="C389" s="451"/>
      <c r="D389" s="444" t="s">
        <v>579</v>
      </c>
      <c r="E389" s="978" t="str">
        <f>IF('statement of marks'!H31="","",'statement of marks'!H31)</f>
        <v>v 025</v>
      </c>
      <c r="F389" s="978"/>
      <c r="G389" s="979"/>
      <c r="H389" s="521"/>
      <c r="I389" s="522"/>
      <c r="J389" s="451"/>
      <c r="K389" s="444" t="s">
        <v>579</v>
      </c>
      <c r="L389" s="978" t="str">
        <f>IF('statement of marks'!H32="","",'statement of marks'!H32)</f>
        <v>v 026</v>
      </c>
      <c r="M389" s="978"/>
      <c r="N389" s="979"/>
    </row>
    <row r="390" spans="3:14" ht="16" customHeight="1">
      <c r="C390" s="451"/>
      <c r="D390" s="444" t="s">
        <v>580</v>
      </c>
      <c r="E390" s="978" t="str">
        <f>IF('statement of marks'!I31="","",'statement of marks'!I31)</f>
        <v>c 025</v>
      </c>
      <c r="F390" s="978"/>
      <c r="G390" s="979"/>
      <c r="H390" s="521"/>
      <c r="I390" s="522"/>
      <c r="J390" s="451"/>
      <c r="K390" s="444" t="s">
        <v>580</v>
      </c>
      <c r="L390" s="978" t="str">
        <f>IF('statement of marks'!I32="","",'statement of marks'!I32)</f>
        <v>c 026</v>
      </c>
      <c r="M390" s="978"/>
      <c r="N390" s="979"/>
    </row>
    <row r="391" spans="3:14" ht="16" customHeight="1">
      <c r="C391" s="451"/>
      <c r="D391" s="444" t="s">
        <v>581</v>
      </c>
      <c r="E391" s="978" t="str">
        <f>IF('statement of marks'!J31="","",'statement of marks'!J31)</f>
        <v>l 025</v>
      </c>
      <c r="F391" s="978"/>
      <c r="G391" s="979"/>
      <c r="H391" s="521"/>
      <c r="I391" s="522"/>
      <c r="J391" s="451"/>
      <c r="K391" s="444" t="s">
        <v>581</v>
      </c>
      <c r="L391" s="978" t="str">
        <f>IF('statement of marks'!J32="","",'statement of marks'!J32)</f>
        <v>l 026</v>
      </c>
      <c r="M391" s="978"/>
      <c r="N391" s="979"/>
    </row>
    <row r="392" spans="3:14" ht="16" customHeight="1">
      <c r="C392" s="451"/>
      <c r="D392" s="444" t="s">
        <v>585</v>
      </c>
      <c r="E392" s="980" t="str">
        <f>IF('statement of marks'!B31="","",'statement of marks'!B31)</f>
        <v/>
      </c>
      <c r="F392" s="980"/>
      <c r="G392" s="981"/>
      <c r="H392" s="521"/>
      <c r="I392" s="522"/>
      <c r="J392" s="451"/>
      <c r="K392" s="444" t="s">
        <v>585</v>
      </c>
      <c r="L392" s="980" t="str">
        <f>IF('statement of marks'!B32="","",'statement of marks'!B32)</f>
        <v/>
      </c>
      <c r="M392" s="980"/>
      <c r="N392" s="981"/>
    </row>
    <row r="393" spans="3:14" ht="16" customHeight="1">
      <c r="C393" s="451"/>
      <c r="D393" s="444" t="s">
        <v>582</v>
      </c>
      <c r="E393" s="980">
        <f>'statement of marks'!$D$3</f>
        <v>3</v>
      </c>
      <c r="F393" s="980"/>
      <c r="G393" s="981"/>
      <c r="H393" s="521"/>
      <c r="I393" s="522"/>
      <c r="J393" s="451"/>
      <c r="K393" s="444" t="s">
        <v>582</v>
      </c>
      <c r="L393" s="980">
        <f>'statement of marks'!$D$3</f>
        <v>3</v>
      </c>
      <c r="M393" s="980"/>
      <c r="N393" s="981"/>
    </row>
    <row r="394" spans="3:14" ht="16" customHeight="1">
      <c r="C394" s="451"/>
      <c r="D394" s="445" t="s">
        <v>583</v>
      </c>
      <c r="E394" s="980" t="str">
        <f>IF('statement of marks'!E31="","",'statement of marks'!E31)</f>
        <v/>
      </c>
      <c r="F394" s="980"/>
      <c r="G394" s="981"/>
      <c r="H394" s="521"/>
      <c r="I394" s="522"/>
      <c r="J394" s="451"/>
      <c r="K394" s="445" t="s">
        <v>583</v>
      </c>
      <c r="L394" s="980" t="str">
        <f>IF('statement of marks'!E32="","",'statement of marks'!E32)</f>
        <v/>
      </c>
      <c r="M394" s="980"/>
      <c r="N394" s="981"/>
    </row>
    <row r="395" spans="3:14" ht="16" customHeight="1">
      <c r="C395" s="451"/>
      <c r="D395" s="444" t="s">
        <v>9</v>
      </c>
      <c r="E395" s="980" t="str">
        <f>IF('statement of marks'!D31="","",'statement of marks'!D31)</f>
        <v/>
      </c>
      <c r="F395" s="980"/>
      <c r="G395" s="981"/>
      <c r="H395" s="521"/>
      <c r="I395" s="522"/>
      <c r="J395" s="451"/>
      <c r="K395" s="444" t="s">
        <v>9</v>
      </c>
      <c r="L395" s="980" t="str">
        <f>IF('statement of marks'!D32="","",'statement of marks'!D32)</f>
        <v/>
      </c>
      <c r="M395" s="980"/>
      <c r="N395" s="981"/>
    </row>
    <row r="396" spans="3:14" ht="16" customHeight="1">
      <c r="C396" s="451"/>
      <c r="D396" s="444" t="s">
        <v>587</v>
      </c>
      <c r="E396" s="982" t="str">
        <f>IF('statement of marks'!F31="","",'statement of marks'!F31)</f>
        <v/>
      </c>
      <c r="F396" s="982"/>
      <c r="G396" s="983"/>
      <c r="H396" s="521"/>
      <c r="I396" s="522"/>
      <c r="J396" s="451"/>
      <c r="K396" s="444" t="s">
        <v>587</v>
      </c>
      <c r="L396" s="982" t="str">
        <f>IF('statement of marks'!F32="","",'statement of marks'!F32)</f>
        <v/>
      </c>
      <c r="M396" s="982"/>
      <c r="N396" s="983"/>
    </row>
    <row r="397" spans="3:14" ht="16" customHeight="1">
      <c r="C397" s="451"/>
      <c r="D397" s="444" t="s">
        <v>588</v>
      </c>
      <c r="E397" s="984" t="str">
        <f>IF('statement of marks'!G31="","",'statement of marks'!G31)</f>
        <v/>
      </c>
      <c r="F397" s="984"/>
      <c r="G397" s="985"/>
      <c r="H397" s="521"/>
      <c r="I397" s="522"/>
      <c r="J397" s="451"/>
      <c r="K397" s="444" t="s">
        <v>588</v>
      </c>
      <c r="L397" s="984" t="str">
        <f>IF('statement of marks'!G32="","",'statement of marks'!G32)</f>
        <v/>
      </c>
      <c r="M397" s="984"/>
      <c r="N397" s="985"/>
    </row>
    <row r="398" spans="3:14" ht="16" customHeight="1">
      <c r="C398" s="451"/>
      <c r="D398" s="444" t="s">
        <v>584</v>
      </c>
      <c r="E398" s="450" t="s">
        <v>655</v>
      </c>
      <c r="F398" s="450" t="s">
        <v>91</v>
      </c>
      <c r="G398" s="452" t="s">
        <v>591</v>
      </c>
      <c r="H398" s="521"/>
      <c r="I398" s="522"/>
      <c r="J398" s="451"/>
      <c r="K398" s="444" t="s">
        <v>584</v>
      </c>
      <c r="L398" s="450" t="s">
        <v>655</v>
      </c>
      <c r="M398" s="450" t="s">
        <v>91</v>
      </c>
      <c r="N398" s="452" t="s">
        <v>591</v>
      </c>
    </row>
    <row r="399" spans="3:14" ht="16" customHeight="1">
      <c r="C399" s="451"/>
      <c r="D399" s="444" t="str">
        <f>'statement of marks'!$DQ$5</f>
        <v>fgUnh</v>
      </c>
      <c r="E399" s="458" t="str">
        <f>IF('statement of marks'!DQ31="","",'statement of marks'!DQ31)</f>
        <v/>
      </c>
      <c r="F399" s="460" t="str">
        <f>IF('statement of marks'!DR31="","",'statement of marks'!DR31)</f>
        <v/>
      </c>
      <c r="G399" s="452" t="str">
        <f>IF('statement of marks'!DS31="","",'statement of marks'!DS31)</f>
        <v/>
      </c>
      <c r="H399" s="521"/>
      <c r="I399" s="522"/>
      <c r="J399" s="451"/>
      <c r="K399" s="444" t="str">
        <f>'statement of marks'!$DQ$5</f>
        <v>fgUnh</v>
      </c>
      <c r="L399" s="458" t="str">
        <f>IF('statement of marks'!DQ32="","",'statement of marks'!DQ32)</f>
        <v/>
      </c>
      <c r="M399" s="460" t="str">
        <f>IF('statement of marks'!DR32="","",'statement of marks'!DR32)</f>
        <v/>
      </c>
      <c r="N399" s="452" t="str">
        <f>IF('statement of marks'!DS32="","",'statement of marks'!DS32)</f>
        <v/>
      </c>
    </row>
    <row r="400" spans="3:14" ht="16" customHeight="1">
      <c r="C400" s="451"/>
      <c r="D400" s="519" t="str">
        <f>'statement of marks'!$DW$5</f>
        <v>mnwZ</v>
      </c>
      <c r="E400" s="458" t="str">
        <f>IF('statement of marks'!DW31="","",'statement of marks'!DW31)</f>
        <v/>
      </c>
      <c r="F400" s="460" t="str">
        <f>IF('statement of marks'!DX31="","",'statement of marks'!DX31)</f>
        <v/>
      </c>
      <c r="G400" s="452" t="str">
        <f>IF('statement of marks'!DY31="","",'statement of marks'!DY31)</f>
        <v/>
      </c>
      <c r="H400" s="521"/>
      <c r="I400" s="522"/>
      <c r="J400" s="451"/>
      <c r="K400" s="519" t="str">
        <f>'statement of marks'!$DW$5</f>
        <v>mnwZ</v>
      </c>
      <c r="L400" s="458" t="str">
        <f>IF('statement of marks'!DW32="","",'statement of marks'!DW32)</f>
        <v/>
      </c>
      <c r="M400" s="460" t="str">
        <f>IF('statement of marks'!DX32="","",'statement of marks'!DX32)</f>
        <v/>
      </c>
      <c r="N400" s="452" t="str">
        <f>IF('statement of marks'!DY32="","",'statement of marks'!DY32)</f>
        <v/>
      </c>
    </row>
    <row r="401" spans="3:14" ht="16" customHeight="1">
      <c r="C401" s="451"/>
      <c r="D401" s="444" t="str">
        <f>'statement of marks'!$DT$5</f>
        <v>vaxszth</v>
      </c>
      <c r="E401" s="458" t="str">
        <f>IF('statement of marks'!DT31="","",'statement of marks'!DT31)</f>
        <v/>
      </c>
      <c r="F401" s="460" t="str">
        <f>IF('statement of marks'!DU31="","",'statement of marks'!DU31)</f>
        <v/>
      </c>
      <c r="G401" s="452" t="str">
        <f>IF('statement of marks'!DV31="","",'statement of marks'!DV31)</f>
        <v/>
      </c>
      <c r="H401" s="521"/>
      <c r="I401" s="522"/>
      <c r="J401" s="451"/>
      <c r="K401" s="444" t="str">
        <f>'statement of marks'!$DT$5</f>
        <v>vaxszth</v>
      </c>
      <c r="L401" s="458" t="str">
        <f>IF('statement of marks'!DT32="","",'statement of marks'!DT32)</f>
        <v/>
      </c>
      <c r="M401" s="460" t="str">
        <f>IF('statement of marks'!DU32="","",'statement of marks'!DU32)</f>
        <v/>
      </c>
      <c r="N401" s="452" t="str">
        <f>IF('statement of marks'!DV32="","",'statement of marks'!DV32)</f>
        <v/>
      </c>
    </row>
    <row r="402" spans="3:14" ht="16" customHeight="1">
      <c r="C402" s="451"/>
      <c r="D402" s="444" t="str">
        <f>'statement of marks'!$DZ$5</f>
        <v>xf.kr</v>
      </c>
      <c r="E402" s="458" t="str">
        <f>IF('statement of marks'!DZ31="","",'statement of marks'!DZ31)</f>
        <v/>
      </c>
      <c r="F402" s="460" t="str">
        <f>IF('statement of marks'!EA31="","",'statement of marks'!EA31)</f>
        <v/>
      </c>
      <c r="G402" s="452" t="str">
        <f>IF('statement of marks'!EB31="","",'statement of marks'!EB31)</f>
        <v/>
      </c>
      <c r="H402" s="521"/>
      <c r="I402" s="522"/>
      <c r="J402" s="451"/>
      <c r="K402" s="444" t="str">
        <f>'statement of marks'!$DZ$5</f>
        <v>xf.kr</v>
      </c>
      <c r="L402" s="458" t="str">
        <f>IF('statement of marks'!DZ32="","",'statement of marks'!DZ32)</f>
        <v/>
      </c>
      <c r="M402" s="460" t="str">
        <f>IF('statement of marks'!EA32="","",'statement of marks'!EA32)</f>
        <v/>
      </c>
      <c r="N402" s="452" t="str">
        <f>IF('statement of marks'!EB32="","",'statement of marks'!EB32)</f>
        <v/>
      </c>
    </row>
    <row r="403" spans="3:14" ht="16" customHeight="1">
      <c r="C403" s="451"/>
      <c r="D403" s="444" t="str">
        <f>'statement of marks'!$EC$5</f>
        <v>Ik;kZoj.k v/;;u</v>
      </c>
      <c r="E403" s="458" t="str">
        <f>IF('statement of marks'!EC31="","",'statement of marks'!EC31)</f>
        <v/>
      </c>
      <c r="F403" s="460" t="str">
        <f>IF('statement of marks'!ED31="","",'statement of marks'!ED31)</f>
        <v/>
      </c>
      <c r="G403" s="452" t="str">
        <f>IF('statement of marks'!EE31="","",'statement of marks'!EE31)</f>
        <v/>
      </c>
      <c r="H403" s="521"/>
      <c r="I403" s="522"/>
      <c r="J403" s="451"/>
      <c r="K403" s="444" t="str">
        <f>'statement of marks'!$EC$5</f>
        <v>Ik;kZoj.k v/;;u</v>
      </c>
      <c r="L403" s="458" t="str">
        <f>IF('statement of marks'!EC32="","",'statement of marks'!EC32)</f>
        <v/>
      </c>
      <c r="M403" s="460" t="str">
        <f>IF('statement of marks'!ED32="","",'statement of marks'!ED32)</f>
        <v/>
      </c>
      <c r="N403" s="452" t="str">
        <f>IF('statement of marks'!EE32="","",'statement of marks'!EE32)</f>
        <v/>
      </c>
    </row>
    <row r="404" spans="3:14" ht="16" customHeight="1">
      <c r="C404" s="451"/>
      <c r="D404" s="444" t="str">
        <f>'statement of marks'!$EF$5</f>
        <v>dk;kZuqHko</v>
      </c>
      <c r="E404" s="458" t="str">
        <f>IF('statement of marks'!EF31="","",'statement of marks'!EF31)</f>
        <v/>
      </c>
      <c r="F404" s="460" t="str">
        <f>IF('statement of marks'!EG31="","",'statement of marks'!EG31)</f>
        <v/>
      </c>
      <c r="G404" s="452" t="str">
        <f>IF('statement of marks'!EH31="","",'statement of marks'!EH31)</f>
        <v/>
      </c>
      <c r="H404" s="521"/>
      <c r="I404" s="522"/>
      <c r="J404" s="451"/>
      <c r="K404" s="444" t="str">
        <f>'statement of marks'!$EF$5</f>
        <v>dk;kZuqHko</v>
      </c>
      <c r="L404" s="458" t="str">
        <f>IF('statement of marks'!EF32="","",'statement of marks'!EF32)</f>
        <v/>
      </c>
      <c r="M404" s="460" t="str">
        <f>IF('statement of marks'!EG32="","",'statement of marks'!EG32)</f>
        <v/>
      </c>
      <c r="N404" s="452" t="str">
        <f>IF('statement of marks'!EH32="","",'statement of marks'!EH32)</f>
        <v/>
      </c>
    </row>
    <row r="405" spans="3:14" ht="16" customHeight="1">
      <c r="C405" s="451"/>
      <c r="D405" s="444" t="str">
        <f>'statement of marks'!$EI$5</f>
        <v>dyk f'k{kk</v>
      </c>
      <c r="E405" s="459" t="str">
        <f>IF('statement of marks'!EI31="","",'statement of marks'!EI31)</f>
        <v/>
      </c>
      <c r="F405" s="461" t="str">
        <f>IF('statement of marks'!EJ31="","",'statement of marks'!EJ31)</f>
        <v/>
      </c>
      <c r="G405" s="453" t="str">
        <f>IF('statement of marks'!EK31="","",'statement of marks'!EK31)</f>
        <v/>
      </c>
      <c r="H405" s="521"/>
      <c r="I405" s="522"/>
      <c r="J405" s="451"/>
      <c r="K405" s="444" t="str">
        <f>'statement of marks'!$EI$5</f>
        <v>dyk f'k{kk</v>
      </c>
      <c r="L405" s="459" t="str">
        <f>IF('statement of marks'!EI32="","",'statement of marks'!EI32)</f>
        <v/>
      </c>
      <c r="M405" s="461" t="str">
        <f>IF('statement of marks'!EJ32="","",'statement of marks'!EJ32)</f>
        <v/>
      </c>
      <c r="N405" s="453" t="str">
        <f>IF('statement of marks'!EK32="","",'statement of marks'!EK32)</f>
        <v/>
      </c>
    </row>
    <row r="406" spans="3:14" ht="16" customHeight="1">
      <c r="C406" s="451"/>
      <c r="D406" s="444" t="str">
        <f>'statement of marks'!$EL$5</f>
        <v>LokLF; ,oe~ 'kkjhfjd f'k{kk</v>
      </c>
      <c r="E406" s="459" t="str">
        <f>IF('statement of marks'!EL31="","",'statement of marks'!EL31)</f>
        <v/>
      </c>
      <c r="F406" s="461" t="str">
        <f>IF('statement of marks'!EM31="","",'statement of marks'!EM31)</f>
        <v/>
      </c>
      <c r="G406" s="453" t="str">
        <f>IF('statement of marks'!EN31="","",'statement of marks'!EN31)</f>
        <v/>
      </c>
      <c r="H406" s="521"/>
      <c r="I406" s="522"/>
      <c r="J406" s="451"/>
      <c r="K406" s="444" t="str">
        <f>'statement of marks'!$EL$5</f>
        <v>LokLF; ,oe~ 'kkjhfjd f'k{kk</v>
      </c>
      <c r="L406" s="459" t="str">
        <f>IF('statement of marks'!EL32="","",'statement of marks'!EL32)</f>
        <v/>
      </c>
      <c r="M406" s="461" t="str">
        <f>IF('statement of marks'!EM32="","",'statement of marks'!EM32)</f>
        <v/>
      </c>
      <c r="N406" s="453" t="str">
        <f>IF('statement of marks'!EN32="","",'statement of marks'!EN32)</f>
        <v/>
      </c>
    </row>
    <row r="407" spans="3:14" ht="16" customHeight="1">
      <c r="C407" s="451"/>
      <c r="D407" s="444" t="s">
        <v>654</v>
      </c>
      <c r="E407" s="459" t="str">
        <f>IF('statement of marks'!ES31="","",'statement of marks'!ES31)</f>
        <v/>
      </c>
      <c r="F407" s="461" t="str">
        <f>IF('statement of marks'!ET31="","",'statement of marks'!ET31)</f>
        <v/>
      </c>
      <c r="G407" s="453" t="str">
        <f>IF('statement of marks'!EV31="","",'statement of marks'!EV31)</f>
        <v/>
      </c>
      <c r="H407" s="521"/>
      <c r="I407" s="522"/>
      <c r="J407" s="451"/>
      <c r="K407" s="444" t="s">
        <v>654</v>
      </c>
      <c r="L407" s="459" t="str">
        <f>IF('statement of marks'!ES32="","",'statement of marks'!ES32)</f>
        <v/>
      </c>
      <c r="M407" s="461" t="str">
        <f>IF('statement of marks'!ET32="","",'statement of marks'!ET32)</f>
        <v/>
      </c>
      <c r="N407" s="453" t="str">
        <f>IF('statement of marks'!EV32="","",'statement of marks'!EV32)</f>
        <v/>
      </c>
    </row>
    <row r="408" spans="3:14" ht="16" customHeight="1">
      <c r="C408" s="451"/>
      <c r="D408" s="444" t="s">
        <v>11</v>
      </c>
      <c r="E408" s="986" t="str">
        <f>IF('statement of marks'!ER31="","",'statement of marks'!ER31)</f>
        <v/>
      </c>
      <c r="F408" s="986"/>
      <c r="G408" s="987"/>
      <c r="H408" s="521"/>
      <c r="I408" s="522"/>
      <c r="J408" s="451"/>
      <c r="K408" s="444" t="s">
        <v>11</v>
      </c>
      <c r="L408" s="986" t="str">
        <f>IF('statement of marks'!ER32="","",'statement of marks'!ER32)</f>
        <v/>
      </c>
      <c r="M408" s="986"/>
      <c r="N408" s="987"/>
    </row>
    <row r="409" spans="3:14" ht="16" customHeight="1">
      <c r="C409" s="451"/>
      <c r="D409" s="446" t="str">
        <f>'statement of marks'!$EO$5</f>
        <v>dqy ehfVax</v>
      </c>
      <c r="E409" s="457" t="str">
        <f>IF('statement of marks'!EO31="","",'statement of marks'!EO31)</f>
        <v/>
      </c>
      <c r="F409" s="395" t="str">
        <f>'statement of marks'!$EP$5</f>
        <v>Nk= mifLFkfr</v>
      </c>
      <c r="G409" s="462" t="str">
        <f>IF('statement of marks'!EP31="","",'statement of marks'!EP31)</f>
        <v/>
      </c>
      <c r="H409" s="521"/>
      <c r="I409" s="522"/>
      <c r="J409" s="451"/>
      <c r="K409" s="446" t="str">
        <f>'statement of marks'!$EO$5</f>
        <v>dqy ehfVax</v>
      </c>
      <c r="L409" s="457" t="str">
        <f>IF('statement of marks'!EO32="","",'statement of marks'!EO32)</f>
        <v/>
      </c>
      <c r="M409" s="395" t="str">
        <f>'statement of marks'!$EP$5</f>
        <v>Nk= mifLFkfr</v>
      </c>
      <c r="N409" s="462" t="str">
        <f>IF('statement of marks'!EP32="","",'statement of marks'!EP32)</f>
        <v/>
      </c>
    </row>
    <row r="410" spans="3:14" ht="16" customHeight="1">
      <c r="C410" s="451"/>
      <c r="D410" s="444" t="s">
        <v>589</v>
      </c>
      <c r="E410" s="964" t="str">
        <f>IF('statement of marks'!EY31="","",'statement of marks'!EY31)</f>
        <v/>
      </c>
      <c r="F410" s="964"/>
      <c r="G410" s="965"/>
      <c r="H410" s="521"/>
      <c r="I410" s="522"/>
      <c r="J410" s="451"/>
      <c r="K410" s="444" t="s">
        <v>589</v>
      </c>
      <c r="L410" s="964" t="str">
        <f>IF('statement of marks'!EY32="","",'statement of marks'!EY32)</f>
        <v/>
      </c>
      <c r="M410" s="964"/>
      <c r="N410" s="965"/>
    </row>
    <row r="411" spans="3:14" ht="16" customHeight="1">
      <c r="C411" s="451"/>
      <c r="D411" s="445" t="s">
        <v>72</v>
      </c>
      <c r="E411" s="964"/>
      <c r="F411" s="964"/>
      <c r="G411" s="965"/>
      <c r="H411" s="521"/>
      <c r="I411" s="522"/>
      <c r="J411" s="451"/>
      <c r="K411" s="445" t="s">
        <v>72</v>
      </c>
      <c r="L411" s="964"/>
      <c r="M411" s="964"/>
      <c r="N411" s="965"/>
    </row>
    <row r="412" spans="3:14" ht="16" customHeight="1">
      <c r="C412" s="451"/>
      <c r="D412" s="447" t="s">
        <v>99</v>
      </c>
      <c r="E412" s="964"/>
      <c r="F412" s="964"/>
      <c r="G412" s="965"/>
      <c r="H412" s="521"/>
      <c r="I412" s="522"/>
      <c r="J412" s="451"/>
      <c r="K412" s="447" t="s">
        <v>99</v>
      </c>
      <c r="L412" s="964"/>
      <c r="M412" s="964"/>
      <c r="N412" s="965"/>
    </row>
    <row r="413" spans="3:14" ht="16" customHeight="1">
      <c r="C413" s="451"/>
      <c r="D413" s="448" t="s">
        <v>19</v>
      </c>
      <c r="E413" s="964"/>
      <c r="F413" s="964"/>
      <c r="G413" s="965"/>
      <c r="H413" s="521"/>
      <c r="I413" s="522"/>
      <c r="J413" s="451"/>
      <c r="K413" s="448" t="s">
        <v>19</v>
      </c>
      <c r="L413" s="964"/>
      <c r="M413" s="964"/>
      <c r="N413" s="965"/>
    </row>
    <row r="414" spans="3:14" ht="16" customHeight="1">
      <c r="C414" s="454"/>
      <c r="D414" s="449" t="s">
        <v>7</v>
      </c>
      <c r="E414" s="964"/>
      <c r="F414" s="964"/>
      <c r="G414" s="965"/>
      <c r="H414" s="521"/>
      <c r="I414" s="522"/>
      <c r="J414" s="454"/>
      <c r="K414" s="449" t="s">
        <v>7</v>
      </c>
      <c r="L414" s="964"/>
      <c r="M414" s="964"/>
      <c r="N414" s="965"/>
    </row>
    <row r="415" spans="3:14" ht="16" customHeight="1">
      <c r="C415" s="451"/>
      <c r="D415" s="445" t="str">
        <f>'statement of marks'!$H$3</f>
        <v>fo|ky; dk Mk;l dksM+ →</v>
      </c>
      <c r="E415" s="966" t="str">
        <f>'statement of marks'!$I$3</f>
        <v>00001</v>
      </c>
      <c r="F415" s="966"/>
      <c r="G415" s="967"/>
      <c r="H415" s="521"/>
      <c r="I415" s="522"/>
      <c r="J415" s="451"/>
      <c r="K415" s="445" t="str">
        <f>'statement of marks'!$H$3</f>
        <v>fo|ky; dk Mk;l dksM+ →</v>
      </c>
      <c r="L415" s="966" t="str">
        <f>'statement of marks'!$I$3</f>
        <v>00001</v>
      </c>
      <c r="M415" s="966"/>
      <c r="N415" s="967"/>
    </row>
    <row r="416" spans="3:14" ht="16" customHeight="1" thickBot="1">
      <c r="C416" s="455"/>
      <c r="D416" s="456" t="s">
        <v>70</v>
      </c>
      <c r="E416" s="968">
        <f>'statement of marks'!$EX$107</f>
        <v>42460</v>
      </c>
      <c r="F416" s="968"/>
      <c r="G416" s="969"/>
      <c r="H416" s="521"/>
      <c r="I416" s="522"/>
      <c r="J416" s="455"/>
      <c r="K416" s="456" t="s">
        <v>70</v>
      </c>
      <c r="L416" s="968">
        <f>'statement of marks'!$EX$107</f>
        <v>42460</v>
      </c>
      <c r="M416" s="968"/>
      <c r="N416" s="969"/>
    </row>
    <row r="417" spans="3:14" ht="16" customHeight="1">
      <c r="C417" s="970" t="s">
        <v>44</v>
      </c>
      <c r="D417" s="971"/>
      <c r="E417" s="971"/>
      <c r="F417" s="971"/>
      <c r="G417" s="972"/>
      <c r="H417" s="521"/>
      <c r="I417" s="522"/>
      <c r="J417" s="970" t="s">
        <v>44</v>
      </c>
      <c r="K417" s="971"/>
      <c r="L417" s="971"/>
      <c r="M417" s="971"/>
      <c r="N417" s="972"/>
    </row>
    <row r="418" spans="3:14" ht="16" customHeight="1">
      <c r="C418" s="973" t="str">
        <f>'statement of marks'!$A$1</f>
        <v>jk- ck- ek/;fed fo|ky; uohu] fuEckgsM+k</v>
      </c>
      <c r="D418" s="974"/>
      <c r="E418" s="974"/>
      <c r="F418" s="974"/>
      <c r="G418" s="975"/>
      <c r="H418" s="521"/>
      <c r="I418" s="522"/>
      <c r="J418" s="973" t="str">
        <f>'statement of marks'!$A$1</f>
        <v>jk- ck- ek/;fed fo|ky; uohu] fuEckgsM+k</v>
      </c>
      <c r="K418" s="974"/>
      <c r="L418" s="974"/>
      <c r="M418" s="974"/>
      <c r="N418" s="975"/>
    </row>
    <row r="419" spans="3:14" ht="16" customHeight="1">
      <c r="C419" s="973"/>
      <c r="D419" s="974"/>
      <c r="E419" s="974"/>
      <c r="F419" s="974"/>
      <c r="G419" s="975"/>
      <c r="H419" s="521"/>
      <c r="I419" s="522"/>
      <c r="J419" s="973"/>
      <c r="K419" s="974"/>
      <c r="L419" s="974"/>
      <c r="M419" s="974"/>
      <c r="N419" s="975"/>
    </row>
    <row r="420" spans="3:14" ht="16" customHeight="1">
      <c r="C420" s="451"/>
      <c r="D420" s="443" t="s">
        <v>578</v>
      </c>
      <c r="E420" s="976" t="str">
        <f>'statement of marks'!$F$3</f>
        <v>2015-16</v>
      </c>
      <c r="F420" s="976"/>
      <c r="G420" s="977"/>
      <c r="H420" s="521"/>
      <c r="I420" s="522"/>
      <c r="J420" s="451"/>
      <c r="K420" s="443" t="s">
        <v>578</v>
      </c>
      <c r="L420" s="976" t="str">
        <f>'statement of marks'!$F$3</f>
        <v>2015-16</v>
      </c>
      <c r="M420" s="976"/>
      <c r="N420" s="977"/>
    </row>
    <row r="421" spans="3:14" ht="16" customHeight="1">
      <c r="C421" s="451"/>
      <c r="D421" s="444" t="s">
        <v>579</v>
      </c>
      <c r="E421" s="978" t="str">
        <f>IF('statement of marks'!H33="","",'statement of marks'!H33)</f>
        <v>v 027</v>
      </c>
      <c r="F421" s="978"/>
      <c r="G421" s="979"/>
      <c r="H421" s="521"/>
      <c r="I421" s="522"/>
      <c r="J421" s="451"/>
      <c r="K421" s="444" t="s">
        <v>579</v>
      </c>
      <c r="L421" s="978" t="str">
        <f>IF('statement of marks'!H34="","",'statement of marks'!H34)</f>
        <v>v 028</v>
      </c>
      <c r="M421" s="978"/>
      <c r="N421" s="979"/>
    </row>
    <row r="422" spans="3:14" ht="16" customHeight="1">
      <c r="C422" s="451"/>
      <c r="D422" s="444" t="s">
        <v>580</v>
      </c>
      <c r="E422" s="978" t="str">
        <f>IF('statement of marks'!I33="","",'statement of marks'!I33)</f>
        <v>c 027</v>
      </c>
      <c r="F422" s="978"/>
      <c r="G422" s="979"/>
      <c r="H422" s="521"/>
      <c r="I422" s="522"/>
      <c r="J422" s="451"/>
      <c r="K422" s="444" t="s">
        <v>580</v>
      </c>
      <c r="L422" s="978" t="str">
        <f>IF('statement of marks'!I34="","",'statement of marks'!I34)</f>
        <v>c 028</v>
      </c>
      <c r="M422" s="978"/>
      <c r="N422" s="979"/>
    </row>
    <row r="423" spans="3:14" ht="16" customHeight="1">
      <c r="C423" s="451"/>
      <c r="D423" s="444" t="s">
        <v>581</v>
      </c>
      <c r="E423" s="978" t="str">
        <f>IF('statement of marks'!J33="","",'statement of marks'!J33)</f>
        <v>l 027</v>
      </c>
      <c r="F423" s="978"/>
      <c r="G423" s="979"/>
      <c r="H423" s="521"/>
      <c r="I423" s="522"/>
      <c r="J423" s="451"/>
      <c r="K423" s="444" t="s">
        <v>581</v>
      </c>
      <c r="L423" s="978" t="str">
        <f>IF('statement of marks'!J34="","",'statement of marks'!J34)</f>
        <v>l 028</v>
      </c>
      <c r="M423" s="978"/>
      <c r="N423" s="979"/>
    </row>
    <row r="424" spans="3:14" ht="16" customHeight="1">
      <c r="C424" s="451"/>
      <c r="D424" s="444" t="s">
        <v>585</v>
      </c>
      <c r="E424" s="980" t="str">
        <f>IF('statement of marks'!B33="","",'statement of marks'!B33)</f>
        <v/>
      </c>
      <c r="F424" s="980"/>
      <c r="G424" s="981"/>
      <c r="H424" s="521"/>
      <c r="I424" s="522"/>
      <c r="J424" s="451"/>
      <c r="K424" s="444" t="s">
        <v>585</v>
      </c>
      <c r="L424" s="980" t="str">
        <f>IF('statement of marks'!B34="","",'statement of marks'!B34)</f>
        <v/>
      </c>
      <c r="M424" s="980"/>
      <c r="N424" s="981"/>
    </row>
    <row r="425" spans="3:14" ht="16" customHeight="1">
      <c r="C425" s="451"/>
      <c r="D425" s="444" t="s">
        <v>582</v>
      </c>
      <c r="E425" s="980">
        <f>'statement of marks'!$D$3</f>
        <v>3</v>
      </c>
      <c r="F425" s="980"/>
      <c r="G425" s="981"/>
      <c r="H425" s="521"/>
      <c r="I425" s="522"/>
      <c r="J425" s="451"/>
      <c r="K425" s="444" t="s">
        <v>582</v>
      </c>
      <c r="L425" s="980">
        <f>'statement of marks'!$D$3</f>
        <v>3</v>
      </c>
      <c r="M425" s="980"/>
      <c r="N425" s="981"/>
    </row>
    <row r="426" spans="3:14" ht="16" customHeight="1">
      <c r="C426" s="451"/>
      <c r="D426" s="445" t="s">
        <v>583</v>
      </c>
      <c r="E426" s="980" t="str">
        <f>IF('statement of marks'!E33="","",'statement of marks'!E33)</f>
        <v/>
      </c>
      <c r="F426" s="980"/>
      <c r="G426" s="981"/>
      <c r="H426" s="521"/>
      <c r="I426" s="522"/>
      <c r="J426" s="451"/>
      <c r="K426" s="445" t="s">
        <v>583</v>
      </c>
      <c r="L426" s="980" t="str">
        <f>IF('statement of marks'!E34="","",'statement of marks'!E34)</f>
        <v/>
      </c>
      <c r="M426" s="980"/>
      <c r="N426" s="981"/>
    </row>
    <row r="427" spans="3:14" ht="16" customHeight="1">
      <c r="C427" s="451"/>
      <c r="D427" s="444" t="s">
        <v>9</v>
      </c>
      <c r="E427" s="980" t="str">
        <f>IF('statement of marks'!D33="","",'statement of marks'!D33)</f>
        <v/>
      </c>
      <c r="F427" s="980"/>
      <c r="G427" s="981"/>
      <c r="H427" s="521"/>
      <c r="I427" s="522"/>
      <c r="J427" s="451"/>
      <c r="K427" s="444" t="s">
        <v>9</v>
      </c>
      <c r="L427" s="980" t="str">
        <f>IF('statement of marks'!D34="","",'statement of marks'!D34)</f>
        <v/>
      </c>
      <c r="M427" s="980"/>
      <c r="N427" s="981"/>
    </row>
    <row r="428" spans="3:14" ht="16" customHeight="1">
      <c r="C428" s="451"/>
      <c r="D428" s="444" t="s">
        <v>587</v>
      </c>
      <c r="E428" s="982" t="str">
        <f>IF('statement of marks'!F33="","",'statement of marks'!F33)</f>
        <v/>
      </c>
      <c r="F428" s="982"/>
      <c r="G428" s="983"/>
      <c r="H428" s="521"/>
      <c r="I428" s="522"/>
      <c r="J428" s="451"/>
      <c r="K428" s="444" t="s">
        <v>587</v>
      </c>
      <c r="L428" s="982" t="str">
        <f>IF('statement of marks'!F34="","",'statement of marks'!F34)</f>
        <v/>
      </c>
      <c r="M428" s="982"/>
      <c r="N428" s="983"/>
    </row>
    <row r="429" spans="3:14" ht="16" customHeight="1">
      <c r="C429" s="451"/>
      <c r="D429" s="444" t="s">
        <v>588</v>
      </c>
      <c r="E429" s="984" t="str">
        <f>IF('statement of marks'!G33="","",'statement of marks'!G33)</f>
        <v/>
      </c>
      <c r="F429" s="984"/>
      <c r="G429" s="985"/>
      <c r="H429" s="521"/>
      <c r="I429" s="522"/>
      <c r="J429" s="451"/>
      <c r="K429" s="444" t="s">
        <v>588</v>
      </c>
      <c r="L429" s="984" t="str">
        <f>IF('statement of marks'!G34="","",'statement of marks'!G34)</f>
        <v/>
      </c>
      <c r="M429" s="984"/>
      <c r="N429" s="985"/>
    </row>
    <row r="430" spans="3:14" ht="16" customHeight="1">
      <c r="C430" s="451"/>
      <c r="D430" s="444" t="s">
        <v>584</v>
      </c>
      <c r="E430" s="450" t="s">
        <v>655</v>
      </c>
      <c r="F430" s="450" t="s">
        <v>91</v>
      </c>
      <c r="G430" s="452" t="s">
        <v>591</v>
      </c>
      <c r="H430" s="521"/>
      <c r="I430" s="522"/>
      <c r="J430" s="451"/>
      <c r="K430" s="444" t="s">
        <v>584</v>
      </c>
      <c r="L430" s="450" t="s">
        <v>655</v>
      </c>
      <c r="M430" s="450" t="s">
        <v>91</v>
      </c>
      <c r="N430" s="452" t="s">
        <v>591</v>
      </c>
    </row>
    <row r="431" spans="3:14" ht="16" customHeight="1">
      <c r="C431" s="451"/>
      <c r="D431" s="444" t="str">
        <f>'statement of marks'!$DQ$5</f>
        <v>fgUnh</v>
      </c>
      <c r="E431" s="458" t="str">
        <f>IF('statement of marks'!DQ33="","",'statement of marks'!DQ33)</f>
        <v/>
      </c>
      <c r="F431" s="460" t="str">
        <f>IF('statement of marks'!DR33="","",'statement of marks'!DR33)</f>
        <v/>
      </c>
      <c r="G431" s="452" t="str">
        <f>IF('statement of marks'!DS33="","",'statement of marks'!DS33)</f>
        <v/>
      </c>
      <c r="H431" s="521"/>
      <c r="I431" s="522"/>
      <c r="J431" s="451"/>
      <c r="K431" s="444" t="str">
        <f>'statement of marks'!$DQ$5</f>
        <v>fgUnh</v>
      </c>
      <c r="L431" s="458" t="str">
        <f>IF('statement of marks'!DQ34="","",'statement of marks'!DQ34)</f>
        <v/>
      </c>
      <c r="M431" s="460" t="str">
        <f>IF('statement of marks'!DR34="","",'statement of marks'!DR34)</f>
        <v/>
      </c>
      <c r="N431" s="452" t="str">
        <f>IF('statement of marks'!DS34="","",'statement of marks'!DS34)</f>
        <v/>
      </c>
    </row>
    <row r="432" spans="3:14" ht="16" customHeight="1">
      <c r="C432" s="451"/>
      <c r="D432" s="519" t="str">
        <f>'statement of marks'!$DW$5</f>
        <v>mnwZ</v>
      </c>
      <c r="E432" s="458" t="str">
        <f>IF('statement of marks'!DW33="","",'statement of marks'!DW33)</f>
        <v/>
      </c>
      <c r="F432" s="460" t="str">
        <f>IF('statement of marks'!DX33="","",'statement of marks'!DX33)</f>
        <v/>
      </c>
      <c r="G432" s="452" t="str">
        <f>IF('statement of marks'!DY33="","",'statement of marks'!DY33)</f>
        <v/>
      </c>
      <c r="H432" s="521"/>
      <c r="I432" s="522"/>
      <c r="J432" s="451"/>
      <c r="K432" s="519" t="str">
        <f>'statement of marks'!$DW$5</f>
        <v>mnwZ</v>
      </c>
      <c r="L432" s="458" t="str">
        <f>IF('statement of marks'!DW34="","",'statement of marks'!DW34)</f>
        <v/>
      </c>
      <c r="M432" s="460" t="str">
        <f>IF('statement of marks'!DX34="","",'statement of marks'!DX34)</f>
        <v/>
      </c>
      <c r="N432" s="452" t="str">
        <f>IF('statement of marks'!DY34="","",'statement of marks'!DY34)</f>
        <v/>
      </c>
    </row>
    <row r="433" spans="3:14" ht="16" customHeight="1">
      <c r="C433" s="451"/>
      <c r="D433" s="444" t="str">
        <f>'statement of marks'!$DT$5</f>
        <v>vaxszth</v>
      </c>
      <c r="E433" s="458" t="str">
        <f>IF('statement of marks'!DT33="","",'statement of marks'!DT33)</f>
        <v/>
      </c>
      <c r="F433" s="460" t="str">
        <f>IF('statement of marks'!DU33="","",'statement of marks'!DU33)</f>
        <v/>
      </c>
      <c r="G433" s="452" t="str">
        <f>IF('statement of marks'!DV33="","",'statement of marks'!DV33)</f>
        <v/>
      </c>
      <c r="H433" s="521"/>
      <c r="I433" s="522"/>
      <c r="J433" s="451"/>
      <c r="K433" s="444" t="str">
        <f>'statement of marks'!$DT$5</f>
        <v>vaxszth</v>
      </c>
      <c r="L433" s="458" t="str">
        <f>IF('statement of marks'!DT34="","",'statement of marks'!DT34)</f>
        <v/>
      </c>
      <c r="M433" s="460" t="str">
        <f>IF('statement of marks'!DU34="","",'statement of marks'!DU34)</f>
        <v/>
      </c>
      <c r="N433" s="452" t="str">
        <f>IF('statement of marks'!DV34="","",'statement of marks'!DV34)</f>
        <v/>
      </c>
    </row>
    <row r="434" spans="3:14" ht="16" customHeight="1">
      <c r="C434" s="451"/>
      <c r="D434" s="444" t="str">
        <f>'statement of marks'!$DZ$5</f>
        <v>xf.kr</v>
      </c>
      <c r="E434" s="458" t="str">
        <f>IF('statement of marks'!DZ33="","",'statement of marks'!DZ33)</f>
        <v/>
      </c>
      <c r="F434" s="460" t="str">
        <f>IF('statement of marks'!EA33="","",'statement of marks'!EA33)</f>
        <v/>
      </c>
      <c r="G434" s="452" t="str">
        <f>IF('statement of marks'!EB33="","",'statement of marks'!EB33)</f>
        <v/>
      </c>
      <c r="H434" s="521"/>
      <c r="I434" s="522"/>
      <c r="J434" s="451"/>
      <c r="K434" s="444" t="str">
        <f>'statement of marks'!$DZ$5</f>
        <v>xf.kr</v>
      </c>
      <c r="L434" s="458" t="str">
        <f>IF('statement of marks'!DZ34="","",'statement of marks'!DZ34)</f>
        <v/>
      </c>
      <c r="M434" s="460" t="str">
        <f>IF('statement of marks'!EA34="","",'statement of marks'!EA34)</f>
        <v/>
      </c>
      <c r="N434" s="452" t="str">
        <f>IF('statement of marks'!EB34="","",'statement of marks'!EB34)</f>
        <v/>
      </c>
    </row>
    <row r="435" spans="3:14" ht="16" customHeight="1">
      <c r="C435" s="451"/>
      <c r="D435" s="444" t="str">
        <f>'statement of marks'!$EC$5</f>
        <v>Ik;kZoj.k v/;;u</v>
      </c>
      <c r="E435" s="458" t="str">
        <f>IF('statement of marks'!EC33="","",'statement of marks'!EC33)</f>
        <v/>
      </c>
      <c r="F435" s="460" t="str">
        <f>IF('statement of marks'!ED33="","",'statement of marks'!ED33)</f>
        <v/>
      </c>
      <c r="G435" s="452" t="str">
        <f>IF('statement of marks'!EE33="","",'statement of marks'!EE33)</f>
        <v/>
      </c>
      <c r="H435" s="521"/>
      <c r="I435" s="522"/>
      <c r="J435" s="451"/>
      <c r="K435" s="444" t="str">
        <f>'statement of marks'!$EC$5</f>
        <v>Ik;kZoj.k v/;;u</v>
      </c>
      <c r="L435" s="458" t="str">
        <f>IF('statement of marks'!EC34="","",'statement of marks'!EC34)</f>
        <v/>
      </c>
      <c r="M435" s="460" t="str">
        <f>IF('statement of marks'!ED34="","",'statement of marks'!ED34)</f>
        <v/>
      </c>
      <c r="N435" s="452" t="str">
        <f>IF('statement of marks'!EE34="","",'statement of marks'!EE34)</f>
        <v/>
      </c>
    </row>
    <row r="436" spans="3:14" ht="16" customHeight="1">
      <c r="C436" s="451"/>
      <c r="D436" s="444" t="str">
        <f>'statement of marks'!$EF$5</f>
        <v>dk;kZuqHko</v>
      </c>
      <c r="E436" s="458" t="str">
        <f>IF('statement of marks'!EF33="","",'statement of marks'!EF33)</f>
        <v/>
      </c>
      <c r="F436" s="460" t="str">
        <f>IF('statement of marks'!EG33="","",'statement of marks'!EG33)</f>
        <v/>
      </c>
      <c r="G436" s="452" t="str">
        <f>IF('statement of marks'!EH33="","",'statement of marks'!EH33)</f>
        <v/>
      </c>
      <c r="H436" s="521"/>
      <c r="I436" s="522"/>
      <c r="J436" s="451"/>
      <c r="K436" s="444" t="str">
        <f>'statement of marks'!$EF$5</f>
        <v>dk;kZuqHko</v>
      </c>
      <c r="L436" s="458" t="str">
        <f>IF('statement of marks'!EF34="","",'statement of marks'!EF34)</f>
        <v/>
      </c>
      <c r="M436" s="460" t="str">
        <f>IF('statement of marks'!EG34="","",'statement of marks'!EG34)</f>
        <v/>
      </c>
      <c r="N436" s="452" t="str">
        <f>IF('statement of marks'!EH34="","",'statement of marks'!EH34)</f>
        <v/>
      </c>
    </row>
    <row r="437" spans="3:14" ht="16" customHeight="1">
      <c r="C437" s="451"/>
      <c r="D437" s="444" t="str">
        <f>'statement of marks'!$EI$5</f>
        <v>dyk f'k{kk</v>
      </c>
      <c r="E437" s="459" t="str">
        <f>IF('statement of marks'!EI33="","",'statement of marks'!EI33)</f>
        <v/>
      </c>
      <c r="F437" s="461" t="str">
        <f>IF('statement of marks'!EJ33="","",'statement of marks'!EJ33)</f>
        <v/>
      </c>
      <c r="G437" s="453" t="str">
        <f>IF('statement of marks'!EK33="","",'statement of marks'!EK33)</f>
        <v/>
      </c>
      <c r="H437" s="521"/>
      <c r="I437" s="522"/>
      <c r="J437" s="451"/>
      <c r="K437" s="444" t="str">
        <f>'statement of marks'!$EI$5</f>
        <v>dyk f'k{kk</v>
      </c>
      <c r="L437" s="459" t="str">
        <f>IF('statement of marks'!EI34="","",'statement of marks'!EI34)</f>
        <v/>
      </c>
      <c r="M437" s="461" t="str">
        <f>IF('statement of marks'!EJ34="","",'statement of marks'!EJ34)</f>
        <v/>
      </c>
      <c r="N437" s="453" t="str">
        <f>IF('statement of marks'!EK34="","",'statement of marks'!EK34)</f>
        <v/>
      </c>
    </row>
    <row r="438" spans="3:14" ht="16" customHeight="1">
      <c r="C438" s="451"/>
      <c r="D438" s="444" t="str">
        <f>'statement of marks'!$EL$5</f>
        <v>LokLF; ,oe~ 'kkjhfjd f'k{kk</v>
      </c>
      <c r="E438" s="459" t="str">
        <f>IF('statement of marks'!EL33="","",'statement of marks'!EL33)</f>
        <v/>
      </c>
      <c r="F438" s="461" t="str">
        <f>IF('statement of marks'!EM33="","",'statement of marks'!EM33)</f>
        <v/>
      </c>
      <c r="G438" s="453" t="str">
        <f>IF('statement of marks'!EN33="","",'statement of marks'!EN33)</f>
        <v/>
      </c>
      <c r="H438" s="521"/>
      <c r="I438" s="522"/>
      <c r="J438" s="451"/>
      <c r="K438" s="444" t="str">
        <f>'statement of marks'!$EL$5</f>
        <v>LokLF; ,oe~ 'kkjhfjd f'k{kk</v>
      </c>
      <c r="L438" s="459" t="str">
        <f>IF('statement of marks'!EL34="","",'statement of marks'!EL34)</f>
        <v/>
      </c>
      <c r="M438" s="461" t="str">
        <f>IF('statement of marks'!EM34="","",'statement of marks'!EM34)</f>
        <v/>
      </c>
      <c r="N438" s="453" t="str">
        <f>IF('statement of marks'!EN34="","",'statement of marks'!EN34)</f>
        <v/>
      </c>
    </row>
    <row r="439" spans="3:14" ht="16" customHeight="1">
      <c r="C439" s="451"/>
      <c r="D439" s="444" t="s">
        <v>654</v>
      </c>
      <c r="E439" s="459" t="str">
        <f>IF('statement of marks'!ES33="","",'statement of marks'!ES33)</f>
        <v/>
      </c>
      <c r="F439" s="461" t="str">
        <f>IF('statement of marks'!ET33="","",'statement of marks'!ET33)</f>
        <v/>
      </c>
      <c r="G439" s="453" t="str">
        <f>IF('statement of marks'!EV33="","",'statement of marks'!EV33)</f>
        <v/>
      </c>
      <c r="H439" s="521"/>
      <c r="I439" s="522"/>
      <c r="J439" s="451"/>
      <c r="K439" s="444" t="s">
        <v>654</v>
      </c>
      <c r="L439" s="459" t="str">
        <f>IF('statement of marks'!ES34="","",'statement of marks'!ES34)</f>
        <v/>
      </c>
      <c r="M439" s="461" t="str">
        <f>IF('statement of marks'!ET34="","",'statement of marks'!ET34)</f>
        <v/>
      </c>
      <c r="N439" s="453" t="str">
        <f>IF('statement of marks'!EV34="","",'statement of marks'!EV34)</f>
        <v/>
      </c>
    </row>
    <row r="440" spans="3:14" ht="16" customHeight="1">
      <c r="C440" s="451"/>
      <c r="D440" s="444" t="s">
        <v>11</v>
      </c>
      <c r="E440" s="986" t="str">
        <f>IF('statement of marks'!ER33="","",'statement of marks'!ER33)</f>
        <v/>
      </c>
      <c r="F440" s="986"/>
      <c r="G440" s="987"/>
      <c r="H440" s="521"/>
      <c r="I440" s="522"/>
      <c r="J440" s="451"/>
      <c r="K440" s="444" t="s">
        <v>11</v>
      </c>
      <c r="L440" s="986" t="str">
        <f>IF('statement of marks'!ER34="","",'statement of marks'!ER34)</f>
        <v/>
      </c>
      <c r="M440" s="986"/>
      <c r="N440" s="987"/>
    </row>
    <row r="441" spans="3:14" ht="16" customHeight="1">
      <c r="C441" s="451"/>
      <c r="D441" s="446" t="str">
        <f>'statement of marks'!$EO$5</f>
        <v>dqy ehfVax</v>
      </c>
      <c r="E441" s="457" t="str">
        <f>IF('statement of marks'!EO33="","",'statement of marks'!EO33)</f>
        <v/>
      </c>
      <c r="F441" s="395" t="str">
        <f>'statement of marks'!$EP$5</f>
        <v>Nk= mifLFkfr</v>
      </c>
      <c r="G441" s="462" t="str">
        <f>IF('statement of marks'!EP33="","",'statement of marks'!EP33)</f>
        <v/>
      </c>
      <c r="H441" s="521"/>
      <c r="I441" s="522"/>
      <c r="J441" s="451"/>
      <c r="K441" s="446" t="str">
        <f>'statement of marks'!$EO$5</f>
        <v>dqy ehfVax</v>
      </c>
      <c r="L441" s="457" t="str">
        <f>IF('statement of marks'!EO34="","",'statement of marks'!EO34)</f>
        <v/>
      </c>
      <c r="M441" s="395" t="str">
        <f>'statement of marks'!$EP$5</f>
        <v>Nk= mifLFkfr</v>
      </c>
      <c r="N441" s="462" t="str">
        <f>IF('statement of marks'!EP34="","",'statement of marks'!EP34)</f>
        <v/>
      </c>
    </row>
    <row r="442" spans="3:14" ht="16" customHeight="1">
      <c r="C442" s="451"/>
      <c r="D442" s="444" t="s">
        <v>589</v>
      </c>
      <c r="E442" s="964" t="str">
        <f>IF('statement of marks'!EY33="","",'statement of marks'!EY33)</f>
        <v/>
      </c>
      <c r="F442" s="964"/>
      <c r="G442" s="965"/>
      <c r="H442" s="521"/>
      <c r="I442" s="522"/>
      <c r="J442" s="451"/>
      <c r="K442" s="444" t="s">
        <v>589</v>
      </c>
      <c r="L442" s="964" t="str">
        <f>IF('statement of marks'!EY34="","",'statement of marks'!EY34)</f>
        <v/>
      </c>
      <c r="M442" s="964"/>
      <c r="N442" s="965"/>
    </row>
    <row r="443" spans="3:14" ht="16" customHeight="1">
      <c r="C443" s="451"/>
      <c r="D443" s="445" t="s">
        <v>72</v>
      </c>
      <c r="E443" s="964"/>
      <c r="F443" s="964"/>
      <c r="G443" s="965"/>
      <c r="H443" s="521"/>
      <c r="I443" s="522"/>
      <c r="J443" s="451"/>
      <c r="K443" s="445" t="s">
        <v>72</v>
      </c>
      <c r="L443" s="964"/>
      <c r="M443" s="964"/>
      <c r="N443" s="965"/>
    </row>
    <row r="444" spans="3:14" ht="16" customHeight="1">
      <c r="C444" s="451"/>
      <c r="D444" s="447" t="s">
        <v>99</v>
      </c>
      <c r="E444" s="964"/>
      <c r="F444" s="964"/>
      <c r="G444" s="965"/>
      <c r="H444" s="521"/>
      <c r="I444" s="522"/>
      <c r="J444" s="451"/>
      <c r="K444" s="447" t="s">
        <v>99</v>
      </c>
      <c r="L444" s="964"/>
      <c r="M444" s="964"/>
      <c r="N444" s="965"/>
    </row>
    <row r="445" spans="3:14" ht="16" customHeight="1">
      <c r="C445" s="451"/>
      <c r="D445" s="448" t="s">
        <v>19</v>
      </c>
      <c r="E445" s="964"/>
      <c r="F445" s="964"/>
      <c r="G445" s="965"/>
      <c r="H445" s="521"/>
      <c r="I445" s="522"/>
      <c r="J445" s="451"/>
      <c r="K445" s="448" t="s">
        <v>19</v>
      </c>
      <c r="L445" s="964"/>
      <c r="M445" s="964"/>
      <c r="N445" s="965"/>
    </row>
    <row r="446" spans="3:14" ht="16" customHeight="1">
      <c r="C446" s="454"/>
      <c r="D446" s="449" t="s">
        <v>7</v>
      </c>
      <c r="E446" s="964"/>
      <c r="F446" s="964"/>
      <c r="G446" s="965"/>
      <c r="H446" s="521"/>
      <c r="I446" s="522"/>
      <c r="J446" s="454"/>
      <c r="K446" s="449" t="s">
        <v>7</v>
      </c>
      <c r="L446" s="964"/>
      <c r="M446" s="964"/>
      <c r="N446" s="965"/>
    </row>
    <row r="447" spans="3:14" ht="16" customHeight="1">
      <c r="C447" s="451"/>
      <c r="D447" s="445" t="str">
        <f>'statement of marks'!$H$3</f>
        <v>fo|ky; dk Mk;l dksM+ →</v>
      </c>
      <c r="E447" s="966" t="str">
        <f>'statement of marks'!$I$3</f>
        <v>00001</v>
      </c>
      <c r="F447" s="966"/>
      <c r="G447" s="967"/>
      <c r="H447" s="521"/>
      <c r="I447" s="522"/>
      <c r="J447" s="451"/>
      <c r="K447" s="445" t="str">
        <f>'statement of marks'!$H$3</f>
        <v>fo|ky; dk Mk;l dksM+ →</v>
      </c>
      <c r="L447" s="966" t="str">
        <f>'statement of marks'!$I$3</f>
        <v>00001</v>
      </c>
      <c r="M447" s="966"/>
      <c r="N447" s="967"/>
    </row>
    <row r="448" spans="3:14" ht="16" customHeight="1" thickBot="1">
      <c r="C448" s="455"/>
      <c r="D448" s="456" t="s">
        <v>70</v>
      </c>
      <c r="E448" s="968">
        <f>'statement of marks'!$EX$107</f>
        <v>42460</v>
      </c>
      <c r="F448" s="968"/>
      <c r="G448" s="969"/>
      <c r="H448" s="521"/>
      <c r="I448" s="522"/>
      <c r="J448" s="455"/>
      <c r="K448" s="456" t="s">
        <v>70</v>
      </c>
      <c r="L448" s="968">
        <f>'statement of marks'!$EX$107</f>
        <v>42460</v>
      </c>
      <c r="M448" s="968"/>
      <c r="N448" s="969"/>
    </row>
    <row r="449" spans="3:14" ht="16" customHeight="1">
      <c r="C449" s="970" t="s">
        <v>44</v>
      </c>
      <c r="D449" s="971"/>
      <c r="E449" s="971"/>
      <c r="F449" s="971"/>
      <c r="G449" s="972"/>
      <c r="H449" s="521"/>
      <c r="I449" s="522"/>
      <c r="J449" s="970" t="s">
        <v>44</v>
      </c>
      <c r="K449" s="971"/>
      <c r="L449" s="971"/>
      <c r="M449" s="971"/>
      <c r="N449" s="972"/>
    </row>
    <row r="450" spans="3:14" ht="16" customHeight="1">
      <c r="C450" s="973" t="str">
        <f>'statement of marks'!$A$1</f>
        <v>jk- ck- ek/;fed fo|ky; uohu] fuEckgsM+k</v>
      </c>
      <c r="D450" s="974"/>
      <c r="E450" s="974"/>
      <c r="F450" s="974"/>
      <c r="G450" s="975"/>
      <c r="H450" s="521"/>
      <c r="I450" s="522"/>
      <c r="J450" s="973" t="str">
        <f>'statement of marks'!$A$1</f>
        <v>jk- ck- ek/;fed fo|ky; uohu] fuEckgsM+k</v>
      </c>
      <c r="K450" s="974"/>
      <c r="L450" s="974"/>
      <c r="M450" s="974"/>
      <c r="N450" s="975"/>
    </row>
    <row r="451" spans="3:14" ht="16" customHeight="1">
      <c r="C451" s="973"/>
      <c r="D451" s="974"/>
      <c r="E451" s="974"/>
      <c r="F451" s="974"/>
      <c r="G451" s="975"/>
      <c r="H451" s="521"/>
      <c r="I451" s="522"/>
      <c r="J451" s="973"/>
      <c r="K451" s="974"/>
      <c r="L451" s="974"/>
      <c r="M451" s="974"/>
      <c r="N451" s="975"/>
    </row>
    <row r="452" spans="3:14" ht="16" customHeight="1">
      <c r="C452" s="451"/>
      <c r="D452" s="443" t="s">
        <v>578</v>
      </c>
      <c r="E452" s="976" t="str">
        <f>'statement of marks'!$F$3</f>
        <v>2015-16</v>
      </c>
      <c r="F452" s="976"/>
      <c r="G452" s="977"/>
      <c r="H452" s="521"/>
      <c r="I452" s="522"/>
      <c r="J452" s="451"/>
      <c r="K452" s="443" t="s">
        <v>578</v>
      </c>
      <c r="L452" s="976" t="str">
        <f>'statement of marks'!$F$3</f>
        <v>2015-16</v>
      </c>
      <c r="M452" s="976"/>
      <c r="N452" s="977"/>
    </row>
    <row r="453" spans="3:14" ht="16" customHeight="1">
      <c r="C453" s="451"/>
      <c r="D453" s="444" t="s">
        <v>579</v>
      </c>
      <c r="E453" s="978" t="str">
        <f>IF('statement of marks'!H35="","",'statement of marks'!H35)</f>
        <v>v 029</v>
      </c>
      <c r="F453" s="978"/>
      <c r="G453" s="979"/>
      <c r="H453" s="521"/>
      <c r="I453" s="522"/>
      <c r="J453" s="451"/>
      <c r="K453" s="444" t="s">
        <v>579</v>
      </c>
      <c r="L453" s="978" t="str">
        <f>IF('statement of marks'!H36="","",'statement of marks'!H36)</f>
        <v>v 030</v>
      </c>
      <c r="M453" s="978"/>
      <c r="N453" s="979"/>
    </row>
    <row r="454" spans="3:14" ht="16" customHeight="1">
      <c r="C454" s="451"/>
      <c r="D454" s="444" t="s">
        <v>580</v>
      </c>
      <c r="E454" s="978" t="str">
        <f>IF('statement of marks'!I35="","",'statement of marks'!I35)</f>
        <v>c 029</v>
      </c>
      <c r="F454" s="978"/>
      <c r="G454" s="979"/>
      <c r="H454" s="521"/>
      <c r="I454" s="522"/>
      <c r="J454" s="451"/>
      <c r="K454" s="444" t="s">
        <v>580</v>
      </c>
      <c r="L454" s="978" t="str">
        <f>IF('statement of marks'!I36="","",'statement of marks'!I36)</f>
        <v>c 030</v>
      </c>
      <c r="M454" s="978"/>
      <c r="N454" s="979"/>
    </row>
    <row r="455" spans="3:14" ht="16" customHeight="1">
      <c r="C455" s="451"/>
      <c r="D455" s="444" t="s">
        <v>581</v>
      </c>
      <c r="E455" s="978" t="str">
        <f>IF('statement of marks'!J35="","",'statement of marks'!J35)</f>
        <v>l 029</v>
      </c>
      <c r="F455" s="978"/>
      <c r="G455" s="979"/>
      <c r="H455" s="521"/>
      <c r="I455" s="522"/>
      <c r="J455" s="451"/>
      <c r="K455" s="444" t="s">
        <v>581</v>
      </c>
      <c r="L455" s="978" t="str">
        <f>IF('statement of marks'!J36="","",'statement of marks'!J36)</f>
        <v>l 030</v>
      </c>
      <c r="M455" s="978"/>
      <c r="N455" s="979"/>
    </row>
    <row r="456" spans="3:14" ht="16" customHeight="1">
      <c r="C456" s="451"/>
      <c r="D456" s="444" t="s">
        <v>585</v>
      </c>
      <c r="E456" s="980" t="str">
        <f>IF('statement of marks'!B35="","",'statement of marks'!B35)</f>
        <v/>
      </c>
      <c r="F456" s="980"/>
      <c r="G456" s="981"/>
      <c r="H456" s="521"/>
      <c r="I456" s="522"/>
      <c r="J456" s="451"/>
      <c r="K456" s="444" t="s">
        <v>585</v>
      </c>
      <c r="L456" s="980" t="str">
        <f>IF('statement of marks'!B36="","",'statement of marks'!B36)</f>
        <v/>
      </c>
      <c r="M456" s="980"/>
      <c r="N456" s="981"/>
    </row>
    <row r="457" spans="3:14" ht="16" customHeight="1">
      <c r="C457" s="451"/>
      <c r="D457" s="444" t="s">
        <v>582</v>
      </c>
      <c r="E457" s="980">
        <f>'statement of marks'!$D$3</f>
        <v>3</v>
      </c>
      <c r="F457" s="980"/>
      <c r="G457" s="981"/>
      <c r="H457" s="521"/>
      <c r="I457" s="522"/>
      <c r="J457" s="451"/>
      <c r="K457" s="444" t="s">
        <v>582</v>
      </c>
      <c r="L457" s="980">
        <f>'statement of marks'!$D$3</f>
        <v>3</v>
      </c>
      <c r="M457" s="980"/>
      <c r="N457" s="981"/>
    </row>
    <row r="458" spans="3:14" ht="16" customHeight="1">
      <c r="C458" s="451"/>
      <c r="D458" s="445" t="s">
        <v>583</v>
      </c>
      <c r="E458" s="980" t="str">
        <f>IF('statement of marks'!E35="","",'statement of marks'!E35)</f>
        <v/>
      </c>
      <c r="F458" s="980"/>
      <c r="G458" s="981"/>
      <c r="H458" s="521"/>
      <c r="I458" s="522"/>
      <c r="J458" s="451"/>
      <c r="K458" s="445" t="s">
        <v>583</v>
      </c>
      <c r="L458" s="980" t="str">
        <f>IF('statement of marks'!E36="","",'statement of marks'!E36)</f>
        <v/>
      </c>
      <c r="M458" s="980"/>
      <c r="N458" s="981"/>
    </row>
    <row r="459" spans="3:14" ht="16" customHeight="1">
      <c r="C459" s="451"/>
      <c r="D459" s="444" t="s">
        <v>9</v>
      </c>
      <c r="E459" s="980" t="str">
        <f>IF('statement of marks'!D35="","",'statement of marks'!D35)</f>
        <v/>
      </c>
      <c r="F459" s="980"/>
      <c r="G459" s="981"/>
      <c r="H459" s="521"/>
      <c r="I459" s="522"/>
      <c r="J459" s="451"/>
      <c r="K459" s="444" t="s">
        <v>9</v>
      </c>
      <c r="L459" s="980" t="str">
        <f>IF('statement of marks'!D36="","",'statement of marks'!D36)</f>
        <v/>
      </c>
      <c r="M459" s="980"/>
      <c r="N459" s="981"/>
    </row>
    <row r="460" spans="3:14" ht="16" customHeight="1">
      <c r="C460" s="451"/>
      <c r="D460" s="444" t="s">
        <v>587</v>
      </c>
      <c r="E460" s="982" t="str">
        <f>IF('statement of marks'!F35="","",'statement of marks'!F35)</f>
        <v/>
      </c>
      <c r="F460" s="982"/>
      <c r="G460" s="983"/>
      <c r="H460" s="521"/>
      <c r="I460" s="522"/>
      <c r="J460" s="451"/>
      <c r="K460" s="444" t="s">
        <v>587</v>
      </c>
      <c r="L460" s="982" t="str">
        <f>IF('statement of marks'!F36="","",'statement of marks'!F36)</f>
        <v/>
      </c>
      <c r="M460" s="982"/>
      <c r="N460" s="983"/>
    </row>
    <row r="461" spans="3:14" ht="16" customHeight="1">
      <c r="C461" s="451"/>
      <c r="D461" s="444" t="s">
        <v>588</v>
      </c>
      <c r="E461" s="984" t="str">
        <f>IF('statement of marks'!G35="","",'statement of marks'!G35)</f>
        <v/>
      </c>
      <c r="F461" s="984"/>
      <c r="G461" s="985"/>
      <c r="H461" s="521"/>
      <c r="I461" s="522"/>
      <c r="J461" s="451"/>
      <c r="K461" s="444" t="s">
        <v>588</v>
      </c>
      <c r="L461" s="984" t="str">
        <f>IF('statement of marks'!G36="","",'statement of marks'!G36)</f>
        <v/>
      </c>
      <c r="M461" s="984"/>
      <c r="N461" s="985"/>
    </row>
    <row r="462" spans="3:14" ht="16" customHeight="1">
      <c r="C462" s="451"/>
      <c r="D462" s="444" t="s">
        <v>584</v>
      </c>
      <c r="E462" s="450" t="s">
        <v>655</v>
      </c>
      <c r="F462" s="450" t="s">
        <v>91</v>
      </c>
      <c r="G462" s="452" t="s">
        <v>591</v>
      </c>
      <c r="H462" s="521"/>
      <c r="I462" s="522"/>
      <c r="J462" s="451"/>
      <c r="K462" s="444" t="s">
        <v>584</v>
      </c>
      <c r="L462" s="450" t="s">
        <v>655</v>
      </c>
      <c r="M462" s="450" t="s">
        <v>91</v>
      </c>
      <c r="N462" s="452" t="s">
        <v>591</v>
      </c>
    </row>
    <row r="463" spans="3:14" ht="16" customHeight="1">
      <c r="C463" s="451"/>
      <c r="D463" s="444" t="str">
        <f>'statement of marks'!$DQ$5</f>
        <v>fgUnh</v>
      </c>
      <c r="E463" s="458" t="str">
        <f>IF('statement of marks'!DQ35="","",'statement of marks'!DQ35)</f>
        <v/>
      </c>
      <c r="F463" s="460" t="str">
        <f>IF('statement of marks'!DR35="","",'statement of marks'!DR35)</f>
        <v/>
      </c>
      <c r="G463" s="452" t="str">
        <f>IF('statement of marks'!DS35="","",'statement of marks'!DS35)</f>
        <v/>
      </c>
      <c r="H463" s="521"/>
      <c r="I463" s="522"/>
      <c r="J463" s="451"/>
      <c r="K463" s="444" t="str">
        <f>'statement of marks'!$DQ$5</f>
        <v>fgUnh</v>
      </c>
      <c r="L463" s="458" t="str">
        <f>IF('statement of marks'!DQ36="","",'statement of marks'!DQ36)</f>
        <v/>
      </c>
      <c r="M463" s="460" t="str">
        <f>IF('statement of marks'!DR36="","",'statement of marks'!DR36)</f>
        <v/>
      </c>
      <c r="N463" s="452" t="str">
        <f>IF('statement of marks'!DS36="","",'statement of marks'!DS36)</f>
        <v/>
      </c>
    </row>
    <row r="464" spans="3:14" ht="16" customHeight="1">
      <c r="C464" s="451"/>
      <c r="D464" s="519" t="str">
        <f>'statement of marks'!$DW$5</f>
        <v>mnwZ</v>
      </c>
      <c r="E464" s="458" t="str">
        <f>IF('statement of marks'!DW35="","",'statement of marks'!DW35)</f>
        <v/>
      </c>
      <c r="F464" s="460" t="str">
        <f>IF('statement of marks'!DX35="","",'statement of marks'!DX35)</f>
        <v/>
      </c>
      <c r="G464" s="452" t="str">
        <f>IF('statement of marks'!DY35="","",'statement of marks'!DY35)</f>
        <v/>
      </c>
      <c r="H464" s="521"/>
      <c r="I464" s="522"/>
      <c r="J464" s="451"/>
      <c r="K464" s="519" t="str">
        <f>'statement of marks'!$DW$5</f>
        <v>mnwZ</v>
      </c>
      <c r="L464" s="458" t="str">
        <f>IF('statement of marks'!DW36="","",'statement of marks'!DW36)</f>
        <v/>
      </c>
      <c r="M464" s="460" t="str">
        <f>IF('statement of marks'!DX36="","",'statement of marks'!DX36)</f>
        <v/>
      </c>
      <c r="N464" s="452" t="str">
        <f>IF('statement of marks'!DY36="","",'statement of marks'!DY36)</f>
        <v/>
      </c>
    </row>
    <row r="465" spans="3:14" ht="16" customHeight="1">
      <c r="C465" s="451"/>
      <c r="D465" s="444" t="str">
        <f>'statement of marks'!$DT$5</f>
        <v>vaxszth</v>
      </c>
      <c r="E465" s="458" t="str">
        <f>IF('statement of marks'!DT35="","",'statement of marks'!DT35)</f>
        <v/>
      </c>
      <c r="F465" s="460" t="str">
        <f>IF('statement of marks'!DU35="","",'statement of marks'!DU35)</f>
        <v/>
      </c>
      <c r="G465" s="452" t="str">
        <f>IF('statement of marks'!DV35="","",'statement of marks'!DV35)</f>
        <v/>
      </c>
      <c r="H465" s="521"/>
      <c r="I465" s="522"/>
      <c r="J465" s="451"/>
      <c r="K465" s="444" t="str">
        <f>'statement of marks'!$DT$5</f>
        <v>vaxszth</v>
      </c>
      <c r="L465" s="458" t="str">
        <f>IF('statement of marks'!DT36="","",'statement of marks'!DT36)</f>
        <v/>
      </c>
      <c r="M465" s="460" t="str">
        <f>IF('statement of marks'!DU36="","",'statement of marks'!DU36)</f>
        <v/>
      </c>
      <c r="N465" s="452" t="str">
        <f>IF('statement of marks'!DV36="","",'statement of marks'!DV36)</f>
        <v/>
      </c>
    </row>
    <row r="466" spans="3:14" ht="16" customHeight="1">
      <c r="C466" s="451"/>
      <c r="D466" s="444" t="str">
        <f>'statement of marks'!$DZ$5</f>
        <v>xf.kr</v>
      </c>
      <c r="E466" s="458" t="str">
        <f>IF('statement of marks'!DZ35="","",'statement of marks'!DZ35)</f>
        <v/>
      </c>
      <c r="F466" s="460" t="str">
        <f>IF('statement of marks'!EA35="","",'statement of marks'!EA35)</f>
        <v/>
      </c>
      <c r="G466" s="452" t="str">
        <f>IF('statement of marks'!EB35="","",'statement of marks'!EB35)</f>
        <v/>
      </c>
      <c r="H466" s="521"/>
      <c r="I466" s="522"/>
      <c r="J466" s="451"/>
      <c r="K466" s="444" t="str">
        <f>'statement of marks'!$DZ$5</f>
        <v>xf.kr</v>
      </c>
      <c r="L466" s="458" t="str">
        <f>IF('statement of marks'!DZ36="","",'statement of marks'!DZ36)</f>
        <v/>
      </c>
      <c r="M466" s="460" t="str">
        <f>IF('statement of marks'!EA36="","",'statement of marks'!EA36)</f>
        <v/>
      </c>
      <c r="N466" s="452" t="str">
        <f>IF('statement of marks'!EB36="","",'statement of marks'!EB36)</f>
        <v/>
      </c>
    </row>
    <row r="467" spans="3:14" ht="16" customHeight="1">
      <c r="C467" s="451"/>
      <c r="D467" s="444" t="str">
        <f>'statement of marks'!$EC$5</f>
        <v>Ik;kZoj.k v/;;u</v>
      </c>
      <c r="E467" s="458" t="str">
        <f>IF('statement of marks'!EC35="","",'statement of marks'!EC35)</f>
        <v/>
      </c>
      <c r="F467" s="460" t="str">
        <f>IF('statement of marks'!ED35="","",'statement of marks'!ED35)</f>
        <v/>
      </c>
      <c r="G467" s="452" t="str">
        <f>IF('statement of marks'!EE35="","",'statement of marks'!EE35)</f>
        <v/>
      </c>
      <c r="H467" s="521"/>
      <c r="I467" s="522"/>
      <c r="J467" s="451"/>
      <c r="K467" s="444" t="str">
        <f>'statement of marks'!$EC$5</f>
        <v>Ik;kZoj.k v/;;u</v>
      </c>
      <c r="L467" s="458" t="str">
        <f>IF('statement of marks'!EC36="","",'statement of marks'!EC36)</f>
        <v/>
      </c>
      <c r="M467" s="460" t="str">
        <f>IF('statement of marks'!ED36="","",'statement of marks'!ED36)</f>
        <v/>
      </c>
      <c r="N467" s="452" t="str">
        <f>IF('statement of marks'!EE36="","",'statement of marks'!EE36)</f>
        <v/>
      </c>
    </row>
    <row r="468" spans="3:14" ht="16" customHeight="1">
      <c r="C468" s="451"/>
      <c r="D468" s="444" t="str">
        <f>'statement of marks'!$EF$5</f>
        <v>dk;kZuqHko</v>
      </c>
      <c r="E468" s="458" t="str">
        <f>IF('statement of marks'!EF35="","",'statement of marks'!EF35)</f>
        <v/>
      </c>
      <c r="F468" s="460" t="str">
        <f>IF('statement of marks'!EG35="","",'statement of marks'!EG35)</f>
        <v/>
      </c>
      <c r="G468" s="452" t="str">
        <f>IF('statement of marks'!EH35="","",'statement of marks'!EH35)</f>
        <v/>
      </c>
      <c r="H468" s="521"/>
      <c r="I468" s="522"/>
      <c r="J468" s="451"/>
      <c r="K468" s="444" t="str">
        <f>'statement of marks'!$EF$5</f>
        <v>dk;kZuqHko</v>
      </c>
      <c r="L468" s="458" t="str">
        <f>IF('statement of marks'!EF36="","",'statement of marks'!EF36)</f>
        <v/>
      </c>
      <c r="M468" s="460" t="str">
        <f>IF('statement of marks'!EG36="","",'statement of marks'!EG36)</f>
        <v/>
      </c>
      <c r="N468" s="452" t="str">
        <f>IF('statement of marks'!EH36="","",'statement of marks'!EH36)</f>
        <v/>
      </c>
    </row>
    <row r="469" spans="3:14" ht="16" customHeight="1">
      <c r="C469" s="451"/>
      <c r="D469" s="444" t="str">
        <f>'statement of marks'!$EI$5</f>
        <v>dyk f'k{kk</v>
      </c>
      <c r="E469" s="459" t="str">
        <f>IF('statement of marks'!EI35="","",'statement of marks'!EI35)</f>
        <v/>
      </c>
      <c r="F469" s="461" t="str">
        <f>IF('statement of marks'!EJ35="","",'statement of marks'!EJ35)</f>
        <v/>
      </c>
      <c r="G469" s="453" t="str">
        <f>IF('statement of marks'!EK35="","",'statement of marks'!EK35)</f>
        <v/>
      </c>
      <c r="H469" s="521"/>
      <c r="I469" s="522"/>
      <c r="J469" s="451"/>
      <c r="K469" s="444" t="str">
        <f>'statement of marks'!$EI$5</f>
        <v>dyk f'k{kk</v>
      </c>
      <c r="L469" s="459" t="str">
        <f>IF('statement of marks'!EI36="","",'statement of marks'!EI36)</f>
        <v/>
      </c>
      <c r="M469" s="461" t="str">
        <f>IF('statement of marks'!EJ36="","",'statement of marks'!EJ36)</f>
        <v/>
      </c>
      <c r="N469" s="453" t="str">
        <f>IF('statement of marks'!EK36="","",'statement of marks'!EK36)</f>
        <v/>
      </c>
    </row>
    <row r="470" spans="3:14" ht="16" customHeight="1">
      <c r="C470" s="451"/>
      <c r="D470" s="444" t="str">
        <f>'statement of marks'!$EL$5</f>
        <v>LokLF; ,oe~ 'kkjhfjd f'k{kk</v>
      </c>
      <c r="E470" s="459" t="str">
        <f>IF('statement of marks'!EL35="","",'statement of marks'!EL35)</f>
        <v/>
      </c>
      <c r="F470" s="461" t="str">
        <f>IF('statement of marks'!EM35="","",'statement of marks'!EM35)</f>
        <v/>
      </c>
      <c r="G470" s="453" t="str">
        <f>IF('statement of marks'!EN35="","",'statement of marks'!EN35)</f>
        <v/>
      </c>
      <c r="H470" s="521"/>
      <c r="I470" s="522"/>
      <c r="J470" s="451"/>
      <c r="K470" s="444" t="str">
        <f>'statement of marks'!$EL$5</f>
        <v>LokLF; ,oe~ 'kkjhfjd f'k{kk</v>
      </c>
      <c r="L470" s="459" t="str">
        <f>IF('statement of marks'!EL36="","",'statement of marks'!EL36)</f>
        <v/>
      </c>
      <c r="M470" s="461" t="str">
        <f>IF('statement of marks'!EM36="","",'statement of marks'!EM36)</f>
        <v/>
      </c>
      <c r="N470" s="453" t="str">
        <f>IF('statement of marks'!EN36="","",'statement of marks'!EN36)</f>
        <v/>
      </c>
    </row>
    <row r="471" spans="3:14" ht="16" customHeight="1">
      <c r="C471" s="451"/>
      <c r="D471" s="444" t="s">
        <v>654</v>
      </c>
      <c r="E471" s="459" t="str">
        <f>IF('statement of marks'!ES35="","",'statement of marks'!ES35)</f>
        <v/>
      </c>
      <c r="F471" s="461" t="str">
        <f>IF('statement of marks'!ET35="","",'statement of marks'!ET35)</f>
        <v/>
      </c>
      <c r="G471" s="453" t="str">
        <f>IF('statement of marks'!EV35="","",'statement of marks'!EV35)</f>
        <v/>
      </c>
      <c r="H471" s="521"/>
      <c r="I471" s="522"/>
      <c r="J471" s="451"/>
      <c r="K471" s="444" t="s">
        <v>654</v>
      </c>
      <c r="L471" s="459" t="str">
        <f>IF('statement of marks'!ES36="","",'statement of marks'!ES36)</f>
        <v/>
      </c>
      <c r="M471" s="461" t="str">
        <f>IF('statement of marks'!ET36="","",'statement of marks'!ET36)</f>
        <v/>
      </c>
      <c r="N471" s="453" t="str">
        <f>IF('statement of marks'!EV36="","",'statement of marks'!EV36)</f>
        <v/>
      </c>
    </row>
    <row r="472" spans="3:14" ht="16" customHeight="1">
      <c r="C472" s="451"/>
      <c r="D472" s="444" t="s">
        <v>11</v>
      </c>
      <c r="E472" s="986" t="str">
        <f>IF('statement of marks'!ER35="","",'statement of marks'!ER35)</f>
        <v/>
      </c>
      <c r="F472" s="986"/>
      <c r="G472" s="987"/>
      <c r="H472" s="521"/>
      <c r="I472" s="522"/>
      <c r="J472" s="451"/>
      <c r="K472" s="444" t="s">
        <v>11</v>
      </c>
      <c r="L472" s="986" t="str">
        <f>IF('statement of marks'!ER36="","",'statement of marks'!ER36)</f>
        <v/>
      </c>
      <c r="M472" s="986"/>
      <c r="N472" s="987"/>
    </row>
    <row r="473" spans="3:14" ht="16" customHeight="1">
      <c r="C473" s="451"/>
      <c r="D473" s="446" t="str">
        <f>'statement of marks'!$EO$5</f>
        <v>dqy ehfVax</v>
      </c>
      <c r="E473" s="457" t="str">
        <f>IF('statement of marks'!EO35="","",'statement of marks'!EO35)</f>
        <v/>
      </c>
      <c r="F473" s="395" t="str">
        <f>'statement of marks'!$EP$5</f>
        <v>Nk= mifLFkfr</v>
      </c>
      <c r="G473" s="462" t="str">
        <f>IF('statement of marks'!EP35="","",'statement of marks'!EP35)</f>
        <v/>
      </c>
      <c r="H473" s="521"/>
      <c r="I473" s="522"/>
      <c r="J473" s="451"/>
      <c r="K473" s="446" t="str">
        <f>'statement of marks'!$EO$5</f>
        <v>dqy ehfVax</v>
      </c>
      <c r="L473" s="457" t="str">
        <f>IF('statement of marks'!EO36="","",'statement of marks'!EO36)</f>
        <v/>
      </c>
      <c r="M473" s="395" t="str">
        <f>'statement of marks'!$EP$5</f>
        <v>Nk= mifLFkfr</v>
      </c>
      <c r="N473" s="462" t="str">
        <f>IF('statement of marks'!EP36="","",'statement of marks'!EP36)</f>
        <v/>
      </c>
    </row>
    <row r="474" spans="3:14" ht="16" customHeight="1">
      <c r="C474" s="451"/>
      <c r="D474" s="444" t="s">
        <v>589</v>
      </c>
      <c r="E474" s="964" t="str">
        <f>IF('statement of marks'!EY35="","",'statement of marks'!EY35)</f>
        <v/>
      </c>
      <c r="F474" s="964"/>
      <c r="G474" s="965"/>
      <c r="H474" s="521"/>
      <c r="I474" s="522"/>
      <c r="J474" s="451"/>
      <c r="K474" s="444" t="s">
        <v>589</v>
      </c>
      <c r="L474" s="964" t="str">
        <f>IF('statement of marks'!EY36="","",'statement of marks'!EY36)</f>
        <v/>
      </c>
      <c r="M474" s="964"/>
      <c r="N474" s="965"/>
    </row>
    <row r="475" spans="3:14" ht="16" customHeight="1">
      <c r="C475" s="451"/>
      <c r="D475" s="445" t="s">
        <v>72</v>
      </c>
      <c r="E475" s="964"/>
      <c r="F475" s="964"/>
      <c r="G475" s="965"/>
      <c r="H475" s="521"/>
      <c r="I475" s="522"/>
      <c r="J475" s="451"/>
      <c r="K475" s="445" t="s">
        <v>72</v>
      </c>
      <c r="L475" s="964"/>
      <c r="M475" s="964"/>
      <c r="N475" s="965"/>
    </row>
    <row r="476" spans="3:14" ht="16" customHeight="1">
      <c r="C476" s="451"/>
      <c r="D476" s="447" t="s">
        <v>99</v>
      </c>
      <c r="E476" s="964"/>
      <c r="F476" s="964"/>
      <c r="G476" s="965"/>
      <c r="H476" s="521"/>
      <c r="I476" s="522"/>
      <c r="J476" s="451"/>
      <c r="K476" s="447" t="s">
        <v>99</v>
      </c>
      <c r="L476" s="964"/>
      <c r="M476" s="964"/>
      <c r="N476" s="965"/>
    </row>
    <row r="477" spans="3:14" ht="16" customHeight="1">
      <c r="C477" s="451"/>
      <c r="D477" s="448" t="s">
        <v>19</v>
      </c>
      <c r="E477" s="964"/>
      <c r="F477" s="964"/>
      <c r="G477" s="965"/>
      <c r="H477" s="521"/>
      <c r="I477" s="522"/>
      <c r="J477" s="451"/>
      <c r="K477" s="448" t="s">
        <v>19</v>
      </c>
      <c r="L477" s="964"/>
      <c r="M477" s="964"/>
      <c r="N477" s="965"/>
    </row>
    <row r="478" spans="3:14" ht="16" customHeight="1">
      <c r="C478" s="454"/>
      <c r="D478" s="449" t="s">
        <v>7</v>
      </c>
      <c r="E478" s="964"/>
      <c r="F478" s="964"/>
      <c r="G478" s="965"/>
      <c r="H478" s="521"/>
      <c r="I478" s="522"/>
      <c r="J478" s="454"/>
      <c r="K478" s="449" t="s">
        <v>7</v>
      </c>
      <c r="L478" s="964"/>
      <c r="M478" s="964"/>
      <c r="N478" s="965"/>
    </row>
    <row r="479" spans="3:14" ht="16" customHeight="1">
      <c r="C479" s="451"/>
      <c r="D479" s="445" t="str">
        <f>'statement of marks'!$H$3</f>
        <v>fo|ky; dk Mk;l dksM+ →</v>
      </c>
      <c r="E479" s="966" t="str">
        <f>'statement of marks'!$I$3</f>
        <v>00001</v>
      </c>
      <c r="F479" s="966"/>
      <c r="G479" s="967"/>
      <c r="H479" s="521"/>
      <c r="I479" s="522"/>
      <c r="J479" s="451"/>
      <c r="K479" s="445" t="str">
        <f>'statement of marks'!$H$3</f>
        <v>fo|ky; dk Mk;l dksM+ →</v>
      </c>
      <c r="L479" s="966" t="str">
        <f>'statement of marks'!$I$3</f>
        <v>00001</v>
      </c>
      <c r="M479" s="966"/>
      <c r="N479" s="967"/>
    </row>
    <row r="480" spans="3:14" ht="16" customHeight="1" thickBot="1">
      <c r="C480" s="455"/>
      <c r="D480" s="456" t="s">
        <v>70</v>
      </c>
      <c r="E480" s="968">
        <f>'statement of marks'!$EX$107</f>
        <v>42460</v>
      </c>
      <c r="F480" s="968"/>
      <c r="G480" s="969"/>
      <c r="H480" s="521"/>
      <c r="I480" s="522"/>
      <c r="J480" s="455"/>
      <c r="K480" s="456" t="s">
        <v>70</v>
      </c>
      <c r="L480" s="968">
        <f>'statement of marks'!$EX$107</f>
        <v>42460</v>
      </c>
      <c r="M480" s="968"/>
      <c r="N480" s="969"/>
    </row>
    <row r="481" spans="3:14" ht="16" customHeight="1">
      <c r="C481" s="970" t="s">
        <v>44</v>
      </c>
      <c r="D481" s="971"/>
      <c r="E481" s="971"/>
      <c r="F481" s="971"/>
      <c r="G481" s="972"/>
      <c r="H481" s="521"/>
      <c r="I481" s="522"/>
      <c r="J481" s="970" t="s">
        <v>44</v>
      </c>
      <c r="K481" s="971"/>
      <c r="L481" s="971"/>
      <c r="M481" s="971"/>
      <c r="N481" s="972"/>
    </row>
    <row r="482" spans="3:14" ht="16" customHeight="1">
      <c r="C482" s="973" t="str">
        <f>'statement of marks'!$A$1</f>
        <v>jk- ck- ek/;fed fo|ky; uohu] fuEckgsM+k</v>
      </c>
      <c r="D482" s="974"/>
      <c r="E482" s="974"/>
      <c r="F482" s="974"/>
      <c r="G482" s="975"/>
      <c r="H482" s="521"/>
      <c r="I482" s="522"/>
      <c r="J482" s="973" t="str">
        <f>'statement of marks'!$A$1</f>
        <v>jk- ck- ek/;fed fo|ky; uohu] fuEckgsM+k</v>
      </c>
      <c r="K482" s="974"/>
      <c r="L482" s="974"/>
      <c r="M482" s="974"/>
      <c r="N482" s="975"/>
    </row>
    <row r="483" spans="3:14" ht="16" customHeight="1">
      <c r="C483" s="973"/>
      <c r="D483" s="974"/>
      <c r="E483" s="974"/>
      <c r="F483" s="974"/>
      <c r="G483" s="975"/>
      <c r="H483" s="521"/>
      <c r="I483" s="522"/>
      <c r="J483" s="973"/>
      <c r="K483" s="974"/>
      <c r="L483" s="974"/>
      <c r="M483" s="974"/>
      <c r="N483" s="975"/>
    </row>
    <row r="484" spans="3:14" ht="16" customHeight="1">
      <c r="C484" s="451"/>
      <c r="D484" s="443" t="s">
        <v>578</v>
      </c>
      <c r="E484" s="976" t="str">
        <f>'statement of marks'!$F$3</f>
        <v>2015-16</v>
      </c>
      <c r="F484" s="976"/>
      <c r="G484" s="977"/>
      <c r="H484" s="521"/>
      <c r="I484" s="522"/>
      <c r="J484" s="451"/>
      <c r="K484" s="443" t="s">
        <v>578</v>
      </c>
      <c r="L484" s="976" t="str">
        <f>'statement of marks'!$F$3</f>
        <v>2015-16</v>
      </c>
      <c r="M484" s="976"/>
      <c r="N484" s="977"/>
    </row>
    <row r="485" spans="3:14" ht="16" customHeight="1">
      <c r="C485" s="451"/>
      <c r="D485" s="444" t="s">
        <v>579</v>
      </c>
      <c r="E485" s="978" t="str">
        <f>IF('statement of marks'!H37="","",'statement of marks'!H37)</f>
        <v>v 031</v>
      </c>
      <c r="F485" s="978"/>
      <c r="G485" s="979"/>
      <c r="H485" s="521"/>
      <c r="I485" s="522"/>
      <c r="J485" s="451"/>
      <c r="K485" s="444" t="s">
        <v>579</v>
      </c>
      <c r="L485" s="978" t="str">
        <f>IF('statement of marks'!H38="","",'statement of marks'!H38)</f>
        <v>v 032</v>
      </c>
      <c r="M485" s="978"/>
      <c r="N485" s="979"/>
    </row>
    <row r="486" spans="3:14" ht="16" customHeight="1">
      <c r="C486" s="451"/>
      <c r="D486" s="444" t="s">
        <v>580</v>
      </c>
      <c r="E486" s="978" t="str">
        <f>IF('statement of marks'!I37="","",'statement of marks'!I37)</f>
        <v>c 031</v>
      </c>
      <c r="F486" s="978"/>
      <c r="G486" s="979"/>
      <c r="H486" s="521"/>
      <c r="I486" s="522"/>
      <c r="J486" s="451"/>
      <c r="K486" s="444" t="s">
        <v>580</v>
      </c>
      <c r="L486" s="978" t="str">
        <f>IF('statement of marks'!I38="","",'statement of marks'!I38)</f>
        <v>c 032</v>
      </c>
      <c r="M486" s="978"/>
      <c r="N486" s="979"/>
    </row>
    <row r="487" spans="3:14" ht="16" customHeight="1">
      <c r="C487" s="451"/>
      <c r="D487" s="444" t="s">
        <v>581</v>
      </c>
      <c r="E487" s="978" t="str">
        <f>IF('statement of marks'!J37="","",'statement of marks'!J37)</f>
        <v>l 031</v>
      </c>
      <c r="F487" s="978"/>
      <c r="G487" s="979"/>
      <c r="H487" s="521"/>
      <c r="I487" s="522"/>
      <c r="J487" s="451"/>
      <c r="K487" s="444" t="s">
        <v>581</v>
      </c>
      <c r="L487" s="978" t="str">
        <f>IF('statement of marks'!J38="","",'statement of marks'!J38)</f>
        <v>l 032</v>
      </c>
      <c r="M487" s="978"/>
      <c r="N487" s="979"/>
    </row>
    <row r="488" spans="3:14" ht="16" customHeight="1">
      <c r="C488" s="451"/>
      <c r="D488" s="444" t="s">
        <v>585</v>
      </c>
      <c r="E488" s="980" t="str">
        <f>IF('statement of marks'!B37="","",'statement of marks'!B37)</f>
        <v/>
      </c>
      <c r="F488" s="980"/>
      <c r="G488" s="981"/>
      <c r="H488" s="521"/>
      <c r="I488" s="522"/>
      <c r="J488" s="451"/>
      <c r="K488" s="444" t="s">
        <v>585</v>
      </c>
      <c r="L488" s="980" t="str">
        <f>IF('statement of marks'!B38="","",'statement of marks'!B38)</f>
        <v/>
      </c>
      <c r="M488" s="980"/>
      <c r="N488" s="981"/>
    </row>
    <row r="489" spans="3:14" ht="16" customHeight="1">
      <c r="C489" s="451"/>
      <c r="D489" s="444" t="s">
        <v>582</v>
      </c>
      <c r="E489" s="980">
        <f>'statement of marks'!$D$3</f>
        <v>3</v>
      </c>
      <c r="F489" s="980"/>
      <c r="G489" s="981"/>
      <c r="H489" s="521"/>
      <c r="I489" s="522"/>
      <c r="J489" s="451"/>
      <c r="K489" s="444" t="s">
        <v>582</v>
      </c>
      <c r="L489" s="980">
        <f>'statement of marks'!$D$3</f>
        <v>3</v>
      </c>
      <c r="M489" s="980"/>
      <c r="N489" s="981"/>
    </row>
    <row r="490" spans="3:14" ht="16" customHeight="1">
      <c r="C490" s="451"/>
      <c r="D490" s="445" t="s">
        <v>583</v>
      </c>
      <c r="E490" s="980" t="str">
        <f>IF('statement of marks'!E37="","",'statement of marks'!E37)</f>
        <v/>
      </c>
      <c r="F490" s="980"/>
      <c r="G490" s="981"/>
      <c r="H490" s="521"/>
      <c r="I490" s="522"/>
      <c r="J490" s="451"/>
      <c r="K490" s="445" t="s">
        <v>583</v>
      </c>
      <c r="L490" s="980" t="str">
        <f>IF('statement of marks'!E38="","",'statement of marks'!E38)</f>
        <v/>
      </c>
      <c r="M490" s="980"/>
      <c r="N490" s="981"/>
    </row>
    <row r="491" spans="3:14" ht="16" customHeight="1">
      <c r="C491" s="451"/>
      <c r="D491" s="444" t="s">
        <v>9</v>
      </c>
      <c r="E491" s="980" t="str">
        <f>IF('statement of marks'!D37="","",'statement of marks'!D37)</f>
        <v/>
      </c>
      <c r="F491" s="980"/>
      <c r="G491" s="981"/>
      <c r="H491" s="521"/>
      <c r="I491" s="522"/>
      <c r="J491" s="451"/>
      <c r="K491" s="444" t="s">
        <v>9</v>
      </c>
      <c r="L491" s="980" t="str">
        <f>IF('statement of marks'!D38="","",'statement of marks'!D38)</f>
        <v/>
      </c>
      <c r="M491" s="980"/>
      <c r="N491" s="981"/>
    </row>
    <row r="492" spans="3:14" ht="16" customHeight="1">
      <c r="C492" s="451"/>
      <c r="D492" s="444" t="s">
        <v>587</v>
      </c>
      <c r="E492" s="982" t="str">
        <f>IF('statement of marks'!F37="","",'statement of marks'!F37)</f>
        <v/>
      </c>
      <c r="F492" s="982"/>
      <c r="G492" s="983"/>
      <c r="H492" s="521"/>
      <c r="I492" s="522"/>
      <c r="J492" s="451"/>
      <c r="K492" s="444" t="s">
        <v>587</v>
      </c>
      <c r="L492" s="982" t="str">
        <f>IF('statement of marks'!F38="","",'statement of marks'!F38)</f>
        <v/>
      </c>
      <c r="M492" s="982"/>
      <c r="N492" s="983"/>
    </row>
    <row r="493" spans="3:14" ht="16" customHeight="1">
      <c r="C493" s="451"/>
      <c r="D493" s="444" t="s">
        <v>588</v>
      </c>
      <c r="E493" s="984" t="str">
        <f>IF('statement of marks'!G37="","",'statement of marks'!G37)</f>
        <v/>
      </c>
      <c r="F493" s="984"/>
      <c r="G493" s="985"/>
      <c r="H493" s="521"/>
      <c r="I493" s="522"/>
      <c r="J493" s="451"/>
      <c r="K493" s="444" t="s">
        <v>588</v>
      </c>
      <c r="L493" s="984" t="str">
        <f>IF('statement of marks'!G38="","",'statement of marks'!G38)</f>
        <v/>
      </c>
      <c r="M493" s="984"/>
      <c r="N493" s="985"/>
    </row>
    <row r="494" spans="3:14" ht="16" customHeight="1">
      <c r="C494" s="451"/>
      <c r="D494" s="444" t="s">
        <v>584</v>
      </c>
      <c r="E494" s="450" t="s">
        <v>655</v>
      </c>
      <c r="F494" s="450" t="s">
        <v>91</v>
      </c>
      <c r="G494" s="452" t="s">
        <v>591</v>
      </c>
      <c r="H494" s="521"/>
      <c r="I494" s="522"/>
      <c r="J494" s="451"/>
      <c r="K494" s="444" t="s">
        <v>584</v>
      </c>
      <c r="L494" s="450" t="s">
        <v>655</v>
      </c>
      <c r="M494" s="450" t="s">
        <v>91</v>
      </c>
      <c r="N494" s="452" t="s">
        <v>591</v>
      </c>
    </row>
    <row r="495" spans="3:14" ht="16" customHeight="1">
      <c r="C495" s="451"/>
      <c r="D495" s="444" t="str">
        <f>'statement of marks'!$DQ$5</f>
        <v>fgUnh</v>
      </c>
      <c r="E495" s="458" t="str">
        <f>IF('statement of marks'!DQ37="","",'statement of marks'!DQ37)</f>
        <v/>
      </c>
      <c r="F495" s="460" t="str">
        <f>IF('statement of marks'!DR37="","",'statement of marks'!DR37)</f>
        <v/>
      </c>
      <c r="G495" s="452" t="str">
        <f>IF('statement of marks'!DS37="","",'statement of marks'!DS37)</f>
        <v/>
      </c>
      <c r="H495" s="521"/>
      <c r="I495" s="522"/>
      <c r="J495" s="451"/>
      <c r="K495" s="444" t="str">
        <f>'statement of marks'!$DQ$5</f>
        <v>fgUnh</v>
      </c>
      <c r="L495" s="458" t="str">
        <f>IF('statement of marks'!DQ38="","",'statement of marks'!DQ38)</f>
        <v/>
      </c>
      <c r="M495" s="460" t="str">
        <f>IF('statement of marks'!DR38="","",'statement of marks'!DR38)</f>
        <v/>
      </c>
      <c r="N495" s="452" t="str">
        <f>IF('statement of marks'!DS38="","",'statement of marks'!DS38)</f>
        <v/>
      </c>
    </row>
    <row r="496" spans="3:14" ht="16" customHeight="1">
      <c r="C496" s="451"/>
      <c r="D496" s="519" t="str">
        <f>'statement of marks'!$DW$5</f>
        <v>mnwZ</v>
      </c>
      <c r="E496" s="458" t="str">
        <f>IF('statement of marks'!DW37="","",'statement of marks'!DW37)</f>
        <v/>
      </c>
      <c r="F496" s="460" t="str">
        <f>IF('statement of marks'!DX37="","",'statement of marks'!DX37)</f>
        <v/>
      </c>
      <c r="G496" s="452" t="str">
        <f>IF('statement of marks'!DY37="","",'statement of marks'!DY37)</f>
        <v/>
      </c>
      <c r="H496" s="521"/>
      <c r="I496" s="522"/>
      <c r="J496" s="451"/>
      <c r="K496" s="519" t="str">
        <f>'statement of marks'!$DW$5</f>
        <v>mnwZ</v>
      </c>
      <c r="L496" s="458" t="str">
        <f>IF('statement of marks'!DW38="","",'statement of marks'!DW38)</f>
        <v/>
      </c>
      <c r="M496" s="460" t="str">
        <f>IF('statement of marks'!DX38="","",'statement of marks'!DX38)</f>
        <v/>
      </c>
      <c r="N496" s="452" t="str">
        <f>IF('statement of marks'!DY38="","",'statement of marks'!DY38)</f>
        <v/>
      </c>
    </row>
    <row r="497" spans="3:14" ht="16" customHeight="1">
      <c r="C497" s="451"/>
      <c r="D497" s="444" t="str">
        <f>'statement of marks'!$DT$5</f>
        <v>vaxszth</v>
      </c>
      <c r="E497" s="458" t="str">
        <f>IF('statement of marks'!DT37="","",'statement of marks'!DT37)</f>
        <v/>
      </c>
      <c r="F497" s="460" t="str">
        <f>IF('statement of marks'!DU37="","",'statement of marks'!DU37)</f>
        <v/>
      </c>
      <c r="G497" s="452" t="str">
        <f>IF('statement of marks'!DV37="","",'statement of marks'!DV37)</f>
        <v/>
      </c>
      <c r="H497" s="521"/>
      <c r="I497" s="522"/>
      <c r="J497" s="451"/>
      <c r="K497" s="444" t="str">
        <f>'statement of marks'!$DT$5</f>
        <v>vaxszth</v>
      </c>
      <c r="L497" s="458" t="str">
        <f>IF('statement of marks'!DT38="","",'statement of marks'!DT38)</f>
        <v/>
      </c>
      <c r="M497" s="460" t="str">
        <f>IF('statement of marks'!DU38="","",'statement of marks'!DU38)</f>
        <v/>
      </c>
      <c r="N497" s="452" t="str">
        <f>IF('statement of marks'!DV38="","",'statement of marks'!DV38)</f>
        <v/>
      </c>
    </row>
    <row r="498" spans="3:14" ht="16" customHeight="1">
      <c r="C498" s="451"/>
      <c r="D498" s="444" t="str">
        <f>'statement of marks'!$DZ$5</f>
        <v>xf.kr</v>
      </c>
      <c r="E498" s="458" t="str">
        <f>IF('statement of marks'!DZ37="","",'statement of marks'!DZ37)</f>
        <v/>
      </c>
      <c r="F498" s="460" t="str">
        <f>IF('statement of marks'!EA37="","",'statement of marks'!EA37)</f>
        <v/>
      </c>
      <c r="G498" s="452" t="str">
        <f>IF('statement of marks'!EB37="","",'statement of marks'!EB37)</f>
        <v/>
      </c>
      <c r="H498" s="521"/>
      <c r="I498" s="522"/>
      <c r="J498" s="451"/>
      <c r="K498" s="444" t="str">
        <f>'statement of marks'!$DZ$5</f>
        <v>xf.kr</v>
      </c>
      <c r="L498" s="458" t="str">
        <f>IF('statement of marks'!DZ38="","",'statement of marks'!DZ38)</f>
        <v/>
      </c>
      <c r="M498" s="460" t="str">
        <f>IF('statement of marks'!EA38="","",'statement of marks'!EA38)</f>
        <v/>
      </c>
      <c r="N498" s="452" t="str">
        <f>IF('statement of marks'!EB38="","",'statement of marks'!EB38)</f>
        <v/>
      </c>
    </row>
    <row r="499" spans="3:14" ht="16" customHeight="1">
      <c r="C499" s="451"/>
      <c r="D499" s="444" t="str">
        <f>'statement of marks'!$EC$5</f>
        <v>Ik;kZoj.k v/;;u</v>
      </c>
      <c r="E499" s="458" t="str">
        <f>IF('statement of marks'!EC37="","",'statement of marks'!EC37)</f>
        <v/>
      </c>
      <c r="F499" s="460" t="str">
        <f>IF('statement of marks'!ED37="","",'statement of marks'!ED37)</f>
        <v/>
      </c>
      <c r="G499" s="452" t="str">
        <f>IF('statement of marks'!EE37="","",'statement of marks'!EE37)</f>
        <v/>
      </c>
      <c r="H499" s="521"/>
      <c r="I499" s="522"/>
      <c r="J499" s="451"/>
      <c r="K499" s="444" t="str">
        <f>'statement of marks'!$EC$5</f>
        <v>Ik;kZoj.k v/;;u</v>
      </c>
      <c r="L499" s="458" t="str">
        <f>IF('statement of marks'!EC38="","",'statement of marks'!EC38)</f>
        <v/>
      </c>
      <c r="M499" s="460" t="str">
        <f>IF('statement of marks'!ED38="","",'statement of marks'!ED38)</f>
        <v/>
      </c>
      <c r="N499" s="452" t="str">
        <f>IF('statement of marks'!EE38="","",'statement of marks'!EE38)</f>
        <v/>
      </c>
    </row>
    <row r="500" spans="3:14" ht="16" customHeight="1">
      <c r="C500" s="451"/>
      <c r="D500" s="444" t="str">
        <f>'statement of marks'!$EF$5</f>
        <v>dk;kZuqHko</v>
      </c>
      <c r="E500" s="458" t="str">
        <f>IF('statement of marks'!EF37="","",'statement of marks'!EF37)</f>
        <v/>
      </c>
      <c r="F500" s="460" t="str">
        <f>IF('statement of marks'!EG37="","",'statement of marks'!EG37)</f>
        <v/>
      </c>
      <c r="G500" s="452" t="str">
        <f>IF('statement of marks'!EH37="","",'statement of marks'!EH37)</f>
        <v/>
      </c>
      <c r="H500" s="521"/>
      <c r="I500" s="522"/>
      <c r="J500" s="451"/>
      <c r="K500" s="444" t="str">
        <f>'statement of marks'!$EF$5</f>
        <v>dk;kZuqHko</v>
      </c>
      <c r="L500" s="458" t="str">
        <f>IF('statement of marks'!EF38="","",'statement of marks'!EF38)</f>
        <v/>
      </c>
      <c r="M500" s="460" t="str">
        <f>IF('statement of marks'!EG38="","",'statement of marks'!EG38)</f>
        <v/>
      </c>
      <c r="N500" s="452" t="str">
        <f>IF('statement of marks'!EH38="","",'statement of marks'!EH38)</f>
        <v/>
      </c>
    </row>
    <row r="501" spans="3:14" ht="16" customHeight="1">
      <c r="C501" s="451"/>
      <c r="D501" s="444" t="str">
        <f>'statement of marks'!$EI$5</f>
        <v>dyk f'k{kk</v>
      </c>
      <c r="E501" s="459" t="str">
        <f>IF('statement of marks'!EI37="","",'statement of marks'!EI37)</f>
        <v/>
      </c>
      <c r="F501" s="461" t="str">
        <f>IF('statement of marks'!EJ37="","",'statement of marks'!EJ37)</f>
        <v/>
      </c>
      <c r="G501" s="453" t="str">
        <f>IF('statement of marks'!EK37="","",'statement of marks'!EK37)</f>
        <v/>
      </c>
      <c r="H501" s="521"/>
      <c r="I501" s="522"/>
      <c r="J501" s="451"/>
      <c r="K501" s="444" t="str">
        <f>'statement of marks'!$EI$5</f>
        <v>dyk f'k{kk</v>
      </c>
      <c r="L501" s="459" t="str">
        <f>IF('statement of marks'!EI38="","",'statement of marks'!EI38)</f>
        <v/>
      </c>
      <c r="M501" s="461" t="str">
        <f>IF('statement of marks'!EJ38="","",'statement of marks'!EJ38)</f>
        <v/>
      </c>
      <c r="N501" s="453" t="str">
        <f>IF('statement of marks'!EK38="","",'statement of marks'!EK38)</f>
        <v/>
      </c>
    </row>
    <row r="502" spans="3:14" ht="16" customHeight="1">
      <c r="C502" s="451"/>
      <c r="D502" s="444" t="str">
        <f>'statement of marks'!$EL$5</f>
        <v>LokLF; ,oe~ 'kkjhfjd f'k{kk</v>
      </c>
      <c r="E502" s="459" t="str">
        <f>IF('statement of marks'!EL37="","",'statement of marks'!EL37)</f>
        <v/>
      </c>
      <c r="F502" s="461" t="str">
        <f>IF('statement of marks'!EM37="","",'statement of marks'!EM37)</f>
        <v/>
      </c>
      <c r="G502" s="453" t="str">
        <f>IF('statement of marks'!EN37="","",'statement of marks'!EN37)</f>
        <v/>
      </c>
      <c r="H502" s="521"/>
      <c r="I502" s="522"/>
      <c r="J502" s="451"/>
      <c r="K502" s="444" t="str">
        <f>'statement of marks'!$EL$5</f>
        <v>LokLF; ,oe~ 'kkjhfjd f'k{kk</v>
      </c>
      <c r="L502" s="459" t="str">
        <f>IF('statement of marks'!EL38="","",'statement of marks'!EL38)</f>
        <v/>
      </c>
      <c r="M502" s="461" t="str">
        <f>IF('statement of marks'!EM38="","",'statement of marks'!EM38)</f>
        <v/>
      </c>
      <c r="N502" s="453" t="str">
        <f>IF('statement of marks'!EN38="","",'statement of marks'!EN38)</f>
        <v/>
      </c>
    </row>
    <row r="503" spans="3:14" ht="16" customHeight="1">
      <c r="C503" s="451"/>
      <c r="D503" s="444" t="s">
        <v>654</v>
      </c>
      <c r="E503" s="459" t="str">
        <f>IF('statement of marks'!ES37="","",'statement of marks'!ES37)</f>
        <v/>
      </c>
      <c r="F503" s="461" t="str">
        <f>IF('statement of marks'!ET37="","",'statement of marks'!ET37)</f>
        <v/>
      </c>
      <c r="G503" s="453" t="str">
        <f>IF('statement of marks'!EV37="","",'statement of marks'!EV37)</f>
        <v/>
      </c>
      <c r="H503" s="521"/>
      <c r="I503" s="522"/>
      <c r="J503" s="451"/>
      <c r="K503" s="444" t="s">
        <v>654</v>
      </c>
      <c r="L503" s="459" t="str">
        <f>IF('statement of marks'!ES38="","",'statement of marks'!ES38)</f>
        <v/>
      </c>
      <c r="M503" s="461" t="str">
        <f>IF('statement of marks'!ET38="","",'statement of marks'!ET38)</f>
        <v/>
      </c>
      <c r="N503" s="453" t="str">
        <f>IF('statement of marks'!EV38="","",'statement of marks'!EV38)</f>
        <v/>
      </c>
    </row>
    <row r="504" spans="3:14" ht="16" customHeight="1">
      <c r="C504" s="451"/>
      <c r="D504" s="444" t="s">
        <v>11</v>
      </c>
      <c r="E504" s="986" t="str">
        <f>IF('statement of marks'!ER37="","",'statement of marks'!ER37)</f>
        <v/>
      </c>
      <c r="F504" s="986"/>
      <c r="G504" s="987"/>
      <c r="H504" s="521"/>
      <c r="I504" s="522"/>
      <c r="J504" s="451"/>
      <c r="K504" s="444" t="s">
        <v>11</v>
      </c>
      <c r="L504" s="986" t="str">
        <f>IF('statement of marks'!ER38="","",'statement of marks'!ER38)</f>
        <v/>
      </c>
      <c r="M504" s="986"/>
      <c r="N504" s="987"/>
    </row>
    <row r="505" spans="3:14" ht="16" customHeight="1">
      <c r="C505" s="451"/>
      <c r="D505" s="446" t="str">
        <f>'statement of marks'!$EO$5</f>
        <v>dqy ehfVax</v>
      </c>
      <c r="E505" s="457" t="str">
        <f>IF('statement of marks'!EO37="","",'statement of marks'!EO37)</f>
        <v/>
      </c>
      <c r="F505" s="395" t="str">
        <f>'statement of marks'!$EP$5</f>
        <v>Nk= mifLFkfr</v>
      </c>
      <c r="G505" s="462" t="str">
        <f>IF('statement of marks'!EP37="","",'statement of marks'!EP37)</f>
        <v/>
      </c>
      <c r="H505" s="521"/>
      <c r="I505" s="522"/>
      <c r="J505" s="451"/>
      <c r="K505" s="446" t="str">
        <f>'statement of marks'!$EO$5</f>
        <v>dqy ehfVax</v>
      </c>
      <c r="L505" s="457" t="str">
        <f>IF('statement of marks'!EO38="","",'statement of marks'!EO38)</f>
        <v/>
      </c>
      <c r="M505" s="395" t="str">
        <f>'statement of marks'!$EP$5</f>
        <v>Nk= mifLFkfr</v>
      </c>
      <c r="N505" s="462" t="str">
        <f>IF('statement of marks'!EP38="","",'statement of marks'!EP38)</f>
        <v/>
      </c>
    </row>
    <row r="506" spans="3:14" ht="16" customHeight="1">
      <c r="C506" s="451"/>
      <c r="D506" s="444" t="s">
        <v>589</v>
      </c>
      <c r="E506" s="964" t="str">
        <f>IF('statement of marks'!EY37="","",'statement of marks'!EY37)</f>
        <v/>
      </c>
      <c r="F506" s="964"/>
      <c r="G506" s="965"/>
      <c r="H506" s="521"/>
      <c r="I506" s="522"/>
      <c r="J506" s="451"/>
      <c r="K506" s="444" t="s">
        <v>589</v>
      </c>
      <c r="L506" s="964" t="str">
        <f>IF('statement of marks'!EY38="","",'statement of marks'!EY38)</f>
        <v/>
      </c>
      <c r="M506" s="964"/>
      <c r="N506" s="965"/>
    </row>
    <row r="507" spans="3:14" ht="16" customHeight="1">
      <c r="C507" s="451"/>
      <c r="D507" s="445" t="s">
        <v>72</v>
      </c>
      <c r="E507" s="964"/>
      <c r="F507" s="964"/>
      <c r="G507" s="965"/>
      <c r="H507" s="521"/>
      <c r="I507" s="522"/>
      <c r="J507" s="451"/>
      <c r="K507" s="445" t="s">
        <v>72</v>
      </c>
      <c r="L507" s="964"/>
      <c r="M507" s="964"/>
      <c r="N507" s="965"/>
    </row>
    <row r="508" spans="3:14" ht="16" customHeight="1">
      <c r="C508" s="451"/>
      <c r="D508" s="447" t="s">
        <v>99</v>
      </c>
      <c r="E508" s="964"/>
      <c r="F508" s="964"/>
      <c r="G508" s="965"/>
      <c r="H508" s="521"/>
      <c r="I508" s="522"/>
      <c r="J508" s="451"/>
      <c r="K508" s="447" t="s">
        <v>99</v>
      </c>
      <c r="L508" s="964"/>
      <c r="M508" s="964"/>
      <c r="N508" s="965"/>
    </row>
    <row r="509" spans="3:14" ht="16" customHeight="1">
      <c r="C509" s="451"/>
      <c r="D509" s="448" t="s">
        <v>19</v>
      </c>
      <c r="E509" s="964"/>
      <c r="F509" s="964"/>
      <c r="G509" s="965"/>
      <c r="H509" s="521"/>
      <c r="I509" s="522"/>
      <c r="J509" s="451"/>
      <c r="K509" s="448" t="s">
        <v>19</v>
      </c>
      <c r="L509" s="964"/>
      <c r="M509" s="964"/>
      <c r="N509" s="965"/>
    </row>
    <row r="510" spans="3:14" ht="16" customHeight="1">
      <c r="C510" s="454"/>
      <c r="D510" s="449" t="s">
        <v>7</v>
      </c>
      <c r="E510" s="964"/>
      <c r="F510" s="964"/>
      <c r="G510" s="965"/>
      <c r="H510" s="521"/>
      <c r="I510" s="522"/>
      <c r="J510" s="454"/>
      <c r="K510" s="449" t="s">
        <v>7</v>
      </c>
      <c r="L510" s="964"/>
      <c r="M510" s="964"/>
      <c r="N510" s="965"/>
    </row>
    <row r="511" spans="3:14" ht="16" customHeight="1">
      <c r="C511" s="451"/>
      <c r="D511" s="445" t="str">
        <f>'statement of marks'!$H$3</f>
        <v>fo|ky; dk Mk;l dksM+ →</v>
      </c>
      <c r="E511" s="966" t="str">
        <f>'statement of marks'!$I$3</f>
        <v>00001</v>
      </c>
      <c r="F511" s="966"/>
      <c r="G511" s="967"/>
      <c r="H511" s="521"/>
      <c r="I511" s="522"/>
      <c r="J511" s="451"/>
      <c r="K511" s="445" t="str">
        <f>'statement of marks'!$H$3</f>
        <v>fo|ky; dk Mk;l dksM+ →</v>
      </c>
      <c r="L511" s="966" t="str">
        <f>'statement of marks'!$I$3</f>
        <v>00001</v>
      </c>
      <c r="M511" s="966"/>
      <c r="N511" s="967"/>
    </row>
    <row r="512" spans="3:14" ht="16" customHeight="1" thickBot="1">
      <c r="C512" s="455"/>
      <c r="D512" s="456" t="s">
        <v>70</v>
      </c>
      <c r="E512" s="968">
        <f>'statement of marks'!$EX$107</f>
        <v>42460</v>
      </c>
      <c r="F512" s="968"/>
      <c r="G512" s="969"/>
      <c r="H512" s="521"/>
      <c r="I512" s="522"/>
      <c r="J512" s="455"/>
      <c r="K512" s="456" t="s">
        <v>70</v>
      </c>
      <c r="L512" s="968">
        <f>'statement of marks'!$EX$107</f>
        <v>42460</v>
      </c>
      <c r="M512" s="968"/>
      <c r="N512" s="969"/>
    </row>
    <row r="513" spans="3:14" ht="16" customHeight="1">
      <c r="C513" s="970" t="s">
        <v>44</v>
      </c>
      <c r="D513" s="971"/>
      <c r="E513" s="971"/>
      <c r="F513" s="971"/>
      <c r="G513" s="972"/>
      <c r="H513" s="521"/>
      <c r="I513" s="522"/>
      <c r="J513" s="970" t="s">
        <v>44</v>
      </c>
      <c r="K513" s="971"/>
      <c r="L513" s="971"/>
      <c r="M513" s="971"/>
      <c r="N513" s="972"/>
    </row>
    <row r="514" spans="3:14" ht="16" customHeight="1">
      <c r="C514" s="973" t="str">
        <f>'statement of marks'!$A$1</f>
        <v>jk- ck- ek/;fed fo|ky; uohu] fuEckgsM+k</v>
      </c>
      <c r="D514" s="974"/>
      <c r="E514" s="974"/>
      <c r="F514" s="974"/>
      <c r="G514" s="975"/>
      <c r="H514" s="521"/>
      <c r="I514" s="522"/>
      <c r="J514" s="973" t="str">
        <f>'statement of marks'!$A$1</f>
        <v>jk- ck- ek/;fed fo|ky; uohu] fuEckgsM+k</v>
      </c>
      <c r="K514" s="974"/>
      <c r="L514" s="974"/>
      <c r="M514" s="974"/>
      <c r="N514" s="975"/>
    </row>
    <row r="515" spans="3:14" ht="16" customHeight="1">
      <c r="C515" s="973"/>
      <c r="D515" s="974"/>
      <c r="E515" s="974"/>
      <c r="F515" s="974"/>
      <c r="G515" s="975"/>
      <c r="H515" s="521"/>
      <c r="I515" s="522"/>
      <c r="J515" s="973"/>
      <c r="K515" s="974"/>
      <c r="L515" s="974"/>
      <c r="M515" s="974"/>
      <c r="N515" s="975"/>
    </row>
    <row r="516" spans="3:14" ht="16" customHeight="1">
      <c r="C516" s="451"/>
      <c r="D516" s="443" t="s">
        <v>578</v>
      </c>
      <c r="E516" s="976" t="str">
        <f>'statement of marks'!$F$3</f>
        <v>2015-16</v>
      </c>
      <c r="F516" s="976"/>
      <c r="G516" s="977"/>
      <c r="H516" s="521"/>
      <c r="I516" s="522"/>
      <c r="J516" s="451"/>
      <c r="K516" s="443" t="s">
        <v>578</v>
      </c>
      <c r="L516" s="976" t="str">
        <f>'statement of marks'!$F$3</f>
        <v>2015-16</v>
      </c>
      <c r="M516" s="976"/>
      <c r="N516" s="977"/>
    </row>
    <row r="517" spans="3:14" ht="16" customHeight="1">
      <c r="C517" s="451"/>
      <c r="D517" s="444" t="s">
        <v>579</v>
      </c>
      <c r="E517" s="978" t="str">
        <f>IF('statement of marks'!H39="","",'statement of marks'!H39)</f>
        <v>v 033</v>
      </c>
      <c r="F517" s="978"/>
      <c r="G517" s="979"/>
      <c r="H517" s="521"/>
      <c r="I517" s="522"/>
      <c r="J517" s="451"/>
      <c r="K517" s="444" t="s">
        <v>579</v>
      </c>
      <c r="L517" s="978" t="str">
        <f>IF('statement of marks'!H40="","",'statement of marks'!H40)</f>
        <v>v 034</v>
      </c>
      <c r="M517" s="978"/>
      <c r="N517" s="979"/>
    </row>
    <row r="518" spans="3:14" ht="16" customHeight="1">
      <c r="C518" s="451"/>
      <c r="D518" s="444" t="s">
        <v>580</v>
      </c>
      <c r="E518" s="978" t="str">
        <f>IF('statement of marks'!I39="","",'statement of marks'!I39)</f>
        <v>c 033</v>
      </c>
      <c r="F518" s="978"/>
      <c r="G518" s="979"/>
      <c r="H518" s="521"/>
      <c r="I518" s="522"/>
      <c r="J518" s="451"/>
      <c r="K518" s="444" t="s">
        <v>580</v>
      </c>
      <c r="L518" s="978" t="str">
        <f>IF('statement of marks'!I40="","",'statement of marks'!I40)</f>
        <v>c 034</v>
      </c>
      <c r="M518" s="978"/>
      <c r="N518" s="979"/>
    </row>
    <row r="519" spans="3:14" ht="16" customHeight="1">
      <c r="C519" s="451"/>
      <c r="D519" s="444" t="s">
        <v>581</v>
      </c>
      <c r="E519" s="978" t="str">
        <f>IF('statement of marks'!J39="","",'statement of marks'!J39)</f>
        <v>l 033</v>
      </c>
      <c r="F519" s="978"/>
      <c r="G519" s="979"/>
      <c r="H519" s="521"/>
      <c r="I519" s="522"/>
      <c r="J519" s="451"/>
      <c r="K519" s="444" t="s">
        <v>581</v>
      </c>
      <c r="L519" s="978" t="str">
        <f>IF('statement of marks'!J40="","",'statement of marks'!J40)</f>
        <v>l 034</v>
      </c>
      <c r="M519" s="978"/>
      <c r="N519" s="979"/>
    </row>
    <row r="520" spans="3:14" ht="16" customHeight="1">
      <c r="C520" s="451"/>
      <c r="D520" s="444" t="s">
        <v>585</v>
      </c>
      <c r="E520" s="980" t="str">
        <f>IF('statement of marks'!B39="","",'statement of marks'!B39)</f>
        <v/>
      </c>
      <c r="F520" s="980"/>
      <c r="G520" s="981"/>
      <c r="H520" s="521"/>
      <c r="I520" s="522"/>
      <c r="J520" s="451"/>
      <c r="K520" s="444" t="s">
        <v>585</v>
      </c>
      <c r="L520" s="980" t="str">
        <f>IF('statement of marks'!B40="","",'statement of marks'!B40)</f>
        <v/>
      </c>
      <c r="M520" s="980"/>
      <c r="N520" s="981"/>
    </row>
    <row r="521" spans="3:14" ht="16" customHeight="1">
      <c r="C521" s="451"/>
      <c r="D521" s="444" t="s">
        <v>582</v>
      </c>
      <c r="E521" s="980">
        <f>'statement of marks'!$D$3</f>
        <v>3</v>
      </c>
      <c r="F521" s="980"/>
      <c r="G521" s="981"/>
      <c r="H521" s="521"/>
      <c r="I521" s="522"/>
      <c r="J521" s="451"/>
      <c r="K521" s="444" t="s">
        <v>582</v>
      </c>
      <c r="L521" s="980">
        <f>'statement of marks'!$D$3</f>
        <v>3</v>
      </c>
      <c r="M521" s="980"/>
      <c r="N521" s="981"/>
    </row>
    <row r="522" spans="3:14" ht="16" customHeight="1">
      <c r="C522" s="451"/>
      <c r="D522" s="445" t="s">
        <v>583</v>
      </c>
      <c r="E522" s="980" t="str">
        <f>IF('statement of marks'!E39="","",'statement of marks'!E39)</f>
        <v/>
      </c>
      <c r="F522" s="980"/>
      <c r="G522" s="981"/>
      <c r="H522" s="521"/>
      <c r="I522" s="522"/>
      <c r="J522" s="451"/>
      <c r="K522" s="445" t="s">
        <v>583</v>
      </c>
      <c r="L522" s="980" t="str">
        <f>IF('statement of marks'!E40="","",'statement of marks'!E40)</f>
        <v/>
      </c>
      <c r="M522" s="980"/>
      <c r="N522" s="981"/>
    </row>
    <row r="523" spans="3:14" ht="16" customHeight="1">
      <c r="C523" s="451"/>
      <c r="D523" s="444" t="s">
        <v>9</v>
      </c>
      <c r="E523" s="980" t="str">
        <f>IF('statement of marks'!D39="","",'statement of marks'!D39)</f>
        <v/>
      </c>
      <c r="F523" s="980"/>
      <c r="G523" s="981"/>
      <c r="H523" s="521"/>
      <c r="I523" s="522"/>
      <c r="J523" s="451"/>
      <c r="K523" s="444" t="s">
        <v>9</v>
      </c>
      <c r="L523" s="980" t="str">
        <f>IF('statement of marks'!D40="","",'statement of marks'!D40)</f>
        <v/>
      </c>
      <c r="M523" s="980"/>
      <c r="N523" s="981"/>
    </row>
    <row r="524" spans="3:14" ht="16" customHeight="1">
      <c r="C524" s="451"/>
      <c r="D524" s="444" t="s">
        <v>587</v>
      </c>
      <c r="E524" s="982" t="str">
        <f>IF('statement of marks'!F39="","",'statement of marks'!F39)</f>
        <v/>
      </c>
      <c r="F524" s="982"/>
      <c r="G524" s="983"/>
      <c r="H524" s="521"/>
      <c r="I524" s="522"/>
      <c r="J524" s="451"/>
      <c r="K524" s="444" t="s">
        <v>587</v>
      </c>
      <c r="L524" s="982" t="str">
        <f>IF('statement of marks'!F40="","",'statement of marks'!F40)</f>
        <v/>
      </c>
      <c r="M524" s="982"/>
      <c r="N524" s="983"/>
    </row>
    <row r="525" spans="3:14" ht="16" customHeight="1">
      <c r="C525" s="451"/>
      <c r="D525" s="444" t="s">
        <v>588</v>
      </c>
      <c r="E525" s="984" t="str">
        <f>IF('statement of marks'!G39="","",'statement of marks'!G39)</f>
        <v/>
      </c>
      <c r="F525" s="984"/>
      <c r="G525" s="985"/>
      <c r="H525" s="521"/>
      <c r="I525" s="522"/>
      <c r="J525" s="451"/>
      <c r="K525" s="444" t="s">
        <v>588</v>
      </c>
      <c r="L525" s="984" t="str">
        <f>IF('statement of marks'!G40="","",'statement of marks'!G40)</f>
        <v/>
      </c>
      <c r="M525" s="984"/>
      <c r="N525" s="985"/>
    </row>
    <row r="526" spans="3:14" ht="16" customHeight="1">
      <c r="C526" s="451"/>
      <c r="D526" s="444" t="s">
        <v>584</v>
      </c>
      <c r="E526" s="450" t="s">
        <v>655</v>
      </c>
      <c r="F526" s="450" t="s">
        <v>91</v>
      </c>
      <c r="G526" s="452" t="s">
        <v>591</v>
      </c>
      <c r="H526" s="521"/>
      <c r="I526" s="522"/>
      <c r="J526" s="451"/>
      <c r="K526" s="444" t="s">
        <v>584</v>
      </c>
      <c r="L526" s="450" t="s">
        <v>655</v>
      </c>
      <c r="M526" s="450" t="s">
        <v>91</v>
      </c>
      <c r="N526" s="452" t="s">
        <v>591</v>
      </c>
    </row>
    <row r="527" spans="3:14" ht="16" customHeight="1">
      <c r="C527" s="451"/>
      <c r="D527" s="444" t="str">
        <f>'statement of marks'!$DQ$5</f>
        <v>fgUnh</v>
      </c>
      <c r="E527" s="458" t="str">
        <f>IF('statement of marks'!DQ39="","",'statement of marks'!DQ39)</f>
        <v/>
      </c>
      <c r="F527" s="460" t="str">
        <f>IF('statement of marks'!DR39="","",'statement of marks'!DR39)</f>
        <v/>
      </c>
      <c r="G527" s="452" t="str">
        <f>IF('statement of marks'!DS39="","",'statement of marks'!DS39)</f>
        <v/>
      </c>
      <c r="H527" s="521"/>
      <c r="I527" s="522"/>
      <c r="J527" s="451"/>
      <c r="K527" s="444" t="str">
        <f>'statement of marks'!$DQ$5</f>
        <v>fgUnh</v>
      </c>
      <c r="L527" s="458" t="str">
        <f>IF('statement of marks'!DQ40="","",'statement of marks'!DQ40)</f>
        <v/>
      </c>
      <c r="M527" s="460" t="str">
        <f>IF('statement of marks'!DR40="","",'statement of marks'!DR40)</f>
        <v/>
      </c>
      <c r="N527" s="452" t="str">
        <f>IF('statement of marks'!DS40="","",'statement of marks'!DS40)</f>
        <v/>
      </c>
    </row>
    <row r="528" spans="3:14" ht="16" customHeight="1">
      <c r="C528" s="451"/>
      <c r="D528" s="519" t="str">
        <f>'statement of marks'!$DW$5</f>
        <v>mnwZ</v>
      </c>
      <c r="E528" s="458" t="str">
        <f>IF('statement of marks'!DW39="","",'statement of marks'!DW39)</f>
        <v/>
      </c>
      <c r="F528" s="460" t="str">
        <f>IF('statement of marks'!DX39="","",'statement of marks'!DX39)</f>
        <v/>
      </c>
      <c r="G528" s="452" t="str">
        <f>IF('statement of marks'!DY39="","",'statement of marks'!DY39)</f>
        <v/>
      </c>
      <c r="H528" s="521"/>
      <c r="I528" s="522"/>
      <c r="J528" s="451"/>
      <c r="K528" s="519" t="str">
        <f>'statement of marks'!$DW$5</f>
        <v>mnwZ</v>
      </c>
      <c r="L528" s="458" t="str">
        <f>IF('statement of marks'!DW40="","",'statement of marks'!DW40)</f>
        <v/>
      </c>
      <c r="M528" s="460" t="str">
        <f>IF('statement of marks'!DX40="","",'statement of marks'!DX40)</f>
        <v/>
      </c>
      <c r="N528" s="452" t="str">
        <f>IF('statement of marks'!DY40="","",'statement of marks'!DY40)</f>
        <v/>
      </c>
    </row>
    <row r="529" spans="3:14" ht="16" customHeight="1">
      <c r="C529" s="451"/>
      <c r="D529" s="444" t="str">
        <f>'statement of marks'!$DT$5</f>
        <v>vaxszth</v>
      </c>
      <c r="E529" s="458" t="str">
        <f>IF('statement of marks'!DT39="","",'statement of marks'!DT39)</f>
        <v/>
      </c>
      <c r="F529" s="460" t="str">
        <f>IF('statement of marks'!DU39="","",'statement of marks'!DU39)</f>
        <v/>
      </c>
      <c r="G529" s="452" t="str">
        <f>IF('statement of marks'!DV39="","",'statement of marks'!DV39)</f>
        <v/>
      </c>
      <c r="H529" s="521"/>
      <c r="I529" s="522"/>
      <c r="J529" s="451"/>
      <c r="K529" s="444" t="str">
        <f>'statement of marks'!$DT$5</f>
        <v>vaxszth</v>
      </c>
      <c r="L529" s="458" t="str">
        <f>IF('statement of marks'!DT40="","",'statement of marks'!DT40)</f>
        <v/>
      </c>
      <c r="M529" s="460" t="str">
        <f>IF('statement of marks'!DU40="","",'statement of marks'!DU40)</f>
        <v/>
      </c>
      <c r="N529" s="452" t="str">
        <f>IF('statement of marks'!DV40="","",'statement of marks'!DV40)</f>
        <v/>
      </c>
    </row>
    <row r="530" spans="3:14" ht="16" customHeight="1">
      <c r="C530" s="451"/>
      <c r="D530" s="444" t="str">
        <f>'statement of marks'!$DZ$5</f>
        <v>xf.kr</v>
      </c>
      <c r="E530" s="458" t="str">
        <f>IF('statement of marks'!DZ39="","",'statement of marks'!DZ39)</f>
        <v/>
      </c>
      <c r="F530" s="460" t="str">
        <f>IF('statement of marks'!EA39="","",'statement of marks'!EA39)</f>
        <v/>
      </c>
      <c r="G530" s="452" t="str">
        <f>IF('statement of marks'!EB39="","",'statement of marks'!EB39)</f>
        <v/>
      </c>
      <c r="H530" s="521"/>
      <c r="I530" s="522"/>
      <c r="J530" s="451"/>
      <c r="K530" s="444" t="str">
        <f>'statement of marks'!$DZ$5</f>
        <v>xf.kr</v>
      </c>
      <c r="L530" s="458" t="str">
        <f>IF('statement of marks'!DZ40="","",'statement of marks'!DZ40)</f>
        <v/>
      </c>
      <c r="M530" s="460" t="str">
        <f>IF('statement of marks'!EA40="","",'statement of marks'!EA40)</f>
        <v/>
      </c>
      <c r="N530" s="452" t="str">
        <f>IF('statement of marks'!EB40="","",'statement of marks'!EB40)</f>
        <v/>
      </c>
    </row>
    <row r="531" spans="3:14" ht="16" customHeight="1">
      <c r="C531" s="451"/>
      <c r="D531" s="444" t="str">
        <f>'statement of marks'!$EC$5</f>
        <v>Ik;kZoj.k v/;;u</v>
      </c>
      <c r="E531" s="458" t="str">
        <f>IF('statement of marks'!EC39="","",'statement of marks'!EC39)</f>
        <v/>
      </c>
      <c r="F531" s="460" t="str">
        <f>IF('statement of marks'!ED39="","",'statement of marks'!ED39)</f>
        <v/>
      </c>
      <c r="G531" s="452" t="str">
        <f>IF('statement of marks'!EE39="","",'statement of marks'!EE39)</f>
        <v/>
      </c>
      <c r="H531" s="521"/>
      <c r="I531" s="522"/>
      <c r="J531" s="451"/>
      <c r="K531" s="444" t="str">
        <f>'statement of marks'!$EC$5</f>
        <v>Ik;kZoj.k v/;;u</v>
      </c>
      <c r="L531" s="458" t="str">
        <f>IF('statement of marks'!EC40="","",'statement of marks'!EC40)</f>
        <v/>
      </c>
      <c r="M531" s="460" t="str">
        <f>IF('statement of marks'!ED40="","",'statement of marks'!ED40)</f>
        <v/>
      </c>
      <c r="N531" s="452" t="str">
        <f>IF('statement of marks'!EE40="","",'statement of marks'!EE40)</f>
        <v/>
      </c>
    </row>
    <row r="532" spans="3:14" ht="16" customHeight="1">
      <c r="C532" s="451"/>
      <c r="D532" s="444" t="str">
        <f>'statement of marks'!$EF$5</f>
        <v>dk;kZuqHko</v>
      </c>
      <c r="E532" s="458" t="str">
        <f>IF('statement of marks'!EF39="","",'statement of marks'!EF39)</f>
        <v/>
      </c>
      <c r="F532" s="460" t="str">
        <f>IF('statement of marks'!EG39="","",'statement of marks'!EG39)</f>
        <v/>
      </c>
      <c r="G532" s="452" t="str">
        <f>IF('statement of marks'!EH39="","",'statement of marks'!EH39)</f>
        <v/>
      </c>
      <c r="H532" s="521"/>
      <c r="I532" s="522"/>
      <c r="J532" s="451"/>
      <c r="K532" s="444" t="str">
        <f>'statement of marks'!$EF$5</f>
        <v>dk;kZuqHko</v>
      </c>
      <c r="L532" s="458" t="str">
        <f>IF('statement of marks'!EF40="","",'statement of marks'!EF40)</f>
        <v/>
      </c>
      <c r="M532" s="460" t="str">
        <f>IF('statement of marks'!EG40="","",'statement of marks'!EG40)</f>
        <v/>
      </c>
      <c r="N532" s="452" t="str">
        <f>IF('statement of marks'!EH40="","",'statement of marks'!EH40)</f>
        <v/>
      </c>
    </row>
    <row r="533" spans="3:14" ht="16" customHeight="1">
      <c r="C533" s="451"/>
      <c r="D533" s="444" t="str">
        <f>'statement of marks'!$EI$5</f>
        <v>dyk f'k{kk</v>
      </c>
      <c r="E533" s="459" t="str">
        <f>IF('statement of marks'!EI39="","",'statement of marks'!EI39)</f>
        <v/>
      </c>
      <c r="F533" s="461" t="str">
        <f>IF('statement of marks'!EJ39="","",'statement of marks'!EJ39)</f>
        <v/>
      </c>
      <c r="G533" s="453" t="str">
        <f>IF('statement of marks'!EK39="","",'statement of marks'!EK39)</f>
        <v/>
      </c>
      <c r="H533" s="521"/>
      <c r="I533" s="522"/>
      <c r="J533" s="451"/>
      <c r="K533" s="444" t="str">
        <f>'statement of marks'!$EI$5</f>
        <v>dyk f'k{kk</v>
      </c>
      <c r="L533" s="459" t="str">
        <f>IF('statement of marks'!EI40="","",'statement of marks'!EI40)</f>
        <v/>
      </c>
      <c r="M533" s="461" t="str">
        <f>IF('statement of marks'!EJ40="","",'statement of marks'!EJ40)</f>
        <v/>
      </c>
      <c r="N533" s="453" t="str">
        <f>IF('statement of marks'!EK40="","",'statement of marks'!EK40)</f>
        <v/>
      </c>
    </row>
    <row r="534" spans="3:14" ht="16" customHeight="1">
      <c r="C534" s="451"/>
      <c r="D534" s="444" t="str">
        <f>'statement of marks'!$EL$5</f>
        <v>LokLF; ,oe~ 'kkjhfjd f'k{kk</v>
      </c>
      <c r="E534" s="459" t="str">
        <f>IF('statement of marks'!EL39="","",'statement of marks'!EL39)</f>
        <v/>
      </c>
      <c r="F534" s="461" t="str">
        <f>IF('statement of marks'!EM39="","",'statement of marks'!EM39)</f>
        <v/>
      </c>
      <c r="G534" s="453" t="str">
        <f>IF('statement of marks'!EN39="","",'statement of marks'!EN39)</f>
        <v/>
      </c>
      <c r="H534" s="521"/>
      <c r="I534" s="522"/>
      <c r="J534" s="451"/>
      <c r="K534" s="444" t="str">
        <f>'statement of marks'!$EL$5</f>
        <v>LokLF; ,oe~ 'kkjhfjd f'k{kk</v>
      </c>
      <c r="L534" s="459" t="str">
        <f>IF('statement of marks'!EL40="","",'statement of marks'!EL40)</f>
        <v/>
      </c>
      <c r="M534" s="461" t="str">
        <f>IF('statement of marks'!EM40="","",'statement of marks'!EM40)</f>
        <v/>
      </c>
      <c r="N534" s="453" t="str">
        <f>IF('statement of marks'!EN40="","",'statement of marks'!EN40)</f>
        <v/>
      </c>
    </row>
    <row r="535" spans="3:14" ht="16" customHeight="1">
      <c r="C535" s="451"/>
      <c r="D535" s="444" t="s">
        <v>654</v>
      </c>
      <c r="E535" s="459" t="str">
        <f>IF('statement of marks'!ES39="","",'statement of marks'!ES39)</f>
        <v/>
      </c>
      <c r="F535" s="461" t="str">
        <f>IF('statement of marks'!ET39="","",'statement of marks'!ET39)</f>
        <v/>
      </c>
      <c r="G535" s="453" t="str">
        <f>IF('statement of marks'!EV39="","",'statement of marks'!EV39)</f>
        <v/>
      </c>
      <c r="H535" s="521"/>
      <c r="I535" s="522"/>
      <c r="J535" s="451"/>
      <c r="K535" s="444" t="s">
        <v>654</v>
      </c>
      <c r="L535" s="459" t="str">
        <f>IF('statement of marks'!ES40="","",'statement of marks'!ES40)</f>
        <v/>
      </c>
      <c r="M535" s="461" t="str">
        <f>IF('statement of marks'!ET40="","",'statement of marks'!ET40)</f>
        <v/>
      </c>
      <c r="N535" s="453" t="str">
        <f>IF('statement of marks'!EV40="","",'statement of marks'!EV40)</f>
        <v/>
      </c>
    </row>
    <row r="536" spans="3:14" ht="16" customHeight="1">
      <c r="C536" s="451"/>
      <c r="D536" s="444" t="s">
        <v>11</v>
      </c>
      <c r="E536" s="986" t="str">
        <f>IF('statement of marks'!ER39="","",'statement of marks'!ER39)</f>
        <v/>
      </c>
      <c r="F536" s="986"/>
      <c r="G536" s="987"/>
      <c r="H536" s="521"/>
      <c r="I536" s="522"/>
      <c r="J536" s="451"/>
      <c r="K536" s="444" t="s">
        <v>11</v>
      </c>
      <c r="L536" s="986" t="str">
        <f>IF('statement of marks'!ER40="","",'statement of marks'!ER40)</f>
        <v/>
      </c>
      <c r="M536" s="986"/>
      <c r="N536" s="987"/>
    </row>
    <row r="537" spans="3:14" ht="16" customHeight="1">
      <c r="C537" s="451"/>
      <c r="D537" s="446" t="str">
        <f>'statement of marks'!$EO$5</f>
        <v>dqy ehfVax</v>
      </c>
      <c r="E537" s="457" t="str">
        <f>IF('statement of marks'!EO39="","",'statement of marks'!EO39)</f>
        <v/>
      </c>
      <c r="F537" s="395" t="str">
        <f>'statement of marks'!$EP$5</f>
        <v>Nk= mifLFkfr</v>
      </c>
      <c r="G537" s="462" t="str">
        <f>IF('statement of marks'!EP39="","",'statement of marks'!EP39)</f>
        <v/>
      </c>
      <c r="H537" s="521"/>
      <c r="I537" s="522"/>
      <c r="J537" s="451"/>
      <c r="K537" s="446" t="str">
        <f>'statement of marks'!$EO$5</f>
        <v>dqy ehfVax</v>
      </c>
      <c r="L537" s="457" t="str">
        <f>IF('statement of marks'!EO40="","",'statement of marks'!EO40)</f>
        <v/>
      </c>
      <c r="M537" s="395" t="str">
        <f>'statement of marks'!$EP$5</f>
        <v>Nk= mifLFkfr</v>
      </c>
      <c r="N537" s="462" t="str">
        <f>IF('statement of marks'!EP40="","",'statement of marks'!EP40)</f>
        <v/>
      </c>
    </row>
    <row r="538" spans="3:14" ht="16" customHeight="1">
      <c r="C538" s="451"/>
      <c r="D538" s="444" t="s">
        <v>589</v>
      </c>
      <c r="E538" s="964" t="str">
        <f>IF('statement of marks'!EY39="","",'statement of marks'!EY39)</f>
        <v/>
      </c>
      <c r="F538" s="964"/>
      <c r="G538" s="965"/>
      <c r="H538" s="521"/>
      <c r="I538" s="522"/>
      <c r="J538" s="451"/>
      <c r="K538" s="444" t="s">
        <v>589</v>
      </c>
      <c r="L538" s="964" t="str">
        <f>IF('statement of marks'!EY40="","",'statement of marks'!EY40)</f>
        <v/>
      </c>
      <c r="M538" s="964"/>
      <c r="N538" s="965"/>
    </row>
    <row r="539" spans="3:14" ht="16" customHeight="1">
      <c r="C539" s="451"/>
      <c r="D539" s="445" t="s">
        <v>72</v>
      </c>
      <c r="E539" s="964"/>
      <c r="F539" s="964"/>
      <c r="G539" s="965"/>
      <c r="H539" s="521"/>
      <c r="I539" s="522"/>
      <c r="J539" s="451"/>
      <c r="K539" s="445" t="s">
        <v>72</v>
      </c>
      <c r="L539" s="964"/>
      <c r="M539" s="964"/>
      <c r="N539" s="965"/>
    </row>
    <row r="540" spans="3:14" ht="16" customHeight="1">
      <c r="C540" s="451"/>
      <c r="D540" s="447" t="s">
        <v>99</v>
      </c>
      <c r="E540" s="964"/>
      <c r="F540" s="964"/>
      <c r="G540" s="965"/>
      <c r="H540" s="521"/>
      <c r="I540" s="522"/>
      <c r="J540" s="451"/>
      <c r="K540" s="447" t="s">
        <v>99</v>
      </c>
      <c r="L540" s="964"/>
      <c r="M540" s="964"/>
      <c r="N540" s="965"/>
    </row>
    <row r="541" spans="3:14" ht="16" customHeight="1">
      <c r="C541" s="451"/>
      <c r="D541" s="448" t="s">
        <v>19</v>
      </c>
      <c r="E541" s="964"/>
      <c r="F541" s="964"/>
      <c r="G541" s="965"/>
      <c r="H541" s="521"/>
      <c r="I541" s="522"/>
      <c r="J541" s="451"/>
      <c r="K541" s="448" t="s">
        <v>19</v>
      </c>
      <c r="L541" s="964"/>
      <c r="M541" s="964"/>
      <c r="N541" s="965"/>
    </row>
    <row r="542" spans="3:14" ht="16" customHeight="1">
      <c r="C542" s="454"/>
      <c r="D542" s="449" t="s">
        <v>7</v>
      </c>
      <c r="E542" s="964"/>
      <c r="F542" s="964"/>
      <c r="G542" s="965"/>
      <c r="H542" s="521"/>
      <c r="I542" s="522"/>
      <c r="J542" s="454"/>
      <c r="K542" s="449" t="s">
        <v>7</v>
      </c>
      <c r="L542" s="964"/>
      <c r="M542" s="964"/>
      <c r="N542" s="965"/>
    </row>
    <row r="543" spans="3:14" ht="16" customHeight="1">
      <c r="C543" s="451"/>
      <c r="D543" s="445" t="str">
        <f>'statement of marks'!$H$3</f>
        <v>fo|ky; dk Mk;l dksM+ →</v>
      </c>
      <c r="E543" s="966" t="str">
        <f>'statement of marks'!$I$3</f>
        <v>00001</v>
      </c>
      <c r="F543" s="966"/>
      <c r="G543" s="967"/>
      <c r="H543" s="521"/>
      <c r="I543" s="522"/>
      <c r="J543" s="451"/>
      <c r="K543" s="445" t="str">
        <f>'statement of marks'!$H$3</f>
        <v>fo|ky; dk Mk;l dksM+ →</v>
      </c>
      <c r="L543" s="966" t="str">
        <f>'statement of marks'!$I$3</f>
        <v>00001</v>
      </c>
      <c r="M543" s="966"/>
      <c r="N543" s="967"/>
    </row>
    <row r="544" spans="3:14" ht="16" customHeight="1" thickBot="1">
      <c r="C544" s="455"/>
      <c r="D544" s="456" t="s">
        <v>70</v>
      </c>
      <c r="E544" s="968">
        <f>'statement of marks'!$EX$107</f>
        <v>42460</v>
      </c>
      <c r="F544" s="968"/>
      <c r="G544" s="969"/>
      <c r="H544" s="521"/>
      <c r="I544" s="522"/>
      <c r="J544" s="455"/>
      <c r="K544" s="456" t="s">
        <v>70</v>
      </c>
      <c r="L544" s="968">
        <f>'statement of marks'!$EX$107</f>
        <v>42460</v>
      </c>
      <c r="M544" s="968"/>
      <c r="N544" s="969"/>
    </row>
    <row r="545" spans="3:14" ht="16" customHeight="1">
      <c r="C545" s="970" t="s">
        <v>44</v>
      </c>
      <c r="D545" s="971"/>
      <c r="E545" s="971"/>
      <c r="F545" s="971"/>
      <c r="G545" s="972"/>
      <c r="H545" s="521"/>
      <c r="I545" s="522"/>
      <c r="J545" s="970" t="s">
        <v>44</v>
      </c>
      <c r="K545" s="971"/>
      <c r="L545" s="971"/>
      <c r="M545" s="971"/>
      <c r="N545" s="972"/>
    </row>
    <row r="546" spans="3:14" ht="16" customHeight="1">
      <c r="C546" s="973" t="str">
        <f>'statement of marks'!$A$1</f>
        <v>jk- ck- ek/;fed fo|ky; uohu] fuEckgsM+k</v>
      </c>
      <c r="D546" s="974"/>
      <c r="E546" s="974"/>
      <c r="F546" s="974"/>
      <c r="G546" s="975"/>
      <c r="H546" s="521"/>
      <c r="I546" s="522"/>
      <c r="J546" s="973" t="str">
        <f>'statement of marks'!$A$1</f>
        <v>jk- ck- ek/;fed fo|ky; uohu] fuEckgsM+k</v>
      </c>
      <c r="K546" s="974"/>
      <c r="L546" s="974"/>
      <c r="M546" s="974"/>
      <c r="N546" s="975"/>
    </row>
    <row r="547" spans="3:14" ht="16" customHeight="1">
      <c r="C547" s="973"/>
      <c r="D547" s="974"/>
      <c r="E547" s="974"/>
      <c r="F547" s="974"/>
      <c r="G547" s="975"/>
      <c r="H547" s="521"/>
      <c r="I547" s="522"/>
      <c r="J547" s="973"/>
      <c r="K547" s="974"/>
      <c r="L547" s="974"/>
      <c r="M547" s="974"/>
      <c r="N547" s="975"/>
    </row>
    <row r="548" spans="3:14" ht="16" customHeight="1">
      <c r="C548" s="451"/>
      <c r="D548" s="443" t="s">
        <v>578</v>
      </c>
      <c r="E548" s="976" t="str">
        <f>'statement of marks'!$F$3</f>
        <v>2015-16</v>
      </c>
      <c r="F548" s="976"/>
      <c r="G548" s="977"/>
      <c r="H548" s="521"/>
      <c r="I548" s="522"/>
      <c r="J548" s="451"/>
      <c r="K548" s="443" t="s">
        <v>578</v>
      </c>
      <c r="L548" s="976" t="str">
        <f>'statement of marks'!$F$3</f>
        <v>2015-16</v>
      </c>
      <c r="M548" s="976"/>
      <c r="N548" s="977"/>
    </row>
    <row r="549" spans="3:14" ht="16" customHeight="1">
      <c r="C549" s="451"/>
      <c r="D549" s="444" t="s">
        <v>579</v>
      </c>
      <c r="E549" s="978" t="str">
        <f>IF('statement of marks'!H41="","",'statement of marks'!H41)</f>
        <v>v 035</v>
      </c>
      <c r="F549" s="978"/>
      <c r="G549" s="979"/>
      <c r="H549" s="521"/>
      <c r="I549" s="522"/>
      <c r="J549" s="451"/>
      <c r="K549" s="444" t="s">
        <v>579</v>
      </c>
      <c r="L549" s="978" t="str">
        <f>IF('statement of marks'!H42="","",'statement of marks'!H42)</f>
        <v>v 036</v>
      </c>
      <c r="M549" s="978"/>
      <c r="N549" s="979"/>
    </row>
    <row r="550" spans="3:14" ht="16" customHeight="1">
      <c r="C550" s="451"/>
      <c r="D550" s="444" t="s">
        <v>580</v>
      </c>
      <c r="E550" s="978" t="str">
        <f>IF('statement of marks'!I41="","",'statement of marks'!I41)</f>
        <v>c 035</v>
      </c>
      <c r="F550" s="978"/>
      <c r="G550" s="979"/>
      <c r="H550" s="521"/>
      <c r="I550" s="522"/>
      <c r="J550" s="451"/>
      <c r="K550" s="444" t="s">
        <v>580</v>
      </c>
      <c r="L550" s="978" t="str">
        <f>IF('statement of marks'!I42="","",'statement of marks'!I42)</f>
        <v>c 036</v>
      </c>
      <c r="M550" s="978"/>
      <c r="N550" s="979"/>
    </row>
    <row r="551" spans="3:14" ht="16" customHeight="1">
      <c r="C551" s="451"/>
      <c r="D551" s="444" t="s">
        <v>581</v>
      </c>
      <c r="E551" s="978" t="str">
        <f>IF('statement of marks'!J41="","",'statement of marks'!J41)</f>
        <v>l 035</v>
      </c>
      <c r="F551" s="978"/>
      <c r="G551" s="979"/>
      <c r="H551" s="521"/>
      <c r="I551" s="522"/>
      <c r="J551" s="451"/>
      <c r="K551" s="444" t="s">
        <v>581</v>
      </c>
      <c r="L551" s="978" t="str">
        <f>IF('statement of marks'!J42="","",'statement of marks'!J42)</f>
        <v>l 036</v>
      </c>
      <c r="M551" s="978"/>
      <c r="N551" s="979"/>
    </row>
    <row r="552" spans="3:14" ht="16" customHeight="1">
      <c r="C552" s="451"/>
      <c r="D552" s="444" t="s">
        <v>585</v>
      </c>
      <c r="E552" s="980" t="str">
        <f>IF('statement of marks'!B41="","",'statement of marks'!B41)</f>
        <v/>
      </c>
      <c r="F552" s="980"/>
      <c r="G552" s="981"/>
      <c r="H552" s="521"/>
      <c r="I552" s="522"/>
      <c r="J552" s="451"/>
      <c r="K552" s="444" t="s">
        <v>585</v>
      </c>
      <c r="L552" s="980" t="str">
        <f>IF('statement of marks'!B42="","",'statement of marks'!B42)</f>
        <v/>
      </c>
      <c r="M552" s="980"/>
      <c r="N552" s="981"/>
    </row>
    <row r="553" spans="3:14" ht="16" customHeight="1">
      <c r="C553" s="451"/>
      <c r="D553" s="444" t="s">
        <v>582</v>
      </c>
      <c r="E553" s="980">
        <f>'statement of marks'!$D$3</f>
        <v>3</v>
      </c>
      <c r="F553" s="980"/>
      <c r="G553" s="981"/>
      <c r="H553" s="521"/>
      <c r="I553" s="522"/>
      <c r="J553" s="451"/>
      <c r="K553" s="444" t="s">
        <v>582</v>
      </c>
      <c r="L553" s="980">
        <f>'statement of marks'!$D$3</f>
        <v>3</v>
      </c>
      <c r="M553" s="980"/>
      <c r="N553" s="981"/>
    </row>
    <row r="554" spans="3:14" ht="16" customHeight="1">
      <c r="C554" s="451"/>
      <c r="D554" s="445" t="s">
        <v>583</v>
      </c>
      <c r="E554" s="980" t="str">
        <f>IF('statement of marks'!E41="","",'statement of marks'!E41)</f>
        <v/>
      </c>
      <c r="F554" s="980"/>
      <c r="G554" s="981"/>
      <c r="H554" s="521"/>
      <c r="I554" s="522"/>
      <c r="J554" s="451"/>
      <c r="K554" s="445" t="s">
        <v>583</v>
      </c>
      <c r="L554" s="980" t="str">
        <f>IF('statement of marks'!E42="","",'statement of marks'!E42)</f>
        <v/>
      </c>
      <c r="M554" s="980"/>
      <c r="N554" s="981"/>
    </row>
    <row r="555" spans="3:14" ht="16" customHeight="1">
      <c r="C555" s="451"/>
      <c r="D555" s="444" t="s">
        <v>9</v>
      </c>
      <c r="E555" s="980" t="str">
        <f>IF('statement of marks'!D41="","",'statement of marks'!D41)</f>
        <v/>
      </c>
      <c r="F555" s="980"/>
      <c r="G555" s="981"/>
      <c r="H555" s="521"/>
      <c r="I555" s="522"/>
      <c r="J555" s="451"/>
      <c r="K555" s="444" t="s">
        <v>9</v>
      </c>
      <c r="L555" s="980" t="str">
        <f>IF('statement of marks'!D42="","",'statement of marks'!D42)</f>
        <v/>
      </c>
      <c r="M555" s="980"/>
      <c r="N555" s="981"/>
    </row>
    <row r="556" spans="3:14" ht="16" customHeight="1">
      <c r="C556" s="451"/>
      <c r="D556" s="444" t="s">
        <v>587</v>
      </c>
      <c r="E556" s="982" t="str">
        <f>IF('statement of marks'!F41="","",'statement of marks'!F41)</f>
        <v/>
      </c>
      <c r="F556" s="982"/>
      <c r="G556" s="983"/>
      <c r="H556" s="521"/>
      <c r="I556" s="522"/>
      <c r="J556" s="451"/>
      <c r="K556" s="444" t="s">
        <v>587</v>
      </c>
      <c r="L556" s="982" t="str">
        <f>IF('statement of marks'!F42="","",'statement of marks'!F42)</f>
        <v/>
      </c>
      <c r="M556" s="982"/>
      <c r="N556" s="983"/>
    </row>
    <row r="557" spans="3:14" ht="16" customHeight="1">
      <c r="C557" s="451"/>
      <c r="D557" s="444" t="s">
        <v>588</v>
      </c>
      <c r="E557" s="984" t="str">
        <f>IF('statement of marks'!G41="","",'statement of marks'!G41)</f>
        <v/>
      </c>
      <c r="F557" s="984"/>
      <c r="G557" s="985"/>
      <c r="H557" s="521"/>
      <c r="I557" s="522"/>
      <c r="J557" s="451"/>
      <c r="K557" s="444" t="s">
        <v>588</v>
      </c>
      <c r="L557" s="984" t="str">
        <f>IF('statement of marks'!G42="","",'statement of marks'!G42)</f>
        <v/>
      </c>
      <c r="M557" s="984"/>
      <c r="N557" s="985"/>
    </row>
    <row r="558" spans="3:14" ht="16" customHeight="1">
      <c r="C558" s="451"/>
      <c r="D558" s="444" t="s">
        <v>584</v>
      </c>
      <c r="E558" s="450" t="s">
        <v>655</v>
      </c>
      <c r="F558" s="450" t="s">
        <v>91</v>
      </c>
      <c r="G558" s="452" t="s">
        <v>591</v>
      </c>
      <c r="H558" s="521"/>
      <c r="I558" s="522"/>
      <c r="J558" s="451"/>
      <c r="K558" s="444" t="s">
        <v>584</v>
      </c>
      <c r="L558" s="450" t="s">
        <v>655</v>
      </c>
      <c r="M558" s="450" t="s">
        <v>91</v>
      </c>
      <c r="N558" s="452" t="s">
        <v>591</v>
      </c>
    </row>
    <row r="559" spans="3:14" ht="16" customHeight="1">
      <c r="C559" s="451"/>
      <c r="D559" s="444" t="str">
        <f>'statement of marks'!$DQ$5</f>
        <v>fgUnh</v>
      </c>
      <c r="E559" s="458" t="str">
        <f>IF('statement of marks'!DQ41="","",'statement of marks'!DQ41)</f>
        <v/>
      </c>
      <c r="F559" s="460" t="str">
        <f>IF('statement of marks'!DR41="","",'statement of marks'!DR41)</f>
        <v/>
      </c>
      <c r="G559" s="452" t="str">
        <f>IF('statement of marks'!DS41="","",'statement of marks'!DS41)</f>
        <v/>
      </c>
      <c r="H559" s="521"/>
      <c r="I559" s="522"/>
      <c r="J559" s="451"/>
      <c r="K559" s="444" t="str">
        <f>'statement of marks'!$DQ$5</f>
        <v>fgUnh</v>
      </c>
      <c r="L559" s="458" t="str">
        <f>IF('statement of marks'!DQ42="","",'statement of marks'!DQ42)</f>
        <v/>
      </c>
      <c r="M559" s="460" t="str">
        <f>IF('statement of marks'!DR42="","",'statement of marks'!DR42)</f>
        <v/>
      </c>
      <c r="N559" s="452" t="str">
        <f>IF('statement of marks'!DS42="","",'statement of marks'!DS42)</f>
        <v/>
      </c>
    </row>
    <row r="560" spans="3:14" ht="16" customHeight="1">
      <c r="C560" s="451"/>
      <c r="D560" s="519" t="str">
        <f>'statement of marks'!$DW$5</f>
        <v>mnwZ</v>
      </c>
      <c r="E560" s="458" t="str">
        <f>IF('statement of marks'!DW41="","",'statement of marks'!DW41)</f>
        <v/>
      </c>
      <c r="F560" s="460" t="str">
        <f>IF('statement of marks'!DX41="","",'statement of marks'!DX41)</f>
        <v/>
      </c>
      <c r="G560" s="452" t="str">
        <f>IF('statement of marks'!DY41="","",'statement of marks'!DY41)</f>
        <v/>
      </c>
      <c r="H560" s="521"/>
      <c r="I560" s="522"/>
      <c r="J560" s="451"/>
      <c r="K560" s="519" t="str">
        <f>'statement of marks'!$DW$5</f>
        <v>mnwZ</v>
      </c>
      <c r="L560" s="458" t="str">
        <f>IF('statement of marks'!DW42="","",'statement of marks'!DW42)</f>
        <v/>
      </c>
      <c r="M560" s="460" t="str">
        <f>IF('statement of marks'!DX42="","",'statement of marks'!DX42)</f>
        <v/>
      </c>
      <c r="N560" s="452" t="str">
        <f>IF('statement of marks'!DY42="","",'statement of marks'!DY42)</f>
        <v/>
      </c>
    </row>
    <row r="561" spans="3:14" ht="16" customHeight="1">
      <c r="C561" s="451"/>
      <c r="D561" s="444" t="str">
        <f>'statement of marks'!$DT$5</f>
        <v>vaxszth</v>
      </c>
      <c r="E561" s="458" t="str">
        <f>IF('statement of marks'!DT41="","",'statement of marks'!DT41)</f>
        <v/>
      </c>
      <c r="F561" s="460" t="str">
        <f>IF('statement of marks'!DU41="","",'statement of marks'!DU41)</f>
        <v/>
      </c>
      <c r="G561" s="452" t="str">
        <f>IF('statement of marks'!DV41="","",'statement of marks'!DV41)</f>
        <v/>
      </c>
      <c r="H561" s="521"/>
      <c r="I561" s="522"/>
      <c r="J561" s="451"/>
      <c r="K561" s="444" t="str">
        <f>'statement of marks'!$DT$5</f>
        <v>vaxszth</v>
      </c>
      <c r="L561" s="458" t="str">
        <f>IF('statement of marks'!DT42="","",'statement of marks'!DT42)</f>
        <v/>
      </c>
      <c r="M561" s="460" t="str">
        <f>IF('statement of marks'!DU42="","",'statement of marks'!DU42)</f>
        <v/>
      </c>
      <c r="N561" s="452" t="str">
        <f>IF('statement of marks'!DV42="","",'statement of marks'!DV42)</f>
        <v/>
      </c>
    </row>
    <row r="562" spans="3:14" ht="16" customHeight="1">
      <c r="C562" s="451"/>
      <c r="D562" s="444" t="str">
        <f>'statement of marks'!$DZ$5</f>
        <v>xf.kr</v>
      </c>
      <c r="E562" s="458" t="str">
        <f>IF('statement of marks'!DZ41="","",'statement of marks'!DZ41)</f>
        <v/>
      </c>
      <c r="F562" s="460" t="str">
        <f>IF('statement of marks'!EA41="","",'statement of marks'!EA41)</f>
        <v/>
      </c>
      <c r="G562" s="452" t="str">
        <f>IF('statement of marks'!EB41="","",'statement of marks'!EB41)</f>
        <v/>
      </c>
      <c r="H562" s="521"/>
      <c r="I562" s="522"/>
      <c r="J562" s="451"/>
      <c r="K562" s="444" t="str">
        <f>'statement of marks'!$DZ$5</f>
        <v>xf.kr</v>
      </c>
      <c r="L562" s="458" t="str">
        <f>IF('statement of marks'!DZ42="","",'statement of marks'!DZ42)</f>
        <v/>
      </c>
      <c r="M562" s="460" t="str">
        <f>IF('statement of marks'!EA42="","",'statement of marks'!EA42)</f>
        <v/>
      </c>
      <c r="N562" s="452" t="str">
        <f>IF('statement of marks'!EB42="","",'statement of marks'!EB42)</f>
        <v/>
      </c>
    </row>
    <row r="563" spans="3:14" ht="16" customHeight="1">
      <c r="C563" s="451"/>
      <c r="D563" s="444" t="str">
        <f>'statement of marks'!$EC$5</f>
        <v>Ik;kZoj.k v/;;u</v>
      </c>
      <c r="E563" s="458" t="str">
        <f>IF('statement of marks'!EC41="","",'statement of marks'!EC41)</f>
        <v/>
      </c>
      <c r="F563" s="460" t="str">
        <f>IF('statement of marks'!ED41="","",'statement of marks'!ED41)</f>
        <v/>
      </c>
      <c r="G563" s="452" t="str">
        <f>IF('statement of marks'!EE41="","",'statement of marks'!EE41)</f>
        <v/>
      </c>
      <c r="H563" s="521"/>
      <c r="I563" s="522"/>
      <c r="J563" s="451"/>
      <c r="K563" s="444" t="str">
        <f>'statement of marks'!$EC$5</f>
        <v>Ik;kZoj.k v/;;u</v>
      </c>
      <c r="L563" s="458" t="str">
        <f>IF('statement of marks'!EC42="","",'statement of marks'!EC42)</f>
        <v/>
      </c>
      <c r="M563" s="460" t="str">
        <f>IF('statement of marks'!ED42="","",'statement of marks'!ED42)</f>
        <v/>
      </c>
      <c r="N563" s="452" t="str">
        <f>IF('statement of marks'!EE42="","",'statement of marks'!EE42)</f>
        <v/>
      </c>
    </row>
    <row r="564" spans="3:14" ht="16" customHeight="1">
      <c r="C564" s="451"/>
      <c r="D564" s="444" t="str">
        <f>'statement of marks'!$EF$5</f>
        <v>dk;kZuqHko</v>
      </c>
      <c r="E564" s="458" t="str">
        <f>IF('statement of marks'!EF41="","",'statement of marks'!EF41)</f>
        <v/>
      </c>
      <c r="F564" s="460" t="str">
        <f>IF('statement of marks'!EG41="","",'statement of marks'!EG41)</f>
        <v/>
      </c>
      <c r="G564" s="452" t="str">
        <f>IF('statement of marks'!EH41="","",'statement of marks'!EH41)</f>
        <v/>
      </c>
      <c r="H564" s="521"/>
      <c r="I564" s="522"/>
      <c r="J564" s="451"/>
      <c r="K564" s="444" t="str">
        <f>'statement of marks'!$EF$5</f>
        <v>dk;kZuqHko</v>
      </c>
      <c r="L564" s="458" t="str">
        <f>IF('statement of marks'!EF42="","",'statement of marks'!EF42)</f>
        <v/>
      </c>
      <c r="M564" s="460" t="str">
        <f>IF('statement of marks'!EG42="","",'statement of marks'!EG42)</f>
        <v/>
      </c>
      <c r="N564" s="452" t="str">
        <f>IF('statement of marks'!EH42="","",'statement of marks'!EH42)</f>
        <v/>
      </c>
    </row>
    <row r="565" spans="3:14" ht="16" customHeight="1">
      <c r="C565" s="451"/>
      <c r="D565" s="444" t="str">
        <f>'statement of marks'!$EI$5</f>
        <v>dyk f'k{kk</v>
      </c>
      <c r="E565" s="459" t="str">
        <f>IF('statement of marks'!EI41="","",'statement of marks'!EI41)</f>
        <v/>
      </c>
      <c r="F565" s="461" t="str">
        <f>IF('statement of marks'!EJ41="","",'statement of marks'!EJ41)</f>
        <v/>
      </c>
      <c r="G565" s="453" t="str">
        <f>IF('statement of marks'!EK41="","",'statement of marks'!EK41)</f>
        <v/>
      </c>
      <c r="H565" s="521"/>
      <c r="I565" s="522"/>
      <c r="J565" s="451"/>
      <c r="K565" s="444" t="str">
        <f>'statement of marks'!$EI$5</f>
        <v>dyk f'k{kk</v>
      </c>
      <c r="L565" s="459" t="str">
        <f>IF('statement of marks'!EI42="","",'statement of marks'!EI42)</f>
        <v/>
      </c>
      <c r="M565" s="461" t="str">
        <f>IF('statement of marks'!EJ42="","",'statement of marks'!EJ42)</f>
        <v/>
      </c>
      <c r="N565" s="453" t="str">
        <f>IF('statement of marks'!EK42="","",'statement of marks'!EK42)</f>
        <v/>
      </c>
    </row>
    <row r="566" spans="3:14" ht="16" customHeight="1">
      <c r="C566" s="451"/>
      <c r="D566" s="444" t="str">
        <f>'statement of marks'!$EL$5</f>
        <v>LokLF; ,oe~ 'kkjhfjd f'k{kk</v>
      </c>
      <c r="E566" s="459" t="str">
        <f>IF('statement of marks'!EL41="","",'statement of marks'!EL41)</f>
        <v/>
      </c>
      <c r="F566" s="461" t="str">
        <f>IF('statement of marks'!EM41="","",'statement of marks'!EM41)</f>
        <v/>
      </c>
      <c r="G566" s="453" t="str">
        <f>IF('statement of marks'!EN41="","",'statement of marks'!EN41)</f>
        <v/>
      </c>
      <c r="H566" s="521"/>
      <c r="I566" s="522"/>
      <c r="J566" s="451"/>
      <c r="K566" s="444" t="str">
        <f>'statement of marks'!$EL$5</f>
        <v>LokLF; ,oe~ 'kkjhfjd f'k{kk</v>
      </c>
      <c r="L566" s="459" t="str">
        <f>IF('statement of marks'!EL42="","",'statement of marks'!EL42)</f>
        <v/>
      </c>
      <c r="M566" s="461" t="str">
        <f>IF('statement of marks'!EM42="","",'statement of marks'!EM42)</f>
        <v/>
      </c>
      <c r="N566" s="453" t="str">
        <f>IF('statement of marks'!EN42="","",'statement of marks'!EN42)</f>
        <v/>
      </c>
    </row>
    <row r="567" spans="3:14" ht="16" customHeight="1">
      <c r="C567" s="451"/>
      <c r="D567" s="444" t="s">
        <v>654</v>
      </c>
      <c r="E567" s="459" t="str">
        <f>IF('statement of marks'!ES41="","",'statement of marks'!ES41)</f>
        <v/>
      </c>
      <c r="F567" s="461" t="str">
        <f>IF('statement of marks'!ET41="","",'statement of marks'!ET41)</f>
        <v/>
      </c>
      <c r="G567" s="453" t="str">
        <f>IF('statement of marks'!EV41="","",'statement of marks'!EV41)</f>
        <v/>
      </c>
      <c r="H567" s="521"/>
      <c r="I567" s="522"/>
      <c r="J567" s="451"/>
      <c r="K567" s="444" t="s">
        <v>654</v>
      </c>
      <c r="L567" s="459" t="str">
        <f>IF('statement of marks'!ES42="","",'statement of marks'!ES42)</f>
        <v/>
      </c>
      <c r="M567" s="461" t="str">
        <f>IF('statement of marks'!ET42="","",'statement of marks'!ET42)</f>
        <v/>
      </c>
      <c r="N567" s="453" t="str">
        <f>IF('statement of marks'!EV42="","",'statement of marks'!EV42)</f>
        <v/>
      </c>
    </row>
    <row r="568" spans="3:14" ht="16" customHeight="1">
      <c r="C568" s="451"/>
      <c r="D568" s="444" t="s">
        <v>11</v>
      </c>
      <c r="E568" s="986" t="str">
        <f>IF('statement of marks'!ER41="","",'statement of marks'!ER41)</f>
        <v/>
      </c>
      <c r="F568" s="986"/>
      <c r="G568" s="987"/>
      <c r="H568" s="521"/>
      <c r="I568" s="522"/>
      <c r="J568" s="451"/>
      <c r="K568" s="444" t="s">
        <v>11</v>
      </c>
      <c r="L568" s="986" t="str">
        <f>IF('statement of marks'!ER42="","",'statement of marks'!ER42)</f>
        <v/>
      </c>
      <c r="M568" s="986"/>
      <c r="N568" s="987"/>
    </row>
    <row r="569" spans="3:14" ht="16" customHeight="1">
      <c r="C569" s="451"/>
      <c r="D569" s="446" t="str">
        <f>'statement of marks'!$EO$5</f>
        <v>dqy ehfVax</v>
      </c>
      <c r="E569" s="457" t="str">
        <f>IF('statement of marks'!EO41="","",'statement of marks'!EO41)</f>
        <v/>
      </c>
      <c r="F569" s="395" t="str">
        <f>'statement of marks'!$EP$5</f>
        <v>Nk= mifLFkfr</v>
      </c>
      <c r="G569" s="462" t="str">
        <f>IF('statement of marks'!EP41="","",'statement of marks'!EP41)</f>
        <v/>
      </c>
      <c r="H569" s="521"/>
      <c r="I569" s="522"/>
      <c r="J569" s="451"/>
      <c r="K569" s="446" t="str">
        <f>'statement of marks'!$EO$5</f>
        <v>dqy ehfVax</v>
      </c>
      <c r="L569" s="457" t="str">
        <f>IF('statement of marks'!EO42="","",'statement of marks'!EO42)</f>
        <v/>
      </c>
      <c r="M569" s="395" t="str">
        <f>'statement of marks'!$EP$5</f>
        <v>Nk= mifLFkfr</v>
      </c>
      <c r="N569" s="462" t="str">
        <f>IF('statement of marks'!EP42="","",'statement of marks'!EP42)</f>
        <v/>
      </c>
    </row>
    <row r="570" spans="3:14" ht="16" customHeight="1">
      <c r="C570" s="451"/>
      <c r="D570" s="444" t="s">
        <v>589</v>
      </c>
      <c r="E570" s="964" t="str">
        <f>IF('statement of marks'!EY41="","",'statement of marks'!EY41)</f>
        <v/>
      </c>
      <c r="F570" s="964"/>
      <c r="G570" s="965"/>
      <c r="H570" s="521"/>
      <c r="I570" s="522"/>
      <c r="J570" s="451"/>
      <c r="K570" s="444" t="s">
        <v>589</v>
      </c>
      <c r="L570" s="964" t="str">
        <f>IF('statement of marks'!EY42="","",'statement of marks'!EY42)</f>
        <v/>
      </c>
      <c r="M570" s="964"/>
      <c r="N570" s="965"/>
    </row>
    <row r="571" spans="3:14" ht="16" customHeight="1">
      <c r="C571" s="451"/>
      <c r="D571" s="445" t="s">
        <v>72</v>
      </c>
      <c r="E571" s="964"/>
      <c r="F571" s="964"/>
      <c r="G571" s="965"/>
      <c r="H571" s="521"/>
      <c r="I571" s="522"/>
      <c r="J571" s="451"/>
      <c r="K571" s="445" t="s">
        <v>72</v>
      </c>
      <c r="L571" s="964"/>
      <c r="M571" s="964"/>
      <c r="N571" s="965"/>
    </row>
    <row r="572" spans="3:14" ht="16" customHeight="1">
      <c r="C572" s="451"/>
      <c r="D572" s="447" t="s">
        <v>99</v>
      </c>
      <c r="E572" s="964"/>
      <c r="F572" s="964"/>
      <c r="G572" s="965"/>
      <c r="H572" s="521"/>
      <c r="I572" s="522"/>
      <c r="J572" s="451"/>
      <c r="K572" s="447" t="s">
        <v>99</v>
      </c>
      <c r="L572" s="964"/>
      <c r="M572" s="964"/>
      <c r="N572" s="965"/>
    </row>
    <row r="573" spans="3:14" ht="16" customHeight="1">
      <c r="C573" s="451"/>
      <c r="D573" s="448" t="s">
        <v>19</v>
      </c>
      <c r="E573" s="964"/>
      <c r="F573" s="964"/>
      <c r="G573" s="965"/>
      <c r="H573" s="521"/>
      <c r="I573" s="522"/>
      <c r="J573" s="451"/>
      <c r="K573" s="448" t="s">
        <v>19</v>
      </c>
      <c r="L573" s="964"/>
      <c r="M573" s="964"/>
      <c r="N573" s="965"/>
    </row>
    <row r="574" spans="3:14" ht="16" customHeight="1">
      <c r="C574" s="454"/>
      <c r="D574" s="449" t="s">
        <v>7</v>
      </c>
      <c r="E574" s="964"/>
      <c r="F574" s="964"/>
      <c r="G574" s="965"/>
      <c r="H574" s="521"/>
      <c r="I574" s="522"/>
      <c r="J574" s="454"/>
      <c r="K574" s="449" t="s">
        <v>7</v>
      </c>
      <c r="L574" s="964"/>
      <c r="M574" s="964"/>
      <c r="N574" s="965"/>
    </row>
    <row r="575" spans="3:14" ht="16" customHeight="1">
      <c r="C575" s="451"/>
      <c r="D575" s="445" t="str">
        <f>'statement of marks'!$H$3</f>
        <v>fo|ky; dk Mk;l dksM+ →</v>
      </c>
      <c r="E575" s="966" t="str">
        <f>'statement of marks'!$I$3</f>
        <v>00001</v>
      </c>
      <c r="F575" s="966"/>
      <c r="G575" s="967"/>
      <c r="H575" s="521"/>
      <c r="I575" s="522"/>
      <c r="J575" s="451"/>
      <c r="K575" s="445" t="str">
        <f>'statement of marks'!$H$3</f>
        <v>fo|ky; dk Mk;l dksM+ →</v>
      </c>
      <c r="L575" s="966" t="str">
        <f>'statement of marks'!$I$3</f>
        <v>00001</v>
      </c>
      <c r="M575" s="966"/>
      <c r="N575" s="967"/>
    </row>
    <row r="576" spans="3:14" ht="16" customHeight="1" thickBot="1">
      <c r="C576" s="455"/>
      <c r="D576" s="456" t="s">
        <v>70</v>
      </c>
      <c r="E576" s="968">
        <f>'statement of marks'!$EX$107</f>
        <v>42460</v>
      </c>
      <c r="F576" s="968"/>
      <c r="G576" s="969"/>
      <c r="H576" s="521"/>
      <c r="I576" s="522"/>
      <c r="J576" s="455"/>
      <c r="K576" s="456" t="s">
        <v>70</v>
      </c>
      <c r="L576" s="968">
        <f>'statement of marks'!$EX$107</f>
        <v>42460</v>
      </c>
      <c r="M576" s="968"/>
      <c r="N576" s="969"/>
    </row>
    <row r="577" spans="3:14" ht="16" customHeight="1">
      <c r="C577" s="970" t="s">
        <v>44</v>
      </c>
      <c r="D577" s="971"/>
      <c r="E577" s="971"/>
      <c r="F577" s="971"/>
      <c r="G577" s="972"/>
      <c r="H577" s="521"/>
      <c r="I577" s="522"/>
      <c r="J577" s="970" t="s">
        <v>44</v>
      </c>
      <c r="K577" s="971"/>
      <c r="L577" s="971"/>
      <c r="M577" s="971"/>
      <c r="N577" s="972"/>
    </row>
    <row r="578" spans="3:14" ht="16" customHeight="1">
      <c r="C578" s="973" t="str">
        <f>'statement of marks'!$A$1</f>
        <v>jk- ck- ek/;fed fo|ky; uohu] fuEckgsM+k</v>
      </c>
      <c r="D578" s="974"/>
      <c r="E578" s="974"/>
      <c r="F578" s="974"/>
      <c r="G578" s="975"/>
      <c r="H578" s="521"/>
      <c r="I578" s="522"/>
      <c r="J578" s="973" t="str">
        <f>'statement of marks'!$A$1</f>
        <v>jk- ck- ek/;fed fo|ky; uohu] fuEckgsM+k</v>
      </c>
      <c r="K578" s="974"/>
      <c r="L578" s="974"/>
      <c r="M578" s="974"/>
      <c r="N578" s="975"/>
    </row>
    <row r="579" spans="3:14" ht="16" customHeight="1">
      <c r="C579" s="973"/>
      <c r="D579" s="974"/>
      <c r="E579" s="974"/>
      <c r="F579" s="974"/>
      <c r="G579" s="975"/>
      <c r="H579" s="521"/>
      <c r="I579" s="522"/>
      <c r="J579" s="973"/>
      <c r="K579" s="974"/>
      <c r="L579" s="974"/>
      <c r="M579" s="974"/>
      <c r="N579" s="975"/>
    </row>
    <row r="580" spans="3:14" ht="16" customHeight="1">
      <c r="C580" s="451"/>
      <c r="D580" s="443" t="s">
        <v>578</v>
      </c>
      <c r="E580" s="976" t="str">
        <f>'statement of marks'!$F$3</f>
        <v>2015-16</v>
      </c>
      <c r="F580" s="976"/>
      <c r="G580" s="977"/>
      <c r="H580" s="521"/>
      <c r="I580" s="522"/>
      <c r="J580" s="451"/>
      <c r="K580" s="443" t="s">
        <v>578</v>
      </c>
      <c r="L580" s="976" t="str">
        <f>'statement of marks'!$F$3</f>
        <v>2015-16</v>
      </c>
      <c r="M580" s="976"/>
      <c r="N580" s="977"/>
    </row>
    <row r="581" spans="3:14" ht="16" customHeight="1">
      <c r="C581" s="451"/>
      <c r="D581" s="444" t="s">
        <v>579</v>
      </c>
      <c r="E581" s="978" t="str">
        <f>IF('statement of marks'!H43="","",'statement of marks'!H43)</f>
        <v>v 037</v>
      </c>
      <c r="F581" s="978"/>
      <c r="G581" s="979"/>
      <c r="H581" s="521"/>
      <c r="I581" s="522"/>
      <c r="J581" s="451"/>
      <c r="K581" s="444" t="s">
        <v>579</v>
      </c>
      <c r="L581" s="978" t="str">
        <f>IF('statement of marks'!H44="","",'statement of marks'!H44)</f>
        <v>v 038</v>
      </c>
      <c r="M581" s="978"/>
      <c r="N581" s="979"/>
    </row>
    <row r="582" spans="3:14" ht="16" customHeight="1">
      <c r="C582" s="451"/>
      <c r="D582" s="444" t="s">
        <v>580</v>
      </c>
      <c r="E582" s="978" t="str">
        <f>IF('statement of marks'!I43="","",'statement of marks'!I43)</f>
        <v>c 037</v>
      </c>
      <c r="F582" s="978"/>
      <c r="G582" s="979"/>
      <c r="H582" s="521"/>
      <c r="I582" s="522"/>
      <c r="J582" s="451"/>
      <c r="K582" s="444" t="s">
        <v>580</v>
      </c>
      <c r="L582" s="978" t="str">
        <f>IF('statement of marks'!I44="","",'statement of marks'!I44)</f>
        <v>c 038</v>
      </c>
      <c r="M582" s="978"/>
      <c r="N582" s="979"/>
    </row>
    <row r="583" spans="3:14" ht="16" customHeight="1">
      <c r="C583" s="451"/>
      <c r="D583" s="444" t="s">
        <v>581</v>
      </c>
      <c r="E583" s="978" t="str">
        <f>IF('statement of marks'!J43="","",'statement of marks'!J43)</f>
        <v>l 037</v>
      </c>
      <c r="F583" s="978"/>
      <c r="G583" s="979"/>
      <c r="H583" s="521"/>
      <c r="I583" s="522"/>
      <c r="J583" s="451"/>
      <c r="K583" s="444" t="s">
        <v>581</v>
      </c>
      <c r="L583" s="978" t="str">
        <f>IF('statement of marks'!J44="","",'statement of marks'!J44)</f>
        <v>l 038</v>
      </c>
      <c r="M583" s="978"/>
      <c r="N583" s="979"/>
    </row>
    <row r="584" spans="3:14" ht="16" customHeight="1">
      <c r="C584" s="451"/>
      <c r="D584" s="444" t="s">
        <v>585</v>
      </c>
      <c r="E584" s="980" t="str">
        <f>IF('statement of marks'!B43="","",'statement of marks'!B43)</f>
        <v/>
      </c>
      <c r="F584" s="980"/>
      <c r="G584" s="981"/>
      <c r="H584" s="521"/>
      <c r="I584" s="522"/>
      <c r="J584" s="451"/>
      <c r="K584" s="444" t="s">
        <v>585</v>
      </c>
      <c r="L584" s="980" t="str">
        <f>IF('statement of marks'!B44="","",'statement of marks'!B44)</f>
        <v/>
      </c>
      <c r="M584" s="980"/>
      <c r="N584" s="981"/>
    </row>
    <row r="585" spans="3:14" ht="16" customHeight="1">
      <c r="C585" s="451"/>
      <c r="D585" s="444" t="s">
        <v>582</v>
      </c>
      <c r="E585" s="980">
        <f>'statement of marks'!$D$3</f>
        <v>3</v>
      </c>
      <c r="F585" s="980"/>
      <c r="G585" s="981"/>
      <c r="H585" s="521"/>
      <c r="I585" s="522"/>
      <c r="J585" s="451"/>
      <c r="K585" s="444" t="s">
        <v>582</v>
      </c>
      <c r="L585" s="980">
        <f>'statement of marks'!$D$3</f>
        <v>3</v>
      </c>
      <c r="M585" s="980"/>
      <c r="N585" s="981"/>
    </row>
    <row r="586" spans="3:14" ht="16" customHeight="1">
      <c r="C586" s="451"/>
      <c r="D586" s="445" t="s">
        <v>583</v>
      </c>
      <c r="E586" s="980" t="str">
        <f>IF('statement of marks'!E43="","",'statement of marks'!E43)</f>
        <v/>
      </c>
      <c r="F586" s="980"/>
      <c r="G586" s="981"/>
      <c r="H586" s="521"/>
      <c r="I586" s="522"/>
      <c r="J586" s="451"/>
      <c r="K586" s="445" t="s">
        <v>583</v>
      </c>
      <c r="L586" s="980" t="str">
        <f>IF('statement of marks'!E44="","",'statement of marks'!E44)</f>
        <v/>
      </c>
      <c r="M586" s="980"/>
      <c r="N586" s="981"/>
    </row>
    <row r="587" spans="3:14" ht="16" customHeight="1">
      <c r="C587" s="451"/>
      <c r="D587" s="444" t="s">
        <v>9</v>
      </c>
      <c r="E587" s="980" t="str">
        <f>IF('statement of marks'!D43="","",'statement of marks'!D43)</f>
        <v/>
      </c>
      <c r="F587" s="980"/>
      <c r="G587" s="981"/>
      <c r="H587" s="521"/>
      <c r="I587" s="522"/>
      <c r="J587" s="451"/>
      <c r="K587" s="444" t="s">
        <v>9</v>
      </c>
      <c r="L587" s="980" t="str">
        <f>IF('statement of marks'!D44="","",'statement of marks'!D44)</f>
        <v/>
      </c>
      <c r="M587" s="980"/>
      <c r="N587" s="981"/>
    </row>
    <row r="588" spans="3:14" ht="16" customHeight="1">
      <c r="C588" s="451"/>
      <c r="D588" s="444" t="s">
        <v>587</v>
      </c>
      <c r="E588" s="982" t="str">
        <f>IF('statement of marks'!F43="","",'statement of marks'!F43)</f>
        <v/>
      </c>
      <c r="F588" s="982"/>
      <c r="G588" s="983"/>
      <c r="H588" s="521"/>
      <c r="I588" s="522"/>
      <c r="J588" s="451"/>
      <c r="K588" s="444" t="s">
        <v>587</v>
      </c>
      <c r="L588" s="982" t="str">
        <f>IF('statement of marks'!F44="","",'statement of marks'!F44)</f>
        <v/>
      </c>
      <c r="M588" s="982"/>
      <c r="N588" s="983"/>
    </row>
    <row r="589" spans="3:14" ht="16" customHeight="1">
      <c r="C589" s="451"/>
      <c r="D589" s="444" t="s">
        <v>588</v>
      </c>
      <c r="E589" s="984" t="str">
        <f>IF('statement of marks'!G43="","",'statement of marks'!G43)</f>
        <v/>
      </c>
      <c r="F589" s="984"/>
      <c r="G589" s="985"/>
      <c r="H589" s="521"/>
      <c r="I589" s="522"/>
      <c r="J589" s="451"/>
      <c r="K589" s="444" t="s">
        <v>588</v>
      </c>
      <c r="L589" s="984" t="str">
        <f>IF('statement of marks'!G44="","",'statement of marks'!G44)</f>
        <v/>
      </c>
      <c r="M589" s="984"/>
      <c r="N589" s="985"/>
    </row>
    <row r="590" spans="3:14" ht="16" customHeight="1">
      <c r="C590" s="451"/>
      <c r="D590" s="444" t="s">
        <v>584</v>
      </c>
      <c r="E590" s="450" t="s">
        <v>655</v>
      </c>
      <c r="F590" s="450" t="s">
        <v>91</v>
      </c>
      <c r="G590" s="452" t="s">
        <v>591</v>
      </c>
      <c r="H590" s="521"/>
      <c r="I590" s="522"/>
      <c r="J590" s="451"/>
      <c r="K590" s="444" t="s">
        <v>584</v>
      </c>
      <c r="L590" s="450" t="s">
        <v>655</v>
      </c>
      <c r="M590" s="450" t="s">
        <v>91</v>
      </c>
      <c r="N590" s="452" t="s">
        <v>591</v>
      </c>
    </row>
    <row r="591" spans="3:14" ht="16" customHeight="1">
      <c r="C591" s="451"/>
      <c r="D591" s="444" t="str">
        <f>'statement of marks'!$DQ$5</f>
        <v>fgUnh</v>
      </c>
      <c r="E591" s="458" t="str">
        <f>IF('statement of marks'!DQ43="","",'statement of marks'!DQ43)</f>
        <v/>
      </c>
      <c r="F591" s="460" t="str">
        <f>IF('statement of marks'!DR43="","",'statement of marks'!DR43)</f>
        <v/>
      </c>
      <c r="G591" s="452" t="str">
        <f>IF('statement of marks'!DS43="","",'statement of marks'!DS43)</f>
        <v/>
      </c>
      <c r="H591" s="521"/>
      <c r="I591" s="522"/>
      <c r="J591" s="451"/>
      <c r="K591" s="444" t="str">
        <f>'statement of marks'!$DQ$5</f>
        <v>fgUnh</v>
      </c>
      <c r="L591" s="458" t="str">
        <f>IF('statement of marks'!DQ44="","",'statement of marks'!DQ44)</f>
        <v/>
      </c>
      <c r="M591" s="460" t="str">
        <f>IF('statement of marks'!DR44="","",'statement of marks'!DR44)</f>
        <v/>
      </c>
      <c r="N591" s="452" t="str">
        <f>IF('statement of marks'!DS44="","",'statement of marks'!DS44)</f>
        <v/>
      </c>
    </row>
    <row r="592" spans="3:14" ht="16" customHeight="1">
      <c r="C592" s="451"/>
      <c r="D592" s="519" t="str">
        <f>'statement of marks'!$DW$5</f>
        <v>mnwZ</v>
      </c>
      <c r="E592" s="458" t="str">
        <f>IF('statement of marks'!DW43="","",'statement of marks'!DW43)</f>
        <v/>
      </c>
      <c r="F592" s="460" t="str">
        <f>IF('statement of marks'!DX43="","",'statement of marks'!DX43)</f>
        <v/>
      </c>
      <c r="G592" s="452" t="str">
        <f>IF('statement of marks'!DY43="","",'statement of marks'!DY43)</f>
        <v/>
      </c>
      <c r="H592" s="521"/>
      <c r="I592" s="522"/>
      <c r="J592" s="451"/>
      <c r="K592" s="519" t="str">
        <f>'statement of marks'!$DW$5</f>
        <v>mnwZ</v>
      </c>
      <c r="L592" s="458" t="str">
        <f>IF('statement of marks'!DW44="","",'statement of marks'!DW44)</f>
        <v/>
      </c>
      <c r="M592" s="460" t="str">
        <f>IF('statement of marks'!DX44="","",'statement of marks'!DX44)</f>
        <v/>
      </c>
      <c r="N592" s="452" t="str">
        <f>IF('statement of marks'!DY44="","",'statement of marks'!DY44)</f>
        <v/>
      </c>
    </row>
    <row r="593" spans="3:14" ht="16" customHeight="1">
      <c r="C593" s="451"/>
      <c r="D593" s="444" t="str">
        <f>'statement of marks'!$DT$5</f>
        <v>vaxszth</v>
      </c>
      <c r="E593" s="458" t="str">
        <f>IF('statement of marks'!DT43="","",'statement of marks'!DT43)</f>
        <v/>
      </c>
      <c r="F593" s="460" t="str">
        <f>IF('statement of marks'!DU43="","",'statement of marks'!DU43)</f>
        <v/>
      </c>
      <c r="G593" s="452" t="str">
        <f>IF('statement of marks'!DV43="","",'statement of marks'!DV43)</f>
        <v/>
      </c>
      <c r="H593" s="521"/>
      <c r="I593" s="522"/>
      <c r="J593" s="451"/>
      <c r="K593" s="444" t="str">
        <f>'statement of marks'!$DT$5</f>
        <v>vaxszth</v>
      </c>
      <c r="L593" s="458" t="str">
        <f>IF('statement of marks'!DT44="","",'statement of marks'!DT44)</f>
        <v/>
      </c>
      <c r="M593" s="460" t="str">
        <f>IF('statement of marks'!DU44="","",'statement of marks'!DU44)</f>
        <v/>
      </c>
      <c r="N593" s="452" t="str">
        <f>IF('statement of marks'!DV44="","",'statement of marks'!DV44)</f>
        <v/>
      </c>
    </row>
    <row r="594" spans="3:14" ht="16" customHeight="1">
      <c r="C594" s="451"/>
      <c r="D594" s="444" t="str">
        <f>'statement of marks'!$DZ$5</f>
        <v>xf.kr</v>
      </c>
      <c r="E594" s="458" t="str">
        <f>IF('statement of marks'!DZ43="","",'statement of marks'!DZ43)</f>
        <v/>
      </c>
      <c r="F594" s="460" t="str">
        <f>IF('statement of marks'!EA43="","",'statement of marks'!EA43)</f>
        <v/>
      </c>
      <c r="G594" s="452" t="str">
        <f>IF('statement of marks'!EB43="","",'statement of marks'!EB43)</f>
        <v/>
      </c>
      <c r="H594" s="521"/>
      <c r="I594" s="522"/>
      <c r="J594" s="451"/>
      <c r="K594" s="444" t="str">
        <f>'statement of marks'!$DZ$5</f>
        <v>xf.kr</v>
      </c>
      <c r="L594" s="458" t="str">
        <f>IF('statement of marks'!DZ44="","",'statement of marks'!DZ44)</f>
        <v/>
      </c>
      <c r="M594" s="460" t="str">
        <f>IF('statement of marks'!EA44="","",'statement of marks'!EA44)</f>
        <v/>
      </c>
      <c r="N594" s="452" t="str">
        <f>IF('statement of marks'!EB44="","",'statement of marks'!EB44)</f>
        <v/>
      </c>
    </row>
    <row r="595" spans="3:14" ht="16" customHeight="1">
      <c r="C595" s="451"/>
      <c r="D595" s="444" t="str">
        <f>'statement of marks'!$EC$5</f>
        <v>Ik;kZoj.k v/;;u</v>
      </c>
      <c r="E595" s="458" t="str">
        <f>IF('statement of marks'!EC43="","",'statement of marks'!EC43)</f>
        <v/>
      </c>
      <c r="F595" s="460" t="str">
        <f>IF('statement of marks'!ED43="","",'statement of marks'!ED43)</f>
        <v/>
      </c>
      <c r="G595" s="452" t="str">
        <f>IF('statement of marks'!EE43="","",'statement of marks'!EE43)</f>
        <v/>
      </c>
      <c r="H595" s="521"/>
      <c r="I595" s="522"/>
      <c r="J595" s="451"/>
      <c r="K595" s="444" t="str">
        <f>'statement of marks'!$EC$5</f>
        <v>Ik;kZoj.k v/;;u</v>
      </c>
      <c r="L595" s="458" t="str">
        <f>IF('statement of marks'!EC44="","",'statement of marks'!EC44)</f>
        <v/>
      </c>
      <c r="M595" s="460" t="str">
        <f>IF('statement of marks'!ED44="","",'statement of marks'!ED44)</f>
        <v/>
      </c>
      <c r="N595" s="452" t="str">
        <f>IF('statement of marks'!EE44="","",'statement of marks'!EE44)</f>
        <v/>
      </c>
    </row>
    <row r="596" spans="3:14" ht="16" customHeight="1">
      <c r="C596" s="451"/>
      <c r="D596" s="444" t="str">
        <f>'statement of marks'!$EF$5</f>
        <v>dk;kZuqHko</v>
      </c>
      <c r="E596" s="458" t="str">
        <f>IF('statement of marks'!EF43="","",'statement of marks'!EF43)</f>
        <v/>
      </c>
      <c r="F596" s="460" t="str">
        <f>IF('statement of marks'!EG43="","",'statement of marks'!EG43)</f>
        <v/>
      </c>
      <c r="G596" s="452" t="str">
        <f>IF('statement of marks'!EH43="","",'statement of marks'!EH43)</f>
        <v/>
      </c>
      <c r="H596" s="521"/>
      <c r="I596" s="522"/>
      <c r="J596" s="451"/>
      <c r="K596" s="444" t="str">
        <f>'statement of marks'!$EF$5</f>
        <v>dk;kZuqHko</v>
      </c>
      <c r="L596" s="458" t="str">
        <f>IF('statement of marks'!EF44="","",'statement of marks'!EF44)</f>
        <v/>
      </c>
      <c r="M596" s="460" t="str">
        <f>IF('statement of marks'!EG44="","",'statement of marks'!EG44)</f>
        <v/>
      </c>
      <c r="N596" s="452" t="str">
        <f>IF('statement of marks'!EH44="","",'statement of marks'!EH44)</f>
        <v/>
      </c>
    </row>
    <row r="597" spans="3:14" ht="16" customHeight="1">
      <c r="C597" s="451"/>
      <c r="D597" s="444" t="str">
        <f>'statement of marks'!$EI$5</f>
        <v>dyk f'k{kk</v>
      </c>
      <c r="E597" s="459" t="str">
        <f>IF('statement of marks'!EI43="","",'statement of marks'!EI43)</f>
        <v/>
      </c>
      <c r="F597" s="461" t="str">
        <f>IF('statement of marks'!EJ43="","",'statement of marks'!EJ43)</f>
        <v/>
      </c>
      <c r="G597" s="453" t="str">
        <f>IF('statement of marks'!EK43="","",'statement of marks'!EK43)</f>
        <v/>
      </c>
      <c r="H597" s="521"/>
      <c r="I597" s="522"/>
      <c r="J597" s="451"/>
      <c r="K597" s="444" t="str">
        <f>'statement of marks'!$EI$5</f>
        <v>dyk f'k{kk</v>
      </c>
      <c r="L597" s="459" t="str">
        <f>IF('statement of marks'!EI44="","",'statement of marks'!EI44)</f>
        <v/>
      </c>
      <c r="M597" s="461" t="str">
        <f>IF('statement of marks'!EJ44="","",'statement of marks'!EJ44)</f>
        <v/>
      </c>
      <c r="N597" s="453" t="str">
        <f>IF('statement of marks'!EK44="","",'statement of marks'!EK44)</f>
        <v/>
      </c>
    </row>
    <row r="598" spans="3:14" ht="16" customHeight="1">
      <c r="C598" s="451"/>
      <c r="D598" s="444" t="str">
        <f>'statement of marks'!$EL$5</f>
        <v>LokLF; ,oe~ 'kkjhfjd f'k{kk</v>
      </c>
      <c r="E598" s="459" t="str">
        <f>IF('statement of marks'!EL43="","",'statement of marks'!EL43)</f>
        <v/>
      </c>
      <c r="F598" s="461" t="str">
        <f>IF('statement of marks'!EM43="","",'statement of marks'!EM43)</f>
        <v/>
      </c>
      <c r="G598" s="453" t="str">
        <f>IF('statement of marks'!EN43="","",'statement of marks'!EN43)</f>
        <v/>
      </c>
      <c r="H598" s="521"/>
      <c r="I598" s="522"/>
      <c r="J598" s="451"/>
      <c r="K598" s="444" t="str">
        <f>'statement of marks'!$EL$5</f>
        <v>LokLF; ,oe~ 'kkjhfjd f'k{kk</v>
      </c>
      <c r="L598" s="459" t="str">
        <f>IF('statement of marks'!EL44="","",'statement of marks'!EL44)</f>
        <v/>
      </c>
      <c r="M598" s="461" t="str">
        <f>IF('statement of marks'!EM44="","",'statement of marks'!EM44)</f>
        <v/>
      </c>
      <c r="N598" s="453" t="str">
        <f>IF('statement of marks'!EN44="","",'statement of marks'!EN44)</f>
        <v/>
      </c>
    </row>
    <row r="599" spans="3:14" ht="16" customHeight="1">
      <c r="C599" s="451"/>
      <c r="D599" s="444" t="s">
        <v>654</v>
      </c>
      <c r="E599" s="459" t="str">
        <f>IF('statement of marks'!ES43="","",'statement of marks'!ES43)</f>
        <v/>
      </c>
      <c r="F599" s="461" t="str">
        <f>IF('statement of marks'!ET43="","",'statement of marks'!ET43)</f>
        <v/>
      </c>
      <c r="G599" s="453" t="str">
        <f>IF('statement of marks'!EV43="","",'statement of marks'!EV43)</f>
        <v/>
      </c>
      <c r="H599" s="521"/>
      <c r="I599" s="522"/>
      <c r="J599" s="451"/>
      <c r="K599" s="444" t="s">
        <v>654</v>
      </c>
      <c r="L599" s="459" t="str">
        <f>IF('statement of marks'!ES44="","",'statement of marks'!ES44)</f>
        <v/>
      </c>
      <c r="M599" s="461" t="str">
        <f>IF('statement of marks'!ET44="","",'statement of marks'!ET44)</f>
        <v/>
      </c>
      <c r="N599" s="453" t="str">
        <f>IF('statement of marks'!EV44="","",'statement of marks'!EV44)</f>
        <v/>
      </c>
    </row>
    <row r="600" spans="3:14" ht="16" customHeight="1">
      <c r="C600" s="451"/>
      <c r="D600" s="444" t="s">
        <v>11</v>
      </c>
      <c r="E600" s="986" t="str">
        <f>IF('statement of marks'!ER43="","",'statement of marks'!ER43)</f>
        <v/>
      </c>
      <c r="F600" s="986"/>
      <c r="G600" s="987"/>
      <c r="H600" s="521"/>
      <c r="I600" s="522"/>
      <c r="J600" s="451"/>
      <c r="K600" s="444" t="s">
        <v>11</v>
      </c>
      <c r="L600" s="986" t="str">
        <f>IF('statement of marks'!ER44="","",'statement of marks'!ER44)</f>
        <v/>
      </c>
      <c r="M600" s="986"/>
      <c r="N600" s="987"/>
    </row>
    <row r="601" spans="3:14" ht="16" customHeight="1">
      <c r="C601" s="451"/>
      <c r="D601" s="446" t="str">
        <f>'statement of marks'!$EO$5</f>
        <v>dqy ehfVax</v>
      </c>
      <c r="E601" s="457" t="str">
        <f>IF('statement of marks'!EO43="","",'statement of marks'!EO43)</f>
        <v/>
      </c>
      <c r="F601" s="395" t="str">
        <f>'statement of marks'!$EP$5</f>
        <v>Nk= mifLFkfr</v>
      </c>
      <c r="G601" s="462" t="str">
        <f>IF('statement of marks'!EP43="","",'statement of marks'!EP43)</f>
        <v/>
      </c>
      <c r="H601" s="521"/>
      <c r="I601" s="522"/>
      <c r="J601" s="451"/>
      <c r="K601" s="446" t="str">
        <f>'statement of marks'!$EO$5</f>
        <v>dqy ehfVax</v>
      </c>
      <c r="L601" s="457" t="str">
        <f>IF('statement of marks'!EO44="","",'statement of marks'!EO44)</f>
        <v/>
      </c>
      <c r="M601" s="395" t="str">
        <f>'statement of marks'!$EP$5</f>
        <v>Nk= mifLFkfr</v>
      </c>
      <c r="N601" s="462" t="str">
        <f>IF('statement of marks'!EP44="","",'statement of marks'!EP44)</f>
        <v/>
      </c>
    </row>
    <row r="602" spans="3:14" ht="16" customHeight="1">
      <c r="C602" s="451"/>
      <c r="D602" s="444" t="s">
        <v>589</v>
      </c>
      <c r="E602" s="964" t="str">
        <f>IF('statement of marks'!EY43="","",'statement of marks'!EY43)</f>
        <v/>
      </c>
      <c r="F602" s="964"/>
      <c r="G602" s="965"/>
      <c r="H602" s="521"/>
      <c r="I602" s="522"/>
      <c r="J602" s="451"/>
      <c r="K602" s="444" t="s">
        <v>589</v>
      </c>
      <c r="L602" s="964" t="str">
        <f>IF('statement of marks'!EY44="","",'statement of marks'!EY44)</f>
        <v/>
      </c>
      <c r="M602" s="964"/>
      <c r="N602" s="965"/>
    </row>
    <row r="603" spans="3:14" ht="16" customHeight="1">
      <c r="C603" s="451"/>
      <c r="D603" s="445" t="s">
        <v>72</v>
      </c>
      <c r="E603" s="964"/>
      <c r="F603" s="964"/>
      <c r="G603" s="965"/>
      <c r="H603" s="521"/>
      <c r="I603" s="522"/>
      <c r="J603" s="451"/>
      <c r="K603" s="445" t="s">
        <v>72</v>
      </c>
      <c r="L603" s="964"/>
      <c r="M603" s="964"/>
      <c r="N603" s="965"/>
    </row>
    <row r="604" spans="3:14" ht="16" customHeight="1">
      <c r="C604" s="451"/>
      <c r="D604" s="447" t="s">
        <v>99</v>
      </c>
      <c r="E604" s="964"/>
      <c r="F604" s="964"/>
      <c r="G604" s="965"/>
      <c r="H604" s="521"/>
      <c r="I604" s="522"/>
      <c r="J604" s="451"/>
      <c r="K604" s="447" t="s">
        <v>99</v>
      </c>
      <c r="L604" s="964"/>
      <c r="M604" s="964"/>
      <c r="N604" s="965"/>
    </row>
    <row r="605" spans="3:14" ht="16" customHeight="1">
      <c r="C605" s="451"/>
      <c r="D605" s="448" t="s">
        <v>19</v>
      </c>
      <c r="E605" s="964"/>
      <c r="F605" s="964"/>
      <c r="G605" s="965"/>
      <c r="H605" s="521"/>
      <c r="I605" s="522"/>
      <c r="J605" s="451"/>
      <c r="K605" s="448" t="s">
        <v>19</v>
      </c>
      <c r="L605" s="964"/>
      <c r="M605" s="964"/>
      <c r="N605" s="965"/>
    </row>
    <row r="606" spans="3:14" ht="16" customHeight="1">
      <c r="C606" s="454"/>
      <c r="D606" s="449" t="s">
        <v>7</v>
      </c>
      <c r="E606" s="964"/>
      <c r="F606" s="964"/>
      <c r="G606" s="965"/>
      <c r="H606" s="521"/>
      <c r="I606" s="522"/>
      <c r="J606" s="454"/>
      <c r="K606" s="449" t="s">
        <v>7</v>
      </c>
      <c r="L606" s="964"/>
      <c r="M606" s="964"/>
      <c r="N606" s="965"/>
    </row>
    <row r="607" spans="3:14" ht="16" customHeight="1">
      <c r="C607" s="451"/>
      <c r="D607" s="445" t="str">
        <f>'statement of marks'!$H$3</f>
        <v>fo|ky; dk Mk;l dksM+ →</v>
      </c>
      <c r="E607" s="966" t="str">
        <f>'statement of marks'!$I$3</f>
        <v>00001</v>
      </c>
      <c r="F607" s="966"/>
      <c r="G607" s="967"/>
      <c r="H607" s="521"/>
      <c r="I607" s="522"/>
      <c r="J607" s="451"/>
      <c r="K607" s="445" t="str">
        <f>'statement of marks'!$H$3</f>
        <v>fo|ky; dk Mk;l dksM+ →</v>
      </c>
      <c r="L607" s="966" t="str">
        <f>'statement of marks'!$I$3</f>
        <v>00001</v>
      </c>
      <c r="M607" s="966"/>
      <c r="N607" s="967"/>
    </row>
    <row r="608" spans="3:14" ht="16" customHeight="1" thickBot="1">
      <c r="C608" s="455"/>
      <c r="D608" s="456" t="s">
        <v>70</v>
      </c>
      <c r="E608" s="968">
        <f>'statement of marks'!$EX$107</f>
        <v>42460</v>
      </c>
      <c r="F608" s="968"/>
      <c r="G608" s="969"/>
      <c r="H608" s="521"/>
      <c r="I608" s="522"/>
      <c r="J608" s="455"/>
      <c r="K608" s="456" t="s">
        <v>70</v>
      </c>
      <c r="L608" s="968">
        <f>'statement of marks'!$EX$107</f>
        <v>42460</v>
      </c>
      <c r="M608" s="968"/>
      <c r="N608" s="969"/>
    </row>
    <row r="609" spans="3:14" ht="16" customHeight="1">
      <c r="C609" s="970" t="s">
        <v>44</v>
      </c>
      <c r="D609" s="971"/>
      <c r="E609" s="971"/>
      <c r="F609" s="971"/>
      <c r="G609" s="972"/>
      <c r="H609" s="521"/>
      <c r="I609" s="522"/>
      <c r="J609" s="970" t="s">
        <v>44</v>
      </c>
      <c r="K609" s="971"/>
      <c r="L609" s="971"/>
      <c r="M609" s="971"/>
      <c r="N609" s="972"/>
    </row>
    <row r="610" spans="3:14" ht="16" customHeight="1">
      <c r="C610" s="973" t="str">
        <f>'statement of marks'!$A$1</f>
        <v>jk- ck- ek/;fed fo|ky; uohu] fuEckgsM+k</v>
      </c>
      <c r="D610" s="974"/>
      <c r="E610" s="974"/>
      <c r="F610" s="974"/>
      <c r="G610" s="975"/>
      <c r="H610" s="521"/>
      <c r="I610" s="522"/>
      <c r="J610" s="973" t="str">
        <f>'statement of marks'!$A$1</f>
        <v>jk- ck- ek/;fed fo|ky; uohu] fuEckgsM+k</v>
      </c>
      <c r="K610" s="974"/>
      <c r="L610" s="974"/>
      <c r="M610" s="974"/>
      <c r="N610" s="975"/>
    </row>
    <row r="611" spans="3:14" ht="16" customHeight="1">
      <c r="C611" s="973"/>
      <c r="D611" s="974"/>
      <c r="E611" s="974"/>
      <c r="F611" s="974"/>
      <c r="G611" s="975"/>
      <c r="H611" s="521"/>
      <c r="I611" s="522"/>
      <c r="J611" s="973"/>
      <c r="K611" s="974"/>
      <c r="L611" s="974"/>
      <c r="M611" s="974"/>
      <c r="N611" s="975"/>
    </row>
    <row r="612" spans="3:14" ht="16" customHeight="1">
      <c r="C612" s="451"/>
      <c r="D612" s="443" t="s">
        <v>578</v>
      </c>
      <c r="E612" s="976" t="str">
        <f>'statement of marks'!$F$3</f>
        <v>2015-16</v>
      </c>
      <c r="F612" s="976"/>
      <c r="G612" s="977"/>
      <c r="H612" s="521"/>
      <c r="I612" s="522"/>
      <c r="J612" s="451"/>
      <c r="K612" s="443" t="s">
        <v>578</v>
      </c>
      <c r="L612" s="976" t="str">
        <f>'statement of marks'!$F$3</f>
        <v>2015-16</v>
      </c>
      <c r="M612" s="976"/>
      <c r="N612" s="977"/>
    </row>
    <row r="613" spans="3:14" ht="16" customHeight="1">
      <c r="C613" s="451"/>
      <c r="D613" s="444" t="s">
        <v>579</v>
      </c>
      <c r="E613" s="978" t="str">
        <f>IF('statement of marks'!H45="","",'statement of marks'!H45)</f>
        <v>v 039</v>
      </c>
      <c r="F613" s="978"/>
      <c r="G613" s="979"/>
      <c r="H613" s="521"/>
      <c r="I613" s="522"/>
      <c r="J613" s="451"/>
      <c r="K613" s="444" t="s">
        <v>579</v>
      </c>
      <c r="L613" s="978" t="str">
        <f>IF('statement of marks'!H46="","",'statement of marks'!H46)</f>
        <v>v 040</v>
      </c>
      <c r="M613" s="978"/>
      <c r="N613" s="979"/>
    </row>
    <row r="614" spans="3:14" ht="16" customHeight="1">
      <c r="C614" s="451"/>
      <c r="D614" s="444" t="s">
        <v>580</v>
      </c>
      <c r="E614" s="978" t="str">
        <f>IF('statement of marks'!I45="","",'statement of marks'!I45)</f>
        <v>c 039</v>
      </c>
      <c r="F614" s="978"/>
      <c r="G614" s="979"/>
      <c r="H614" s="521"/>
      <c r="I614" s="522"/>
      <c r="J614" s="451"/>
      <c r="K614" s="444" t="s">
        <v>580</v>
      </c>
      <c r="L614" s="978" t="str">
        <f>IF('statement of marks'!I46="","",'statement of marks'!I46)</f>
        <v>c 040</v>
      </c>
      <c r="M614" s="978"/>
      <c r="N614" s="979"/>
    </row>
    <row r="615" spans="3:14" ht="16" customHeight="1">
      <c r="C615" s="451"/>
      <c r="D615" s="444" t="s">
        <v>581</v>
      </c>
      <c r="E615" s="978" t="str">
        <f>IF('statement of marks'!J45="","",'statement of marks'!J45)</f>
        <v>l 039</v>
      </c>
      <c r="F615" s="978"/>
      <c r="G615" s="979"/>
      <c r="H615" s="521"/>
      <c r="I615" s="522"/>
      <c r="J615" s="451"/>
      <c r="K615" s="444" t="s">
        <v>581</v>
      </c>
      <c r="L615" s="978" t="str">
        <f>IF('statement of marks'!J46="","",'statement of marks'!J46)</f>
        <v>l 040</v>
      </c>
      <c r="M615" s="978"/>
      <c r="N615" s="979"/>
    </row>
    <row r="616" spans="3:14" ht="16" customHeight="1">
      <c r="C616" s="451"/>
      <c r="D616" s="444" t="s">
        <v>585</v>
      </c>
      <c r="E616" s="980" t="str">
        <f>IF('statement of marks'!B45="","",'statement of marks'!B45)</f>
        <v/>
      </c>
      <c r="F616" s="980"/>
      <c r="G616" s="981"/>
      <c r="H616" s="521"/>
      <c r="I616" s="522"/>
      <c r="J616" s="451"/>
      <c r="K616" s="444" t="s">
        <v>585</v>
      </c>
      <c r="L616" s="980" t="str">
        <f>IF('statement of marks'!B46="","",'statement of marks'!B46)</f>
        <v/>
      </c>
      <c r="M616" s="980"/>
      <c r="N616" s="981"/>
    </row>
    <row r="617" spans="3:14" ht="16" customHeight="1">
      <c r="C617" s="451"/>
      <c r="D617" s="444" t="s">
        <v>582</v>
      </c>
      <c r="E617" s="980">
        <f>'statement of marks'!$D$3</f>
        <v>3</v>
      </c>
      <c r="F617" s="980"/>
      <c r="G617" s="981"/>
      <c r="H617" s="521"/>
      <c r="I617" s="522"/>
      <c r="J617" s="451"/>
      <c r="K617" s="444" t="s">
        <v>582</v>
      </c>
      <c r="L617" s="980">
        <f>'statement of marks'!$D$3</f>
        <v>3</v>
      </c>
      <c r="M617" s="980"/>
      <c r="N617" s="981"/>
    </row>
    <row r="618" spans="3:14" ht="16" customHeight="1">
      <c r="C618" s="451"/>
      <c r="D618" s="445" t="s">
        <v>583</v>
      </c>
      <c r="E618" s="980" t="str">
        <f>IF('statement of marks'!E45="","",'statement of marks'!E45)</f>
        <v/>
      </c>
      <c r="F618" s="980"/>
      <c r="G618" s="981"/>
      <c r="H618" s="521"/>
      <c r="I618" s="522"/>
      <c r="J618" s="451"/>
      <c r="K618" s="445" t="s">
        <v>583</v>
      </c>
      <c r="L618" s="980" t="str">
        <f>IF('statement of marks'!E46="","",'statement of marks'!E46)</f>
        <v/>
      </c>
      <c r="M618" s="980"/>
      <c r="N618" s="981"/>
    </row>
    <row r="619" spans="3:14" ht="16" customHeight="1">
      <c r="C619" s="451"/>
      <c r="D619" s="444" t="s">
        <v>9</v>
      </c>
      <c r="E619" s="980" t="str">
        <f>IF('statement of marks'!D45="","",'statement of marks'!D45)</f>
        <v/>
      </c>
      <c r="F619" s="980"/>
      <c r="G619" s="981"/>
      <c r="H619" s="521"/>
      <c r="I619" s="522"/>
      <c r="J619" s="451"/>
      <c r="K619" s="444" t="s">
        <v>9</v>
      </c>
      <c r="L619" s="980" t="str">
        <f>IF('statement of marks'!D46="","",'statement of marks'!D46)</f>
        <v/>
      </c>
      <c r="M619" s="980"/>
      <c r="N619" s="981"/>
    </row>
    <row r="620" spans="3:14" ht="16" customHeight="1">
      <c r="C620" s="451"/>
      <c r="D620" s="444" t="s">
        <v>587</v>
      </c>
      <c r="E620" s="982" t="str">
        <f>IF('statement of marks'!F45="","",'statement of marks'!F45)</f>
        <v/>
      </c>
      <c r="F620" s="982"/>
      <c r="G620" s="983"/>
      <c r="H620" s="521"/>
      <c r="I620" s="522"/>
      <c r="J620" s="451"/>
      <c r="K620" s="444" t="s">
        <v>587</v>
      </c>
      <c r="L620" s="982" t="str">
        <f>IF('statement of marks'!F46="","",'statement of marks'!F46)</f>
        <v/>
      </c>
      <c r="M620" s="982"/>
      <c r="N620" s="983"/>
    </row>
    <row r="621" spans="3:14" ht="16" customHeight="1">
      <c r="C621" s="451"/>
      <c r="D621" s="444" t="s">
        <v>588</v>
      </c>
      <c r="E621" s="984" t="str">
        <f>IF('statement of marks'!G45="","",'statement of marks'!G45)</f>
        <v/>
      </c>
      <c r="F621" s="984"/>
      <c r="G621" s="985"/>
      <c r="H621" s="521"/>
      <c r="I621" s="522"/>
      <c r="J621" s="451"/>
      <c r="K621" s="444" t="s">
        <v>588</v>
      </c>
      <c r="L621" s="984" t="str">
        <f>IF('statement of marks'!G46="","",'statement of marks'!G46)</f>
        <v/>
      </c>
      <c r="M621" s="984"/>
      <c r="N621" s="985"/>
    </row>
    <row r="622" spans="3:14" ht="16" customHeight="1">
      <c r="C622" s="451"/>
      <c r="D622" s="444" t="s">
        <v>584</v>
      </c>
      <c r="E622" s="450" t="s">
        <v>655</v>
      </c>
      <c r="F622" s="450" t="s">
        <v>91</v>
      </c>
      <c r="G622" s="452" t="s">
        <v>591</v>
      </c>
      <c r="H622" s="521"/>
      <c r="I622" s="522"/>
      <c r="J622" s="451"/>
      <c r="K622" s="444" t="s">
        <v>584</v>
      </c>
      <c r="L622" s="450" t="s">
        <v>655</v>
      </c>
      <c r="M622" s="450" t="s">
        <v>91</v>
      </c>
      <c r="N622" s="452" t="s">
        <v>591</v>
      </c>
    </row>
    <row r="623" spans="3:14" ht="16" customHeight="1">
      <c r="C623" s="451"/>
      <c r="D623" s="444" t="str">
        <f>'statement of marks'!$DQ$5</f>
        <v>fgUnh</v>
      </c>
      <c r="E623" s="458" t="str">
        <f>IF('statement of marks'!DQ45="","",'statement of marks'!DQ45)</f>
        <v/>
      </c>
      <c r="F623" s="460" t="str">
        <f>IF('statement of marks'!DR45="","",'statement of marks'!DR45)</f>
        <v/>
      </c>
      <c r="G623" s="452" t="str">
        <f>IF('statement of marks'!DS45="","",'statement of marks'!DS45)</f>
        <v/>
      </c>
      <c r="H623" s="521"/>
      <c r="I623" s="522"/>
      <c r="J623" s="451"/>
      <c r="K623" s="444" t="str">
        <f>'statement of marks'!$DQ$5</f>
        <v>fgUnh</v>
      </c>
      <c r="L623" s="458" t="str">
        <f>IF('statement of marks'!DQ46="","",'statement of marks'!DQ46)</f>
        <v/>
      </c>
      <c r="M623" s="460" t="str">
        <f>IF('statement of marks'!DR46="","",'statement of marks'!DR46)</f>
        <v/>
      </c>
      <c r="N623" s="452" t="str">
        <f>IF('statement of marks'!DS46="","",'statement of marks'!DS46)</f>
        <v/>
      </c>
    </row>
    <row r="624" spans="3:14" ht="16" customHeight="1">
      <c r="C624" s="451"/>
      <c r="D624" s="519" t="str">
        <f>'statement of marks'!$DW$5</f>
        <v>mnwZ</v>
      </c>
      <c r="E624" s="458" t="str">
        <f>IF('statement of marks'!DW45="","",'statement of marks'!DW45)</f>
        <v/>
      </c>
      <c r="F624" s="460" t="str">
        <f>IF('statement of marks'!DX45="","",'statement of marks'!DX45)</f>
        <v/>
      </c>
      <c r="G624" s="452" t="str">
        <f>IF('statement of marks'!DY45="","",'statement of marks'!DY45)</f>
        <v/>
      </c>
      <c r="H624" s="521"/>
      <c r="I624" s="522"/>
      <c r="J624" s="451"/>
      <c r="K624" s="519" t="str">
        <f>'statement of marks'!$DW$5</f>
        <v>mnwZ</v>
      </c>
      <c r="L624" s="458" t="str">
        <f>IF('statement of marks'!DW46="","",'statement of marks'!DW46)</f>
        <v/>
      </c>
      <c r="M624" s="460" t="str">
        <f>IF('statement of marks'!DX46="","",'statement of marks'!DX46)</f>
        <v/>
      </c>
      <c r="N624" s="452" t="str">
        <f>IF('statement of marks'!DY46="","",'statement of marks'!DY46)</f>
        <v/>
      </c>
    </row>
    <row r="625" spans="3:14" ht="16" customHeight="1">
      <c r="C625" s="451"/>
      <c r="D625" s="444" t="str">
        <f>'statement of marks'!$DT$5</f>
        <v>vaxszth</v>
      </c>
      <c r="E625" s="458" t="str">
        <f>IF('statement of marks'!DT45="","",'statement of marks'!DT45)</f>
        <v/>
      </c>
      <c r="F625" s="460" t="str">
        <f>IF('statement of marks'!DU45="","",'statement of marks'!DU45)</f>
        <v/>
      </c>
      <c r="G625" s="452" t="str">
        <f>IF('statement of marks'!DV45="","",'statement of marks'!DV45)</f>
        <v/>
      </c>
      <c r="H625" s="521"/>
      <c r="I625" s="522"/>
      <c r="J625" s="451"/>
      <c r="K625" s="444" t="str">
        <f>'statement of marks'!$DT$5</f>
        <v>vaxszth</v>
      </c>
      <c r="L625" s="458" t="str">
        <f>IF('statement of marks'!DT46="","",'statement of marks'!DT46)</f>
        <v/>
      </c>
      <c r="M625" s="460" t="str">
        <f>IF('statement of marks'!DU46="","",'statement of marks'!DU46)</f>
        <v/>
      </c>
      <c r="N625" s="452" t="str">
        <f>IF('statement of marks'!DV46="","",'statement of marks'!DV46)</f>
        <v/>
      </c>
    </row>
    <row r="626" spans="3:14" ht="16" customHeight="1">
      <c r="C626" s="451"/>
      <c r="D626" s="444" t="str">
        <f>'statement of marks'!$DZ$5</f>
        <v>xf.kr</v>
      </c>
      <c r="E626" s="458" t="str">
        <f>IF('statement of marks'!DZ45="","",'statement of marks'!DZ45)</f>
        <v/>
      </c>
      <c r="F626" s="460" t="str">
        <f>IF('statement of marks'!EA45="","",'statement of marks'!EA45)</f>
        <v/>
      </c>
      <c r="G626" s="452" t="str">
        <f>IF('statement of marks'!EB45="","",'statement of marks'!EB45)</f>
        <v/>
      </c>
      <c r="H626" s="521"/>
      <c r="I626" s="522"/>
      <c r="J626" s="451"/>
      <c r="K626" s="444" t="str">
        <f>'statement of marks'!$DZ$5</f>
        <v>xf.kr</v>
      </c>
      <c r="L626" s="458" t="str">
        <f>IF('statement of marks'!DZ46="","",'statement of marks'!DZ46)</f>
        <v/>
      </c>
      <c r="M626" s="460" t="str">
        <f>IF('statement of marks'!EA46="","",'statement of marks'!EA46)</f>
        <v/>
      </c>
      <c r="N626" s="452" t="str">
        <f>IF('statement of marks'!EB46="","",'statement of marks'!EB46)</f>
        <v/>
      </c>
    </row>
    <row r="627" spans="3:14" ht="16" customHeight="1">
      <c r="C627" s="451"/>
      <c r="D627" s="444" t="str">
        <f>'statement of marks'!$EC$5</f>
        <v>Ik;kZoj.k v/;;u</v>
      </c>
      <c r="E627" s="458" t="str">
        <f>IF('statement of marks'!EC45="","",'statement of marks'!EC45)</f>
        <v/>
      </c>
      <c r="F627" s="460" t="str">
        <f>IF('statement of marks'!ED45="","",'statement of marks'!ED45)</f>
        <v/>
      </c>
      <c r="G627" s="452" t="str">
        <f>IF('statement of marks'!EE45="","",'statement of marks'!EE45)</f>
        <v/>
      </c>
      <c r="H627" s="521"/>
      <c r="I627" s="522"/>
      <c r="J627" s="451"/>
      <c r="K627" s="444" t="str">
        <f>'statement of marks'!$EC$5</f>
        <v>Ik;kZoj.k v/;;u</v>
      </c>
      <c r="L627" s="458" t="str">
        <f>IF('statement of marks'!EC46="","",'statement of marks'!EC46)</f>
        <v/>
      </c>
      <c r="M627" s="460" t="str">
        <f>IF('statement of marks'!ED46="","",'statement of marks'!ED46)</f>
        <v/>
      </c>
      <c r="N627" s="452" t="str">
        <f>IF('statement of marks'!EE46="","",'statement of marks'!EE46)</f>
        <v/>
      </c>
    </row>
    <row r="628" spans="3:14" ht="16" customHeight="1">
      <c r="C628" s="451"/>
      <c r="D628" s="444" t="str">
        <f>'statement of marks'!$EF$5</f>
        <v>dk;kZuqHko</v>
      </c>
      <c r="E628" s="458" t="str">
        <f>IF('statement of marks'!EF45="","",'statement of marks'!EF45)</f>
        <v/>
      </c>
      <c r="F628" s="460" t="str">
        <f>IF('statement of marks'!EG45="","",'statement of marks'!EG45)</f>
        <v/>
      </c>
      <c r="G628" s="452" t="str">
        <f>IF('statement of marks'!EH45="","",'statement of marks'!EH45)</f>
        <v/>
      </c>
      <c r="H628" s="521"/>
      <c r="I628" s="522"/>
      <c r="J628" s="451"/>
      <c r="K628" s="444" t="str">
        <f>'statement of marks'!$EF$5</f>
        <v>dk;kZuqHko</v>
      </c>
      <c r="L628" s="458" t="str">
        <f>IF('statement of marks'!EF46="","",'statement of marks'!EF46)</f>
        <v/>
      </c>
      <c r="M628" s="460" t="str">
        <f>IF('statement of marks'!EG46="","",'statement of marks'!EG46)</f>
        <v/>
      </c>
      <c r="N628" s="452" t="str">
        <f>IF('statement of marks'!EH46="","",'statement of marks'!EH46)</f>
        <v/>
      </c>
    </row>
    <row r="629" spans="3:14" ht="16" customHeight="1">
      <c r="C629" s="451"/>
      <c r="D629" s="444" t="str">
        <f>'statement of marks'!$EI$5</f>
        <v>dyk f'k{kk</v>
      </c>
      <c r="E629" s="459" t="str">
        <f>IF('statement of marks'!EI45="","",'statement of marks'!EI45)</f>
        <v/>
      </c>
      <c r="F629" s="461" t="str">
        <f>IF('statement of marks'!EJ45="","",'statement of marks'!EJ45)</f>
        <v/>
      </c>
      <c r="G629" s="453" t="str">
        <f>IF('statement of marks'!EK45="","",'statement of marks'!EK45)</f>
        <v/>
      </c>
      <c r="H629" s="521"/>
      <c r="I629" s="522"/>
      <c r="J629" s="451"/>
      <c r="K629" s="444" t="str">
        <f>'statement of marks'!$EI$5</f>
        <v>dyk f'k{kk</v>
      </c>
      <c r="L629" s="459" t="str">
        <f>IF('statement of marks'!EI46="","",'statement of marks'!EI46)</f>
        <v/>
      </c>
      <c r="M629" s="461" t="str">
        <f>IF('statement of marks'!EJ46="","",'statement of marks'!EJ46)</f>
        <v/>
      </c>
      <c r="N629" s="453" t="str">
        <f>IF('statement of marks'!EK46="","",'statement of marks'!EK46)</f>
        <v/>
      </c>
    </row>
    <row r="630" spans="3:14" ht="16" customHeight="1">
      <c r="C630" s="451"/>
      <c r="D630" s="444" t="str">
        <f>'statement of marks'!$EL$5</f>
        <v>LokLF; ,oe~ 'kkjhfjd f'k{kk</v>
      </c>
      <c r="E630" s="459" t="str">
        <f>IF('statement of marks'!EL45="","",'statement of marks'!EL45)</f>
        <v/>
      </c>
      <c r="F630" s="461" t="str">
        <f>IF('statement of marks'!EM45="","",'statement of marks'!EM45)</f>
        <v/>
      </c>
      <c r="G630" s="453" t="str">
        <f>IF('statement of marks'!EN45="","",'statement of marks'!EN45)</f>
        <v/>
      </c>
      <c r="H630" s="521"/>
      <c r="I630" s="522"/>
      <c r="J630" s="451"/>
      <c r="K630" s="444" t="str">
        <f>'statement of marks'!$EL$5</f>
        <v>LokLF; ,oe~ 'kkjhfjd f'k{kk</v>
      </c>
      <c r="L630" s="459" t="str">
        <f>IF('statement of marks'!EL46="","",'statement of marks'!EL46)</f>
        <v/>
      </c>
      <c r="M630" s="461" t="str">
        <f>IF('statement of marks'!EM46="","",'statement of marks'!EM46)</f>
        <v/>
      </c>
      <c r="N630" s="453" t="str">
        <f>IF('statement of marks'!EN46="","",'statement of marks'!EN46)</f>
        <v/>
      </c>
    </row>
    <row r="631" spans="3:14" ht="16" customHeight="1">
      <c r="C631" s="451"/>
      <c r="D631" s="444" t="s">
        <v>654</v>
      </c>
      <c r="E631" s="459" t="str">
        <f>IF('statement of marks'!ES45="","",'statement of marks'!ES45)</f>
        <v/>
      </c>
      <c r="F631" s="461" t="str">
        <f>IF('statement of marks'!ET45="","",'statement of marks'!ET45)</f>
        <v/>
      </c>
      <c r="G631" s="453" t="str">
        <f>IF('statement of marks'!EV45="","",'statement of marks'!EV45)</f>
        <v/>
      </c>
      <c r="H631" s="521"/>
      <c r="I631" s="522"/>
      <c r="J631" s="451"/>
      <c r="K631" s="444" t="s">
        <v>654</v>
      </c>
      <c r="L631" s="459" t="str">
        <f>IF('statement of marks'!ES46="","",'statement of marks'!ES46)</f>
        <v/>
      </c>
      <c r="M631" s="461" t="str">
        <f>IF('statement of marks'!ET46="","",'statement of marks'!ET46)</f>
        <v/>
      </c>
      <c r="N631" s="453" t="str">
        <f>IF('statement of marks'!EV46="","",'statement of marks'!EV46)</f>
        <v/>
      </c>
    </row>
    <row r="632" spans="3:14" ht="16" customHeight="1">
      <c r="C632" s="451"/>
      <c r="D632" s="444" t="s">
        <v>11</v>
      </c>
      <c r="E632" s="986" t="str">
        <f>IF('statement of marks'!ER45="","",'statement of marks'!ER45)</f>
        <v/>
      </c>
      <c r="F632" s="986"/>
      <c r="G632" s="987"/>
      <c r="H632" s="521"/>
      <c r="I632" s="522"/>
      <c r="J632" s="451"/>
      <c r="K632" s="444" t="s">
        <v>11</v>
      </c>
      <c r="L632" s="986" t="str">
        <f>IF('statement of marks'!ER46="","",'statement of marks'!ER46)</f>
        <v/>
      </c>
      <c r="M632" s="986"/>
      <c r="N632" s="987"/>
    </row>
    <row r="633" spans="3:14" ht="16" customHeight="1">
      <c r="C633" s="451"/>
      <c r="D633" s="446" t="str">
        <f>'statement of marks'!$EO$5</f>
        <v>dqy ehfVax</v>
      </c>
      <c r="E633" s="457" t="str">
        <f>IF('statement of marks'!EO45="","",'statement of marks'!EO45)</f>
        <v/>
      </c>
      <c r="F633" s="395" t="str">
        <f>'statement of marks'!$EP$5</f>
        <v>Nk= mifLFkfr</v>
      </c>
      <c r="G633" s="462" t="str">
        <f>IF('statement of marks'!EP45="","",'statement of marks'!EP45)</f>
        <v/>
      </c>
      <c r="H633" s="521"/>
      <c r="I633" s="522"/>
      <c r="J633" s="451"/>
      <c r="K633" s="446" t="str">
        <f>'statement of marks'!$EO$5</f>
        <v>dqy ehfVax</v>
      </c>
      <c r="L633" s="457" t="str">
        <f>IF('statement of marks'!EO46="","",'statement of marks'!EO46)</f>
        <v/>
      </c>
      <c r="M633" s="395" t="str">
        <f>'statement of marks'!$EP$5</f>
        <v>Nk= mifLFkfr</v>
      </c>
      <c r="N633" s="462" t="str">
        <f>IF('statement of marks'!EP46="","",'statement of marks'!EP46)</f>
        <v/>
      </c>
    </row>
    <row r="634" spans="3:14" ht="16" customHeight="1">
      <c r="C634" s="451"/>
      <c r="D634" s="444" t="s">
        <v>589</v>
      </c>
      <c r="E634" s="964" t="str">
        <f>IF('statement of marks'!EY45="","",'statement of marks'!EY45)</f>
        <v/>
      </c>
      <c r="F634" s="964"/>
      <c r="G634" s="965"/>
      <c r="H634" s="521"/>
      <c r="I634" s="522"/>
      <c r="J634" s="451"/>
      <c r="K634" s="444" t="s">
        <v>589</v>
      </c>
      <c r="L634" s="964" t="str">
        <f>IF('statement of marks'!EY46="","",'statement of marks'!EY46)</f>
        <v/>
      </c>
      <c r="M634" s="964"/>
      <c r="N634" s="965"/>
    </row>
    <row r="635" spans="3:14" ht="16" customHeight="1">
      <c r="C635" s="451"/>
      <c r="D635" s="445" t="s">
        <v>72</v>
      </c>
      <c r="E635" s="964"/>
      <c r="F635" s="964"/>
      <c r="G635" s="965"/>
      <c r="H635" s="521"/>
      <c r="I635" s="522"/>
      <c r="J635" s="451"/>
      <c r="K635" s="445" t="s">
        <v>72</v>
      </c>
      <c r="L635" s="964"/>
      <c r="M635" s="964"/>
      <c r="N635" s="965"/>
    </row>
    <row r="636" spans="3:14" ht="16" customHeight="1">
      <c r="C636" s="451"/>
      <c r="D636" s="447" t="s">
        <v>99</v>
      </c>
      <c r="E636" s="964"/>
      <c r="F636" s="964"/>
      <c r="G636" s="965"/>
      <c r="H636" s="521"/>
      <c r="I636" s="522"/>
      <c r="J636" s="451"/>
      <c r="K636" s="447" t="s">
        <v>99</v>
      </c>
      <c r="L636" s="964"/>
      <c r="M636" s="964"/>
      <c r="N636" s="965"/>
    </row>
    <row r="637" spans="3:14" ht="16" customHeight="1">
      <c r="C637" s="451"/>
      <c r="D637" s="448" t="s">
        <v>19</v>
      </c>
      <c r="E637" s="964"/>
      <c r="F637" s="964"/>
      <c r="G637" s="965"/>
      <c r="H637" s="521"/>
      <c r="I637" s="522"/>
      <c r="J637" s="451"/>
      <c r="K637" s="448" t="s">
        <v>19</v>
      </c>
      <c r="L637" s="964"/>
      <c r="M637" s="964"/>
      <c r="N637" s="965"/>
    </row>
    <row r="638" spans="3:14" ht="16" customHeight="1">
      <c r="C638" s="454"/>
      <c r="D638" s="449" t="s">
        <v>7</v>
      </c>
      <c r="E638" s="964"/>
      <c r="F638" s="964"/>
      <c r="G638" s="965"/>
      <c r="H638" s="521"/>
      <c r="I638" s="522"/>
      <c r="J638" s="454"/>
      <c r="K638" s="449" t="s">
        <v>7</v>
      </c>
      <c r="L638" s="964"/>
      <c r="M638" s="964"/>
      <c r="N638" s="965"/>
    </row>
    <row r="639" spans="3:14" ht="16" customHeight="1">
      <c r="C639" s="451"/>
      <c r="D639" s="445" t="str">
        <f>'statement of marks'!$H$3</f>
        <v>fo|ky; dk Mk;l dksM+ →</v>
      </c>
      <c r="E639" s="966" t="str">
        <f>'statement of marks'!$I$3</f>
        <v>00001</v>
      </c>
      <c r="F639" s="966"/>
      <c r="G639" s="967"/>
      <c r="H639" s="521"/>
      <c r="I639" s="522"/>
      <c r="J639" s="451"/>
      <c r="K639" s="445" t="str">
        <f>'statement of marks'!$H$3</f>
        <v>fo|ky; dk Mk;l dksM+ →</v>
      </c>
      <c r="L639" s="966" t="str">
        <f>'statement of marks'!$I$3</f>
        <v>00001</v>
      </c>
      <c r="M639" s="966"/>
      <c r="N639" s="967"/>
    </row>
    <row r="640" spans="3:14" ht="16" customHeight="1" thickBot="1">
      <c r="C640" s="455"/>
      <c r="D640" s="456" t="s">
        <v>70</v>
      </c>
      <c r="E640" s="968">
        <f>'statement of marks'!$EX$107</f>
        <v>42460</v>
      </c>
      <c r="F640" s="968"/>
      <c r="G640" s="969"/>
      <c r="H640" s="521"/>
      <c r="I640" s="522"/>
      <c r="J640" s="455"/>
      <c r="K640" s="456" t="s">
        <v>70</v>
      </c>
      <c r="L640" s="968">
        <f>'statement of marks'!$EX$107</f>
        <v>42460</v>
      </c>
      <c r="M640" s="968"/>
      <c r="N640" s="969"/>
    </row>
    <row r="641" spans="3:14" ht="16" customHeight="1">
      <c r="C641" s="970" t="s">
        <v>44</v>
      </c>
      <c r="D641" s="971"/>
      <c r="E641" s="971"/>
      <c r="F641" s="971"/>
      <c r="G641" s="972"/>
      <c r="H641" s="521"/>
      <c r="I641" s="522"/>
      <c r="J641" s="970" t="s">
        <v>44</v>
      </c>
      <c r="K641" s="971"/>
      <c r="L641" s="971"/>
      <c r="M641" s="971"/>
      <c r="N641" s="972"/>
    </row>
    <row r="642" spans="3:14" ht="16" customHeight="1">
      <c r="C642" s="973" t="str">
        <f>'statement of marks'!$A$1</f>
        <v>jk- ck- ek/;fed fo|ky; uohu] fuEckgsM+k</v>
      </c>
      <c r="D642" s="974"/>
      <c r="E642" s="974"/>
      <c r="F642" s="974"/>
      <c r="G642" s="975"/>
      <c r="H642" s="521"/>
      <c r="I642" s="522"/>
      <c r="J642" s="973" t="str">
        <f>'statement of marks'!$A$1</f>
        <v>jk- ck- ek/;fed fo|ky; uohu] fuEckgsM+k</v>
      </c>
      <c r="K642" s="974"/>
      <c r="L642" s="974"/>
      <c r="M642" s="974"/>
      <c r="N642" s="975"/>
    </row>
    <row r="643" spans="3:14" ht="16" customHeight="1">
      <c r="C643" s="973"/>
      <c r="D643" s="974"/>
      <c r="E643" s="974"/>
      <c r="F643" s="974"/>
      <c r="G643" s="975"/>
      <c r="H643" s="521"/>
      <c r="I643" s="522"/>
      <c r="J643" s="973"/>
      <c r="K643" s="974"/>
      <c r="L643" s="974"/>
      <c r="M643" s="974"/>
      <c r="N643" s="975"/>
    </row>
    <row r="644" spans="3:14" ht="16" customHeight="1">
      <c r="C644" s="451"/>
      <c r="D644" s="443" t="s">
        <v>578</v>
      </c>
      <c r="E644" s="976" t="str">
        <f>'statement of marks'!$F$3</f>
        <v>2015-16</v>
      </c>
      <c r="F644" s="976"/>
      <c r="G644" s="977"/>
      <c r="H644" s="521"/>
      <c r="I644" s="522"/>
      <c r="J644" s="451"/>
      <c r="K644" s="443" t="s">
        <v>578</v>
      </c>
      <c r="L644" s="976" t="str">
        <f>'statement of marks'!$F$3</f>
        <v>2015-16</v>
      </c>
      <c r="M644" s="976"/>
      <c r="N644" s="977"/>
    </row>
    <row r="645" spans="3:14" ht="16" customHeight="1">
      <c r="C645" s="451"/>
      <c r="D645" s="444" t="s">
        <v>579</v>
      </c>
      <c r="E645" s="978" t="str">
        <f>IF('statement of marks'!H47="","",'statement of marks'!H47)</f>
        <v>v 041</v>
      </c>
      <c r="F645" s="978"/>
      <c r="G645" s="979"/>
      <c r="H645" s="521"/>
      <c r="I645" s="522"/>
      <c r="J645" s="451"/>
      <c r="K645" s="444" t="s">
        <v>579</v>
      </c>
      <c r="L645" s="978" t="str">
        <f>IF('statement of marks'!H48="","",'statement of marks'!H48)</f>
        <v>v 042</v>
      </c>
      <c r="M645" s="978"/>
      <c r="N645" s="979"/>
    </row>
    <row r="646" spans="3:14" ht="16" customHeight="1">
      <c r="C646" s="451"/>
      <c r="D646" s="444" t="s">
        <v>580</v>
      </c>
      <c r="E646" s="978" t="str">
        <f>IF('statement of marks'!I47="","",'statement of marks'!I47)</f>
        <v>c 041</v>
      </c>
      <c r="F646" s="978"/>
      <c r="G646" s="979"/>
      <c r="H646" s="521"/>
      <c r="I646" s="522"/>
      <c r="J646" s="451"/>
      <c r="K646" s="444" t="s">
        <v>580</v>
      </c>
      <c r="L646" s="978" t="str">
        <f>IF('statement of marks'!I48="","",'statement of marks'!I48)</f>
        <v>c 042</v>
      </c>
      <c r="M646" s="978"/>
      <c r="N646" s="979"/>
    </row>
    <row r="647" spans="3:14" ht="16" customHeight="1">
      <c r="C647" s="451"/>
      <c r="D647" s="444" t="s">
        <v>581</v>
      </c>
      <c r="E647" s="978" t="str">
        <f>IF('statement of marks'!J47="","",'statement of marks'!J47)</f>
        <v>l 041</v>
      </c>
      <c r="F647" s="978"/>
      <c r="G647" s="979"/>
      <c r="H647" s="521"/>
      <c r="I647" s="522"/>
      <c r="J647" s="451"/>
      <c r="K647" s="444" t="s">
        <v>581</v>
      </c>
      <c r="L647" s="978" t="str">
        <f>IF('statement of marks'!J48="","",'statement of marks'!J48)</f>
        <v>l 042</v>
      </c>
      <c r="M647" s="978"/>
      <c r="N647" s="979"/>
    </row>
    <row r="648" spans="3:14" ht="16" customHeight="1">
      <c r="C648" s="451"/>
      <c r="D648" s="444" t="s">
        <v>585</v>
      </c>
      <c r="E648" s="980" t="str">
        <f>IF('statement of marks'!B47="","",'statement of marks'!B47)</f>
        <v/>
      </c>
      <c r="F648" s="980"/>
      <c r="G648" s="981"/>
      <c r="H648" s="521"/>
      <c r="I648" s="522"/>
      <c r="J648" s="451"/>
      <c r="K648" s="444" t="s">
        <v>585</v>
      </c>
      <c r="L648" s="980" t="str">
        <f>IF('statement of marks'!B48="","",'statement of marks'!B48)</f>
        <v/>
      </c>
      <c r="M648" s="980"/>
      <c r="N648" s="981"/>
    </row>
    <row r="649" spans="3:14" ht="16" customHeight="1">
      <c r="C649" s="451"/>
      <c r="D649" s="444" t="s">
        <v>582</v>
      </c>
      <c r="E649" s="980">
        <f>'statement of marks'!$D$3</f>
        <v>3</v>
      </c>
      <c r="F649" s="980"/>
      <c r="G649" s="981"/>
      <c r="H649" s="521"/>
      <c r="I649" s="522"/>
      <c r="J649" s="451"/>
      <c r="K649" s="444" t="s">
        <v>582</v>
      </c>
      <c r="L649" s="980">
        <f>'statement of marks'!$D$3</f>
        <v>3</v>
      </c>
      <c r="M649" s="980"/>
      <c r="N649" s="981"/>
    </row>
    <row r="650" spans="3:14" ht="16" customHeight="1">
      <c r="C650" s="451"/>
      <c r="D650" s="445" t="s">
        <v>583</v>
      </c>
      <c r="E650" s="980" t="str">
        <f>IF('statement of marks'!E47="","",'statement of marks'!E47)</f>
        <v/>
      </c>
      <c r="F650" s="980"/>
      <c r="G650" s="981"/>
      <c r="H650" s="521"/>
      <c r="I650" s="522"/>
      <c r="J650" s="451"/>
      <c r="K650" s="445" t="s">
        <v>583</v>
      </c>
      <c r="L650" s="980" t="str">
        <f>IF('statement of marks'!E48="","",'statement of marks'!E48)</f>
        <v/>
      </c>
      <c r="M650" s="980"/>
      <c r="N650" s="981"/>
    </row>
    <row r="651" spans="3:14" ht="16" customHeight="1">
      <c r="C651" s="451"/>
      <c r="D651" s="444" t="s">
        <v>9</v>
      </c>
      <c r="E651" s="980" t="str">
        <f>IF('statement of marks'!D47="","",'statement of marks'!D47)</f>
        <v/>
      </c>
      <c r="F651" s="980"/>
      <c r="G651" s="981"/>
      <c r="H651" s="521"/>
      <c r="I651" s="522"/>
      <c r="J651" s="451"/>
      <c r="K651" s="444" t="s">
        <v>9</v>
      </c>
      <c r="L651" s="980" t="str">
        <f>IF('statement of marks'!D48="","",'statement of marks'!D48)</f>
        <v/>
      </c>
      <c r="M651" s="980"/>
      <c r="N651" s="981"/>
    </row>
    <row r="652" spans="3:14" ht="16" customHeight="1">
      <c r="C652" s="451"/>
      <c r="D652" s="444" t="s">
        <v>587</v>
      </c>
      <c r="E652" s="982" t="str">
        <f>IF('statement of marks'!F47="","",'statement of marks'!F47)</f>
        <v/>
      </c>
      <c r="F652" s="982"/>
      <c r="G652" s="983"/>
      <c r="H652" s="521"/>
      <c r="I652" s="522"/>
      <c r="J652" s="451"/>
      <c r="K652" s="444" t="s">
        <v>587</v>
      </c>
      <c r="L652" s="982" t="str">
        <f>IF('statement of marks'!F48="","",'statement of marks'!F48)</f>
        <v/>
      </c>
      <c r="M652" s="982"/>
      <c r="N652" s="983"/>
    </row>
    <row r="653" spans="3:14" ht="16" customHeight="1">
      <c r="C653" s="451"/>
      <c r="D653" s="444" t="s">
        <v>588</v>
      </c>
      <c r="E653" s="984" t="str">
        <f>IF('statement of marks'!G47="","",'statement of marks'!G47)</f>
        <v/>
      </c>
      <c r="F653" s="984"/>
      <c r="G653" s="985"/>
      <c r="H653" s="521"/>
      <c r="I653" s="522"/>
      <c r="J653" s="451"/>
      <c r="K653" s="444" t="s">
        <v>588</v>
      </c>
      <c r="L653" s="984" t="str">
        <f>IF('statement of marks'!G48="","",'statement of marks'!G48)</f>
        <v/>
      </c>
      <c r="M653" s="984"/>
      <c r="N653" s="985"/>
    </row>
    <row r="654" spans="3:14" ht="16" customHeight="1">
      <c r="C654" s="451"/>
      <c r="D654" s="444" t="s">
        <v>584</v>
      </c>
      <c r="E654" s="450" t="s">
        <v>655</v>
      </c>
      <c r="F654" s="450" t="s">
        <v>91</v>
      </c>
      <c r="G654" s="452" t="s">
        <v>591</v>
      </c>
      <c r="H654" s="521"/>
      <c r="I654" s="522"/>
      <c r="J654" s="451"/>
      <c r="K654" s="444" t="s">
        <v>584</v>
      </c>
      <c r="L654" s="450" t="s">
        <v>655</v>
      </c>
      <c r="M654" s="450" t="s">
        <v>91</v>
      </c>
      <c r="N654" s="452" t="s">
        <v>591</v>
      </c>
    </row>
    <row r="655" spans="3:14" ht="16" customHeight="1">
      <c r="C655" s="451"/>
      <c r="D655" s="444" t="str">
        <f>'statement of marks'!$DQ$5</f>
        <v>fgUnh</v>
      </c>
      <c r="E655" s="458" t="str">
        <f>IF('statement of marks'!DQ47="","",'statement of marks'!DQ47)</f>
        <v/>
      </c>
      <c r="F655" s="460" t="str">
        <f>IF('statement of marks'!DR47="","",'statement of marks'!DR47)</f>
        <v/>
      </c>
      <c r="G655" s="452" t="str">
        <f>IF('statement of marks'!DS47="","",'statement of marks'!DS47)</f>
        <v/>
      </c>
      <c r="H655" s="521"/>
      <c r="I655" s="522"/>
      <c r="J655" s="451"/>
      <c r="K655" s="444" t="str">
        <f>'statement of marks'!$DQ$5</f>
        <v>fgUnh</v>
      </c>
      <c r="L655" s="458" t="str">
        <f>IF('statement of marks'!DQ48="","",'statement of marks'!DQ48)</f>
        <v/>
      </c>
      <c r="M655" s="460" t="str">
        <f>IF('statement of marks'!DR48="","",'statement of marks'!DR48)</f>
        <v/>
      </c>
      <c r="N655" s="452" t="str">
        <f>IF('statement of marks'!DS48="","",'statement of marks'!DS48)</f>
        <v/>
      </c>
    </row>
    <row r="656" spans="3:14" ht="16" customHeight="1">
      <c r="C656" s="451"/>
      <c r="D656" s="519" t="str">
        <f>'statement of marks'!$DW$5</f>
        <v>mnwZ</v>
      </c>
      <c r="E656" s="458" t="str">
        <f>IF('statement of marks'!DW47="","",'statement of marks'!DW47)</f>
        <v/>
      </c>
      <c r="F656" s="460" t="str">
        <f>IF('statement of marks'!DX47="","",'statement of marks'!DX47)</f>
        <v/>
      </c>
      <c r="G656" s="452" t="str">
        <f>IF('statement of marks'!DY47="","",'statement of marks'!DY47)</f>
        <v/>
      </c>
      <c r="H656" s="521"/>
      <c r="I656" s="522"/>
      <c r="J656" s="451"/>
      <c r="K656" s="519" t="str">
        <f>'statement of marks'!$DW$5</f>
        <v>mnwZ</v>
      </c>
      <c r="L656" s="458" t="str">
        <f>IF('statement of marks'!DW48="","",'statement of marks'!DW48)</f>
        <v/>
      </c>
      <c r="M656" s="460" t="str">
        <f>IF('statement of marks'!DX48="","",'statement of marks'!DX48)</f>
        <v/>
      </c>
      <c r="N656" s="452" t="str">
        <f>IF('statement of marks'!DY48="","",'statement of marks'!DY48)</f>
        <v/>
      </c>
    </row>
    <row r="657" spans="3:14" ht="16" customHeight="1">
      <c r="C657" s="451"/>
      <c r="D657" s="444" t="str">
        <f>'statement of marks'!$DT$5</f>
        <v>vaxszth</v>
      </c>
      <c r="E657" s="458" t="str">
        <f>IF('statement of marks'!DT47="","",'statement of marks'!DT47)</f>
        <v/>
      </c>
      <c r="F657" s="460" t="str">
        <f>IF('statement of marks'!DU47="","",'statement of marks'!DU47)</f>
        <v/>
      </c>
      <c r="G657" s="452" t="str">
        <f>IF('statement of marks'!DV47="","",'statement of marks'!DV47)</f>
        <v/>
      </c>
      <c r="H657" s="521"/>
      <c r="I657" s="522"/>
      <c r="J657" s="451"/>
      <c r="K657" s="444" t="str">
        <f>'statement of marks'!$DT$5</f>
        <v>vaxszth</v>
      </c>
      <c r="L657" s="458" t="str">
        <f>IF('statement of marks'!DT48="","",'statement of marks'!DT48)</f>
        <v/>
      </c>
      <c r="M657" s="460" t="str">
        <f>IF('statement of marks'!DU48="","",'statement of marks'!DU48)</f>
        <v/>
      </c>
      <c r="N657" s="452" t="str">
        <f>IF('statement of marks'!DV48="","",'statement of marks'!DV48)</f>
        <v/>
      </c>
    </row>
    <row r="658" spans="3:14" ht="16" customHeight="1">
      <c r="C658" s="451"/>
      <c r="D658" s="444" t="str">
        <f>'statement of marks'!$DZ$5</f>
        <v>xf.kr</v>
      </c>
      <c r="E658" s="458" t="str">
        <f>IF('statement of marks'!DZ47="","",'statement of marks'!DZ47)</f>
        <v/>
      </c>
      <c r="F658" s="460" t="str">
        <f>IF('statement of marks'!EA47="","",'statement of marks'!EA47)</f>
        <v/>
      </c>
      <c r="G658" s="452" t="str">
        <f>IF('statement of marks'!EB47="","",'statement of marks'!EB47)</f>
        <v/>
      </c>
      <c r="H658" s="521"/>
      <c r="I658" s="522"/>
      <c r="J658" s="451"/>
      <c r="K658" s="444" t="str">
        <f>'statement of marks'!$DZ$5</f>
        <v>xf.kr</v>
      </c>
      <c r="L658" s="458" t="str">
        <f>IF('statement of marks'!DZ48="","",'statement of marks'!DZ48)</f>
        <v/>
      </c>
      <c r="M658" s="460" t="str">
        <f>IF('statement of marks'!EA48="","",'statement of marks'!EA48)</f>
        <v/>
      </c>
      <c r="N658" s="452" t="str">
        <f>IF('statement of marks'!EB48="","",'statement of marks'!EB48)</f>
        <v/>
      </c>
    </row>
    <row r="659" spans="3:14" ht="16" customHeight="1">
      <c r="C659" s="451"/>
      <c r="D659" s="444" t="str">
        <f>'statement of marks'!$EC$5</f>
        <v>Ik;kZoj.k v/;;u</v>
      </c>
      <c r="E659" s="458" t="str">
        <f>IF('statement of marks'!EC47="","",'statement of marks'!EC47)</f>
        <v/>
      </c>
      <c r="F659" s="460" t="str">
        <f>IF('statement of marks'!ED47="","",'statement of marks'!ED47)</f>
        <v/>
      </c>
      <c r="G659" s="452" t="str">
        <f>IF('statement of marks'!EE47="","",'statement of marks'!EE47)</f>
        <v/>
      </c>
      <c r="H659" s="521"/>
      <c r="I659" s="522"/>
      <c r="J659" s="451"/>
      <c r="K659" s="444" t="str">
        <f>'statement of marks'!$EC$5</f>
        <v>Ik;kZoj.k v/;;u</v>
      </c>
      <c r="L659" s="458" t="str">
        <f>IF('statement of marks'!EC48="","",'statement of marks'!EC48)</f>
        <v/>
      </c>
      <c r="M659" s="460" t="str">
        <f>IF('statement of marks'!ED48="","",'statement of marks'!ED48)</f>
        <v/>
      </c>
      <c r="N659" s="452" t="str">
        <f>IF('statement of marks'!EE48="","",'statement of marks'!EE48)</f>
        <v/>
      </c>
    </row>
    <row r="660" spans="3:14" ht="16" customHeight="1">
      <c r="C660" s="451"/>
      <c r="D660" s="444" t="str">
        <f>'statement of marks'!$EF$5</f>
        <v>dk;kZuqHko</v>
      </c>
      <c r="E660" s="458" t="str">
        <f>IF('statement of marks'!EF47="","",'statement of marks'!EF47)</f>
        <v/>
      </c>
      <c r="F660" s="460" t="str">
        <f>IF('statement of marks'!EG47="","",'statement of marks'!EG47)</f>
        <v/>
      </c>
      <c r="G660" s="452" t="str">
        <f>IF('statement of marks'!EH47="","",'statement of marks'!EH47)</f>
        <v/>
      </c>
      <c r="H660" s="521"/>
      <c r="I660" s="522"/>
      <c r="J660" s="451"/>
      <c r="K660" s="444" t="str">
        <f>'statement of marks'!$EF$5</f>
        <v>dk;kZuqHko</v>
      </c>
      <c r="L660" s="458" t="str">
        <f>IF('statement of marks'!EF48="","",'statement of marks'!EF48)</f>
        <v/>
      </c>
      <c r="M660" s="460" t="str">
        <f>IF('statement of marks'!EG48="","",'statement of marks'!EG48)</f>
        <v/>
      </c>
      <c r="N660" s="452" t="str">
        <f>IF('statement of marks'!EH48="","",'statement of marks'!EH48)</f>
        <v/>
      </c>
    </row>
    <row r="661" spans="3:14" ht="16" customHeight="1">
      <c r="C661" s="451"/>
      <c r="D661" s="444" t="str">
        <f>'statement of marks'!$EI$5</f>
        <v>dyk f'k{kk</v>
      </c>
      <c r="E661" s="459" t="str">
        <f>IF('statement of marks'!EI47="","",'statement of marks'!EI47)</f>
        <v/>
      </c>
      <c r="F661" s="461" t="str">
        <f>IF('statement of marks'!EJ47="","",'statement of marks'!EJ47)</f>
        <v/>
      </c>
      <c r="G661" s="453" t="str">
        <f>IF('statement of marks'!EK47="","",'statement of marks'!EK47)</f>
        <v/>
      </c>
      <c r="H661" s="521"/>
      <c r="I661" s="522"/>
      <c r="J661" s="451"/>
      <c r="K661" s="444" t="str">
        <f>'statement of marks'!$EI$5</f>
        <v>dyk f'k{kk</v>
      </c>
      <c r="L661" s="459" t="str">
        <f>IF('statement of marks'!EI48="","",'statement of marks'!EI48)</f>
        <v/>
      </c>
      <c r="M661" s="461" t="str">
        <f>IF('statement of marks'!EJ48="","",'statement of marks'!EJ48)</f>
        <v/>
      </c>
      <c r="N661" s="453" t="str">
        <f>IF('statement of marks'!EK48="","",'statement of marks'!EK48)</f>
        <v/>
      </c>
    </row>
    <row r="662" spans="3:14" ht="16" customHeight="1">
      <c r="C662" s="451"/>
      <c r="D662" s="444" t="str">
        <f>'statement of marks'!$EL$5</f>
        <v>LokLF; ,oe~ 'kkjhfjd f'k{kk</v>
      </c>
      <c r="E662" s="459" t="str">
        <f>IF('statement of marks'!EL47="","",'statement of marks'!EL47)</f>
        <v/>
      </c>
      <c r="F662" s="461" t="str">
        <f>IF('statement of marks'!EM47="","",'statement of marks'!EM47)</f>
        <v/>
      </c>
      <c r="G662" s="453" t="str">
        <f>IF('statement of marks'!EN47="","",'statement of marks'!EN47)</f>
        <v/>
      </c>
      <c r="H662" s="521"/>
      <c r="I662" s="522"/>
      <c r="J662" s="451"/>
      <c r="K662" s="444" t="str">
        <f>'statement of marks'!$EL$5</f>
        <v>LokLF; ,oe~ 'kkjhfjd f'k{kk</v>
      </c>
      <c r="L662" s="459" t="str">
        <f>IF('statement of marks'!EL48="","",'statement of marks'!EL48)</f>
        <v/>
      </c>
      <c r="M662" s="461" t="str">
        <f>IF('statement of marks'!EM48="","",'statement of marks'!EM48)</f>
        <v/>
      </c>
      <c r="N662" s="453" t="str">
        <f>IF('statement of marks'!EN48="","",'statement of marks'!EN48)</f>
        <v/>
      </c>
    </row>
    <row r="663" spans="3:14" ht="16" customHeight="1">
      <c r="C663" s="451"/>
      <c r="D663" s="444" t="s">
        <v>654</v>
      </c>
      <c r="E663" s="459" t="str">
        <f>IF('statement of marks'!ES47="","",'statement of marks'!ES47)</f>
        <v/>
      </c>
      <c r="F663" s="461" t="str">
        <f>IF('statement of marks'!ET47="","",'statement of marks'!ET47)</f>
        <v/>
      </c>
      <c r="G663" s="453" t="str">
        <f>IF('statement of marks'!EV47="","",'statement of marks'!EV47)</f>
        <v/>
      </c>
      <c r="H663" s="521"/>
      <c r="I663" s="522"/>
      <c r="J663" s="451"/>
      <c r="K663" s="444" t="s">
        <v>654</v>
      </c>
      <c r="L663" s="459" t="str">
        <f>IF('statement of marks'!ES48="","",'statement of marks'!ES48)</f>
        <v/>
      </c>
      <c r="M663" s="461" t="str">
        <f>IF('statement of marks'!ET48="","",'statement of marks'!ET48)</f>
        <v/>
      </c>
      <c r="N663" s="453" t="str">
        <f>IF('statement of marks'!EV48="","",'statement of marks'!EV48)</f>
        <v/>
      </c>
    </row>
    <row r="664" spans="3:14" ht="16" customHeight="1">
      <c r="C664" s="451"/>
      <c r="D664" s="444" t="s">
        <v>11</v>
      </c>
      <c r="E664" s="986" t="str">
        <f>IF('statement of marks'!ER47="","",'statement of marks'!ER47)</f>
        <v/>
      </c>
      <c r="F664" s="986"/>
      <c r="G664" s="987"/>
      <c r="H664" s="521"/>
      <c r="I664" s="522"/>
      <c r="J664" s="451"/>
      <c r="K664" s="444" t="s">
        <v>11</v>
      </c>
      <c r="L664" s="986" t="str">
        <f>IF('statement of marks'!ER48="","",'statement of marks'!ER48)</f>
        <v/>
      </c>
      <c r="M664" s="986"/>
      <c r="N664" s="987"/>
    </row>
    <row r="665" spans="3:14" ht="16" customHeight="1">
      <c r="C665" s="451"/>
      <c r="D665" s="446" t="str">
        <f>'statement of marks'!$EO$5</f>
        <v>dqy ehfVax</v>
      </c>
      <c r="E665" s="457" t="str">
        <f>IF('statement of marks'!EO47="","",'statement of marks'!EO47)</f>
        <v/>
      </c>
      <c r="F665" s="395" t="str">
        <f>'statement of marks'!$EP$5</f>
        <v>Nk= mifLFkfr</v>
      </c>
      <c r="G665" s="462" t="str">
        <f>IF('statement of marks'!EP47="","",'statement of marks'!EP47)</f>
        <v/>
      </c>
      <c r="H665" s="521"/>
      <c r="I665" s="522"/>
      <c r="J665" s="451"/>
      <c r="K665" s="446" t="str">
        <f>'statement of marks'!$EO$5</f>
        <v>dqy ehfVax</v>
      </c>
      <c r="L665" s="457" t="str">
        <f>IF('statement of marks'!EO48="","",'statement of marks'!EO48)</f>
        <v/>
      </c>
      <c r="M665" s="395" t="str">
        <f>'statement of marks'!$EP$5</f>
        <v>Nk= mifLFkfr</v>
      </c>
      <c r="N665" s="462" t="str">
        <f>IF('statement of marks'!EP48="","",'statement of marks'!EP48)</f>
        <v/>
      </c>
    </row>
    <row r="666" spans="3:14" ht="16" customHeight="1">
      <c r="C666" s="451"/>
      <c r="D666" s="444" t="s">
        <v>589</v>
      </c>
      <c r="E666" s="964" t="str">
        <f>IF('statement of marks'!EY47="","",'statement of marks'!EY47)</f>
        <v/>
      </c>
      <c r="F666" s="964"/>
      <c r="G666" s="965"/>
      <c r="H666" s="521"/>
      <c r="I666" s="522"/>
      <c r="J666" s="451"/>
      <c r="K666" s="444" t="s">
        <v>589</v>
      </c>
      <c r="L666" s="964" t="str">
        <f>IF('statement of marks'!EY48="","",'statement of marks'!EY48)</f>
        <v/>
      </c>
      <c r="M666" s="964"/>
      <c r="N666" s="965"/>
    </row>
    <row r="667" spans="3:14" ht="16" customHeight="1">
      <c r="C667" s="451"/>
      <c r="D667" s="445" t="s">
        <v>72</v>
      </c>
      <c r="E667" s="964"/>
      <c r="F667" s="964"/>
      <c r="G667" s="965"/>
      <c r="H667" s="521"/>
      <c r="I667" s="522"/>
      <c r="J667" s="451"/>
      <c r="K667" s="445" t="s">
        <v>72</v>
      </c>
      <c r="L667" s="964"/>
      <c r="M667" s="964"/>
      <c r="N667" s="965"/>
    </row>
    <row r="668" spans="3:14" ht="16" customHeight="1">
      <c r="C668" s="451"/>
      <c r="D668" s="447" t="s">
        <v>99</v>
      </c>
      <c r="E668" s="964"/>
      <c r="F668" s="964"/>
      <c r="G668" s="965"/>
      <c r="H668" s="521"/>
      <c r="I668" s="522"/>
      <c r="J668" s="451"/>
      <c r="K668" s="447" t="s">
        <v>99</v>
      </c>
      <c r="L668" s="964"/>
      <c r="M668" s="964"/>
      <c r="N668" s="965"/>
    </row>
    <row r="669" spans="3:14" ht="16" customHeight="1">
      <c r="C669" s="451"/>
      <c r="D669" s="448" t="s">
        <v>19</v>
      </c>
      <c r="E669" s="964"/>
      <c r="F669" s="964"/>
      <c r="G669" s="965"/>
      <c r="H669" s="521"/>
      <c r="I669" s="522"/>
      <c r="J669" s="451"/>
      <c r="K669" s="448" t="s">
        <v>19</v>
      </c>
      <c r="L669" s="964"/>
      <c r="M669" s="964"/>
      <c r="N669" s="965"/>
    </row>
    <row r="670" spans="3:14" ht="16" customHeight="1">
      <c r="C670" s="454"/>
      <c r="D670" s="449" t="s">
        <v>7</v>
      </c>
      <c r="E670" s="964"/>
      <c r="F670" s="964"/>
      <c r="G670" s="965"/>
      <c r="H670" s="521"/>
      <c r="I670" s="522"/>
      <c r="J670" s="454"/>
      <c r="K670" s="449" t="s">
        <v>7</v>
      </c>
      <c r="L670" s="964"/>
      <c r="M670" s="964"/>
      <c r="N670" s="965"/>
    </row>
    <row r="671" spans="3:14" ht="16" customHeight="1">
      <c r="C671" s="451"/>
      <c r="D671" s="445" t="str">
        <f>'statement of marks'!$H$3</f>
        <v>fo|ky; dk Mk;l dksM+ →</v>
      </c>
      <c r="E671" s="966" t="str">
        <f>'statement of marks'!$I$3</f>
        <v>00001</v>
      </c>
      <c r="F671" s="966"/>
      <c r="G671" s="967"/>
      <c r="H671" s="521"/>
      <c r="I671" s="522"/>
      <c r="J671" s="451"/>
      <c r="K671" s="445" t="str">
        <f>'statement of marks'!$H$3</f>
        <v>fo|ky; dk Mk;l dksM+ →</v>
      </c>
      <c r="L671" s="966" t="str">
        <f>'statement of marks'!$I$3</f>
        <v>00001</v>
      </c>
      <c r="M671" s="966"/>
      <c r="N671" s="967"/>
    </row>
    <row r="672" spans="3:14" ht="16" customHeight="1" thickBot="1">
      <c r="C672" s="455"/>
      <c r="D672" s="456" t="s">
        <v>70</v>
      </c>
      <c r="E672" s="968">
        <f>'statement of marks'!$EX$107</f>
        <v>42460</v>
      </c>
      <c r="F672" s="968"/>
      <c r="G672" s="969"/>
      <c r="H672" s="521"/>
      <c r="I672" s="522"/>
      <c r="J672" s="455"/>
      <c r="K672" s="456" t="s">
        <v>70</v>
      </c>
      <c r="L672" s="968">
        <f>'statement of marks'!$EX$107</f>
        <v>42460</v>
      </c>
      <c r="M672" s="968"/>
      <c r="N672" s="969"/>
    </row>
    <row r="673" spans="3:14" ht="16" customHeight="1">
      <c r="C673" s="970" t="s">
        <v>44</v>
      </c>
      <c r="D673" s="971"/>
      <c r="E673" s="971"/>
      <c r="F673" s="971"/>
      <c r="G673" s="972"/>
      <c r="H673" s="521"/>
      <c r="I673" s="522"/>
      <c r="J673" s="970" t="s">
        <v>44</v>
      </c>
      <c r="K673" s="971"/>
      <c r="L673" s="971"/>
      <c r="M673" s="971"/>
      <c r="N673" s="972"/>
    </row>
    <row r="674" spans="3:14" ht="16" customHeight="1">
      <c r="C674" s="973" t="str">
        <f>'statement of marks'!$A$1</f>
        <v>jk- ck- ek/;fed fo|ky; uohu] fuEckgsM+k</v>
      </c>
      <c r="D674" s="974"/>
      <c r="E674" s="974"/>
      <c r="F674" s="974"/>
      <c r="G674" s="975"/>
      <c r="H674" s="521"/>
      <c r="I674" s="522"/>
      <c r="J674" s="973" t="str">
        <f>'statement of marks'!$A$1</f>
        <v>jk- ck- ek/;fed fo|ky; uohu] fuEckgsM+k</v>
      </c>
      <c r="K674" s="974"/>
      <c r="L674" s="974"/>
      <c r="M674" s="974"/>
      <c r="N674" s="975"/>
    </row>
    <row r="675" spans="3:14" ht="16" customHeight="1">
      <c r="C675" s="973"/>
      <c r="D675" s="974"/>
      <c r="E675" s="974"/>
      <c r="F675" s="974"/>
      <c r="G675" s="975"/>
      <c r="H675" s="521"/>
      <c r="I675" s="522"/>
      <c r="J675" s="973"/>
      <c r="K675" s="974"/>
      <c r="L675" s="974"/>
      <c r="M675" s="974"/>
      <c r="N675" s="975"/>
    </row>
    <row r="676" spans="3:14" ht="16" customHeight="1">
      <c r="C676" s="451"/>
      <c r="D676" s="443" t="s">
        <v>578</v>
      </c>
      <c r="E676" s="976" t="str">
        <f>'statement of marks'!$F$3</f>
        <v>2015-16</v>
      </c>
      <c r="F676" s="976"/>
      <c r="G676" s="977"/>
      <c r="H676" s="521"/>
      <c r="I676" s="522"/>
      <c r="J676" s="451"/>
      <c r="K676" s="443" t="s">
        <v>578</v>
      </c>
      <c r="L676" s="976" t="str">
        <f>'statement of marks'!$F$3</f>
        <v>2015-16</v>
      </c>
      <c r="M676" s="976"/>
      <c r="N676" s="977"/>
    </row>
    <row r="677" spans="3:14" ht="16" customHeight="1">
      <c r="C677" s="451"/>
      <c r="D677" s="444" t="s">
        <v>579</v>
      </c>
      <c r="E677" s="978" t="str">
        <f>IF('statement of marks'!H49="","",'statement of marks'!H49)</f>
        <v>v 043</v>
      </c>
      <c r="F677" s="978"/>
      <c r="G677" s="979"/>
      <c r="H677" s="521"/>
      <c r="I677" s="522"/>
      <c r="J677" s="451"/>
      <c r="K677" s="444" t="s">
        <v>579</v>
      </c>
      <c r="L677" s="978" t="str">
        <f>IF('statement of marks'!H50="","",'statement of marks'!H50)</f>
        <v>v 044</v>
      </c>
      <c r="M677" s="978"/>
      <c r="N677" s="979"/>
    </row>
    <row r="678" spans="3:14" ht="16" customHeight="1">
      <c r="C678" s="451"/>
      <c r="D678" s="444" t="s">
        <v>580</v>
      </c>
      <c r="E678" s="978" t="str">
        <f>IF('statement of marks'!I49="","",'statement of marks'!I49)</f>
        <v>c 043</v>
      </c>
      <c r="F678" s="978"/>
      <c r="G678" s="979"/>
      <c r="H678" s="521"/>
      <c r="I678" s="522"/>
      <c r="J678" s="451"/>
      <c r="K678" s="444" t="s">
        <v>580</v>
      </c>
      <c r="L678" s="978" t="str">
        <f>IF('statement of marks'!I50="","",'statement of marks'!I50)</f>
        <v>c 044</v>
      </c>
      <c r="M678" s="978"/>
      <c r="N678" s="979"/>
    </row>
    <row r="679" spans="3:14" ht="16" customHeight="1">
      <c r="C679" s="451"/>
      <c r="D679" s="444" t="s">
        <v>581</v>
      </c>
      <c r="E679" s="978" t="str">
        <f>IF('statement of marks'!J49="","",'statement of marks'!J49)</f>
        <v>l 043</v>
      </c>
      <c r="F679" s="978"/>
      <c r="G679" s="979"/>
      <c r="H679" s="521"/>
      <c r="I679" s="522"/>
      <c r="J679" s="451"/>
      <c r="K679" s="444" t="s">
        <v>581</v>
      </c>
      <c r="L679" s="978" t="str">
        <f>IF('statement of marks'!J50="","",'statement of marks'!J50)</f>
        <v>l 044</v>
      </c>
      <c r="M679" s="978"/>
      <c r="N679" s="979"/>
    </row>
    <row r="680" spans="3:14" ht="16" customHeight="1">
      <c r="C680" s="451"/>
      <c r="D680" s="444" t="s">
        <v>585</v>
      </c>
      <c r="E680" s="980" t="str">
        <f>IF('statement of marks'!B49="","",'statement of marks'!B49)</f>
        <v/>
      </c>
      <c r="F680" s="980"/>
      <c r="G680" s="981"/>
      <c r="H680" s="521"/>
      <c r="I680" s="522"/>
      <c r="J680" s="451"/>
      <c r="K680" s="444" t="s">
        <v>585</v>
      </c>
      <c r="L680" s="980" t="str">
        <f>IF('statement of marks'!B50="","",'statement of marks'!B50)</f>
        <v/>
      </c>
      <c r="M680" s="980"/>
      <c r="N680" s="981"/>
    </row>
    <row r="681" spans="3:14" ht="16" customHeight="1">
      <c r="C681" s="451"/>
      <c r="D681" s="444" t="s">
        <v>582</v>
      </c>
      <c r="E681" s="980">
        <f>'statement of marks'!$D$3</f>
        <v>3</v>
      </c>
      <c r="F681" s="980"/>
      <c r="G681" s="981"/>
      <c r="H681" s="521"/>
      <c r="I681" s="522"/>
      <c r="J681" s="451"/>
      <c r="K681" s="444" t="s">
        <v>582</v>
      </c>
      <c r="L681" s="980">
        <f>'statement of marks'!$D$3</f>
        <v>3</v>
      </c>
      <c r="M681" s="980"/>
      <c r="N681" s="981"/>
    </row>
    <row r="682" spans="3:14" ht="16" customHeight="1">
      <c r="C682" s="451"/>
      <c r="D682" s="445" t="s">
        <v>583</v>
      </c>
      <c r="E682" s="980" t="str">
        <f>IF('statement of marks'!E49="","",'statement of marks'!E49)</f>
        <v/>
      </c>
      <c r="F682" s="980"/>
      <c r="G682" s="981"/>
      <c r="H682" s="521"/>
      <c r="I682" s="522"/>
      <c r="J682" s="451"/>
      <c r="K682" s="445" t="s">
        <v>583</v>
      </c>
      <c r="L682" s="980" t="str">
        <f>IF('statement of marks'!E50="","",'statement of marks'!E50)</f>
        <v/>
      </c>
      <c r="M682" s="980"/>
      <c r="N682" s="981"/>
    </row>
    <row r="683" spans="3:14" ht="16" customHeight="1">
      <c r="C683" s="451"/>
      <c r="D683" s="444" t="s">
        <v>9</v>
      </c>
      <c r="E683" s="980" t="str">
        <f>IF('statement of marks'!D49="","",'statement of marks'!D49)</f>
        <v/>
      </c>
      <c r="F683" s="980"/>
      <c r="G683" s="981"/>
      <c r="H683" s="521"/>
      <c r="I683" s="522"/>
      <c r="J683" s="451"/>
      <c r="K683" s="444" t="s">
        <v>9</v>
      </c>
      <c r="L683" s="980" t="str">
        <f>IF('statement of marks'!D50="","",'statement of marks'!D50)</f>
        <v/>
      </c>
      <c r="M683" s="980"/>
      <c r="N683" s="981"/>
    </row>
    <row r="684" spans="3:14" ht="16" customHeight="1">
      <c r="C684" s="451"/>
      <c r="D684" s="444" t="s">
        <v>587</v>
      </c>
      <c r="E684" s="982" t="str">
        <f>IF('statement of marks'!F49="","",'statement of marks'!F49)</f>
        <v/>
      </c>
      <c r="F684" s="982"/>
      <c r="G684" s="983"/>
      <c r="H684" s="521"/>
      <c r="I684" s="522"/>
      <c r="J684" s="451"/>
      <c r="K684" s="444" t="s">
        <v>587</v>
      </c>
      <c r="L684" s="982" t="str">
        <f>IF('statement of marks'!F50="","",'statement of marks'!F50)</f>
        <v/>
      </c>
      <c r="M684" s="982"/>
      <c r="N684" s="983"/>
    </row>
    <row r="685" spans="3:14" ht="16" customHeight="1">
      <c r="C685" s="451"/>
      <c r="D685" s="444" t="s">
        <v>588</v>
      </c>
      <c r="E685" s="984" t="str">
        <f>IF('statement of marks'!G49="","",'statement of marks'!G49)</f>
        <v/>
      </c>
      <c r="F685" s="984"/>
      <c r="G685" s="985"/>
      <c r="H685" s="521"/>
      <c r="I685" s="522"/>
      <c r="J685" s="451"/>
      <c r="K685" s="444" t="s">
        <v>588</v>
      </c>
      <c r="L685" s="984" t="str">
        <f>IF('statement of marks'!G50="","",'statement of marks'!G50)</f>
        <v/>
      </c>
      <c r="M685" s="984"/>
      <c r="N685" s="985"/>
    </row>
    <row r="686" spans="3:14" ht="16" customHeight="1">
      <c r="C686" s="451"/>
      <c r="D686" s="444" t="s">
        <v>584</v>
      </c>
      <c r="E686" s="450" t="s">
        <v>655</v>
      </c>
      <c r="F686" s="450" t="s">
        <v>91</v>
      </c>
      <c r="G686" s="452" t="s">
        <v>591</v>
      </c>
      <c r="H686" s="521"/>
      <c r="I686" s="522"/>
      <c r="J686" s="451"/>
      <c r="K686" s="444" t="s">
        <v>584</v>
      </c>
      <c r="L686" s="450" t="s">
        <v>655</v>
      </c>
      <c r="M686" s="450" t="s">
        <v>91</v>
      </c>
      <c r="N686" s="452" t="s">
        <v>591</v>
      </c>
    </row>
    <row r="687" spans="3:14" ht="16" customHeight="1">
      <c r="C687" s="451"/>
      <c r="D687" s="444" t="str">
        <f>'statement of marks'!$DQ$5</f>
        <v>fgUnh</v>
      </c>
      <c r="E687" s="458" t="str">
        <f>IF('statement of marks'!DQ49="","",'statement of marks'!DQ49)</f>
        <v/>
      </c>
      <c r="F687" s="460" t="str">
        <f>IF('statement of marks'!DR49="","",'statement of marks'!DR49)</f>
        <v/>
      </c>
      <c r="G687" s="452" t="str">
        <f>IF('statement of marks'!DS49="","",'statement of marks'!DS49)</f>
        <v/>
      </c>
      <c r="H687" s="521"/>
      <c r="I687" s="522"/>
      <c r="J687" s="451"/>
      <c r="K687" s="444" t="str">
        <f>'statement of marks'!$DQ$5</f>
        <v>fgUnh</v>
      </c>
      <c r="L687" s="458" t="str">
        <f>IF('statement of marks'!DQ50="","",'statement of marks'!DQ50)</f>
        <v/>
      </c>
      <c r="M687" s="460" t="str">
        <f>IF('statement of marks'!DR50="","",'statement of marks'!DR50)</f>
        <v/>
      </c>
      <c r="N687" s="452" t="str">
        <f>IF('statement of marks'!DS50="","",'statement of marks'!DS50)</f>
        <v/>
      </c>
    </row>
    <row r="688" spans="3:14" ht="16" customHeight="1">
      <c r="C688" s="451"/>
      <c r="D688" s="519" t="str">
        <f>'statement of marks'!$DW$5</f>
        <v>mnwZ</v>
      </c>
      <c r="E688" s="458" t="str">
        <f>IF('statement of marks'!DW49="","",'statement of marks'!DW49)</f>
        <v/>
      </c>
      <c r="F688" s="460" t="str">
        <f>IF('statement of marks'!DX49="","",'statement of marks'!DX49)</f>
        <v/>
      </c>
      <c r="G688" s="452" t="str">
        <f>IF('statement of marks'!DY49="","",'statement of marks'!DY49)</f>
        <v/>
      </c>
      <c r="H688" s="521"/>
      <c r="I688" s="522"/>
      <c r="J688" s="451"/>
      <c r="K688" s="519" t="str">
        <f>'statement of marks'!$DW$5</f>
        <v>mnwZ</v>
      </c>
      <c r="L688" s="458" t="str">
        <f>IF('statement of marks'!DW50="","",'statement of marks'!DW50)</f>
        <v/>
      </c>
      <c r="M688" s="460" t="str">
        <f>IF('statement of marks'!DX50="","",'statement of marks'!DX50)</f>
        <v/>
      </c>
      <c r="N688" s="452" t="str">
        <f>IF('statement of marks'!DY50="","",'statement of marks'!DY50)</f>
        <v/>
      </c>
    </row>
    <row r="689" spans="3:14" ht="16" customHeight="1">
      <c r="C689" s="451"/>
      <c r="D689" s="444" t="str">
        <f>'statement of marks'!$DT$5</f>
        <v>vaxszth</v>
      </c>
      <c r="E689" s="458" t="str">
        <f>IF('statement of marks'!DT49="","",'statement of marks'!DT49)</f>
        <v/>
      </c>
      <c r="F689" s="460" t="str">
        <f>IF('statement of marks'!DU49="","",'statement of marks'!DU49)</f>
        <v/>
      </c>
      <c r="G689" s="452" t="str">
        <f>IF('statement of marks'!DV49="","",'statement of marks'!DV49)</f>
        <v/>
      </c>
      <c r="H689" s="521"/>
      <c r="I689" s="522"/>
      <c r="J689" s="451"/>
      <c r="K689" s="444" t="str">
        <f>'statement of marks'!$DT$5</f>
        <v>vaxszth</v>
      </c>
      <c r="L689" s="458" t="str">
        <f>IF('statement of marks'!DT50="","",'statement of marks'!DT50)</f>
        <v/>
      </c>
      <c r="M689" s="460" t="str">
        <f>IF('statement of marks'!DU50="","",'statement of marks'!DU50)</f>
        <v/>
      </c>
      <c r="N689" s="452" t="str">
        <f>IF('statement of marks'!DV50="","",'statement of marks'!DV50)</f>
        <v/>
      </c>
    </row>
    <row r="690" spans="3:14" ht="16" customHeight="1">
      <c r="C690" s="451"/>
      <c r="D690" s="444" t="str">
        <f>'statement of marks'!$DZ$5</f>
        <v>xf.kr</v>
      </c>
      <c r="E690" s="458" t="str">
        <f>IF('statement of marks'!DZ49="","",'statement of marks'!DZ49)</f>
        <v/>
      </c>
      <c r="F690" s="460" t="str">
        <f>IF('statement of marks'!EA49="","",'statement of marks'!EA49)</f>
        <v/>
      </c>
      <c r="G690" s="452" t="str">
        <f>IF('statement of marks'!EB49="","",'statement of marks'!EB49)</f>
        <v/>
      </c>
      <c r="H690" s="521"/>
      <c r="I690" s="522"/>
      <c r="J690" s="451"/>
      <c r="K690" s="444" t="str">
        <f>'statement of marks'!$DZ$5</f>
        <v>xf.kr</v>
      </c>
      <c r="L690" s="458" t="str">
        <f>IF('statement of marks'!DZ50="","",'statement of marks'!DZ50)</f>
        <v/>
      </c>
      <c r="M690" s="460" t="str">
        <f>IF('statement of marks'!EA50="","",'statement of marks'!EA50)</f>
        <v/>
      </c>
      <c r="N690" s="452" t="str">
        <f>IF('statement of marks'!EB50="","",'statement of marks'!EB50)</f>
        <v/>
      </c>
    </row>
    <row r="691" spans="3:14" ht="16" customHeight="1">
      <c r="C691" s="451"/>
      <c r="D691" s="444" t="str">
        <f>'statement of marks'!$EC$5</f>
        <v>Ik;kZoj.k v/;;u</v>
      </c>
      <c r="E691" s="458" t="str">
        <f>IF('statement of marks'!EC49="","",'statement of marks'!EC49)</f>
        <v/>
      </c>
      <c r="F691" s="460" t="str">
        <f>IF('statement of marks'!ED49="","",'statement of marks'!ED49)</f>
        <v/>
      </c>
      <c r="G691" s="452" t="str">
        <f>IF('statement of marks'!EE49="","",'statement of marks'!EE49)</f>
        <v/>
      </c>
      <c r="H691" s="521"/>
      <c r="I691" s="522"/>
      <c r="J691" s="451"/>
      <c r="K691" s="444" t="str">
        <f>'statement of marks'!$EC$5</f>
        <v>Ik;kZoj.k v/;;u</v>
      </c>
      <c r="L691" s="458" t="str">
        <f>IF('statement of marks'!EC50="","",'statement of marks'!EC50)</f>
        <v/>
      </c>
      <c r="M691" s="460" t="str">
        <f>IF('statement of marks'!ED50="","",'statement of marks'!ED50)</f>
        <v/>
      </c>
      <c r="N691" s="452" t="str">
        <f>IF('statement of marks'!EE50="","",'statement of marks'!EE50)</f>
        <v/>
      </c>
    </row>
    <row r="692" spans="3:14" ht="16" customHeight="1">
      <c r="C692" s="451"/>
      <c r="D692" s="444" t="str">
        <f>'statement of marks'!$EF$5</f>
        <v>dk;kZuqHko</v>
      </c>
      <c r="E692" s="458" t="str">
        <f>IF('statement of marks'!EF49="","",'statement of marks'!EF49)</f>
        <v/>
      </c>
      <c r="F692" s="460" t="str">
        <f>IF('statement of marks'!EG49="","",'statement of marks'!EG49)</f>
        <v/>
      </c>
      <c r="G692" s="452" t="str">
        <f>IF('statement of marks'!EH49="","",'statement of marks'!EH49)</f>
        <v/>
      </c>
      <c r="H692" s="521"/>
      <c r="I692" s="522"/>
      <c r="J692" s="451"/>
      <c r="K692" s="444" t="str">
        <f>'statement of marks'!$EF$5</f>
        <v>dk;kZuqHko</v>
      </c>
      <c r="L692" s="458" t="str">
        <f>IF('statement of marks'!EF50="","",'statement of marks'!EF50)</f>
        <v/>
      </c>
      <c r="M692" s="460" t="str">
        <f>IF('statement of marks'!EG50="","",'statement of marks'!EG50)</f>
        <v/>
      </c>
      <c r="N692" s="452" t="str">
        <f>IF('statement of marks'!EH50="","",'statement of marks'!EH50)</f>
        <v/>
      </c>
    </row>
    <row r="693" spans="3:14" ht="16" customHeight="1">
      <c r="C693" s="451"/>
      <c r="D693" s="444" t="str">
        <f>'statement of marks'!$EI$5</f>
        <v>dyk f'k{kk</v>
      </c>
      <c r="E693" s="459" t="str">
        <f>IF('statement of marks'!EI49="","",'statement of marks'!EI49)</f>
        <v/>
      </c>
      <c r="F693" s="461" t="str">
        <f>IF('statement of marks'!EJ49="","",'statement of marks'!EJ49)</f>
        <v/>
      </c>
      <c r="G693" s="453" t="str">
        <f>IF('statement of marks'!EK49="","",'statement of marks'!EK49)</f>
        <v/>
      </c>
      <c r="H693" s="521"/>
      <c r="I693" s="522"/>
      <c r="J693" s="451"/>
      <c r="K693" s="444" t="str">
        <f>'statement of marks'!$EI$5</f>
        <v>dyk f'k{kk</v>
      </c>
      <c r="L693" s="459" t="str">
        <f>IF('statement of marks'!EI50="","",'statement of marks'!EI50)</f>
        <v/>
      </c>
      <c r="M693" s="461" t="str">
        <f>IF('statement of marks'!EJ50="","",'statement of marks'!EJ50)</f>
        <v/>
      </c>
      <c r="N693" s="453" t="str">
        <f>IF('statement of marks'!EK50="","",'statement of marks'!EK50)</f>
        <v/>
      </c>
    </row>
    <row r="694" spans="3:14" ht="16" customHeight="1">
      <c r="C694" s="451"/>
      <c r="D694" s="444" t="str">
        <f>'statement of marks'!$EL$5</f>
        <v>LokLF; ,oe~ 'kkjhfjd f'k{kk</v>
      </c>
      <c r="E694" s="459" t="str">
        <f>IF('statement of marks'!EL49="","",'statement of marks'!EL49)</f>
        <v/>
      </c>
      <c r="F694" s="461" t="str">
        <f>IF('statement of marks'!EM49="","",'statement of marks'!EM49)</f>
        <v/>
      </c>
      <c r="G694" s="453" t="str">
        <f>IF('statement of marks'!EN49="","",'statement of marks'!EN49)</f>
        <v/>
      </c>
      <c r="H694" s="521"/>
      <c r="I694" s="522"/>
      <c r="J694" s="451"/>
      <c r="K694" s="444" t="str">
        <f>'statement of marks'!$EL$5</f>
        <v>LokLF; ,oe~ 'kkjhfjd f'k{kk</v>
      </c>
      <c r="L694" s="459" t="str">
        <f>IF('statement of marks'!EL50="","",'statement of marks'!EL50)</f>
        <v/>
      </c>
      <c r="M694" s="461" t="str">
        <f>IF('statement of marks'!EM50="","",'statement of marks'!EM50)</f>
        <v/>
      </c>
      <c r="N694" s="453" t="str">
        <f>IF('statement of marks'!EN50="","",'statement of marks'!EN50)</f>
        <v/>
      </c>
    </row>
    <row r="695" spans="3:14" ht="16" customHeight="1">
      <c r="C695" s="451"/>
      <c r="D695" s="444" t="s">
        <v>654</v>
      </c>
      <c r="E695" s="459" t="str">
        <f>IF('statement of marks'!ES49="","",'statement of marks'!ES49)</f>
        <v/>
      </c>
      <c r="F695" s="461" t="str">
        <f>IF('statement of marks'!ET49="","",'statement of marks'!ET49)</f>
        <v/>
      </c>
      <c r="G695" s="453" t="str">
        <f>IF('statement of marks'!EV49="","",'statement of marks'!EV49)</f>
        <v/>
      </c>
      <c r="H695" s="521"/>
      <c r="I695" s="522"/>
      <c r="J695" s="451"/>
      <c r="K695" s="444" t="s">
        <v>654</v>
      </c>
      <c r="L695" s="459" t="str">
        <f>IF('statement of marks'!ES50="","",'statement of marks'!ES50)</f>
        <v/>
      </c>
      <c r="M695" s="461" t="str">
        <f>IF('statement of marks'!ET50="","",'statement of marks'!ET50)</f>
        <v/>
      </c>
      <c r="N695" s="453" t="str">
        <f>IF('statement of marks'!EV50="","",'statement of marks'!EV50)</f>
        <v/>
      </c>
    </row>
    <row r="696" spans="3:14" ht="16" customHeight="1">
      <c r="C696" s="451"/>
      <c r="D696" s="444" t="s">
        <v>11</v>
      </c>
      <c r="E696" s="986" t="str">
        <f>IF('statement of marks'!ER49="","",'statement of marks'!ER49)</f>
        <v/>
      </c>
      <c r="F696" s="986"/>
      <c r="G696" s="987"/>
      <c r="H696" s="521"/>
      <c r="I696" s="522"/>
      <c r="J696" s="451"/>
      <c r="K696" s="444" t="s">
        <v>11</v>
      </c>
      <c r="L696" s="986" t="str">
        <f>IF('statement of marks'!ER50="","",'statement of marks'!ER50)</f>
        <v/>
      </c>
      <c r="M696" s="986"/>
      <c r="N696" s="987"/>
    </row>
    <row r="697" spans="3:14" ht="16" customHeight="1">
      <c r="C697" s="451"/>
      <c r="D697" s="446" t="str">
        <f>'statement of marks'!$EO$5</f>
        <v>dqy ehfVax</v>
      </c>
      <c r="E697" s="457" t="str">
        <f>IF('statement of marks'!EO49="","",'statement of marks'!EO49)</f>
        <v/>
      </c>
      <c r="F697" s="395" t="str">
        <f>'statement of marks'!$EP$5</f>
        <v>Nk= mifLFkfr</v>
      </c>
      <c r="G697" s="462" t="str">
        <f>IF('statement of marks'!EP49="","",'statement of marks'!EP49)</f>
        <v/>
      </c>
      <c r="H697" s="521"/>
      <c r="I697" s="522"/>
      <c r="J697" s="451"/>
      <c r="K697" s="446" t="str">
        <f>'statement of marks'!$EO$5</f>
        <v>dqy ehfVax</v>
      </c>
      <c r="L697" s="457" t="str">
        <f>IF('statement of marks'!EO50="","",'statement of marks'!EO50)</f>
        <v/>
      </c>
      <c r="M697" s="395" t="str">
        <f>'statement of marks'!$EP$5</f>
        <v>Nk= mifLFkfr</v>
      </c>
      <c r="N697" s="462" t="str">
        <f>IF('statement of marks'!EP50="","",'statement of marks'!EP50)</f>
        <v/>
      </c>
    </row>
    <row r="698" spans="3:14" ht="16" customHeight="1">
      <c r="C698" s="451"/>
      <c r="D698" s="444" t="s">
        <v>589</v>
      </c>
      <c r="E698" s="964" t="str">
        <f>IF('statement of marks'!EY49="","",'statement of marks'!EY49)</f>
        <v/>
      </c>
      <c r="F698" s="964"/>
      <c r="G698" s="965"/>
      <c r="H698" s="521"/>
      <c r="I698" s="522"/>
      <c r="J698" s="451"/>
      <c r="K698" s="444" t="s">
        <v>589</v>
      </c>
      <c r="L698" s="964" t="str">
        <f>IF('statement of marks'!EY50="","",'statement of marks'!EY50)</f>
        <v/>
      </c>
      <c r="M698" s="964"/>
      <c r="N698" s="965"/>
    </row>
    <row r="699" spans="3:14" ht="16" customHeight="1">
      <c r="C699" s="451"/>
      <c r="D699" s="445" t="s">
        <v>72</v>
      </c>
      <c r="E699" s="964"/>
      <c r="F699" s="964"/>
      <c r="G699" s="965"/>
      <c r="H699" s="521"/>
      <c r="I699" s="522"/>
      <c r="J699" s="451"/>
      <c r="K699" s="445" t="s">
        <v>72</v>
      </c>
      <c r="L699" s="964"/>
      <c r="M699" s="964"/>
      <c r="N699" s="965"/>
    </row>
    <row r="700" spans="3:14" ht="16" customHeight="1">
      <c r="C700" s="451"/>
      <c r="D700" s="447" t="s">
        <v>99</v>
      </c>
      <c r="E700" s="964"/>
      <c r="F700" s="964"/>
      <c r="G700" s="965"/>
      <c r="H700" s="521"/>
      <c r="I700" s="522"/>
      <c r="J700" s="451"/>
      <c r="K700" s="447" t="s">
        <v>99</v>
      </c>
      <c r="L700" s="964"/>
      <c r="M700" s="964"/>
      <c r="N700" s="965"/>
    </row>
    <row r="701" spans="3:14" ht="16" customHeight="1">
      <c r="C701" s="451"/>
      <c r="D701" s="448" t="s">
        <v>19</v>
      </c>
      <c r="E701" s="964"/>
      <c r="F701" s="964"/>
      <c r="G701" s="965"/>
      <c r="H701" s="521"/>
      <c r="I701" s="522"/>
      <c r="J701" s="451"/>
      <c r="K701" s="448" t="s">
        <v>19</v>
      </c>
      <c r="L701" s="964"/>
      <c r="M701" s="964"/>
      <c r="N701" s="965"/>
    </row>
    <row r="702" spans="3:14" ht="16" customHeight="1">
      <c r="C702" s="454"/>
      <c r="D702" s="449" t="s">
        <v>7</v>
      </c>
      <c r="E702" s="964"/>
      <c r="F702" s="964"/>
      <c r="G702" s="965"/>
      <c r="H702" s="521"/>
      <c r="I702" s="522"/>
      <c r="J702" s="454"/>
      <c r="K702" s="449" t="s">
        <v>7</v>
      </c>
      <c r="L702" s="964"/>
      <c r="M702" s="964"/>
      <c r="N702" s="965"/>
    </row>
    <row r="703" spans="3:14" ht="16" customHeight="1">
      <c r="C703" s="451"/>
      <c r="D703" s="445" t="str">
        <f>'statement of marks'!$H$3</f>
        <v>fo|ky; dk Mk;l dksM+ →</v>
      </c>
      <c r="E703" s="966" t="str">
        <f>'statement of marks'!$I$3</f>
        <v>00001</v>
      </c>
      <c r="F703" s="966"/>
      <c r="G703" s="967"/>
      <c r="H703" s="521"/>
      <c r="I703" s="522"/>
      <c r="J703" s="451"/>
      <c r="K703" s="445" t="str">
        <f>'statement of marks'!$H$3</f>
        <v>fo|ky; dk Mk;l dksM+ →</v>
      </c>
      <c r="L703" s="966" t="str">
        <f>'statement of marks'!$I$3</f>
        <v>00001</v>
      </c>
      <c r="M703" s="966"/>
      <c r="N703" s="967"/>
    </row>
    <row r="704" spans="3:14" ht="16" customHeight="1" thickBot="1">
      <c r="C704" s="455"/>
      <c r="D704" s="456" t="s">
        <v>70</v>
      </c>
      <c r="E704" s="968">
        <f>'statement of marks'!$EX$107</f>
        <v>42460</v>
      </c>
      <c r="F704" s="968"/>
      <c r="G704" s="969"/>
      <c r="H704" s="521"/>
      <c r="I704" s="522"/>
      <c r="J704" s="455"/>
      <c r="K704" s="456" t="s">
        <v>70</v>
      </c>
      <c r="L704" s="968">
        <f>'statement of marks'!$EX$107</f>
        <v>42460</v>
      </c>
      <c r="M704" s="968"/>
      <c r="N704" s="969"/>
    </row>
    <row r="705" spans="3:14" ht="16" customHeight="1">
      <c r="C705" s="970" t="s">
        <v>44</v>
      </c>
      <c r="D705" s="971"/>
      <c r="E705" s="971"/>
      <c r="F705" s="971"/>
      <c r="G705" s="972"/>
      <c r="H705" s="521"/>
      <c r="I705" s="522"/>
      <c r="J705" s="970" t="s">
        <v>44</v>
      </c>
      <c r="K705" s="971"/>
      <c r="L705" s="971"/>
      <c r="M705" s="971"/>
      <c r="N705" s="972"/>
    </row>
    <row r="706" spans="3:14" ht="16" customHeight="1">
      <c r="C706" s="973" t="str">
        <f>'statement of marks'!$A$1</f>
        <v>jk- ck- ek/;fed fo|ky; uohu] fuEckgsM+k</v>
      </c>
      <c r="D706" s="974"/>
      <c r="E706" s="974"/>
      <c r="F706" s="974"/>
      <c r="G706" s="975"/>
      <c r="H706" s="521"/>
      <c r="I706" s="522"/>
      <c r="J706" s="973" t="str">
        <f>'statement of marks'!$A$1</f>
        <v>jk- ck- ek/;fed fo|ky; uohu] fuEckgsM+k</v>
      </c>
      <c r="K706" s="974"/>
      <c r="L706" s="974"/>
      <c r="M706" s="974"/>
      <c r="N706" s="975"/>
    </row>
    <row r="707" spans="3:14" ht="16" customHeight="1">
      <c r="C707" s="973"/>
      <c r="D707" s="974"/>
      <c r="E707" s="974"/>
      <c r="F707" s="974"/>
      <c r="G707" s="975"/>
      <c r="H707" s="521"/>
      <c r="I707" s="522"/>
      <c r="J707" s="973"/>
      <c r="K707" s="974"/>
      <c r="L707" s="974"/>
      <c r="M707" s="974"/>
      <c r="N707" s="975"/>
    </row>
    <row r="708" spans="3:14" ht="16" customHeight="1">
      <c r="C708" s="451"/>
      <c r="D708" s="443" t="s">
        <v>578</v>
      </c>
      <c r="E708" s="976" t="str">
        <f>'statement of marks'!$F$3</f>
        <v>2015-16</v>
      </c>
      <c r="F708" s="976"/>
      <c r="G708" s="977"/>
      <c r="H708" s="521"/>
      <c r="I708" s="522"/>
      <c r="J708" s="451"/>
      <c r="K708" s="443" t="s">
        <v>578</v>
      </c>
      <c r="L708" s="976" t="str">
        <f>'statement of marks'!$F$3</f>
        <v>2015-16</v>
      </c>
      <c r="M708" s="976"/>
      <c r="N708" s="977"/>
    </row>
    <row r="709" spans="3:14" ht="16" customHeight="1">
      <c r="C709" s="451"/>
      <c r="D709" s="444" t="s">
        <v>579</v>
      </c>
      <c r="E709" s="978" t="str">
        <f>IF('statement of marks'!H51="","",'statement of marks'!H51)</f>
        <v>v 045</v>
      </c>
      <c r="F709" s="978"/>
      <c r="G709" s="979"/>
      <c r="H709" s="521"/>
      <c r="I709" s="522"/>
      <c r="J709" s="451"/>
      <c r="K709" s="444" t="s">
        <v>579</v>
      </c>
      <c r="L709" s="978" t="str">
        <f>IF('statement of marks'!H52="","",'statement of marks'!H52)</f>
        <v>v 046</v>
      </c>
      <c r="M709" s="978"/>
      <c r="N709" s="979"/>
    </row>
    <row r="710" spans="3:14" ht="16" customHeight="1">
      <c r="C710" s="451"/>
      <c r="D710" s="444" t="s">
        <v>580</v>
      </c>
      <c r="E710" s="978" t="str">
        <f>IF('statement of marks'!I51="","",'statement of marks'!I51)</f>
        <v>c 045</v>
      </c>
      <c r="F710" s="978"/>
      <c r="G710" s="979"/>
      <c r="H710" s="521"/>
      <c r="I710" s="522"/>
      <c r="J710" s="451"/>
      <c r="K710" s="444" t="s">
        <v>580</v>
      </c>
      <c r="L710" s="978" t="str">
        <f>IF('statement of marks'!I52="","",'statement of marks'!I52)</f>
        <v>c 046</v>
      </c>
      <c r="M710" s="978"/>
      <c r="N710" s="979"/>
    </row>
    <row r="711" spans="3:14" ht="16" customHeight="1">
      <c r="C711" s="451"/>
      <c r="D711" s="444" t="s">
        <v>581</v>
      </c>
      <c r="E711" s="978" t="str">
        <f>IF('statement of marks'!J51="","",'statement of marks'!J51)</f>
        <v>l 045</v>
      </c>
      <c r="F711" s="978"/>
      <c r="G711" s="979"/>
      <c r="H711" s="521"/>
      <c r="I711" s="522"/>
      <c r="J711" s="451"/>
      <c r="K711" s="444" t="s">
        <v>581</v>
      </c>
      <c r="L711" s="978" t="str">
        <f>IF('statement of marks'!J52="","",'statement of marks'!J52)</f>
        <v>l 046</v>
      </c>
      <c r="M711" s="978"/>
      <c r="N711" s="979"/>
    </row>
    <row r="712" spans="3:14" ht="16" customHeight="1">
      <c r="C712" s="451"/>
      <c r="D712" s="444" t="s">
        <v>585</v>
      </c>
      <c r="E712" s="980" t="str">
        <f>IF('statement of marks'!B51="","",'statement of marks'!B51)</f>
        <v/>
      </c>
      <c r="F712" s="980"/>
      <c r="G712" s="981"/>
      <c r="H712" s="521"/>
      <c r="I712" s="522"/>
      <c r="J712" s="451"/>
      <c r="K712" s="444" t="s">
        <v>585</v>
      </c>
      <c r="L712" s="980" t="str">
        <f>IF('statement of marks'!B52="","",'statement of marks'!B52)</f>
        <v/>
      </c>
      <c r="M712" s="980"/>
      <c r="N712" s="981"/>
    </row>
    <row r="713" spans="3:14" ht="16" customHeight="1">
      <c r="C713" s="451"/>
      <c r="D713" s="444" t="s">
        <v>582</v>
      </c>
      <c r="E713" s="980">
        <f>'statement of marks'!$D$3</f>
        <v>3</v>
      </c>
      <c r="F713" s="980"/>
      <c r="G713" s="981"/>
      <c r="H713" s="521"/>
      <c r="I713" s="522"/>
      <c r="J713" s="451"/>
      <c r="K713" s="444" t="s">
        <v>582</v>
      </c>
      <c r="L713" s="980">
        <f>'statement of marks'!$D$3</f>
        <v>3</v>
      </c>
      <c r="M713" s="980"/>
      <c r="N713" s="981"/>
    </row>
    <row r="714" spans="3:14" ht="16" customHeight="1">
      <c r="C714" s="451"/>
      <c r="D714" s="445" t="s">
        <v>583</v>
      </c>
      <c r="E714" s="980" t="str">
        <f>IF('statement of marks'!E51="","",'statement of marks'!E51)</f>
        <v/>
      </c>
      <c r="F714" s="980"/>
      <c r="G714" s="981"/>
      <c r="H714" s="521"/>
      <c r="I714" s="522"/>
      <c r="J714" s="451"/>
      <c r="K714" s="445" t="s">
        <v>583</v>
      </c>
      <c r="L714" s="980" t="str">
        <f>IF('statement of marks'!E52="","",'statement of marks'!E52)</f>
        <v/>
      </c>
      <c r="M714" s="980"/>
      <c r="N714" s="981"/>
    </row>
    <row r="715" spans="3:14" ht="16" customHeight="1">
      <c r="C715" s="451"/>
      <c r="D715" s="444" t="s">
        <v>9</v>
      </c>
      <c r="E715" s="980" t="str">
        <f>IF('statement of marks'!D51="","",'statement of marks'!D51)</f>
        <v/>
      </c>
      <c r="F715" s="980"/>
      <c r="G715" s="981"/>
      <c r="H715" s="521"/>
      <c r="I715" s="522"/>
      <c r="J715" s="451"/>
      <c r="K715" s="444" t="s">
        <v>9</v>
      </c>
      <c r="L715" s="980" t="str">
        <f>IF('statement of marks'!D52="","",'statement of marks'!D52)</f>
        <v/>
      </c>
      <c r="M715" s="980"/>
      <c r="N715" s="981"/>
    </row>
    <row r="716" spans="3:14" ht="16" customHeight="1">
      <c r="C716" s="451"/>
      <c r="D716" s="444" t="s">
        <v>587</v>
      </c>
      <c r="E716" s="982" t="str">
        <f>IF('statement of marks'!F51="","",'statement of marks'!F51)</f>
        <v/>
      </c>
      <c r="F716" s="982"/>
      <c r="G716" s="983"/>
      <c r="H716" s="521"/>
      <c r="I716" s="522"/>
      <c r="J716" s="451"/>
      <c r="K716" s="444" t="s">
        <v>587</v>
      </c>
      <c r="L716" s="982" t="str">
        <f>IF('statement of marks'!F52="","",'statement of marks'!F52)</f>
        <v/>
      </c>
      <c r="M716" s="982"/>
      <c r="N716" s="983"/>
    </row>
    <row r="717" spans="3:14" ht="16" customHeight="1">
      <c r="C717" s="451"/>
      <c r="D717" s="444" t="s">
        <v>588</v>
      </c>
      <c r="E717" s="984" t="str">
        <f>IF('statement of marks'!G51="","",'statement of marks'!G51)</f>
        <v/>
      </c>
      <c r="F717" s="984"/>
      <c r="G717" s="985"/>
      <c r="H717" s="521"/>
      <c r="I717" s="522"/>
      <c r="J717" s="451"/>
      <c r="K717" s="444" t="s">
        <v>588</v>
      </c>
      <c r="L717" s="984" t="str">
        <f>IF('statement of marks'!G52="","",'statement of marks'!G52)</f>
        <v/>
      </c>
      <c r="M717" s="984"/>
      <c r="N717" s="985"/>
    </row>
    <row r="718" spans="3:14" ht="16" customHeight="1">
      <c r="C718" s="451"/>
      <c r="D718" s="444" t="s">
        <v>584</v>
      </c>
      <c r="E718" s="450" t="s">
        <v>655</v>
      </c>
      <c r="F718" s="450" t="s">
        <v>91</v>
      </c>
      <c r="G718" s="452" t="s">
        <v>591</v>
      </c>
      <c r="H718" s="521"/>
      <c r="I718" s="522"/>
      <c r="J718" s="451"/>
      <c r="K718" s="444" t="s">
        <v>584</v>
      </c>
      <c r="L718" s="450" t="s">
        <v>655</v>
      </c>
      <c r="M718" s="450" t="s">
        <v>91</v>
      </c>
      <c r="N718" s="452" t="s">
        <v>591</v>
      </c>
    </row>
    <row r="719" spans="3:14" ht="16" customHeight="1">
      <c r="C719" s="451"/>
      <c r="D719" s="444" t="str">
        <f>'statement of marks'!$DQ$5</f>
        <v>fgUnh</v>
      </c>
      <c r="E719" s="458" t="str">
        <f>IF('statement of marks'!DQ51="","",'statement of marks'!DQ51)</f>
        <v/>
      </c>
      <c r="F719" s="460" t="str">
        <f>IF('statement of marks'!DR51="","",'statement of marks'!DR51)</f>
        <v/>
      </c>
      <c r="G719" s="452" t="str">
        <f>IF('statement of marks'!DS51="","",'statement of marks'!DS51)</f>
        <v/>
      </c>
      <c r="H719" s="521"/>
      <c r="I719" s="522"/>
      <c r="J719" s="451"/>
      <c r="K719" s="444" t="str">
        <f>'statement of marks'!$DQ$5</f>
        <v>fgUnh</v>
      </c>
      <c r="L719" s="458" t="str">
        <f>IF('statement of marks'!DQ52="","",'statement of marks'!DQ52)</f>
        <v/>
      </c>
      <c r="M719" s="460" t="str">
        <f>IF('statement of marks'!DR52="","",'statement of marks'!DR52)</f>
        <v/>
      </c>
      <c r="N719" s="452" t="str">
        <f>IF('statement of marks'!DS52="","",'statement of marks'!DS52)</f>
        <v/>
      </c>
    </row>
    <row r="720" spans="3:14" ht="16" customHeight="1">
      <c r="C720" s="451"/>
      <c r="D720" s="519" t="str">
        <f>'statement of marks'!$DW$5</f>
        <v>mnwZ</v>
      </c>
      <c r="E720" s="458" t="str">
        <f>IF('statement of marks'!DW51="","",'statement of marks'!DW51)</f>
        <v/>
      </c>
      <c r="F720" s="460" t="str">
        <f>IF('statement of marks'!DX51="","",'statement of marks'!DX51)</f>
        <v/>
      </c>
      <c r="G720" s="452" t="str">
        <f>IF('statement of marks'!DY51="","",'statement of marks'!DY51)</f>
        <v/>
      </c>
      <c r="H720" s="521"/>
      <c r="I720" s="522"/>
      <c r="J720" s="451"/>
      <c r="K720" s="519" t="str">
        <f>'statement of marks'!$DW$5</f>
        <v>mnwZ</v>
      </c>
      <c r="L720" s="458" t="str">
        <f>IF('statement of marks'!DW52="","",'statement of marks'!DW52)</f>
        <v/>
      </c>
      <c r="M720" s="460" t="str">
        <f>IF('statement of marks'!DX52="","",'statement of marks'!DX52)</f>
        <v/>
      </c>
      <c r="N720" s="452" t="str">
        <f>IF('statement of marks'!DY52="","",'statement of marks'!DY52)</f>
        <v/>
      </c>
    </row>
    <row r="721" spans="3:14" ht="16" customHeight="1">
      <c r="C721" s="451"/>
      <c r="D721" s="444" t="str">
        <f>'statement of marks'!$DT$5</f>
        <v>vaxszth</v>
      </c>
      <c r="E721" s="458" t="str">
        <f>IF('statement of marks'!DT51="","",'statement of marks'!DT51)</f>
        <v/>
      </c>
      <c r="F721" s="460" t="str">
        <f>IF('statement of marks'!DU51="","",'statement of marks'!DU51)</f>
        <v/>
      </c>
      <c r="G721" s="452" t="str">
        <f>IF('statement of marks'!DV51="","",'statement of marks'!DV51)</f>
        <v/>
      </c>
      <c r="H721" s="521"/>
      <c r="I721" s="522"/>
      <c r="J721" s="451"/>
      <c r="K721" s="444" t="str">
        <f>'statement of marks'!$DT$5</f>
        <v>vaxszth</v>
      </c>
      <c r="L721" s="458" t="str">
        <f>IF('statement of marks'!DT52="","",'statement of marks'!DT52)</f>
        <v/>
      </c>
      <c r="M721" s="460" t="str">
        <f>IF('statement of marks'!DU52="","",'statement of marks'!DU52)</f>
        <v/>
      </c>
      <c r="N721" s="452" t="str">
        <f>IF('statement of marks'!DV52="","",'statement of marks'!DV52)</f>
        <v/>
      </c>
    </row>
    <row r="722" spans="3:14" ht="16" customHeight="1">
      <c r="C722" s="451"/>
      <c r="D722" s="444" t="str">
        <f>'statement of marks'!$DZ$5</f>
        <v>xf.kr</v>
      </c>
      <c r="E722" s="458" t="str">
        <f>IF('statement of marks'!DZ51="","",'statement of marks'!DZ51)</f>
        <v/>
      </c>
      <c r="F722" s="460" t="str">
        <f>IF('statement of marks'!EA51="","",'statement of marks'!EA51)</f>
        <v/>
      </c>
      <c r="G722" s="452" t="str">
        <f>IF('statement of marks'!EB51="","",'statement of marks'!EB51)</f>
        <v/>
      </c>
      <c r="H722" s="521"/>
      <c r="I722" s="522"/>
      <c r="J722" s="451"/>
      <c r="K722" s="444" t="str">
        <f>'statement of marks'!$DZ$5</f>
        <v>xf.kr</v>
      </c>
      <c r="L722" s="458" t="str">
        <f>IF('statement of marks'!DZ52="","",'statement of marks'!DZ52)</f>
        <v/>
      </c>
      <c r="M722" s="460" t="str">
        <f>IF('statement of marks'!EA52="","",'statement of marks'!EA52)</f>
        <v/>
      </c>
      <c r="N722" s="452" t="str">
        <f>IF('statement of marks'!EB52="","",'statement of marks'!EB52)</f>
        <v/>
      </c>
    </row>
    <row r="723" spans="3:14" ht="16" customHeight="1">
      <c r="C723" s="451"/>
      <c r="D723" s="444" t="str">
        <f>'statement of marks'!$EC$5</f>
        <v>Ik;kZoj.k v/;;u</v>
      </c>
      <c r="E723" s="458" t="str">
        <f>IF('statement of marks'!EC51="","",'statement of marks'!EC51)</f>
        <v/>
      </c>
      <c r="F723" s="460" t="str">
        <f>IF('statement of marks'!ED51="","",'statement of marks'!ED51)</f>
        <v/>
      </c>
      <c r="G723" s="452" t="str">
        <f>IF('statement of marks'!EE51="","",'statement of marks'!EE51)</f>
        <v/>
      </c>
      <c r="H723" s="521"/>
      <c r="I723" s="522"/>
      <c r="J723" s="451"/>
      <c r="K723" s="444" t="str">
        <f>'statement of marks'!$EC$5</f>
        <v>Ik;kZoj.k v/;;u</v>
      </c>
      <c r="L723" s="458" t="str">
        <f>IF('statement of marks'!EC52="","",'statement of marks'!EC52)</f>
        <v/>
      </c>
      <c r="M723" s="460" t="str">
        <f>IF('statement of marks'!ED52="","",'statement of marks'!ED52)</f>
        <v/>
      </c>
      <c r="N723" s="452" t="str">
        <f>IF('statement of marks'!EE52="","",'statement of marks'!EE52)</f>
        <v/>
      </c>
    </row>
    <row r="724" spans="3:14" ht="16" customHeight="1">
      <c r="C724" s="451"/>
      <c r="D724" s="444" t="str">
        <f>'statement of marks'!$EF$5</f>
        <v>dk;kZuqHko</v>
      </c>
      <c r="E724" s="458" t="str">
        <f>IF('statement of marks'!EF51="","",'statement of marks'!EF51)</f>
        <v/>
      </c>
      <c r="F724" s="460" t="str">
        <f>IF('statement of marks'!EG51="","",'statement of marks'!EG51)</f>
        <v/>
      </c>
      <c r="G724" s="452" t="str">
        <f>IF('statement of marks'!EH51="","",'statement of marks'!EH51)</f>
        <v/>
      </c>
      <c r="H724" s="521"/>
      <c r="I724" s="522"/>
      <c r="J724" s="451"/>
      <c r="K724" s="444" t="str">
        <f>'statement of marks'!$EF$5</f>
        <v>dk;kZuqHko</v>
      </c>
      <c r="L724" s="458" t="str">
        <f>IF('statement of marks'!EF52="","",'statement of marks'!EF52)</f>
        <v/>
      </c>
      <c r="M724" s="460" t="str">
        <f>IF('statement of marks'!EG52="","",'statement of marks'!EG52)</f>
        <v/>
      </c>
      <c r="N724" s="452" t="str">
        <f>IF('statement of marks'!EH52="","",'statement of marks'!EH52)</f>
        <v/>
      </c>
    </row>
    <row r="725" spans="3:14" ht="16" customHeight="1">
      <c r="C725" s="451"/>
      <c r="D725" s="444" t="str">
        <f>'statement of marks'!$EI$5</f>
        <v>dyk f'k{kk</v>
      </c>
      <c r="E725" s="459" t="str">
        <f>IF('statement of marks'!EI51="","",'statement of marks'!EI51)</f>
        <v/>
      </c>
      <c r="F725" s="461" t="str">
        <f>IF('statement of marks'!EJ51="","",'statement of marks'!EJ51)</f>
        <v/>
      </c>
      <c r="G725" s="453" t="str">
        <f>IF('statement of marks'!EK51="","",'statement of marks'!EK51)</f>
        <v/>
      </c>
      <c r="H725" s="521"/>
      <c r="I725" s="522"/>
      <c r="J725" s="451"/>
      <c r="K725" s="444" t="str">
        <f>'statement of marks'!$EI$5</f>
        <v>dyk f'k{kk</v>
      </c>
      <c r="L725" s="459" t="str">
        <f>IF('statement of marks'!EI52="","",'statement of marks'!EI52)</f>
        <v/>
      </c>
      <c r="M725" s="461" t="str">
        <f>IF('statement of marks'!EJ52="","",'statement of marks'!EJ52)</f>
        <v/>
      </c>
      <c r="N725" s="453" t="str">
        <f>IF('statement of marks'!EK52="","",'statement of marks'!EK52)</f>
        <v/>
      </c>
    </row>
    <row r="726" spans="3:14" ht="16" customHeight="1">
      <c r="C726" s="451"/>
      <c r="D726" s="444" t="str">
        <f>'statement of marks'!$EL$5</f>
        <v>LokLF; ,oe~ 'kkjhfjd f'k{kk</v>
      </c>
      <c r="E726" s="459" t="str">
        <f>IF('statement of marks'!EL51="","",'statement of marks'!EL51)</f>
        <v/>
      </c>
      <c r="F726" s="461" t="str">
        <f>IF('statement of marks'!EM51="","",'statement of marks'!EM51)</f>
        <v/>
      </c>
      <c r="G726" s="453" t="str">
        <f>IF('statement of marks'!EN51="","",'statement of marks'!EN51)</f>
        <v/>
      </c>
      <c r="H726" s="521"/>
      <c r="I726" s="522"/>
      <c r="J726" s="451"/>
      <c r="K726" s="444" t="str">
        <f>'statement of marks'!$EL$5</f>
        <v>LokLF; ,oe~ 'kkjhfjd f'k{kk</v>
      </c>
      <c r="L726" s="459" t="str">
        <f>IF('statement of marks'!EL52="","",'statement of marks'!EL52)</f>
        <v/>
      </c>
      <c r="M726" s="461" t="str">
        <f>IF('statement of marks'!EM52="","",'statement of marks'!EM52)</f>
        <v/>
      </c>
      <c r="N726" s="453" t="str">
        <f>IF('statement of marks'!EN52="","",'statement of marks'!EN52)</f>
        <v/>
      </c>
    </row>
    <row r="727" spans="3:14" ht="16" customHeight="1">
      <c r="C727" s="451"/>
      <c r="D727" s="444" t="s">
        <v>654</v>
      </c>
      <c r="E727" s="459" t="str">
        <f>IF('statement of marks'!ES51="","",'statement of marks'!ES51)</f>
        <v/>
      </c>
      <c r="F727" s="461" t="str">
        <f>IF('statement of marks'!ET51="","",'statement of marks'!ET51)</f>
        <v/>
      </c>
      <c r="G727" s="453" t="str">
        <f>IF('statement of marks'!EV51="","",'statement of marks'!EV51)</f>
        <v/>
      </c>
      <c r="H727" s="521"/>
      <c r="I727" s="522"/>
      <c r="J727" s="451"/>
      <c r="K727" s="444" t="s">
        <v>654</v>
      </c>
      <c r="L727" s="459" t="str">
        <f>IF('statement of marks'!ES52="","",'statement of marks'!ES52)</f>
        <v/>
      </c>
      <c r="M727" s="461" t="str">
        <f>IF('statement of marks'!ET52="","",'statement of marks'!ET52)</f>
        <v/>
      </c>
      <c r="N727" s="453" t="str">
        <f>IF('statement of marks'!EV52="","",'statement of marks'!EV52)</f>
        <v/>
      </c>
    </row>
    <row r="728" spans="3:14" ht="16" customHeight="1">
      <c r="C728" s="451"/>
      <c r="D728" s="444" t="s">
        <v>11</v>
      </c>
      <c r="E728" s="986" t="str">
        <f>IF('statement of marks'!ER51="","",'statement of marks'!ER51)</f>
        <v/>
      </c>
      <c r="F728" s="986"/>
      <c r="G728" s="987"/>
      <c r="H728" s="521"/>
      <c r="I728" s="522"/>
      <c r="J728" s="451"/>
      <c r="K728" s="444" t="s">
        <v>11</v>
      </c>
      <c r="L728" s="986" t="str">
        <f>IF('statement of marks'!ER52="","",'statement of marks'!ER52)</f>
        <v/>
      </c>
      <c r="M728" s="986"/>
      <c r="N728" s="987"/>
    </row>
    <row r="729" spans="3:14" ht="16" customHeight="1">
      <c r="C729" s="451"/>
      <c r="D729" s="446" t="str">
        <f>'statement of marks'!$EO$5</f>
        <v>dqy ehfVax</v>
      </c>
      <c r="E729" s="457" t="str">
        <f>IF('statement of marks'!EO51="","",'statement of marks'!EO51)</f>
        <v/>
      </c>
      <c r="F729" s="395" t="str">
        <f>'statement of marks'!$EP$5</f>
        <v>Nk= mifLFkfr</v>
      </c>
      <c r="G729" s="462" t="str">
        <f>IF('statement of marks'!EP51="","",'statement of marks'!EP51)</f>
        <v/>
      </c>
      <c r="H729" s="521"/>
      <c r="I729" s="522"/>
      <c r="J729" s="451"/>
      <c r="K729" s="446" t="str">
        <f>'statement of marks'!$EO$5</f>
        <v>dqy ehfVax</v>
      </c>
      <c r="L729" s="457" t="str">
        <f>IF('statement of marks'!EO52="","",'statement of marks'!EO52)</f>
        <v/>
      </c>
      <c r="M729" s="395" t="str">
        <f>'statement of marks'!$EP$5</f>
        <v>Nk= mifLFkfr</v>
      </c>
      <c r="N729" s="462" t="str">
        <f>IF('statement of marks'!EP52="","",'statement of marks'!EP52)</f>
        <v/>
      </c>
    </row>
    <row r="730" spans="3:14" ht="16" customHeight="1">
      <c r="C730" s="451"/>
      <c r="D730" s="444" t="s">
        <v>589</v>
      </c>
      <c r="E730" s="964" t="str">
        <f>IF('statement of marks'!EY51="","",'statement of marks'!EY51)</f>
        <v/>
      </c>
      <c r="F730" s="964"/>
      <c r="G730" s="965"/>
      <c r="H730" s="521"/>
      <c r="I730" s="522"/>
      <c r="J730" s="451"/>
      <c r="K730" s="444" t="s">
        <v>589</v>
      </c>
      <c r="L730" s="964" t="str">
        <f>IF('statement of marks'!EY52="","",'statement of marks'!EY52)</f>
        <v/>
      </c>
      <c r="M730" s="964"/>
      <c r="N730" s="965"/>
    </row>
    <row r="731" spans="3:14" ht="16" customHeight="1">
      <c r="C731" s="451"/>
      <c r="D731" s="445" t="s">
        <v>72</v>
      </c>
      <c r="E731" s="964"/>
      <c r="F731" s="964"/>
      <c r="G731" s="965"/>
      <c r="H731" s="521"/>
      <c r="I731" s="522"/>
      <c r="J731" s="451"/>
      <c r="K731" s="445" t="s">
        <v>72</v>
      </c>
      <c r="L731" s="964"/>
      <c r="M731" s="964"/>
      <c r="N731" s="965"/>
    </row>
    <row r="732" spans="3:14" ht="16" customHeight="1">
      <c r="C732" s="451"/>
      <c r="D732" s="447" t="s">
        <v>99</v>
      </c>
      <c r="E732" s="964"/>
      <c r="F732" s="964"/>
      <c r="G732" s="965"/>
      <c r="H732" s="521"/>
      <c r="I732" s="522"/>
      <c r="J732" s="451"/>
      <c r="K732" s="447" t="s">
        <v>99</v>
      </c>
      <c r="L732" s="964"/>
      <c r="M732" s="964"/>
      <c r="N732" s="965"/>
    </row>
    <row r="733" spans="3:14" ht="16" customHeight="1">
      <c r="C733" s="451"/>
      <c r="D733" s="448" t="s">
        <v>19</v>
      </c>
      <c r="E733" s="964"/>
      <c r="F733" s="964"/>
      <c r="G733" s="965"/>
      <c r="H733" s="521"/>
      <c r="I733" s="522"/>
      <c r="J733" s="451"/>
      <c r="K733" s="448" t="s">
        <v>19</v>
      </c>
      <c r="L733" s="964"/>
      <c r="M733" s="964"/>
      <c r="N733" s="965"/>
    </row>
    <row r="734" spans="3:14" ht="16" customHeight="1">
      <c r="C734" s="454"/>
      <c r="D734" s="449" t="s">
        <v>7</v>
      </c>
      <c r="E734" s="964"/>
      <c r="F734" s="964"/>
      <c r="G734" s="965"/>
      <c r="H734" s="521"/>
      <c r="I734" s="522"/>
      <c r="J734" s="454"/>
      <c r="K734" s="449" t="s">
        <v>7</v>
      </c>
      <c r="L734" s="964"/>
      <c r="M734" s="964"/>
      <c r="N734" s="965"/>
    </row>
    <row r="735" spans="3:14" ht="16" customHeight="1">
      <c r="C735" s="451"/>
      <c r="D735" s="445" t="str">
        <f>'statement of marks'!$H$3</f>
        <v>fo|ky; dk Mk;l dksM+ →</v>
      </c>
      <c r="E735" s="966" t="str">
        <f>'statement of marks'!$I$3</f>
        <v>00001</v>
      </c>
      <c r="F735" s="966"/>
      <c r="G735" s="967"/>
      <c r="H735" s="521"/>
      <c r="I735" s="522"/>
      <c r="J735" s="451"/>
      <c r="K735" s="445" t="str">
        <f>'statement of marks'!$H$3</f>
        <v>fo|ky; dk Mk;l dksM+ →</v>
      </c>
      <c r="L735" s="966" t="str">
        <f>'statement of marks'!$I$3</f>
        <v>00001</v>
      </c>
      <c r="M735" s="966"/>
      <c r="N735" s="967"/>
    </row>
    <row r="736" spans="3:14" ht="16" customHeight="1" thickBot="1">
      <c r="C736" s="455"/>
      <c r="D736" s="456" t="s">
        <v>70</v>
      </c>
      <c r="E736" s="968">
        <f>'statement of marks'!$EX$107</f>
        <v>42460</v>
      </c>
      <c r="F736" s="968"/>
      <c r="G736" s="969"/>
      <c r="H736" s="521"/>
      <c r="I736" s="522"/>
      <c r="J736" s="455"/>
      <c r="K736" s="456" t="s">
        <v>70</v>
      </c>
      <c r="L736" s="968">
        <f>'statement of marks'!$EX$107</f>
        <v>42460</v>
      </c>
      <c r="M736" s="968"/>
      <c r="N736" s="969"/>
    </row>
    <row r="737" spans="3:14" ht="16" customHeight="1">
      <c r="C737" s="970" t="s">
        <v>44</v>
      </c>
      <c r="D737" s="971"/>
      <c r="E737" s="971"/>
      <c r="F737" s="971"/>
      <c r="G737" s="972"/>
      <c r="H737" s="521"/>
      <c r="I737" s="522"/>
      <c r="J737" s="970" t="s">
        <v>44</v>
      </c>
      <c r="K737" s="971"/>
      <c r="L737" s="971"/>
      <c r="M737" s="971"/>
      <c r="N737" s="972"/>
    </row>
    <row r="738" spans="3:14" ht="16" customHeight="1">
      <c r="C738" s="973" t="str">
        <f>'statement of marks'!$A$1</f>
        <v>jk- ck- ek/;fed fo|ky; uohu] fuEckgsM+k</v>
      </c>
      <c r="D738" s="974"/>
      <c r="E738" s="974"/>
      <c r="F738" s="974"/>
      <c r="G738" s="975"/>
      <c r="H738" s="521"/>
      <c r="I738" s="522"/>
      <c r="J738" s="973" t="str">
        <f>'statement of marks'!$A$1</f>
        <v>jk- ck- ek/;fed fo|ky; uohu] fuEckgsM+k</v>
      </c>
      <c r="K738" s="974"/>
      <c r="L738" s="974"/>
      <c r="M738" s="974"/>
      <c r="N738" s="975"/>
    </row>
    <row r="739" spans="3:14" ht="16" customHeight="1">
      <c r="C739" s="973"/>
      <c r="D739" s="974"/>
      <c r="E739" s="974"/>
      <c r="F739" s="974"/>
      <c r="G739" s="975"/>
      <c r="H739" s="521"/>
      <c r="I739" s="522"/>
      <c r="J739" s="973"/>
      <c r="K739" s="974"/>
      <c r="L739" s="974"/>
      <c r="M739" s="974"/>
      <c r="N739" s="975"/>
    </row>
    <row r="740" spans="3:14" ht="16" customHeight="1">
      <c r="C740" s="451"/>
      <c r="D740" s="443" t="s">
        <v>578</v>
      </c>
      <c r="E740" s="976" t="str">
        <f>'statement of marks'!$F$3</f>
        <v>2015-16</v>
      </c>
      <c r="F740" s="976"/>
      <c r="G740" s="977"/>
      <c r="H740" s="521"/>
      <c r="I740" s="522"/>
      <c r="J740" s="451"/>
      <c r="K740" s="443" t="s">
        <v>578</v>
      </c>
      <c r="L740" s="976" t="str">
        <f>'statement of marks'!$F$3</f>
        <v>2015-16</v>
      </c>
      <c r="M740" s="976"/>
      <c r="N740" s="977"/>
    </row>
    <row r="741" spans="3:14" ht="16" customHeight="1">
      <c r="C741" s="451"/>
      <c r="D741" s="444" t="s">
        <v>579</v>
      </c>
      <c r="E741" s="978" t="str">
        <f>IF('statement of marks'!H53="","",'statement of marks'!H53)</f>
        <v>v 047</v>
      </c>
      <c r="F741" s="978"/>
      <c r="G741" s="979"/>
      <c r="H741" s="521"/>
      <c r="I741" s="522"/>
      <c r="J741" s="451"/>
      <c r="K741" s="444" t="s">
        <v>579</v>
      </c>
      <c r="L741" s="978" t="str">
        <f>IF('statement of marks'!H54="","",'statement of marks'!H54)</f>
        <v>v 048</v>
      </c>
      <c r="M741" s="978"/>
      <c r="N741" s="979"/>
    </row>
    <row r="742" spans="3:14" ht="16" customHeight="1">
      <c r="C742" s="451"/>
      <c r="D742" s="444" t="s">
        <v>580</v>
      </c>
      <c r="E742" s="978" t="str">
        <f>IF('statement of marks'!I53="","",'statement of marks'!I53)</f>
        <v>c 047</v>
      </c>
      <c r="F742" s="978"/>
      <c r="G742" s="979"/>
      <c r="H742" s="521"/>
      <c r="I742" s="522"/>
      <c r="J742" s="451"/>
      <c r="K742" s="444" t="s">
        <v>580</v>
      </c>
      <c r="L742" s="978" t="str">
        <f>IF('statement of marks'!I54="","",'statement of marks'!I54)</f>
        <v>c 048</v>
      </c>
      <c r="M742" s="978"/>
      <c r="N742" s="979"/>
    </row>
    <row r="743" spans="3:14" ht="16" customHeight="1">
      <c r="C743" s="451"/>
      <c r="D743" s="444" t="s">
        <v>581</v>
      </c>
      <c r="E743" s="978" t="str">
        <f>IF('statement of marks'!J53="","",'statement of marks'!J53)</f>
        <v>l 047</v>
      </c>
      <c r="F743" s="978"/>
      <c r="G743" s="979"/>
      <c r="H743" s="521"/>
      <c r="I743" s="522"/>
      <c r="J743" s="451"/>
      <c r="K743" s="444" t="s">
        <v>581</v>
      </c>
      <c r="L743" s="978" t="str">
        <f>IF('statement of marks'!J54="","",'statement of marks'!J54)</f>
        <v>l 048</v>
      </c>
      <c r="M743" s="978"/>
      <c r="N743" s="979"/>
    </row>
    <row r="744" spans="3:14" ht="16" customHeight="1">
      <c r="C744" s="451"/>
      <c r="D744" s="444" t="s">
        <v>585</v>
      </c>
      <c r="E744" s="980" t="str">
        <f>IF('statement of marks'!B53="","",'statement of marks'!B53)</f>
        <v/>
      </c>
      <c r="F744" s="980"/>
      <c r="G744" s="981"/>
      <c r="H744" s="521"/>
      <c r="I744" s="522"/>
      <c r="J744" s="451"/>
      <c r="K744" s="444" t="s">
        <v>585</v>
      </c>
      <c r="L744" s="980" t="str">
        <f>IF('statement of marks'!B54="","",'statement of marks'!B54)</f>
        <v/>
      </c>
      <c r="M744" s="980"/>
      <c r="N744" s="981"/>
    </row>
    <row r="745" spans="3:14" ht="16" customHeight="1">
      <c r="C745" s="451"/>
      <c r="D745" s="444" t="s">
        <v>582</v>
      </c>
      <c r="E745" s="980">
        <f>'statement of marks'!$D$3</f>
        <v>3</v>
      </c>
      <c r="F745" s="980"/>
      <c r="G745" s="981"/>
      <c r="H745" s="521"/>
      <c r="I745" s="522"/>
      <c r="J745" s="451"/>
      <c r="K745" s="444" t="s">
        <v>582</v>
      </c>
      <c r="L745" s="980">
        <f>'statement of marks'!$D$3</f>
        <v>3</v>
      </c>
      <c r="M745" s="980"/>
      <c r="N745" s="981"/>
    </row>
    <row r="746" spans="3:14" ht="16" customHeight="1">
      <c r="C746" s="451"/>
      <c r="D746" s="445" t="s">
        <v>583</v>
      </c>
      <c r="E746" s="980" t="str">
        <f>IF('statement of marks'!E53="","",'statement of marks'!E53)</f>
        <v/>
      </c>
      <c r="F746" s="980"/>
      <c r="G746" s="981"/>
      <c r="H746" s="521"/>
      <c r="I746" s="522"/>
      <c r="J746" s="451"/>
      <c r="K746" s="445" t="s">
        <v>583</v>
      </c>
      <c r="L746" s="980" t="str">
        <f>IF('statement of marks'!E54="","",'statement of marks'!E54)</f>
        <v/>
      </c>
      <c r="M746" s="980"/>
      <c r="N746" s="981"/>
    </row>
    <row r="747" spans="3:14" ht="16" customHeight="1">
      <c r="C747" s="451"/>
      <c r="D747" s="444" t="s">
        <v>9</v>
      </c>
      <c r="E747" s="980" t="str">
        <f>IF('statement of marks'!D53="","",'statement of marks'!D53)</f>
        <v/>
      </c>
      <c r="F747" s="980"/>
      <c r="G747" s="981"/>
      <c r="H747" s="521"/>
      <c r="I747" s="522"/>
      <c r="J747" s="451"/>
      <c r="K747" s="444" t="s">
        <v>9</v>
      </c>
      <c r="L747" s="980" t="str">
        <f>IF('statement of marks'!D54="","",'statement of marks'!D54)</f>
        <v/>
      </c>
      <c r="M747" s="980"/>
      <c r="N747" s="981"/>
    </row>
    <row r="748" spans="3:14" ht="16" customHeight="1">
      <c r="C748" s="451"/>
      <c r="D748" s="444" t="s">
        <v>587</v>
      </c>
      <c r="E748" s="982" t="str">
        <f>IF('statement of marks'!F53="","",'statement of marks'!F53)</f>
        <v/>
      </c>
      <c r="F748" s="982"/>
      <c r="G748" s="983"/>
      <c r="H748" s="521"/>
      <c r="I748" s="522"/>
      <c r="J748" s="451"/>
      <c r="K748" s="444" t="s">
        <v>587</v>
      </c>
      <c r="L748" s="982" t="str">
        <f>IF('statement of marks'!F54="","",'statement of marks'!F54)</f>
        <v/>
      </c>
      <c r="M748" s="982"/>
      <c r="N748" s="983"/>
    </row>
    <row r="749" spans="3:14" ht="16" customHeight="1">
      <c r="C749" s="451"/>
      <c r="D749" s="444" t="s">
        <v>588</v>
      </c>
      <c r="E749" s="984" t="str">
        <f>IF('statement of marks'!G53="","",'statement of marks'!G53)</f>
        <v/>
      </c>
      <c r="F749" s="984"/>
      <c r="G749" s="985"/>
      <c r="H749" s="521"/>
      <c r="I749" s="522"/>
      <c r="J749" s="451"/>
      <c r="K749" s="444" t="s">
        <v>588</v>
      </c>
      <c r="L749" s="984" t="str">
        <f>IF('statement of marks'!G54="","",'statement of marks'!G54)</f>
        <v/>
      </c>
      <c r="M749" s="984"/>
      <c r="N749" s="985"/>
    </row>
    <row r="750" spans="3:14" ht="16" customHeight="1">
      <c r="C750" s="451"/>
      <c r="D750" s="444" t="s">
        <v>584</v>
      </c>
      <c r="E750" s="450" t="s">
        <v>655</v>
      </c>
      <c r="F750" s="450" t="s">
        <v>91</v>
      </c>
      <c r="G750" s="452" t="s">
        <v>591</v>
      </c>
      <c r="H750" s="521"/>
      <c r="I750" s="522"/>
      <c r="J750" s="451"/>
      <c r="K750" s="444" t="s">
        <v>584</v>
      </c>
      <c r="L750" s="450" t="s">
        <v>655</v>
      </c>
      <c r="M750" s="450" t="s">
        <v>91</v>
      </c>
      <c r="N750" s="452" t="s">
        <v>591</v>
      </c>
    </row>
    <row r="751" spans="3:14" ht="16" customHeight="1">
      <c r="C751" s="451"/>
      <c r="D751" s="444" t="str">
        <f>'statement of marks'!$DQ$5</f>
        <v>fgUnh</v>
      </c>
      <c r="E751" s="458" t="str">
        <f>IF('statement of marks'!DQ53="","",'statement of marks'!DQ53)</f>
        <v/>
      </c>
      <c r="F751" s="460" t="str">
        <f>IF('statement of marks'!DR53="","",'statement of marks'!DR53)</f>
        <v/>
      </c>
      <c r="G751" s="452" t="str">
        <f>IF('statement of marks'!DS53="","",'statement of marks'!DS53)</f>
        <v/>
      </c>
      <c r="H751" s="521"/>
      <c r="I751" s="522"/>
      <c r="J751" s="451"/>
      <c r="K751" s="444" t="str">
        <f>'statement of marks'!$DQ$5</f>
        <v>fgUnh</v>
      </c>
      <c r="L751" s="458" t="str">
        <f>IF('statement of marks'!DQ54="","",'statement of marks'!DQ54)</f>
        <v/>
      </c>
      <c r="M751" s="460" t="str">
        <f>IF('statement of marks'!DR54="","",'statement of marks'!DR54)</f>
        <v/>
      </c>
      <c r="N751" s="452" t="str">
        <f>IF('statement of marks'!DS54="","",'statement of marks'!DS54)</f>
        <v/>
      </c>
    </row>
    <row r="752" spans="3:14" ht="16" customHeight="1">
      <c r="C752" s="451"/>
      <c r="D752" s="519" t="str">
        <f>'statement of marks'!$DW$5</f>
        <v>mnwZ</v>
      </c>
      <c r="E752" s="458" t="str">
        <f>IF('statement of marks'!DW53="","",'statement of marks'!DW53)</f>
        <v/>
      </c>
      <c r="F752" s="460" t="str">
        <f>IF('statement of marks'!DX53="","",'statement of marks'!DX53)</f>
        <v/>
      </c>
      <c r="G752" s="452" t="str">
        <f>IF('statement of marks'!DY53="","",'statement of marks'!DY53)</f>
        <v/>
      </c>
      <c r="H752" s="521"/>
      <c r="I752" s="522"/>
      <c r="J752" s="451"/>
      <c r="K752" s="519" t="str">
        <f>'statement of marks'!$DW$5</f>
        <v>mnwZ</v>
      </c>
      <c r="L752" s="458" t="str">
        <f>IF('statement of marks'!DW54="","",'statement of marks'!DW54)</f>
        <v/>
      </c>
      <c r="M752" s="460" t="str">
        <f>IF('statement of marks'!DX54="","",'statement of marks'!DX54)</f>
        <v/>
      </c>
      <c r="N752" s="452" t="str">
        <f>IF('statement of marks'!DY54="","",'statement of marks'!DY54)</f>
        <v/>
      </c>
    </row>
    <row r="753" spans="3:14" ht="16" customHeight="1">
      <c r="C753" s="451"/>
      <c r="D753" s="444" t="str">
        <f>'statement of marks'!$DT$5</f>
        <v>vaxszth</v>
      </c>
      <c r="E753" s="458" t="str">
        <f>IF('statement of marks'!DT53="","",'statement of marks'!DT53)</f>
        <v/>
      </c>
      <c r="F753" s="460" t="str">
        <f>IF('statement of marks'!DU53="","",'statement of marks'!DU53)</f>
        <v/>
      </c>
      <c r="G753" s="452" t="str">
        <f>IF('statement of marks'!DV53="","",'statement of marks'!DV53)</f>
        <v/>
      </c>
      <c r="H753" s="521"/>
      <c r="I753" s="522"/>
      <c r="J753" s="451"/>
      <c r="K753" s="444" t="str">
        <f>'statement of marks'!$DT$5</f>
        <v>vaxszth</v>
      </c>
      <c r="L753" s="458" t="str">
        <f>IF('statement of marks'!DT54="","",'statement of marks'!DT54)</f>
        <v/>
      </c>
      <c r="M753" s="460" t="str">
        <f>IF('statement of marks'!DU54="","",'statement of marks'!DU54)</f>
        <v/>
      </c>
      <c r="N753" s="452" t="str">
        <f>IF('statement of marks'!DV54="","",'statement of marks'!DV54)</f>
        <v/>
      </c>
    </row>
    <row r="754" spans="3:14" ht="16" customHeight="1">
      <c r="C754" s="451"/>
      <c r="D754" s="444" t="str">
        <f>'statement of marks'!$DZ$5</f>
        <v>xf.kr</v>
      </c>
      <c r="E754" s="458" t="str">
        <f>IF('statement of marks'!DZ53="","",'statement of marks'!DZ53)</f>
        <v/>
      </c>
      <c r="F754" s="460" t="str">
        <f>IF('statement of marks'!EA53="","",'statement of marks'!EA53)</f>
        <v/>
      </c>
      <c r="G754" s="452" t="str">
        <f>IF('statement of marks'!EB53="","",'statement of marks'!EB53)</f>
        <v/>
      </c>
      <c r="H754" s="521"/>
      <c r="I754" s="522"/>
      <c r="J754" s="451"/>
      <c r="K754" s="444" t="str">
        <f>'statement of marks'!$DZ$5</f>
        <v>xf.kr</v>
      </c>
      <c r="L754" s="458" t="str">
        <f>IF('statement of marks'!DZ54="","",'statement of marks'!DZ54)</f>
        <v/>
      </c>
      <c r="M754" s="460" t="str">
        <f>IF('statement of marks'!EA54="","",'statement of marks'!EA54)</f>
        <v/>
      </c>
      <c r="N754" s="452" t="str">
        <f>IF('statement of marks'!EB54="","",'statement of marks'!EB54)</f>
        <v/>
      </c>
    </row>
    <row r="755" spans="3:14" ht="16" customHeight="1">
      <c r="C755" s="451"/>
      <c r="D755" s="444" t="str">
        <f>'statement of marks'!$EC$5</f>
        <v>Ik;kZoj.k v/;;u</v>
      </c>
      <c r="E755" s="458" t="str">
        <f>IF('statement of marks'!EC53="","",'statement of marks'!EC53)</f>
        <v/>
      </c>
      <c r="F755" s="460" t="str">
        <f>IF('statement of marks'!ED53="","",'statement of marks'!ED53)</f>
        <v/>
      </c>
      <c r="G755" s="452" t="str">
        <f>IF('statement of marks'!EE53="","",'statement of marks'!EE53)</f>
        <v/>
      </c>
      <c r="H755" s="521"/>
      <c r="I755" s="522"/>
      <c r="J755" s="451"/>
      <c r="K755" s="444" t="str">
        <f>'statement of marks'!$EC$5</f>
        <v>Ik;kZoj.k v/;;u</v>
      </c>
      <c r="L755" s="458" t="str">
        <f>IF('statement of marks'!EC54="","",'statement of marks'!EC54)</f>
        <v/>
      </c>
      <c r="M755" s="460" t="str">
        <f>IF('statement of marks'!ED54="","",'statement of marks'!ED54)</f>
        <v/>
      </c>
      <c r="N755" s="452" t="str">
        <f>IF('statement of marks'!EE54="","",'statement of marks'!EE54)</f>
        <v/>
      </c>
    </row>
    <row r="756" spans="3:14" ht="16" customHeight="1">
      <c r="C756" s="451"/>
      <c r="D756" s="444" t="str">
        <f>'statement of marks'!$EF$5</f>
        <v>dk;kZuqHko</v>
      </c>
      <c r="E756" s="458" t="str">
        <f>IF('statement of marks'!EF53="","",'statement of marks'!EF53)</f>
        <v/>
      </c>
      <c r="F756" s="460" t="str">
        <f>IF('statement of marks'!EG53="","",'statement of marks'!EG53)</f>
        <v/>
      </c>
      <c r="G756" s="452" t="str">
        <f>IF('statement of marks'!EH53="","",'statement of marks'!EH53)</f>
        <v/>
      </c>
      <c r="H756" s="521"/>
      <c r="I756" s="522"/>
      <c r="J756" s="451"/>
      <c r="K756" s="444" t="str">
        <f>'statement of marks'!$EF$5</f>
        <v>dk;kZuqHko</v>
      </c>
      <c r="L756" s="458" t="str">
        <f>IF('statement of marks'!EF54="","",'statement of marks'!EF54)</f>
        <v/>
      </c>
      <c r="M756" s="460" t="str">
        <f>IF('statement of marks'!EG54="","",'statement of marks'!EG54)</f>
        <v/>
      </c>
      <c r="N756" s="452" t="str">
        <f>IF('statement of marks'!EH54="","",'statement of marks'!EH54)</f>
        <v/>
      </c>
    </row>
    <row r="757" spans="3:14" ht="16" customHeight="1">
      <c r="C757" s="451"/>
      <c r="D757" s="444" t="str">
        <f>'statement of marks'!$EI$5</f>
        <v>dyk f'k{kk</v>
      </c>
      <c r="E757" s="459" t="str">
        <f>IF('statement of marks'!EI53="","",'statement of marks'!EI53)</f>
        <v/>
      </c>
      <c r="F757" s="461" t="str">
        <f>IF('statement of marks'!EJ53="","",'statement of marks'!EJ53)</f>
        <v/>
      </c>
      <c r="G757" s="453" t="str">
        <f>IF('statement of marks'!EK53="","",'statement of marks'!EK53)</f>
        <v/>
      </c>
      <c r="H757" s="521"/>
      <c r="I757" s="522"/>
      <c r="J757" s="451"/>
      <c r="K757" s="444" t="str">
        <f>'statement of marks'!$EI$5</f>
        <v>dyk f'k{kk</v>
      </c>
      <c r="L757" s="459" t="str">
        <f>IF('statement of marks'!EI54="","",'statement of marks'!EI54)</f>
        <v/>
      </c>
      <c r="M757" s="461" t="str">
        <f>IF('statement of marks'!EJ54="","",'statement of marks'!EJ54)</f>
        <v/>
      </c>
      <c r="N757" s="453" t="str">
        <f>IF('statement of marks'!EK54="","",'statement of marks'!EK54)</f>
        <v/>
      </c>
    </row>
    <row r="758" spans="3:14" ht="16" customHeight="1">
      <c r="C758" s="451"/>
      <c r="D758" s="444" t="str">
        <f>'statement of marks'!$EL$5</f>
        <v>LokLF; ,oe~ 'kkjhfjd f'k{kk</v>
      </c>
      <c r="E758" s="459" t="str">
        <f>IF('statement of marks'!EL53="","",'statement of marks'!EL53)</f>
        <v/>
      </c>
      <c r="F758" s="461" t="str">
        <f>IF('statement of marks'!EM53="","",'statement of marks'!EM53)</f>
        <v/>
      </c>
      <c r="G758" s="453" t="str">
        <f>IF('statement of marks'!EN53="","",'statement of marks'!EN53)</f>
        <v/>
      </c>
      <c r="H758" s="521"/>
      <c r="I758" s="522"/>
      <c r="J758" s="451"/>
      <c r="K758" s="444" t="str">
        <f>'statement of marks'!$EL$5</f>
        <v>LokLF; ,oe~ 'kkjhfjd f'k{kk</v>
      </c>
      <c r="L758" s="459" t="str">
        <f>IF('statement of marks'!EL54="","",'statement of marks'!EL54)</f>
        <v/>
      </c>
      <c r="M758" s="461" t="str">
        <f>IF('statement of marks'!EM54="","",'statement of marks'!EM54)</f>
        <v/>
      </c>
      <c r="N758" s="453" t="str">
        <f>IF('statement of marks'!EN54="","",'statement of marks'!EN54)</f>
        <v/>
      </c>
    </row>
    <row r="759" spans="3:14" ht="16" customHeight="1">
      <c r="C759" s="451"/>
      <c r="D759" s="444" t="s">
        <v>654</v>
      </c>
      <c r="E759" s="459" t="str">
        <f>IF('statement of marks'!ES53="","",'statement of marks'!ES53)</f>
        <v/>
      </c>
      <c r="F759" s="461" t="str">
        <f>IF('statement of marks'!ET53="","",'statement of marks'!ET53)</f>
        <v/>
      </c>
      <c r="G759" s="453" t="str">
        <f>IF('statement of marks'!EV53="","",'statement of marks'!EV53)</f>
        <v/>
      </c>
      <c r="H759" s="521"/>
      <c r="I759" s="522"/>
      <c r="J759" s="451"/>
      <c r="K759" s="444" t="s">
        <v>654</v>
      </c>
      <c r="L759" s="459" t="str">
        <f>IF('statement of marks'!ES54="","",'statement of marks'!ES54)</f>
        <v/>
      </c>
      <c r="M759" s="461" t="str">
        <f>IF('statement of marks'!ET54="","",'statement of marks'!ET54)</f>
        <v/>
      </c>
      <c r="N759" s="453" t="str">
        <f>IF('statement of marks'!EV54="","",'statement of marks'!EV54)</f>
        <v/>
      </c>
    </row>
    <row r="760" spans="3:14" ht="16" customHeight="1">
      <c r="C760" s="451"/>
      <c r="D760" s="444" t="s">
        <v>11</v>
      </c>
      <c r="E760" s="986" t="str">
        <f>IF('statement of marks'!ER53="","",'statement of marks'!ER53)</f>
        <v/>
      </c>
      <c r="F760" s="986"/>
      <c r="G760" s="987"/>
      <c r="H760" s="521"/>
      <c r="I760" s="522"/>
      <c r="J760" s="451"/>
      <c r="K760" s="444" t="s">
        <v>11</v>
      </c>
      <c r="L760" s="986" t="str">
        <f>IF('statement of marks'!ER54="","",'statement of marks'!ER54)</f>
        <v/>
      </c>
      <c r="M760" s="986"/>
      <c r="N760" s="987"/>
    </row>
    <row r="761" spans="3:14" ht="16" customHeight="1">
      <c r="C761" s="451"/>
      <c r="D761" s="446" t="str">
        <f>'statement of marks'!$EO$5</f>
        <v>dqy ehfVax</v>
      </c>
      <c r="E761" s="457" t="str">
        <f>IF('statement of marks'!EO53="","",'statement of marks'!EO53)</f>
        <v/>
      </c>
      <c r="F761" s="395" t="str">
        <f>'statement of marks'!$EP$5</f>
        <v>Nk= mifLFkfr</v>
      </c>
      <c r="G761" s="462" t="str">
        <f>IF('statement of marks'!EP53="","",'statement of marks'!EP53)</f>
        <v/>
      </c>
      <c r="H761" s="521"/>
      <c r="I761" s="522"/>
      <c r="J761" s="451"/>
      <c r="K761" s="446" t="str">
        <f>'statement of marks'!$EO$5</f>
        <v>dqy ehfVax</v>
      </c>
      <c r="L761" s="457" t="str">
        <f>IF('statement of marks'!EO54="","",'statement of marks'!EO54)</f>
        <v/>
      </c>
      <c r="M761" s="395" t="str">
        <f>'statement of marks'!$EP$5</f>
        <v>Nk= mifLFkfr</v>
      </c>
      <c r="N761" s="462" t="str">
        <f>IF('statement of marks'!EP54="","",'statement of marks'!EP54)</f>
        <v/>
      </c>
    </row>
    <row r="762" spans="3:14" ht="16" customHeight="1">
      <c r="C762" s="451"/>
      <c r="D762" s="444" t="s">
        <v>589</v>
      </c>
      <c r="E762" s="964" t="str">
        <f>IF('statement of marks'!EY53="","",'statement of marks'!EY53)</f>
        <v/>
      </c>
      <c r="F762" s="964"/>
      <c r="G762" s="965"/>
      <c r="H762" s="521"/>
      <c r="I762" s="522"/>
      <c r="J762" s="451"/>
      <c r="K762" s="444" t="s">
        <v>589</v>
      </c>
      <c r="L762" s="964" t="str">
        <f>IF('statement of marks'!EY54="","",'statement of marks'!EY54)</f>
        <v/>
      </c>
      <c r="M762" s="964"/>
      <c r="N762" s="965"/>
    </row>
    <row r="763" spans="3:14" ht="16" customHeight="1">
      <c r="C763" s="451"/>
      <c r="D763" s="445" t="s">
        <v>72</v>
      </c>
      <c r="E763" s="964"/>
      <c r="F763" s="964"/>
      <c r="G763" s="965"/>
      <c r="H763" s="521"/>
      <c r="I763" s="522"/>
      <c r="J763" s="451"/>
      <c r="K763" s="445" t="s">
        <v>72</v>
      </c>
      <c r="L763" s="964"/>
      <c r="M763" s="964"/>
      <c r="N763" s="965"/>
    </row>
    <row r="764" spans="3:14" ht="16" customHeight="1">
      <c r="C764" s="451"/>
      <c r="D764" s="447" t="s">
        <v>99</v>
      </c>
      <c r="E764" s="964"/>
      <c r="F764" s="964"/>
      <c r="G764" s="965"/>
      <c r="H764" s="521"/>
      <c r="I764" s="522"/>
      <c r="J764" s="451"/>
      <c r="K764" s="447" t="s">
        <v>99</v>
      </c>
      <c r="L764" s="964"/>
      <c r="M764" s="964"/>
      <c r="N764" s="965"/>
    </row>
    <row r="765" spans="3:14" ht="16" customHeight="1">
      <c r="C765" s="451"/>
      <c r="D765" s="448" t="s">
        <v>19</v>
      </c>
      <c r="E765" s="964"/>
      <c r="F765" s="964"/>
      <c r="G765" s="965"/>
      <c r="H765" s="521"/>
      <c r="I765" s="522"/>
      <c r="J765" s="451"/>
      <c r="K765" s="448" t="s">
        <v>19</v>
      </c>
      <c r="L765" s="964"/>
      <c r="M765" s="964"/>
      <c r="N765" s="965"/>
    </row>
    <row r="766" spans="3:14" ht="16" customHeight="1">
      <c r="C766" s="454"/>
      <c r="D766" s="449" t="s">
        <v>7</v>
      </c>
      <c r="E766" s="964"/>
      <c r="F766" s="964"/>
      <c r="G766" s="965"/>
      <c r="H766" s="521"/>
      <c r="I766" s="522"/>
      <c r="J766" s="454"/>
      <c r="K766" s="449" t="s">
        <v>7</v>
      </c>
      <c r="L766" s="964"/>
      <c r="M766" s="964"/>
      <c r="N766" s="965"/>
    </row>
    <row r="767" spans="3:14" ht="16" customHeight="1">
      <c r="C767" s="451"/>
      <c r="D767" s="445" t="str">
        <f>'statement of marks'!$H$3</f>
        <v>fo|ky; dk Mk;l dksM+ →</v>
      </c>
      <c r="E767" s="966" t="str">
        <f>'statement of marks'!$I$3</f>
        <v>00001</v>
      </c>
      <c r="F767" s="966"/>
      <c r="G767" s="967"/>
      <c r="H767" s="521"/>
      <c r="I767" s="522"/>
      <c r="J767" s="451"/>
      <c r="K767" s="445" t="str">
        <f>'statement of marks'!$H$3</f>
        <v>fo|ky; dk Mk;l dksM+ →</v>
      </c>
      <c r="L767" s="966" t="str">
        <f>'statement of marks'!$I$3</f>
        <v>00001</v>
      </c>
      <c r="M767" s="966"/>
      <c r="N767" s="967"/>
    </row>
    <row r="768" spans="3:14" ht="16" customHeight="1" thickBot="1">
      <c r="C768" s="455"/>
      <c r="D768" s="456" t="s">
        <v>70</v>
      </c>
      <c r="E768" s="968">
        <f>'statement of marks'!$EX$107</f>
        <v>42460</v>
      </c>
      <c r="F768" s="968"/>
      <c r="G768" s="969"/>
      <c r="H768" s="521"/>
      <c r="I768" s="522"/>
      <c r="J768" s="455"/>
      <c r="K768" s="456" t="s">
        <v>70</v>
      </c>
      <c r="L768" s="968">
        <f>'statement of marks'!$EX$107</f>
        <v>42460</v>
      </c>
      <c r="M768" s="968"/>
      <c r="N768" s="969"/>
    </row>
    <row r="769" spans="3:14" ht="16" customHeight="1">
      <c r="C769" s="970" t="s">
        <v>44</v>
      </c>
      <c r="D769" s="971"/>
      <c r="E769" s="971"/>
      <c r="F769" s="971"/>
      <c r="G769" s="972"/>
      <c r="H769" s="521"/>
      <c r="I769" s="522"/>
      <c r="J769" s="970" t="s">
        <v>44</v>
      </c>
      <c r="K769" s="971"/>
      <c r="L769" s="971"/>
      <c r="M769" s="971"/>
      <c r="N769" s="972"/>
    </row>
    <row r="770" spans="3:14" ht="16" customHeight="1">
      <c r="C770" s="973" t="str">
        <f>'statement of marks'!$A$1</f>
        <v>jk- ck- ek/;fed fo|ky; uohu] fuEckgsM+k</v>
      </c>
      <c r="D770" s="974"/>
      <c r="E770" s="974"/>
      <c r="F770" s="974"/>
      <c r="G770" s="975"/>
      <c r="H770" s="521"/>
      <c r="I770" s="522"/>
      <c r="J770" s="973" t="str">
        <f>'statement of marks'!$A$1</f>
        <v>jk- ck- ek/;fed fo|ky; uohu] fuEckgsM+k</v>
      </c>
      <c r="K770" s="974"/>
      <c r="L770" s="974"/>
      <c r="M770" s="974"/>
      <c r="N770" s="975"/>
    </row>
    <row r="771" spans="3:14" ht="16" customHeight="1">
      <c r="C771" s="973"/>
      <c r="D771" s="974"/>
      <c r="E771" s="974"/>
      <c r="F771" s="974"/>
      <c r="G771" s="975"/>
      <c r="H771" s="521"/>
      <c r="I771" s="522"/>
      <c r="J771" s="973"/>
      <c r="K771" s="974"/>
      <c r="L771" s="974"/>
      <c r="M771" s="974"/>
      <c r="N771" s="975"/>
    </row>
    <row r="772" spans="3:14" ht="16" customHeight="1">
      <c r="C772" s="451"/>
      <c r="D772" s="443" t="s">
        <v>578</v>
      </c>
      <c r="E772" s="976" t="str">
        <f>'statement of marks'!$F$3</f>
        <v>2015-16</v>
      </c>
      <c r="F772" s="976"/>
      <c r="G772" s="977"/>
      <c r="H772" s="521"/>
      <c r="I772" s="522"/>
      <c r="J772" s="451"/>
      <c r="K772" s="443" t="s">
        <v>578</v>
      </c>
      <c r="L772" s="976" t="str">
        <f>'statement of marks'!$F$3</f>
        <v>2015-16</v>
      </c>
      <c r="M772" s="976"/>
      <c r="N772" s="977"/>
    </row>
    <row r="773" spans="3:14" ht="16" customHeight="1">
      <c r="C773" s="451"/>
      <c r="D773" s="444" t="s">
        <v>579</v>
      </c>
      <c r="E773" s="978" t="str">
        <f>IF('statement of marks'!H55="","",'statement of marks'!H55)</f>
        <v>v 049</v>
      </c>
      <c r="F773" s="978"/>
      <c r="G773" s="979"/>
      <c r="H773" s="521"/>
      <c r="I773" s="522"/>
      <c r="J773" s="451"/>
      <c r="K773" s="444" t="s">
        <v>579</v>
      </c>
      <c r="L773" s="978" t="str">
        <f>IF('statement of marks'!H56="","",'statement of marks'!H56)</f>
        <v>v 050</v>
      </c>
      <c r="M773" s="978"/>
      <c r="N773" s="979"/>
    </row>
    <row r="774" spans="3:14" ht="16" customHeight="1">
      <c r="C774" s="451"/>
      <c r="D774" s="444" t="s">
        <v>580</v>
      </c>
      <c r="E774" s="978" t="str">
        <f>IF('statement of marks'!I55="","",'statement of marks'!I55)</f>
        <v>c 049</v>
      </c>
      <c r="F774" s="978"/>
      <c r="G774" s="979"/>
      <c r="H774" s="521"/>
      <c r="I774" s="522"/>
      <c r="J774" s="451"/>
      <c r="K774" s="444" t="s">
        <v>580</v>
      </c>
      <c r="L774" s="978" t="str">
        <f>IF('statement of marks'!I56="","",'statement of marks'!I56)</f>
        <v>c 050</v>
      </c>
      <c r="M774" s="978"/>
      <c r="N774" s="979"/>
    </row>
    <row r="775" spans="3:14" ht="16" customHeight="1">
      <c r="C775" s="451"/>
      <c r="D775" s="444" t="s">
        <v>581</v>
      </c>
      <c r="E775" s="978" t="str">
        <f>IF('statement of marks'!J55="","",'statement of marks'!J55)</f>
        <v>l 049</v>
      </c>
      <c r="F775" s="978"/>
      <c r="G775" s="979"/>
      <c r="H775" s="521"/>
      <c r="I775" s="522"/>
      <c r="J775" s="451"/>
      <c r="K775" s="444" t="s">
        <v>581</v>
      </c>
      <c r="L775" s="978" t="str">
        <f>IF('statement of marks'!J56="","",'statement of marks'!J56)</f>
        <v>l 050</v>
      </c>
      <c r="M775" s="978"/>
      <c r="N775" s="979"/>
    </row>
    <row r="776" spans="3:14" ht="16" customHeight="1">
      <c r="C776" s="451"/>
      <c r="D776" s="444" t="s">
        <v>585</v>
      </c>
      <c r="E776" s="980" t="str">
        <f>IF('statement of marks'!B55="","",'statement of marks'!B55)</f>
        <v/>
      </c>
      <c r="F776" s="980"/>
      <c r="G776" s="981"/>
      <c r="H776" s="521"/>
      <c r="I776" s="522"/>
      <c r="J776" s="451"/>
      <c r="K776" s="444" t="s">
        <v>585</v>
      </c>
      <c r="L776" s="980" t="str">
        <f>IF('statement of marks'!B56="","",'statement of marks'!B56)</f>
        <v/>
      </c>
      <c r="M776" s="980"/>
      <c r="N776" s="981"/>
    </row>
    <row r="777" spans="3:14" ht="16" customHeight="1">
      <c r="C777" s="451"/>
      <c r="D777" s="444" t="s">
        <v>582</v>
      </c>
      <c r="E777" s="980">
        <f>'statement of marks'!$D$3</f>
        <v>3</v>
      </c>
      <c r="F777" s="980"/>
      <c r="G777" s="981"/>
      <c r="H777" s="521"/>
      <c r="I777" s="522"/>
      <c r="J777" s="451"/>
      <c r="K777" s="444" t="s">
        <v>582</v>
      </c>
      <c r="L777" s="980">
        <f>'statement of marks'!$D$3</f>
        <v>3</v>
      </c>
      <c r="M777" s="980"/>
      <c r="N777" s="981"/>
    </row>
    <row r="778" spans="3:14" ht="16" customHeight="1">
      <c r="C778" s="451"/>
      <c r="D778" s="445" t="s">
        <v>583</v>
      </c>
      <c r="E778" s="980" t="str">
        <f>IF('statement of marks'!E55="","",'statement of marks'!E55)</f>
        <v/>
      </c>
      <c r="F778" s="980"/>
      <c r="G778" s="981"/>
      <c r="H778" s="521"/>
      <c r="I778" s="522"/>
      <c r="J778" s="451"/>
      <c r="K778" s="445" t="s">
        <v>583</v>
      </c>
      <c r="L778" s="980" t="str">
        <f>IF('statement of marks'!E56="","",'statement of marks'!E56)</f>
        <v/>
      </c>
      <c r="M778" s="980"/>
      <c r="N778" s="981"/>
    </row>
    <row r="779" spans="3:14" ht="16" customHeight="1">
      <c r="C779" s="451"/>
      <c r="D779" s="444" t="s">
        <v>9</v>
      </c>
      <c r="E779" s="980" t="str">
        <f>IF('statement of marks'!D55="","",'statement of marks'!D55)</f>
        <v/>
      </c>
      <c r="F779" s="980"/>
      <c r="G779" s="981"/>
      <c r="H779" s="521"/>
      <c r="I779" s="522"/>
      <c r="J779" s="451"/>
      <c r="K779" s="444" t="s">
        <v>9</v>
      </c>
      <c r="L779" s="980" t="str">
        <f>IF('statement of marks'!D56="","",'statement of marks'!D56)</f>
        <v/>
      </c>
      <c r="M779" s="980"/>
      <c r="N779" s="981"/>
    </row>
    <row r="780" spans="3:14" ht="16" customHeight="1">
      <c r="C780" s="451"/>
      <c r="D780" s="444" t="s">
        <v>587</v>
      </c>
      <c r="E780" s="982" t="str">
        <f>IF('statement of marks'!F55="","",'statement of marks'!F55)</f>
        <v/>
      </c>
      <c r="F780" s="982"/>
      <c r="G780" s="983"/>
      <c r="H780" s="521"/>
      <c r="I780" s="522"/>
      <c r="J780" s="451"/>
      <c r="K780" s="444" t="s">
        <v>587</v>
      </c>
      <c r="L780" s="982" t="str">
        <f>IF('statement of marks'!F56="","",'statement of marks'!F56)</f>
        <v/>
      </c>
      <c r="M780" s="982"/>
      <c r="N780" s="983"/>
    </row>
    <row r="781" spans="3:14" ht="16" customHeight="1">
      <c r="C781" s="451"/>
      <c r="D781" s="444" t="s">
        <v>588</v>
      </c>
      <c r="E781" s="984" t="str">
        <f>IF('statement of marks'!G55="","",'statement of marks'!G55)</f>
        <v/>
      </c>
      <c r="F781" s="984"/>
      <c r="G781" s="985"/>
      <c r="H781" s="521"/>
      <c r="I781" s="522"/>
      <c r="J781" s="451"/>
      <c r="K781" s="444" t="s">
        <v>588</v>
      </c>
      <c r="L781" s="984" t="str">
        <f>IF('statement of marks'!G56="","",'statement of marks'!G56)</f>
        <v/>
      </c>
      <c r="M781" s="984"/>
      <c r="N781" s="985"/>
    </row>
    <row r="782" spans="3:14" ht="16" customHeight="1">
      <c r="C782" s="451"/>
      <c r="D782" s="444" t="s">
        <v>584</v>
      </c>
      <c r="E782" s="450" t="s">
        <v>655</v>
      </c>
      <c r="F782" s="450" t="s">
        <v>91</v>
      </c>
      <c r="G782" s="452" t="s">
        <v>591</v>
      </c>
      <c r="H782" s="521"/>
      <c r="I782" s="522"/>
      <c r="J782" s="451"/>
      <c r="K782" s="444" t="s">
        <v>584</v>
      </c>
      <c r="L782" s="450" t="s">
        <v>655</v>
      </c>
      <c r="M782" s="450" t="s">
        <v>91</v>
      </c>
      <c r="N782" s="452" t="s">
        <v>591</v>
      </c>
    </row>
    <row r="783" spans="3:14" ht="16" customHeight="1">
      <c r="C783" s="451"/>
      <c r="D783" s="444" t="str">
        <f>'statement of marks'!$DQ$5</f>
        <v>fgUnh</v>
      </c>
      <c r="E783" s="458" t="str">
        <f>IF('statement of marks'!DQ55="","",'statement of marks'!DQ55)</f>
        <v/>
      </c>
      <c r="F783" s="460" t="str">
        <f>IF('statement of marks'!DR55="","",'statement of marks'!DR55)</f>
        <v/>
      </c>
      <c r="G783" s="452" t="str">
        <f>IF('statement of marks'!DS55="","",'statement of marks'!DS55)</f>
        <v/>
      </c>
      <c r="H783" s="521"/>
      <c r="I783" s="522"/>
      <c r="J783" s="451"/>
      <c r="K783" s="444" t="str">
        <f>'statement of marks'!$DQ$5</f>
        <v>fgUnh</v>
      </c>
      <c r="L783" s="458" t="str">
        <f>IF('statement of marks'!DQ56="","",'statement of marks'!DQ56)</f>
        <v/>
      </c>
      <c r="M783" s="460" t="str">
        <f>IF('statement of marks'!DR56="","",'statement of marks'!DR56)</f>
        <v/>
      </c>
      <c r="N783" s="452" t="str">
        <f>IF('statement of marks'!DS56="","",'statement of marks'!DS56)</f>
        <v/>
      </c>
    </row>
    <row r="784" spans="3:14" ht="16" customHeight="1">
      <c r="C784" s="451"/>
      <c r="D784" s="519" t="str">
        <f>'statement of marks'!$DW$5</f>
        <v>mnwZ</v>
      </c>
      <c r="E784" s="458" t="str">
        <f>IF('statement of marks'!DW55="","",'statement of marks'!DW55)</f>
        <v/>
      </c>
      <c r="F784" s="460" t="str">
        <f>IF('statement of marks'!DX55="","",'statement of marks'!DX55)</f>
        <v/>
      </c>
      <c r="G784" s="452" t="str">
        <f>IF('statement of marks'!DY55="","",'statement of marks'!DY55)</f>
        <v/>
      </c>
      <c r="H784" s="521"/>
      <c r="I784" s="522"/>
      <c r="J784" s="451"/>
      <c r="K784" s="519" t="str">
        <f>'statement of marks'!$DW$5</f>
        <v>mnwZ</v>
      </c>
      <c r="L784" s="458" t="str">
        <f>IF('statement of marks'!DW56="","",'statement of marks'!DW56)</f>
        <v/>
      </c>
      <c r="M784" s="460" t="str">
        <f>IF('statement of marks'!DX56="","",'statement of marks'!DX56)</f>
        <v/>
      </c>
      <c r="N784" s="452" t="str">
        <f>IF('statement of marks'!DY56="","",'statement of marks'!DY56)</f>
        <v/>
      </c>
    </row>
    <row r="785" spans="3:14" ht="16" customHeight="1">
      <c r="C785" s="451"/>
      <c r="D785" s="444" t="str">
        <f>'statement of marks'!$DT$5</f>
        <v>vaxszth</v>
      </c>
      <c r="E785" s="458" t="str">
        <f>IF('statement of marks'!DT55="","",'statement of marks'!DT55)</f>
        <v/>
      </c>
      <c r="F785" s="460" t="str">
        <f>IF('statement of marks'!DU55="","",'statement of marks'!DU55)</f>
        <v/>
      </c>
      <c r="G785" s="452" t="str">
        <f>IF('statement of marks'!DV55="","",'statement of marks'!DV55)</f>
        <v/>
      </c>
      <c r="H785" s="521"/>
      <c r="I785" s="522"/>
      <c r="J785" s="451"/>
      <c r="K785" s="444" t="str">
        <f>'statement of marks'!$DT$5</f>
        <v>vaxszth</v>
      </c>
      <c r="L785" s="458" t="str">
        <f>IF('statement of marks'!DT56="","",'statement of marks'!DT56)</f>
        <v/>
      </c>
      <c r="M785" s="460" t="str">
        <f>IF('statement of marks'!DU56="","",'statement of marks'!DU56)</f>
        <v/>
      </c>
      <c r="N785" s="452" t="str">
        <f>IF('statement of marks'!DV56="","",'statement of marks'!DV56)</f>
        <v/>
      </c>
    </row>
    <row r="786" spans="3:14" ht="16" customHeight="1">
      <c r="C786" s="451"/>
      <c r="D786" s="444" t="str">
        <f>'statement of marks'!$DZ$5</f>
        <v>xf.kr</v>
      </c>
      <c r="E786" s="458" t="str">
        <f>IF('statement of marks'!DZ55="","",'statement of marks'!DZ55)</f>
        <v/>
      </c>
      <c r="F786" s="460" t="str">
        <f>IF('statement of marks'!EA55="","",'statement of marks'!EA55)</f>
        <v/>
      </c>
      <c r="G786" s="452" t="str">
        <f>IF('statement of marks'!EB55="","",'statement of marks'!EB55)</f>
        <v/>
      </c>
      <c r="H786" s="521"/>
      <c r="I786" s="522"/>
      <c r="J786" s="451"/>
      <c r="K786" s="444" t="str">
        <f>'statement of marks'!$DZ$5</f>
        <v>xf.kr</v>
      </c>
      <c r="L786" s="458" t="str">
        <f>IF('statement of marks'!DZ56="","",'statement of marks'!DZ56)</f>
        <v/>
      </c>
      <c r="M786" s="460" t="str">
        <f>IF('statement of marks'!EA56="","",'statement of marks'!EA56)</f>
        <v/>
      </c>
      <c r="N786" s="452" t="str">
        <f>IF('statement of marks'!EB56="","",'statement of marks'!EB56)</f>
        <v/>
      </c>
    </row>
    <row r="787" spans="3:14" ht="16" customHeight="1">
      <c r="C787" s="451"/>
      <c r="D787" s="444" t="str">
        <f>'statement of marks'!$EC$5</f>
        <v>Ik;kZoj.k v/;;u</v>
      </c>
      <c r="E787" s="458" t="str">
        <f>IF('statement of marks'!EC55="","",'statement of marks'!EC55)</f>
        <v/>
      </c>
      <c r="F787" s="460" t="str">
        <f>IF('statement of marks'!ED55="","",'statement of marks'!ED55)</f>
        <v/>
      </c>
      <c r="G787" s="452" t="str">
        <f>IF('statement of marks'!EE55="","",'statement of marks'!EE55)</f>
        <v/>
      </c>
      <c r="H787" s="521"/>
      <c r="I787" s="522"/>
      <c r="J787" s="451"/>
      <c r="K787" s="444" t="str">
        <f>'statement of marks'!$EC$5</f>
        <v>Ik;kZoj.k v/;;u</v>
      </c>
      <c r="L787" s="458" t="str">
        <f>IF('statement of marks'!EC56="","",'statement of marks'!EC56)</f>
        <v/>
      </c>
      <c r="M787" s="460" t="str">
        <f>IF('statement of marks'!ED56="","",'statement of marks'!ED56)</f>
        <v/>
      </c>
      <c r="N787" s="452" t="str">
        <f>IF('statement of marks'!EE56="","",'statement of marks'!EE56)</f>
        <v/>
      </c>
    </row>
    <row r="788" spans="3:14" ht="16" customHeight="1">
      <c r="C788" s="451"/>
      <c r="D788" s="444" t="str">
        <f>'statement of marks'!$EF$5</f>
        <v>dk;kZuqHko</v>
      </c>
      <c r="E788" s="458" t="str">
        <f>IF('statement of marks'!EF55="","",'statement of marks'!EF55)</f>
        <v/>
      </c>
      <c r="F788" s="460" t="str">
        <f>IF('statement of marks'!EG55="","",'statement of marks'!EG55)</f>
        <v/>
      </c>
      <c r="G788" s="452" t="str">
        <f>IF('statement of marks'!EH55="","",'statement of marks'!EH55)</f>
        <v/>
      </c>
      <c r="H788" s="521"/>
      <c r="I788" s="522"/>
      <c r="J788" s="451"/>
      <c r="K788" s="444" t="str">
        <f>'statement of marks'!$EF$5</f>
        <v>dk;kZuqHko</v>
      </c>
      <c r="L788" s="458" t="str">
        <f>IF('statement of marks'!EF56="","",'statement of marks'!EF56)</f>
        <v/>
      </c>
      <c r="M788" s="460" t="str">
        <f>IF('statement of marks'!EG56="","",'statement of marks'!EG56)</f>
        <v/>
      </c>
      <c r="N788" s="452" t="str">
        <f>IF('statement of marks'!EH56="","",'statement of marks'!EH56)</f>
        <v/>
      </c>
    </row>
    <row r="789" spans="3:14" ht="16" customHeight="1">
      <c r="C789" s="451"/>
      <c r="D789" s="444" t="str">
        <f>'statement of marks'!$EI$5</f>
        <v>dyk f'k{kk</v>
      </c>
      <c r="E789" s="459" t="str">
        <f>IF('statement of marks'!EI55="","",'statement of marks'!EI55)</f>
        <v/>
      </c>
      <c r="F789" s="461" t="str">
        <f>IF('statement of marks'!EJ55="","",'statement of marks'!EJ55)</f>
        <v/>
      </c>
      <c r="G789" s="453" t="str">
        <f>IF('statement of marks'!EK55="","",'statement of marks'!EK55)</f>
        <v/>
      </c>
      <c r="H789" s="521"/>
      <c r="I789" s="522"/>
      <c r="J789" s="451"/>
      <c r="K789" s="444" t="str">
        <f>'statement of marks'!$EI$5</f>
        <v>dyk f'k{kk</v>
      </c>
      <c r="L789" s="459" t="str">
        <f>IF('statement of marks'!EI56="","",'statement of marks'!EI56)</f>
        <v/>
      </c>
      <c r="M789" s="461" t="str">
        <f>IF('statement of marks'!EJ56="","",'statement of marks'!EJ56)</f>
        <v/>
      </c>
      <c r="N789" s="453" t="str">
        <f>IF('statement of marks'!EK56="","",'statement of marks'!EK56)</f>
        <v/>
      </c>
    </row>
    <row r="790" spans="3:14" ht="16" customHeight="1">
      <c r="C790" s="451"/>
      <c r="D790" s="444" t="str">
        <f>'statement of marks'!$EL$5</f>
        <v>LokLF; ,oe~ 'kkjhfjd f'k{kk</v>
      </c>
      <c r="E790" s="459" t="str">
        <f>IF('statement of marks'!EL55="","",'statement of marks'!EL55)</f>
        <v/>
      </c>
      <c r="F790" s="461" t="str">
        <f>IF('statement of marks'!EM55="","",'statement of marks'!EM55)</f>
        <v/>
      </c>
      <c r="G790" s="453" t="str">
        <f>IF('statement of marks'!EN55="","",'statement of marks'!EN55)</f>
        <v/>
      </c>
      <c r="H790" s="521"/>
      <c r="I790" s="522"/>
      <c r="J790" s="451"/>
      <c r="K790" s="444" t="str">
        <f>'statement of marks'!$EL$5</f>
        <v>LokLF; ,oe~ 'kkjhfjd f'k{kk</v>
      </c>
      <c r="L790" s="459" t="str">
        <f>IF('statement of marks'!EL56="","",'statement of marks'!EL56)</f>
        <v/>
      </c>
      <c r="M790" s="461" t="str">
        <f>IF('statement of marks'!EM56="","",'statement of marks'!EM56)</f>
        <v/>
      </c>
      <c r="N790" s="453" t="str">
        <f>IF('statement of marks'!EN56="","",'statement of marks'!EN56)</f>
        <v/>
      </c>
    </row>
    <row r="791" spans="3:14" ht="16" customHeight="1">
      <c r="C791" s="451"/>
      <c r="D791" s="444" t="s">
        <v>654</v>
      </c>
      <c r="E791" s="459" t="str">
        <f>IF('statement of marks'!ES55="","",'statement of marks'!ES55)</f>
        <v/>
      </c>
      <c r="F791" s="461" t="str">
        <f>IF('statement of marks'!ET55="","",'statement of marks'!ET55)</f>
        <v/>
      </c>
      <c r="G791" s="453" t="str">
        <f>IF('statement of marks'!EV55="","",'statement of marks'!EV55)</f>
        <v/>
      </c>
      <c r="H791" s="521"/>
      <c r="I791" s="522"/>
      <c r="J791" s="451"/>
      <c r="K791" s="444" t="s">
        <v>654</v>
      </c>
      <c r="L791" s="459" t="str">
        <f>IF('statement of marks'!ES56="","",'statement of marks'!ES56)</f>
        <v/>
      </c>
      <c r="M791" s="461" t="str">
        <f>IF('statement of marks'!ET56="","",'statement of marks'!ET56)</f>
        <v/>
      </c>
      <c r="N791" s="453" t="str">
        <f>IF('statement of marks'!EV56="","",'statement of marks'!EV56)</f>
        <v/>
      </c>
    </row>
    <row r="792" spans="3:14" ht="16" customHeight="1">
      <c r="C792" s="451"/>
      <c r="D792" s="444" t="s">
        <v>11</v>
      </c>
      <c r="E792" s="986" t="str">
        <f>IF('statement of marks'!ER55="","",'statement of marks'!ER55)</f>
        <v/>
      </c>
      <c r="F792" s="986"/>
      <c r="G792" s="987"/>
      <c r="H792" s="521"/>
      <c r="I792" s="522"/>
      <c r="J792" s="451"/>
      <c r="K792" s="444" t="s">
        <v>11</v>
      </c>
      <c r="L792" s="986" t="str">
        <f>IF('statement of marks'!ER56="","",'statement of marks'!ER56)</f>
        <v/>
      </c>
      <c r="M792" s="986"/>
      <c r="N792" s="987"/>
    </row>
    <row r="793" spans="3:14" ht="16" customHeight="1">
      <c r="C793" s="451"/>
      <c r="D793" s="446" t="str">
        <f>'statement of marks'!$EO$5</f>
        <v>dqy ehfVax</v>
      </c>
      <c r="E793" s="457" t="str">
        <f>IF('statement of marks'!EO55="","",'statement of marks'!EO55)</f>
        <v/>
      </c>
      <c r="F793" s="395" t="str">
        <f>'statement of marks'!$EP$5</f>
        <v>Nk= mifLFkfr</v>
      </c>
      <c r="G793" s="462" t="str">
        <f>IF('statement of marks'!EP55="","",'statement of marks'!EP55)</f>
        <v/>
      </c>
      <c r="H793" s="521"/>
      <c r="I793" s="522"/>
      <c r="J793" s="451"/>
      <c r="K793" s="446" t="str">
        <f>'statement of marks'!$EO$5</f>
        <v>dqy ehfVax</v>
      </c>
      <c r="L793" s="457" t="str">
        <f>IF('statement of marks'!EO56="","",'statement of marks'!EO56)</f>
        <v/>
      </c>
      <c r="M793" s="395" t="str">
        <f>'statement of marks'!$EP$5</f>
        <v>Nk= mifLFkfr</v>
      </c>
      <c r="N793" s="462" t="str">
        <f>IF('statement of marks'!EP56="","",'statement of marks'!EP56)</f>
        <v/>
      </c>
    </row>
    <row r="794" spans="3:14" ht="16" customHeight="1">
      <c r="C794" s="451"/>
      <c r="D794" s="444" t="s">
        <v>589</v>
      </c>
      <c r="E794" s="964" t="str">
        <f>IF('statement of marks'!EY55="","",'statement of marks'!EY55)</f>
        <v/>
      </c>
      <c r="F794" s="964"/>
      <c r="G794" s="965"/>
      <c r="H794" s="521"/>
      <c r="I794" s="522"/>
      <c r="J794" s="451"/>
      <c r="K794" s="444" t="s">
        <v>589</v>
      </c>
      <c r="L794" s="964" t="str">
        <f>IF('statement of marks'!EY56="","",'statement of marks'!EY56)</f>
        <v/>
      </c>
      <c r="M794" s="964"/>
      <c r="N794" s="965"/>
    </row>
    <row r="795" spans="3:14" ht="16" customHeight="1">
      <c r="C795" s="451"/>
      <c r="D795" s="445" t="s">
        <v>72</v>
      </c>
      <c r="E795" s="964"/>
      <c r="F795" s="964"/>
      <c r="G795" s="965"/>
      <c r="H795" s="521"/>
      <c r="I795" s="522"/>
      <c r="J795" s="451"/>
      <c r="K795" s="445" t="s">
        <v>72</v>
      </c>
      <c r="L795" s="964"/>
      <c r="M795" s="964"/>
      <c r="N795" s="965"/>
    </row>
    <row r="796" spans="3:14" ht="16" customHeight="1">
      <c r="C796" s="451"/>
      <c r="D796" s="447" t="s">
        <v>99</v>
      </c>
      <c r="E796" s="964"/>
      <c r="F796" s="964"/>
      <c r="G796" s="965"/>
      <c r="H796" s="521"/>
      <c r="I796" s="522"/>
      <c r="J796" s="451"/>
      <c r="K796" s="447" t="s">
        <v>99</v>
      </c>
      <c r="L796" s="964"/>
      <c r="M796" s="964"/>
      <c r="N796" s="965"/>
    </row>
    <row r="797" spans="3:14" ht="16" customHeight="1">
      <c r="C797" s="451"/>
      <c r="D797" s="448" t="s">
        <v>19</v>
      </c>
      <c r="E797" s="964"/>
      <c r="F797" s="964"/>
      <c r="G797" s="965"/>
      <c r="H797" s="521"/>
      <c r="I797" s="522"/>
      <c r="J797" s="451"/>
      <c r="K797" s="448" t="s">
        <v>19</v>
      </c>
      <c r="L797" s="964"/>
      <c r="M797" s="964"/>
      <c r="N797" s="965"/>
    </row>
    <row r="798" spans="3:14" ht="16" customHeight="1">
      <c r="C798" s="454"/>
      <c r="D798" s="449" t="s">
        <v>7</v>
      </c>
      <c r="E798" s="964"/>
      <c r="F798" s="964"/>
      <c r="G798" s="965"/>
      <c r="H798" s="521"/>
      <c r="I798" s="522"/>
      <c r="J798" s="454"/>
      <c r="K798" s="449" t="s">
        <v>7</v>
      </c>
      <c r="L798" s="964"/>
      <c r="M798" s="964"/>
      <c r="N798" s="965"/>
    </row>
    <row r="799" spans="3:14" ht="16" customHeight="1">
      <c r="C799" s="451"/>
      <c r="D799" s="445" t="str">
        <f>'statement of marks'!$H$3</f>
        <v>fo|ky; dk Mk;l dksM+ →</v>
      </c>
      <c r="E799" s="966" t="str">
        <f>'statement of marks'!$I$3</f>
        <v>00001</v>
      </c>
      <c r="F799" s="966"/>
      <c r="G799" s="967"/>
      <c r="H799" s="521"/>
      <c r="I799" s="522"/>
      <c r="J799" s="451"/>
      <c r="K799" s="445" t="str">
        <f>'statement of marks'!$H$3</f>
        <v>fo|ky; dk Mk;l dksM+ →</v>
      </c>
      <c r="L799" s="966" t="str">
        <f>'statement of marks'!$I$3</f>
        <v>00001</v>
      </c>
      <c r="M799" s="966"/>
      <c r="N799" s="967"/>
    </row>
    <row r="800" spans="3:14" ht="16" customHeight="1" thickBot="1">
      <c r="C800" s="455"/>
      <c r="D800" s="456" t="s">
        <v>70</v>
      </c>
      <c r="E800" s="968">
        <f>'statement of marks'!$EX$107</f>
        <v>42460</v>
      </c>
      <c r="F800" s="968"/>
      <c r="G800" s="969"/>
      <c r="H800" s="521"/>
      <c r="I800" s="522"/>
      <c r="J800" s="455"/>
      <c r="K800" s="456" t="s">
        <v>70</v>
      </c>
      <c r="L800" s="968">
        <f>'statement of marks'!$EX$107</f>
        <v>42460</v>
      </c>
      <c r="M800" s="968"/>
      <c r="N800" s="969"/>
    </row>
    <row r="801" spans="3:14" ht="16" customHeight="1">
      <c r="C801" s="970" t="s">
        <v>44</v>
      </c>
      <c r="D801" s="971"/>
      <c r="E801" s="971"/>
      <c r="F801" s="971"/>
      <c r="G801" s="972"/>
      <c r="H801" s="521"/>
      <c r="I801" s="522"/>
      <c r="J801" s="970" t="s">
        <v>44</v>
      </c>
      <c r="K801" s="971"/>
      <c r="L801" s="971"/>
      <c r="M801" s="971"/>
      <c r="N801" s="972"/>
    </row>
    <row r="802" spans="3:14" ht="16" customHeight="1">
      <c r="C802" s="973" t="str">
        <f>'statement of marks'!$A$1</f>
        <v>jk- ck- ek/;fed fo|ky; uohu] fuEckgsM+k</v>
      </c>
      <c r="D802" s="974"/>
      <c r="E802" s="974"/>
      <c r="F802" s="974"/>
      <c r="G802" s="975"/>
      <c r="H802" s="521"/>
      <c r="I802" s="522"/>
      <c r="J802" s="973" t="str">
        <f>'statement of marks'!$A$1</f>
        <v>jk- ck- ek/;fed fo|ky; uohu] fuEckgsM+k</v>
      </c>
      <c r="K802" s="974"/>
      <c r="L802" s="974"/>
      <c r="M802" s="974"/>
      <c r="N802" s="975"/>
    </row>
    <row r="803" spans="3:14" ht="16" customHeight="1">
      <c r="C803" s="973"/>
      <c r="D803" s="974"/>
      <c r="E803" s="974"/>
      <c r="F803" s="974"/>
      <c r="G803" s="975"/>
      <c r="H803" s="521"/>
      <c r="I803" s="522"/>
      <c r="J803" s="973"/>
      <c r="K803" s="974"/>
      <c r="L803" s="974"/>
      <c r="M803" s="974"/>
      <c r="N803" s="975"/>
    </row>
    <row r="804" spans="3:14" ht="16" customHeight="1">
      <c r="C804" s="451"/>
      <c r="D804" s="443" t="s">
        <v>578</v>
      </c>
      <c r="E804" s="976" t="str">
        <f>'statement of marks'!$F$3</f>
        <v>2015-16</v>
      </c>
      <c r="F804" s="976"/>
      <c r="G804" s="977"/>
      <c r="H804" s="521"/>
      <c r="I804" s="522"/>
      <c r="J804" s="451"/>
      <c r="K804" s="443" t="s">
        <v>578</v>
      </c>
      <c r="L804" s="976" t="str">
        <f>'statement of marks'!$F$3</f>
        <v>2015-16</v>
      </c>
      <c r="M804" s="976"/>
      <c r="N804" s="977"/>
    </row>
    <row r="805" spans="3:14" ht="16" customHeight="1">
      <c r="C805" s="451"/>
      <c r="D805" s="444" t="s">
        <v>579</v>
      </c>
      <c r="E805" s="978" t="str">
        <f>IF('statement of marks'!H57="","",'statement of marks'!H57)</f>
        <v>v 051</v>
      </c>
      <c r="F805" s="978"/>
      <c r="G805" s="979"/>
      <c r="H805" s="521"/>
      <c r="I805" s="522"/>
      <c r="J805" s="451"/>
      <c r="K805" s="444" t="s">
        <v>579</v>
      </c>
      <c r="L805" s="978" t="str">
        <f>IF('statement of marks'!H58="","",'statement of marks'!H58)</f>
        <v>v 052</v>
      </c>
      <c r="M805" s="978"/>
      <c r="N805" s="979"/>
    </row>
    <row r="806" spans="3:14" ht="16" customHeight="1">
      <c r="C806" s="451"/>
      <c r="D806" s="444" t="s">
        <v>580</v>
      </c>
      <c r="E806" s="978" t="str">
        <f>IF('statement of marks'!I57="","",'statement of marks'!I57)</f>
        <v>c 051</v>
      </c>
      <c r="F806" s="978"/>
      <c r="G806" s="979"/>
      <c r="H806" s="521"/>
      <c r="I806" s="522"/>
      <c r="J806" s="451"/>
      <c r="K806" s="444" t="s">
        <v>580</v>
      </c>
      <c r="L806" s="978" t="str">
        <f>IF('statement of marks'!I58="","",'statement of marks'!I58)</f>
        <v>c 052</v>
      </c>
      <c r="M806" s="978"/>
      <c r="N806" s="979"/>
    </row>
    <row r="807" spans="3:14" ht="16" customHeight="1">
      <c r="C807" s="451"/>
      <c r="D807" s="444" t="s">
        <v>581</v>
      </c>
      <c r="E807" s="978" t="str">
        <f>IF('statement of marks'!J57="","",'statement of marks'!J57)</f>
        <v>l 051</v>
      </c>
      <c r="F807" s="978"/>
      <c r="G807" s="979"/>
      <c r="H807" s="521"/>
      <c r="I807" s="522"/>
      <c r="J807" s="451"/>
      <c r="K807" s="444" t="s">
        <v>581</v>
      </c>
      <c r="L807" s="978" t="str">
        <f>IF('statement of marks'!J58="","",'statement of marks'!J58)</f>
        <v>l 052</v>
      </c>
      <c r="M807" s="978"/>
      <c r="N807" s="979"/>
    </row>
    <row r="808" spans="3:14" ht="16" customHeight="1">
      <c r="C808" s="451"/>
      <c r="D808" s="444" t="s">
        <v>585</v>
      </c>
      <c r="E808" s="980" t="str">
        <f>IF('statement of marks'!B57="","",'statement of marks'!B57)</f>
        <v/>
      </c>
      <c r="F808" s="980"/>
      <c r="G808" s="981"/>
      <c r="H808" s="521"/>
      <c r="I808" s="522"/>
      <c r="J808" s="451"/>
      <c r="K808" s="444" t="s">
        <v>585</v>
      </c>
      <c r="L808" s="980" t="str">
        <f>IF('statement of marks'!B58="","",'statement of marks'!B58)</f>
        <v/>
      </c>
      <c r="M808" s="980"/>
      <c r="N808" s="981"/>
    </row>
    <row r="809" spans="3:14" ht="16" customHeight="1">
      <c r="C809" s="451"/>
      <c r="D809" s="444" t="s">
        <v>582</v>
      </c>
      <c r="E809" s="980">
        <f>'statement of marks'!$D$3</f>
        <v>3</v>
      </c>
      <c r="F809" s="980"/>
      <c r="G809" s="981"/>
      <c r="H809" s="521"/>
      <c r="I809" s="522"/>
      <c r="J809" s="451"/>
      <c r="K809" s="444" t="s">
        <v>582</v>
      </c>
      <c r="L809" s="980">
        <f>'statement of marks'!$D$3</f>
        <v>3</v>
      </c>
      <c r="M809" s="980"/>
      <c r="N809" s="981"/>
    </row>
    <row r="810" spans="3:14" ht="16" customHeight="1">
      <c r="C810" s="451"/>
      <c r="D810" s="445" t="s">
        <v>583</v>
      </c>
      <c r="E810" s="980" t="str">
        <f>IF('statement of marks'!E57="","",'statement of marks'!E57)</f>
        <v/>
      </c>
      <c r="F810" s="980"/>
      <c r="G810" s="981"/>
      <c r="H810" s="521"/>
      <c r="I810" s="522"/>
      <c r="J810" s="451"/>
      <c r="K810" s="445" t="s">
        <v>583</v>
      </c>
      <c r="L810" s="980" t="str">
        <f>IF('statement of marks'!E58="","",'statement of marks'!E58)</f>
        <v/>
      </c>
      <c r="M810" s="980"/>
      <c r="N810" s="981"/>
    </row>
    <row r="811" spans="3:14" ht="16" customHeight="1">
      <c r="C811" s="451"/>
      <c r="D811" s="444" t="s">
        <v>9</v>
      </c>
      <c r="E811" s="980" t="str">
        <f>IF('statement of marks'!D57="","",'statement of marks'!D57)</f>
        <v/>
      </c>
      <c r="F811" s="980"/>
      <c r="G811" s="981"/>
      <c r="H811" s="521"/>
      <c r="I811" s="522"/>
      <c r="J811" s="451"/>
      <c r="K811" s="444" t="s">
        <v>9</v>
      </c>
      <c r="L811" s="980" t="str">
        <f>IF('statement of marks'!D58="","",'statement of marks'!D58)</f>
        <v/>
      </c>
      <c r="M811" s="980"/>
      <c r="N811" s="981"/>
    </row>
    <row r="812" spans="3:14" ht="16" customHeight="1">
      <c r="C812" s="451"/>
      <c r="D812" s="444" t="s">
        <v>587</v>
      </c>
      <c r="E812" s="982" t="str">
        <f>IF('statement of marks'!F57="","",'statement of marks'!F57)</f>
        <v/>
      </c>
      <c r="F812" s="982"/>
      <c r="G812" s="983"/>
      <c r="H812" s="521"/>
      <c r="I812" s="522"/>
      <c r="J812" s="451"/>
      <c r="K812" s="444" t="s">
        <v>587</v>
      </c>
      <c r="L812" s="982" t="str">
        <f>IF('statement of marks'!F58="","",'statement of marks'!F58)</f>
        <v/>
      </c>
      <c r="M812" s="982"/>
      <c r="N812" s="983"/>
    </row>
    <row r="813" spans="3:14" ht="16" customHeight="1">
      <c r="C813" s="451"/>
      <c r="D813" s="444" t="s">
        <v>588</v>
      </c>
      <c r="E813" s="984" t="str">
        <f>IF('statement of marks'!G57="","",'statement of marks'!G57)</f>
        <v/>
      </c>
      <c r="F813" s="984"/>
      <c r="G813" s="985"/>
      <c r="H813" s="521"/>
      <c r="I813" s="522"/>
      <c r="J813" s="451"/>
      <c r="K813" s="444" t="s">
        <v>588</v>
      </c>
      <c r="L813" s="984" t="str">
        <f>IF('statement of marks'!G58="","",'statement of marks'!G58)</f>
        <v/>
      </c>
      <c r="M813" s="984"/>
      <c r="N813" s="985"/>
    </row>
    <row r="814" spans="3:14" ht="16" customHeight="1">
      <c r="C814" s="451"/>
      <c r="D814" s="444" t="s">
        <v>584</v>
      </c>
      <c r="E814" s="450" t="s">
        <v>655</v>
      </c>
      <c r="F814" s="450" t="s">
        <v>91</v>
      </c>
      <c r="G814" s="452" t="s">
        <v>591</v>
      </c>
      <c r="H814" s="521"/>
      <c r="I814" s="522"/>
      <c r="J814" s="451"/>
      <c r="K814" s="444" t="s">
        <v>584</v>
      </c>
      <c r="L814" s="450" t="s">
        <v>655</v>
      </c>
      <c r="M814" s="450" t="s">
        <v>91</v>
      </c>
      <c r="N814" s="452" t="s">
        <v>591</v>
      </c>
    </row>
    <row r="815" spans="3:14" ht="16" customHeight="1">
      <c r="C815" s="451"/>
      <c r="D815" s="444" t="str">
        <f>'statement of marks'!$DQ$5</f>
        <v>fgUnh</v>
      </c>
      <c r="E815" s="458" t="str">
        <f>IF('statement of marks'!DQ57="","",'statement of marks'!DQ57)</f>
        <v/>
      </c>
      <c r="F815" s="460" t="str">
        <f>IF('statement of marks'!DR57="","",'statement of marks'!DR57)</f>
        <v/>
      </c>
      <c r="G815" s="452" t="str">
        <f>IF('statement of marks'!DS57="","",'statement of marks'!DS57)</f>
        <v/>
      </c>
      <c r="H815" s="521"/>
      <c r="I815" s="522"/>
      <c r="J815" s="451"/>
      <c r="K815" s="444" t="str">
        <f>'statement of marks'!$DQ$5</f>
        <v>fgUnh</v>
      </c>
      <c r="L815" s="458" t="str">
        <f>IF('statement of marks'!DQ58="","",'statement of marks'!DQ58)</f>
        <v/>
      </c>
      <c r="M815" s="460" t="str">
        <f>IF('statement of marks'!DR58="","",'statement of marks'!DR58)</f>
        <v/>
      </c>
      <c r="N815" s="452" t="str">
        <f>IF('statement of marks'!DS58="","",'statement of marks'!DS58)</f>
        <v/>
      </c>
    </row>
    <row r="816" spans="3:14" ht="16" customHeight="1">
      <c r="C816" s="451"/>
      <c r="D816" s="519" t="str">
        <f>'statement of marks'!$DW$5</f>
        <v>mnwZ</v>
      </c>
      <c r="E816" s="458" t="str">
        <f>IF('statement of marks'!DW57="","",'statement of marks'!DW57)</f>
        <v/>
      </c>
      <c r="F816" s="460" t="str">
        <f>IF('statement of marks'!DX57="","",'statement of marks'!DX57)</f>
        <v/>
      </c>
      <c r="G816" s="452" t="str">
        <f>IF('statement of marks'!DY57="","",'statement of marks'!DY57)</f>
        <v/>
      </c>
      <c r="H816" s="521"/>
      <c r="I816" s="522"/>
      <c r="J816" s="451"/>
      <c r="K816" s="519" t="str">
        <f>'statement of marks'!$DW$5</f>
        <v>mnwZ</v>
      </c>
      <c r="L816" s="458" t="str">
        <f>IF('statement of marks'!DW58="","",'statement of marks'!DW58)</f>
        <v/>
      </c>
      <c r="M816" s="460" t="str">
        <f>IF('statement of marks'!DX58="","",'statement of marks'!DX58)</f>
        <v/>
      </c>
      <c r="N816" s="452" t="str">
        <f>IF('statement of marks'!DY58="","",'statement of marks'!DY58)</f>
        <v/>
      </c>
    </row>
    <row r="817" spans="3:14" ht="16" customHeight="1">
      <c r="C817" s="451"/>
      <c r="D817" s="444" t="str">
        <f>'statement of marks'!$DT$5</f>
        <v>vaxszth</v>
      </c>
      <c r="E817" s="458" t="str">
        <f>IF('statement of marks'!DT57="","",'statement of marks'!DT57)</f>
        <v/>
      </c>
      <c r="F817" s="460" t="str">
        <f>IF('statement of marks'!DU57="","",'statement of marks'!DU57)</f>
        <v/>
      </c>
      <c r="G817" s="452" t="str">
        <f>IF('statement of marks'!DV57="","",'statement of marks'!DV57)</f>
        <v/>
      </c>
      <c r="H817" s="521"/>
      <c r="I817" s="522"/>
      <c r="J817" s="451"/>
      <c r="K817" s="444" t="str">
        <f>'statement of marks'!$DT$5</f>
        <v>vaxszth</v>
      </c>
      <c r="L817" s="458" t="str">
        <f>IF('statement of marks'!DT58="","",'statement of marks'!DT58)</f>
        <v/>
      </c>
      <c r="M817" s="460" t="str">
        <f>IF('statement of marks'!DU58="","",'statement of marks'!DU58)</f>
        <v/>
      </c>
      <c r="N817" s="452" t="str">
        <f>IF('statement of marks'!DV58="","",'statement of marks'!DV58)</f>
        <v/>
      </c>
    </row>
    <row r="818" spans="3:14" ht="16" customHeight="1">
      <c r="C818" s="451"/>
      <c r="D818" s="444" t="str">
        <f>'statement of marks'!$DZ$5</f>
        <v>xf.kr</v>
      </c>
      <c r="E818" s="458" t="str">
        <f>IF('statement of marks'!DZ57="","",'statement of marks'!DZ57)</f>
        <v/>
      </c>
      <c r="F818" s="460" t="str">
        <f>IF('statement of marks'!EA57="","",'statement of marks'!EA57)</f>
        <v/>
      </c>
      <c r="G818" s="452" t="str">
        <f>IF('statement of marks'!EB57="","",'statement of marks'!EB57)</f>
        <v/>
      </c>
      <c r="H818" s="521"/>
      <c r="I818" s="522"/>
      <c r="J818" s="451"/>
      <c r="K818" s="444" t="str">
        <f>'statement of marks'!$DZ$5</f>
        <v>xf.kr</v>
      </c>
      <c r="L818" s="458" t="str">
        <f>IF('statement of marks'!DZ58="","",'statement of marks'!DZ58)</f>
        <v/>
      </c>
      <c r="M818" s="460" t="str">
        <f>IF('statement of marks'!EA58="","",'statement of marks'!EA58)</f>
        <v/>
      </c>
      <c r="N818" s="452" t="str">
        <f>IF('statement of marks'!EB58="","",'statement of marks'!EB58)</f>
        <v/>
      </c>
    </row>
    <row r="819" spans="3:14" ht="16" customHeight="1">
      <c r="C819" s="451"/>
      <c r="D819" s="444" t="str">
        <f>'statement of marks'!$EC$5</f>
        <v>Ik;kZoj.k v/;;u</v>
      </c>
      <c r="E819" s="458" t="str">
        <f>IF('statement of marks'!EC57="","",'statement of marks'!EC57)</f>
        <v/>
      </c>
      <c r="F819" s="460" t="str">
        <f>IF('statement of marks'!ED57="","",'statement of marks'!ED57)</f>
        <v/>
      </c>
      <c r="G819" s="452" t="str">
        <f>IF('statement of marks'!EE57="","",'statement of marks'!EE57)</f>
        <v/>
      </c>
      <c r="H819" s="521"/>
      <c r="I819" s="522"/>
      <c r="J819" s="451"/>
      <c r="K819" s="444" t="str">
        <f>'statement of marks'!$EC$5</f>
        <v>Ik;kZoj.k v/;;u</v>
      </c>
      <c r="L819" s="458" t="str">
        <f>IF('statement of marks'!EC58="","",'statement of marks'!EC58)</f>
        <v/>
      </c>
      <c r="M819" s="460" t="str">
        <f>IF('statement of marks'!ED58="","",'statement of marks'!ED58)</f>
        <v/>
      </c>
      <c r="N819" s="452" t="str">
        <f>IF('statement of marks'!EE58="","",'statement of marks'!EE58)</f>
        <v/>
      </c>
    </row>
    <row r="820" spans="3:14" ht="16" customHeight="1">
      <c r="C820" s="451"/>
      <c r="D820" s="444" t="str">
        <f>'statement of marks'!$EF$5</f>
        <v>dk;kZuqHko</v>
      </c>
      <c r="E820" s="458" t="str">
        <f>IF('statement of marks'!EF57="","",'statement of marks'!EF57)</f>
        <v/>
      </c>
      <c r="F820" s="460" t="str">
        <f>IF('statement of marks'!EG57="","",'statement of marks'!EG57)</f>
        <v/>
      </c>
      <c r="G820" s="452" t="str">
        <f>IF('statement of marks'!EH57="","",'statement of marks'!EH57)</f>
        <v/>
      </c>
      <c r="H820" s="521"/>
      <c r="I820" s="522"/>
      <c r="J820" s="451"/>
      <c r="K820" s="444" t="str">
        <f>'statement of marks'!$EF$5</f>
        <v>dk;kZuqHko</v>
      </c>
      <c r="L820" s="458" t="str">
        <f>IF('statement of marks'!EF58="","",'statement of marks'!EF58)</f>
        <v/>
      </c>
      <c r="M820" s="460" t="str">
        <f>IF('statement of marks'!EG58="","",'statement of marks'!EG58)</f>
        <v/>
      </c>
      <c r="N820" s="452" t="str">
        <f>IF('statement of marks'!EH58="","",'statement of marks'!EH58)</f>
        <v/>
      </c>
    </row>
    <row r="821" spans="3:14" ht="16" customHeight="1">
      <c r="C821" s="451"/>
      <c r="D821" s="444" t="str">
        <f>'statement of marks'!$EI$5</f>
        <v>dyk f'k{kk</v>
      </c>
      <c r="E821" s="459" t="str">
        <f>IF('statement of marks'!EI57="","",'statement of marks'!EI57)</f>
        <v/>
      </c>
      <c r="F821" s="461" t="str">
        <f>IF('statement of marks'!EJ57="","",'statement of marks'!EJ57)</f>
        <v/>
      </c>
      <c r="G821" s="453" t="str">
        <f>IF('statement of marks'!EK57="","",'statement of marks'!EK57)</f>
        <v/>
      </c>
      <c r="H821" s="521"/>
      <c r="I821" s="522"/>
      <c r="J821" s="451"/>
      <c r="K821" s="444" t="str">
        <f>'statement of marks'!$EI$5</f>
        <v>dyk f'k{kk</v>
      </c>
      <c r="L821" s="459" t="str">
        <f>IF('statement of marks'!EI58="","",'statement of marks'!EI58)</f>
        <v/>
      </c>
      <c r="M821" s="461" t="str">
        <f>IF('statement of marks'!EJ58="","",'statement of marks'!EJ58)</f>
        <v/>
      </c>
      <c r="N821" s="453" t="str">
        <f>IF('statement of marks'!EK58="","",'statement of marks'!EK58)</f>
        <v/>
      </c>
    </row>
    <row r="822" spans="3:14" ht="16" customHeight="1">
      <c r="C822" s="451"/>
      <c r="D822" s="444" t="str">
        <f>'statement of marks'!$EL$5</f>
        <v>LokLF; ,oe~ 'kkjhfjd f'k{kk</v>
      </c>
      <c r="E822" s="459" t="str">
        <f>IF('statement of marks'!EL57="","",'statement of marks'!EL57)</f>
        <v/>
      </c>
      <c r="F822" s="461" t="str">
        <f>IF('statement of marks'!EM57="","",'statement of marks'!EM57)</f>
        <v/>
      </c>
      <c r="G822" s="453" t="str">
        <f>IF('statement of marks'!EN57="","",'statement of marks'!EN57)</f>
        <v/>
      </c>
      <c r="H822" s="521"/>
      <c r="I822" s="522"/>
      <c r="J822" s="451"/>
      <c r="K822" s="444" t="str">
        <f>'statement of marks'!$EL$5</f>
        <v>LokLF; ,oe~ 'kkjhfjd f'k{kk</v>
      </c>
      <c r="L822" s="459" t="str">
        <f>IF('statement of marks'!EL58="","",'statement of marks'!EL58)</f>
        <v/>
      </c>
      <c r="M822" s="461" t="str">
        <f>IF('statement of marks'!EM58="","",'statement of marks'!EM58)</f>
        <v/>
      </c>
      <c r="N822" s="453" t="str">
        <f>IF('statement of marks'!EN58="","",'statement of marks'!EN58)</f>
        <v/>
      </c>
    </row>
    <row r="823" spans="3:14" ht="16" customHeight="1">
      <c r="C823" s="451"/>
      <c r="D823" s="444" t="s">
        <v>654</v>
      </c>
      <c r="E823" s="459" t="str">
        <f>IF('statement of marks'!ES57="","",'statement of marks'!ES57)</f>
        <v/>
      </c>
      <c r="F823" s="461" t="str">
        <f>IF('statement of marks'!ET57="","",'statement of marks'!ET57)</f>
        <v/>
      </c>
      <c r="G823" s="453" t="str">
        <f>IF('statement of marks'!EV57="","",'statement of marks'!EV57)</f>
        <v/>
      </c>
      <c r="H823" s="521"/>
      <c r="I823" s="522"/>
      <c r="J823" s="451"/>
      <c r="K823" s="444" t="s">
        <v>654</v>
      </c>
      <c r="L823" s="459" t="str">
        <f>IF('statement of marks'!ES58="","",'statement of marks'!ES58)</f>
        <v/>
      </c>
      <c r="M823" s="461" t="str">
        <f>IF('statement of marks'!ET58="","",'statement of marks'!ET58)</f>
        <v/>
      </c>
      <c r="N823" s="453" t="str">
        <f>IF('statement of marks'!EV58="","",'statement of marks'!EV58)</f>
        <v/>
      </c>
    </row>
    <row r="824" spans="3:14" ht="16" customHeight="1">
      <c r="C824" s="451"/>
      <c r="D824" s="444" t="s">
        <v>11</v>
      </c>
      <c r="E824" s="986" t="str">
        <f>IF('statement of marks'!ER57="","",'statement of marks'!ER57)</f>
        <v/>
      </c>
      <c r="F824" s="986"/>
      <c r="G824" s="987"/>
      <c r="H824" s="521"/>
      <c r="I824" s="522"/>
      <c r="J824" s="451"/>
      <c r="K824" s="444" t="s">
        <v>11</v>
      </c>
      <c r="L824" s="986" t="str">
        <f>IF('statement of marks'!ER58="","",'statement of marks'!ER58)</f>
        <v/>
      </c>
      <c r="M824" s="986"/>
      <c r="N824" s="987"/>
    </row>
    <row r="825" spans="3:14" ht="16" customHeight="1">
      <c r="C825" s="451"/>
      <c r="D825" s="446" t="str">
        <f>'statement of marks'!$EO$5</f>
        <v>dqy ehfVax</v>
      </c>
      <c r="E825" s="457" t="str">
        <f>IF('statement of marks'!EO57="","",'statement of marks'!EO57)</f>
        <v/>
      </c>
      <c r="F825" s="395" t="str">
        <f>'statement of marks'!$EP$5</f>
        <v>Nk= mifLFkfr</v>
      </c>
      <c r="G825" s="462" t="str">
        <f>IF('statement of marks'!EP57="","",'statement of marks'!EP57)</f>
        <v/>
      </c>
      <c r="H825" s="521"/>
      <c r="I825" s="522"/>
      <c r="J825" s="451"/>
      <c r="K825" s="446" t="str">
        <f>'statement of marks'!$EO$5</f>
        <v>dqy ehfVax</v>
      </c>
      <c r="L825" s="457" t="str">
        <f>IF('statement of marks'!EO58="","",'statement of marks'!EO58)</f>
        <v/>
      </c>
      <c r="M825" s="395" t="str">
        <f>'statement of marks'!$EP$5</f>
        <v>Nk= mifLFkfr</v>
      </c>
      <c r="N825" s="462" t="str">
        <f>IF('statement of marks'!EP58="","",'statement of marks'!EP58)</f>
        <v/>
      </c>
    </row>
    <row r="826" spans="3:14" ht="16" customHeight="1">
      <c r="C826" s="451"/>
      <c r="D826" s="444" t="s">
        <v>589</v>
      </c>
      <c r="E826" s="964" t="str">
        <f>IF('statement of marks'!EY57="","",'statement of marks'!EY57)</f>
        <v/>
      </c>
      <c r="F826" s="964"/>
      <c r="G826" s="965"/>
      <c r="H826" s="521"/>
      <c r="I826" s="522"/>
      <c r="J826" s="451"/>
      <c r="K826" s="444" t="s">
        <v>589</v>
      </c>
      <c r="L826" s="964" t="str">
        <f>IF('statement of marks'!EY58="","",'statement of marks'!EY58)</f>
        <v/>
      </c>
      <c r="M826" s="964"/>
      <c r="N826" s="965"/>
    </row>
    <row r="827" spans="3:14" ht="16" customHeight="1">
      <c r="C827" s="451"/>
      <c r="D827" s="445" t="s">
        <v>72</v>
      </c>
      <c r="E827" s="964"/>
      <c r="F827" s="964"/>
      <c r="G827" s="965"/>
      <c r="H827" s="521"/>
      <c r="I827" s="522"/>
      <c r="J827" s="451"/>
      <c r="K827" s="445" t="s">
        <v>72</v>
      </c>
      <c r="L827" s="964"/>
      <c r="M827" s="964"/>
      <c r="N827" s="965"/>
    </row>
    <row r="828" spans="3:14" ht="16" customHeight="1">
      <c r="C828" s="451"/>
      <c r="D828" s="447" t="s">
        <v>99</v>
      </c>
      <c r="E828" s="964"/>
      <c r="F828" s="964"/>
      <c r="G828" s="965"/>
      <c r="H828" s="521"/>
      <c r="I828" s="522"/>
      <c r="J828" s="451"/>
      <c r="K828" s="447" t="s">
        <v>99</v>
      </c>
      <c r="L828" s="964"/>
      <c r="M828" s="964"/>
      <c r="N828" s="965"/>
    </row>
    <row r="829" spans="3:14" ht="16" customHeight="1">
      <c r="C829" s="451"/>
      <c r="D829" s="448" t="s">
        <v>19</v>
      </c>
      <c r="E829" s="964"/>
      <c r="F829" s="964"/>
      <c r="G829" s="965"/>
      <c r="H829" s="521"/>
      <c r="I829" s="522"/>
      <c r="J829" s="451"/>
      <c r="K829" s="448" t="s">
        <v>19</v>
      </c>
      <c r="L829" s="964"/>
      <c r="M829" s="964"/>
      <c r="N829" s="965"/>
    </row>
    <row r="830" spans="3:14" ht="16" customHeight="1">
      <c r="C830" s="454"/>
      <c r="D830" s="449" t="s">
        <v>7</v>
      </c>
      <c r="E830" s="964"/>
      <c r="F830" s="964"/>
      <c r="G830" s="965"/>
      <c r="H830" s="521"/>
      <c r="I830" s="522"/>
      <c r="J830" s="454"/>
      <c r="K830" s="449" t="s">
        <v>7</v>
      </c>
      <c r="L830" s="964"/>
      <c r="M830" s="964"/>
      <c r="N830" s="965"/>
    </row>
    <row r="831" spans="3:14" ht="16" customHeight="1">
      <c r="C831" s="451"/>
      <c r="D831" s="445" t="str">
        <f>'statement of marks'!$H$3</f>
        <v>fo|ky; dk Mk;l dksM+ →</v>
      </c>
      <c r="E831" s="966" t="str">
        <f>'statement of marks'!$I$3</f>
        <v>00001</v>
      </c>
      <c r="F831" s="966"/>
      <c r="G831" s="967"/>
      <c r="H831" s="521"/>
      <c r="I831" s="522"/>
      <c r="J831" s="451"/>
      <c r="K831" s="445" t="str">
        <f>'statement of marks'!$H$3</f>
        <v>fo|ky; dk Mk;l dksM+ →</v>
      </c>
      <c r="L831" s="966" t="str">
        <f>'statement of marks'!$I$3</f>
        <v>00001</v>
      </c>
      <c r="M831" s="966"/>
      <c r="N831" s="967"/>
    </row>
    <row r="832" spans="3:14" ht="16" customHeight="1" thickBot="1">
      <c r="C832" s="455"/>
      <c r="D832" s="456" t="s">
        <v>70</v>
      </c>
      <c r="E832" s="968">
        <f>'statement of marks'!$EX$107</f>
        <v>42460</v>
      </c>
      <c r="F832" s="968"/>
      <c r="G832" s="969"/>
      <c r="H832" s="521"/>
      <c r="I832" s="522"/>
      <c r="J832" s="455"/>
      <c r="K832" s="456" t="s">
        <v>70</v>
      </c>
      <c r="L832" s="968">
        <f>'statement of marks'!$EX$107</f>
        <v>42460</v>
      </c>
      <c r="M832" s="968"/>
      <c r="N832" s="969"/>
    </row>
    <row r="833" spans="3:14" ht="16" customHeight="1">
      <c r="C833" s="970" t="s">
        <v>44</v>
      </c>
      <c r="D833" s="971"/>
      <c r="E833" s="971"/>
      <c r="F833" s="971"/>
      <c r="G833" s="972"/>
      <c r="H833" s="521"/>
      <c r="I833" s="522"/>
      <c r="J833" s="970" t="s">
        <v>44</v>
      </c>
      <c r="K833" s="971"/>
      <c r="L833" s="971"/>
      <c r="M833" s="971"/>
      <c r="N833" s="972"/>
    </row>
    <row r="834" spans="3:14" ht="16" customHeight="1">
      <c r="C834" s="973" t="str">
        <f>'statement of marks'!$A$1</f>
        <v>jk- ck- ek/;fed fo|ky; uohu] fuEckgsM+k</v>
      </c>
      <c r="D834" s="974"/>
      <c r="E834" s="974"/>
      <c r="F834" s="974"/>
      <c r="G834" s="975"/>
      <c r="H834" s="521"/>
      <c r="I834" s="522"/>
      <c r="J834" s="973" t="str">
        <f>'statement of marks'!$A$1</f>
        <v>jk- ck- ek/;fed fo|ky; uohu] fuEckgsM+k</v>
      </c>
      <c r="K834" s="974"/>
      <c r="L834" s="974"/>
      <c r="M834" s="974"/>
      <c r="N834" s="975"/>
    </row>
    <row r="835" spans="3:14" ht="16" customHeight="1">
      <c r="C835" s="973"/>
      <c r="D835" s="974"/>
      <c r="E835" s="974"/>
      <c r="F835" s="974"/>
      <c r="G835" s="975"/>
      <c r="H835" s="521"/>
      <c r="I835" s="522"/>
      <c r="J835" s="973"/>
      <c r="K835" s="974"/>
      <c r="L835" s="974"/>
      <c r="M835" s="974"/>
      <c r="N835" s="975"/>
    </row>
    <row r="836" spans="3:14" ht="16" customHeight="1">
      <c r="C836" s="451"/>
      <c r="D836" s="443" t="s">
        <v>578</v>
      </c>
      <c r="E836" s="976" t="str">
        <f>'statement of marks'!$F$3</f>
        <v>2015-16</v>
      </c>
      <c r="F836" s="976"/>
      <c r="G836" s="977"/>
      <c r="H836" s="521"/>
      <c r="I836" s="522"/>
      <c r="J836" s="451"/>
      <c r="K836" s="443" t="s">
        <v>578</v>
      </c>
      <c r="L836" s="976" t="str">
        <f>'statement of marks'!$F$3</f>
        <v>2015-16</v>
      </c>
      <c r="M836" s="976"/>
      <c r="N836" s="977"/>
    </row>
    <row r="837" spans="3:14" ht="16" customHeight="1">
      <c r="C837" s="451"/>
      <c r="D837" s="444" t="s">
        <v>579</v>
      </c>
      <c r="E837" s="978" t="str">
        <f>IF('statement of marks'!H59="","",'statement of marks'!H59)</f>
        <v>v 053</v>
      </c>
      <c r="F837" s="978"/>
      <c r="G837" s="979"/>
      <c r="H837" s="521"/>
      <c r="I837" s="522"/>
      <c r="J837" s="451"/>
      <c r="K837" s="444" t="s">
        <v>579</v>
      </c>
      <c r="L837" s="978" t="str">
        <f>IF('statement of marks'!H60="","",'statement of marks'!H60)</f>
        <v>v 054</v>
      </c>
      <c r="M837" s="978"/>
      <c r="N837" s="979"/>
    </row>
    <row r="838" spans="3:14" ht="16" customHeight="1">
      <c r="C838" s="451"/>
      <c r="D838" s="444" t="s">
        <v>580</v>
      </c>
      <c r="E838" s="978" t="str">
        <f>IF('statement of marks'!I59="","",'statement of marks'!I59)</f>
        <v>c 053</v>
      </c>
      <c r="F838" s="978"/>
      <c r="G838" s="979"/>
      <c r="H838" s="521"/>
      <c r="I838" s="522"/>
      <c r="J838" s="451"/>
      <c r="K838" s="444" t="s">
        <v>580</v>
      </c>
      <c r="L838" s="978" t="str">
        <f>IF('statement of marks'!I60="","",'statement of marks'!I60)</f>
        <v>c 054</v>
      </c>
      <c r="M838" s="978"/>
      <c r="N838" s="979"/>
    </row>
    <row r="839" spans="3:14" ht="16" customHeight="1">
      <c r="C839" s="451"/>
      <c r="D839" s="444" t="s">
        <v>581</v>
      </c>
      <c r="E839" s="978" t="str">
        <f>IF('statement of marks'!J59="","",'statement of marks'!J59)</f>
        <v>l 053</v>
      </c>
      <c r="F839" s="978"/>
      <c r="G839" s="979"/>
      <c r="H839" s="521"/>
      <c r="I839" s="522"/>
      <c r="J839" s="451"/>
      <c r="K839" s="444" t="s">
        <v>581</v>
      </c>
      <c r="L839" s="978" t="str">
        <f>IF('statement of marks'!J60="","",'statement of marks'!J60)</f>
        <v>l 054</v>
      </c>
      <c r="M839" s="978"/>
      <c r="N839" s="979"/>
    </row>
    <row r="840" spans="3:14" ht="16" customHeight="1">
      <c r="C840" s="451"/>
      <c r="D840" s="444" t="s">
        <v>585</v>
      </c>
      <c r="E840" s="980" t="str">
        <f>IF('statement of marks'!B59="","",'statement of marks'!B59)</f>
        <v/>
      </c>
      <c r="F840" s="980"/>
      <c r="G840" s="981"/>
      <c r="H840" s="521"/>
      <c r="I840" s="522"/>
      <c r="J840" s="451"/>
      <c r="K840" s="444" t="s">
        <v>585</v>
      </c>
      <c r="L840" s="980" t="str">
        <f>IF('statement of marks'!B60="","",'statement of marks'!B60)</f>
        <v/>
      </c>
      <c r="M840" s="980"/>
      <c r="N840" s="981"/>
    </row>
    <row r="841" spans="3:14" ht="16" customHeight="1">
      <c r="C841" s="451"/>
      <c r="D841" s="444" t="s">
        <v>582</v>
      </c>
      <c r="E841" s="980">
        <f>'statement of marks'!$D$3</f>
        <v>3</v>
      </c>
      <c r="F841" s="980"/>
      <c r="G841" s="981"/>
      <c r="H841" s="521"/>
      <c r="I841" s="522"/>
      <c r="J841" s="451"/>
      <c r="K841" s="444" t="s">
        <v>582</v>
      </c>
      <c r="L841" s="980">
        <f>'statement of marks'!$D$3</f>
        <v>3</v>
      </c>
      <c r="M841" s="980"/>
      <c r="N841" s="981"/>
    </row>
    <row r="842" spans="3:14" ht="16" customHeight="1">
      <c r="C842" s="451"/>
      <c r="D842" s="445" t="s">
        <v>583</v>
      </c>
      <c r="E842" s="980" t="str">
        <f>IF('statement of marks'!E59="","",'statement of marks'!E59)</f>
        <v/>
      </c>
      <c r="F842" s="980"/>
      <c r="G842" s="981"/>
      <c r="H842" s="521"/>
      <c r="I842" s="522"/>
      <c r="J842" s="451"/>
      <c r="K842" s="445" t="s">
        <v>583</v>
      </c>
      <c r="L842" s="980" t="str">
        <f>IF('statement of marks'!E60="","",'statement of marks'!E60)</f>
        <v/>
      </c>
      <c r="M842" s="980"/>
      <c r="N842" s="981"/>
    </row>
    <row r="843" spans="3:14" ht="16" customHeight="1">
      <c r="C843" s="451"/>
      <c r="D843" s="444" t="s">
        <v>9</v>
      </c>
      <c r="E843" s="980" t="str">
        <f>IF('statement of marks'!D59="","",'statement of marks'!D59)</f>
        <v/>
      </c>
      <c r="F843" s="980"/>
      <c r="G843" s="981"/>
      <c r="H843" s="521"/>
      <c r="I843" s="522"/>
      <c r="J843" s="451"/>
      <c r="K843" s="444" t="s">
        <v>9</v>
      </c>
      <c r="L843" s="980" t="str">
        <f>IF('statement of marks'!D60="","",'statement of marks'!D60)</f>
        <v/>
      </c>
      <c r="M843" s="980"/>
      <c r="N843" s="981"/>
    </row>
    <row r="844" spans="3:14" ht="16" customHeight="1">
      <c r="C844" s="451"/>
      <c r="D844" s="444" t="s">
        <v>587</v>
      </c>
      <c r="E844" s="982" t="str">
        <f>IF('statement of marks'!F59="","",'statement of marks'!F59)</f>
        <v/>
      </c>
      <c r="F844" s="982"/>
      <c r="G844" s="983"/>
      <c r="H844" s="521"/>
      <c r="I844" s="522"/>
      <c r="J844" s="451"/>
      <c r="K844" s="444" t="s">
        <v>587</v>
      </c>
      <c r="L844" s="982" t="str">
        <f>IF('statement of marks'!F60="","",'statement of marks'!F60)</f>
        <v/>
      </c>
      <c r="M844" s="982"/>
      <c r="N844" s="983"/>
    </row>
    <row r="845" spans="3:14" ht="16" customHeight="1">
      <c r="C845" s="451"/>
      <c r="D845" s="444" t="s">
        <v>588</v>
      </c>
      <c r="E845" s="984" t="str">
        <f>IF('statement of marks'!G59="","",'statement of marks'!G59)</f>
        <v/>
      </c>
      <c r="F845" s="984"/>
      <c r="G845" s="985"/>
      <c r="H845" s="521"/>
      <c r="I845" s="522"/>
      <c r="J845" s="451"/>
      <c r="K845" s="444" t="s">
        <v>588</v>
      </c>
      <c r="L845" s="984" t="str">
        <f>IF('statement of marks'!G60="","",'statement of marks'!G60)</f>
        <v/>
      </c>
      <c r="M845" s="984"/>
      <c r="N845" s="985"/>
    </row>
    <row r="846" spans="3:14" ht="16" customHeight="1">
      <c r="C846" s="451"/>
      <c r="D846" s="444" t="s">
        <v>584</v>
      </c>
      <c r="E846" s="450" t="s">
        <v>655</v>
      </c>
      <c r="F846" s="450" t="s">
        <v>91</v>
      </c>
      <c r="G846" s="452" t="s">
        <v>591</v>
      </c>
      <c r="H846" s="521"/>
      <c r="I846" s="522"/>
      <c r="J846" s="451"/>
      <c r="K846" s="444" t="s">
        <v>584</v>
      </c>
      <c r="L846" s="450" t="s">
        <v>655</v>
      </c>
      <c r="M846" s="450" t="s">
        <v>91</v>
      </c>
      <c r="N846" s="452" t="s">
        <v>591</v>
      </c>
    </row>
    <row r="847" spans="3:14" ht="16" customHeight="1">
      <c r="C847" s="451"/>
      <c r="D847" s="444" t="str">
        <f>'statement of marks'!$DQ$5</f>
        <v>fgUnh</v>
      </c>
      <c r="E847" s="458" t="str">
        <f>IF('statement of marks'!DQ59="","",'statement of marks'!DQ59)</f>
        <v/>
      </c>
      <c r="F847" s="460" t="str">
        <f>IF('statement of marks'!DR59="","",'statement of marks'!DR59)</f>
        <v/>
      </c>
      <c r="G847" s="452" t="str">
        <f>IF('statement of marks'!DS59="","",'statement of marks'!DS59)</f>
        <v/>
      </c>
      <c r="H847" s="521"/>
      <c r="I847" s="522"/>
      <c r="J847" s="451"/>
      <c r="K847" s="444" t="str">
        <f>'statement of marks'!$DQ$5</f>
        <v>fgUnh</v>
      </c>
      <c r="L847" s="458" t="str">
        <f>IF('statement of marks'!DQ60="","",'statement of marks'!DQ60)</f>
        <v/>
      </c>
      <c r="M847" s="460" t="str">
        <f>IF('statement of marks'!DR60="","",'statement of marks'!DR60)</f>
        <v/>
      </c>
      <c r="N847" s="452" t="str">
        <f>IF('statement of marks'!DS60="","",'statement of marks'!DS60)</f>
        <v/>
      </c>
    </row>
    <row r="848" spans="3:14" ht="16" customHeight="1">
      <c r="C848" s="451"/>
      <c r="D848" s="519" t="str">
        <f>'statement of marks'!$DW$5</f>
        <v>mnwZ</v>
      </c>
      <c r="E848" s="458" t="str">
        <f>IF('statement of marks'!DW59="","",'statement of marks'!DW59)</f>
        <v/>
      </c>
      <c r="F848" s="460" t="str">
        <f>IF('statement of marks'!DX59="","",'statement of marks'!DX59)</f>
        <v/>
      </c>
      <c r="G848" s="452" t="str">
        <f>IF('statement of marks'!DY59="","",'statement of marks'!DY59)</f>
        <v/>
      </c>
      <c r="H848" s="521"/>
      <c r="I848" s="522"/>
      <c r="J848" s="451"/>
      <c r="K848" s="519" t="str">
        <f>'statement of marks'!$DW$5</f>
        <v>mnwZ</v>
      </c>
      <c r="L848" s="458" t="str">
        <f>IF('statement of marks'!DW60="","",'statement of marks'!DW60)</f>
        <v/>
      </c>
      <c r="M848" s="460" t="str">
        <f>IF('statement of marks'!DX60="","",'statement of marks'!DX60)</f>
        <v/>
      </c>
      <c r="N848" s="452" t="str">
        <f>IF('statement of marks'!DY60="","",'statement of marks'!DY60)</f>
        <v/>
      </c>
    </row>
    <row r="849" spans="3:14" ht="16" customHeight="1">
      <c r="C849" s="451"/>
      <c r="D849" s="444" t="str">
        <f>'statement of marks'!$DT$5</f>
        <v>vaxszth</v>
      </c>
      <c r="E849" s="458" t="str">
        <f>IF('statement of marks'!DT59="","",'statement of marks'!DT59)</f>
        <v/>
      </c>
      <c r="F849" s="460" t="str">
        <f>IF('statement of marks'!DU59="","",'statement of marks'!DU59)</f>
        <v/>
      </c>
      <c r="G849" s="452" t="str">
        <f>IF('statement of marks'!DV59="","",'statement of marks'!DV59)</f>
        <v/>
      </c>
      <c r="H849" s="521"/>
      <c r="I849" s="522"/>
      <c r="J849" s="451"/>
      <c r="K849" s="444" t="str">
        <f>'statement of marks'!$DT$5</f>
        <v>vaxszth</v>
      </c>
      <c r="L849" s="458" t="str">
        <f>IF('statement of marks'!DT60="","",'statement of marks'!DT60)</f>
        <v/>
      </c>
      <c r="M849" s="460" t="str">
        <f>IF('statement of marks'!DU60="","",'statement of marks'!DU60)</f>
        <v/>
      </c>
      <c r="N849" s="452" t="str">
        <f>IF('statement of marks'!DV60="","",'statement of marks'!DV60)</f>
        <v/>
      </c>
    </row>
    <row r="850" spans="3:14" ht="16" customHeight="1">
      <c r="C850" s="451"/>
      <c r="D850" s="444" t="str">
        <f>'statement of marks'!$DZ$5</f>
        <v>xf.kr</v>
      </c>
      <c r="E850" s="458" t="str">
        <f>IF('statement of marks'!DZ59="","",'statement of marks'!DZ59)</f>
        <v/>
      </c>
      <c r="F850" s="460" t="str">
        <f>IF('statement of marks'!EA59="","",'statement of marks'!EA59)</f>
        <v/>
      </c>
      <c r="G850" s="452" t="str">
        <f>IF('statement of marks'!EB59="","",'statement of marks'!EB59)</f>
        <v/>
      </c>
      <c r="H850" s="521"/>
      <c r="I850" s="522"/>
      <c r="J850" s="451"/>
      <c r="K850" s="444" t="str">
        <f>'statement of marks'!$DZ$5</f>
        <v>xf.kr</v>
      </c>
      <c r="L850" s="458" t="str">
        <f>IF('statement of marks'!DZ60="","",'statement of marks'!DZ60)</f>
        <v/>
      </c>
      <c r="M850" s="460" t="str">
        <f>IF('statement of marks'!EA60="","",'statement of marks'!EA60)</f>
        <v/>
      </c>
      <c r="N850" s="452" t="str">
        <f>IF('statement of marks'!EB60="","",'statement of marks'!EB60)</f>
        <v/>
      </c>
    </row>
    <row r="851" spans="3:14" ht="16" customHeight="1">
      <c r="C851" s="451"/>
      <c r="D851" s="444" t="str">
        <f>'statement of marks'!$EC$5</f>
        <v>Ik;kZoj.k v/;;u</v>
      </c>
      <c r="E851" s="458" t="str">
        <f>IF('statement of marks'!EC59="","",'statement of marks'!EC59)</f>
        <v/>
      </c>
      <c r="F851" s="460" t="str">
        <f>IF('statement of marks'!ED59="","",'statement of marks'!ED59)</f>
        <v/>
      </c>
      <c r="G851" s="452" t="str">
        <f>IF('statement of marks'!EE59="","",'statement of marks'!EE59)</f>
        <v/>
      </c>
      <c r="H851" s="521"/>
      <c r="I851" s="522"/>
      <c r="J851" s="451"/>
      <c r="K851" s="444" t="str">
        <f>'statement of marks'!$EC$5</f>
        <v>Ik;kZoj.k v/;;u</v>
      </c>
      <c r="L851" s="458" t="str">
        <f>IF('statement of marks'!EC60="","",'statement of marks'!EC60)</f>
        <v/>
      </c>
      <c r="M851" s="460" t="str">
        <f>IF('statement of marks'!ED60="","",'statement of marks'!ED60)</f>
        <v/>
      </c>
      <c r="N851" s="452" t="str">
        <f>IF('statement of marks'!EE60="","",'statement of marks'!EE60)</f>
        <v/>
      </c>
    </row>
    <row r="852" spans="3:14" ht="16" customHeight="1">
      <c r="C852" s="451"/>
      <c r="D852" s="444" t="str">
        <f>'statement of marks'!$EF$5</f>
        <v>dk;kZuqHko</v>
      </c>
      <c r="E852" s="458" t="str">
        <f>IF('statement of marks'!EF59="","",'statement of marks'!EF59)</f>
        <v/>
      </c>
      <c r="F852" s="460" t="str">
        <f>IF('statement of marks'!EG59="","",'statement of marks'!EG59)</f>
        <v/>
      </c>
      <c r="G852" s="452" t="str">
        <f>IF('statement of marks'!EH59="","",'statement of marks'!EH59)</f>
        <v/>
      </c>
      <c r="H852" s="521"/>
      <c r="I852" s="522"/>
      <c r="J852" s="451"/>
      <c r="K852" s="444" t="str">
        <f>'statement of marks'!$EF$5</f>
        <v>dk;kZuqHko</v>
      </c>
      <c r="L852" s="458" t="str">
        <f>IF('statement of marks'!EF60="","",'statement of marks'!EF60)</f>
        <v/>
      </c>
      <c r="M852" s="460" t="str">
        <f>IF('statement of marks'!EG60="","",'statement of marks'!EG60)</f>
        <v/>
      </c>
      <c r="N852" s="452" t="str">
        <f>IF('statement of marks'!EH60="","",'statement of marks'!EH60)</f>
        <v/>
      </c>
    </row>
    <row r="853" spans="3:14" ht="16" customHeight="1">
      <c r="C853" s="451"/>
      <c r="D853" s="444" t="str">
        <f>'statement of marks'!$EI$5</f>
        <v>dyk f'k{kk</v>
      </c>
      <c r="E853" s="459" t="str">
        <f>IF('statement of marks'!EI59="","",'statement of marks'!EI59)</f>
        <v/>
      </c>
      <c r="F853" s="461" t="str">
        <f>IF('statement of marks'!EJ59="","",'statement of marks'!EJ59)</f>
        <v/>
      </c>
      <c r="G853" s="453" t="str">
        <f>IF('statement of marks'!EK59="","",'statement of marks'!EK59)</f>
        <v/>
      </c>
      <c r="H853" s="521"/>
      <c r="I853" s="522"/>
      <c r="J853" s="451"/>
      <c r="K853" s="444" t="str">
        <f>'statement of marks'!$EI$5</f>
        <v>dyk f'k{kk</v>
      </c>
      <c r="L853" s="459" t="str">
        <f>IF('statement of marks'!EI60="","",'statement of marks'!EI60)</f>
        <v/>
      </c>
      <c r="M853" s="461" t="str">
        <f>IF('statement of marks'!EJ60="","",'statement of marks'!EJ60)</f>
        <v/>
      </c>
      <c r="N853" s="453" t="str">
        <f>IF('statement of marks'!EK60="","",'statement of marks'!EK60)</f>
        <v/>
      </c>
    </row>
    <row r="854" spans="3:14" ht="16" customHeight="1">
      <c r="C854" s="451"/>
      <c r="D854" s="444" t="str">
        <f>'statement of marks'!$EL$5</f>
        <v>LokLF; ,oe~ 'kkjhfjd f'k{kk</v>
      </c>
      <c r="E854" s="459" t="str">
        <f>IF('statement of marks'!EL59="","",'statement of marks'!EL59)</f>
        <v/>
      </c>
      <c r="F854" s="461" t="str">
        <f>IF('statement of marks'!EM59="","",'statement of marks'!EM59)</f>
        <v/>
      </c>
      <c r="G854" s="453" t="str">
        <f>IF('statement of marks'!EN59="","",'statement of marks'!EN59)</f>
        <v/>
      </c>
      <c r="H854" s="521"/>
      <c r="I854" s="522"/>
      <c r="J854" s="451"/>
      <c r="K854" s="444" t="str">
        <f>'statement of marks'!$EL$5</f>
        <v>LokLF; ,oe~ 'kkjhfjd f'k{kk</v>
      </c>
      <c r="L854" s="459" t="str">
        <f>IF('statement of marks'!EL60="","",'statement of marks'!EL60)</f>
        <v/>
      </c>
      <c r="M854" s="461" t="str">
        <f>IF('statement of marks'!EM60="","",'statement of marks'!EM60)</f>
        <v/>
      </c>
      <c r="N854" s="453" t="str">
        <f>IF('statement of marks'!EN60="","",'statement of marks'!EN60)</f>
        <v/>
      </c>
    </row>
    <row r="855" spans="3:14" ht="16" customHeight="1">
      <c r="C855" s="451"/>
      <c r="D855" s="444" t="s">
        <v>654</v>
      </c>
      <c r="E855" s="459" t="str">
        <f>IF('statement of marks'!ES59="","",'statement of marks'!ES59)</f>
        <v/>
      </c>
      <c r="F855" s="461" t="str">
        <f>IF('statement of marks'!ET59="","",'statement of marks'!ET59)</f>
        <v/>
      </c>
      <c r="G855" s="453" t="str">
        <f>IF('statement of marks'!EV59="","",'statement of marks'!EV59)</f>
        <v/>
      </c>
      <c r="H855" s="521"/>
      <c r="I855" s="522"/>
      <c r="J855" s="451"/>
      <c r="K855" s="444" t="s">
        <v>654</v>
      </c>
      <c r="L855" s="459" t="str">
        <f>IF('statement of marks'!ES60="","",'statement of marks'!ES60)</f>
        <v/>
      </c>
      <c r="M855" s="461" t="str">
        <f>IF('statement of marks'!ET60="","",'statement of marks'!ET60)</f>
        <v/>
      </c>
      <c r="N855" s="453" t="str">
        <f>IF('statement of marks'!EV60="","",'statement of marks'!EV60)</f>
        <v/>
      </c>
    </row>
    <row r="856" spans="3:14" ht="16" customHeight="1">
      <c r="C856" s="451"/>
      <c r="D856" s="444" t="s">
        <v>11</v>
      </c>
      <c r="E856" s="986" t="str">
        <f>IF('statement of marks'!ER59="","",'statement of marks'!ER59)</f>
        <v/>
      </c>
      <c r="F856" s="986"/>
      <c r="G856" s="987"/>
      <c r="H856" s="521"/>
      <c r="I856" s="522"/>
      <c r="J856" s="451"/>
      <c r="K856" s="444" t="s">
        <v>11</v>
      </c>
      <c r="L856" s="986" t="str">
        <f>IF('statement of marks'!ER60="","",'statement of marks'!ER60)</f>
        <v/>
      </c>
      <c r="M856" s="986"/>
      <c r="N856" s="987"/>
    </row>
    <row r="857" spans="3:14" ht="16" customHeight="1">
      <c r="C857" s="451"/>
      <c r="D857" s="446" t="str">
        <f>'statement of marks'!$EO$5</f>
        <v>dqy ehfVax</v>
      </c>
      <c r="E857" s="457" t="str">
        <f>IF('statement of marks'!EO59="","",'statement of marks'!EO59)</f>
        <v/>
      </c>
      <c r="F857" s="395" t="str">
        <f>'statement of marks'!$EP$5</f>
        <v>Nk= mifLFkfr</v>
      </c>
      <c r="G857" s="462" t="str">
        <f>IF('statement of marks'!EP59="","",'statement of marks'!EP59)</f>
        <v/>
      </c>
      <c r="H857" s="521"/>
      <c r="I857" s="522"/>
      <c r="J857" s="451"/>
      <c r="K857" s="446" t="str">
        <f>'statement of marks'!$EO$5</f>
        <v>dqy ehfVax</v>
      </c>
      <c r="L857" s="457" t="str">
        <f>IF('statement of marks'!EO60="","",'statement of marks'!EO60)</f>
        <v/>
      </c>
      <c r="M857" s="395" t="str">
        <f>'statement of marks'!$EP$5</f>
        <v>Nk= mifLFkfr</v>
      </c>
      <c r="N857" s="462" t="str">
        <f>IF('statement of marks'!EP60="","",'statement of marks'!EP60)</f>
        <v/>
      </c>
    </row>
    <row r="858" spans="3:14" ht="16" customHeight="1">
      <c r="C858" s="451"/>
      <c r="D858" s="444" t="s">
        <v>589</v>
      </c>
      <c r="E858" s="964" t="str">
        <f>IF('statement of marks'!EY59="","",'statement of marks'!EY59)</f>
        <v/>
      </c>
      <c r="F858" s="964"/>
      <c r="G858" s="965"/>
      <c r="H858" s="521"/>
      <c r="I858" s="522"/>
      <c r="J858" s="451"/>
      <c r="K858" s="444" t="s">
        <v>589</v>
      </c>
      <c r="L858" s="964" t="str">
        <f>IF('statement of marks'!EY60="","",'statement of marks'!EY60)</f>
        <v/>
      </c>
      <c r="M858" s="964"/>
      <c r="N858" s="965"/>
    </row>
    <row r="859" spans="3:14" ht="16" customHeight="1">
      <c r="C859" s="451"/>
      <c r="D859" s="445" t="s">
        <v>72</v>
      </c>
      <c r="E859" s="964"/>
      <c r="F859" s="964"/>
      <c r="G859" s="965"/>
      <c r="H859" s="521"/>
      <c r="I859" s="522"/>
      <c r="J859" s="451"/>
      <c r="K859" s="445" t="s">
        <v>72</v>
      </c>
      <c r="L859" s="964"/>
      <c r="M859" s="964"/>
      <c r="N859" s="965"/>
    </row>
    <row r="860" spans="3:14" ht="16" customHeight="1">
      <c r="C860" s="451"/>
      <c r="D860" s="447" t="s">
        <v>99</v>
      </c>
      <c r="E860" s="964"/>
      <c r="F860" s="964"/>
      <c r="G860" s="965"/>
      <c r="H860" s="521"/>
      <c r="I860" s="522"/>
      <c r="J860" s="451"/>
      <c r="K860" s="447" t="s">
        <v>99</v>
      </c>
      <c r="L860" s="964"/>
      <c r="M860" s="964"/>
      <c r="N860" s="965"/>
    </row>
    <row r="861" spans="3:14" ht="16" customHeight="1">
      <c r="C861" s="451"/>
      <c r="D861" s="448" t="s">
        <v>19</v>
      </c>
      <c r="E861" s="964"/>
      <c r="F861" s="964"/>
      <c r="G861" s="965"/>
      <c r="H861" s="521"/>
      <c r="I861" s="522"/>
      <c r="J861" s="451"/>
      <c r="K861" s="448" t="s">
        <v>19</v>
      </c>
      <c r="L861" s="964"/>
      <c r="M861" s="964"/>
      <c r="N861" s="965"/>
    </row>
    <row r="862" spans="3:14" ht="16" customHeight="1">
      <c r="C862" s="454"/>
      <c r="D862" s="449" t="s">
        <v>7</v>
      </c>
      <c r="E862" s="964"/>
      <c r="F862" s="964"/>
      <c r="G862" s="965"/>
      <c r="H862" s="521"/>
      <c r="I862" s="522"/>
      <c r="J862" s="454"/>
      <c r="K862" s="449" t="s">
        <v>7</v>
      </c>
      <c r="L862" s="964"/>
      <c r="M862" s="964"/>
      <c r="N862" s="965"/>
    </row>
    <row r="863" spans="3:14" ht="16" customHeight="1">
      <c r="C863" s="451"/>
      <c r="D863" s="445" t="str">
        <f>'statement of marks'!$H$3</f>
        <v>fo|ky; dk Mk;l dksM+ →</v>
      </c>
      <c r="E863" s="966" t="str">
        <f>'statement of marks'!$I$3</f>
        <v>00001</v>
      </c>
      <c r="F863" s="966"/>
      <c r="G863" s="967"/>
      <c r="H863" s="521"/>
      <c r="I863" s="522"/>
      <c r="J863" s="451"/>
      <c r="K863" s="445" t="str">
        <f>'statement of marks'!$H$3</f>
        <v>fo|ky; dk Mk;l dksM+ →</v>
      </c>
      <c r="L863" s="966" t="str">
        <f>'statement of marks'!$I$3</f>
        <v>00001</v>
      </c>
      <c r="M863" s="966"/>
      <c r="N863" s="967"/>
    </row>
    <row r="864" spans="3:14" ht="16" customHeight="1" thickBot="1">
      <c r="C864" s="455"/>
      <c r="D864" s="456" t="s">
        <v>70</v>
      </c>
      <c r="E864" s="968">
        <f>'statement of marks'!$EX$107</f>
        <v>42460</v>
      </c>
      <c r="F864" s="968"/>
      <c r="G864" s="969"/>
      <c r="H864" s="521"/>
      <c r="I864" s="522"/>
      <c r="J864" s="455"/>
      <c r="K864" s="456" t="s">
        <v>70</v>
      </c>
      <c r="L864" s="968">
        <f>'statement of marks'!$EX$107</f>
        <v>42460</v>
      </c>
      <c r="M864" s="968"/>
      <c r="N864" s="969"/>
    </row>
    <row r="865" spans="3:14" ht="16" customHeight="1">
      <c r="C865" s="970" t="s">
        <v>44</v>
      </c>
      <c r="D865" s="971"/>
      <c r="E865" s="971"/>
      <c r="F865" s="971"/>
      <c r="G865" s="972"/>
      <c r="H865" s="521"/>
      <c r="I865" s="522"/>
      <c r="J865" s="970" t="s">
        <v>44</v>
      </c>
      <c r="K865" s="971"/>
      <c r="L865" s="971"/>
      <c r="M865" s="971"/>
      <c r="N865" s="972"/>
    </row>
    <row r="866" spans="3:14" ht="16" customHeight="1">
      <c r="C866" s="973" t="str">
        <f>'statement of marks'!$A$1</f>
        <v>jk- ck- ek/;fed fo|ky; uohu] fuEckgsM+k</v>
      </c>
      <c r="D866" s="974"/>
      <c r="E866" s="974"/>
      <c r="F866" s="974"/>
      <c r="G866" s="975"/>
      <c r="H866" s="521"/>
      <c r="I866" s="522"/>
      <c r="J866" s="973" t="str">
        <f>'statement of marks'!$A$1</f>
        <v>jk- ck- ek/;fed fo|ky; uohu] fuEckgsM+k</v>
      </c>
      <c r="K866" s="974"/>
      <c r="L866" s="974"/>
      <c r="M866" s="974"/>
      <c r="N866" s="975"/>
    </row>
    <row r="867" spans="3:14" ht="16" customHeight="1">
      <c r="C867" s="973"/>
      <c r="D867" s="974"/>
      <c r="E867" s="974"/>
      <c r="F867" s="974"/>
      <c r="G867" s="975"/>
      <c r="H867" s="521"/>
      <c r="I867" s="522"/>
      <c r="J867" s="973"/>
      <c r="K867" s="974"/>
      <c r="L867" s="974"/>
      <c r="M867" s="974"/>
      <c r="N867" s="975"/>
    </row>
    <row r="868" spans="3:14" ht="16" customHeight="1">
      <c r="C868" s="451"/>
      <c r="D868" s="443" t="s">
        <v>578</v>
      </c>
      <c r="E868" s="976" t="str">
        <f>'statement of marks'!$F$3</f>
        <v>2015-16</v>
      </c>
      <c r="F868" s="976"/>
      <c r="G868" s="977"/>
      <c r="H868" s="521"/>
      <c r="I868" s="522"/>
      <c r="J868" s="451"/>
      <c r="K868" s="443" t="s">
        <v>578</v>
      </c>
      <c r="L868" s="976" t="str">
        <f>'statement of marks'!$F$3</f>
        <v>2015-16</v>
      </c>
      <c r="M868" s="976"/>
      <c r="N868" s="977"/>
    </row>
    <row r="869" spans="3:14" ht="16" customHeight="1">
      <c r="C869" s="451"/>
      <c r="D869" s="444" t="s">
        <v>579</v>
      </c>
      <c r="E869" s="978" t="str">
        <f>IF('statement of marks'!H61="","",'statement of marks'!H61)</f>
        <v>v 055</v>
      </c>
      <c r="F869" s="978"/>
      <c r="G869" s="979"/>
      <c r="H869" s="521"/>
      <c r="I869" s="522"/>
      <c r="J869" s="451"/>
      <c r="K869" s="444" t="s">
        <v>579</v>
      </c>
      <c r="L869" s="978" t="str">
        <f>IF('statement of marks'!H62="","",'statement of marks'!H62)</f>
        <v>v 056</v>
      </c>
      <c r="M869" s="978"/>
      <c r="N869" s="979"/>
    </row>
    <row r="870" spans="3:14" ht="16" customHeight="1">
      <c r="C870" s="451"/>
      <c r="D870" s="444" t="s">
        <v>580</v>
      </c>
      <c r="E870" s="978" t="str">
        <f>IF('statement of marks'!I61="","",'statement of marks'!I61)</f>
        <v>c 055</v>
      </c>
      <c r="F870" s="978"/>
      <c r="G870" s="979"/>
      <c r="H870" s="521"/>
      <c r="I870" s="522"/>
      <c r="J870" s="451"/>
      <c r="K870" s="444" t="s">
        <v>580</v>
      </c>
      <c r="L870" s="978" t="str">
        <f>IF('statement of marks'!I62="","",'statement of marks'!I62)</f>
        <v>c 056</v>
      </c>
      <c r="M870" s="978"/>
      <c r="N870" s="979"/>
    </row>
    <row r="871" spans="3:14" ht="16" customHeight="1">
      <c r="C871" s="451"/>
      <c r="D871" s="444" t="s">
        <v>581</v>
      </c>
      <c r="E871" s="978" t="str">
        <f>IF('statement of marks'!J61="","",'statement of marks'!J61)</f>
        <v>l 055</v>
      </c>
      <c r="F871" s="978"/>
      <c r="G871" s="979"/>
      <c r="H871" s="521"/>
      <c r="I871" s="522"/>
      <c r="J871" s="451"/>
      <c r="K871" s="444" t="s">
        <v>581</v>
      </c>
      <c r="L871" s="978" t="str">
        <f>IF('statement of marks'!J62="","",'statement of marks'!J62)</f>
        <v>l 056</v>
      </c>
      <c r="M871" s="978"/>
      <c r="N871" s="979"/>
    </row>
    <row r="872" spans="3:14" ht="16" customHeight="1">
      <c r="C872" s="451"/>
      <c r="D872" s="444" t="s">
        <v>585</v>
      </c>
      <c r="E872" s="980" t="str">
        <f>IF('statement of marks'!B61="","",'statement of marks'!B61)</f>
        <v/>
      </c>
      <c r="F872" s="980"/>
      <c r="G872" s="981"/>
      <c r="H872" s="521"/>
      <c r="I872" s="522"/>
      <c r="J872" s="451"/>
      <c r="K872" s="444" t="s">
        <v>585</v>
      </c>
      <c r="L872" s="980" t="str">
        <f>IF('statement of marks'!B62="","",'statement of marks'!B62)</f>
        <v/>
      </c>
      <c r="M872" s="980"/>
      <c r="N872" s="981"/>
    </row>
    <row r="873" spans="3:14" ht="16" customHeight="1">
      <c r="C873" s="451"/>
      <c r="D873" s="444" t="s">
        <v>582</v>
      </c>
      <c r="E873" s="980">
        <f>'statement of marks'!$D$3</f>
        <v>3</v>
      </c>
      <c r="F873" s="980"/>
      <c r="G873" s="981"/>
      <c r="H873" s="521"/>
      <c r="I873" s="522"/>
      <c r="J873" s="451"/>
      <c r="K873" s="444" t="s">
        <v>582</v>
      </c>
      <c r="L873" s="980">
        <f>'statement of marks'!$D$3</f>
        <v>3</v>
      </c>
      <c r="M873" s="980"/>
      <c r="N873" s="981"/>
    </row>
    <row r="874" spans="3:14" ht="16" customHeight="1">
      <c r="C874" s="451"/>
      <c r="D874" s="445" t="s">
        <v>583</v>
      </c>
      <c r="E874" s="980" t="str">
        <f>IF('statement of marks'!E61="","",'statement of marks'!E61)</f>
        <v/>
      </c>
      <c r="F874" s="980"/>
      <c r="G874" s="981"/>
      <c r="H874" s="521"/>
      <c r="I874" s="522"/>
      <c r="J874" s="451"/>
      <c r="K874" s="445" t="s">
        <v>583</v>
      </c>
      <c r="L874" s="980" t="str">
        <f>IF('statement of marks'!E62="","",'statement of marks'!E62)</f>
        <v/>
      </c>
      <c r="M874" s="980"/>
      <c r="N874" s="981"/>
    </row>
    <row r="875" spans="3:14" ht="16" customHeight="1">
      <c r="C875" s="451"/>
      <c r="D875" s="444" t="s">
        <v>9</v>
      </c>
      <c r="E875" s="980" t="str">
        <f>IF('statement of marks'!D61="","",'statement of marks'!D61)</f>
        <v/>
      </c>
      <c r="F875" s="980"/>
      <c r="G875" s="981"/>
      <c r="H875" s="521"/>
      <c r="I875" s="522"/>
      <c r="J875" s="451"/>
      <c r="K875" s="444" t="s">
        <v>9</v>
      </c>
      <c r="L875" s="980" t="str">
        <f>IF('statement of marks'!D62="","",'statement of marks'!D62)</f>
        <v/>
      </c>
      <c r="M875" s="980"/>
      <c r="N875" s="981"/>
    </row>
    <row r="876" spans="3:14" ht="16" customHeight="1">
      <c r="C876" s="451"/>
      <c r="D876" s="444" t="s">
        <v>587</v>
      </c>
      <c r="E876" s="982" t="str">
        <f>IF('statement of marks'!F61="","",'statement of marks'!F61)</f>
        <v/>
      </c>
      <c r="F876" s="982"/>
      <c r="G876" s="983"/>
      <c r="H876" s="521"/>
      <c r="I876" s="522"/>
      <c r="J876" s="451"/>
      <c r="K876" s="444" t="s">
        <v>587</v>
      </c>
      <c r="L876" s="982" t="str">
        <f>IF('statement of marks'!F62="","",'statement of marks'!F62)</f>
        <v/>
      </c>
      <c r="M876" s="982"/>
      <c r="N876" s="983"/>
    </row>
    <row r="877" spans="3:14" ht="16" customHeight="1">
      <c r="C877" s="451"/>
      <c r="D877" s="444" t="s">
        <v>588</v>
      </c>
      <c r="E877" s="984" t="str">
        <f>IF('statement of marks'!G61="","",'statement of marks'!G61)</f>
        <v/>
      </c>
      <c r="F877" s="984"/>
      <c r="G877" s="985"/>
      <c r="H877" s="521"/>
      <c r="I877" s="522"/>
      <c r="J877" s="451"/>
      <c r="K877" s="444" t="s">
        <v>588</v>
      </c>
      <c r="L877" s="984" t="str">
        <f>IF('statement of marks'!G62="","",'statement of marks'!G62)</f>
        <v/>
      </c>
      <c r="M877" s="984"/>
      <c r="N877" s="985"/>
    </row>
    <row r="878" spans="3:14" ht="16" customHeight="1">
      <c r="C878" s="451"/>
      <c r="D878" s="444" t="s">
        <v>584</v>
      </c>
      <c r="E878" s="450" t="s">
        <v>655</v>
      </c>
      <c r="F878" s="450" t="s">
        <v>91</v>
      </c>
      <c r="G878" s="452" t="s">
        <v>591</v>
      </c>
      <c r="H878" s="521"/>
      <c r="I878" s="522"/>
      <c r="J878" s="451"/>
      <c r="K878" s="444" t="s">
        <v>584</v>
      </c>
      <c r="L878" s="450" t="s">
        <v>655</v>
      </c>
      <c r="M878" s="450" t="s">
        <v>91</v>
      </c>
      <c r="N878" s="452" t="s">
        <v>591</v>
      </c>
    </row>
    <row r="879" spans="3:14" ht="16" customHeight="1">
      <c r="C879" s="451"/>
      <c r="D879" s="444" t="str">
        <f>'statement of marks'!$DQ$5</f>
        <v>fgUnh</v>
      </c>
      <c r="E879" s="458" t="str">
        <f>IF('statement of marks'!DQ61="","",'statement of marks'!DQ61)</f>
        <v/>
      </c>
      <c r="F879" s="460" t="str">
        <f>IF('statement of marks'!DR61="","",'statement of marks'!DR61)</f>
        <v/>
      </c>
      <c r="G879" s="452" t="str">
        <f>IF('statement of marks'!DS61="","",'statement of marks'!DS61)</f>
        <v/>
      </c>
      <c r="H879" s="521"/>
      <c r="I879" s="522"/>
      <c r="J879" s="451"/>
      <c r="K879" s="444" t="str">
        <f>'statement of marks'!$DQ$5</f>
        <v>fgUnh</v>
      </c>
      <c r="L879" s="458" t="str">
        <f>IF('statement of marks'!DQ62="","",'statement of marks'!DQ62)</f>
        <v/>
      </c>
      <c r="M879" s="460" t="str">
        <f>IF('statement of marks'!DR62="","",'statement of marks'!DR62)</f>
        <v/>
      </c>
      <c r="N879" s="452" t="str">
        <f>IF('statement of marks'!DS62="","",'statement of marks'!DS62)</f>
        <v/>
      </c>
    </row>
    <row r="880" spans="3:14" ht="16" customHeight="1">
      <c r="C880" s="451"/>
      <c r="D880" s="519" t="str">
        <f>'statement of marks'!$DW$5</f>
        <v>mnwZ</v>
      </c>
      <c r="E880" s="458" t="str">
        <f>IF('statement of marks'!DW61="","",'statement of marks'!DW61)</f>
        <v/>
      </c>
      <c r="F880" s="460" t="str">
        <f>IF('statement of marks'!DX61="","",'statement of marks'!DX61)</f>
        <v/>
      </c>
      <c r="G880" s="452" t="str">
        <f>IF('statement of marks'!DY61="","",'statement of marks'!DY61)</f>
        <v/>
      </c>
      <c r="H880" s="521"/>
      <c r="I880" s="522"/>
      <c r="J880" s="451"/>
      <c r="K880" s="519" t="str">
        <f>'statement of marks'!$DW$5</f>
        <v>mnwZ</v>
      </c>
      <c r="L880" s="458" t="str">
        <f>IF('statement of marks'!DW62="","",'statement of marks'!DW62)</f>
        <v/>
      </c>
      <c r="M880" s="460" t="str">
        <f>IF('statement of marks'!DX62="","",'statement of marks'!DX62)</f>
        <v/>
      </c>
      <c r="N880" s="452" t="str">
        <f>IF('statement of marks'!DY62="","",'statement of marks'!DY62)</f>
        <v/>
      </c>
    </row>
    <row r="881" spans="3:14" ht="16" customHeight="1">
      <c r="C881" s="451"/>
      <c r="D881" s="444" t="str">
        <f>'statement of marks'!$DT$5</f>
        <v>vaxszth</v>
      </c>
      <c r="E881" s="458" t="str">
        <f>IF('statement of marks'!DT61="","",'statement of marks'!DT61)</f>
        <v/>
      </c>
      <c r="F881" s="460" t="str">
        <f>IF('statement of marks'!DU61="","",'statement of marks'!DU61)</f>
        <v/>
      </c>
      <c r="G881" s="452" t="str">
        <f>IF('statement of marks'!DV61="","",'statement of marks'!DV61)</f>
        <v/>
      </c>
      <c r="H881" s="521"/>
      <c r="I881" s="522"/>
      <c r="J881" s="451"/>
      <c r="K881" s="444" t="str">
        <f>'statement of marks'!$DT$5</f>
        <v>vaxszth</v>
      </c>
      <c r="L881" s="458" t="str">
        <f>IF('statement of marks'!DT62="","",'statement of marks'!DT62)</f>
        <v/>
      </c>
      <c r="M881" s="460" t="str">
        <f>IF('statement of marks'!DU62="","",'statement of marks'!DU62)</f>
        <v/>
      </c>
      <c r="N881" s="452" t="str">
        <f>IF('statement of marks'!DV62="","",'statement of marks'!DV62)</f>
        <v/>
      </c>
    </row>
    <row r="882" spans="3:14" ht="16" customHeight="1">
      <c r="C882" s="451"/>
      <c r="D882" s="444" t="str">
        <f>'statement of marks'!$DZ$5</f>
        <v>xf.kr</v>
      </c>
      <c r="E882" s="458" t="str">
        <f>IF('statement of marks'!DZ61="","",'statement of marks'!DZ61)</f>
        <v/>
      </c>
      <c r="F882" s="460" t="str">
        <f>IF('statement of marks'!EA61="","",'statement of marks'!EA61)</f>
        <v/>
      </c>
      <c r="G882" s="452" t="str">
        <f>IF('statement of marks'!EB61="","",'statement of marks'!EB61)</f>
        <v/>
      </c>
      <c r="H882" s="521"/>
      <c r="I882" s="522"/>
      <c r="J882" s="451"/>
      <c r="K882" s="444" t="str">
        <f>'statement of marks'!$DZ$5</f>
        <v>xf.kr</v>
      </c>
      <c r="L882" s="458" t="str">
        <f>IF('statement of marks'!DZ62="","",'statement of marks'!DZ62)</f>
        <v/>
      </c>
      <c r="M882" s="460" t="str">
        <f>IF('statement of marks'!EA62="","",'statement of marks'!EA62)</f>
        <v/>
      </c>
      <c r="N882" s="452" t="str">
        <f>IF('statement of marks'!EB62="","",'statement of marks'!EB62)</f>
        <v/>
      </c>
    </row>
    <row r="883" spans="3:14" ht="16" customHeight="1">
      <c r="C883" s="451"/>
      <c r="D883" s="444" t="str">
        <f>'statement of marks'!$EC$5</f>
        <v>Ik;kZoj.k v/;;u</v>
      </c>
      <c r="E883" s="458" t="str">
        <f>IF('statement of marks'!EC61="","",'statement of marks'!EC61)</f>
        <v/>
      </c>
      <c r="F883" s="460" t="str">
        <f>IF('statement of marks'!ED61="","",'statement of marks'!ED61)</f>
        <v/>
      </c>
      <c r="G883" s="452" t="str">
        <f>IF('statement of marks'!EE61="","",'statement of marks'!EE61)</f>
        <v/>
      </c>
      <c r="H883" s="521"/>
      <c r="I883" s="522"/>
      <c r="J883" s="451"/>
      <c r="K883" s="444" t="str">
        <f>'statement of marks'!$EC$5</f>
        <v>Ik;kZoj.k v/;;u</v>
      </c>
      <c r="L883" s="458" t="str">
        <f>IF('statement of marks'!EC62="","",'statement of marks'!EC62)</f>
        <v/>
      </c>
      <c r="M883" s="460" t="str">
        <f>IF('statement of marks'!ED62="","",'statement of marks'!ED62)</f>
        <v/>
      </c>
      <c r="N883" s="452" t="str">
        <f>IF('statement of marks'!EE62="","",'statement of marks'!EE62)</f>
        <v/>
      </c>
    </row>
    <row r="884" spans="3:14" ht="16" customHeight="1">
      <c r="C884" s="451"/>
      <c r="D884" s="444" t="str">
        <f>'statement of marks'!$EF$5</f>
        <v>dk;kZuqHko</v>
      </c>
      <c r="E884" s="458" t="str">
        <f>IF('statement of marks'!EF61="","",'statement of marks'!EF61)</f>
        <v/>
      </c>
      <c r="F884" s="460" t="str">
        <f>IF('statement of marks'!EG61="","",'statement of marks'!EG61)</f>
        <v/>
      </c>
      <c r="G884" s="452" t="str">
        <f>IF('statement of marks'!EH61="","",'statement of marks'!EH61)</f>
        <v/>
      </c>
      <c r="H884" s="521"/>
      <c r="I884" s="522"/>
      <c r="J884" s="451"/>
      <c r="K884" s="444" t="str">
        <f>'statement of marks'!$EF$5</f>
        <v>dk;kZuqHko</v>
      </c>
      <c r="L884" s="458" t="str">
        <f>IF('statement of marks'!EF62="","",'statement of marks'!EF62)</f>
        <v/>
      </c>
      <c r="M884" s="460" t="str">
        <f>IF('statement of marks'!EG62="","",'statement of marks'!EG62)</f>
        <v/>
      </c>
      <c r="N884" s="452" t="str">
        <f>IF('statement of marks'!EH62="","",'statement of marks'!EH62)</f>
        <v/>
      </c>
    </row>
    <row r="885" spans="3:14" ht="16" customHeight="1">
      <c r="C885" s="451"/>
      <c r="D885" s="444" t="str">
        <f>'statement of marks'!$EI$5</f>
        <v>dyk f'k{kk</v>
      </c>
      <c r="E885" s="459" t="str">
        <f>IF('statement of marks'!EI61="","",'statement of marks'!EI61)</f>
        <v/>
      </c>
      <c r="F885" s="461" t="str">
        <f>IF('statement of marks'!EJ61="","",'statement of marks'!EJ61)</f>
        <v/>
      </c>
      <c r="G885" s="453" t="str">
        <f>IF('statement of marks'!EK61="","",'statement of marks'!EK61)</f>
        <v/>
      </c>
      <c r="H885" s="521"/>
      <c r="I885" s="522"/>
      <c r="J885" s="451"/>
      <c r="K885" s="444" t="str">
        <f>'statement of marks'!$EI$5</f>
        <v>dyk f'k{kk</v>
      </c>
      <c r="L885" s="459" t="str">
        <f>IF('statement of marks'!EI62="","",'statement of marks'!EI62)</f>
        <v/>
      </c>
      <c r="M885" s="461" t="str">
        <f>IF('statement of marks'!EJ62="","",'statement of marks'!EJ62)</f>
        <v/>
      </c>
      <c r="N885" s="453" t="str">
        <f>IF('statement of marks'!EK62="","",'statement of marks'!EK62)</f>
        <v/>
      </c>
    </row>
    <row r="886" spans="3:14" ht="16" customHeight="1">
      <c r="C886" s="451"/>
      <c r="D886" s="444" t="str">
        <f>'statement of marks'!$EL$5</f>
        <v>LokLF; ,oe~ 'kkjhfjd f'k{kk</v>
      </c>
      <c r="E886" s="459" t="str">
        <f>IF('statement of marks'!EL61="","",'statement of marks'!EL61)</f>
        <v/>
      </c>
      <c r="F886" s="461" t="str">
        <f>IF('statement of marks'!EM61="","",'statement of marks'!EM61)</f>
        <v/>
      </c>
      <c r="G886" s="453" t="str">
        <f>IF('statement of marks'!EN61="","",'statement of marks'!EN61)</f>
        <v/>
      </c>
      <c r="H886" s="521"/>
      <c r="I886" s="522"/>
      <c r="J886" s="451"/>
      <c r="K886" s="444" t="str">
        <f>'statement of marks'!$EL$5</f>
        <v>LokLF; ,oe~ 'kkjhfjd f'k{kk</v>
      </c>
      <c r="L886" s="459" t="str">
        <f>IF('statement of marks'!EL62="","",'statement of marks'!EL62)</f>
        <v/>
      </c>
      <c r="M886" s="461" t="str">
        <f>IF('statement of marks'!EM62="","",'statement of marks'!EM62)</f>
        <v/>
      </c>
      <c r="N886" s="453" t="str">
        <f>IF('statement of marks'!EN62="","",'statement of marks'!EN62)</f>
        <v/>
      </c>
    </row>
    <row r="887" spans="3:14" ht="16" customHeight="1">
      <c r="C887" s="451"/>
      <c r="D887" s="444" t="s">
        <v>654</v>
      </c>
      <c r="E887" s="459" t="str">
        <f>IF('statement of marks'!ES61="","",'statement of marks'!ES61)</f>
        <v/>
      </c>
      <c r="F887" s="461" t="str">
        <f>IF('statement of marks'!ET61="","",'statement of marks'!ET61)</f>
        <v/>
      </c>
      <c r="G887" s="453" t="str">
        <f>IF('statement of marks'!EV61="","",'statement of marks'!EV61)</f>
        <v/>
      </c>
      <c r="H887" s="521"/>
      <c r="I887" s="522"/>
      <c r="J887" s="451"/>
      <c r="K887" s="444" t="s">
        <v>654</v>
      </c>
      <c r="L887" s="459" t="str">
        <f>IF('statement of marks'!ES62="","",'statement of marks'!ES62)</f>
        <v/>
      </c>
      <c r="M887" s="461" t="str">
        <f>IF('statement of marks'!ET62="","",'statement of marks'!ET62)</f>
        <v/>
      </c>
      <c r="N887" s="453" t="str">
        <f>IF('statement of marks'!EV62="","",'statement of marks'!EV62)</f>
        <v/>
      </c>
    </row>
    <row r="888" spans="3:14" ht="16" customHeight="1">
      <c r="C888" s="451"/>
      <c r="D888" s="444" t="s">
        <v>11</v>
      </c>
      <c r="E888" s="986" t="str">
        <f>IF('statement of marks'!ER61="","",'statement of marks'!ER61)</f>
        <v/>
      </c>
      <c r="F888" s="986"/>
      <c r="G888" s="987"/>
      <c r="H888" s="521"/>
      <c r="I888" s="522"/>
      <c r="J888" s="451"/>
      <c r="K888" s="444" t="s">
        <v>11</v>
      </c>
      <c r="L888" s="986" t="str">
        <f>IF('statement of marks'!ER62="","",'statement of marks'!ER62)</f>
        <v/>
      </c>
      <c r="M888" s="986"/>
      <c r="N888" s="987"/>
    </row>
    <row r="889" spans="3:14" ht="16" customHeight="1">
      <c r="C889" s="451"/>
      <c r="D889" s="446" t="str">
        <f>'statement of marks'!$EO$5</f>
        <v>dqy ehfVax</v>
      </c>
      <c r="E889" s="457" t="str">
        <f>IF('statement of marks'!EO61="","",'statement of marks'!EO61)</f>
        <v/>
      </c>
      <c r="F889" s="395" t="str">
        <f>'statement of marks'!$EP$5</f>
        <v>Nk= mifLFkfr</v>
      </c>
      <c r="G889" s="462" t="str">
        <f>IF('statement of marks'!EP61="","",'statement of marks'!EP61)</f>
        <v/>
      </c>
      <c r="H889" s="521"/>
      <c r="I889" s="522"/>
      <c r="J889" s="451"/>
      <c r="K889" s="446" t="str">
        <f>'statement of marks'!$EO$5</f>
        <v>dqy ehfVax</v>
      </c>
      <c r="L889" s="457" t="str">
        <f>IF('statement of marks'!EO62="","",'statement of marks'!EO62)</f>
        <v/>
      </c>
      <c r="M889" s="395" t="str">
        <f>'statement of marks'!$EP$5</f>
        <v>Nk= mifLFkfr</v>
      </c>
      <c r="N889" s="462" t="str">
        <f>IF('statement of marks'!EP62="","",'statement of marks'!EP62)</f>
        <v/>
      </c>
    </row>
    <row r="890" spans="3:14" ht="16" customHeight="1">
      <c r="C890" s="451"/>
      <c r="D890" s="444" t="s">
        <v>589</v>
      </c>
      <c r="E890" s="964" t="str">
        <f>IF('statement of marks'!EY61="","",'statement of marks'!EY61)</f>
        <v/>
      </c>
      <c r="F890" s="964"/>
      <c r="G890" s="965"/>
      <c r="H890" s="521"/>
      <c r="I890" s="522"/>
      <c r="J890" s="451"/>
      <c r="K890" s="444" t="s">
        <v>589</v>
      </c>
      <c r="L890" s="964" t="str">
        <f>IF('statement of marks'!EY62="","",'statement of marks'!EY62)</f>
        <v/>
      </c>
      <c r="M890" s="964"/>
      <c r="N890" s="965"/>
    </row>
    <row r="891" spans="3:14" ht="16" customHeight="1">
      <c r="C891" s="451"/>
      <c r="D891" s="445" t="s">
        <v>72</v>
      </c>
      <c r="E891" s="964"/>
      <c r="F891" s="964"/>
      <c r="G891" s="965"/>
      <c r="H891" s="521"/>
      <c r="I891" s="522"/>
      <c r="J891" s="451"/>
      <c r="K891" s="445" t="s">
        <v>72</v>
      </c>
      <c r="L891" s="964"/>
      <c r="M891" s="964"/>
      <c r="N891" s="965"/>
    </row>
    <row r="892" spans="3:14" ht="16" customHeight="1">
      <c r="C892" s="451"/>
      <c r="D892" s="447" t="s">
        <v>99</v>
      </c>
      <c r="E892" s="964"/>
      <c r="F892" s="964"/>
      <c r="G892" s="965"/>
      <c r="H892" s="521"/>
      <c r="I892" s="522"/>
      <c r="J892" s="451"/>
      <c r="K892" s="447" t="s">
        <v>99</v>
      </c>
      <c r="L892" s="964"/>
      <c r="M892" s="964"/>
      <c r="N892" s="965"/>
    </row>
    <row r="893" spans="3:14" ht="16" customHeight="1">
      <c r="C893" s="451"/>
      <c r="D893" s="448" t="s">
        <v>19</v>
      </c>
      <c r="E893" s="964"/>
      <c r="F893" s="964"/>
      <c r="G893" s="965"/>
      <c r="H893" s="521"/>
      <c r="I893" s="522"/>
      <c r="J893" s="451"/>
      <c r="K893" s="448" t="s">
        <v>19</v>
      </c>
      <c r="L893" s="964"/>
      <c r="M893" s="964"/>
      <c r="N893" s="965"/>
    </row>
    <row r="894" spans="3:14" ht="16" customHeight="1">
      <c r="C894" s="454"/>
      <c r="D894" s="449" t="s">
        <v>7</v>
      </c>
      <c r="E894" s="964"/>
      <c r="F894" s="964"/>
      <c r="G894" s="965"/>
      <c r="H894" s="521"/>
      <c r="I894" s="522"/>
      <c r="J894" s="454"/>
      <c r="K894" s="449" t="s">
        <v>7</v>
      </c>
      <c r="L894" s="964"/>
      <c r="M894" s="964"/>
      <c r="N894" s="965"/>
    </row>
    <row r="895" spans="3:14" ht="16" customHeight="1">
      <c r="C895" s="451"/>
      <c r="D895" s="445" t="str">
        <f>'statement of marks'!$H$3</f>
        <v>fo|ky; dk Mk;l dksM+ →</v>
      </c>
      <c r="E895" s="966" t="str">
        <f>'statement of marks'!$I$3</f>
        <v>00001</v>
      </c>
      <c r="F895" s="966"/>
      <c r="G895" s="967"/>
      <c r="H895" s="521"/>
      <c r="I895" s="522"/>
      <c r="J895" s="451"/>
      <c r="K895" s="445" t="str">
        <f>'statement of marks'!$H$3</f>
        <v>fo|ky; dk Mk;l dksM+ →</v>
      </c>
      <c r="L895" s="966" t="str">
        <f>'statement of marks'!$I$3</f>
        <v>00001</v>
      </c>
      <c r="M895" s="966"/>
      <c r="N895" s="967"/>
    </row>
    <row r="896" spans="3:14" ht="16" customHeight="1" thickBot="1">
      <c r="C896" s="455"/>
      <c r="D896" s="456" t="s">
        <v>70</v>
      </c>
      <c r="E896" s="968">
        <f>'statement of marks'!$EX$107</f>
        <v>42460</v>
      </c>
      <c r="F896" s="968"/>
      <c r="G896" s="969"/>
      <c r="H896" s="521"/>
      <c r="I896" s="522"/>
      <c r="J896" s="455"/>
      <c r="K896" s="456" t="s">
        <v>70</v>
      </c>
      <c r="L896" s="968">
        <f>'statement of marks'!$EX$107</f>
        <v>42460</v>
      </c>
      <c r="M896" s="968"/>
      <c r="N896" s="969"/>
    </row>
    <row r="897" spans="3:14" ht="16" customHeight="1">
      <c r="C897" s="970" t="s">
        <v>44</v>
      </c>
      <c r="D897" s="971"/>
      <c r="E897" s="971"/>
      <c r="F897" s="971"/>
      <c r="G897" s="972"/>
      <c r="H897" s="521"/>
      <c r="I897" s="522"/>
      <c r="J897" s="970" t="s">
        <v>44</v>
      </c>
      <c r="K897" s="971"/>
      <c r="L897" s="971"/>
      <c r="M897" s="971"/>
      <c r="N897" s="972"/>
    </row>
    <row r="898" spans="3:14" ht="16" customHeight="1">
      <c r="C898" s="973" t="str">
        <f>'statement of marks'!$A$1</f>
        <v>jk- ck- ek/;fed fo|ky; uohu] fuEckgsM+k</v>
      </c>
      <c r="D898" s="974"/>
      <c r="E898" s="974"/>
      <c r="F898" s="974"/>
      <c r="G898" s="975"/>
      <c r="H898" s="521"/>
      <c r="I898" s="522"/>
      <c r="J898" s="973" t="str">
        <f>'statement of marks'!$A$1</f>
        <v>jk- ck- ek/;fed fo|ky; uohu] fuEckgsM+k</v>
      </c>
      <c r="K898" s="974"/>
      <c r="L898" s="974"/>
      <c r="M898" s="974"/>
      <c r="N898" s="975"/>
    </row>
    <row r="899" spans="3:14" ht="16" customHeight="1">
      <c r="C899" s="973"/>
      <c r="D899" s="974"/>
      <c r="E899" s="974"/>
      <c r="F899" s="974"/>
      <c r="G899" s="975"/>
      <c r="H899" s="521"/>
      <c r="I899" s="522"/>
      <c r="J899" s="973"/>
      <c r="K899" s="974"/>
      <c r="L899" s="974"/>
      <c r="M899" s="974"/>
      <c r="N899" s="975"/>
    </row>
    <row r="900" spans="3:14" ht="16" customHeight="1">
      <c r="C900" s="451"/>
      <c r="D900" s="443" t="s">
        <v>578</v>
      </c>
      <c r="E900" s="976" t="str">
        <f>'statement of marks'!$F$3</f>
        <v>2015-16</v>
      </c>
      <c r="F900" s="976"/>
      <c r="G900" s="977"/>
      <c r="H900" s="521"/>
      <c r="I900" s="522"/>
      <c r="J900" s="451"/>
      <c r="K900" s="443" t="s">
        <v>578</v>
      </c>
      <c r="L900" s="976" t="str">
        <f>'statement of marks'!$F$3</f>
        <v>2015-16</v>
      </c>
      <c r="M900" s="976"/>
      <c r="N900" s="977"/>
    </row>
    <row r="901" spans="3:14" ht="16" customHeight="1">
      <c r="C901" s="451"/>
      <c r="D901" s="444" t="s">
        <v>579</v>
      </c>
      <c r="E901" s="978" t="str">
        <f>IF('statement of marks'!H63="","",'statement of marks'!H63)</f>
        <v>v 057</v>
      </c>
      <c r="F901" s="978"/>
      <c r="G901" s="979"/>
      <c r="H901" s="521"/>
      <c r="I901" s="522"/>
      <c r="J901" s="451"/>
      <c r="K901" s="444" t="s">
        <v>579</v>
      </c>
      <c r="L901" s="978" t="str">
        <f>IF('statement of marks'!H64="","",'statement of marks'!H64)</f>
        <v>v 058</v>
      </c>
      <c r="M901" s="978"/>
      <c r="N901" s="979"/>
    </row>
    <row r="902" spans="3:14" ht="16" customHeight="1">
      <c r="C902" s="451"/>
      <c r="D902" s="444" t="s">
        <v>580</v>
      </c>
      <c r="E902" s="978" t="str">
        <f>IF('statement of marks'!I63="","",'statement of marks'!I63)</f>
        <v>c 057</v>
      </c>
      <c r="F902" s="978"/>
      <c r="G902" s="979"/>
      <c r="H902" s="521"/>
      <c r="I902" s="522"/>
      <c r="J902" s="451"/>
      <c r="K902" s="444" t="s">
        <v>580</v>
      </c>
      <c r="L902" s="978" t="str">
        <f>IF('statement of marks'!I64="","",'statement of marks'!I64)</f>
        <v>c 058</v>
      </c>
      <c r="M902" s="978"/>
      <c r="N902" s="979"/>
    </row>
    <row r="903" spans="3:14" ht="16" customHeight="1">
      <c r="C903" s="451"/>
      <c r="D903" s="444" t="s">
        <v>581</v>
      </c>
      <c r="E903" s="978" t="str">
        <f>IF('statement of marks'!J63="","",'statement of marks'!J63)</f>
        <v>l 057</v>
      </c>
      <c r="F903" s="978"/>
      <c r="G903" s="979"/>
      <c r="H903" s="521"/>
      <c r="I903" s="522"/>
      <c r="J903" s="451"/>
      <c r="K903" s="444" t="s">
        <v>581</v>
      </c>
      <c r="L903" s="978" t="str">
        <f>IF('statement of marks'!J64="","",'statement of marks'!J64)</f>
        <v>l 058</v>
      </c>
      <c r="M903" s="978"/>
      <c r="N903" s="979"/>
    </row>
    <row r="904" spans="3:14" ht="16" customHeight="1">
      <c r="C904" s="451"/>
      <c r="D904" s="444" t="s">
        <v>585</v>
      </c>
      <c r="E904" s="980" t="str">
        <f>IF('statement of marks'!B63="","",'statement of marks'!B63)</f>
        <v/>
      </c>
      <c r="F904" s="980"/>
      <c r="G904" s="981"/>
      <c r="H904" s="521"/>
      <c r="I904" s="522"/>
      <c r="J904" s="451"/>
      <c r="K904" s="444" t="s">
        <v>585</v>
      </c>
      <c r="L904" s="980" t="str">
        <f>IF('statement of marks'!B64="","",'statement of marks'!B64)</f>
        <v/>
      </c>
      <c r="M904" s="980"/>
      <c r="N904" s="981"/>
    </row>
    <row r="905" spans="3:14" ht="16" customHeight="1">
      <c r="C905" s="451"/>
      <c r="D905" s="444" t="s">
        <v>582</v>
      </c>
      <c r="E905" s="980">
        <f>'statement of marks'!$D$3</f>
        <v>3</v>
      </c>
      <c r="F905" s="980"/>
      <c r="G905" s="981"/>
      <c r="H905" s="521"/>
      <c r="I905" s="522"/>
      <c r="J905" s="451"/>
      <c r="K905" s="444" t="s">
        <v>582</v>
      </c>
      <c r="L905" s="980">
        <f>'statement of marks'!$D$3</f>
        <v>3</v>
      </c>
      <c r="M905" s="980"/>
      <c r="N905" s="981"/>
    </row>
    <row r="906" spans="3:14" ht="16" customHeight="1">
      <c r="C906" s="451"/>
      <c r="D906" s="445" t="s">
        <v>583</v>
      </c>
      <c r="E906" s="980" t="str">
        <f>IF('statement of marks'!E63="","",'statement of marks'!E63)</f>
        <v/>
      </c>
      <c r="F906" s="980"/>
      <c r="G906" s="981"/>
      <c r="H906" s="521"/>
      <c r="I906" s="522"/>
      <c r="J906" s="451"/>
      <c r="K906" s="445" t="s">
        <v>583</v>
      </c>
      <c r="L906" s="980" t="str">
        <f>IF('statement of marks'!E64="","",'statement of marks'!E64)</f>
        <v/>
      </c>
      <c r="M906" s="980"/>
      <c r="N906" s="981"/>
    </row>
    <row r="907" spans="3:14" ht="16" customHeight="1">
      <c r="C907" s="451"/>
      <c r="D907" s="444" t="s">
        <v>9</v>
      </c>
      <c r="E907" s="980" t="str">
        <f>IF('statement of marks'!D63="","",'statement of marks'!D63)</f>
        <v/>
      </c>
      <c r="F907" s="980"/>
      <c r="G907" s="981"/>
      <c r="H907" s="521"/>
      <c r="I907" s="522"/>
      <c r="J907" s="451"/>
      <c r="K907" s="444" t="s">
        <v>9</v>
      </c>
      <c r="L907" s="980" t="str">
        <f>IF('statement of marks'!D64="","",'statement of marks'!D64)</f>
        <v/>
      </c>
      <c r="M907" s="980"/>
      <c r="N907" s="981"/>
    </row>
    <row r="908" spans="3:14" ht="16" customHeight="1">
      <c r="C908" s="451"/>
      <c r="D908" s="444" t="s">
        <v>587</v>
      </c>
      <c r="E908" s="982" t="str">
        <f>IF('statement of marks'!F63="","",'statement of marks'!F63)</f>
        <v/>
      </c>
      <c r="F908" s="982"/>
      <c r="G908" s="983"/>
      <c r="H908" s="521"/>
      <c r="I908" s="522"/>
      <c r="J908" s="451"/>
      <c r="K908" s="444" t="s">
        <v>587</v>
      </c>
      <c r="L908" s="982" t="str">
        <f>IF('statement of marks'!F64="","",'statement of marks'!F64)</f>
        <v/>
      </c>
      <c r="M908" s="982"/>
      <c r="N908" s="983"/>
    </row>
    <row r="909" spans="3:14" ht="16" customHeight="1">
      <c r="C909" s="451"/>
      <c r="D909" s="444" t="s">
        <v>588</v>
      </c>
      <c r="E909" s="984" t="str">
        <f>IF('statement of marks'!G63="","",'statement of marks'!G63)</f>
        <v/>
      </c>
      <c r="F909" s="984"/>
      <c r="G909" s="985"/>
      <c r="H909" s="521"/>
      <c r="I909" s="522"/>
      <c r="J909" s="451"/>
      <c r="K909" s="444" t="s">
        <v>588</v>
      </c>
      <c r="L909" s="984" t="str">
        <f>IF('statement of marks'!G64="","",'statement of marks'!G64)</f>
        <v/>
      </c>
      <c r="M909" s="984"/>
      <c r="N909" s="985"/>
    </row>
    <row r="910" spans="3:14" ht="16" customHeight="1">
      <c r="C910" s="451"/>
      <c r="D910" s="444" t="s">
        <v>584</v>
      </c>
      <c r="E910" s="450" t="s">
        <v>655</v>
      </c>
      <c r="F910" s="450" t="s">
        <v>91</v>
      </c>
      <c r="G910" s="452" t="s">
        <v>591</v>
      </c>
      <c r="H910" s="521"/>
      <c r="I910" s="522"/>
      <c r="J910" s="451"/>
      <c r="K910" s="444" t="s">
        <v>584</v>
      </c>
      <c r="L910" s="450" t="s">
        <v>655</v>
      </c>
      <c r="M910" s="450" t="s">
        <v>91</v>
      </c>
      <c r="N910" s="452" t="s">
        <v>591</v>
      </c>
    </row>
    <row r="911" spans="3:14" ht="16" customHeight="1">
      <c r="C911" s="451"/>
      <c r="D911" s="444" t="str">
        <f>'statement of marks'!$DQ$5</f>
        <v>fgUnh</v>
      </c>
      <c r="E911" s="458" t="str">
        <f>IF('statement of marks'!DQ63="","",'statement of marks'!DQ63)</f>
        <v/>
      </c>
      <c r="F911" s="460" t="str">
        <f>IF('statement of marks'!DR63="","",'statement of marks'!DR63)</f>
        <v/>
      </c>
      <c r="G911" s="452" t="str">
        <f>IF('statement of marks'!DS63="","",'statement of marks'!DS63)</f>
        <v/>
      </c>
      <c r="H911" s="521"/>
      <c r="I911" s="522"/>
      <c r="J911" s="451"/>
      <c r="K911" s="444" t="str">
        <f>'statement of marks'!$DQ$5</f>
        <v>fgUnh</v>
      </c>
      <c r="L911" s="458" t="str">
        <f>IF('statement of marks'!DQ64="","",'statement of marks'!DQ64)</f>
        <v/>
      </c>
      <c r="M911" s="460" t="str">
        <f>IF('statement of marks'!DR64="","",'statement of marks'!DR64)</f>
        <v/>
      </c>
      <c r="N911" s="452" t="str">
        <f>IF('statement of marks'!DS64="","",'statement of marks'!DS64)</f>
        <v/>
      </c>
    </row>
    <row r="912" spans="3:14" ht="16" customHeight="1">
      <c r="C912" s="451"/>
      <c r="D912" s="519" t="str">
        <f>'statement of marks'!$DW$5</f>
        <v>mnwZ</v>
      </c>
      <c r="E912" s="458" t="str">
        <f>IF('statement of marks'!DW63="","",'statement of marks'!DW63)</f>
        <v/>
      </c>
      <c r="F912" s="460" t="str">
        <f>IF('statement of marks'!DX63="","",'statement of marks'!DX63)</f>
        <v/>
      </c>
      <c r="G912" s="452" t="str">
        <f>IF('statement of marks'!DY63="","",'statement of marks'!DY63)</f>
        <v/>
      </c>
      <c r="H912" s="521"/>
      <c r="I912" s="522"/>
      <c r="J912" s="451"/>
      <c r="K912" s="519" t="str">
        <f>'statement of marks'!$DW$5</f>
        <v>mnwZ</v>
      </c>
      <c r="L912" s="458" t="str">
        <f>IF('statement of marks'!DW64="","",'statement of marks'!DW64)</f>
        <v/>
      </c>
      <c r="M912" s="460" t="str">
        <f>IF('statement of marks'!DX64="","",'statement of marks'!DX64)</f>
        <v/>
      </c>
      <c r="N912" s="452" t="str">
        <f>IF('statement of marks'!DY64="","",'statement of marks'!DY64)</f>
        <v/>
      </c>
    </row>
    <row r="913" spans="3:14" ht="16" customHeight="1">
      <c r="C913" s="451"/>
      <c r="D913" s="444" t="str">
        <f>'statement of marks'!$DT$5</f>
        <v>vaxszth</v>
      </c>
      <c r="E913" s="458" t="str">
        <f>IF('statement of marks'!DT63="","",'statement of marks'!DT63)</f>
        <v/>
      </c>
      <c r="F913" s="460" t="str">
        <f>IF('statement of marks'!DU63="","",'statement of marks'!DU63)</f>
        <v/>
      </c>
      <c r="G913" s="452" t="str">
        <f>IF('statement of marks'!DV63="","",'statement of marks'!DV63)</f>
        <v/>
      </c>
      <c r="H913" s="521"/>
      <c r="I913" s="522"/>
      <c r="J913" s="451"/>
      <c r="K913" s="444" t="str">
        <f>'statement of marks'!$DT$5</f>
        <v>vaxszth</v>
      </c>
      <c r="L913" s="458" t="str">
        <f>IF('statement of marks'!DT64="","",'statement of marks'!DT64)</f>
        <v/>
      </c>
      <c r="M913" s="460" t="str">
        <f>IF('statement of marks'!DU64="","",'statement of marks'!DU64)</f>
        <v/>
      </c>
      <c r="N913" s="452" t="str">
        <f>IF('statement of marks'!DV64="","",'statement of marks'!DV64)</f>
        <v/>
      </c>
    </row>
    <row r="914" spans="3:14" ht="16" customHeight="1">
      <c r="C914" s="451"/>
      <c r="D914" s="444" t="str">
        <f>'statement of marks'!$DZ$5</f>
        <v>xf.kr</v>
      </c>
      <c r="E914" s="458" t="str">
        <f>IF('statement of marks'!DZ63="","",'statement of marks'!DZ63)</f>
        <v/>
      </c>
      <c r="F914" s="460" t="str">
        <f>IF('statement of marks'!EA63="","",'statement of marks'!EA63)</f>
        <v/>
      </c>
      <c r="G914" s="452" t="str">
        <f>IF('statement of marks'!EB63="","",'statement of marks'!EB63)</f>
        <v/>
      </c>
      <c r="H914" s="521"/>
      <c r="I914" s="522"/>
      <c r="J914" s="451"/>
      <c r="K914" s="444" t="str">
        <f>'statement of marks'!$DZ$5</f>
        <v>xf.kr</v>
      </c>
      <c r="L914" s="458" t="str">
        <f>IF('statement of marks'!DZ64="","",'statement of marks'!DZ64)</f>
        <v/>
      </c>
      <c r="M914" s="460" t="str">
        <f>IF('statement of marks'!EA64="","",'statement of marks'!EA64)</f>
        <v/>
      </c>
      <c r="N914" s="452" t="str">
        <f>IF('statement of marks'!EB64="","",'statement of marks'!EB64)</f>
        <v/>
      </c>
    </row>
    <row r="915" spans="3:14" ht="16" customHeight="1">
      <c r="C915" s="451"/>
      <c r="D915" s="444" t="str">
        <f>'statement of marks'!$EC$5</f>
        <v>Ik;kZoj.k v/;;u</v>
      </c>
      <c r="E915" s="458" t="str">
        <f>IF('statement of marks'!EC63="","",'statement of marks'!EC63)</f>
        <v/>
      </c>
      <c r="F915" s="460" t="str">
        <f>IF('statement of marks'!ED63="","",'statement of marks'!ED63)</f>
        <v/>
      </c>
      <c r="G915" s="452" t="str">
        <f>IF('statement of marks'!EE63="","",'statement of marks'!EE63)</f>
        <v/>
      </c>
      <c r="H915" s="521"/>
      <c r="I915" s="522"/>
      <c r="J915" s="451"/>
      <c r="K915" s="444" t="str">
        <f>'statement of marks'!$EC$5</f>
        <v>Ik;kZoj.k v/;;u</v>
      </c>
      <c r="L915" s="458" t="str">
        <f>IF('statement of marks'!EC64="","",'statement of marks'!EC64)</f>
        <v/>
      </c>
      <c r="M915" s="460" t="str">
        <f>IF('statement of marks'!ED64="","",'statement of marks'!ED64)</f>
        <v/>
      </c>
      <c r="N915" s="452" t="str">
        <f>IF('statement of marks'!EE64="","",'statement of marks'!EE64)</f>
        <v/>
      </c>
    </row>
    <row r="916" spans="3:14" ht="16" customHeight="1">
      <c r="C916" s="451"/>
      <c r="D916" s="444" t="str">
        <f>'statement of marks'!$EF$5</f>
        <v>dk;kZuqHko</v>
      </c>
      <c r="E916" s="458" t="str">
        <f>IF('statement of marks'!EF63="","",'statement of marks'!EF63)</f>
        <v/>
      </c>
      <c r="F916" s="460" t="str">
        <f>IF('statement of marks'!EG63="","",'statement of marks'!EG63)</f>
        <v/>
      </c>
      <c r="G916" s="452" t="str">
        <f>IF('statement of marks'!EH63="","",'statement of marks'!EH63)</f>
        <v/>
      </c>
      <c r="H916" s="521"/>
      <c r="I916" s="522"/>
      <c r="J916" s="451"/>
      <c r="K916" s="444" t="str">
        <f>'statement of marks'!$EF$5</f>
        <v>dk;kZuqHko</v>
      </c>
      <c r="L916" s="458" t="str">
        <f>IF('statement of marks'!EF64="","",'statement of marks'!EF64)</f>
        <v/>
      </c>
      <c r="M916" s="460" t="str">
        <f>IF('statement of marks'!EG64="","",'statement of marks'!EG64)</f>
        <v/>
      </c>
      <c r="N916" s="452" t="str">
        <f>IF('statement of marks'!EH64="","",'statement of marks'!EH64)</f>
        <v/>
      </c>
    </row>
    <row r="917" spans="3:14" ht="16" customHeight="1">
      <c r="C917" s="451"/>
      <c r="D917" s="444" t="str">
        <f>'statement of marks'!$EI$5</f>
        <v>dyk f'k{kk</v>
      </c>
      <c r="E917" s="459" t="str">
        <f>IF('statement of marks'!EI63="","",'statement of marks'!EI63)</f>
        <v/>
      </c>
      <c r="F917" s="461" t="str">
        <f>IF('statement of marks'!EJ63="","",'statement of marks'!EJ63)</f>
        <v/>
      </c>
      <c r="G917" s="453" t="str">
        <f>IF('statement of marks'!EK63="","",'statement of marks'!EK63)</f>
        <v/>
      </c>
      <c r="H917" s="521"/>
      <c r="I917" s="522"/>
      <c r="J917" s="451"/>
      <c r="K917" s="444" t="str">
        <f>'statement of marks'!$EI$5</f>
        <v>dyk f'k{kk</v>
      </c>
      <c r="L917" s="459" t="str">
        <f>IF('statement of marks'!EI64="","",'statement of marks'!EI64)</f>
        <v/>
      </c>
      <c r="M917" s="461" t="str">
        <f>IF('statement of marks'!EJ64="","",'statement of marks'!EJ64)</f>
        <v/>
      </c>
      <c r="N917" s="453" t="str">
        <f>IF('statement of marks'!EK64="","",'statement of marks'!EK64)</f>
        <v/>
      </c>
    </row>
    <row r="918" spans="3:14" ht="16" customHeight="1">
      <c r="C918" s="451"/>
      <c r="D918" s="444" t="str">
        <f>'statement of marks'!$EL$5</f>
        <v>LokLF; ,oe~ 'kkjhfjd f'k{kk</v>
      </c>
      <c r="E918" s="459" t="str">
        <f>IF('statement of marks'!EL63="","",'statement of marks'!EL63)</f>
        <v/>
      </c>
      <c r="F918" s="461" t="str">
        <f>IF('statement of marks'!EM63="","",'statement of marks'!EM63)</f>
        <v/>
      </c>
      <c r="G918" s="453" t="str">
        <f>IF('statement of marks'!EN63="","",'statement of marks'!EN63)</f>
        <v/>
      </c>
      <c r="H918" s="521"/>
      <c r="I918" s="522"/>
      <c r="J918" s="451"/>
      <c r="K918" s="444" t="str">
        <f>'statement of marks'!$EL$5</f>
        <v>LokLF; ,oe~ 'kkjhfjd f'k{kk</v>
      </c>
      <c r="L918" s="459" t="str">
        <f>IF('statement of marks'!EL64="","",'statement of marks'!EL64)</f>
        <v/>
      </c>
      <c r="M918" s="461" t="str">
        <f>IF('statement of marks'!EM64="","",'statement of marks'!EM64)</f>
        <v/>
      </c>
      <c r="N918" s="453" t="str">
        <f>IF('statement of marks'!EN64="","",'statement of marks'!EN64)</f>
        <v/>
      </c>
    </row>
    <row r="919" spans="3:14" ht="16" customHeight="1">
      <c r="C919" s="451"/>
      <c r="D919" s="444" t="s">
        <v>654</v>
      </c>
      <c r="E919" s="459" t="str">
        <f>IF('statement of marks'!ES63="","",'statement of marks'!ES63)</f>
        <v/>
      </c>
      <c r="F919" s="461" t="str">
        <f>IF('statement of marks'!ET63="","",'statement of marks'!ET63)</f>
        <v/>
      </c>
      <c r="G919" s="453" t="str">
        <f>IF('statement of marks'!EV63="","",'statement of marks'!EV63)</f>
        <v/>
      </c>
      <c r="H919" s="521"/>
      <c r="I919" s="522"/>
      <c r="J919" s="451"/>
      <c r="K919" s="444" t="s">
        <v>654</v>
      </c>
      <c r="L919" s="459" t="str">
        <f>IF('statement of marks'!ES64="","",'statement of marks'!ES64)</f>
        <v/>
      </c>
      <c r="M919" s="461" t="str">
        <f>IF('statement of marks'!ET64="","",'statement of marks'!ET64)</f>
        <v/>
      </c>
      <c r="N919" s="453" t="str">
        <f>IF('statement of marks'!EV64="","",'statement of marks'!EV64)</f>
        <v/>
      </c>
    </row>
    <row r="920" spans="3:14" ht="16" customHeight="1">
      <c r="C920" s="451"/>
      <c r="D920" s="444" t="s">
        <v>11</v>
      </c>
      <c r="E920" s="986" t="str">
        <f>IF('statement of marks'!ER63="","",'statement of marks'!ER63)</f>
        <v/>
      </c>
      <c r="F920" s="986"/>
      <c r="G920" s="987"/>
      <c r="H920" s="521"/>
      <c r="I920" s="522"/>
      <c r="J920" s="451"/>
      <c r="K920" s="444" t="s">
        <v>11</v>
      </c>
      <c r="L920" s="986" t="str">
        <f>IF('statement of marks'!ER64="","",'statement of marks'!ER64)</f>
        <v/>
      </c>
      <c r="M920" s="986"/>
      <c r="N920" s="987"/>
    </row>
    <row r="921" spans="3:14" ht="16" customHeight="1">
      <c r="C921" s="451"/>
      <c r="D921" s="446" t="str">
        <f>'statement of marks'!$EO$5</f>
        <v>dqy ehfVax</v>
      </c>
      <c r="E921" s="457" t="str">
        <f>IF('statement of marks'!EO63="","",'statement of marks'!EO63)</f>
        <v/>
      </c>
      <c r="F921" s="395" t="str">
        <f>'statement of marks'!$EP$5</f>
        <v>Nk= mifLFkfr</v>
      </c>
      <c r="G921" s="462" t="str">
        <f>IF('statement of marks'!EP63="","",'statement of marks'!EP63)</f>
        <v/>
      </c>
      <c r="H921" s="521"/>
      <c r="I921" s="522"/>
      <c r="J921" s="451"/>
      <c r="K921" s="446" t="str">
        <f>'statement of marks'!$EO$5</f>
        <v>dqy ehfVax</v>
      </c>
      <c r="L921" s="457" t="str">
        <f>IF('statement of marks'!EO64="","",'statement of marks'!EO64)</f>
        <v/>
      </c>
      <c r="M921" s="395" t="str">
        <f>'statement of marks'!$EP$5</f>
        <v>Nk= mifLFkfr</v>
      </c>
      <c r="N921" s="462" t="str">
        <f>IF('statement of marks'!EP64="","",'statement of marks'!EP64)</f>
        <v/>
      </c>
    </row>
    <row r="922" spans="3:14" ht="16" customHeight="1">
      <c r="C922" s="451"/>
      <c r="D922" s="444" t="s">
        <v>589</v>
      </c>
      <c r="E922" s="964" t="str">
        <f>IF('statement of marks'!EY63="","",'statement of marks'!EY63)</f>
        <v/>
      </c>
      <c r="F922" s="964"/>
      <c r="G922" s="965"/>
      <c r="H922" s="521"/>
      <c r="I922" s="522"/>
      <c r="J922" s="451"/>
      <c r="K922" s="444" t="s">
        <v>589</v>
      </c>
      <c r="L922" s="964" t="str">
        <f>IF('statement of marks'!EY64="","",'statement of marks'!EY64)</f>
        <v/>
      </c>
      <c r="M922" s="964"/>
      <c r="N922" s="965"/>
    </row>
    <row r="923" spans="3:14" ht="16" customHeight="1">
      <c r="C923" s="451"/>
      <c r="D923" s="445" t="s">
        <v>72</v>
      </c>
      <c r="E923" s="964"/>
      <c r="F923" s="964"/>
      <c r="G923" s="965"/>
      <c r="H923" s="521"/>
      <c r="I923" s="522"/>
      <c r="J923" s="451"/>
      <c r="K923" s="445" t="s">
        <v>72</v>
      </c>
      <c r="L923" s="964"/>
      <c r="M923" s="964"/>
      <c r="N923" s="965"/>
    </row>
    <row r="924" spans="3:14" ht="16" customHeight="1">
      <c r="C924" s="451"/>
      <c r="D924" s="447" t="s">
        <v>99</v>
      </c>
      <c r="E924" s="964"/>
      <c r="F924" s="964"/>
      <c r="G924" s="965"/>
      <c r="H924" s="521"/>
      <c r="I924" s="522"/>
      <c r="J924" s="451"/>
      <c r="K924" s="447" t="s">
        <v>99</v>
      </c>
      <c r="L924" s="964"/>
      <c r="M924" s="964"/>
      <c r="N924" s="965"/>
    </row>
    <row r="925" spans="3:14" ht="16" customHeight="1">
      <c r="C925" s="451"/>
      <c r="D925" s="448" t="s">
        <v>19</v>
      </c>
      <c r="E925" s="964"/>
      <c r="F925" s="964"/>
      <c r="G925" s="965"/>
      <c r="H925" s="521"/>
      <c r="I925" s="522"/>
      <c r="J925" s="451"/>
      <c r="K925" s="448" t="s">
        <v>19</v>
      </c>
      <c r="L925" s="964"/>
      <c r="M925" s="964"/>
      <c r="N925" s="965"/>
    </row>
    <row r="926" spans="3:14" ht="16" customHeight="1">
      <c r="C926" s="454"/>
      <c r="D926" s="449" t="s">
        <v>7</v>
      </c>
      <c r="E926" s="964"/>
      <c r="F926" s="964"/>
      <c r="G926" s="965"/>
      <c r="H926" s="521"/>
      <c r="I926" s="522"/>
      <c r="J926" s="454"/>
      <c r="K926" s="449" t="s">
        <v>7</v>
      </c>
      <c r="L926" s="964"/>
      <c r="M926" s="964"/>
      <c r="N926" s="965"/>
    </row>
    <row r="927" spans="3:14" ht="16" customHeight="1">
      <c r="C927" s="451"/>
      <c r="D927" s="445" t="str">
        <f>'statement of marks'!$H$3</f>
        <v>fo|ky; dk Mk;l dksM+ →</v>
      </c>
      <c r="E927" s="966" t="str">
        <f>'statement of marks'!$I$3</f>
        <v>00001</v>
      </c>
      <c r="F927" s="966"/>
      <c r="G927" s="967"/>
      <c r="H927" s="521"/>
      <c r="I927" s="522"/>
      <c r="J927" s="451"/>
      <c r="K927" s="445" t="str">
        <f>'statement of marks'!$H$3</f>
        <v>fo|ky; dk Mk;l dksM+ →</v>
      </c>
      <c r="L927" s="966" t="str">
        <f>'statement of marks'!$I$3</f>
        <v>00001</v>
      </c>
      <c r="M927" s="966"/>
      <c r="N927" s="967"/>
    </row>
    <row r="928" spans="3:14" ht="16" customHeight="1" thickBot="1">
      <c r="C928" s="455"/>
      <c r="D928" s="456" t="s">
        <v>70</v>
      </c>
      <c r="E928" s="968">
        <f>'statement of marks'!$EX$107</f>
        <v>42460</v>
      </c>
      <c r="F928" s="968"/>
      <c r="G928" s="969"/>
      <c r="H928" s="521"/>
      <c r="I928" s="522"/>
      <c r="J928" s="455"/>
      <c r="K928" s="456" t="s">
        <v>70</v>
      </c>
      <c r="L928" s="968">
        <f>'statement of marks'!$EX$107</f>
        <v>42460</v>
      </c>
      <c r="M928" s="968"/>
      <c r="N928" s="969"/>
    </row>
    <row r="929" spans="3:14" ht="16" customHeight="1">
      <c r="C929" s="970" t="s">
        <v>44</v>
      </c>
      <c r="D929" s="971"/>
      <c r="E929" s="971"/>
      <c r="F929" s="971"/>
      <c r="G929" s="972"/>
      <c r="H929" s="521"/>
      <c r="I929" s="522"/>
      <c r="J929" s="970" t="s">
        <v>44</v>
      </c>
      <c r="K929" s="971"/>
      <c r="L929" s="971"/>
      <c r="M929" s="971"/>
      <c r="N929" s="972"/>
    </row>
    <row r="930" spans="3:14" ht="16" customHeight="1">
      <c r="C930" s="973" t="str">
        <f>'statement of marks'!$A$1</f>
        <v>jk- ck- ek/;fed fo|ky; uohu] fuEckgsM+k</v>
      </c>
      <c r="D930" s="974"/>
      <c r="E930" s="974"/>
      <c r="F930" s="974"/>
      <c r="G930" s="975"/>
      <c r="H930" s="521"/>
      <c r="I930" s="522"/>
      <c r="J930" s="973" t="str">
        <f>'statement of marks'!$A$1</f>
        <v>jk- ck- ek/;fed fo|ky; uohu] fuEckgsM+k</v>
      </c>
      <c r="K930" s="974"/>
      <c r="L930" s="974"/>
      <c r="M930" s="974"/>
      <c r="N930" s="975"/>
    </row>
    <row r="931" spans="3:14" ht="16" customHeight="1">
      <c r="C931" s="973"/>
      <c r="D931" s="974"/>
      <c r="E931" s="974"/>
      <c r="F931" s="974"/>
      <c r="G931" s="975"/>
      <c r="H931" s="521"/>
      <c r="I931" s="522"/>
      <c r="J931" s="973"/>
      <c r="K931" s="974"/>
      <c r="L931" s="974"/>
      <c r="M931" s="974"/>
      <c r="N931" s="975"/>
    </row>
    <row r="932" spans="3:14" ht="16" customHeight="1">
      <c r="C932" s="451"/>
      <c r="D932" s="443" t="s">
        <v>578</v>
      </c>
      <c r="E932" s="976" t="str">
        <f>'statement of marks'!$F$3</f>
        <v>2015-16</v>
      </c>
      <c r="F932" s="976"/>
      <c r="G932" s="977"/>
      <c r="H932" s="521"/>
      <c r="I932" s="522"/>
      <c r="J932" s="451"/>
      <c r="K932" s="443" t="s">
        <v>578</v>
      </c>
      <c r="L932" s="976" t="str">
        <f>'statement of marks'!$F$3</f>
        <v>2015-16</v>
      </c>
      <c r="M932" s="976"/>
      <c r="N932" s="977"/>
    </row>
    <row r="933" spans="3:14" ht="16" customHeight="1">
      <c r="C933" s="451"/>
      <c r="D933" s="444" t="s">
        <v>579</v>
      </c>
      <c r="E933" s="978" t="str">
        <f>IF('statement of marks'!H65="","",'statement of marks'!H65)</f>
        <v>v 059</v>
      </c>
      <c r="F933" s="978"/>
      <c r="G933" s="979"/>
      <c r="H933" s="521"/>
      <c r="I933" s="522"/>
      <c r="J933" s="451"/>
      <c r="K933" s="444" t="s">
        <v>579</v>
      </c>
      <c r="L933" s="978" t="str">
        <f>IF('statement of marks'!H66="","",'statement of marks'!H66)</f>
        <v>v 060</v>
      </c>
      <c r="M933" s="978"/>
      <c r="N933" s="979"/>
    </row>
    <row r="934" spans="3:14" ht="16" customHeight="1">
      <c r="C934" s="451"/>
      <c r="D934" s="444" t="s">
        <v>580</v>
      </c>
      <c r="E934" s="978" t="str">
        <f>IF('statement of marks'!I65="","",'statement of marks'!I65)</f>
        <v>c 059</v>
      </c>
      <c r="F934" s="978"/>
      <c r="G934" s="979"/>
      <c r="H934" s="521"/>
      <c r="I934" s="522"/>
      <c r="J934" s="451"/>
      <c r="K934" s="444" t="s">
        <v>580</v>
      </c>
      <c r="L934" s="978" t="str">
        <f>IF('statement of marks'!I66="","",'statement of marks'!I66)</f>
        <v>c 060</v>
      </c>
      <c r="M934" s="978"/>
      <c r="N934" s="979"/>
    </row>
    <row r="935" spans="3:14" ht="16" customHeight="1">
      <c r="C935" s="451"/>
      <c r="D935" s="444" t="s">
        <v>581</v>
      </c>
      <c r="E935" s="978" t="str">
        <f>IF('statement of marks'!J65="","",'statement of marks'!J65)</f>
        <v>l 059</v>
      </c>
      <c r="F935" s="978"/>
      <c r="G935" s="979"/>
      <c r="H935" s="521"/>
      <c r="I935" s="522"/>
      <c r="J935" s="451"/>
      <c r="K935" s="444" t="s">
        <v>581</v>
      </c>
      <c r="L935" s="978" t="str">
        <f>IF('statement of marks'!J66="","",'statement of marks'!J66)</f>
        <v>l 060</v>
      </c>
      <c r="M935" s="978"/>
      <c r="N935" s="979"/>
    </row>
    <row r="936" spans="3:14" ht="16" customHeight="1">
      <c r="C936" s="451"/>
      <c r="D936" s="444" t="s">
        <v>585</v>
      </c>
      <c r="E936" s="980" t="str">
        <f>IF('statement of marks'!B65="","",'statement of marks'!B65)</f>
        <v/>
      </c>
      <c r="F936" s="980"/>
      <c r="G936" s="981"/>
      <c r="H936" s="521"/>
      <c r="I936" s="522"/>
      <c r="J936" s="451"/>
      <c r="K936" s="444" t="s">
        <v>585</v>
      </c>
      <c r="L936" s="980" t="str">
        <f>IF('statement of marks'!B66="","",'statement of marks'!B66)</f>
        <v/>
      </c>
      <c r="M936" s="980"/>
      <c r="N936" s="981"/>
    </row>
    <row r="937" spans="3:14" ht="16" customHeight="1">
      <c r="C937" s="451"/>
      <c r="D937" s="444" t="s">
        <v>582</v>
      </c>
      <c r="E937" s="980">
        <f>'statement of marks'!$D$3</f>
        <v>3</v>
      </c>
      <c r="F937" s="980"/>
      <c r="G937" s="981"/>
      <c r="H937" s="521"/>
      <c r="I937" s="522"/>
      <c r="J937" s="451"/>
      <c r="K937" s="444" t="s">
        <v>582</v>
      </c>
      <c r="L937" s="980">
        <f>'statement of marks'!$D$3</f>
        <v>3</v>
      </c>
      <c r="M937" s="980"/>
      <c r="N937" s="981"/>
    </row>
    <row r="938" spans="3:14" ht="16" customHeight="1">
      <c r="C938" s="451"/>
      <c r="D938" s="445" t="s">
        <v>583</v>
      </c>
      <c r="E938" s="980" t="str">
        <f>IF('statement of marks'!E65="","",'statement of marks'!E65)</f>
        <v/>
      </c>
      <c r="F938" s="980"/>
      <c r="G938" s="981"/>
      <c r="H938" s="521"/>
      <c r="I938" s="522"/>
      <c r="J938" s="451"/>
      <c r="K938" s="445" t="s">
        <v>583</v>
      </c>
      <c r="L938" s="980" t="str">
        <f>IF('statement of marks'!E66="","",'statement of marks'!E66)</f>
        <v/>
      </c>
      <c r="M938" s="980"/>
      <c r="N938" s="981"/>
    </row>
    <row r="939" spans="3:14" ht="16" customHeight="1">
      <c r="C939" s="451"/>
      <c r="D939" s="444" t="s">
        <v>9</v>
      </c>
      <c r="E939" s="980" t="str">
        <f>IF('statement of marks'!D65="","",'statement of marks'!D65)</f>
        <v/>
      </c>
      <c r="F939" s="980"/>
      <c r="G939" s="981"/>
      <c r="H939" s="521"/>
      <c r="I939" s="522"/>
      <c r="J939" s="451"/>
      <c r="K939" s="444" t="s">
        <v>9</v>
      </c>
      <c r="L939" s="980" t="str">
        <f>IF('statement of marks'!D66="","",'statement of marks'!D66)</f>
        <v/>
      </c>
      <c r="M939" s="980"/>
      <c r="N939" s="981"/>
    </row>
    <row r="940" spans="3:14" ht="16" customHeight="1">
      <c r="C940" s="451"/>
      <c r="D940" s="444" t="s">
        <v>587</v>
      </c>
      <c r="E940" s="982" t="str">
        <f>IF('statement of marks'!F65="","",'statement of marks'!F65)</f>
        <v/>
      </c>
      <c r="F940" s="982"/>
      <c r="G940" s="983"/>
      <c r="H940" s="521"/>
      <c r="I940" s="522"/>
      <c r="J940" s="451"/>
      <c r="K940" s="444" t="s">
        <v>587</v>
      </c>
      <c r="L940" s="982" t="str">
        <f>IF('statement of marks'!F66="","",'statement of marks'!F66)</f>
        <v/>
      </c>
      <c r="M940" s="982"/>
      <c r="N940" s="983"/>
    </row>
    <row r="941" spans="3:14" ht="16" customHeight="1">
      <c r="C941" s="451"/>
      <c r="D941" s="444" t="s">
        <v>588</v>
      </c>
      <c r="E941" s="984" t="str">
        <f>IF('statement of marks'!G65="","",'statement of marks'!G65)</f>
        <v/>
      </c>
      <c r="F941" s="984"/>
      <c r="G941" s="985"/>
      <c r="H941" s="521"/>
      <c r="I941" s="522"/>
      <c r="J941" s="451"/>
      <c r="K941" s="444" t="s">
        <v>588</v>
      </c>
      <c r="L941" s="984" t="str">
        <f>IF('statement of marks'!G66="","",'statement of marks'!G66)</f>
        <v/>
      </c>
      <c r="M941" s="984"/>
      <c r="N941" s="985"/>
    </row>
    <row r="942" spans="3:14" ht="16" customHeight="1">
      <c r="C942" s="451"/>
      <c r="D942" s="444" t="s">
        <v>584</v>
      </c>
      <c r="E942" s="450" t="s">
        <v>655</v>
      </c>
      <c r="F942" s="450" t="s">
        <v>91</v>
      </c>
      <c r="G942" s="452" t="s">
        <v>591</v>
      </c>
      <c r="H942" s="521"/>
      <c r="I942" s="522"/>
      <c r="J942" s="451"/>
      <c r="K942" s="444" t="s">
        <v>584</v>
      </c>
      <c r="L942" s="450" t="s">
        <v>655</v>
      </c>
      <c r="M942" s="450" t="s">
        <v>91</v>
      </c>
      <c r="N942" s="452" t="s">
        <v>591</v>
      </c>
    </row>
    <row r="943" spans="3:14" ht="16" customHeight="1">
      <c r="C943" s="451"/>
      <c r="D943" s="444" t="str">
        <f>'statement of marks'!$DQ$5</f>
        <v>fgUnh</v>
      </c>
      <c r="E943" s="458" t="str">
        <f>IF('statement of marks'!DQ65="","",'statement of marks'!DQ65)</f>
        <v/>
      </c>
      <c r="F943" s="460" t="str">
        <f>IF('statement of marks'!DR65="","",'statement of marks'!DR65)</f>
        <v/>
      </c>
      <c r="G943" s="452" t="str">
        <f>IF('statement of marks'!DS65="","",'statement of marks'!DS65)</f>
        <v/>
      </c>
      <c r="H943" s="521"/>
      <c r="I943" s="522"/>
      <c r="J943" s="451"/>
      <c r="K943" s="444" t="str">
        <f>'statement of marks'!$DQ$5</f>
        <v>fgUnh</v>
      </c>
      <c r="L943" s="458" t="str">
        <f>IF('statement of marks'!DQ66="","",'statement of marks'!DQ66)</f>
        <v/>
      </c>
      <c r="M943" s="460" t="str">
        <f>IF('statement of marks'!DR66="","",'statement of marks'!DR66)</f>
        <v/>
      </c>
      <c r="N943" s="452" t="str">
        <f>IF('statement of marks'!DS66="","",'statement of marks'!DS66)</f>
        <v/>
      </c>
    </row>
    <row r="944" spans="3:14" ht="16" customHeight="1">
      <c r="C944" s="451"/>
      <c r="D944" s="519" t="str">
        <f>'statement of marks'!$DW$5</f>
        <v>mnwZ</v>
      </c>
      <c r="E944" s="458" t="str">
        <f>IF('statement of marks'!DW65="","",'statement of marks'!DW65)</f>
        <v/>
      </c>
      <c r="F944" s="460" t="str">
        <f>IF('statement of marks'!DX65="","",'statement of marks'!DX65)</f>
        <v/>
      </c>
      <c r="G944" s="452" t="str">
        <f>IF('statement of marks'!DY65="","",'statement of marks'!DY65)</f>
        <v/>
      </c>
      <c r="H944" s="521"/>
      <c r="I944" s="522"/>
      <c r="J944" s="451"/>
      <c r="K944" s="519" t="str">
        <f>'statement of marks'!$DW$5</f>
        <v>mnwZ</v>
      </c>
      <c r="L944" s="458" t="str">
        <f>IF('statement of marks'!DW66="","",'statement of marks'!DW66)</f>
        <v/>
      </c>
      <c r="M944" s="460" t="str">
        <f>IF('statement of marks'!DX66="","",'statement of marks'!DX66)</f>
        <v/>
      </c>
      <c r="N944" s="452" t="str">
        <f>IF('statement of marks'!DY66="","",'statement of marks'!DY66)</f>
        <v/>
      </c>
    </row>
    <row r="945" spans="3:14" ht="16" customHeight="1">
      <c r="C945" s="451"/>
      <c r="D945" s="444" t="str">
        <f>'statement of marks'!$DT$5</f>
        <v>vaxszth</v>
      </c>
      <c r="E945" s="458" t="str">
        <f>IF('statement of marks'!DT65="","",'statement of marks'!DT65)</f>
        <v/>
      </c>
      <c r="F945" s="460" t="str">
        <f>IF('statement of marks'!DU65="","",'statement of marks'!DU65)</f>
        <v/>
      </c>
      <c r="G945" s="452" t="str">
        <f>IF('statement of marks'!DV65="","",'statement of marks'!DV65)</f>
        <v/>
      </c>
      <c r="H945" s="521"/>
      <c r="I945" s="522"/>
      <c r="J945" s="451"/>
      <c r="K945" s="444" t="str">
        <f>'statement of marks'!$DT$5</f>
        <v>vaxszth</v>
      </c>
      <c r="L945" s="458" t="str">
        <f>IF('statement of marks'!DT66="","",'statement of marks'!DT66)</f>
        <v/>
      </c>
      <c r="M945" s="460" t="str">
        <f>IF('statement of marks'!DU66="","",'statement of marks'!DU66)</f>
        <v/>
      </c>
      <c r="N945" s="452" t="str">
        <f>IF('statement of marks'!DV66="","",'statement of marks'!DV66)</f>
        <v/>
      </c>
    </row>
    <row r="946" spans="3:14" ht="16" customHeight="1">
      <c r="C946" s="451"/>
      <c r="D946" s="444" t="str">
        <f>'statement of marks'!$DZ$5</f>
        <v>xf.kr</v>
      </c>
      <c r="E946" s="458" t="str">
        <f>IF('statement of marks'!DZ65="","",'statement of marks'!DZ65)</f>
        <v/>
      </c>
      <c r="F946" s="460" t="str">
        <f>IF('statement of marks'!EA65="","",'statement of marks'!EA65)</f>
        <v/>
      </c>
      <c r="G946" s="452" t="str">
        <f>IF('statement of marks'!EB65="","",'statement of marks'!EB65)</f>
        <v/>
      </c>
      <c r="H946" s="521"/>
      <c r="I946" s="522"/>
      <c r="J946" s="451"/>
      <c r="K946" s="444" t="str">
        <f>'statement of marks'!$DZ$5</f>
        <v>xf.kr</v>
      </c>
      <c r="L946" s="458" t="str">
        <f>IF('statement of marks'!DZ66="","",'statement of marks'!DZ66)</f>
        <v/>
      </c>
      <c r="M946" s="460" t="str">
        <f>IF('statement of marks'!EA66="","",'statement of marks'!EA66)</f>
        <v/>
      </c>
      <c r="N946" s="452" t="str">
        <f>IF('statement of marks'!EB66="","",'statement of marks'!EB66)</f>
        <v/>
      </c>
    </row>
    <row r="947" spans="3:14" ht="16" customHeight="1">
      <c r="C947" s="451"/>
      <c r="D947" s="444" t="str">
        <f>'statement of marks'!$EC$5</f>
        <v>Ik;kZoj.k v/;;u</v>
      </c>
      <c r="E947" s="458" t="str">
        <f>IF('statement of marks'!EC65="","",'statement of marks'!EC65)</f>
        <v/>
      </c>
      <c r="F947" s="460" t="str">
        <f>IF('statement of marks'!ED65="","",'statement of marks'!ED65)</f>
        <v/>
      </c>
      <c r="G947" s="452" t="str">
        <f>IF('statement of marks'!EE65="","",'statement of marks'!EE65)</f>
        <v/>
      </c>
      <c r="H947" s="521"/>
      <c r="I947" s="522"/>
      <c r="J947" s="451"/>
      <c r="K947" s="444" t="str">
        <f>'statement of marks'!$EC$5</f>
        <v>Ik;kZoj.k v/;;u</v>
      </c>
      <c r="L947" s="458" t="str">
        <f>IF('statement of marks'!EC66="","",'statement of marks'!EC66)</f>
        <v/>
      </c>
      <c r="M947" s="460" t="str">
        <f>IF('statement of marks'!ED66="","",'statement of marks'!ED66)</f>
        <v/>
      </c>
      <c r="N947" s="452" t="str">
        <f>IF('statement of marks'!EE66="","",'statement of marks'!EE66)</f>
        <v/>
      </c>
    </row>
    <row r="948" spans="3:14" ht="16" customHeight="1">
      <c r="C948" s="451"/>
      <c r="D948" s="444" t="str">
        <f>'statement of marks'!$EF$5</f>
        <v>dk;kZuqHko</v>
      </c>
      <c r="E948" s="458" t="str">
        <f>IF('statement of marks'!EF65="","",'statement of marks'!EF65)</f>
        <v/>
      </c>
      <c r="F948" s="460" t="str">
        <f>IF('statement of marks'!EG65="","",'statement of marks'!EG65)</f>
        <v/>
      </c>
      <c r="G948" s="452" t="str">
        <f>IF('statement of marks'!EH65="","",'statement of marks'!EH65)</f>
        <v/>
      </c>
      <c r="H948" s="521"/>
      <c r="I948" s="522"/>
      <c r="J948" s="451"/>
      <c r="K948" s="444" t="str">
        <f>'statement of marks'!$EF$5</f>
        <v>dk;kZuqHko</v>
      </c>
      <c r="L948" s="458" t="str">
        <f>IF('statement of marks'!EF66="","",'statement of marks'!EF66)</f>
        <v/>
      </c>
      <c r="M948" s="460" t="str">
        <f>IF('statement of marks'!EG66="","",'statement of marks'!EG66)</f>
        <v/>
      </c>
      <c r="N948" s="452" t="str">
        <f>IF('statement of marks'!EH66="","",'statement of marks'!EH66)</f>
        <v/>
      </c>
    </row>
    <row r="949" spans="3:14" ht="16" customHeight="1">
      <c r="C949" s="451"/>
      <c r="D949" s="444" t="str">
        <f>'statement of marks'!$EI$5</f>
        <v>dyk f'k{kk</v>
      </c>
      <c r="E949" s="459" t="str">
        <f>IF('statement of marks'!EI65="","",'statement of marks'!EI65)</f>
        <v/>
      </c>
      <c r="F949" s="461" t="str">
        <f>IF('statement of marks'!EJ65="","",'statement of marks'!EJ65)</f>
        <v/>
      </c>
      <c r="G949" s="453" t="str">
        <f>IF('statement of marks'!EK65="","",'statement of marks'!EK65)</f>
        <v/>
      </c>
      <c r="H949" s="521"/>
      <c r="I949" s="522"/>
      <c r="J949" s="451"/>
      <c r="K949" s="444" t="str">
        <f>'statement of marks'!$EI$5</f>
        <v>dyk f'k{kk</v>
      </c>
      <c r="L949" s="459" t="str">
        <f>IF('statement of marks'!EI66="","",'statement of marks'!EI66)</f>
        <v/>
      </c>
      <c r="M949" s="461" t="str">
        <f>IF('statement of marks'!EJ66="","",'statement of marks'!EJ66)</f>
        <v/>
      </c>
      <c r="N949" s="453" t="str">
        <f>IF('statement of marks'!EK66="","",'statement of marks'!EK66)</f>
        <v/>
      </c>
    </row>
    <row r="950" spans="3:14" ht="16" customHeight="1">
      <c r="C950" s="451"/>
      <c r="D950" s="444" t="str">
        <f>'statement of marks'!$EL$5</f>
        <v>LokLF; ,oe~ 'kkjhfjd f'k{kk</v>
      </c>
      <c r="E950" s="459" t="str">
        <f>IF('statement of marks'!EL65="","",'statement of marks'!EL65)</f>
        <v/>
      </c>
      <c r="F950" s="461" t="str">
        <f>IF('statement of marks'!EM65="","",'statement of marks'!EM65)</f>
        <v/>
      </c>
      <c r="G950" s="453" t="str">
        <f>IF('statement of marks'!EN65="","",'statement of marks'!EN65)</f>
        <v/>
      </c>
      <c r="H950" s="521"/>
      <c r="I950" s="522"/>
      <c r="J950" s="451"/>
      <c r="K950" s="444" t="str">
        <f>'statement of marks'!$EL$5</f>
        <v>LokLF; ,oe~ 'kkjhfjd f'k{kk</v>
      </c>
      <c r="L950" s="459" t="str">
        <f>IF('statement of marks'!EL66="","",'statement of marks'!EL66)</f>
        <v/>
      </c>
      <c r="M950" s="461" t="str">
        <f>IF('statement of marks'!EM66="","",'statement of marks'!EM66)</f>
        <v/>
      </c>
      <c r="N950" s="453" t="str">
        <f>IF('statement of marks'!EN66="","",'statement of marks'!EN66)</f>
        <v/>
      </c>
    </row>
    <row r="951" spans="3:14" ht="16" customHeight="1">
      <c r="C951" s="451"/>
      <c r="D951" s="444" t="s">
        <v>654</v>
      </c>
      <c r="E951" s="459" t="str">
        <f>IF('statement of marks'!ES65="","",'statement of marks'!ES65)</f>
        <v/>
      </c>
      <c r="F951" s="461" t="str">
        <f>IF('statement of marks'!ET65="","",'statement of marks'!ET65)</f>
        <v/>
      </c>
      <c r="G951" s="453" t="str">
        <f>IF('statement of marks'!EV65="","",'statement of marks'!EV65)</f>
        <v/>
      </c>
      <c r="H951" s="521"/>
      <c r="I951" s="522"/>
      <c r="J951" s="451"/>
      <c r="K951" s="444" t="s">
        <v>654</v>
      </c>
      <c r="L951" s="459" t="str">
        <f>IF('statement of marks'!ES66="","",'statement of marks'!ES66)</f>
        <v/>
      </c>
      <c r="M951" s="461" t="str">
        <f>IF('statement of marks'!ET66="","",'statement of marks'!ET66)</f>
        <v/>
      </c>
      <c r="N951" s="453" t="str">
        <f>IF('statement of marks'!EV66="","",'statement of marks'!EV66)</f>
        <v/>
      </c>
    </row>
    <row r="952" spans="3:14" ht="16" customHeight="1">
      <c r="C952" s="451"/>
      <c r="D952" s="444" t="s">
        <v>11</v>
      </c>
      <c r="E952" s="986" t="str">
        <f>IF('statement of marks'!ER65="","",'statement of marks'!ER65)</f>
        <v/>
      </c>
      <c r="F952" s="986"/>
      <c r="G952" s="987"/>
      <c r="H952" s="521"/>
      <c r="I952" s="522"/>
      <c r="J952" s="451"/>
      <c r="K952" s="444" t="s">
        <v>11</v>
      </c>
      <c r="L952" s="986" t="str">
        <f>IF('statement of marks'!ER66="","",'statement of marks'!ER66)</f>
        <v/>
      </c>
      <c r="M952" s="986"/>
      <c r="N952" s="987"/>
    </row>
    <row r="953" spans="3:14" ht="16" customHeight="1">
      <c r="C953" s="451"/>
      <c r="D953" s="446" t="str">
        <f>'statement of marks'!$EO$5</f>
        <v>dqy ehfVax</v>
      </c>
      <c r="E953" s="457" t="str">
        <f>IF('statement of marks'!EO65="","",'statement of marks'!EO65)</f>
        <v/>
      </c>
      <c r="F953" s="395" t="str">
        <f>'statement of marks'!$EP$5</f>
        <v>Nk= mifLFkfr</v>
      </c>
      <c r="G953" s="462" t="str">
        <f>IF('statement of marks'!EP65="","",'statement of marks'!EP65)</f>
        <v/>
      </c>
      <c r="H953" s="521"/>
      <c r="I953" s="522"/>
      <c r="J953" s="451"/>
      <c r="K953" s="446" t="str">
        <f>'statement of marks'!$EO$5</f>
        <v>dqy ehfVax</v>
      </c>
      <c r="L953" s="457" t="str">
        <f>IF('statement of marks'!EO66="","",'statement of marks'!EO66)</f>
        <v/>
      </c>
      <c r="M953" s="395" t="str">
        <f>'statement of marks'!$EP$5</f>
        <v>Nk= mifLFkfr</v>
      </c>
      <c r="N953" s="462" t="str">
        <f>IF('statement of marks'!EP66="","",'statement of marks'!EP66)</f>
        <v/>
      </c>
    </row>
    <row r="954" spans="3:14" ht="16" customHeight="1">
      <c r="C954" s="451"/>
      <c r="D954" s="444" t="s">
        <v>589</v>
      </c>
      <c r="E954" s="964" t="str">
        <f>IF('statement of marks'!EY65="","",'statement of marks'!EY65)</f>
        <v/>
      </c>
      <c r="F954" s="964"/>
      <c r="G954" s="965"/>
      <c r="H954" s="521"/>
      <c r="I954" s="522"/>
      <c r="J954" s="451"/>
      <c r="K954" s="444" t="s">
        <v>589</v>
      </c>
      <c r="L954" s="964" t="str">
        <f>IF('statement of marks'!EY66="","",'statement of marks'!EY66)</f>
        <v/>
      </c>
      <c r="M954" s="964"/>
      <c r="N954" s="965"/>
    </row>
    <row r="955" spans="3:14" ht="16" customHeight="1">
      <c r="C955" s="451"/>
      <c r="D955" s="445" t="s">
        <v>72</v>
      </c>
      <c r="E955" s="964"/>
      <c r="F955" s="964"/>
      <c r="G955" s="965"/>
      <c r="H955" s="521"/>
      <c r="I955" s="522"/>
      <c r="J955" s="451"/>
      <c r="K955" s="445" t="s">
        <v>72</v>
      </c>
      <c r="L955" s="964"/>
      <c r="M955" s="964"/>
      <c r="N955" s="965"/>
    </row>
    <row r="956" spans="3:14" ht="16" customHeight="1">
      <c r="C956" s="451"/>
      <c r="D956" s="447" t="s">
        <v>99</v>
      </c>
      <c r="E956" s="964"/>
      <c r="F956" s="964"/>
      <c r="G956" s="965"/>
      <c r="H956" s="521"/>
      <c r="I956" s="522"/>
      <c r="J956" s="451"/>
      <c r="K956" s="447" t="s">
        <v>99</v>
      </c>
      <c r="L956" s="964"/>
      <c r="M956" s="964"/>
      <c r="N956" s="965"/>
    </row>
    <row r="957" spans="3:14" ht="16" customHeight="1">
      <c r="C957" s="451"/>
      <c r="D957" s="448" t="s">
        <v>19</v>
      </c>
      <c r="E957" s="964"/>
      <c r="F957" s="964"/>
      <c r="G957" s="965"/>
      <c r="H957" s="521"/>
      <c r="I957" s="522"/>
      <c r="J957" s="451"/>
      <c r="K957" s="448" t="s">
        <v>19</v>
      </c>
      <c r="L957" s="964"/>
      <c r="M957" s="964"/>
      <c r="N957" s="965"/>
    </row>
    <row r="958" spans="3:14" ht="16" customHeight="1">
      <c r="C958" s="454"/>
      <c r="D958" s="449" t="s">
        <v>7</v>
      </c>
      <c r="E958" s="964"/>
      <c r="F958" s="964"/>
      <c r="G958" s="965"/>
      <c r="H958" s="521"/>
      <c r="I958" s="522"/>
      <c r="J958" s="454"/>
      <c r="K958" s="449" t="s">
        <v>7</v>
      </c>
      <c r="L958" s="964"/>
      <c r="M958" s="964"/>
      <c r="N958" s="965"/>
    </row>
    <row r="959" spans="3:14" ht="16" customHeight="1">
      <c r="C959" s="451"/>
      <c r="D959" s="445" t="str">
        <f>'statement of marks'!$H$3</f>
        <v>fo|ky; dk Mk;l dksM+ →</v>
      </c>
      <c r="E959" s="966" t="str">
        <f>'statement of marks'!$I$3</f>
        <v>00001</v>
      </c>
      <c r="F959" s="966"/>
      <c r="G959" s="967"/>
      <c r="H959" s="521"/>
      <c r="I959" s="522"/>
      <c r="J959" s="451"/>
      <c r="K959" s="445" t="str">
        <f>'statement of marks'!$H$3</f>
        <v>fo|ky; dk Mk;l dksM+ →</v>
      </c>
      <c r="L959" s="966" t="str">
        <f>'statement of marks'!$I$3</f>
        <v>00001</v>
      </c>
      <c r="M959" s="966"/>
      <c r="N959" s="967"/>
    </row>
    <row r="960" spans="3:14" ht="16" customHeight="1" thickBot="1">
      <c r="C960" s="455"/>
      <c r="D960" s="456" t="s">
        <v>70</v>
      </c>
      <c r="E960" s="968">
        <f>'statement of marks'!$EX$107</f>
        <v>42460</v>
      </c>
      <c r="F960" s="968"/>
      <c r="G960" s="969"/>
      <c r="H960" s="521"/>
      <c r="I960" s="522"/>
      <c r="J960" s="455"/>
      <c r="K960" s="456" t="s">
        <v>70</v>
      </c>
      <c r="L960" s="968">
        <f>'statement of marks'!$EX$107</f>
        <v>42460</v>
      </c>
      <c r="M960" s="968"/>
      <c r="N960" s="969"/>
    </row>
    <row r="961" spans="3:14" ht="16" customHeight="1">
      <c r="C961" s="970" t="s">
        <v>44</v>
      </c>
      <c r="D961" s="971"/>
      <c r="E961" s="971"/>
      <c r="F961" s="971"/>
      <c r="G961" s="972"/>
      <c r="H961" s="521"/>
      <c r="I961" s="522"/>
      <c r="J961" s="970" t="s">
        <v>44</v>
      </c>
      <c r="K961" s="971"/>
      <c r="L961" s="971"/>
      <c r="M961" s="971"/>
      <c r="N961" s="972"/>
    </row>
    <row r="962" spans="3:14" ht="16" customHeight="1">
      <c r="C962" s="973" t="str">
        <f>'statement of marks'!$A$1</f>
        <v>jk- ck- ek/;fed fo|ky; uohu] fuEckgsM+k</v>
      </c>
      <c r="D962" s="974"/>
      <c r="E962" s="974"/>
      <c r="F962" s="974"/>
      <c r="G962" s="975"/>
      <c r="H962" s="521"/>
      <c r="I962" s="522"/>
      <c r="J962" s="973" t="str">
        <f>'statement of marks'!$A$1</f>
        <v>jk- ck- ek/;fed fo|ky; uohu] fuEckgsM+k</v>
      </c>
      <c r="K962" s="974"/>
      <c r="L962" s="974"/>
      <c r="M962" s="974"/>
      <c r="N962" s="975"/>
    </row>
    <row r="963" spans="3:14" ht="16" customHeight="1">
      <c r="C963" s="973"/>
      <c r="D963" s="974"/>
      <c r="E963" s="974"/>
      <c r="F963" s="974"/>
      <c r="G963" s="975"/>
      <c r="H963" s="521"/>
      <c r="I963" s="522"/>
      <c r="J963" s="973"/>
      <c r="K963" s="974"/>
      <c r="L963" s="974"/>
      <c r="M963" s="974"/>
      <c r="N963" s="975"/>
    </row>
    <row r="964" spans="3:14" ht="16" customHeight="1">
      <c r="C964" s="451"/>
      <c r="D964" s="443" t="s">
        <v>578</v>
      </c>
      <c r="E964" s="976" t="str">
        <f>'statement of marks'!$F$3</f>
        <v>2015-16</v>
      </c>
      <c r="F964" s="976"/>
      <c r="G964" s="977"/>
      <c r="H964" s="521"/>
      <c r="I964" s="522"/>
      <c r="J964" s="451"/>
      <c r="K964" s="443" t="s">
        <v>578</v>
      </c>
      <c r="L964" s="976" t="str">
        <f>'statement of marks'!$F$3</f>
        <v>2015-16</v>
      </c>
      <c r="M964" s="976"/>
      <c r="N964" s="977"/>
    </row>
    <row r="965" spans="3:14" ht="16" customHeight="1">
      <c r="C965" s="451"/>
      <c r="D965" s="444" t="s">
        <v>579</v>
      </c>
      <c r="E965" s="978" t="str">
        <f>IF('statement of marks'!H67="","",'statement of marks'!H67)</f>
        <v>v 061</v>
      </c>
      <c r="F965" s="978"/>
      <c r="G965" s="979"/>
      <c r="H965" s="521"/>
      <c r="I965" s="522"/>
      <c r="J965" s="451"/>
      <c r="K965" s="444" t="s">
        <v>579</v>
      </c>
      <c r="L965" s="978" t="str">
        <f>IF('statement of marks'!H68="","",'statement of marks'!H68)</f>
        <v>v 062</v>
      </c>
      <c r="M965" s="978"/>
      <c r="N965" s="979"/>
    </row>
    <row r="966" spans="3:14" ht="16" customHeight="1">
      <c r="C966" s="451"/>
      <c r="D966" s="444" t="s">
        <v>580</v>
      </c>
      <c r="E966" s="978" t="str">
        <f>IF('statement of marks'!I67="","",'statement of marks'!I67)</f>
        <v>c 061</v>
      </c>
      <c r="F966" s="978"/>
      <c r="G966" s="979"/>
      <c r="H966" s="521"/>
      <c r="I966" s="522"/>
      <c r="J966" s="451"/>
      <c r="K966" s="444" t="s">
        <v>580</v>
      </c>
      <c r="L966" s="978" t="str">
        <f>IF('statement of marks'!I68="","",'statement of marks'!I68)</f>
        <v>c 062</v>
      </c>
      <c r="M966" s="978"/>
      <c r="N966" s="979"/>
    </row>
    <row r="967" spans="3:14" ht="16" customHeight="1">
      <c r="C967" s="451"/>
      <c r="D967" s="444" t="s">
        <v>581</v>
      </c>
      <c r="E967" s="978" t="str">
        <f>IF('statement of marks'!J67="","",'statement of marks'!J67)</f>
        <v>l 061</v>
      </c>
      <c r="F967" s="978"/>
      <c r="G967" s="979"/>
      <c r="H967" s="521"/>
      <c r="I967" s="522"/>
      <c r="J967" s="451"/>
      <c r="K967" s="444" t="s">
        <v>581</v>
      </c>
      <c r="L967" s="978" t="str">
        <f>IF('statement of marks'!J68="","",'statement of marks'!J68)</f>
        <v>l 062</v>
      </c>
      <c r="M967" s="978"/>
      <c r="N967" s="979"/>
    </row>
    <row r="968" spans="3:14" ht="16" customHeight="1">
      <c r="C968" s="451"/>
      <c r="D968" s="444" t="s">
        <v>585</v>
      </c>
      <c r="E968" s="980" t="str">
        <f>IF('statement of marks'!B67="","",'statement of marks'!B67)</f>
        <v/>
      </c>
      <c r="F968" s="980"/>
      <c r="G968" s="981"/>
      <c r="H968" s="521"/>
      <c r="I968" s="522"/>
      <c r="J968" s="451"/>
      <c r="K968" s="444" t="s">
        <v>585</v>
      </c>
      <c r="L968" s="980" t="str">
        <f>IF('statement of marks'!B68="","",'statement of marks'!B68)</f>
        <v/>
      </c>
      <c r="M968" s="980"/>
      <c r="N968" s="981"/>
    </row>
    <row r="969" spans="3:14" ht="16" customHeight="1">
      <c r="C969" s="451"/>
      <c r="D969" s="444" t="s">
        <v>582</v>
      </c>
      <c r="E969" s="980">
        <f>'statement of marks'!$D$3</f>
        <v>3</v>
      </c>
      <c r="F969" s="980"/>
      <c r="G969" s="981"/>
      <c r="H969" s="521"/>
      <c r="I969" s="522"/>
      <c r="J969" s="451"/>
      <c r="K969" s="444" t="s">
        <v>582</v>
      </c>
      <c r="L969" s="980">
        <f>'statement of marks'!$D$3</f>
        <v>3</v>
      </c>
      <c r="M969" s="980"/>
      <c r="N969" s="981"/>
    </row>
    <row r="970" spans="3:14" ht="16" customHeight="1">
      <c r="C970" s="451"/>
      <c r="D970" s="445" t="s">
        <v>583</v>
      </c>
      <c r="E970" s="980" t="str">
        <f>IF('statement of marks'!E67="","",'statement of marks'!E67)</f>
        <v/>
      </c>
      <c r="F970" s="980"/>
      <c r="G970" s="981"/>
      <c r="H970" s="521"/>
      <c r="I970" s="522"/>
      <c r="J970" s="451"/>
      <c r="K970" s="445" t="s">
        <v>583</v>
      </c>
      <c r="L970" s="980" t="str">
        <f>IF('statement of marks'!E68="","",'statement of marks'!E68)</f>
        <v/>
      </c>
      <c r="M970" s="980"/>
      <c r="N970" s="981"/>
    </row>
    <row r="971" spans="3:14" ht="16" customHeight="1">
      <c r="C971" s="451"/>
      <c r="D971" s="444" t="s">
        <v>9</v>
      </c>
      <c r="E971" s="980" t="str">
        <f>IF('statement of marks'!D67="","",'statement of marks'!D67)</f>
        <v/>
      </c>
      <c r="F971" s="980"/>
      <c r="G971" s="981"/>
      <c r="H971" s="521"/>
      <c r="I971" s="522"/>
      <c r="J971" s="451"/>
      <c r="K971" s="444" t="s">
        <v>9</v>
      </c>
      <c r="L971" s="980" t="str">
        <f>IF('statement of marks'!D68="","",'statement of marks'!D68)</f>
        <v/>
      </c>
      <c r="M971" s="980"/>
      <c r="N971" s="981"/>
    </row>
    <row r="972" spans="3:14" ht="16" customHeight="1">
      <c r="C972" s="451"/>
      <c r="D972" s="444" t="s">
        <v>587</v>
      </c>
      <c r="E972" s="982" t="str">
        <f>IF('statement of marks'!F67="","",'statement of marks'!F67)</f>
        <v/>
      </c>
      <c r="F972" s="982"/>
      <c r="G972" s="983"/>
      <c r="H972" s="521"/>
      <c r="I972" s="522"/>
      <c r="J972" s="451"/>
      <c r="K972" s="444" t="s">
        <v>587</v>
      </c>
      <c r="L972" s="982" t="str">
        <f>IF('statement of marks'!F68="","",'statement of marks'!F68)</f>
        <v/>
      </c>
      <c r="M972" s="982"/>
      <c r="N972" s="983"/>
    </row>
    <row r="973" spans="3:14" ht="16" customHeight="1">
      <c r="C973" s="451"/>
      <c r="D973" s="444" t="s">
        <v>588</v>
      </c>
      <c r="E973" s="984" t="str">
        <f>IF('statement of marks'!G67="","",'statement of marks'!G67)</f>
        <v/>
      </c>
      <c r="F973" s="984"/>
      <c r="G973" s="985"/>
      <c r="H973" s="521"/>
      <c r="I973" s="522"/>
      <c r="J973" s="451"/>
      <c r="K973" s="444" t="s">
        <v>588</v>
      </c>
      <c r="L973" s="984" t="str">
        <f>IF('statement of marks'!G68="","",'statement of marks'!G68)</f>
        <v/>
      </c>
      <c r="M973" s="984"/>
      <c r="N973" s="985"/>
    </row>
    <row r="974" spans="3:14" ht="16" customHeight="1">
      <c r="C974" s="451"/>
      <c r="D974" s="444" t="s">
        <v>584</v>
      </c>
      <c r="E974" s="450" t="s">
        <v>655</v>
      </c>
      <c r="F974" s="450" t="s">
        <v>91</v>
      </c>
      <c r="G974" s="452" t="s">
        <v>591</v>
      </c>
      <c r="H974" s="521"/>
      <c r="I974" s="522"/>
      <c r="J974" s="451"/>
      <c r="K974" s="444" t="s">
        <v>584</v>
      </c>
      <c r="L974" s="450" t="s">
        <v>655</v>
      </c>
      <c r="M974" s="450" t="s">
        <v>91</v>
      </c>
      <c r="N974" s="452" t="s">
        <v>591</v>
      </c>
    </row>
    <row r="975" spans="3:14" ht="16" customHeight="1">
      <c r="C975" s="451"/>
      <c r="D975" s="444" t="str">
        <f>'statement of marks'!$DQ$5</f>
        <v>fgUnh</v>
      </c>
      <c r="E975" s="458" t="str">
        <f>IF('statement of marks'!DQ67="","",'statement of marks'!DQ67)</f>
        <v/>
      </c>
      <c r="F975" s="460" t="str">
        <f>IF('statement of marks'!DR67="","",'statement of marks'!DR67)</f>
        <v/>
      </c>
      <c r="G975" s="452" t="str">
        <f>IF('statement of marks'!DS67="","",'statement of marks'!DS67)</f>
        <v/>
      </c>
      <c r="H975" s="521"/>
      <c r="I975" s="522"/>
      <c r="J975" s="451"/>
      <c r="K975" s="444" t="str">
        <f>'statement of marks'!$DQ$5</f>
        <v>fgUnh</v>
      </c>
      <c r="L975" s="458" t="str">
        <f>IF('statement of marks'!DQ68="","",'statement of marks'!DQ68)</f>
        <v/>
      </c>
      <c r="M975" s="460" t="str">
        <f>IF('statement of marks'!DR68="","",'statement of marks'!DR68)</f>
        <v/>
      </c>
      <c r="N975" s="452" t="str">
        <f>IF('statement of marks'!DS68="","",'statement of marks'!DS68)</f>
        <v/>
      </c>
    </row>
    <row r="976" spans="3:14" ht="16" customHeight="1">
      <c r="C976" s="451"/>
      <c r="D976" s="519" t="str">
        <f>'statement of marks'!$DW$5</f>
        <v>mnwZ</v>
      </c>
      <c r="E976" s="458" t="str">
        <f>IF('statement of marks'!DW67="","",'statement of marks'!DW67)</f>
        <v/>
      </c>
      <c r="F976" s="460" t="str">
        <f>IF('statement of marks'!DX67="","",'statement of marks'!DX67)</f>
        <v/>
      </c>
      <c r="G976" s="452" t="str">
        <f>IF('statement of marks'!DY67="","",'statement of marks'!DY67)</f>
        <v/>
      </c>
      <c r="H976" s="521"/>
      <c r="I976" s="522"/>
      <c r="J976" s="451"/>
      <c r="K976" s="519" t="str">
        <f>'statement of marks'!$DW$5</f>
        <v>mnwZ</v>
      </c>
      <c r="L976" s="458" t="str">
        <f>IF('statement of marks'!DW68="","",'statement of marks'!DW68)</f>
        <v/>
      </c>
      <c r="M976" s="460" t="str">
        <f>IF('statement of marks'!DX68="","",'statement of marks'!DX68)</f>
        <v/>
      </c>
      <c r="N976" s="452" t="str">
        <f>IF('statement of marks'!DY68="","",'statement of marks'!DY68)</f>
        <v/>
      </c>
    </row>
    <row r="977" spans="3:14" ht="16" customHeight="1">
      <c r="C977" s="451"/>
      <c r="D977" s="444" t="str">
        <f>'statement of marks'!$DT$5</f>
        <v>vaxszth</v>
      </c>
      <c r="E977" s="458" t="str">
        <f>IF('statement of marks'!DT67="","",'statement of marks'!DT67)</f>
        <v/>
      </c>
      <c r="F977" s="460" t="str">
        <f>IF('statement of marks'!DU67="","",'statement of marks'!DU67)</f>
        <v/>
      </c>
      <c r="G977" s="452" t="str">
        <f>IF('statement of marks'!DV67="","",'statement of marks'!DV67)</f>
        <v/>
      </c>
      <c r="H977" s="521"/>
      <c r="I977" s="522"/>
      <c r="J977" s="451"/>
      <c r="K977" s="444" t="str">
        <f>'statement of marks'!$DT$5</f>
        <v>vaxszth</v>
      </c>
      <c r="L977" s="458" t="str">
        <f>IF('statement of marks'!DT68="","",'statement of marks'!DT68)</f>
        <v/>
      </c>
      <c r="M977" s="460" t="str">
        <f>IF('statement of marks'!DU68="","",'statement of marks'!DU68)</f>
        <v/>
      </c>
      <c r="N977" s="452" t="str">
        <f>IF('statement of marks'!DV68="","",'statement of marks'!DV68)</f>
        <v/>
      </c>
    </row>
    <row r="978" spans="3:14" ht="16" customHeight="1">
      <c r="C978" s="451"/>
      <c r="D978" s="444" t="str">
        <f>'statement of marks'!$DZ$5</f>
        <v>xf.kr</v>
      </c>
      <c r="E978" s="458" t="str">
        <f>IF('statement of marks'!DZ67="","",'statement of marks'!DZ67)</f>
        <v/>
      </c>
      <c r="F978" s="460" t="str">
        <f>IF('statement of marks'!EA67="","",'statement of marks'!EA67)</f>
        <v/>
      </c>
      <c r="G978" s="452" t="str">
        <f>IF('statement of marks'!EB67="","",'statement of marks'!EB67)</f>
        <v/>
      </c>
      <c r="H978" s="521"/>
      <c r="I978" s="522"/>
      <c r="J978" s="451"/>
      <c r="K978" s="444" t="str">
        <f>'statement of marks'!$DZ$5</f>
        <v>xf.kr</v>
      </c>
      <c r="L978" s="458" t="str">
        <f>IF('statement of marks'!DZ68="","",'statement of marks'!DZ68)</f>
        <v/>
      </c>
      <c r="M978" s="460" t="str">
        <f>IF('statement of marks'!EA68="","",'statement of marks'!EA68)</f>
        <v/>
      </c>
      <c r="N978" s="452" t="str">
        <f>IF('statement of marks'!EB68="","",'statement of marks'!EB68)</f>
        <v/>
      </c>
    </row>
    <row r="979" spans="3:14" ht="16" customHeight="1">
      <c r="C979" s="451"/>
      <c r="D979" s="444" t="str">
        <f>'statement of marks'!$EC$5</f>
        <v>Ik;kZoj.k v/;;u</v>
      </c>
      <c r="E979" s="458" t="str">
        <f>IF('statement of marks'!EC67="","",'statement of marks'!EC67)</f>
        <v/>
      </c>
      <c r="F979" s="460" t="str">
        <f>IF('statement of marks'!ED67="","",'statement of marks'!ED67)</f>
        <v/>
      </c>
      <c r="G979" s="452" t="str">
        <f>IF('statement of marks'!EE67="","",'statement of marks'!EE67)</f>
        <v/>
      </c>
      <c r="H979" s="521"/>
      <c r="I979" s="522"/>
      <c r="J979" s="451"/>
      <c r="K979" s="444" t="str">
        <f>'statement of marks'!$EC$5</f>
        <v>Ik;kZoj.k v/;;u</v>
      </c>
      <c r="L979" s="458" t="str">
        <f>IF('statement of marks'!EC68="","",'statement of marks'!EC68)</f>
        <v/>
      </c>
      <c r="M979" s="460" t="str">
        <f>IF('statement of marks'!ED68="","",'statement of marks'!ED68)</f>
        <v/>
      </c>
      <c r="N979" s="452" t="str">
        <f>IF('statement of marks'!EE68="","",'statement of marks'!EE68)</f>
        <v/>
      </c>
    </row>
    <row r="980" spans="3:14" ht="16" customHeight="1">
      <c r="C980" s="451"/>
      <c r="D980" s="444" t="str">
        <f>'statement of marks'!$EF$5</f>
        <v>dk;kZuqHko</v>
      </c>
      <c r="E980" s="458" t="str">
        <f>IF('statement of marks'!EF67="","",'statement of marks'!EF67)</f>
        <v/>
      </c>
      <c r="F980" s="460" t="str">
        <f>IF('statement of marks'!EG67="","",'statement of marks'!EG67)</f>
        <v/>
      </c>
      <c r="G980" s="452" t="str">
        <f>IF('statement of marks'!EH67="","",'statement of marks'!EH67)</f>
        <v/>
      </c>
      <c r="H980" s="521"/>
      <c r="I980" s="522"/>
      <c r="J980" s="451"/>
      <c r="K980" s="444" t="str">
        <f>'statement of marks'!$EF$5</f>
        <v>dk;kZuqHko</v>
      </c>
      <c r="L980" s="458" t="str">
        <f>IF('statement of marks'!EF68="","",'statement of marks'!EF68)</f>
        <v/>
      </c>
      <c r="M980" s="460" t="str">
        <f>IF('statement of marks'!EG68="","",'statement of marks'!EG68)</f>
        <v/>
      </c>
      <c r="N980" s="452" t="str">
        <f>IF('statement of marks'!EH68="","",'statement of marks'!EH68)</f>
        <v/>
      </c>
    </row>
    <row r="981" spans="3:14" ht="16" customHeight="1">
      <c r="C981" s="451"/>
      <c r="D981" s="444" t="str">
        <f>'statement of marks'!$EI$5</f>
        <v>dyk f'k{kk</v>
      </c>
      <c r="E981" s="459" t="str">
        <f>IF('statement of marks'!EI67="","",'statement of marks'!EI67)</f>
        <v/>
      </c>
      <c r="F981" s="461" t="str">
        <f>IF('statement of marks'!EJ67="","",'statement of marks'!EJ67)</f>
        <v/>
      </c>
      <c r="G981" s="453" t="str">
        <f>IF('statement of marks'!EK67="","",'statement of marks'!EK67)</f>
        <v/>
      </c>
      <c r="H981" s="521"/>
      <c r="I981" s="522"/>
      <c r="J981" s="451"/>
      <c r="K981" s="444" t="str">
        <f>'statement of marks'!$EI$5</f>
        <v>dyk f'k{kk</v>
      </c>
      <c r="L981" s="459" t="str">
        <f>IF('statement of marks'!EI68="","",'statement of marks'!EI68)</f>
        <v/>
      </c>
      <c r="M981" s="461" t="str">
        <f>IF('statement of marks'!EJ68="","",'statement of marks'!EJ68)</f>
        <v/>
      </c>
      <c r="N981" s="453" t="str">
        <f>IF('statement of marks'!EK68="","",'statement of marks'!EK68)</f>
        <v/>
      </c>
    </row>
    <row r="982" spans="3:14" ht="16" customHeight="1">
      <c r="C982" s="451"/>
      <c r="D982" s="444" t="str">
        <f>'statement of marks'!$EL$5</f>
        <v>LokLF; ,oe~ 'kkjhfjd f'k{kk</v>
      </c>
      <c r="E982" s="459" t="str">
        <f>IF('statement of marks'!EL67="","",'statement of marks'!EL67)</f>
        <v/>
      </c>
      <c r="F982" s="461" t="str">
        <f>IF('statement of marks'!EM67="","",'statement of marks'!EM67)</f>
        <v/>
      </c>
      <c r="G982" s="453" t="str">
        <f>IF('statement of marks'!EN67="","",'statement of marks'!EN67)</f>
        <v/>
      </c>
      <c r="H982" s="521"/>
      <c r="I982" s="522"/>
      <c r="J982" s="451"/>
      <c r="K982" s="444" t="str">
        <f>'statement of marks'!$EL$5</f>
        <v>LokLF; ,oe~ 'kkjhfjd f'k{kk</v>
      </c>
      <c r="L982" s="459" t="str">
        <f>IF('statement of marks'!EL68="","",'statement of marks'!EL68)</f>
        <v/>
      </c>
      <c r="M982" s="461" t="str">
        <f>IF('statement of marks'!EM68="","",'statement of marks'!EM68)</f>
        <v/>
      </c>
      <c r="N982" s="453" t="str">
        <f>IF('statement of marks'!EN68="","",'statement of marks'!EN68)</f>
        <v/>
      </c>
    </row>
    <row r="983" spans="3:14" ht="16" customHeight="1">
      <c r="C983" s="451"/>
      <c r="D983" s="444" t="s">
        <v>654</v>
      </c>
      <c r="E983" s="459" t="str">
        <f>IF('statement of marks'!ES67="","",'statement of marks'!ES67)</f>
        <v/>
      </c>
      <c r="F983" s="461" t="str">
        <f>IF('statement of marks'!ET67="","",'statement of marks'!ET67)</f>
        <v/>
      </c>
      <c r="G983" s="453" t="str">
        <f>IF('statement of marks'!EV67="","",'statement of marks'!EV67)</f>
        <v/>
      </c>
      <c r="H983" s="521"/>
      <c r="I983" s="522"/>
      <c r="J983" s="451"/>
      <c r="K983" s="444" t="s">
        <v>654</v>
      </c>
      <c r="L983" s="459" t="str">
        <f>IF('statement of marks'!ES68="","",'statement of marks'!ES68)</f>
        <v/>
      </c>
      <c r="M983" s="461" t="str">
        <f>IF('statement of marks'!ET68="","",'statement of marks'!ET68)</f>
        <v/>
      </c>
      <c r="N983" s="453" t="str">
        <f>IF('statement of marks'!EV68="","",'statement of marks'!EV68)</f>
        <v/>
      </c>
    </row>
    <row r="984" spans="3:14" ht="16" customHeight="1">
      <c r="C984" s="451"/>
      <c r="D984" s="444" t="s">
        <v>11</v>
      </c>
      <c r="E984" s="986" t="str">
        <f>IF('statement of marks'!ER67="","",'statement of marks'!ER67)</f>
        <v/>
      </c>
      <c r="F984" s="986"/>
      <c r="G984" s="987"/>
      <c r="H984" s="521"/>
      <c r="I984" s="522"/>
      <c r="J984" s="451"/>
      <c r="K984" s="444" t="s">
        <v>11</v>
      </c>
      <c r="L984" s="986" t="str">
        <f>IF('statement of marks'!ER68="","",'statement of marks'!ER68)</f>
        <v/>
      </c>
      <c r="M984" s="986"/>
      <c r="N984" s="987"/>
    </row>
    <row r="985" spans="3:14" ht="16" customHeight="1">
      <c r="C985" s="451"/>
      <c r="D985" s="446" t="str">
        <f>'statement of marks'!$EO$5</f>
        <v>dqy ehfVax</v>
      </c>
      <c r="E985" s="457" t="str">
        <f>IF('statement of marks'!EO67="","",'statement of marks'!EO67)</f>
        <v/>
      </c>
      <c r="F985" s="395" t="str">
        <f>'statement of marks'!$EP$5</f>
        <v>Nk= mifLFkfr</v>
      </c>
      <c r="G985" s="462" t="str">
        <f>IF('statement of marks'!EP67="","",'statement of marks'!EP67)</f>
        <v/>
      </c>
      <c r="H985" s="521"/>
      <c r="I985" s="522"/>
      <c r="J985" s="451"/>
      <c r="K985" s="446" t="str">
        <f>'statement of marks'!$EO$5</f>
        <v>dqy ehfVax</v>
      </c>
      <c r="L985" s="457" t="str">
        <f>IF('statement of marks'!EO68="","",'statement of marks'!EO68)</f>
        <v/>
      </c>
      <c r="M985" s="395" t="str">
        <f>'statement of marks'!$EP$5</f>
        <v>Nk= mifLFkfr</v>
      </c>
      <c r="N985" s="462" t="str">
        <f>IF('statement of marks'!EP68="","",'statement of marks'!EP68)</f>
        <v/>
      </c>
    </row>
    <row r="986" spans="3:14" ht="16" customHeight="1">
      <c r="C986" s="451"/>
      <c r="D986" s="444" t="s">
        <v>589</v>
      </c>
      <c r="E986" s="964" t="str">
        <f>IF('statement of marks'!EY67="","",'statement of marks'!EY67)</f>
        <v/>
      </c>
      <c r="F986" s="964"/>
      <c r="G986" s="965"/>
      <c r="H986" s="521"/>
      <c r="I986" s="522"/>
      <c r="J986" s="451"/>
      <c r="K986" s="444" t="s">
        <v>589</v>
      </c>
      <c r="L986" s="964" t="str">
        <f>IF('statement of marks'!EY68="","",'statement of marks'!EY68)</f>
        <v/>
      </c>
      <c r="M986" s="964"/>
      <c r="N986" s="965"/>
    </row>
    <row r="987" spans="3:14" ht="16" customHeight="1">
      <c r="C987" s="451"/>
      <c r="D987" s="445" t="s">
        <v>72</v>
      </c>
      <c r="E987" s="964"/>
      <c r="F987" s="964"/>
      <c r="G987" s="965"/>
      <c r="H987" s="521"/>
      <c r="I987" s="522"/>
      <c r="J987" s="451"/>
      <c r="K987" s="445" t="s">
        <v>72</v>
      </c>
      <c r="L987" s="964"/>
      <c r="M987" s="964"/>
      <c r="N987" s="965"/>
    </row>
    <row r="988" spans="3:14" ht="16" customHeight="1">
      <c r="C988" s="451"/>
      <c r="D988" s="447" t="s">
        <v>99</v>
      </c>
      <c r="E988" s="964"/>
      <c r="F988" s="964"/>
      <c r="G988" s="965"/>
      <c r="H988" s="521"/>
      <c r="I988" s="522"/>
      <c r="J988" s="451"/>
      <c r="K988" s="447" t="s">
        <v>99</v>
      </c>
      <c r="L988" s="964"/>
      <c r="M988" s="964"/>
      <c r="N988" s="965"/>
    </row>
    <row r="989" spans="3:14" ht="16" customHeight="1">
      <c r="C989" s="451"/>
      <c r="D989" s="448" t="s">
        <v>19</v>
      </c>
      <c r="E989" s="964"/>
      <c r="F989" s="964"/>
      <c r="G989" s="965"/>
      <c r="H989" s="521"/>
      <c r="I989" s="522"/>
      <c r="J989" s="451"/>
      <c r="K989" s="448" t="s">
        <v>19</v>
      </c>
      <c r="L989" s="964"/>
      <c r="M989" s="964"/>
      <c r="N989" s="965"/>
    </row>
    <row r="990" spans="3:14" ht="16" customHeight="1">
      <c r="C990" s="454"/>
      <c r="D990" s="449" t="s">
        <v>7</v>
      </c>
      <c r="E990" s="964"/>
      <c r="F990" s="964"/>
      <c r="G990" s="965"/>
      <c r="H990" s="521"/>
      <c r="I990" s="522"/>
      <c r="J990" s="454"/>
      <c r="K990" s="449" t="s">
        <v>7</v>
      </c>
      <c r="L990" s="964"/>
      <c r="M990" s="964"/>
      <c r="N990" s="965"/>
    </row>
    <row r="991" spans="3:14" ht="16" customHeight="1">
      <c r="C991" s="451"/>
      <c r="D991" s="445" t="str">
        <f>'statement of marks'!$H$3</f>
        <v>fo|ky; dk Mk;l dksM+ →</v>
      </c>
      <c r="E991" s="966" t="str">
        <f>'statement of marks'!$I$3</f>
        <v>00001</v>
      </c>
      <c r="F991" s="966"/>
      <c r="G991" s="967"/>
      <c r="H991" s="521"/>
      <c r="I991" s="522"/>
      <c r="J991" s="451"/>
      <c r="K991" s="445" t="str">
        <f>'statement of marks'!$H$3</f>
        <v>fo|ky; dk Mk;l dksM+ →</v>
      </c>
      <c r="L991" s="966" t="str">
        <f>'statement of marks'!$I$3</f>
        <v>00001</v>
      </c>
      <c r="M991" s="966"/>
      <c r="N991" s="967"/>
    </row>
    <row r="992" spans="3:14" ht="16" customHeight="1" thickBot="1">
      <c r="C992" s="455"/>
      <c r="D992" s="456" t="s">
        <v>70</v>
      </c>
      <c r="E992" s="968">
        <f>'statement of marks'!$EX$107</f>
        <v>42460</v>
      </c>
      <c r="F992" s="968"/>
      <c r="G992" s="969"/>
      <c r="H992" s="521"/>
      <c r="I992" s="522"/>
      <c r="J992" s="455"/>
      <c r="K992" s="456" t="s">
        <v>70</v>
      </c>
      <c r="L992" s="968">
        <f>'statement of marks'!$EX$107</f>
        <v>42460</v>
      </c>
      <c r="M992" s="968"/>
      <c r="N992" s="969"/>
    </row>
    <row r="993" spans="3:14" ht="16" customHeight="1">
      <c r="C993" s="970" t="s">
        <v>44</v>
      </c>
      <c r="D993" s="971"/>
      <c r="E993" s="971"/>
      <c r="F993" s="971"/>
      <c r="G993" s="972"/>
      <c r="H993" s="521"/>
      <c r="I993" s="522"/>
      <c r="J993" s="970" t="s">
        <v>44</v>
      </c>
      <c r="K993" s="971"/>
      <c r="L993" s="971"/>
      <c r="M993" s="971"/>
      <c r="N993" s="972"/>
    </row>
    <row r="994" spans="3:14" ht="16" customHeight="1">
      <c r="C994" s="973" t="str">
        <f>'statement of marks'!$A$1</f>
        <v>jk- ck- ek/;fed fo|ky; uohu] fuEckgsM+k</v>
      </c>
      <c r="D994" s="974"/>
      <c r="E994" s="974"/>
      <c r="F994" s="974"/>
      <c r="G994" s="975"/>
      <c r="H994" s="521"/>
      <c r="I994" s="522"/>
      <c r="J994" s="973" t="str">
        <f>'statement of marks'!$A$1</f>
        <v>jk- ck- ek/;fed fo|ky; uohu] fuEckgsM+k</v>
      </c>
      <c r="K994" s="974"/>
      <c r="L994" s="974"/>
      <c r="M994" s="974"/>
      <c r="N994" s="975"/>
    </row>
    <row r="995" spans="3:14" ht="16" customHeight="1">
      <c r="C995" s="973"/>
      <c r="D995" s="974"/>
      <c r="E995" s="974"/>
      <c r="F995" s="974"/>
      <c r="G995" s="975"/>
      <c r="H995" s="521"/>
      <c r="I995" s="522"/>
      <c r="J995" s="973"/>
      <c r="K995" s="974"/>
      <c r="L995" s="974"/>
      <c r="M995" s="974"/>
      <c r="N995" s="975"/>
    </row>
    <row r="996" spans="3:14" ht="16" customHeight="1">
      <c r="C996" s="451"/>
      <c r="D996" s="443" t="s">
        <v>578</v>
      </c>
      <c r="E996" s="976" t="str">
        <f>'statement of marks'!$F$3</f>
        <v>2015-16</v>
      </c>
      <c r="F996" s="976"/>
      <c r="G996" s="977"/>
      <c r="H996" s="521"/>
      <c r="I996" s="522"/>
      <c r="J996" s="451"/>
      <c r="K996" s="443" t="s">
        <v>578</v>
      </c>
      <c r="L996" s="976" t="str">
        <f>'statement of marks'!$F$3</f>
        <v>2015-16</v>
      </c>
      <c r="M996" s="976"/>
      <c r="N996" s="977"/>
    </row>
    <row r="997" spans="3:14" ht="16" customHeight="1">
      <c r="C997" s="451"/>
      <c r="D997" s="444" t="s">
        <v>579</v>
      </c>
      <c r="E997" s="978" t="str">
        <f>IF('statement of marks'!H69="","",'statement of marks'!H69)</f>
        <v>v 063</v>
      </c>
      <c r="F997" s="978"/>
      <c r="G997" s="979"/>
      <c r="H997" s="521"/>
      <c r="I997" s="522"/>
      <c r="J997" s="451"/>
      <c r="K997" s="444" t="s">
        <v>579</v>
      </c>
      <c r="L997" s="978" t="str">
        <f>IF('statement of marks'!H70="","",'statement of marks'!H70)</f>
        <v>v 064</v>
      </c>
      <c r="M997" s="978"/>
      <c r="N997" s="979"/>
    </row>
    <row r="998" spans="3:14" ht="16" customHeight="1">
      <c r="C998" s="451"/>
      <c r="D998" s="444" t="s">
        <v>580</v>
      </c>
      <c r="E998" s="978" t="str">
        <f>IF('statement of marks'!I69="","",'statement of marks'!I69)</f>
        <v>c 063</v>
      </c>
      <c r="F998" s="978"/>
      <c r="G998" s="979"/>
      <c r="H998" s="521"/>
      <c r="I998" s="522"/>
      <c r="J998" s="451"/>
      <c r="K998" s="444" t="s">
        <v>580</v>
      </c>
      <c r="L998" s="978" t="str">
        <f>IF('statement of marks'!I70="","",'statement of marks'!I70)</f>
        <v>c 064</v>
      </c>
      <c r="M998" s="978"/>
      <c r="N998" s="979"/>
    </row>
    <row r="999" spans="3:14" ht="16" customHeight="1">
      <c r="C999" s="451"/>
      <c r="D999" s="444" t="s">
        <v>581</v>
      </c>
      <c r="E999" s="978" t="str">
        <f>IF('statement of marks'!J69="","",'statement of marks'!J69)</f>
        <v>l 063</v>
      </c>
      <c r="F999" s="978"/>
      <c r="G999" s="979"/>
      <c r="H999" s="521"/>
      <c r="I999" s="522"/>
      <c r="J999" s="451"/>
      <c r="K999" s="444" t="s">
        <v>581</v>
      </c>
      <c r="L999" s="978" t="str">
        <f>IF('statement of marks'!J70="","",'statement of marks'!J70)</f>
        <v>l 064</v>
      </c>
      <c r="M999" s="978"/>
      <c r="N999" s="979"/>
    </row>
    <row r="1000" spans="3:14" ht="16" customHeight="1">
      <c r="C1000" s="451"/>
      <c r="D1000" s="444" t="s">
        <v>585</v>
      </c>
      <c r="E1000" s="980" t="str">
        <f>IF('statement of marks'!B69="","",'statement of marks'!B69)</f>
        <v/>
      </c>
      <c r="F1000" s="980"/>
      <c r="G1000" s="981"/>
      <c r="H1000" s="521"/>
      <c r="I1000" s="522"/>
      <c r="J1000" s="451"/>
      <c r="K1000" s="444" t="s">
        <v>585</v>
      </c>
      <c r="L1000" s="980" t="str">
        <f>IF('statement of marks'!B70="","",'statement of marks'!B70)</f>
        <v/>
      </c>
      <c r="M1000" s="980"/>
      <c r="N1000" s="981"/>
    </row>
    <row r="1001" spans="3:14" ht="16" customHeight="1">
      <c r="C1001" s="451"/>
      <c r="D1001" s="444" t="s">
        <v>582</v>
      </c>
      <c r="E1001" s="980">
        <f>'statement of marks'!$D$3</f>
        <v>3</v>
      </c>
      <c r="F1001" s="980"/>
      <c r="G1001" s="981"/>
      <c r="H1001" s="521"/>
      <c r="I1001" s="522"/>
      <c r="J1001" s="451"/>
      <c r="K1001" s="444" t="s">
        <v>582</v>
      </c>
      <c r="L1001" s="980">
        <f>'statement of marks'!$D$3</f>
        <v>3</v>
      </c>
      <c r="M1001" s="980"/>
      <c r="N1001" s="981"/>
    </row>
    <row r="1002" spans="3:14" ht="16" customHeight="1">
      <c r="C1002" s="451"/>
      <c r="D1002" s="445" t="s">
        <v>583</v>
      </c>
      <c r="E1002" s="980" t="str">
        <f>IF('statement of marks'!E69="","",'statement of marks'!E69)</f>
        <v/>
      </c>
      <c r="F1002" s="980"/>
      <c r="G1002" s="981"/>
      <c r="H1002" s="521"/>
      <c r="I1002" s="522"/>
      <c r="J1002" s="451"/>
      <c r="K1002" s="445" t="s">
        <v>583</v>
      </c>
      <c r="L1002" s="980" t="str">
        <f>IF('statement of marks'!E70="","",'statement of marks'!E70)</f>
        <v/>
      </c>
      <c r="M1002" s="980"/>
      <c r="N1002" s="981"/>
    </row>
    <row r="1003" spans="3:14" ht="16" customHeight="1">
      <c r="C1003" s="451"/>
      <c r="D1003" s="444" t="s">
        <v>9</v>
      </c>
      <c r="E1003" s="980" t="str">
        <f>IF('statement of marks'!D69="","",'statement of marks'!D69)</f>
        <v/>
      </c>
      <c r="F1003" s="980"/>
      <c r="G1003" s="981"/>
      <c r="H1003" s="521"/>
      <c r="I1003" s="522"/>
      <c r="J1003" s="451"/>
      <c r="K1003" s="444" t="s">
        <v>9</v>
      </c>
      <c r="L1003" s="980" t="str">
        <f>IF('statement of marks'!D70="","",'statement of marks'!D70)</f>
        <v/>
      </c>
      <c r="M1003" s="980"/>
      <c r="N1003" s="981"/>
    </row>
    <row r="1004" spans="3:14" ht="16" customHeight="1">
      <c r="C1004" s="451"/>
      <c r="D1004" s="444" t="s">
        <v>587</v>
      </c>
      <c r="E1004" s="982" t="str">
        <f>IF('statement of marks'!F69="","",'statement of marks'!F69)</f>
        <v/>
      </c>
      <c r="F1004" s="982"/>
      <c r="G1004" s="983"/>
      <c r="H1004" s="521"/>
      <c r="I1004" s="522"/>
      <c r="J1004" s="451"/>
      <c r="K1004" s="444" t="s">
        <v>587</v>
      </c>
      <c r="L1004" s="982" t="str">
        <f>IF('statement of marks'!F70="","",'statement of marks'!F70)</f>
        <v/>
      </c>
      <c r="M1004" s="982"/>
      <c r="N1004" s="983"/>
    </row>
    <row r="1005" spans="3:14" ht="16" customHeight="1">
      <c r="C1005" s="451"/>
      <c r="D1005" s="444" t="s">
        <v>588</v>
      </c>
      <c r="E1005" s="984" t="str">
        <f>IF('statement of marks'!G69="","",'statement of marks'!G69)</f>
        <v/>
      </c>
      <c r="F1005" s="984"/>
      <c r="G1005" s="985"/>
      <c r="H1005" s="521"/>
      <c r="I1005" s="522"/>
      <c r="J1005" s="451"/>
      <c r="K1005" s="444" t="s">
        <v>588</v>
      </c>
      <c r="L1005" s="984" t="str">
        <f>IF('statement of marks'!G70="","",'statement of marks'!G70)</f>
        <v/>
      </c>
      <c r="M1005" s="984"/>
      <c r="N1005" s="985"/>
    </row>
    <row r="1006" spans="3:14" ht="16" customHeight="1">
      <c r="C1006" s="451"/>
      <c r="D1006" s="444" t="s">
        <v>584</v>
      </c>
      <c r="E1006" s="450" t="s">
        <v>655</v>
      </c>
      <c r="F1006" s="450" t="s">
        <v>91</v>
      </c>
      <c r="G1006" s="452" t="s">
        <v>591</v>
      </c>
      <c r="H1006" s="521"/>
      <c r="I1006" s="522"/>
      <c r="J1006" s="451"/>
      <c r="K1006" s="444" t="s">
        <v>584</v>
      </c>
      <c r="L1006" s="450" t="s">
        <v>655</v>
      </c>
      <c r="M1006" s="450" t="s">
        <v>91</v>
      </c>
      <c r="N1006" s="452" t="s">
        <v>591</v>
      </c>
    </row>
    <row r="1007" spans="3:14" ht="16" customHeight="1">
      <c r="C1007" s="451"/>
      <c r="D1007" s="444" t="str">
        <f>'statement of marks'!$DQ$5</f>
        <v>fgUnh</v>
      </c>
      <c r="E1007" s="458" t="str">
        <f>IF('statement of marks'!DQ69="","",'statement of marks'!DQ69)</f>
        <v/>
      </c>
      <c r="F1007" s="460" t="str">
        <f>IF('statement of marks'!DR69="","",'statement of marks'!DR69)</f>
        <v/>
      </c>
      <c r="G1007" s="452" t="str">
        <f>IF('statement of marks'!DS69="","",'statement of marks'!DS69)</f>
        <v/>
      </c>
      <c r="H1007" s="521"/>
      <c r="I1007" s="522"/>
      <c r="J1007" s="451"/>
      <c r="K1007" s="444" t="str">
        <f>'statement of marks'!$DQ$5</f>
        <v>fgUnh</v>
      </c>
      <c r="L1007" s="458" t="str">
        <f>IF('statement of marks'!DQ70="","",'statement of marks'!DQ70)</f>
        <v/>
      </c>
      <c r="M1007" s="460" t="str">
        <f>IF('statement of marks'!DR70="","",'statement of marks'!DR70)</f>
        <v/>
      </c>
      <c r="N1007" s="452" t="str">
        <f>IF('statement of marks'!DS70="","",'statement of marks'!DS70)</f>
        <v/>
      </c>
    </row>
    <row r="1008" spans="3:14" ht="16" customHeight="1">
      <c r="C1008" s="451"/>
      <c r="D1008" s="519" t="str">
        <f>'statement of marks'!$DW$5</f>
        <v>mnwZ</v>
      </c>
      <c r="E1008" s="458" t="str">
        <f>IF('statement of marks'!DW69="","",'statement of marks'!DW69)</f>
        <v/>
      </c>
      <c r="F1008" s="460" t="str">
        <f>IF('statement of marks'!DX69="","",'statement of marks'!DX69)</f>
        <v/>
      </c>
      <c r="G1008" s="452" t="str">
        <f>IF('statement of marks'!DY69="","",'statement of marks'!DY69)</f>
        <v/>
      </c>
      <c r="H1008" s="521"/>
      <c r="I1008" s="522"/>
      <c r="J1008" s="451"/>
      <c r="K1008" s="519" t="str">
        <f>'statement of marks'!$DW$5</f>
        <v>mnwZ</v>
      </c>
      <c r="L1008" s="458" t="str">
        <f>IF('statement of marks'!DW70="","",'statement of marks'!DW70)</f>
        <v/>
      </c>
      <c r="M1008" s="460" t="str">
        <f>IF('statement of marks'!DX70="","",'statement of marks'!DX70)</f>
        <v/>
      </c>
      <c r="N1008" s="452" t="str">
        <f>IF('statement of marks'!DY70="","",'statement of marks'!DY70)</f>
        <v/>
      </c>
    </row>
    <row r="1009" spans="3:14" ht="16" customHeight="1">
      <c r="C1009" s="451"/>
      <c r="D1009" s="444" t="str">
        <f>'statement of marks'!$DT$5</f>
        <v>vaxszth</v>
      </c>
      <c r="E1009" s="458" t="str">
        <f>IF('statement of marks'!DT69="","",'statement of marks'!DT69)</f>
        <v/>
      </c>
      <c r="F1009" s="460" t="str">
        <f>IF('statement of marks'!DU69="","",'statement of marks'!DU69)</f>
        <v/>
      </c>
      <c r="G1009" s="452" t="str">
        <f>IF('statement of marks'!DV69="","",'statement of marks'!DV69)</f>
        <v/>
      </c>
      <c r="H1009" s="521"/>
      <c r="I1009" s="522"/>
      <c r="J1009" s="451"/>
      <c r="K1009" s="444" t="str">
        <f>'statement of marks'!$DT$5</f>
        <v>vaxszth</v>
      </c>
      <c r="L1009" s="458" t="str">
        <f>IF('statement of marks'!DT70="","",'statement of marks'!DT70)</f>
        <v/>
      </c>
      <c r="M1009" s="460" t="str">
        <f>IF('statement of marks'!DU70="","",'statement of marks'!DU70)</f>
        <v/>
      </c>
      <c r="N1009" s="452" t="str">
        <f>IF('statement of marks'!DV70="","",'statement of marks'!DV70)</f>
        <v/>
      </c>
    </row>
    <row r="1010" spans="3:14" ht="16" customHeight="1">
      <c r="C1010" s="451"/>
      <c r="D1010" s="444" t="str">
        <f>'statement of marks'!$DZ$5</f>
        <v>xf.kr</v>
      </c>
      <c r="E1010" s="458" t="str">
        <f>IF('statement of marks'!DZ69="","",'statement of marks'!DZ69)</f>
        <v/>
      </c>
      <c r="F1010" s="460" t="str">
        <f>IF('statement of marks'!EA69="","",'statement of marks'!EA69)</f>
        <v/>
      </c>
      <c r="G1010" s="452" t="str">
        <f>IF('statement of marks'!EB69="","",'statement of marks'!EB69)</f>
        <v/>
      </c>
      <c r="H1010" s="521"/>
      <c r="I1010" s="522"/>
      <c r="J1010" s="451"/>
      <c r="K1010" s="444" t="str">
        <f>'statement of marks'!$DZ$5</f>
        <v>xf.kr</v>
      </c>
      <c r="L1010" s="458" t="str">
        <f>IF('statement of marks'!DZ70="","",'statement of marks'!DZ70)</f>
        <v/>
      </c>
      <c r="M1010" s="460" t="str">
        <f>IF('statement of marks'!EA70="","",'statement of marks'!EA70)</f>
        <v/>
      </c>
      <c r="N1010" s="452" t="str">
        <f>IF('statement of marks'!EB70="","",'statement of marks'!EB70)</f>
        <v/>
      </c>
    </row>
    <row r="1011" spans="3:14" ht="16" customHeight="1">
      <c r="C1011" s="451"/>
      <c r="D1011" s="444" t="str">
        <f>'statement of marks'!$EC$5</f>
        <v>Ik;kZoj.k v/;;u</v>
      </c>
      <c r="E1011" s="458" t="str">
        <f>IF('statement of marks'!EC69="","",'statement of marks'!EC69)</f>
        <v/>
      </c>
      <c r="F1011" s="460" t="str">
        <f>IF('statement of marks'!ED69="","",'statement of marks'!ED69)</f>
        <v/>
      </c>
      <c r="G1011" s="452" t="str">
        <f>IF('statement of marks'!EE69="","",'statement of marks'!EE69)</f>
        <v/>
      </c>
      <c r="H1011" s="521"/>
      <c r="I1011" s="522"/>
      <c r="J1011" s="451"/>
      <c r="K1011" s="444" t="str">
        <f>'statement of marks'!$EC$5</f>
        <v>Ik;kZoj.k v/;;u</v>
      </c>
      <c r="L1011" s="458" t="str">
        <f>IF('statement of marks'!EC70="","",'statement of marks'!EC70)</f>
        <v/>
      </c>
      <c r="M1011" s="460" t="str">
        <f>IF('statement of marks'!ED70="","",'statement of marks'!ED70)</f>
        <v/>
      </c>
      <c r="N1011" s="452" t="str">
        <f>IF('statement of marks'!EE70="","",'statement of marks'!EE70)</f>
        <v/>
      </c>
    </row>
    <row r="1012" spans="3:14" ht="16" customHeight="1">
      <c r="C1012" s="451"/>
      <c r="D1012" s="444" t="str">
        <f>'statement of marks'!$EF$5</f>
        <v>dk;kZuqHko</v>
      </c>
      <c r="E1012" s="458" t="str">
        <f>IF('statement of marks'!EF69="","",'statement of marks'!EF69)</f>
        <v/>
      </c>
      <c r="F1012" s="460" t="str">
        <f>IF('statement of marks'!EG69="","",'statement of marks'!EG69)</f>
        <v/>
      </c>
      <c r="G1012" s="452" t="str">
        <f>IF('statement of marks'!EH69="","",'statement of marks'!EH69)</f>
        <v/>
      </c>
      <c r="H1012" s="521"/>
      <c r="I1012" s="522"/>
      <c r="J1012" s="451"/>
      <c r="K1012" s="444" t="str">
        <f>'statement of marks'!$EF$5</f>
        <v>dk;kZuqHko</v>
      </c>
      <c r="L1012" s="458" t="str">
        <f>IF('statement of marks'!EF70="","",'statement of marks'!EF70)</f>
        <v/>
      </c>
      <c r="M1012" s="460" t="str">
        <f>IF('statement of marks'!EG70="","",'statement of marks'!EG70)</f>
        <v/>
      </c>
      <c r="N1012" s="452" t="str">
        <f>IF('statement of marks'!EH70="","",'statement of marks'!EH70)</f>
        <v/>
      </c>
    </row>
    <row r="1013" spans="3:14" ht="16" customHeight="1">
      <c r="C1013" s="451"/>
      <c r="D1013" s="444" t="str">
        <f>'statement of marks'!$EI$5</f>
        <v>dyk f'k{kk</v>
      </c>
      <c r="E1013" s="459" t="str">
        <f>IF('statement of marks'!EI69="","",'statement of marks'!EI69)</f>
        <v/>
      </c>
      <c r="F1013" s="461" t="str">
        <f>IF('statement of marks'!EJ69="","",'statement of marks'!EJ69)</f>
        <v/>
      </c>
      <c r="G1013" s="453" t="str">
        <f>IF('statement of marks'!EK69="","",'statement of marks'!EK69)</f>
        <v/>
      </c>
      <c r="H1013" s="521"/>
      <c r="I1013" s="522"/>
      <c r="J1013" s="451"/>
      <c r="K1013" s="444" t="str">
        <f>'statement of marks'!$EI$5</f>
        <v>dyk f'k{kk</v>
      </c>
      <c r="L1013" s="459" t="str">
        <f>IF('statement of marks'!EI70="","",'statement of marks'!EI70)</f>
        <v/>
      </c>
      <c r="M1013" s="461" t="str">
        <f>IF('statement of marks'!EJ70="","",'statement of marks'!EJ70)</f>
        <v/>
      </c>
      <c r="N1013" s="453" t="str">
        <f>IF('statement of marks'!EK70="","",'statement of marks'!EK70)</f>
        <v/>
      </c>
    </row>
    <row r="1014" spans="3:14" ht="16" customHeight="1">
      <c r="C1014" s="451"/>
      <c r="D1014" s="444" t="str">
        <f>'statement of marks'!$EL$5</f>
        <v>LokLF; ,oe~ 'kkjhfjd f'k{kk</v>
      </c>
      <c r="E1014" s="459" t="str">
        <f>IF('statement of marks'!EL69="","",'statement of marks'!EL69)</f>
        <v/>
      </c>
      <c r="F1014" s="461" t="str">
        <f>IF('statement of marks'!EM69="","",'statement of marks'!EM69)</f>
        <v/>
      </c>
      <c r="G1014" s="453" t="str">
        <f>IF('statement of marks'!EN69="","",'statement of marks'!EN69)</f>
        <v/>
      </c>
      <c r="H1014" s="521"/>
      <c r="I1014" s="522"/>
      <c r="J1014" s="451"/>
      <c r="K1014" s="444" t="str">
        <f>'statement of marks'!$EL$5</f>
        <v>LokLF; ,oe~ 'kkjhfjd f'k{kk</v>
      </c>
      <c r="L1014" s="459" t="str">
        <f>IF('statement of marks'!EL70="","",'statement of marks'!EL70)</f>
        <v/>
      </c>
      <c r="M1014" s="461" t="str">
        <f>IF('statement of marks'!EM70="","",'statement of marks'!EM70)</f>
        <v/>
      </c>
      <c r="N1014" s="453" t="str">
        <f>IF('statement of marks'!EN70="","",'statement of marks'!EN70)</f>
        <v/>
      </c>
    </row>
    <row r="1015" spans="3:14" ht="16" customHeight="1">
      <c r="C1015" s="451"/>
      <c r="D1015" s="444" t="s">
        <v>654</v>
      </c>
      <c r="E1015" s="459" t="str">
        <f>IF('statement of marks'!ES69="","",'statement of marks'!ES69)</f>
        <v/>
      </c>
      <c r="F1015" s="461" t="str">
        <f>IF('statement of marks'!ET69="","",'statement of marks'!ET69)</f>
        <v/>
      </c>
      <c r="G1015" s="453" t="str">
        <f>IF('statement of marks'!EV69="","",'statement of marks'!EV69)</f>
        <v/>
      </c>
      <c r="H1015" s="521"/>
      <c r="I1015" s="522"/>
      <c r="J1015" s="451"/>
      <c r="K1015" s="444" t="s">
        <v>654</v>
      </c>
      <c r="L1015" s="459" t="str">
        <f>IF('statement of marks'!ES70="","",'statement of marks'!ES70)</f>
        <v/>
      </c>
      <c r="M1015" s="461" t="str">
        <f>IF('statement of marks'!ET70="","",'statement of marks'!ET70)</f>
        <v/>
      </c>
      <c r="N1015" s="453" t="str">
        <f>IF('statement of marks'!EV70="","",'statement of marks'!EV70)</f>
        <v/>
      </c>
    </row>
    <row r="1016" spans="3:14" ht="16" customHeight="1">
      <c r="C1016" s="451"/>
      <c r="D1016" s="444" t="s">
        <v>11</v>
      </c>
      <c r="E1016" s="986" t="str">
        <f>IF('statement of marks'!ER69="","",'statement of marks'!ER69)</f>
        <v/>
      </c>
      <c r="F1016" s="986"/>
      <c r="G1016" s="987"/>
      <c r="H1016" s="521"/>
      <c r="I1016" s="522"/>
      <c r="J1016" s="451"/>
      <c r="K1016" s="444" t="s">
        <v>11</v>
      </c>
      <c r="L1016" s="986" t="str">
        <f>IF('statement of marks'!ER70="","",'statement of marks'!ER70)</f>
        <v/>
      </c>
      <c r="M1016" s="986"/>
      <c r="N1016" s="987"/>
    </row>
    <row r="1017" spans="3:14" ht="16" customHeight="1">
      <c r="C1017" s="451"/>
      <c r="D1017" s="446" t="str">
        <f>'statement of marks'!$EO$5</f>
        <v>dqy ehfVax</v>
      </c>
      <c r="E1017" s="457" t="str">
        <f>IF('statement of marks'!EO69="","",'statement of marks'!EO69)</f>
        <v/>
      </c>
      <c r="F1017" s="395" t="str">
        <f>'statement of marks'!$EP$5</f>
        <v>Nk= mifLFkfr</v>
      </c>
      <c r="G1017" s="462" t="str">
        <f>IF('statement of marks'!EP69="","",'statement of marks'!EP69)</f>
        <v/>
      </c>
      <c r="H1017" s="521"/>
      <c r="I1017" s="522"/>
      <c r="J1017" s="451"/>
      <c r="K1017" s="446" t="str">
        <f>'statement of marks'!$EO$5</f>
        <v>dqy ehfVax</v>
      </c>
      <c r="L1017" s="457" t="str">
        <f>IF('statement of marks'!EO70="","",'statement of marks'!EO70)</f>
        <v/>
      </c>
      <c r="M1017" s="395" t="str">
        <f>'statement of marks'!$EP$5</f>
        <v>Nk= mifLFkfr</v>
      </c>
      <c r="N1017" s="462" t="str">
        <f>IF('statement of marks'!EP70="","",'statement of marks'!EP70)</f>
        <v/>
      </c>
    </row>
    <row r="1018" spans="3:14" ht="16" customHeight="1">
      <c r="C1018" s="451"/>
      <c r="D1018" s="444" t="s">
        <v>589</v>
      </c>
      <c r="E1018" s="964" t="str">
        <f>IF('statement of marks'!EY69="","",'statement of marks'!EY69)</f>
        <v/>
      </c>
      <c r="F1018" s="964"/>
      <c r="G1018" s="965"/>
      <c r="H1018" s="521"/>
      <c r="I1018" s="522"/>
      <c r="J1018" s="451"/>
      <c r="K1018" s="444" t="s">
        <v>589</v>
      </c>
      <c r="L1018" s="964" t="str">
        <f>IF('statement of marks'!EY70="","",'statement of marks'!EY70)</f>
        <v/>
      </c>
      <c r="M1018" s="964"/>
      <c r="N1018" s="965"/>
    </row>
    <row r="1019" spans="3:14" ht="16" customHeight="1">
      <c r="C1019" s="451"/>
      <c r="D1019" s="445" t="s">
        <v>72</v>
      </c>
      <c r="E1019" s="964"/>
      <c r="F1019" s="964"/>
      <c r="G1019" s="965"/>
      <c r="H1019" s="521"/>
      <c r="I1019" s="522"/>
      <c r="J1019" s="451"/>
      <c r="K1019" s="445" t="s">
        <v>72</v>
      </c>
      <c r="L1019" s="964"/>
      <c r="M1019" s="964"/>
      <c r="N1019" s="965"/>
    </row>
    <row r="1020" spans="3:14" ht="16" customHeight="1">
      <c r="C1020" s="451"/>
      <c r="D1020" s="447" t="s">
        <v>99</v>
      </c>
      <c r="E1020" s="964"/>
      <c r="F1020" s="964"/>
      <c r="G1020" s="965"/>
      <c r="H1020" s="521"/>
      <c r="I1020" s="522"/>
      <c r="J1020" s="451"/>
      <c r="K1020" s="447" t="s">
        <v>99</v>
      </c>
      <c r="L1020" s="964"/>
      <c r="M1020" s="964"/>
      <c r="N1020" s="965"/>
    </row>
    <row r="1021" spans="3:14" ht="16" customHeight="1">
      <c r="C1021" s="451"/>
      <c r="D1021" s="448" t="s">
        <v>19</v>
      </c>
      <c r="E1021" s="964"/>
      <c r="F1021" s="964"/>
      <c r="G1021" s="965"/>
      <c r="H1021" s="521"/>
      <c r="I1021" s="522"/>
      <c r="J1021" s="451"/>
      <c r="K1021" s="448" t="s">
        <v>19</v>
      </c>
      <c r="L1021" s="964"/>
      <c r="M1021" s="964"/>
      <c r="N1021" s="965"/>
    </row>
    <row r="1022" spans="3:14" ht="16" customHeight="1">
      <c r="C1022" s="454"/>
      <c r="D1022" s="449" t="s">
        <v>7</v>
      </c>
      <c r="E1022" s="964"/>
      <c r="F1022" s="964"/>
      <c r="G1022" s="965"/>
      <c r="H1022" s="521"/>
      <c r="I1022" s="522"/>
      <c r="J1022" s="454"/>
      <c r="K1022" s="449" t="s">
        <v>7</v>
      </c>
      <c r="L1022" s="964"/>
      <c r="M1022" s="964"/>
      <c r="N1022" s="965"/>
    </row>
    <row r="1023" spans="3:14" ht="16" customHeight="1">
      <c r="C1023" s="451"/>
      <c r="D1023" s="445" t="str">
        <f>'statement of marks'!$H$3</f>
        <v>fo|ky; dk Mk;l dksM+ →</v>
      </c>
      <c r="E1023" s="966" t="str">
        <f>'statement of marks'!$I$3</f>
        <v>00001</v>
      </c>
      <c r="F1023" s="966"/>
      <c r="G1023" s="967"/>
      <c r="H1023" s="521"/>
      <c r="I1023" s="522"/>
      <c r="J1023" s="451"/>
      <c r="K1023" s="445" t="str">
        <f>'statement of marks'!$H$3</f>
        <v>fo|ky; dk Mk;l dksM+ →</v>
      </c>
      <c r="L1023" s="966" t="str">
        <f>'statement of marks'!$I$3</f>
        <v>00001</v>
      </c>
      <c r="M1023" s="966"/>
      <c r="N1023" s="967"/>
    </row>
    <row r="1024" spans="3:14" ht="16" customHeight="1" thickBot="1">
      <c r="C1024" s="455"/>
      <c r="D1024" s="456" t="s">
        <v>70</v>
      </c>
      <c r="E1024" s="968">
        <f>'statement of marks'!$EX$107</f>
        <v>42460</v>
      </c>
      <c r="F1024" s="968"/>
      <c r="G1024" s="969"/>
      <c r="H1024" s="521"/>
      <c r="I1024" s="522"/>
      <c r="J1024" s="455"/>
      <c r="K1024" s="456" t="s">
        <v>70</v>
      </c>
      <c r="L1024" s="968">
        <f>'statement of marks'!$EX$107</f>
        <v>42460</v>
      </c>
      <c r="M1024" s="968"/>
      <c r="N1024" s="969"/>
    </row>
    <row r="1025" spans="3:14" ht="16" customHeight="1">
      <c r="C1025" s="970" t="s">
        <v>44</v>
      </c>
      <c r="D1025" s="971"/>
      <c r="E1025" s="971"/>
      <c r="F1025" s="971"/>
      <c r="G1025" s="972"/>
      <c r="H1025" s="521"/>
      <c r="I1025" s="522"/>
      <c r="J1025" s="970" t="s">
        <v>44</v>
      </c>
      <c r="K1025" s="971"/>
      <c r="L1025" s="971"/>
      <c r="M1025" s="971"/>
      <c r="N1025" s="972"/>
    </row>
    <row r="1026" spans="3:14" ht="16" customHeight="1">
      <c r="C1026" s="973" t="str">
        <f>'statement of marks'!$A$1</f>
        <v>jk- ck- ek/;fed fo|ky; uohu] fuEckgsM+k</v>
      </c>
      <c r="D1026" s="974"/>
      <c r="E1026" s="974"/>
      <c r="F1026" s="974"/>
      <c r="G1026" s="975"/>
      <c r="H1026" s="521"/>
      <c r="I1026" s="522"/>
      <c r="J1026" s="973" t="str">
        <f>'statement of marks'!$A$1</f>
        <v>jk- ck- ek/;fed fo|ky; uohu] fuEckgsM+k</v>
      </c>
      <c r="K1026" s="974"/>
      <c r="L1026" s="974"/>
      <c r="M1026" s="974"/>
      <c r="N1026" s="975"/>
    </row>
    <row r="1027" spans="3:14" ht="16" customHeight="1">
      <c r="C1027" s="973"/>
      <c r="D1027" s="974"/>
      <c r="E1027" s="974"/>
      <c r="F1027" s="974"/>
      <c r="G1027" s="975"/>
      <c r="H1027" s="521"/>
      <c r="I1027" s="522"/>
      <c r="J1027" s="973"/>
      <c r="K1027" s="974"/>
      <c r="L1027" s="974"/>
      <c r="M1027" s="974"/>
      <c r="N1027" s="975"/>
    </row>
    <row r="1028" spans="3:14" ht="16" customHeight="1">
      <c r="C1028" s="451"/>
      <c r="D1028" s="443" t="s">
        <v>578</v>
      </c>
      <c r="E1028" s="976" t="str">
        <f>'statement of marks'!$F$3</f>
        <v>2015-16</v>
      </c>
      <c r="F1028" s="976"/>
      <c r="G1028" s="977"/>
      <c r="H1028" s="521"/>
      <c r="I1028" s="522"/>
      <c r="J1028" s="451"/>
      <c r="K1028" s="443" t="s">
        <v>578</v>
      </c>
      <c r="L1028" s="976" t="str">
        <f>'statement of marks'!$F$3</f>
        <v>2015-16</v>
      </c>
      <c r="M1028" s="976"/>
      <c r="N1028" s="977"/>
    </row>
    <row r="1029" spans="3:14" ht="16" customHeight="1">
      <c r="C1029" s="451"/>
      <c r="D1029" s="444" t="s">
        <v>579</v>
      </c>
      <c r="E1029" s="978" t="str">
        <f>IF('statement of marks'!H71="","",'statement of marks'!H71)</f>
        <v>v 065</v>
      </c>
      <c r="F1029" s="978"/>
      <c r="G1029" s="979"/>
      <c r="H1029" s="521"/>
      <c r="I1029" s="522"/>
      <c r="J1029" s="451"/>
      <c r="K1029" s="444" t="s">
        <v>579</v>
      </c>
      <c r="L1029" s="978" t="str">
        <f>IF('statement of marks'!H72="","",'statement of marks'!H72)</f>
        <v>v 066</v>
      </c>
      <c r="M1029" s="978"/>
      <c r="N1029" s="979"/>
    </row>
    <row r="1030" spans="3:14" ht="16" customHeight="1">
      <c r="C1030" s="451"/>
      <c r="D1030" s="444" t="s">
        <v>580</v>
      </c>
      <c r="E1030" s="978" t="str">
        <f>IF('statement of marks'!I71="","",'statement of marks'!I71)</f>
        <v>c 065</v>
      </c>
      <c r="F1030" s="978"/>
      <c r="G1030" s="979"/>
      <c r="H1030" s="521"/>
      <c r="I1030" s="522"/>
      <c r="J1030" s="451"/>
      <c r="K1030" s="444" t="s">
        <v>580</v>
      </c>
      <c r="L1030" s="978" t="str">
        <f>IF('statement of marks'!I72="","",'statement of marks'!I72)</f>
        <v>c 066</v>
      </c>
      <c r="M1030" s="978"/>
      <c r="N1030" s="979"/>
    </row>
    <row r="1031" spans="3:14" ht="16" customHeight="1">
      <c r="C1031" s="451"/>
      <c r="D1031" s="444" t="s">
        <v>581</v>
      </c>
      <c r="E1031" s="978" t="str">
        <f>IF('statement of marks'!J71="","",'statement of marks'!J71)</f>
        <v>l 065</v>
      </c>
      <c r="F1031" s="978"/>
      <c r="G1031" s="979"/>
      <c r="H1031" s="521"/>
      <c r="I1031" s="522"/>
      <c r="J1031" s="451"/>
      <c r="K1031" s="444" t="s">
        <v>581</v>
      </c>
      <c r="L1031" s="978" t="str">
        <f>IF('statement of marks'!J72="","",'statement of marks'!J72)</f>
        <v>l 066</v>
      </c>
      <c r="M1031" s="978"/>
      <c r="N1031" s="979"/>
    </row>
    <row r="1032" spans="3:14" ht="16" customHeight="1">
      <c r="C1032" s="451"/>
      <c r="D1032" s="444" t="s">
        <v>585</v>
      </c>
      <c r="E1032" s="980" t="str">
        <f>IF('statement of marks'!B71="","",'statement of marks'!B71)</f>
        <v/>
      </c>
      <c r="F1032" s="980"/>
      <c r="G1032" s="981"/>
      <c r="H1032" s="521"/>
      <c r="I1032" s="522"/>
      <c r="J1032" s="451"/>
      <c r="K1032" s="444" t="s">
        <v>585</v>
      </c>
      <c r="L1032" s="980" t="str">
        <f>IF('statement of marks'!B72="","",'statement of marks'!B72)</f>
        <v/>
      </c>
      <c r="M1032" s="980"/>
      <c r="N1032" s="981"/>
    </row>
    <row r="1033" spans="3:14" ht="16" customHeight="1">
      <c r="C1033" s="451"/>
      <c r="D1033" s="444" t="s">
        <v>582</v>
      </c>
      <c r="E1033" s="980">
        <f>'statement of marks'!$D$3</f>
        <v>3</v>
      </c>
      <c r="F1033" s="980"/>
      <c r="G1033" s="981"/>
      <c r="H1033" s="521"/>
      <c r="I1033" s="522"/>
      <c r="J1033" s="451"/>
      <c r="K1033" s="444" t="s">
        <v>582</v>
      </c>
      <c r="L1033" s="980">
        <f>'statement of marks'!$D$3</f>
        <v>3</v>
      </c>
      <c r="M1033" s="980"/>
      <c r="N1033" s="981"/>
    </row>
    <row r="1034" spans="3:14" ht="16" customHeight="1">
      <c r="C1034" s="451"/>
      <c r="D1034" s="445" t="s">
        <v>583</v>
      </c>
      <c r="E1034" s="980" t="str">
        <f>IF('statement of marks'!E71="","",'statement of marks'!E71)</f>
        <v/>
      </c>
      <c r="F1034" s="980"/>
      <c r="G1034" s="981"/>
      <c r="H1034" s="521"/>
      <c r="I1034" s="522"/>
      <c r="J1034" s="451"/>
      <c r="K1034" s="445" t="s">
        <v>583</v>
      </c>
      <c r="L1034" s="980" t="str">
        <f>IF('statement of marks'!E72="","",'statement of marks'!E72)</f>
        <v/>
      </c>
      <c r="M1034" s="980"/>
      <c r="N1034" s="981"/>
    </row>
    <row r="1035" spans="3:14" ht="16" customHeight="1">
      <c r="C1035" s="451"/>
      <c r="D1035" s="444" t="s">
        <v>9</v>
      </c>
      <c r="E1035" s="980" t="str">
        <f>IF('statement of marks'!D71="","",'statement of marks'!D71)</f>
        <v/>
      </c>
      <c r="F1035" s="980"/>
      <c r="G1035" s="981"/>
      <c r="H1035" s="521"/>
      <c r="I1035" s="522"/>
      <c r="J1035" s="451"/>
      <c r="K1035" s="444" t="s">
        <v>9</v>
      </c>
      <c r="L1035" s="980" t="str">
        <f>IF('statement of marks'!D72="","",'statement of marks'!D72)</f>
        <v/>
      </c>
      <c r="M1035" s="980"/>
      <c r="N1035" s="981"/>
    </row>
    <row r="1036" spans="3:14" ht="16" customHeight="1">
      <c r="C1036" s="451"/>
      <c r="D1036" s="444" t="s">
        <v>587</v>
      </c>
      <c r="E1036" s="982" t="str">
        <f>IF('statement of marks'!F71="","",'statement of marks'!F71)</f>
        <v/>
      </c>
      <c r="F1036" s="982"/>
      <c r="G1036" s="983"/>
      <c r="H1036" s="521"/>
      <c r="I1036" s="522"/>
      <c r="J1036" s="451"/>
      <c r="K1036" s="444" t="s">
        <v>587</v>
      </c>
      <c r="L1036" s="982" t="str">
        <f>IF('statement of marks'!F72="","",'statement of marks'!F72)</f>
        <v/>
      </c>
      <c r="M1036" s="982"/>
      <c r="N1036" s="983"/>
    </row>
    <row r="1037" spans="3:14" ht="16" customHeight="1">
      <c r="C1037" s="451"/>
      <c r="D1037" s="444" t="s">
        <v>588</v>
      </c>
      <c r="E1037" s="984" t="str">
        <f>IF('statement of marks'!G71="","",'statement of marks'!G71)</f>
        <v/>
      </c>
      <c r="F1037" s="984"/>
      <c r="G1037" s="985"/>
      <c r="H1037" s="521"/>
      <c r="I1037" s="522"/>
      <c r="J1037" s="451"/>
      <c r="K1037" s="444" t="s">
        <v>588</v>
      </c>
      <c r="L1037" s="984" t="str">
        <f>IF('statement of marks'!G72="","",'statement of marks'!G72)</f>
        <v/>
      </c>
      <c r="M1037" s="984"/>
      <c r="N1037" s="985"/>
    </row>
    <row r="1038" spans="3:14" ht="16" customHeight="1">
      <c r="C1038" s="451"/>
      <c r="D1038" s="444" t="s">
        <v>584</v>
      </c>
      <c r="E1038" s="450" t="s">
        <v>655</v>
      </c>
      <c r="F1038" s="450" t="s">
        <v>91</v>
      </c>
      <c r="G1038" s="452" t="s">
        <v>591</v>
      </c>
      <c r="H1038" s="521"/>
      <c r="I1038" s="522"/>
      <c r="J1038" s="451"/>
      <c r="K1038" s="444" t="s">
        <v>584</v>
      </c>
      <c r="L1038" s="450" t="s">
        <v>655</v>
      </c>
      <c r="M1038" s="450" t="s">
        <v>91</v>
      </c>
      <c r="N1038" s="452" t="s">
        <v>591</v>
      </c>
    </row>
    <row r="1039" spans="3:14" ht="16" customHeight="1">
      <c r="C1039" s="451"/>
      <c r="D1039" s="444" t="str">
        <f>'statement of marks'!$DQ$5</f>
        <v>fgUnh</v>
      </c>
      <c r="E1039" s="458" t="str">
        <f>IF('statement of marks'!DQ71="","",'statement of marks'!DQ71)</f>
        <v/>
      </c>
      <c r="F1039" s="460" t="str">
        <f>IF('statement of marks'!DR71="","",'statement of marks'!DR71)</f>
        <v/>
      </c>
      <c r="G1039" s="452" t="str">
        <f>IF('statement of marks'!DS71="","",'statement of marks'!DS71)</f>
        <v/>
      </c>
      <c r="H1039" s="521"/>
      <c r="I1039" s="522"/>
      <c r="J1039" s="451"/>
      <c r="K1039" s="444" t="str">
        <f>'statement of marks'!$DQ$5</f>
        <v>fgUnh</v>
      </c>
      <c r="L1039" s="458" t="str">
        <f>IF('statement of marks'!DQ72="","",'statement of marks'!DQ72)</f>
        <v/>
      </c>
      <c r="M1039" s="460" t="str">
        <f>IF('statement of marks'!DR72="","",'statement of marks'!DR72)</f>
        <v/>
      </c>
      <c r="N1039" s="452" t="str">
        <f>IF('statement of marks'!DS72="","",'statement of marks'!DS72)</f>
        <v/>
      </c>
    </row>
    <row r="1040" spans="3:14" ht="16" customHeight="1">
      <c r="C1040" s="451"/>
      <c r="D1040" s="519" t="str">
        <f>'statement of marks'!$DW$5</f>
        <v>mnwZ</v>
      </c>
      <c r="E1040" s="458" t="str">
        <f>IF('statement of marks'!DW71="","",'statement of marks'!DW71)</f>
        <v/>
      </c>
      <c r="F1040" s="460" t="str">
        <f>IF('statement of marks'!DX71="","",'statement of marks'!DX71)</f>
        <v/>
      </c>
      <c r="G1040" s="452" t="str">
        <f>IF('statement of marks'!DY71="","",'statement of marks'!DY71)</f>
        <v/>
      </c>
      <c r="H1040" s="521"/>
      <c r="I1040" s="522"/>
      <c r="J1040" s="451"/>
      <c r="K1040" s="519" t="str">
        <f>'statement of marks'!$DW$5</f>
        <v>mnwZ</v>
      </c>
      <c r="L1040" s="458" t="str">
        <f>IF('statement of marks'!DW74="","",'statement of marks'!DW74)</f>
        <v/>
      </c>
      <c r="M1040" s="460" t="str">
        <f>IF('statement of marks'!DX74="","",'statement of marks'!DX74)</f>
        <v/>
      </c>
      <c r="N1040" s="452" t="str">
        <f>IF('statement of marks'!DY74="","",'statement of marks'!DY74)</f>
        <v/>
      </c>
    </row>
    <row r="1041" spans="3:14" ht="16" customHeight="1">
      <c r="C1041" s="451"/>
      <c r="D1041" s="444" t="str">
        <f>'statement of marks'!$DT$5</f>
        <v>vaxszth</v>
      </c>
      <c r="E1041" s="458" t="str">
        <f>IF('statement of marks'!DT71="","",'statement of marks'!DT71)</f>
        <v/>
      </c>
      <c r="F1041" s="460" t="str">
        <f>IF('statement of marks'!DU71="","",'statement of marks'!DU71)</f>
        <v/>
      </c>
      <c r="G1041" s="452" t="str">
        <f>IF('statement of marks'!DV71="","",'statement of marks'!DV71)</f>
        <v/>
      </c>
      <c r="H1041" s="521"/>
      <c r="I1041" s="522"/>
      <c r="J1041" s="451"/>
      <c r="K1041" s="444" t="str">
        <f>'statement of marks'!$DT$5</f>
        <v>vaxszth</v>
      </c>
      <c r="L1041" s="458" t="str">
        <f>IF('statement of marks'!DT72="","",'statement of marks'!DT72)</f>
        <v/>
      </c>
      <c r="M1041" s="460" t="str">
        <f>IF('statement of marks'!DU72="","",'statement of marks'!DU72)</f>
        <v/>
      </c>
      <c r="N1041" s="452" t="str">
        <f>IF('statement of marks'!DV72="","",'statement of marks'!DV72)</f>
        <v/>
      </c>
    </row>
    <row r="1042" spans="3:14" ht="16" customHeight="1">
      <c r="C1042" s="451"/>
      <c r="D1042" s="444" t="str">
        <f>'statement of marks'!$DZ$5</f>
        <v>xf.kr</v>
      </c>
      <c r="E1042" s="458" t="str">
        <f>IF('statement of marks'!DZ71="","",'statement of marks'!DZ71)</f>
        <v/>
      </c>
      <c r="F1042" s="460" t="str">
        <f>IF('statement of marks'!EA71="","",'statement of marks'!EA71)</f>
        <v/>
      </c>
      <c r="G1042" s="452" t="str">
        <f>IF('statement of marks'!EB71="","",'statement of marks'!EB71)</f>
        <v/>
      </c>
      <c r="H1042" s="521"/>
      <c r="I1042" s="522"/>
      <c r="J1042" s="451"/>
      <c r="K1042" s="444" t="str">
        <f>'statement of marks'!$DZ$5</f>
        <v>xf.kr</v>
      </c>
      <c r="L1042" s="458" t="str">
        <f>IF('statement of marks'!DZ72="","",'statement of marks'!DZ72)</f>
        <v/>
      </c>
      <c r="M1042" s="460" t="str">
        <f>IF('statement of marks'!EA72="","",'statement of marks'!EA72)</f>
        <v/>
      </c>
      <c r="N1042" s="452" t="str">
        <f>IF('statement of marks'!EB72="","",'statement of marks'!EB72)</f>
        <v/>
      </c>
    </row>
    <row r="1043" spans="3:14" ht="16" customHeight="1">
      <c r="C1043" s="451"/>
      <c r="D1043" s="444" t="str">
        <f>'statement of marks'!$EC$5</f>
        <v>Ik;kZoj.k v/;;u</v>
      </c>
      <c r="E1043" s="458" t="str">
        <f>IF('statement of marks'!EC71="","",'statement of marks'!EC71)</f>
        <v/>
      </c>
      <c r="F1043" s="460" t="str">
        <f>IF('statement of marks'!ED71="","",'statement of marks'!ED71)</f>
        <v/>
      </c>
      <c r="G1043" s="452" t="str">
        <f>IF('statement of marks'!EE71="","",'statement of marks'!EE71)</f>
        <v/>
      </c>
      <c r="H1043" s="521"/>
      <c r="I1043" s="522"/>
      <c r="J1043" s="451"/>
      <c r="K1043" s="444" t="str">
        <f>'statement of marks'!$EC$5</f>
        <v>Ik;kZoj.k v/;;u</v>
      </c>
      <c r="L1043" s="458" t="str">
        <f>IF('statement of marks'!EC72="","",'statement of marks'!EC72)</f>
        <v/>
      </c>
      <c r="M1043" s="460" t="str">
        <f>IF('statement of marks'!ED72="","",'statement of marks'!ED72)</f>
        <v/>
      </c>
      <c r="N1043" s="452" t="str">
        <f>IF('statement of marks'!EE72="","",'statement of marks'!EE72)</f>
        <v/>
      </c>
    </row>
    <row r="1044" spans="3:14" ht="16" customHeight="1">
      <c r="C1044" s="451"/>
      <c r="D1044" s="444" t="str">
        <f>'statement of marks'!$EF$5</f>
        <v>dk;kZuqHko</v>
      </c>
      <c r="E1044" s="458" t="str">
        <f>IF('statement of marks'!EF71="","",'statement of marks'!EF71)</f>
        <v/>
      </c>
      <c r="F1044" s="460" t="str">
        <f>IF('statement of marks'!EG71="","",'statement of marks'!EG71)</f>
        <v/>
      </c>
      <c r="G1044" s="452" t="str">
        <f>IF('statement of marks'!EH71="","",'statement of marks'!EH71)</f>
        <v/>
      </c>
      <c r="H1044" s="521"/>
      <c r="I1044" s="522"/>
      <c r="J1044" s="451"/>
      <c r="K1044" s="444" t="str">
        <f>'statement of marks'!$EF$5</f>
        <v>dk;kZuqHko</v>
      </c>
      <c r="L1044" s="458" t="str">
        <f>IF('statement of marks'!EF72="","",'statement of marks'!EF72)</f>
        <v/>
      </c>
      <c r="M1044" s="460" t="str">
        <f>IF('statement of marks'!EG72="","",'statement of marks'!EG72)</f>
        <v/>
      </c>
      <c r="N1044" s="452" t="str">
        <f>IF('statement of marks'!EH72="","",'statement of marks'!EH72)</f>
        <v/>
      </c>
    </row>
    <row r="1045" spans="3:14" ht="16" customHeight="1">
      <c r="C1045" s="451"/>
      <c r="D1045" s="444" t="str">
        <f>'statement of marks'!$EI$5</f>
        <v>dyk f'k{kk</v>
      </c>
      <c r="E1045" s="459" t="str">
        <f>IF('statement of marks'!EI71="","",'statement of marks'!EI71)</f>
        <v/>
      </c>
      <c r="F1045" s="461" t="str">
        <f>IF('statement of marks'!EJ71="","",'statement of marks'!EJ71)</f>
        <v/>
      </c>
      <c r="G1045" s="453" t="str">
        <f>IF('statement of marks'!EK71="","",'statement of marks'!EK71)</f>
        <v/>
      </c>
      <c r="H1045" s="521"/>
      <c r="I1045" s="522"/>
      <c r="J1045" s="451"/>
      <c r="K1045" s="444" t="str">
        <f>'statement of marks'!$EI$5</f>
        <v>dyk f'k{kk</v>
      </c>
      <c r="L1045" s="459" t="str">
        <f>IF('statement of marks'!EI72="","",'statement of marks'!EI72)</f>
        <v/>
      </c>
      <c r="M1045" s="461" t="str">
        <f>IF('statement of marks'!EJ72="","",'statement of marks'!EJ72)</f>
        <v/>
      </c>
      <c r="N1045" s="453" t="str">
        <f>IF('statement of marks'!EK72="","",'statement of marks'!EK72)</f>
        <v/>
      </c>
    </row>
    <row r="1046" spans="3:14" ht="16" customHeight="1">
      <c r="C1046" s="451"/>
      <c r="D1046" s="444" t="str">
        <f>'statement of marks'!$EL$5</f>
        <v>LokLF; ,oe~ 'kkjhfjd f'k{kk</v>
      </c>
      <c r="E1046" s="459" t="str">
        <f>IF('statement of marks'!EL71="","",'statement of marks'!EL71)</f>
        <v/>
      </c>
      <c r="F1046" s="461" t="str">
        <f>IF('statement of marks'!EM71="","",'statement of marks'!EM71)</f>
        <v/>
      </c>
      <c r="G1046" s="453" t="str">
        <f>IF('statement of marks'!EN71="","",'statement of marks'!EN71)</f>
        <v/>
      </c>
      <c r="H1046" s="521"/>
      <c r="I1046" s="522"/>
      <c r="J1046" s="451"/>
      <c r="K1046" s="444" t="str">
        <f>'statement of marks'!$EL$5</f>
        <v>LokLF; ,oe~ 'kkjhfjd f'k{kk</v>
      </c>
      <c r="L1046" s="459" t="str">
        <f>IF('statement of marks'!EL72="","",'statement of marks'!EL72)</f>
        <v/>
      </c>
      <c r="M1046" s="461" t="str">
        <f>IF('statement of marks'!EM72="","",'statement of marks'!EM72)</f>
        <v/>
      </c>
      <c r="N1046" s="453" t="str">
        <f>IF('statement of marks'!EN72="","",'statement of marks'!EN72)</f>
        <v/>
      </c>
    </row>
    <row r="1047" spans="3:14" ht="16" customHeight="1">
      <c r="C1047" s="451"/>
      <c r="D1047" s="444" t="s">
        <v>654</v>
      </c>
      <c r="E1047" s="459" t="str">
        <f>IF('statement of marks'!ES71="","",'statement of marks'!ES71)</f>
        <v/>
      </c>
      <c r="F1047" s="461" t="str">
        <f>IF('statement of marks'!ET71="","",'statement of marks'!ET71)</f>
        <v/>
      </c>
      <c r="G1047" s="453" t="str">
        <f>IF('statement of marks'!EV71="","",'statement of marks'!EV71)</f>
        <v/>
      </c>
      <c r="H1047" s="521"/>
      <c r="I1047" s="522"/>
      <c r="J1047" s="451"/>
      <c r="K1047" s="444" t="s">
        <v>654</v>
      </c>
      <c r="L1047" s="459" t="str">
        <f>IF('statement of marks'!ES72="","",'statement of marks'!ES72)</f>
        <v/>
      </c>
      <c r="M1047" s="461" t="str">
        <f>IF('statement of marks'!ET72="","",'statement of marks'!ET72)</f>
        <v/>
      </c>
      <c r="N1047" s="453" t="str">
        <f>IF('statement of marks'!EV72="","",'statement of marks'!EV72)</f>
        <v/>
      </c>
    </row>
    <row r="1048" spans="3:14" ht="16" customHeight="1">
      <c r="C1048" s="451"/>
      <c r="D1048" s="444" t="s">
        <v>11</v>
      </c>
      <c r="E1048" s="986" t="str">
        <f>IF('statement of marks'!ER71="","",'statement of marks'!ER71)</f>
        <v/>
      </c>
      <c r="F1048" s="986"/>
      <c r="G1048" s="987"/>
      <c r="H1048" s="521"/>
      <c r="I1048" s="522"/>
      <c r="J1048" s="451"/>
      <c r="K1048" s="444" t="s">
        <v>11</v>
      </c>
      <c r="L1048" s="986" t="str">
        <f>IF('statement of marks'!ER72="","",'statement of marks'!ER72)</f>
        <v/>
      </c>
      <c r="M1048" s="986"/>
      <c r="N1048" s="987"/>
    </row>
    <row r="1049" spans="3:14" ht="16" customHeight="1">
      <c r="C1049" s="451"/>
      <c r="D1049" s="446" t="str">
        <f>'statement of marks'!$EO$5</f>
        <v>dqy ehfVax</v>
      </c>
      <c r="E1049" s="457" t="str">
        <f>IF('statement of marks'!EO71="","",'statement of marks'!EO71)</f>
        <v/>
      </c>
      <c r="F1049" s="395" t="str">
        <f>'statement of marks'!$EP$5</f>
        <v>Nk= mifLFkfr</v>
      </c>
      <c r="G1049" s="462" t="str">
        <f>IF('statement of marks'!EP71="","",'statement of marks'!EP71)</f>
        <v/>
      </c>
      <c r="H1049" s="521"/>
      <c r="I1049" s="522"/>
      <c r="J1049" s="451"/>
      <c r="K1049" s="446" t="str">
        <f>'statement of marks'!$EO$5</f>
        <v>dqy ehfVax</v>
      </c>
      <c r="L1049" s="457" t="str">
        <f>IF('statement of marks'!EO72="","",'statement of marks'!EO72)</f>
        <v/>
      </c>
      <c r="M1049" s="395" t="str">
        <f>'statement of marks'!$EP$5</f>
        <v>Nk= mifLFkfr</v>
      </c>
      <c r="N1049" s="462" t="str">
        <f>IF('statement of marks'!EP72="","",'statement of marks'!EP72)</f>
        <v/>
      </c>
    </row>
    <row r="1050" spans="3:14" ht="16" customHeight="1">
      <c r="C1050" s="451"/>
      <c r="D1050" s="444" t="s">
        <v>589</v>
      </c>
      <c r="E1050" s="964" t="str">
        <f>IF('statement of marks'!EY71="","",'statement of marks'!EY71)</f>
        <v/>
      </c>
      <c r="F1050" s="964"/>
      <c r="G1050" s="965"/>
      <c r="H1050" s="521"/>
      <c r="I1050" s="522"/>
      <c r="J1050" s="451"/>
      <c r="K1050" s="444" t="s">
        <v>589</v>
      </c>
      <c r="L1050" s="964" t="str">
        <f>IF('statement of marks'!EY72="","",'statement of marks'!EY72)</f>
        <v/>
      </c>
      <c r="M1050" s="964"/>
      <c r="N1050" s="965"/>
    </row>
    <row r="1051" spans="3:14" ht="16" customHeight="1">
      <c r="C1051" s="451"/>
      <c r="D1051" s="445" t="s">
        <v>72</v>
      </c>
      <c r="E1051" s="964"/>
      <c r="F1051" s="964"/>
      <c r="G1051" s="965"/>
      <c r="H1051" s="521"/>
      <c r="I1051" s="522"/>
      <c r="J1051" s="451"/>
      <c r="K1051" s="445" t="s">
        <v>72</v>
      </c>
      <c r="L1051" s="964"/>
      <c r="M1051" s="964"/>
      <c r="N1051" s="965"/>
    </row>
    <row r="1052" spans="3:14" ht="16" customHeight="1">
      <c r="C1052" s="451"/>
      <c r="D1052" s="447" t="s">
        <v>99</v>
      </c>
      <c r="E1052" s="964"/>
      <c r="F1052" s="964"/>
      <c r="G1052" s="965"/>
      <c r="H1052" s="521"/>
      <c r="I1052" s="522"/>
      <c r="J1052" s="451"/>
      <c r="K1052" s="447" t="s">
        <v>99</v>
      </c>
      <c r="L1052" s="964"/>
      <c r="M1052" s="964"/>
      <c r="N1052" s="965"/>
    </row>
    <row r="1053" spans="3:14" ht="16" customHeight="1">
      <c r="C1053" s="451"/>
      <c r="D1053" s="448" t="s">
        <v>19</v>
      </c>
      <c r="E1053" s="964"/>
      <c r="F1053" s="964"/>
      <c r="G1053" s="965"/>
      <c r="H1053" s="521"/>
      <c r="I1053" s="522"/>
      <c r="J1053" s="451"/>
      <c r="K1053" s="448" t="s">
        <v>19</v>
      </c>
      <c r="L1053" s="964"/>
      <c r="M1053" s="964"/>
      <c r="N1053" s="965"/>
    </row>
    <row r="1054" spans="3:14" ht="16" customHeight="1">
      <c r="C1054" s="454"/>
      <c r="D1054" s="449" t="s">
        <v>7</v>
      </c>
      <c r="E1054" s="964"/>
      <c r="F1054" s="964"/>
      <c r="G1054" s="965"/>
      <c r="H1054" s="521"/>
      <c r="I1054" s="522"/>
      <c r="J1054" s="454"/>
      <c r="K1054" s="449" t="s">
        <v>7</v>
      </c>
      <c r="L1054" s="964"/>
      <c r="M1054" s="964"/>
      <c r="N1054" s="965"/>
    </row>
    <row r="1055" spans="3:14" ht="16" customHeight="1">
      <c r="C1055" s="451"/>
      <c r="D1055" s="445" t="str">
        <f>'statement of marks'!$H$3</f>
        <v>fo|ky; dk Mk;l dksM+ →</v>
      </c>
      <c r="E1055" s="966" t="str">
        <f>'statement of marks'!$I$3</f>
        <v>00001</v>
      </c>
      <c r="F1055" s="966"/>
      <c r="G1055" s="967"/>
      <c r="H1055" s="521"/>
      <c r="I1055" s="522"/>
      <c r="J1055" s="451"/>
      <c r="K1055" s="445" t="str">
        <f>'statement of marks'!$H$3</f>
        <v>fo|ky; dk Mk;l dksM+ →</v>
      </c>
      <c r="L1055" s="966" t="str">
        <f>'statement of marks'!$I$3</f>
        <v>00001</v>
      </c>
      <c r="M1055" s="966"/>
      <c r="N1055" s="967"/>
    </row>
    <row r="1056" spans="3:14" ht="16" customHeight="1" thickBot="1">
      <c r="C1056" s="455"/>
      <c r="D1056" s="456" t="s">
        <v>70</v>
      </c>
      <c r="E1056" s="968">
        <f>'statement of marks'!$EX$107</f>
        <v>42460</v>
      </c>
      <c r="F1056" s="968"/>
      <c r="G1056" s="969"/>
      <c r="H1056" s="521"/>
      <c r="I1056" s="522"/>
      <c r="J1056" s="455"/>
      <c r="K1056" s="456" t="s">
        <v>70</v>
      </c>
      <c r="L1056" s="968">
        <f>'statement of marks'!$EX$107</f>
        <v>42460</v>
      </c>
      <c r="M1056" s="968"/>
      <c r="N1056" s="969"/>
    </row>
    <row r="1057" spans="3:14" ht="16" customHeight="1">
      <c r="C1057" s="970" t="s">
        <v>44</v>
      </c>
      <c r="D1057" s="971"/>
      <c r="E1057" s="971"/>
      <c r="F1057" s="971"/>
      <c r="G1057" s="972"/>
      <c r="H1057" s="521"/>
      <c r="I1057" s="522"/>
      <c r="J1057" s="970" t="s">
        <v>44</v>
      </c>
      <c r="K1057" s="971"/>
      <c r="L1057" s="971"/>
      <c r="M1057" s="971"/>
      <c r="N1057" s="972"/>
    </row>
    <row r="1058" spans="3:14" ht="16" customHeight="1">
      <c r="C1058" s="973" t="str">
        <f>'statement of marks'!$A$1</f>
        <v>jk- ck- ek/;fed fo|ky; uohu] fuEckgsM+k</v>
      </c>
      <c r="D1058" s="974"/>
      <c r="E1058" s="974"/>
      <c r="F1058" s="974"/>
      <c r="G1058" s="975"/>
      <c r="H1058" s="521"/>
      <c r="I1058" s="522"/>
      <c r="J1058" s="973" t="str">
        <f>'statement of marks'!$A$1</f>
        <v>jk- ck- ek/;fed fo|ky; uohu] fuEckgsM+k</v>
      </c>
      <c r="K1058" s="974"/>
      <c r="L1058" s="974"/>
      <c r="M1058" s="974"/>
      <c r="N1058" s="975"/>
    </row>
    <row r="1059" spans="3:14" ht="16" customHeight="1">
      <c r="C1059" s="973"/>
      <c r="D1059" s="974"/>
      <c r="E1059" s="974"/>
      <c r="F1059" s="974"/>
      <c r="G1059" s="975"/>
      <c r="H1059" s="521"/>
      <c r="I1059" s="522"/>
      <c r="J1059" s="973"/>
      <c r="K1059" s="974"/>
      <c r="L1059" s="974"/>
      <c r="M1059" s="974"/>
      <c r="N1059" s="975"/>
    </row>
    <row r="1060" spans="3:14" ht="16" customHeight="1">
      <c r="C1060" s="451"/>
      <c r="D1060" s="443" t="s">
        <v>578</v>
      </c>
      <c r="E1060" s="976" t="str">
        <f>'statement of marks'!$F$3</f>
        <v>2015-16</v>
      </c>
      <c r="F1060" s="976"/>
      <c r="G1060" s="977"/>
      <c r="H1060" s="521"/>
      <c r="I1060" s="522"/>
      <c r="J1060" s="451"/>
      <c r="K1060" s="443" t="s">
        <v>578</v>
      </c>
      <c r="L1060" s="976" t="str">
        <f>'statement of marks'!$F$3</f>
        <v>2015-16</v>
      </c>
      <c r="M1060" s="976"/>
      <c r="N1060" s="977"/>
    </row>
    <row r="1061" spans="3:14" ht="16" customHeight="1">
      <c r="C1061" s="451"/>
      <c r="D1061" s="444" t="s">
        <v>579</v>
      </c>
      <c r="E1061" s="978" t="str">
        <f>IF('statement of marks'!H73="","",'statement of marks'!H73)</f>
        <v>v 067</v>
      </c>
      <c r="F1061" s="978"/>
      <c r="G1061" s="979"/>
      <c r="H1061" s="521"/>
      <c r="I1061" s="522"/>
      <c r="J1061" s="451"/>
      <c r="K1061" s="444" t="s">
        <v>579</v>
      </c>
      <c r="L1061" s="978" t="str">
        <f>IF('statement of marks'!H74="","",'statement of marks'!H74)</f>
        <v>v 068</v>
      </c>
      <c r="M1061" s="978"/>
      <c r="N1061" s="979"/>
    </row>
    <row r="1062" spans="3:14" ht="16" customHeight="1">
      <c r="C1062" s="451"/>
      <c r="D1062" s="444" t="s">
        <v>580</v>
      </c>
      <c r="E1062" s="978" t="str">
        <f>IF('statement of marks'!I73="","",'statement of marks'!I73)</f>
        <v>c 067</v>
      </c>
      <c r="F1062" s="978"/>
      <c r="G1062" s="979"/>
      <c r="H1062" s="521"/>
      <c r="I1062" s="522"/>
      <c r="J1062" s="451"/>
      <c r="K1062" s="444" t="s">
        <v>580</v>
      </c>
      <c r="L1062" s="978" t="str">
        <f>IF('statement of marks'!I74="","",'statement of marks'!I74)</f>
        <v>c 068</v>
      </c>
      <c r="M1062" s="978"/>
      <c r="N1062" s="979"/>
    </row>
    <row r="1063" spans="3:14" ht="16" customHeight="1">
      <c r="C1063" s="451"/>
      <c r="D1063" s="444" t="s">
        <v>581</v>
      </c>
      <c r="E1063" s="978" t="str">
        <f>IF('statement of marks'!J73="","",'statement of marks'!J73)</f>
        <v>l 067</v>
      </c>
      <c r="F1063" s="978"/>
      <c r="G1063" s="979"/>
      <c r="H1063" s="521"/>
      <c r="I1063" s="522"/>
      <c r="J1063" s="451"/>
      <c r="K1063" s="444" t="s">
        <v>581</v>
      </c>
      <c r="L1063" s="978" t="str">
        <f>IF('statement of marks'!J74="","",'statement of marks'!J74)</f>
        <v>l 068</v>
      </c>
      <c r="M1063" s="978"/>
      <c r="N1063" s="979"/>
    </row>
    <row r="1064" spans="3:14" ht="16" customHeight="1">
      <c r="C1064" s="451"/>
      <c r="D1064" s="444" t="s">
        <v>585</v>
      </c>
      <c r="E1064" s="980" t="str">
        <f>IF('statement of marks'!B73="","",'statement of marks'!B73)</f>
        <v/>
      </c>
      <c r="F1064" s="980"/>
      <c r="G1064" s="981"/>
      <c r="H1064" s="521"/>
      <c r="I1064" s="522"/>
      <c r="J1064" s="451"/>
      <c r="K1064" s="444" t="s">
        <v>585</v>
      </c>
      <c r="L1064" s="980" t="str">
        <f>IF('statement of marks'!B74="","",'statement of marks'!B74)</f>
        <v/>
      </c>
      <c r="M1064" s="980"/>
      <c r="N1064" s="981"/>
    </row>
    <row r="1065" spans="3:14" ht="16" customHeight="1">
      <c r="C1065" s="451"/>
      <c r="D1065" s="444" t="s">
        <v>582</v>
      </c>
      <c r="E1065" s="980">
        <f>'statement of marks'!$D$3</f>
        <v>3</v>
      </c>
      <c r="F1065" s="980"/>
      <c r="G1065" s="981"/>
      <c r="H1065" s="521"/>
      <c r="I1065" s="522"/>
      <c r="J1065" s="451"/>
      <c r="K1065" s="444" t="s">
        <v>582</v>
      </c>
      <c r="L1065" s="980">
        <f>'statement of marks'!$D$3</f>
        <v>3</v>
      </c>
      <c r="M1065" s="980"/>
      <c r="N1065" s="981"/>
    </row>
    <row r="1066" spans="3:14" ht="16" customHeight="1">
      <c r="C1066" s="451"/>
      <c r="D1066" s="445" t="s">
        <v>583</v>
      </c>
      <c r="E1066" s="980" t="str">
        <f>IF('statement of marks'!E73="","",'statement of marks'!E73)</f>
        <v/>
      </c>
      <c r="F1066" s="980"/>
      <c r="G1066" s="981"/>
      <c r="H1066" s="521"/>
      <c r="I1066" s="522"/>
      <c r="J1066" s="451"/>
      <c r="K1066" s="445" t="s">
        <v>583</v>
      </c>
      <c r="L1066" s="980" t="str">
        <f>IF('statement of marks'!E74="","",'statement of marks'!E74)</f>
        <v/>
      </c>
      <c r="M1066" s="980"/>
      <c r="N1066" s="981"/>
    </row>
    <row r="1067" spans="3:14" ht="16" customHeight="1">
      <c r="C1067" s="451"/>
      <c r="D1067" s="444" t="s">
        <v>9</v>
      </c>
      <c r="E1067" s="980" t="str">
        <f>IF('statement of marks'!D73="","",'statement of marks'!D73)</f>
        <v/>
      </c>
      <c r="F1067" s="980"/>
      <c r="G1067" s="981"/>
      <c r="H1067" s="521"/>
      <c r="I1067" s="522"/>
      <c r="J1067" s="451"/>
      <c r="K1067" s="444" t="s">
        <v>9</v>
      </c>
      <c r="L1067" s="980" t="str">
        <f>IF('statement of marks'!D74="","",'statement of marks'!D74)</f>
        <v/>
      </c>
      <c r="M1067" s="980"/>
      <c r="N1067" s="981"/>
    </row>
    <row r="1068" spans="3:14" ht="16" customHeight="1">
      <c r="C1068" s="451"/>
      <c r="D1068" s="444" t="s">
        <v>587</v>
      </c>
      <c r="E1068" s="982" t="str">
        <f>IF('statement of marks'!F73="","",'statement of marks'!F73)</f>
        <v/>
      </c>
      <c r="F1068" s="982"/>
      <c r="G1068" s="983"/>
      <c r="H1068" s="521"/>
      <c r="I1068" s="522"/>
      <c r="J1068" s="451"/>
      <c r="K1068" s="444" t="s">
        <v>587</v>
      </c>
      <c r="L1068" s="982" t="str">
        <f>IF('statement of marks'!F74="","",'statement of marks'!F74)</f>
        <v/>
      </c>
      <c r="M1068" s="982"/>
      <c r="N1068" s="983"/>
    </row>
    <row r="1069" spans="3:14" ht="16" customHeight="1">
      <c r="C1069" s="451"/>
      <c r="D1069" s="444" t="s">
        <v>588</v>
      </c>
      <c r="E1069" s="984" t="str">
        <f>IF('statement of marks'!G73="","",'statement of marks'!G73)</f>
        <v/>
      </c>
      <c r="F1069" s="984"/>
      <c r="G1069" s="985"/>
      <c r="H1069" s="521"/>
      <c r="I1069" s="522"/>
      <c r="J1069" s="451"/>
      <c r="K1069" s="444" t="s">
        <v>588</v>
      </c>
      <c r="L1069" s="984" t="str">
        <f>IF('statement of marks'!G74="","",'statement of marks'!G74)</f>
        <v/>
      </c>
      <c r="M1069" s="984"/>
      <c r="N1069" s="985"/>
    </row>
    <row r="1070" spans="3:14" ht="16" customHeight="1">
      <c r="C1070" s="451"/>
      <c r="D1070" s="444" t="s">
        <v>584</v>
      </c>
      <c r="E1070" s="450" t="s">
        <v>655</v>
      </c>
      <c r="F1070" s="450" t="s">
        <v>91</v>
      </c>
      <c r="G1070" s="452" t="s">
        <v>591</v>
      </c>
      <c r="H1070" s="521"/>
      <c r="I1070" s="522"/>
      <c r="J1070" s="451"/>
      <c r="K1070" s="444" t="s">
        <v>584</v>
      </c>
      <c r="L1070" s="450" t="s">
        <v>655</v>
      </c>
      <c r="M1070" s="450" t="s">
        <v>91</v>
      </c>
      <c r="N1070" s="452" t="s">
        <v>591</v>
      </c>
    </row>
    <row r="1071" spans="3:14" ht="16" customHeight="1">
      <c r="C1071" s="451"/>
      <c r="D1071" s="444" t="str">
        <f>'statement of marks'!$DQ$5</f>
        <v>fgUnh</v>
      </c>
      <c r="E1071" s="458" t="str">
        <f>IF('statement of marks'!DQ73="","",'statement of marks'!DQ73)</f>
        <v/>
      </c>
      <c r="F1071" s="460" t="str">
        <f>IF('statement of marks'!DR73="","",'statement of marks'!DR73)</f>
        <v/>
      </c>
      <c r="G1071" s="452" t="str">
        <f>IF('statement of marks'!DS73="","",'statement of marks'!DS73)</f>
        <v/>
      </c>
      <c r="H1071" s="521"/>
      <c r="I1071" s="522"/>
      <c r="J1071" s="451"/>
      <c r="K1071" s="444" t="str">
        <f>'statement of marks'!$DQ$5</f>
        <v>fgUnh</v>
      </c>
      <c r="L1071" s="458" t="str">
        <f>IF('statement of marks'!DQ74="","",'statement of marks'!DQ74)</f>
        <v/>
      </c>
      <c r="M1071" s="460" t="str">
        <f>IF('statement of marks'!DR74="","",'statement of marks'!DR74)</f>
        <v/>
      </c>
      <c r="N1071" s="452" t="str">
        <f>IF('statement of marks'!DS74="","",'statement of marks'!DS74)</f>
        <v/>
      </c>
    </row>
    <row r="1072" spans="3:14" ht="16" customHeight="1">
      <c r="C1072" s="451"/>
      <c r="D1072" s="519" t="str">
        <f>'statement of marks'!$DW$5</f>
        <v>mnwZ</v>
      </c>
      <c r="E1072" s="458" t="str">
        <f>IF('statement of marks'!DW73="","",'statement of marks'!DW73)</f>
        <v/>
      </c>
      <c r="F1072" s="460" t="str">
        <f>IF('statement of marks'!DX73="","",'statement of marks'!DX73)</f>
        <v/>
      </c>
      <c r="G1072" s="452" t="str">
        <f>IF('statement of marks'!DY73="","",'statement of marks'!DY73)</f>
        <v/>
      </c>
      <c r="H1072" s="521"/>
      <c r="I1072" s="522"/>
      <c r="J1072" s="451"/>
      <c r="K1072" s="519" t="str">
        <f>'statement of marks'!$DW$5</f>
        <v>mnwZ</v>
      </c>
      <c r="L1072" s="458" t="str">
        <f>IF('statement of marks'!DW74="","",'statement of marks'!DW74)</f>
        <v/>
      </c>
      <c r="M1072" s="460" t="str">
        <f>IF('statement of marks'!DX74="","",'statement of marks'!DX74)</f>
        <v/>
      </c>
      <c r="N1072" s="452" t="str">
        <f>IF('statement of marks'!DY74="","",'statement of marks'!DY74)</f>
        <v/>
      </c>
    </row>
    <row r="1073" spans="3:14" ht="16" customHeight="1">
      <c r="C1073" s="451"/>
      <c r="D1073" s="444" t="str">
        <f>'statement of marks'!$DT$5</f>
        <v>vaxszth</v>
      </c>
      <c r="E1073" s="458" t="str">
        <f>IF('statement of marks'!DT73="","",'statement of marks'!DT73)</f>
        <v/>
      </c>
      <c r="F1073" s="460" t="str">
        <f>IF('statement of marks'!DU73="","",'statement of marks'!DU73)</f>
        <v/>
      </c>
      <c r="G1073" s="452" t="str">
        <f>IF('statement of marks'!DV73="","",'statement of marks'!DV73)</f>
        <v/>
      </c>
      <c r="H1073" s="521"/>
      <c r="I1073" s="522"/>
      <c r="J1073" s="451"/>
      <c r="K1073" s="444" t="str">
        <f>'statement of marks'!$DT$5</f>
        <v>vaxszth</v>
      </c>
      <c r="L1073" s="458" t="str">
        <f>IF('statement of marks'!DT74="","",'statement of marks'!DT74)</f>
        <v/>
      </c>
      <c r="M1073" s="460" t="str">
        <f>IF('statement of marks'!DU74="","",'statement of marks'!DU74)</f>
        <v/>
      </c>
      <c r="N1073" s="452" t="str">
        <f>IF('statement of marks'!DV74="","",'statement of marks'!DV74)</f>
        <v/>
      </c>
    </row>
    <row r="1074" spans="3:14" ht="16" customHeight="1">
      <c r="C1074" s="451"/>
      <c r="D1074" s="444" t="str">
        <f>'statement of marks'!$DZ$5</f>
        <v>xf.kr</v>
      </c>
      <c r="E1074" s="458" t="str">
        <f>IF('statement of marks'!DZ73="","",'statement of marks'!DZ73)</f>
        <v/>
      </c>
      <c r="F1074" s="460" t="str">
        <f>IF('statement of marks'!EA73="","",'statement of marks'!EA73)</f>
        <v/>
      </c>
      <c r="G1074" s="452" t="str">
        <f>IF('statement of marks'!EB73="","",'statement of marks'!EB73)</f>
        <v/>
      </c>
      <c r="H1074" s="521"/>
      <c r="I1074" s="522"/>
      <c r="J1074" s="451"/>
      <c r="K1074" s="444" t="str">
        <f>'statement of marks'!$DZ$5</f>
        <v>xf.kr</v>
      </c>
      <c r="L1074" s="458" t="str">
        <f>IF('statement of marks'!DZ74="","",'statement of marks'!DZ74)</f>
        <v/>
      </c>
      <c r="M1074" s="460" t="str">
        <f>IF('statement of marks'!EA74="","",'statement of marks'!EA74)</f>
        <v/>
      </c>
      <c r="N1074" s="452" t="str">
        <f>IF('statement of marks'!EB74="","",'statement of marks'!EB74)</f>
        <v/>
      </c>
    </row>
    <row r="1075" spans="3:14" ht="16" customHeight="1">
      <c r="C1075" s="451"/>
      <c r="D1075" s="444" t="str">
        <f>'statement of marks'!$EC$5</f>
        <v>Ik;kZoj.k v/;;u</v>
      </c>
      <c r="E1075" s="458" t="str">
        <f>IF('statement of marks'!EC73="","",'statement of marks'!EC73)</f>
        <v/>
      </c>
      <c r="F1075" s="460" t="str">
        <f>IF('statement of marks'!ED73="","",'statement of marks'!ED73)</f>
        <v/>
      </c>
      <c r="G1075" s="452" t="str">
        <f>IF('statement of marks'!EE73="","",'statement of marks'!EE73)</f>
        <v/>
      </c>
      <c r="H1075" s="521"/>
      <c r="I1075" s="522"/>
      <c r="J1075" s="451"/>
      <c r="K1075" s="444" t="str">
        <f>'statement of marks'!$EC$5</f>
        <v>Ik;kZoj.k v/;;u</v>
      </c>
      <c r="L1075" s="458" t="str">
        <f>IF('statement of marks'!EC74="","",'statement of marks'!EC74)</f>
        <v/>
      </c>
      <c r="M1075" s="460" t="str">
        <f>IF('statement of marks'!ED74="","",'statement of marks'!ED74)</f>
        <v/>
      </c>
      <c r="N1075" s="452" t="str">
        <f>IF('statement of marks'!EE74="","",'statement of marks'!EE74)</f>
        <v/>
      </c>
    </row>
    <row r="1076" spans="3:14" ht="16" customHeight="1">
      <c r="C1076" s="451"/>
      <c r="D1076" s="444" t="str">
        <f>'statement of marks'!$EF$5</f>
        <v>dk;kZuqHko</v>
      </c>
      <c r="E1076" s="458" t="str">
        <f>IF('statement of marks'!EF73="","",'statement of marks'!EF73)</f>
        <v/>
      </c>
      <c r="F1076" s="460" t="str">
        <f>IF('statement of marks'!EG73="","",'statement of marks'!EG73)</f>
        <v/>
      </c>
      <c r="G1076" s="452" t="str">
        <f>IF('statement of marks'!EH73="","",'statement of marks'!EH73)</f>
        <v/>
      </c>
      <c r="H1076" s="521"/>
      <c r="I1076" s="522"/>
      <c r="J1076" s="451"/>
      <c r="K1076" s="444" t="str">
        <f>'statement of marks'!$EF$5</f>
        <v>dk;kZuqHko</v>
      </c>
      <c r="L1076" s="458" t="str">
        <f>IF('statement of marks'!EF74="","",'statement of marks'!EF74)</f>
        <v/>
      </c>
      <c r="M1076" s="460" t="str">
        <f>IF('statement of marks'!EG74="","",'statement of marks'!EG74)</f>
        <v/>
      </c>
      <c r="N1076" s="452" t="str">
        <f>IF('statement of marks'!EH74="","",'statement of marks'!EH74)</f>
        <v/>
      </c>
    </row>
    <row r="1077" spans="3:14" ht="16" customHeight="1">
      <c r="C1077" s="451"/>
      <c r="D1077" s="444" t="str">
        <f>'statement of marks'!$EI$5</f>
        <v>dyk f'k{kk</v>
      </c>
      <c r="E1077" s="459" t="str">
        <f>IF('statement of marks'!EI73="","",'statement of marks'!EI73)</f>
        <v/>
      </c>
      <c r="F1077" s="461" t="str">
        <f>IF('statement of marks'!EJ73="","",'statement of marks'!EJ73)</f>
        <v/>
      </c>
      <c r="G1077" s="453" t="str">
        <f>IF('statement of marks'!EK73="","",'statement of marks'!EK73)</f>
        <v/>
      </c>
      <c r="H1077" s="521"/>
      <c r="I1077" s="522"/>
      <c r="J1077" s="451"/>
      <c r="K1077" s="444" t="str">
        <f>'statement of marks'!$EI$5</f>
        <v>dyk f'k{kk</v>
      </c>
      <c r="L1077" s="459" t="str">
        <f>IF('statement of marks'!EI74="","",'statement of marks'!EI74)</f>
        <v/>
      </c>
      <c r="M1077" s="461" t="str">
        <f>IF('statement of marks'!EJ74="","",'statement of marks'!EJ74)</f>
        <v/>
      </c>
      <c r="N1077" s="453" t="str">
        <f>IF('statement of marks'!EK74="","",'statement of marks'!EK74)</f>
        <v/>
      </c>
    </row>
    <row r="1078" spans="3:14" ht="16" customHeight="1">
      <c r="C1078" s="451"/>
      <c r="D1078" s="444" t="str">
        <f>'statement of marks'!$EL$5</f>
        <v>LokLF; ,oe~ 'kkjhfjd f'k{kk</v>
      </c>
      <c r="E1078" s="459" t="str">
        <f>IF('statement of marks'!EL73="","",'statement of marks'!EL73)</f>
        <v/>
      </c>
      <c r="F1078" s="461" t="str">
        <f>IF('statement of marks'!EM73="","",'statement of marks'!EM73)</f>
        <v/>
      </c>
      <c r="G1078" s="453" t="str">
        <f>IF('statement of marks'!EN73="","",'statement of marks'!EN73)</f>
        <v/>
      </c>
      <c r="H1078" s="521"/>
      <c r="I1078" s="522"/>
      <c r="J1078" s="451"/>
      <c r="K1078" s="444" t="str">
        <f>'statement of marks'!$EL$5</f>
        <v>LokLF; ,oe~ 'kkjhfjd f'k{kk</v>
      </c>
      <c r="L1078" s="459" t="str">
        <f>IF('statement of marks'!EL74="","",'statement of marks'!EL74)</f>
        <v/>
      </c>
      <c r="M1078" s="461" t="str">
        <f>IF('statement of marks'!EM74="","",'statement of marks'!EM74)</f>
        <v/>
      </c>
      <c r="N1078" s="453" t="str">
        <f>IF('statement of marks'!EN74="","",'statement of marks'!EN74)</f>
        <v/>
      </c>
    </row>
    <row r="1079" spans="3:14" ht="16" customHeight="1">
      <c r="C1079" s="451"/>
      <c r="D1079" s="444" t="s">
        <v>654</v>
      </c>
      <c r="E1079" s="459" t="str">
        <f>IF('statement of marks'!ES73="","",'statement of marks'!ES73)</f>
        <v/>
      </c>
      <c r="F1079" s="461" t="str">
        <f>IF('statement of marks'!ET73="","",'statement of marks'!ET73)</f>
        <v/>
      </c>
      <c r="G1079" s="453" t="str">
        <f>IF('statement of marks'!EV73="","",'statement of marks'!EV73)</f>
        <v/>
      </c>
      <c r="H1079" s="521"/>
      <c r="I1079" s="522"/>
      <c r="J1079" s="451"/>
      <c r="K1079" s="444" t="s">
        <v>654</v>
      </c>
      <c r="L1079" s="459" t="str">
        <f>IF('statement of marks'!ES74="","",'statement of marks'!ES74)</f>
        <v/>
      </c>
      <c r="M1079" s="461" t="str">
        <f>IF('statement of marks'!ET74="","",'statement of marks'!ET74)</f>
        <v/>
      </c>
      <c r="N1079" s="453" t="str">
        <f>IF('statement of marks'!EV74="","",'statement of marks'!EV74)</f>
        <v/>
      </c>
    </row>
    <row r="1080" spans="3:14" ht="16" customHeight="1">
      <c r="C1080" s="451"/>
      <c r="D1080" s="444" t="s">
        <v>11</v>
      </c>
      <c r="E1080" s="986" t="str">
        <f>IF('statement of marks'!ER73="","",'statement of marks'!ER73)</f>
        <v/>
      </c>
      <c r="F1080" s="986"/>
      <c r="G1080" s="987"/>
      <c r="H1080" s="521"/>
      <c r="I1080" s="522"/>
      <c r="J1080" s="451"/>
      <c r="K1080" s="444" t="s">
        <v>11</v>
      </c>
      <c r="L1080" s="986" t="str">
        <f>IF('statement of marks'!ER74="","",'statement of marks'!ER74)</f>
        <v/>
      </c>
      <c r="M1080" s="986"/>
      <c r="N1080" s="987"/>
    </row>
    <row r="1081" spans="3:14" ht="16" customHeight="1">
      <c r="C1081" s="451"/>
      <c r="D1081" s="446" t="str">
        <f>'statement of marks'!$EO$5</f>
        <v>dqy ehfVax</v>
      </c>
      <c r="E1081" s="457" t="str">
        <f>IF('statement of marks'!EO73="","",'statement of marks'!EO73)</f>
        <v/>
      </c>
      <c r="F1081" s="395" t="str">
        <f>'statement of marks'!$EP$5</f>
        <v>Nk= mifLFkfr</v>
      </c>
      <c r="G1081" s="462" t="str">
        <f>IF('statement of marks'!EP73="","",'statement of marks'!EP73)</f>
        <v/>
      </c>
      <c r="H1081" s="521"/>
      <c r="I1081" s="522"/>
      <c r="J1081" s="451"/>
      <c r="K1081" s="446" t="str">
        <f>'statement of marks'!$EO$5</f>
        <v>dqy ehfVax</v>
      </c>
      <c r="L1081" s="457" t="str">
        <f>IF('statement of marks'!EO74="","",'statement of marks'!EO74)</f>
        <v/>
      </c>
      <c r="M1081" s="395" t="str">
        <f>'statement of marks'!$EP$5</f>
        <v>Nk= mifLFkfr</v>
      </c>
      <c r="N1081" s="462" t="str">
        <f>IF('statement of marks'!EP74="","",'statement of marks'!EP74)</f>
        <v/>
      </c>
    </row>
    <row r="1082" spans="3:14" ht="16" customHeight="1">
      <c r="C1082" s="451"/>
      <c r="D1082" s="444" t="s">
        <v>589</v>
      </c>
      <c r="E1082" s="964" t="str">
        <f>IF('statement of marks'!EY73="","",'statement of marks'!EY73)</f>
        <v/>
      </c>
      <c r="F1082" s="964"/>
      <c r="G1082" s="965"/>
      <c r="H1082" s="521"/>
      <c r="I1082" s="522"/>
      <c r="J1082" s="451"/>
      <c r="K1082" s="444" t="s">
        <v>589</v>
      </c>
      <c r="L1082" s="964" t="str">
        <f>IF('statement of marks'!EY74="","",'statement of marks'!EY74)</f>
        <v/>
      </c>
      <c r="M1082" s="964"/>
      <c r="N1082" s="965"/>
    </row>
    <row r="1083" spans="3:14" ht="16" customHeight="1">
      <c r="C1083" s="451"/>
      <c r="D1083" s="445" t="s">
        <v>72</v>
      </c>
      <c r="E1083" s="964"/>
      <c r="F1083" s="964"/>
      <c r="G1083" s="965"/>
      <c r="H1083" s="521"/>
      <c r="I1083" s="522"/>
      <c r="J1083" s="451"/>
      <c r="K1083" s="445" t="s">
        <v>72</v>
      </c>
      <c r="L1083" s="964"/>
      <c r="M1083" s="964"/>
      <c r="N1083" s="965"/>
    </row>
    <row r="1084" spans="3:14" ht="16" customHeight="1">
      <c r="C1084" s="451"/>
      <c r="D1084" s="447" t="s">
        <v>99</v>
      </c>
      <c r="E1084" s="964"/>
      <c r="F1084" s="964"/>
      <c r="G1084" s="965"/>
      <c r="H1084" s="521"/>
      <c r="I1084" s="522"/>
      <c r="J1084" s="451"/>
      <c r="K1084" s="447" t="s">
        <v>99</v>
      </c>
      <c r="L1084" s="964"/>
      <c r="M1084" s="964"/>
      <c r="N1084" s="965"/>
    </row>
    <row r="1085" spans="3:14" ht="16" customHeight="1">
      <c r="C1085" s="451"/>
      <c r="D1085" s="448" t="s">
        <v>19</v>
      </c>
      <c r="E1085" s="964"/>
      <c r="F1085" s="964"/>
      <c r="G1085" s="965"/>
      <c r="H1085" s="521"/>
      <c r="I1085" s="522"/>
      <c r="J1085" s="451"/>
      <c r="K1085" s="448" t="s">
        <v>19</v>
      </c>
      <c r="L1085" s="964"/>
      <c r="M1085" s="964"/>
      <c r="N1085" s="965"/>
    </row>
    <row r="1086" spans="3:14" ht="16" customHeight="1">
      <c r="C1086" s="454"/>
      <c r="D1086" s="449" t="s">
        <v>7</v>
      </c>
      <c r="E1086" s="964"/>
      <c r="F1086" s="964"/>
      <c r="G1086" s="965"/>
      <c r="H1086" s="521"/>
      <c r="I1086" s="522"/>
      <c r="J1086" s="454"/>
      <c r="K1086" s="449" t="s">
        <v>7</v>
      </c>
      <c r="L1086" s="964"/>
      <c r="M1086" s="964"/>
      <c r="N1086" s="965"/>
    </row>
    <row r="1087" spans="3:14" ht="16" customHeight="1">
      <c r="C1087" s="451"/>
      <c r="D1087" s="445" t="str">
        <f>'statement of marks'!$H$3</f>
        <v>fo|ky; dk Mk;l dksM+ →</v>
      </c>
      <c r="E1087" s="966" t="str">
        <f>'statement of marks'!$I$3</f>
        <v>00001</v>
      </c>
      <c r="F1087" s="966"/>
      <c r="G1087" s="967"/>
      <c r="H1087" s="521"/>
      <c r="I1087" s="522"/>
      <c r="J1087" s="451"/>
      <c r="K1087" s="445" t="str">
        <f>'statement of marks'!$H$3</f>
        <v>fo|ky; dk Mk;l dksM+ →</v>
      </c>
      <c r="L1087" s="966" t="str">
        <f>'statement of marks'!$I$3</f>
        <v>00001</v>
      </c>
      <c r="M1087" s="966"/>
      <c r="N1087" s="967"/>
    </row>
    <row r="1088" spans="3:14" ht="16" customHeight="1" thickBot="1">
      <c r="C1088" s="455"/>
      <c r="D1088" s="456" t="s">
        <v>70</v>
      </c>
      <c r="E1088" s="968">
        <f>'statement of marks'!$EX$107</f>
        <v>42460</v>
      </c>
      <c r="F1088" s="968"/>
      <c r="G1088" s="969"/>
      <c r="H1088" s="521"/>
      <c r="I1088" s="522"/>
      <c r="J1088" s="455"/>
      <c r="K1088" s="456" t="s">
        <v>70</v>
      </c>
      <c r="L1088" s="968">
        <f>'statement of marks'!$EX$107</f>
        <v>42460</v>
      </c>
      <c r="M1088" s="968"/>
      <c r="N1088" s="969"/>
    </row>
    <row r="1089" spans="3:14" ht="16" customHeight="1">
      <c r="C1089" s="970" t="s">
        <v>44</v>
      </c>
      <c r="D1089" s="971"/>
      <c r="E1089" s="971"/>
      <c r="F1089" s="971"/>
      <c r="G1089" s="972"/>
      <c r="H1089" s="521"/>
      <c r="I1089" s="522"/>
      <c r="J1089" s="970" t="s">
        <v>44</v>
      </c>
      <c r="K1089" s="971"/>
      <c r="L1089" s="971"/>
      <c r="M1089" s="971"/>
      <c r="N1089" s="972"/>
    </row>
    <row r="1090" spans="3:14" ht="16" customHeight="1">
      <c r="C1090" s="973" t="str">
        <f>'statement of marks'!$A$1</f>
        <v>jk- ck- ek/;fed fo|ky; uohu] fuEckgsM+k</v>
      </c>
      <c r="D1090" s="974"/>
      <c r="E1090" s="974"/>
      <c r="F1090" s="974"/>
      <c r="G1090" s="975"/>
      <c r="H1090" s="521"/>
      <c r="I1090" s="522"/>
      <c r="J1090" s="973" t="str">
        <f>'statement of marks'!$A$1</f>
        <v>jk- ck- ek/;fed fo|ky; uohu] fuEckgsM+k</v>
      </c>
      <c r="K1090" s="974"/>
      <c r="L1090" s="974"/>
      <c r="M1090" s="974"/>
      <c r="N1090" s="975"/>
    </row>
    <row r="1091" spans="3:14" ht="16" customHeight="1">
      <c r="C1091" s="973"/>
      <c r="D1091" s="974"/>
      <c r="E1091" s="974"/>
      <c r="F1091" s="974"/>
      <c r="G1091" s="975"/>
      <c r="H1091" s="521"/>
      <c r="I1091" s="522"/>
      <c r="J1091" s="973"/>
      <c r="K1091" s="974"/>
      <c r="L1091" s="974"/>
      <c r="M1091" s="974"/>
      <c r="N1091" s="975"/>
    </row>
    <row r="1092" spans="3:14" ht="16" customHeight="1">
      <c r="C1092" s="451"/>
      <c r="D1092" s="443" t="s">
        <v>578</v>
      </c>
      <c r="E1092" s="976" t="str">
        <f>'statement of marks'!$F$3</f>
        <v>2015-16</v>
      </c>
      <c r="F1092" s="976"/>
      <c r="G1092" s="977"/>
      <c r="H1092" s="521"/>
      <c r="I1092" s="522"/>
      <c r="J1092" s="451"/>
      <c r="K1092" s="443" t="s">
        <v>578</v>
      </c>
      <c r="L1092" s="976" t="str">
        <f>'statement of marks'!$F$3</f>
        <v>2015-16</v>
      </c>
      <c r="M1092" s="976"/>
      <c r="N1092" s="977"/>
    </row>
    <row r="1093" spans="3:14" ht="16" customHeight="1">
      <c r="C1093" s="451"/>
      <c r="D1093" s="444" t="s">
        <v>579</v>
      </c>
      <c r="E1093" s="978" t="str">
        <f>IF('statement of marks'!H75="","",'statement of marks'!H75)</f>
        <v>v 069</v>
      </c>
      <c r="F1093" s="978"/>
      <c r="G1093" s="979"/>
      <c r="H1093" s="521"/>
      <c r="I1093" s="522"/>
      <c r="J1093" s="451"/>
      <c r="K1093" s="444" t="s">
        <v>579</v>
      </c>
      <c r="L1093" s="978" t="str">
        <f>IF('statement of marks'!H76="","",'statement of marks'!H76)</f>
        <v>v 070</v>
      </c>
      <c r="M1093" s="978"/>
      <c r="N1093" s="979"/>
    </row>
    <row r="1094" spans="3:14" ht="16" customHeight="1">
      <c r="C1094" s="451"/>
      <c r="D1094" s="444" t="s">
        <v>580</v>
      </c>
      <c r="E1094" s="978" t="str">
        <f>IF('statement of marks'!I75="","",'statement of marks'!I75)</f>
        <v>c 069</v>
      </c>
      <c r="F1094" s="978"/>
      <c r="G1094" s="979"/>
      <c r="H1094" s="521"/>
      <c r="I1094" s="522"/>
      <c r="J1094" s="451"/>
      <c r="K1094" s="444" t="s">
        <v>580</v>
      </c>
      <c r="L1094" s="978" t="str">
        <f>IF('statement of marks'!I76="","",'statement of marks'!I76)</f>
        <v>c 070</v>
      </c>
      <c r="M1094" s="978"/>
      <c r="N1094" s="979"/>
    </row>
    <row r="1095" spans="3:14" ht="16" customHeight="1">
      <c r="C1095" s="451"/>
      <c r="D1095" s="444" t="s">
        <v>581</v>
      </c>
      <c r="E1095" s="978" t="str">
        <f>IF('statement of marks'!J75="","",'statement of marks'!J75)</f>
        <v>l 069</v>
      </c>
      <c r="F1095" s="978"/>
      <c r="G1095" s="979"/>
      <c r="H1095" s="521"/>
      <c r="I1095" s="522"/>
      <c r="J1095" s="451"/>
      <c r="K1095" s="444" t="s">
        <v>581</v>
      </c>
      <c r="L1095" s="978" t="str">
        <f>IF('statement of marks'!J76="","",'statement of marks'!J76)</f>
        <v>l 070</v>
      </c>
      <c r="M1095" s="978"/>
      <c r="N1095" s="979"/>
    </row>
    <row r="1096" spans="3:14" ht="16" customHeight="1">
      <c r="C1096" s="451"/>
      <c r="D1096" s="444" t="s">
        <v>585</v>
      </c>
      <c r="E1096" s="980" t="str">
        <f>IF('statement of marks'!B75="","",'statement of marks'!B75)</f>
        <v/>
      </c>
      <c r="F1096" s="980"/>
      <c r="G1096" s="981"/>
      <c r="H1096" s="521"/>
      <c r="I1096" s="522"/>
      <c r="J1096" s="451"/>
      <c r="K1096" s="444" t="s">
        <v>585</v>
      </c>
      <c r="L1096" s="980" t="str">
        <f>IF('statement of marks'!B76="","",'statement of marks'!B76)</f>
        <v/>
      </c>
      <c r="M1096" s="980"/>
      <c r="N1096" s="981"/>
    </row>
    <row r="1097" spans="3:14" ht="16" customHeight="1">
      <c r="C1097" s="451"/>
      <c r="D1097" s="444" t="s">
        <v>582</v>
      </c>
      <c r="E1097" s="980">
        <f>'statement of marks'!$D$3</f>
        <v>3</v>
      </c>
      <c r="F1097" s="980"/>
      <c r="G1097" s="981"/>
      <c r="H1097" s="521"/>
      <c r="I1097" s="522"/>
      <c r="J1097" s="451"/>
      <c r="K1097" s="444" t="s">
        <v>582</v>
      </c>
      <c r="L1097" s="980">
        <f>'statement of marks'!$D$3</f>
        <v>3</v>
      </c>
      <c r="M1097" s="980"/>
      <c r="N1097" s="981"/>
    </row>
    <row r="1098" spans="3:14" ht="16" customHeight="1">
      <c r="C1098" s="451"/>
      <c r="D1098" s="445" t="s">
        <v>583</v>
      </c>
      <c r="E1098" s="980" t="str">
        <f>IF('statement of marks'!E75="","",'statement of marks'!E75)</f>
        <v/>
      </c>
      <c r="F1098" s="980"/>
      <c r="G1098" s="981"/>
      <c r="H1098" s="521"/>
      <c r="I1098" s="522"/>
      <c r="J1098" s="451"/>
      <c r="K1098" s="445" t="s">
        <v>583</v>
      </c>
      <c r="L1098" s="980" t="str">
        <f>IF('statement of marks'!E76="","",'statement of marks'!E76)</f>
        <v/>
      </c>
      <c r="M1098" s="980"/>
      <c r="N1098" s="981"/>
    </row>
    <row r="1099" spans="3:14" ht="16" customHeight="1">
      <c r="C1099" s="451"/>
      <c r="D1099" s="444" t="s">
        <v>9</v>
      </c>
      <c r="E1099" s="980" t="str">
        <f>IF('statement of marks'!D75="","",'statement of marks'!D75)</f>
        <v/>
      </c>
      <c r="F1099" s="980"/>
      <c r="G1099" s="981"/>
      <c r="H1099" s="521"/>
      <c r="I1099" s="522"/>
      <c r="J1099" s="451"/>
      <c r="K1099" s="444" t="s">
        <v>9</v>
      </c>
      <c r="L1099" s="980" t="str">
        <f>IF('statement of marks'!D76="","",'statement of marks'!D76)</f>
        <v/>
      </c>
      <c r="M1099" s="980"/>
      <c r="N1099" s="981"/>
    </row>
    <row r="1100" spans="3:14" ht="16" customHeight="1">
      <c r="C1100" s="451"/>
      <c r="D1100" s="444" t="s">
        <v>587</v>
      </c>
      <c r="E1100" s="982" t="str">
        <f>IF('statement of marks'!F75="","",'statement of marks'!F75)</f>
        <v/>
      </c>
      <c r="F1100" s="982"/>
      <c r="G1100" s="983"/>
      <c r="H1100" s="521"/>
      <c r="I1100" s="522"/>
      <c r="J1100" s="451"/>
      <c r="K1100" s="444" t="s">
        <v>587</v>
      </c>
      <c r="L1100" s="982" t="str">
        <f>IF('statement of marks'!F76="","",'statement of marks'!F76)</f>
        <v/>
      </c>
      <c r="M1100" s="982"/>
      <c r="N1100" s="983"/>
    </row>
    <row r="1101" spans="3:14" ht="16" customHeight="1">
      <c r="C1101" s="451"/>
      <c r="D1101" s="444" t="s">
        <v>588</v>
      </c>
      <c r="E1101" s="984" t="str">
        <f>IF('statement of marks'!G75="","",'statement of marks'!G75)</f>
        <v/>
      </c>
      <c r="F1101" s="984"/>
      <c r="G1101" s="985"/>
      <c r="H1101" s="521"/>
      <c r="I1101" s="522"/>
      <c r="J1101" s="451"/>
      <c r="K1101" s="444" t="s">
        <v>588</v>
      </c>
      <c r="L1101" s="984" t="str">
        <f>IF('statement of marks'!G76="","",'statement of marks'!G76)</f>
        <v/>
      </c>
      <c r="M1101" s="984"/>
      <c r="N1101" s="985"/>
    </row>
    <row r="1102" spans="3:14" ht="16" customHeight="1">
      <c r="C1102" s="451"/>
      <c r="D1102" s="444" t="s">
        <v>584</v>
      </c>
      <c r="E1102" s="450" t="s">
        <v>655</v>
      </c>
      <c r="F1102" s="450" t="s">
        <v>91</v>
      </c>
      <c r="G1102" s="452" t="s">
        <v>591</v>
      </c>
      <c r="H1102" s="521"/>
      <c r="I1102" s="522"/>
      <c r="J1102" s="451"/>
      <c r="K1102" s="444" t="s">
        <v>584</v>
      </c>
      <c r="L1102" s="450" t="s">
        <v>655</v>
      </c>
      <c r="M1102" s="450" t="s">
        <v>91</v>
      </c>
      <c r="N1102" s="452" t="s">
        <v>591</v>
      </c>
    </row>
    <row r="1103" spans="3:14" ht="16" customHeight="1">
      <c r="C1103" s="451"/>
      <c r="D1103" s="444" t="str">
        <f>'statement of marks'!$DQ$5</f>
        <v>fgUnh</v>
      </c>
      <c r="E1103" s="458" t="str">
        <f>IF('statement of marks'!DQ75="","",'statement of marks'!DQ75)</f>
        <v/>
      </c>
      <c r="F1103" s="460" t="str">
        <f>IF('statement of marks'!DR75="","",'statement of marks'!DR75)</f>
        <v/>
      </c>
      <c r="G1103" s="452" t="str">
        <f>IF('statement of marks'!DS75="","",'statement of marks'!DS75)</f>
        <v/>
      </c>
      <c r="H1103" s="521"/>
      <c r="I1103" s="522"/>
      <c r="J1103" s="451"/>
      <c r="K1103" s="444" t="str">
        <f>'statement of marks'!$DQ$5</f>
        <v>fgUnh</v>
      </c>
      <c r="L1103" s="458" t="str">
        <f>IF('statement of marks'!DQ76="","",'statement of marks'!DQ76)</f>
        <v/>
      </c>
      <c r="M1103" s="460" t="str">
        <f>IF('statement of marks'!DR76="","",'statement of marks'!DR76)</f>
        <v/>
      </c>
      <c r="N1103" s="452" t="str">
        <f>IF('statement of marks'!DS76="","",'statement of marks'!DS76)</f>
        <v/>
      </c>
    </row>
    <row r="1104" spans="3:14" ht="16" customHeight="1">
      <c r="C1104" s="451"/>
      <c r="D1104" s="519" t="str">
        <f>'statement of marks'!$DW$5</f>
        <v>mnwZ</v>
      </c>
      <c r="E1104" s="458" t="str">
        <f>IF('statement of marks'!DW75="","",'statement of marks'!DW75)</f>
        <v/>
      </c>
      <c r="F1104" s="460" t="str">
        <f>IF('statement of marks'!DX75="","",'statement of marks'!DX75)</f>
        <v/>
      </c>
      <c r="G1104" s="452" t="str">
        <f>IF('statement of marks'!DY75="","",'statement of marks'!DY75)</f>
        <v/>
      </c>
      <c r="H1104" s="521"/>
      <c r="I1104" s="522"/>
      <c r="J1104" s="451"/>
      <c r="K1104" s="519" t="str">
        <f>'statement of marks'!$DW$5</f>
        <v>mnwZ</v>
      </c>
      <c r="L1104" s="458" t="str">
        <f>IF('statement of marks'!DW76="","",'statement of marks'!DW76)</f>
        <v/>
      </c>
      <c r="M1104" s="460" t="str">
        <f>IF('statement of marks'!DX76="","",'statement of marks'!DX76)</f>
        <v/>
      </c>
      <c r="N1104" s="452" t="str">
        <f>IF('statement of marks'!DY76="","",'statement of marks'!DY76)</f>
        <v/>
      </c>
    </row>
    <row r="1105" spans="3:14" ht="16" customHeight="1">
      <c r="C1105" s="451"/>
      <c r="D1105" s="444" t="str">
        <f>'statement of marks'!$DT$5</f>
        <v>vaxszth</v>
      </c>
      <c r="E1105" s="458" t="str">
        <f>IF('statement of marks'!DT75="","",'statement of marks'!DT75)</f>
        <v/>
      </c>
      <c r="F1105" s="460" t="str">
        <f>IF('statement of marks'!DU75="","",'statement of marks'!DU75)</f>
        <v/>
      </c>
      <c r="G1105" s="452" t="str">
        <f>IF('statement of marks'!DV75="","",'statement of marks'!DV75)</f>
        <v/>
      </c>
      <c r="H1105" s="521"/>
      <c r="I1105" s="522"/>
      <c r="J1105" s="451"/>
      <c r="K1105" s="444" t="str">
        <f>'statement of marks'!$DT$5</f>
        <v>vaxszth</v>
      </c>
      <c r="L1105" s="458" t="str">
        <f>IF('statement of marks'!DT76="","",'statement of marks'!DT76)</f>
        <v/>
      </c>
      <c r="M1105" s="460" t="str">
        <f>IF('statement of marks'!DU76="","",'statement of marks'!DU76)</f>
        <v/>
      </c>
      <c r="N1105" s="452" t="str">
        <f>IF('statement of marks'!DV76="","",'statement of marks'!DV76)</f>
        <v/>
      </c>
    </row>
    <row r="1106" spans="3:14" ht="16" customHeight="1">
      <c r="C1106" s="451"/>
      <c r="D1106" s="444" t="str">
        <f>'statement of marks'!$DZ$5</f>
        <v>xf.kr</v>
      </c>
      <c r="E1106" s="458" t="str">
        <f>IF('statement of marks'!DZ75="","",'statement of marks'!DZ75)</f>
        <v/>
      </c>
      <c r="F1106" s="460" t="str">
        <f>IF('statement of marks'!EA75="","",'statement of marks'!EA75)</f>
        <v/>
      </c>
      <c r="G1106" s="452" t="str">
        <f>IF('statement of marks'!EB75="","",'statement of marks'!EB75)</f>
        <v/>
      </c>
      <c r="H1106" s="521"/>
      <c r="I1106" s="522"/>
      <c r="J1106" s="451"/>
      <c r="K1106" s="444" t="str">
        <f>'statement of marks'!$DZ$5</f>
        <v>xf.kr</v>
      </c>
      <c r="L1106" s="458" t="str">
        <f>IF('statement of marks'!DZ76="","",'statement of marks'!DZ76)</f>
        <v/>
      </c>
      <c r="M1106" s="460" t="str">
        <f>IF('statement of marks'!EA76="","",'statement of marks'!EA76)</f>
        <v/>
      </c>
      <c r="N1106" s="452" t="str">
        <f>IF('statement of marks'!EB76="","",'statement of marks'!EB76)</f>
        <v/>
      </c>
    </row>
    <row r="1107" spans="3:14" ht="16" customHeight="1">
      <c r="C1107" s="451"/>
      <c r="D1107" s="444" t="str">
        <f>'statement of marks'!$EC$5</f>
        <v>Ik;kZoj.k v/;;u</v>
      </c>
      <c r="E1107" s="458" t="str">
        <f>IF('statement of marks'!EC75="","",'statement of marks'!EC75)</f>
        <v/>
      </c>
      <c r="F1107" s="460" t="str">
        <f>IF('statement of marks'!ED75="","",'statement of marks'!ED75)</f>
        <v/>
      </c>
      <c r="G1107" s="452" t="str">
        <f>IF('statement of marks'!EE75="","",'statement of marks'!EE75)</f>
        <v/>
      </c>
      <c r="H1107" s="521"/>
      <c r="I1107" s="522"/>
      <c r="J1107" s="451"/>
      <c r="K1107" s="444" t="str">
        <f>'statement of marks'!$EC$5</f>
        <v>Ik;kZoj.k v/;;u</v>
      </c>
      <c r="L1107" s="458" t="str">
        <f>IF('statement of marks'!EC76="","",'statement of marks'!EC76)</f>
        <v/>
      </c>
      <c r="M1107" s="460" t="str">
        <f>IF('statement of marks'!ED76="","",'statement of marks'!ED76)</f>
        <v/>
      </c>
      <c r="N1107" s="452" t="str">
        <f>IF('statement of marks'!EE76="","",'statement of marks'!EE76)</f>
        <v/>
      </c>
    </row>
    <row r="1108" spans="3:14" ht="16" customHeight="1">
      <c r="C1108" s="451"/>
      <c r="D1108" s="444" t="str">
        <f>'statement of marks'!$EF$5</f>
        <v>dk;kZuqHko</v>
      </c>
      <c r="E1108" s="458" t="str">
        <f>IF('statement of marks'!EF75="","",'statement of marks'!EF75)</f>
        <v/>
      </c>
      <c r="F1108" s="460" t="str">
        <f>IF('statement of marks'!EG75="","",'statement of marks'!EG75)</f>
        <v/>
      </c>
      <c r="G1108" s="452" t="str">
        <f>IF('statement of marks'!EH75="","",'statement of marks'!EH75)</f>
        <v/>
      </c>
      <c r="H1108" s="521"/>
      <c r="I1108" s="522"/>
      <c r="J1108" s="451"/>
      <c r="K1108" s="444" t="str">
        <f>'statement of marks'!$EF$5</f>
        <v>dk;kZuqHko</v>
      </c>
      <c r="L1108" s="458" t="str">
        <f>IF('statement of marks'!EF76="","",'statement of marks'!EF76)</f>
        <v/>
      </c>
      <c r="M1108" s="460" t="str">
        <f>IF('statement of marks'!EG76="","",'statement of marks'!EG76)</f>
        <v/>
      </c>
      <c r="N1108" s="452" t="str">
        <f>IF('statement of marks'!EH76="","",'statement of marks'!EH76)</f>
        <v/>
      </c>
    </row>
    <row r="1109" spans="3:14" ht="16" customHeight="1">
      <c r="C1109" s="451"/>
      <c r="D1109" s="444" t="str">
        <f>'statement of marks'!$EI$5</f>
        <v>dyk f'k{kk</v>
      </c>
      <c r="E1109" s="459" t="str">
        <f>IF('statement of marks'!EI75="","",'statement of marks'!EI75)</f>
        <v/>
      </c>
      <c r="F1109" s="461" t="str">
        <f>IF('statement of marks'!EJ75="","",'statement of marks'!EJ75)</f>
        <v/>
      </c>
      <c r="G1109" s="453" t="str">
        <f>IF('statement of marks'!EK75="","",'statement of marks'!EK75)</f>
        <v/>
      </c>
      <c r="H1109" s="521"/>
      <c r="I1109" s="522"/>
      <c r="J1109" s="451"/>
      <c r="K1109" s="444" t="str">
        <f>'statement of marks'!$EI$5</f>
        <v>dyk f'k{kk</v>
      </c>
      <c r="L1109" s="459" t="str">
        <f>IF('statement of marks'!EI76="","",'statement of marks'!EI76)</f>
        <v/>
      </c>
      <c r="M1109" s="461" t="str">
        <f>IF('statement of marks'!EJ76="","",'statement of marks'!EJ76)</f>
        <v/>
      </c>
      <c r="N1109" s="453" t="str">
        <f>IF('statement of marks'!EK76="","",'statement of marks'!EK76)</f>
        <v/>
      </c>
    </row>
    <row r="1110" spans="3:14" ht="16" customHeight="1">
      <c r="C1110" s="451"/>
      <c r="D1110" s="444" t="str">
        <f>'statement of marks'!$EL$5</f>
        <v>LokLF; ,oe~ 'kkjhfjd f'k{kk</v>
      </c>
      <c r="E1110" s="459" t="str">
        <f>IF('statement of marks'!EL75="","",'statement of marks'!EL75)</f>
        <v/>
      </c>
      <c r="F1110" s="461" t="str">
        <f>IF('statement of marks'!EM75="","",'statement of marks'!EM75)</f>
        <v/>
      </c>
      <c r="G1110" s="453" t="str">
        <f>IF('statement of marks'!EN75="","",'statement of marks'!EN75)</f>
        <v/>
      </c>
      <c r="H1110" s="521"/>
      <c r="I1110" s="522"/>
      <c r="J1110" s="451"/>
      <c r="K1110" s="444" t="str">
        <f>'statement of marks'!$EL$5</f>
        <v>LokLF; ,oe~ 'kkjhfjd f'k{kk</v>
      </c>
      <c r="L1110" s="459" t="str">
        <f>IF('statement of marks'!EL76="","",'statement of marks'!EL76)</f>
        <v/>
      </c>
      <c r="M1110" s="461" t="str">
        <f>IF('statement of marks'!EM76="","",'statement of marks'!EM76)</f>
        <v/>
      </c>
      <c r="N1110" s="453" t="str">
        <f>IF('statement of marks'!EN76="","",'statement of marks'!EN76)</f>
        <v/>
      </c>
    </row>
    <row r="1111" spans="3:14" ht="16" customHeight="1">
      <c r="C1111" s="451"/>
      <c r="D1111" s="444" t="s">
        <v>654</v>
      </c>
      <c r="E1111" s="459" t="str">
        <f>IF('statement of marks'!ES75="","",'statement of marks'!ES75)</f>
        <v/>
      </c>
      <c r="F1111" s="461" t="str">
        <f>IF('statement of marks'!ET75="","",'statement of marks'!ET75)</f>
        <v/>
      </c>
      <c r="G1111" s="453" t="str">
        <f>IF('statement of marks'!EV75="","",'statement of marks'!EV75)</f>
        <v/>
      </c>
      <c r="H1111" s="521"/>
      <c r="I1111" s="522"/>
      <c r="J1111" s="451"/>
      <c r="K1111" s="444" t="s">
        <v>654</v>
      </c>
      <c r="L1111" s="459" t="str">
        <f>IF('statement of marks'!ES76="","",'statement of marks'!ES76)</f>
        <v/>
      </c>
      <c r="M1111" s="461" t="str">
        <f>IF('statement of marks'!ET76="","",'statement of marks'!ET76)</f>
        <v/>
      </c>
      <c r="N1111" s="453" t="str">
        <f>IF('statement of marks'!EV76="","",'statement of marks'!EV76)</f>
        <v/>
      </c>
    </row>
    <row r="1112" spans="3:14" ht="16" customHeight="1">
      <c r="C1112" s="451"/>
      <c r="D1112" s="444" t="s">
        <v>11</v>
      </c>
      <c r="E1112" s="986" t="str">
        <f>IF('statement of marks'!ER75="","",'statement of marks'!ER75)</f>
        <v/>
      </c>
      <c r="F1112" s="986"/>
      <c r="G1112" s="987"/>
      <c r="H1112" s="521"/>
      <c r="I1112" s="522"/>
      <c r="J1112" s="451"/>
      <c r="K1112" s="444" t="s">
        <v>11</v>
      </c>
      <c r="L1112" s="986" t="str">
        <f>IF('statement of marks'!ER76="","",'statement of marks'!ER76)</f>
        <v/>
      </c>
      <c r="M1112" s="986"/>
      <c r="N1112" s="987"/>
    </row>
    <row r="1113" spans="3:14" ht="16" customHeight="1">
      <c r="C1113" s="451"/>
      <c r="D1113" s="446" t="str">
        <f>'statement of marks'!$EO$5</f>
        <v>dqy ehfVax</v>
      </c>
      <c r="E1113" s="457" t="str">
        <f>IF('statement of marks'!EO75="","",'statement of marks'!EO75)</f>
        <v/>
      </c>
      <c r="F1113" s="395" t="str">
        <f>'statement of marks'!$EP$5</f>
        <v>Nk= mifLFkfr</v>
      </c>
      <c r="G1113" s="462" t="str">
        <f>IF('statement of marks'!EP75="","",'statement of marks'!EP75)</f>
        <v/>
      </c>
      <c r="H1113" s="521"/>
      <c r="I1113" s="522"/>
      <c r="J1113" s="451"/>
      <c r="K1113" s="446" t="str">
        <f>'statement of marks'!$EO$5</f>
        <v>dqy ehfVax</v>
      </c>
      <c r="L1113" s="457" t="str">
        <f>IF('statement of marks'!EO76="","",'statement of marks'!EO76)</f>
        <v/>
      </c>
      <c r="M1113" s="395" t="str">
        <f>'statement of marks'!$EP$5</f>
        <v>Nk= mifLFkfr</v>
      </c>
      <c r="N1113" s="462" t="str">
        <f>IF('statement of marks'!EP76="","",'statement of marks'!EP76)</f>
        <v/>
      </c>
    </row>
    <row r="1114" spans="3:14" ht="16" customHeight="1">
      <c r="C1114" s="451"/>
      <c r="D1114" s="444" t="s">
        <v>589</v>
      </c>
      <c r="E1114" s="964" t="str">
        <f>IF('statement of marks'!EY75="","",'statement of marks'!EY75)</f>
        <v/>
      </c>
      <c r="F1114" s="964"/>
      <c r="G1114" s="965"/>
      <c r="H1114" s="521"/>
      <c r="I1114" s="522"/>
      <c r="J1114" s="451"/>
      <c r="K1114" s="444" t="s">
        <v>589</v>
      </c>
      <c r="L1114" s="964" t="str">
        <f>IF('statement of marks'!EY76="","",'statement of marks'!EY76)</f>
        <v/>
      </c>
      <c r="M1114" s="964"/>
      <c r="N1114" s="965"/>
    </row>
    <row r="1115" spans="3:14" ht="16" customHeight="1">
      <c r="C1115" s="451"/>
      <c r="D1115" s="445" t="s">
        <v>72</v>
      </c>
      <c r="E1115" s="964"/>
      <c r="F1115" s="964"/>
      <c r="G1115" s="965"/>
      <c r="H1115" s="521"/>
      <c r="I1115" s="522"/>
      <c r="J1115" s="451"/>
      <c r="K1115" s="445" t="s">
        <v>72</v>
      </c>
      <c r="L1115" s="964"/>
      <c r="M1115" s="964"/>
      <c r="N1115" s="965"/>
    </row>
    <row r="1116" spans="3:14" ht="16" customHeight="1">
      <c r="C1116" s="451"/>
      <c r="D1116" s="447" t="s">
        <v>99</v>
      </c>
      <c r="E1116" s="964"/>
      <c r="F1116" s="964"/>
      <c r="G1116" s="965"/>
      <c r="H1116" s="521"/>
      <c r="I1116" s="522"/>
      <c r="J1116" s="451"/>
      <c r="K1116" s="447" t="s">
        <v>99</v>
      </c>
      <c r="L1116" s="964"/>
      <c r="M1116" s="964"/>
      <c r="N1116" s="965"/>
    </row>
    <row r="1117" spans="3:14" ht="16" customHeight="1">
      <c r="C1117" s="451"/>
      <c r="D1117" s="448" t="s">
        <v>19</v>
      </c>
      <c r="E1117" s="964"/>
      <c r="F1117" s="964"/>
      <c r="G1117" s="965"/>
      <c r="H1117" s="521"/>
      <c r="I1117" s="522"/>
      <c r="J1117" s="451"/>
      <c r="K1117" s="448" t="s">
        <v>19</v>
      </c>
      <c r="L1117" s="964"/>
      <c r="M1117" s="964"/>
      <c r="N1117" s="965"/>
    </row>
    <row r="1118" spans="3:14" ht="16" customHeight="1">
      <c r="C1118" s="454"/>
      <c r="D1118" s="449" t="s">
        <v>7</v>
      </c>
      <c r="E1118" s="964"/>
      <c r="F1118" s="964"/>
      <c r="G1118" s="965"/>
      <c r="H1118" s="521"/>
      <c r="I1118" s="522"/>
      <c r="J1118" s="454"/>
      <c r="K1118" s="449" t="s">
        <v>7</v>
      </c>
      <c r="L1118" s="964"/>
      <c r="M1118" s="964"/>
      <c r="N1118" s="965"/>
    </row>
    <row r="1119" spans="3:14" ht="16" customHeight="1">
      <c r="C1119" s="451"/>
      <c r="D1119" s="445" t="str">
        <f>'statement of marks'!$H$3</f>
        <v>fo|ky; dk Mk;l dksM+ →</v>
      </c>
      <c r="E1119" s="966" t="str">
        <f>'statement of marks'!$I$3</f>
        <v>00001</v>
      </c>
      <c r="F1119" s="966"/>
      <c r="G1119" s="967"/>
      <c r="H1119" s="521"/>
      <c r="I1119" s="522"/>
      <c r="J1119" s="451"/>
      <c r="K1119" s="445" t="str">
        <f>'statement of marks'!$H$3</f>
        <v>fo|ky; dk Mk;l dksM+ →</v>
      </c>
      <c r="L1119" s="966" t="str">
        <f>'statement of marks'!$I$3</f>
        <v>00001</v>
      </c>
      <c r="M1119" s="966"/>
      <c r="N1119" s="967"/>
    </row>
    <row r="1120" spans="3:14" ht="16" customHeight="1" thickBot="1">
      <c r="C1120" s="455"/>
      <c r="D1120" s="456" t="s">
        <v>70</v>
      </c>
      <c r="E1120" s="968">
        <f>'statement of marks'!$EX$107</f>
        <v>42460</v>
      </c>
      <c r="F1120" s="968"/>
      <c r="G1120" s="969"/>
      <c r="H1120" s="521"/>
      <c r="I1120" s="522"/>
      <c r="J1120" s="455"/>
      <c r="K1120" s="456" t="s">
        <v>70</v>
      </c>
      <c r="L1120" s="968">
        <f>'statement of marks'!$EX$107</f>
        <v>42460</v>
      </c>
      <c r="M1120" s="968"/>
      <c r="N1120" s="969"/>
    </row>
    <row r="1121" spans="3:14" ht="16" customHeight="1">
      <c r="C1121" s="970" t="s">
        <v>44</v>
      </c>
      <c r="D1121" s="971"/>
      <c r="E1121" s="971"/>
      <c r="F1121" s="971"/>
      <c r="G1121" s="972"/>
      <c r="H1121" s="521"/>
      <c r="I1121" s="522"/>
      <c r="J1121" s="970" t="s">
        <v>44</v>
      </c>
      <c r="K1121" s="971"/>
      <c r="L1121" s="971"/>
      <c r="M1121" s="971"/>
      <c r="N1121" s="972"/>
    </row>
    <row r="1122" spans="3:14" ht="16" customHeight="1">
      <c r="C1122" s="973" t="str">
        <f>'statement of marks'!$A$1</f>
        <v>jk- ck- ek/;fed fo|ky; uohu] fuEckgsM+k</v>
      </c>
      <c r="D1122" s="974"/>
      <c r="E1122" s="974"/>
      <c r="F1122" s="974"/>
      <c r="G1122" s="975"/>
      <c r="H1122" s="521"/>
      <c r="I1122" s="522"/>
      <c r="J1122" s="973" t="str">
        <f>'statement of marks'!$A$1</f>
        <v>jk- ck- ek/;fed fo|ky; uohu] fuEckgsM+k</v>
      </c>
      <c r="K1122" s="974"/>
      <c r="L1122" s="974"/>
      <c r="M1122" s="974"/>
      <c r="N1122" s="975"/>
    </row>
    <row r="1123" spans="3:14" ht="16" customHeight="1">
      <c r="C1123" s="973"/>
      <c r="D1123" s="974"/>
      <c r="E1123" s="974"/>
      <c r="F1123" s="974"/>
      <c r="G1123" s="975"/>
      <c r="H1123" s="521"/>
      <c r="I1123" s="522"/>
      <c r="J1123" s="973"/>
      <c r="K1123" s="974"/>
      <c r="L1123" s="974"/>
      <c r="M1123" s="974"/>
      <c r="N1123" s="975"/>
    </row>
    <row r="1124" spans="3:14" ht="16" customHeight="1">
      <c r="C1124" s="451"/>
      <c r="D1124" s="443" t="s">
        <v>578</v>
      </c>
      <c r="E1124" s="976" t="str">
        <f>'statement of marks'!$F$3</f>
        <v>2015-16</v>
      </c>
      <c r="F1124" s="976"/>
      <c r="G1124" s="977"/>
      <c r="H1124" s="521"/>
      <c r="I1124" s="522"/>
      <c r="J1124" s="451"/>
      <c r="K1124" s="443" t="s">
        <v>578</v>
      </c>
      <c r="L1124" s="976" t="str">
        <f>'statement of marks'!$F$3</f>
        <v>2015-16</v>
      </c>
      <c r="M1124" s="976"/>
      <c r="N1124" s="977"/>
    </row>
    <row r="1125" spans="3:14" ht="16" customHeight="1">
      <c r="C1125" s="451"/>
      <c r="D1125" s="444" t="s">
        <v>579</v>
      </c>
      <c r="E1125" s="978" t="str">
        <f>IF('statement of marks'!H77="","",'statement of marks'!H77)</f>
        <v>v 071</v>
      </c>
      <c r="F1125" s="978"/>
      <c r="G1125" s="979"/>
      <c r="H1125" s="521"/>
      <c r="I1125" s="522"/>
      <c r="J1125" s="451"/>
      <c r="K1125" s="444" t="s">
        <v>579</v>
      </c>
      <c r="L1125" s="978" t="str">
        <f>IF('statement of marks'!H78="","",'statement of marks'!H78)</f>
        <v>v 072</v>
      </c>
      <c r="M1125" s="978"/>
      <c r="N1125" s="979"/>
    </row>
    <row r="1126" spans="3:14" ht="16" customHeight="1">
      <c r="C1126" s="451"/>
      <c r="D1126" s="444" t="s">
        <v>580</v>
      </c>
      <c r="E1126" s="978" t="str">
        <f>IF('statement of marks'!I77="","",'statement of marks'!I77)</f>
        <v>c 071</v>
      </c>
      <c r="F1126" s="978"/>
      <c r="G1126" s="979"/>
      <c r="H1126" s="521"/>
      <c r="I1126" s="522"/>
      <c r="J1126" s="451"/>
      <c r="K1126" s="444" t="s">
        <v>580</v>
      </c>
      <c r="L1126" s="978" t="str">
        <f>IF('statement of marks'!I78="","",'statement of marks'!I78)</f>
        <v>c 072</v>
      </c>
      <c r="M1126" s="978"/>
      <c r="N1126" s="979"/>
    </row>
    <row r="1127" spans="3:14" ht="16" customHeight="1">
      <c r="C1127" s="451"/>
      <c r="D1127" s="444" t="s">
        <v>581</v>
      </c>
      <c r="E1127" s="978" t="str">
        <f>IF('statement of marks'!J77="","",'statement of marks'!J77)</f>
        <v>l 071</v>
      </c>
      <c r="F1127" s="978"/>
      <c r="G1127" s="979"/>
      <c r="H1127" s="521"/>
      <c r="I1127" s="522"/>
      <c r="J1127" s="451"/>
      <c r="K1127" s="444" t="s">
        <v>581</v>
      </c>
      <c r="L1127" s="978" t="str">
        <f>IF('statement of marks'!J78="","",'statement of marks'!J78)</f>
        <v>l 072</v>
      </c>
      <c r="M1127" s="978"/>
      <c r="N1127" s="979"/>
    </row>
    <row r="1128" spans="3:14" ht="16" customHeight="1">
      <c r="C1128" s="451"/>
      <c r="D1128" s="444" t="s">
        <v>585</v>
      </c>
      <c r="E1128" s="980" t="str">
        <f>IF('statement of marks'!B77="","",'statement of marks'!B77)</f>
        <v/>
      </c>
      <c r="F1128" s="980"/>
      <c r="G1128" s="981"/>
      <c r="H1128" s="521"/>
      <c r="I1128" s="522"/>
      <c r="J1128" s="451"/>
      <c r="K1128" s="444" t="s">
        <v>585</v>
      </c>
      <c r="L1128" s="980" t="str">
        <f>IF('statement of marks'!B78="","",'statement of marks'!B78)</f>
        <v/>
      </c>
      <c r="M1128" s="980"/>
      <c r="N1128" s="981"/>
    </row>
    <row r="1129" spans="3:14" ht="16" customHeight="1">
      <c r="C1129" s="451"/>
      <c r="D1129" s="444" t="s">
        <v>582</v>
      </c>
      <c r="E1129" s="980">
        <f>'statement of marks'!$D$3</f>
        <v>3</v>
      </c>
      <c r="F1129" s="980"/>
      <c r="G1129" s="981"/>
      <c r="H1129" s="521"/>
      <c r="I1129" s="522"/>
      <c r="J1129" s="451"/>
      <c r="K1129" s="444" t="s">
        <v>582</v>
      </c>
      <c r="L1129" s="980">
        <f>'statement of marks'!$D$3</f>
        <v>3</v>
      </c>
      <c r="M1129" s="980"/>
      <c r="N1129" s="981"/>
    </row>
    <row r="1130" spans="3:14" ht="16" customHeight="1">
      <c r="C1130" s="451"/>
      <c r="D1130" s="445" t="s">
        <v>583</v>
      </c>
      <c r="E1130" s="980" t="str">
        <f>IF('statement of marks'!E77="","",'statement of marks'!E77)</f>
        <v/>
      </c>
      <c r="F1130" s="980"/>
      <c r="G1130" s="981"/>
      <c r="H1130" s="521"/>
      <c r="I1130" s="522"/>
      <c r="J1130" s="451"/>
      <c r="K1130" s="445" t="s">
        <v>583</v>
      </c>
      <c r="L1130" s="980" t="str">
        <f>IF('statement of marks'!E78="","",'statement of marks'!E78)</f>
        <v/>
      </c>
      <c r="M1130" s="980"/>
      <c r="N1130" s="981"/>
    </row>
    <row r="1131" spans="3:14" ht="16" customHeight="1">
      <c r="C1131" s="451"/>
      <c r="D1131" s="444" t="s">
        <v>9</v>
      </c>
      <c r="E1131" s="980" t="str">
        <f>IF('statement of marks'!D77="","",'statement of marks'!D77)</f>
        <v/>
      </c>
      <c r="F1131" s="980"/>
      <c r="G1131" s="981"/>
      <c r="H1131" s="521"/>
      <c r="I1131" s="522"/>
      <c r="J1131" s="451"/>
      <c r="K1131" s="444" t="s">
        <v>9</v>
      </c>
      <c r="L1131" s="980" t="str">
        <f>IF('statement of marks'!D78="","",'statement of marks'!D78)</f>
        <v/>
      </c>
      <c r="M1131" s="980"/>
      <c r="N1131" s="981"/>
    </row>
    <row r="1132" spans="3:14" ht="16" customHeight="1">
      <c r="C1132" s="451"/>
      <c r="D1132" s="444" t="s">
        <v>587</v>
      </c>
      <c r="E1132" s="982" t="str">
        <f>IF('statement of marks'!F77="","",'statement of marks'!F77)</f>
        <v/>
      </c>
      <c r="F1132" s="982"/>
      <c r="G1132" s="983"/>
      <c r="H1132" s="521"/>
      <c r="I1132" s="522"/>
      <c r="J1132" s="451"/>
      <c r="K1132" s="444" t="s">
        <v>587</v>
      </c>
      <c r="L1132" s="982" t="str">
        <f>IF('statement of marks'!F78="","",'statement of marks'!F78)</f>
        <v/>
      </c>
      <c r="M1132" s="982"/>
      <c r="N1132" s="983"/>
    </row>
    <row r="1133" spans="3:14" ht="16" customHeight="1">
      <c r="C1133" s="451"/>
      <c r="D1133" s="444" t="s">
        <v>588</v>
      </c>
      <c r="E1133" s="984" t="str">
        <f>IF('statement of marks'!G77="","",'statement of marks'!G77)</f>
        <v/>
      </c>
      <c r="F1133" s="984"/>
      <c r="G1133" s="985"/>
      <c r="H1133" s="521"/>
      <c r="I1133" s="522"/>
      <c r="J1133" s="451"/>
      <c r="K1133" s="444" t="s">
        <v>588</v>
      </c>
      <c r="L1133" s="984" t="str">
        <f>IF('statement of marks'!G78="","",'statement of marks'!G78)</f>
        <v/>
      </c>
      <c r="M1133" s="984"/>
      <c r="N1133" s="985"/>
    </row>
    <row r="1134" spans="3:14" ht="16" customHeight="1">
      <c r="C1134" s="451"/>
      <c r="D1134" s="444" t="s">
        <v>584</v>
      </c>
      <c r="E1134" s="450" t="s">
        <v>655</v>
      </c>
      <c r="F1134" s="450" t="s">
        <v>91</v>
      </c>
      <c r="G1134" s="452" t="s">
        <v>591</v>
      </c>
      <c r="H1134" s="521"/>
      <c r="I1134" s="522"/>
      <c r="J1134" s="451"/>
      <c r="K1134" s="444" t="s">
        <v>584</v>
      </c>
      <c r="L1134" s="450" t="s">
        <v>655</v>
      </c>
      <c r="M1134" s="450" t="s">
        <v>91</v>
      </c>
      <c r="N1134" s="452" t="s">
        <v>591</v>
      </c>
    </row>
    <row r="1135" spans="3:14" ht="16" customHeight="1">
      <c r="C1135" s="451"/>
      <c r="D1135" s="444" t="str">
        <f>'statement of marks'!$DQ$5</f>
        <v>fgUnh</v>
      </c>
      <c r="E1135" s="458" t="str">
        <f>IF('statement of marks'!DQ77="","",'statement of marks'!DQ77)</f>
        <v/>
      </c>
      <c r="F1135" s="460" t="str">
        <f>IF('statement of marks'!DR77="","",'statement of marks'!DR77)</f>
        <v/>
      </c>
      <c r="G1135" s="452" t="str">
        <f>IF('statement of marks'!DS77="","",'statement of marks'!DS77)</f>
        <v/>
      </c>
      <c r="H1135" s="521"/>
      <c r="I1135" s="522"/>
      <c r="J1135" s="451"/>
      <c r="K1135" s="444" t="str">
        <f>'statement of marks'!$DQ$5</f>
        <v>fgUnh</v>
      </c>
      <c r="L1135" s="458" t="str">
        <f>IF('statement of marks'!DQ78="","",'statement of marks'!DQ78)</f>
        <v/>
      </c>
      <c r="M1135" s="460" t="str">
        <f>IF('statement of marks'!DR78="","",'statement of marks'!DR78)</f>
        <v/>
      </c>
      <c r="N1135" s="452" t="str">
        <f>IF('statement of marks'!DS78="","",'statement of marks'!DS78)</f>
        <v/>
      </c>
    </row>
    <row r="1136" spans="3:14" ht="16" customHeight="1">
      <c r="C1136" s="451"/>
      <c r="D1136" s="519" t="str">
        <f>'statement of marks'!$DW$5</f>
        <v>mnwZ</v>
      </c>
      <c r="E1136" s="458" t="str">
        <f>IF('statement of marks'!DW77="","",'statement of marks'!DW77)</f>
        <v/>
      </c>
      <c r="F1136" s="460" t="str">
        <f>IF('statement of marks'!DX77="","",'statement of marks'!DX77)</f>
        <v/>
      </c>
      <c r="G1136" s="452" t="str">
        <f>IF('statement of marks'!DY77="","",'statement of marks'!DY77)</f>
        <v/>
      </c>
      <c r="H1136" s="521"/>
      <c r="I1136" s="522"/>
      <c r="J1136" s="451"/>
      <c r="K1136" s="519" t="str">
        <f>'statement of marks'!$DW$5</f>
        <v>mnwZ</v>
      </c>
      <c r="L1136" s="458" t="str">
        <f>IF('statement of marks'!DW78="","",'statement of marks'!DW78)</f>
        <v/>
      </c>
      <c r="M1136" s="460" t="str">
        <f>IF('statement of marks'!DX78="","",'statement of marks'!DX78)</f>
        <v/>
      </c>
      <c r="N1136" s="452" t="str">
        <f>IF('statement of marks'!DY78="","",'statement of marks'!DY78)</f>
        <v/>
      </c>
    </row>
    <row r="1137" spans="3:14" ht="16" customHeight="1">
      <c r="C1137" s="451"/>
      <c r="D1137" s="444" t="str">
        <f>'statement of marks'!$DT$5</f>
        <v>vaxszth</v>
      </c>
      <c r="E1137" s="458" t="str">
        <f>IF('statement of marks'!DT77="","",'statement of marks'!DT77)</f>
        <v/>
      </c>
      <c r="F1137" s="460" t="str">
        <f>IF('statement of marks'!DU77="","",'statement of marks'!DU77)</f>
        <v/>
      </c>
      <c r="G1137" s="452" t="str">
        <f>IF('statement of marks'!DV77="","",'statement of marks'!DV77)</f>
        <v/>
      </c>
      <c r="H1137" s="521"/>
      <c r="I1137" s="522"/>
      <c r="J1137" s="451"/>
      <c r="K1137" s="444" t="str">
        <f>'statement of marks'!$DT$5</f>
        <v>vaxszth</v>
      </c>
      <c r="L1137" s="458" t="str">
        <f>IF('statement of marks'!DT78="","",'statement of marks'!DT78)</f>
        <v/>
      </c>
      <c r="M1137" s="460" t="str">
        <f>IF('statement of marks'!DU78="","",'statement of marks'!DU78)</f>
        <v/>
      </c>
      <c r="N1137" s="452" t="str">
        <f>IF('statement of marks'!DV78="","",'statement of marks'!DV78)</f>
        <v/>
      </c>
    </row>
    <row r="1138" spans="3:14" ht="16" customHeight="1">
      <c r="C1138" s="451"/>
      <c r="D1138" s="444" t="str">
        <f>'statement of marks'!$DZ$5</f>
        <v>xf.kr</v>
      </c>
      <c r="E1138" s="458" t="str">
        <f>IF('statement of marks'!DZ77="","",'statement of marks'!DZ77)</f>
        <v/>
      </c>
      <c r="F1138" s="460" t="str">
        <f>IF('statement of marks'!EA77="","",'statement of marks'!EA77)</f>
        <v/>
      </c>
      <c r="G1138" s="452" t="str">
        <f>IF('statement of marks'!EB77="","",'statement of marks'!EB77)</f>
        <v/>
      </c>
      <c r="H1138" s="521"/>
      <c r="I1138" s="522"/>
      <c r="J1138" s="451"/>
      <c r="K1138" s="444" t="str">
        <f>'statement of marks'!$DZ$5</f>
        <v>xf.kr</v>
      </c>
      <c r="L1138" s="458" t="str">
        <f>IF('statement of marks'!DZ78="","",'statement of marks'!DZ78)</f>
        <v/>
      </c>
      <c r="M1138" s="460" t="str">
        <f>IF('statement of marks'!EA78="","",'statement of marks'!EA78)</f>
        <v/>
      </c>
      <c r="N1138" s="452" t="str">
        <f>IF('statement of marks'!EB78="","",'statement of marks'!EB78)</f>
        <v/>
      </c>
    </row>
    <row r="1139" spans="3:14" ht="16" customHeight="1">
      <c r="C1139" s="451"/>
      <c r="D1139" s="444" t="str">
        <f>'statement of marks'!$EC$5</f>
        <v>Ik;kZoj.k v/;;u</v>
      </c>
      <c r="E1139" s="458" t="str">
        <f>IF('statement of marks'!EC77="","",'statement of marks'!EC77)</f>
        <v/>
      </c>
      <c r="F1139" s="460" t="str">
        <f>IF('statement of marks'!ED77="","",'statement of marks'!ED77)</f>
        <v/>
      </c>
      <c r="G1139" s="452" t="str">
        <f>IF('statement of marks'!EE77="","",'statement of marks'!EE77)</f>
        <v/>
      </c>
      <c r="H1139" s="521"/>
      <c r="I1139" s="522"/>
      <c r="J1139" s="451"/>
      <c r="K1139" s="444" t="str">
        <f>'statement of marks'!$EC$5</f>
        <v>Ik;kZoj.k v/;;u</v>
      </c>
      <c r="L1139" s="458" t="str">
        <f>IF('statement of marks'!EC78="","",'statement of marks'!EC78)</f>
        <v/>
      </c>
      <c r="M1139" s="460" t="str">
        <f>IF('statement of marks'!ED78="","",'statement of marks'!ED78)</f>
        <v/>
      </c>
      <c r="N1139" s="452" t="str">
        <f>IF('statement of marks'!EE78="","",'statement of marks'!EE78)</f>
        <v/>
      </c>
    </row>
    <row r="1140" spans="3:14" ht="16" customHeight="1">
      <c r="C1140" s="451"/>
      <c r="D1140" s="444" t="str">
        <f>'statement of marks'!$EF$5</f>
        <v>dk;kZuqHko</v>
      </c>
      <c r="E1140" s="458" t="str">
        <f>IF('statement of marks'!EF77="","",'statement of marks'!EF77)</f>
        <v/>
      </c>
      <c r="F1140" s="460" t="str">
        <f>IF('statement of marks'!EG77="","",'statement of marks'!EG77)</f>
        <v/>
      </c>
      <c r="G1140" s="452" t="str">
        <f>IF('statement of marks'!EH77="","",'statement of marks'!EH77)</f>
        <v/>
      </c>
      <c r="H1140" s="521"/>
      <c r="I1140" s="522"/>
      <c r="J1140" s="451"/>
      <c r="K1140" s="444" t="str">
        <f>'statement of marks'!$EF$5</f>
        <v>dk;kZuqHko</v>
      </c>
      <c r="L1140" s="458" t="str">
        <f>IF('statement of marks'!EF78="","",'statement of marks'!EF78)</f>
        <v/>
      </c>
      <c r="M1140" s="460" t="str">
        <f>IF('statement of marks'!EG78="","",'statement of marks'!EG78)</f>
        <v/>
      </c>
      <c r="N1140" s="452" t="str">
        <f>IF('statement of marks'!EH78="","",'statement of marks'!EH78)</f>
        <v/>
      </c>
    </row>
    <row r="1141" spans="3:14" ht="16" customHeight="1">
      <c r="C1141" s="451"/>
      <c r="D1141" s="444" t="str">
        <f>'statement of marks'!$EI$5</f>
        <v>dyk f'k{kk</v>
      </c>
      <c r="E1141" s="459" t="str">
        <f>IF('statement of marks'!EI77="","",'statement of marks'!EI77)</f>
        <v/>
      </c>
      <c r="F1141" s="461" t="str">
        <f>IF('statement of marks'!EJ77="","",'statement of marks'!EJ77)</f>
        <v/>
      </c>
      <c r="G1141" s="453" t="str">
        <f>IF('statement of marks'!EK77="","",'statement of marks'!EK77)</f>
        <v/>
      </c>
      <c r="H1141" s="521"/>
      <c r="I1141" s="522"/>
      <c r="J1141" s="451"/>
      <c r="K1141" s="444" t="str">
        <f>'statement of marks'!$EI$5</f>
        <v>dyk f'k{kk</v>
      </c>
      <c r="L1141" s="459" t="str">
        <f>IF('statement of marks'!EI78="","",'statement of marks'!EI78)</f>
        <v/>
      </c>
      <c r="M1141" s="461" t="str">
        <f>IF('statement of marks'!EJ78="","",'statement of marks'!EJ78)</f>
        <v/>
      </c>
      <c r="N1141" s="453" t="str">
        <f>IF('statement of marks'!EK78="","",'statement of marks'!EK78)</f>
        <v/>
      </c>
    </row>
    <row r="1142" spans="3:14" ht="16" customHeight="1">
      <c r="C1142" s="451"/>
      <c r="D1142" s="444" t="str">
        <f>'statement of marks'!$EL$5</f>
        <v>LokLF; ,oe~ 'kkjhfjd f'k{kk</v>
      </c>
      <c r="E1142" s="459" t="str">
        <f>IF('statement of marks'!EL77="","",'statement of marks'!EL77)</f>
        <v/>
      </c>
      <c r="F1142" s="461" t="str">
        <f>IF('statement of marks'!EM77="","",'statement of marks'!EM77)</f>
        <v/>
      </c>
      <c r="G1142" s="453" t="str">
        <f>IF('statement of marks'!EN77="","",'statement of marks'!EN77)</f>
        <v/>
      </c>
      <c r="H1142" s="521"/>
      <c r="I1142" s="522"/>
      <c r="J1142" s="451"/>
      <c r="K1142" s="444" t="str">
        <f>'statement of marks'!$EL$5</f>
        <v>LokLF; ,oe~ 'kkjhfjd f'k{kk</v>
      </c>
      <c r="L1142" s="459" t="str">
        <f>IF('statement of marks'!EL78="","",'statement of marks'!EL78)</f>
        <v/>
      </c>
      <c r="M1142" s="461" t="str">
        <f>IF('statement of marks'!EM78="","",'statement of marks'!EM78)</f>
        <v/>
      </c>
      <c r="N1142" s="453" t="str">
        <f>IF('statement of marks'!EN78="","",'statement of marks'!EN78)</f>
        <v/>
      </c>
    </row>
    <row r="1143" spans="3:14" ht="16" customHeight="1">
      <c r="C1143" s="451"/>
      <c r="D1143" s="444" t="s">
        <v>654</v>
      </c>
      <c r="E1143" s="459" t="str">
        <f>IF('statement of marks'!ES77="","",'statement of marks'!ES77)</f>
        <v/>
      </c>
      <c r="F1143" s="461" t="str">
        <f>IF('statement of marks'!ET77="","",'statement of marks'!ET77)</f>
        <v/>
      </c>
      <c r="G1143" s="453" t="str">
        <f>IF('statement of marks'!EV77="","",'statement of marks'!EV77)</f>
        <v/>
      </c>
      <c r="H1143" s="521"/>
      <c r="I1143" s="522"/>
      <c r="J1143" s="451"/>
      <c r="K1143" s="444" t="s">
        <v>654</v>
      </c>
      <c r="L1143" s="459" t="str">
        <f>IF('statement of marks'!ES78="","",'statement of marks'!ES78)</f>
        <v/>
      </c>
      <c r="M1143" s="461" t="str">
        <f>IF('statement of marks'!ET78="","",'statement of marks'!ET78)</f>
        <v/>
      </c>
      <c r="N1143" s="453" t="str">
        <f>IF('statement of marks'!EV78="","",'statement of marks'!EV78)</f>
        <v/>
      </c>
    </row>
    <row r="1144" spans="3:14" ht="16" customHeight="1">
      <c r="C1144" s="451"/>
      <c r="D1144" s="444" t="s">
        <v>11</v>
      </c>
      <c r="E1144" s="986" t="str">
        <f>IF('statement of marks'!ER77="","",'statement of marks'!ER77)</f>
        <v/>
      </c>
      <c r="F1144" s="986"/>
      <c r="G1144" s="987"/>
      <c r="H1144" s="521"/>
      <c r="I1144" s="522"/>
      <c r="J1144" s="451"/>
      <c r="K1144" s="444" t="s">
        <v>11</v>
      </c>
      <c r="L1144" s="986" t="str">
        <f>IF('statement of marks'!ER78="","",'statement of marks'!ER78)</f>
        <v/>
      </c>
      <c r="M1144" s="986"/>
      <c r="N1144" s="987"/>
    </row>
    <row r="1145" spans="3:14" ht="16" customHeight="1">
      <c r="C1145" s="451"/>
      <c r="D1145" s="446" t="str">
        <f>'statement of marks'!$EO$5</f>
        <v>dqy ehfVax</v>
      </c>
      <c r="E1145" s="457" t="str">
        <f>IF('statement of marks'!EO77="","",'statement of marks'!EO77)</f>
        <v/>
      </c>
      <c r="F1145" s="395" t="str">
        <f>'statement of marks'!$EP$5</f>
        <v>Nk= mifLFkfr</v>
      </c>
      <c r="G1145" s="462" t="str">
        <f>IF('statement of marks'!EP77="","",'statement of marks'!EP77)</f>
        <v/>
      </c>
      <c r="H1145" s="521"/>
      <c r="I1145" s="522"/>
      <c r="J1145" s="451"/>
      <c r="K1145" s="446" t="str">
        <f>'statement of marks'!$EO$5</f>
        <v>dqy ehfVax</v>
      </c>
      <c r="L1145" s="457" t="str">
        <f>IF('statement of marks'!EO78="","",'statement of marks'!EO78)</f>
        <v/>
      </c>
      <c r="M1145" s="395" t="str">
        <f>'statement of marks'!$EP$5</f>
        <v>Nk= mifLFkfr</v>
      </c>
      <c r="N1145" s="462" t="str">
        <f>IF('statement of marks'!EP78="","",'statement of marks'!EP78)</f>
        <v/>
      </c>
    </row>
    <row r="1146" spans="3:14" ht="16" customHeight="1">
      <c r="C1146" s="451"/>
      <c r="D1146" s="444" t="s">
        <v>589</v>
      </c>
      <c r="E1146" s="964" t="str">
        <f>IF('statement of marks'!EY77="","",'statement of marks'!EY77)</f>
        <v/>
      </c>
      <c r="F1146" s="964"/>
      <c r="G1146" s="965"/>
      <c r="H1146" s="521"/>
      <c r="I1146" s="522"/>
      <c r="J1146" s="451"/>
      <c r="K1146" s="444" t="s">
        <v>589</v>
      </c>
      <c r="L1146" s="964" t="str">
        <f>IF('statement of marks'!EY78="","",'statement of marks'!EY78)</f>
        <v/>
      </c>
      <c r="M1146" s="964"/>
      <c r="N1146" s="965"/>
    </row>
    <row r="1147" spans="3:14" ht="16" customHeight="1">
      <c r="C1147" s="451"/>
      <c r="D1147" s="445" t="s">
        <v>72</v>
      </c>
      <c r="E1147" s="964"/>
      <c r="F1147" s="964"/>
      <c r="G1147" s="965"/>
      <c r="H1147" s="521"/>
      <c r="I1147" s="522"/>
      <c r="J1147" s="451"/>
      <c r="K1147" s="445" t="s">
        <v>72</v>
      </c>
      <c r="L1147" s="964"/>
      <c r="M1147" s="964"/>
      <c r="N1147" s="965"/>
    </row>
    <row r="1148" spans="3:14" ht="16" customHeight="1">
      <c r="C1148" s="451"/>
      <c r="D1148" s="447" t="s">
        <v>99</v>
      </c>
      <c r="E1148" s="964"/>
      <c r="F1148" s="964"/>
      <c r="G1148" s="965"/>
      <c r="H1148" s="521"/>
      <c r="I1148" s="522"/>
      <c r="J1148" s="451"/>
      <c r="K1148" s="447" t="s">
        <v>99</v>
      </c>
      <c r="L1148" s="964"/>
      <c r="M1148" s="964"/>
      <c r="N1148" s="965"/>
    </row>
    <row r="1149" spans="3:14" ht="16" customHeight="1">
      <c r="C1149" s="451"/>
      <c r="D1149" s="448" t="s">
        <v>19</v>
      </c>
      <c r="E1149" s="964"/>
      <c r="F1149" s="964"/>
      <c r="G1149" s="965"/>
      <c r="H1149" s="521"/>
      <c r="I1149" s="522"/>
      <c r="J1149" s="451"/>
      <c r="K1149" s="448" t="s">
        <v>19</v>
      </c>
      <c r="L1149" s="964"/>
      <c r="M1149" s="964"/>
      <c r="N1149" s="965"/>
    </row>
    <row r="1150" spans="3:14" ht="16" customHeight="1">
      <c r="C1150" s="454"/>
      <c r="D1150" s="449" t="s">
        <v>7</v>
      </c>
      <c r="E1150" s="964"/>
      <c r="F1150" s="964"/>
      <c r="G1150" s="965"/>
      <c r="H1150" s="521"/>
      <c r="I1150" s="522"/>
      <c r="J1150" s="454"/>
      <c r="K1150" s="449" t="s">
        <v>7</v>
      </c>
      <c r="L1150" s="964"/>
      <c r="M1150" s="964"/>
      <c r="N1150" s="965"/>
    </row>
    <row r="1151" spans="3:14" ht="16" customHeight="1">
      <c r="C1151" s="451"/>
      <c r="D1151" s="445" t="str">
        <f>'statement of marks'!$H$3</f>
        <v>fo|ky; dk Mk;l dksM+ →</v>
      </c>
      <c r="E1151" s="966" t="str">
        <f>'statement of marks'!$I$3</f>
        <v>00001</v>
      </c>
      <c r="F1151" s="966"/>
      <c r="G1151" s="967"/>
      <c r="H1151" s="521"/>
      <c r="I1151" s="522"/>
      <c r="J1151" s="451"/>
      <c r="K1151" s="445" t="str">
        <f>'statement of marks'!$H$3</f>
        <v>fo|ky; dk Mk;l dksM+ →</v>
      </c>
      <c r="L1151" s="966" t="str">
        <f>'statement of marks'!$I$3</f>
        <v>00001</v>
      </c>
      <c r="M1151" s="966"/>
      <c r="N1151" s="967"/>
    </row>
    <row r="1152" spans="3:14" ht="16" customHeight="1" thickBot="1">
      <c r="C1152" s="455"/>
      <c r="D1152" s="456" t="s">
        <v>70</v>
      </c>
      <c r="E1152" s="968">
        <f>'statement of marks'!$EX$107</f>
        <v>42460</v>
      </c>
      <c r="F1152" s="968"/>
      <c r="G1152" s="969"/>
      <c r="H1152" s="521"/>
      <c r="I1152" s="522"/>
      <c r="J1152" s="455"/>
      <c r="K1152" s="456" t="s">
        <v>70</v>
      </c>
      <c r="L1152" s="968">
        <f>'statement of marks'!$EX$107</f>
        <v>42460</v>
      </c>
      <c r="M1152" s="968"/>
      <c r="N1152" s="969"/>
    </row>
    <row r="1153" spans="3:14" ht="16" customHeight="1">
      <c r="C1153" s="970" t="s">
        <v>44</v>
      </c>
      <c r="D1153" s="971"/>
      <c r="E1153" s="971"/>
      <c r="F1153" s="971"/>
      <c r="G1153" s="972"/>
      <c r="H1153" s="521"/>
      <c r="I1153" s="522"/>
      <c r="J1153" s="970" t="s">
        <v>44</v>
      </c>
      <c r="K1153" s="971"/>
      <c r="L1153" s="971"/>
      <c r="M1153" s="971"/>
      <c r="N1153" s="972"/>
    </row>
    <row r="1154" spans="3:14" ht="16" customHeight="1">
      <c r="C1154" s="973" t="str">
        <f>'statement of marks'!$A$1</f>
        <v>jk- ck- ek/;fed fo|ky; uohu] fuEckgsM+k</v>
      </c>
      <c r="D1154" s="974"/>
      <c r="E1154" s="974"/>
      <c r="F1154" s="974"/>
      <c r="G1154" s="975"/>
      <c r="H1154" s="521"/>
      <c r="I1154" s="522"/>
      <c r="J1154" s="973" t="str">
        <f>'statement of marks'!$A$1</f>
        <v>jk- ck- ek/;fed fo|ky; uohu] fuEckgsM+k</v>
      </c>
      <c r="K1154" s="974"/>
      <c r="L1154" s="974"/>
      <c r="M1154" s="974"/>
      <c r="N1154" s="975"/>
    </row>
    <row r="1155" spans="3:14" ht="16" customHeight="1">
      <c r="C1155" s="973"/>
      <c r="D1155" s="974"/>
      <c r="E1155" s="974"/>
      <c r="F1155" s="974"/>
      <c r="G1155" s="975"/>
      <c r="H1155" s="521"/>
      <c r="I1155" s="522"/>
      <c r="J1155" s="973"/>
      <c r="K1155" s="974"/>
      <c r="L1155" s="974"/>
      <c r="M1155" s="974"/>
      <c r="N1155" s="975"/>
    </row>
    <row r="1156" spans="3:14" ht="16" customHeight="1">
      <c r="C1156" s="451"/>
      <c r="D1156" s="443" t="s">
        <v>578</v>
      </c>
      <c r="E1156" s="976" t="str">
        <f>'statement of marks'!$F$3</f>
        <v>2015-16</v>
      </c>
      <c r="F1156" s="976"/>
      <c r="G1156" s="977"/>
      <c r="H1156" s="521"/>
      <c r="I1156" s="522"/>
      <c r="J1156" s="451"/>
      <c r="K1156" s="443" t="s">
        <v>578</v>
      </c>
      <c r="L1156" s="976" t="str">
        <f>'statement of marks'!$F$3</f>
        <v>2015-16</v>
      </c>
      <c r="M1156" s="976"/>
      <c r="N1156" s="977"/>
    </row>
    <row r="1157" spans="3:14" ht="16" customHeight="1">
      <c r="C1157" s="451"/>
      <c r="D1157" s="444" t="s">
        <v>579</v>
      </c>
      <c r="E1157" s="978" t="str">
        <f>IF('statement of marks'!H79="","",'statement of marks'!H79)</f>
        <v>v 073</v>
      </c>
      <c r="F1157" s="978"/>
      <c r="G1157" s="979"/>
      <c r="H1157" s="521"/>
      <c r="I1157" s="522"/>
      <c r="J1157" s="451"/>
      <c r="K1157" s="444" t="s">
        <v>579</v>
      </c>
      <c r="L1157" s="978" t="str">
        <f>IF('statement of marks'!H80="","",'statement of marks'!H80)</f>
        <v>v 074</v>
      </c>
      <c r="M1157" s="978"/>
      <c r="N1157" s="979"/>
    </row>
    <row r="1158" spans="3:14" ht="16" customHeight="1">
      <c r="C1158" s="451"/>
      <c r="D1158" s="444" t="s">
        <v>580</v>
      </c>
      <c r="E1158" s="978" t="str">
        <f>IF('statement of marks'!I79="","",'statement of marks'!I79)</f>
        <v>c 073</v>
      </c>
      <c r="F1158" s="978"/>
      <c r="G1158" s="979"/>
      <c r="H1158" s="521"/>
      <c r="I1158" s="522"/>
      <c r="J1158" s="451"/>
      <c r="K1158" s="444" t="s">
        <v>580</v>
      </c>
      <c r="L1158" s="978" t="str">
        <f>IF('statement of marks'!I80="","",'statement of marks'!I80)</f>
        <v>c 074</v>
      </c>
      <c r="M1158" s="978"/>
      <c r="N1158" s="979"/>
    </row>
    <row r="1159" spans="3:14" ht="16" customHeight="1">
      <c r="C1159" s="451"/>
      <c r="D1159" s="444" t="s">
        <v>581</v>
      </c>
      <c r="E1159" s="978" t="str">
        <f>IF('statement of marks'!J79="","",'statement of marks'!J79)</f>
        <v>l 073</v>
      </c>
      <c r="F1159" s="978"/>
      <c r="G1159" s="979"/>
      <c r="H1159" s="521"/>
      <c r="I1159" s="522"/>
      <c r="J1159" s="451"/>
      <c r="K1159" s="444" t="s">
        <v>581</v>
      </c>
      <c r="L1159" s="978" t="str">
        <f>IF('statement of marks'!J80="","",'statement of marks'!J80)</f>
        <v>l 074</v>
      </c>
      <c r="M1159" s="978"/>
      <c r="N1159" s="979"/>
    </row>
    <row r="1160" spans="3:14" ht="16" customHeight="1">
      <c r="C1160" s="451"/>
      <c r="D1160" s="444" t="s">
        <v>585</v>
      </c>
      <c r="E1160" s="980" t="str">
        <f>IF('statement of marks'!B79="","",'statement of marks'!B79)</f>
        <v/>
      </c>
      <c r="F1160" s="980"/>
      <c r="G1160" s="981"/>
      <c r="H1160" s="521"/>
      <c r="I1160" s="522"/>
      <c r="J1160" s="451"/>
      <c r="K1160" s="444" t="s">
        <v>585</v>
      </c>
      <c r="L1160" s="980" t="str">
        <f>IF('statement of marks'!B80="","",'statement of marks'!B80)</f>
        <v/>
      </c>
      <c r="M1160" s="980"/>
      <c r="N1160" s="981"/>
    </row>
    <row r="1161" spans="3:14" ht="16" customHeight="1">
      <c r="C1161" s="451"/>
      <c r="D1161" s="444" t="s">
        <v>582</v>
      </c>
      <c r="E1161" s="980">
        <f>'statement of marks'!$D$3</f>
        <v>3</v>
      </c>
      <c r="F1161" s="980"/>
      <c r="G1161" s="981"/>
      <c r="H1161" s="521"/>
      <c r="I1161" s="522"/>
      <c r="J1161" s="451"/>
      <c r="K1161" s="444" t="s">
        <v>582</v>
      </c>
      <c r="L1161" s="980">
        <f>'statement of marks'!$D$3</f>
        <v>3</v>
      </c>
      <c r="M1161" s="980"/>
      <c r="N1161" s="981"/>
    </row>
    <row r="1162" spans="3:14" ht="16" customHeight="1">
      <c r="C1162" s="451"/>
      <c r="D1162" s="445" t="s">
        <v>583</v>
      </c>
      <c r="E1162" s="980" t="str">
        <f>IF('statement of marks'!E79="","",'statement of marks'!E79)</f>
        <v/>
      </c>
      <c r="F1162" s="980"/>
      <c r="G1162" s="981"/>
      <c r="H1162" s="521"/>
      <c r="I1162" s="522"/>
      <c r="J1162" s="451"/>
      <c r="K1162" s="445" t="s">
        <v>583</v>
      </c>
      <c r="L1162" s="980" t="str">
        <f>IF('statement of marks'!E80="","",'statement of marks'!E80)</f>
        <v/>
      </c>
      <c r="M1162" s="980"/>
      <c r="N1162" s="981"/>
    </row>
    <row r="1163" spans="3:14" ht="16" customHeight="1">
      <c r="C1163" s="451"/>
      <c r="D1163" s="444" t="s">
        <v>9</v>
      </c>
      <c r="E1163" s="980" t="str">
        <f>IF('statement of marks'!D79="","",'statement of marks'!D79)</f>
        <v/>
      </c>
      <c r="F1163" s="980"/>
      <c r="G1163" s="981"/>
      <c r="H1163" s="521"/>
      <c r="I1163" s="522"/>
      <c r="J1163" s="451"/>
      <c r="K1163" s="444" t="s">
        <v>9</v>
      </c>
      <c r="L1163" s="980" t="str">
        <f>IF('statement of marks'!D80="","",'statement of marks'!D80)</f>
        <v/>
      </c>
      <c r="M1163" s="980"/>
      <c r="N1163" s="981"/>
    </row>
    <row r="1164" spans="3:14" ht="16" customHeight="1">
      <c r="C1164" s="451"/>
      <c r="D1164" s="444" t="s">
        <v>587</v>
      </c>
      <c r="E1164" s="982" t="str">
        <f>IF('statement of marks'!F79="","",'statement of marks'!F79)</f>
        <v/>
      </c>
      <c r="F1164" s="982"/>
      <c r="G1164" s="983"/>
      <c r="H1164" s="521"/>
      <c r="I1164" s="522"/>
      <c r="J1164" s="451"/>
      <c r="K1164" s="444" t="s">
        <v>587</v>
      </c>
      <c r="L1164" s="982" t="str">
        <f>IF('statement of marks'!F80="","",'statement of marks'!F80)</f>
        <v/>
      </c>
      <c r="M1164" s="982"/>
      <c r="N1164" s="983"/>
    </row>
    <row r="1165" spans="3:14" ht="16" customHeight="1">
      <c r="C1165" s="451"/>
      <c r="D1165" s="444" t="s">
        <v>588</v>
      </c>
      <c r="E1165" s="984" t="str">
        <f>IF('statement of marks'!G79="","",'statement of marks'!G79)</f>
        <v/>
      </c>
      <c r="F1165" s="984"/>
      <c r="G1165" s="985"/>
      <c r="H1165" s="521"/>
      <c r="I1165" s="522"/>
      <c r="J1165" s="451"/>
      <c r="K1165" s="444" t="s">
        <v>588</v>
      </c>
      <c r="L1165" s="984" t="str">
        <f>IF('statement of marks'!G80="","",'statement of marks'!G80)</f>
        <v/>
      </c>
      <c r="M1165" s="984"/>
      <c r="N1165" s="985"/>
    </row>
    <row r="1166" spans="3:14" ht="16" customHeight="1">
      <c r="C1166" s="451"/>
      <c r="D1166" s="444" t="s">
        <v>584</v>
      </c>
      <c r="E1166" s="450" t="s">
        <v>655</v>
      </c>
      <c r="F1166" s="450" t="s">
        <v>91</v>
      </c>
      <c r="G1166" s="452" t="s">
        <v>591</v>
      </c>
      <c r="H1166" s="521"/>
      <c r="I1166" s="522"/>
      <c r="J1166" s="451"/>
      <c r="K1166" s="444" t="s">
        <v>584</v>
      </c>
      <c r="L1166" s="450" t="s">
        <v>655</v>
      </c>
      <c r="M1166" s="450" t="s">
        <v>91</v>
      </c>
      <c r="N1166" s="452" t="s">
        <v>591</v>
      </c>
    </row>
    <row r="1167" spans="3:14" ht="16" customHeight="1">
      <c r="C1167" s="451"/>
      <c r="D1167" s="444" t="str">
        <f>'statement of marks'!$DQ$5</f>
        <v>fgUnh</v>
      </c>
      <c r="E1167" s="458" t="str">
        <f>IF('statement of marks'!DQ79="","",'statement of marks'!DQ79)</f>
        <v/>
      </c>
      <c r="F1167" s="460" t="str">
        <f>IF('statement of marks'!DR79="","",'statement of marks'!DR79)</f>
        <v/>
      </c>
      <c r="G1167" s="452" t="str">
        <f>IF('statement of marks'!DS79="","",'statement of marks'!DS79)</f>
        <v/>
      </c>
      <c r="H1167" s="521"/>
      <c r="I1167" s="522"/>
      <c r="J1167" s="451"/>
      <c r="K1167" s="444" t="str">
        <f>'statement of marks'!$DQ$5</f>
        <v>fgUnh</v>
      </c>
      <c r="L1167" s="458" t="str">
        <f>IF('statement of marks'!DQ80="","",'statement of marks'!DQ80)</f>
        <v/>
      </c>
      <c r="M1167" s="460" t="str">
        <f>IF('statement of marks'!DR80="","",'statement of marks'!DR80)</f>
        <v/>
      </c>
      <c r="N1167" s="452" t="str">
        <f>IF('statement of marks'!DS80="","",'statement of marks'!DS80)</f>
        <v/>
      </c>
    </row>
    <row r="1168" spans="3:14" ht="16" customHeight="1">
      <c r="C1168" s="451"/>
      <c r="D1168" s="519" t="str">
        <f>'statement of marks'!$DW$5</f>
        <v>mnwZ</v>
      </c>
      <c r="E1168" s="458" t="str">
        <f>IF('statement of marks'!DW79="","",'statement of marks'!DW79)</f>
        <v/>
      </c>
      <c r="F1168" s="460" t="str">
        <f>IF('statement of marks'!DX79="","",'statement of marks'!DX79)</f>
        <v/>
      </c>
      <c r="G1168" s="452" t="str">
        <f>IF('statement of marks'!DY79="","",'statement of marks'!DY79)</f>
        <v/>
      </c>
      <c r="H1168" s="521"/>
      <c r="I1168" s="522"/>
      <c r="J1168" s="451"/>
      <c r="K1168" s="519" t="str">
        <f>'statement of marks'!$DW$5</f>
        <v>mnwZ</v>
      </c>
      <c r="L1168" s="458" t="str">
        <f>IF('statement of marks'!DW80="","",'statement of marks'!DW80)</f>
        <v/>
      </c>
      <c r="M1168" s="460" t="str">
        <f>IF('statement of marks'!DX80="","",'statement of marks'!DX80)</f>
        <v/>
      </c>
      <c r="N1168" s="452" t="str">
        <f>IF('statement of marks'!DY80="","",'statement of marks'!DY80)</f>
        <v/>
      </c>
    </row>
    <row r="1169" spans="3:14" ht="16" customHeight="1">
      <c r="C1169" s="451"/>
      <c r="D1169" s="444" t="str">
        <f>'statement of marks'!$DT$5</f>
        <v>vaxszth</v>
      </c>
      <c r="E1169" s="458" t="str">
        <f>IF('statement of marks'!DT79="","",'statement of marks'!DT79)</f>
        <v/>
      </c>
      <c r="F1169" s="460" t="str">
        <f>IF('statement of marks'!DU79="","",'statement of marks'!DU79)</f>
        <v/>
      </c>
      <c r="G1169" s="452" t="str">
        <f>IF('statement of marks'!DV79="","",'statement of marks'!DV79)</f>
        <v/>
      </c>
      <c r="H1169" s="521"/>
      <c r="I1169" s="522"/>
      <c r="J1169" s="451"/>
      <c r="K1169" s="444" t="str">
        <f>'statement of marks'!$DT$5</f>
        <v>vaxszth</v>
      </c>
      <c r="L1169" s="458" t="str">
        <f>IF('statement of marks'!DT80="","",'statement of marks'!DT80)</f>
        <v/>
      </c>
      <c r="M1169" s="460" t="str">
        <f>IF('statement of marks'!DU80="","",'statement of marks'!DU80)</f>
        <v/>
      </c>
      <c r="N1169" s="452" t="str">
        <f>IF('statement of marks'!DV80="","",'statement of marks'!DV80)</f>
        <v/>
      </c>
    </row>
    <row r="1170" spans="3:14" ht="16" customHeight="1">
      <c r="C1170" s="451"/>
      <c r="D1170" s="444" t="str">
        <f>'statement of marks'!$DZ$5</f>
        <v>xf.kr</v>
      </c>
      <c r="E1170" s="458" t="str">
        <f>IF('statement of marks'!DZ79="","",'statement of marks'!DZ79)</f>
        <v/>
      </c>
      <c r="F1170" s="460" t="str">
        <f>IF('statement of marks'!EA79="","",'statement of marks'!EA79)</f>
        <v/>
      </c>
      <c r="G1170" s="452" t="str">
        <f>IF('statement of marks'!EB79="","",'statement of marks'!EB79)</f>
        <v/>
      </c>
      <c r="H1170" s="521"/>
      <c r="I1170" s="522"/>
      <c r="J1170" s="451"/>
      <c r="K1170" s="444" t="str">
        <f>'statement of marks'!$DZ$5</f>
        <v>xf.kr</v>
      </c>
      <c r="L1170" s="458" t="str">
        <f>IF('statement of marks'!DZ80="","",'statement of marks'!DZ80)</f>
        <v/>
      </c>
      <c r="M1170" s="460" t="str">
        <f>IF('statement of marks'!EA80="","",'statement of marks'!EA80)</f>
        <v/>
      </c>
      <c r="N1170" s="452" t="str">
        <f>IF('statement of marks'!EB80="","",'statement of marks'!EB80)</f>
        <v/>
      </c>
    </row>
    <row r="1171" spans="3:14" ht="16" customHeight="1">
      <c r="C1171" s="451"/>
      <c r="D1171" s="444" t="str">
        <f>'statement of marks'!$EC$5</f>
        <v>Ik;kZoj.k v/;;u</v>
      </c>
      <c r="E1171" s="458" t="str">
        <f>IF('statement of marks'!EC79="","",'statement of marks'!EC79)</f>
        <v/>
      </c>
      <c r="F1171" s="460" t="str">
        <f>IF('statement of marks'!ED79="","",'statement of marks'!ED79)</f>
        <v/>
      </c>
      <c r="G1171" s="452" t="str">
        <f>IF('statement of marks'!EE79="","",'statement of marks'!EE79)</f>
        <v/>
      </c>
      <c r="H1171" s="521"/>
      <c r="I1171" s="522"/>
      <c r="J1171" s="451"/>
      <c r="K1171" s="444" t="str">
        <f>'statement of marks'!$EC$5</f>
        <v>Ik;kZoj.k v/;;u</v>
      </c>
      <c r="L1171" s="458" t="str">
        <f>IF('statement of marks'!EC80="","",'statement of marks'!EC80)</f>
        <v/>
      </c>
      <c r="M1171" s="460" t="str">
        <f>IF('statement of marks'!ED80="","",'statement of marks'!ED80)</f>
        <v/>
      </c>
      <c r="N1171" s="452" t="str">
        <f>IF('statement of marks'!EE80="","",'statement of marks'!EE80)</f>
        <v/>
      </c>
    </row>
    <row r="1172" spans="3:14" ht="16" customHeight="1">
      <c r="C1172" s="451"/>
      <c r="D1172" s="444" t="str">
        <f>'statement of marks'!$EF$5</f>
        <v>dk;kZuqHko</v>
      </c>
      <c r="E1172" s="458" t="str">
        <f>IF('statement of marks'!EF79="","",'statement of marks'!EF79)</f>
        <v/>
      </c>
      <c r="F1172" s="460" t="str">
        <f>IF('statement of marks'!EG79="","",'statement of marks'!EG79)</f>
        <v/>
      </c>
      <c r="G1172" s="452" t="str">
        <f>IF('statement of marks'!EH79="","",'statement of marks'!EH79)</f>
        <v/>
      </c>
      <c r="H1172" s="521"/>
      <c r="I1172" s="522"/>
      <c r="J1172" s="451"/>
      <c r="K1172" s="444" t="str">
        <f>'statement of marks'!$EF$5</f>
        <v>dk;kZuqHko</v>
      </c>
      <c r="L1172" s="458" t="str">
        <f>IF('statement of marks'!EF80="","",'statement of marks'!EF80)</f>
        <v/>
      </c>
      <c r="M1172" s="460" t="str">
        <f>IF('statement of marks'!EG80="","",'statement of marks'!EG80)</f>
        <v/>
      </c>
      <c r="N1172" s="452" t="str">
        <f>IF('statement of marks'!EH80="","",'statement of marks'!EH80)</f>
        <v/>
      </c>
    </row>
    <row r="1173" spans="3:14" ht="16" customHeight="1">
      <c r="C1173" s="451"/>
      <c r="D1173" s="444" t="str">
        <f>'statement of marks'!$EI$5</f>
        <v>dyk f'k{kk</v>
      </c>
      <c r="E1173" s="459" t="str">
        <f>IF('statement of marks'!EI79="","",'statement of marks'!EI79)</f>
        <v/>
      </c>
      <c r="F1173" s="461" t="str">
        <f>IF('statement of marks'!EJ79="","",'statement of marks'!EJ79)</f>
        <v/>
      </c>
      <c r="G1173" s="453" t="str">
        <f>IF('statement of marks'!EK79="","",'statement of marks'!EK79)</f>
        <v/>
      </c>
      <c r="H1173" s="521"/>
      <c r="I1173" s="522"/>
      <c r="J1173" s="451"/>
      <c r="K1173" s="444" t="str">
        <f>'statement of marks'!$EI$5</f>
        <v>dyk f'k{kk</v>
      </c>
      <c r="L1173" s="459" t="str">
        <f>IF('statement of marks'!EI80="","",'statement of marks'!EI80)</f>
        <v/>
      </c>
      <c r="M1173" s="461" t="str">
        <f>IF('statement of marks'!EJ80="","",'statement of marks'!EJ80)</f>
        <v/>
      </c>
      <c r="N1173" s="453" t="str">
        <f>IF('statement of marks'!EK80="","",'statement of marks'!EK80)</f>
        <v/>
      </c>
    </row>
    <row r="1174" spans="3:14" ht="16" customHeight="1">
      <c r="C1174" s="451"/>
      <c r="D1174" s="444" t="str">
        <f>'statement of marks'!$EL$5</f>
        <v>LokLF; ,oe~ 'kkjhfjd f'k{kk</v>
      </c>
      <c r="E1174" s="459" t="str">
        <f>IF('statement of marks'!EL79="","",'statement of marks'!EL79)</f>
        <v/>
      </c>
      <c r="F1174" s="461" t="str">
        <f>IF('statement of marks'!EM79="","",'statement of marks'!EM79)</f>
        <v/>
      </c>
      <c r="G1174" s="453" t="str">
        <f>IF('statement of marks'!EN79="","",'statement of marks'!EN79)</f>
        <v/>
      </c>
      <c r="H1174" s="521"/>
      <c r="I1174" s="522"/>
      <c r="J1174" s="451"/>
      <c r="K1174" s="444" t="str">
        <f>'statement of marks'!$EL$5</f>
        <v>LokLF; ,oe~ 'kkjhfjd f'k{kk</v>
      </c>
      <c r="L1174" s="459" t="str">
        <f>IF('statement of marks'!EL80="","",'statement of marks'!EL80)</f>
        <v/>
      </c>
      <c r="M1174" s="461" t="str">
        <f>IF('statement of marks'!EM80="","",'statement of marks'!EM80)</f>
        <v/>
      </c>
      <c r="N1174" s="453" t="str">
        <f>IF('statement of marks'!EN80="","",'statement of marks'!EN80)</f>
        <v/>
      </c>
    </row>
    <row r="1175" spans="3:14" ht="16" customHeight="1">
      <c r="C1175" s="451"/>
      <c r="D1175" s="444" t="s">
        <v>654</v>
      </c>
      <c r="E1175" s="459" t="str">
        <f>IF('statement of marks'!ES79="","",'statement of marks'!ES79)</f>
        <v/>
      </c>
      <c r="F1175" s="461" t="str">
        <f>IF('statement of marks'!ET79="","",'statement of marks'!ET79)</f>
        <v/>
      </c>
      <c r="G1175" s="453" t="str">
        <f>IF('statement of marks'!EV79="","",'statement of marks'!EV79)</f>
        <v/>
      </c>
      <c r="H1175" s="521"/>
      <c r="I1175" s="522"/>
      <c r="J1175" s="451"/>
      <c r="K1175" s="444" t="s">
        <v>654</v>
      </c>
      <c r="L1175" s="459" t="str">
        <f>IF('statement of marks'!ES80="","",'statement of marks'!ES80)</f>
        <v/>
      </c>
      <c r="M1175" s="461" t="str">
        <f>IF('statement of marks'!ET80="","",'statement of marks'!ET80)</f>
        <v/>
      </c>
      <c r="N1175" s="453" t="str">
        <f>IF('statement of marks'!EV80="","",'statement of marks'!EV80)</f>
        <v/>
      </c>
    </row>
    <row r="1176" spans="3:14" ht="16" customHeight="1">
      <c r="C1176" s="451"/>
      <c r="D1176" s="444" t="s">
        <v>11</v>
      </c>
      <c r="E1176" s="986" t="str">
        <f>IF('statement of marks'!ER79="","",'statement of marks'!ER79)</f>
        <v/>
      </c>
      <c r="F1176" s="986"/>
      <c r="G1176" s="987"/>
      <c r="H1176" s="521"/>
      <c r="I1176" s="522"/>
      <c r="J1176" s="451"/>
      <c r="K1176" s="444" t="s">
        <v>11</v>
      </c>
      <c r="L1176" s="986" t="str">
        <f>IF('statement of marks'!ER80="","",'statement of marks'!ER80)</f>
        <v/>
      </c>
      <c r="M1176" s="986"/>
      <c r="N1176" s="987"/>
    </row>
    <row r="1177" spans="3:14" ht="16" customHeight="1">
      <c r="C1177" s="451"/>
      <c r="D1177" s="446" t="str">
        <f>'statement of marks'!$EO$5</f>
        <v>dqy ehfVax</v>
      </c>
      <c r="E1177" s="457" t="str">
        <f>IF('statement of marks'!EO79="","",'statement of marks'!EO79)</f>
        <v/>
      </c>
      <c r="F1177" s="395" t="str">
        <f>'statement of marks'!$EP$5</f>
        <v>Nk= mifLFkfr</v>
      </c>
      <c r="G1177" s="462" t="str">
        <f>IF('statement of marks'!EP79="","",'statement of marks'!EP79)</f>
        <v/>
      </c>
      <c r="H1177" s="521"/>
      <c r="I1177" s="522"/>
      <c r="J1177" s="451"/>
      <c r="K1177" s="446" t="str">
        <f>'statement of marks'!$EO$5</f>
        <v>dqy ehfVax</v>
      </c>
      <c r="L1177" s="457" t="str">
        <f>IF('statement of marks'!EO80="","",'statement of marks'!EO80)</f>
        <v/>
      </c>
      <c r="M1177" s="395" t="str">
        <f>'statement of marks'!$EP$5</f>
        <v>Nk= mifLFkfr</v>
      </c>
      <c r="N1177" s="462" t="str">
        <f>IF('statement of marks'!EP80="","",'statement of marks'!EP80)</f>
        <v/>
      </c>
    </row>
    <row r="1178" spans="3:14" ht="16" customHeight="1">
      <c r="C1178" s="451"/>
      <c r="D1178" s="444" t="s">
        <v>589</v>
      </c>
      <c r="E1178" s="964" t="str">
        <f>IF('statement of marks'!EY79="","",'statement of marks'!EY79)</f>
        <v/>
      </c>
      <c r="F1178" s="964"/>
      <c r="G1178" s="965"/>
      <c r="H1178" s="521"/>
      <c r="I1178" s="522"/>
      <c r="J1178" s="451"/>
      <c r="K1178" s="444" t="s">
        <v>589</v>
      </c>
      <c r="L1178" s="964" t="str">
        <f>IF('statement of marks'!EY80="","",'statement of marks'!EY80)</f>
        <v/>
      </c>
      <c r="M1178" s="964"/>
      <c r="N1178" s="965"/>
    </row>
    <row r="1179" spans="3:14" ht="16" customHeight="1">
      <c r="C1179" s="451"/>
      <c r="D1179" s="445" t="s">
        <v>72</v>
      </c>
      <c r="E1179" s="964"/>
      <c r="F1179" s="964"/>
      <c r="G1179" s="965"/>
      <c r="H1179" s="521"/>
      <c r="I1179" s="522"/>
      <c r="J1179" s="451"/>
      <c r="K1179" s="445" t="s">
        <v>72</v>
      </c>
      <c r="L1179" s="964"/>
      <c r="M1179" s="964"/>
      <c r="N1179" s="965"/>
    </row>
    <row r="1180" spans="3:14" ht="16" customHeight="1">
      <c r="C1180" s="451"/>
      <c r="D1180" s="447" t="s">
        <v>99</v>
      </c>
      <c r="E1180" s="964"/>
      <c r="F1180" s="964"/>
      <c r="G1180" s="965"/>
      <c r="H1180" s="521"/>
      <c r="I1180" s="522"/>
      <c r="J1180" s="451"/>
      <c r="K1180" s="447" t="s">
        <v>99</v>
      </c>
      <c r="L1180" s="964"/>
      <c r="M1180" s="964"/>
      <c r="N1180" s="965"/>
    </row>
    <row r="1181" spans="3:14" ht="16" customHeight="1">
      <c r="C1181" s="451"/>
      <c r="D1181" s="448" t="s">
        <v>19</v>
      </c>
      <c r="E1181" s="964"/>
      <c r="F1181" s="964"/>
      <c r="G1181" s="965"/>
      <c r="H1181" s="521"/>
      <c r="I1181" s="522"/>
      <c r="J1181" s="451"/>
      <c r="K1181" s="448" t="s">
        <v>19</v>
      </c>
      <c r="L1181" s="964"/>
      <c r="M1181" s="964"/>
      <c r="N1181" s="965"/>
    </row>
    <row r="1182" spans="3:14" ht="16" customHeight="1">
      <c r="C1182" s="454"/>
      <c r="D1182" s="449" t="s">
        <v>7</v>
      </c>
      <c r="E1182" s="964"/>
      <c r="F1182" s="964"/>
      <c r="G1182" s="965"/>
      <c r="H1182" s="521"/>
      <c r="I1182" s="522"/>
      <c r="J1182" s="454"/>
      <c r="K1182" s="449" t="s">
        <v>7</v>
      </c>
      <c r="L1182" s="964"/>
      <c r="M1182" s="964"/>
      <c r="N1182" s="965"/>
    </row>
    <row r="1183" spans="3:14" ht="16" customHeight="1">
      <c r="C1183" s="451"/>
      <c r="D1183" s="445" t="str">
        <f>'statement of marks'!$H$3</f>
        <v>fo|ky; dk Mk;l dksM+ →</v>
      </c>
      <c r="E1183" s="966" t="str">
        <f>'statement of marks'!$I$3</f>
        <v>00001</v>
      </c>
      <c r="F1183" s="966"/>
      <c r="G1183" s="967"/>
      <c r="H1183" s="521"/>
      <c r="I1183" s="522"/>
      <c r="J1183" s="451"/>
      <c r="K1183" s="445" t="str">
        <f>'statement of marks'!$H$3</f>
        <v>fo|ky; dk Mk;l dksM+ →</v>
      </c>
      <c r="L1183" s="966" t="str">
        <f>'statement of marks'!$I$3</f>
        <v>00001</v>
      </c>
      <c r="M1183" s="966"/>
      <c r="N1183" s="967"/>
    </row>
    <row r="1184" spans="3:14" ht="16" customHeight="1" thickBot="1">
      <c r="C1184" s="455"/>
      <c r="D1184" s="456" t="s">
        <v>70</v>
      </c>
      <c r="E1184" s="968">
        <f>'statement of marks'!$EX$107</f>
        <v>42460</v>
      </c>
      <c r="F1184" s="968"/>
      <c r="G1184" s="969"/>
      <c r="H1184" s="521"/>
      <c r="I1184" s="522"/>
      <c r="J1184" s="455"/>
      <c r="K1184" s="456" t="s">
        <v>70</v>
      </c>
      <c r="L1184" s="968">
        <f>'statement of marks'!$EX$107</f>
        <v>42460</v>
      </c>
      <c r="M1184" s="968"/>
      <c r="N1184" s="969"/>
    </row>
    <row r="1185" spans="3:14" ht="16" customHeight="1">
      <c r="C1185" s="970" t="s">
        <v>44</v>
      </c>
      <c r="D1185" s="971"/>
      <c r="E1185" s="971"/>
      <c r="F1185" s="971"/>
      <c r="G1185" s="972"/>
      <c r="H1185" s="521"/>
      <c r="I1185" s="522"/>
      <c r="J1185" s="970" t="s">
        <v>44</v>
      </c>
      <c r="K1185" s="971"/>
      <c r="L1185" s="971"/>
      <c r="M1185" s="971"/>
      <c r="N1185" s="972"/>
    </row>
    <row r="1186" spans="3:14" ht="16" customHeight="1">
      <c r="C1186" s="973" t="str">
        <f>'statement of marks'!$A$1</f>
        <v>jk- ck- ek/;fed fo|ky; uohu] fuEckgsM+k</v>
      </c>
      <c r="D1186" s="974"/>
      <c r="E1186" s="974"/>
      <c r="F1186" s="974"/>
      <c r="G1186" s="975"/>
      <c r="H1186" s="521"/>
      <c r="I1186" s="522"/>
      <c r="J1186" s="973" t="str">
        <f>'statement of marks'!$A$1</f>
        <v>jk- ck- ek/;fed fo|ky; uohu] fuEckgsM+k</v>
      </c>
      <c r="K1186" s="974"/>
      <c r="L1186" s="974"/>
      <c r="M1186" s="974"/>
      <c r="N1186" s="975"/>
    </row>
    <row r="1187" spans="3:14" ht="16" customHeight="1">
      <c r="C1187" s="973"/>
      <c r="D1187" s="974"/>
      <c r="E1187" s="974"/>
      <c r="F1187" s="974"/>
      <c r="G1187" s="975"/>
      <c r="H1187" s="521"/>
      <c r="I1187" s="522"/>
      <c r="J1187" s="973"/>
      <c r="K1187" s="974"/>
      <c r="L1187" s="974"/>
      <c r="M1187" s="974"/>
      <c r="N1187" s="975"/>
    </row>
    <row r="1188" spans="3:14" ht="16" customHeight="1">
      <c r="C1188" s="451"/>
      <c r="D1188" s="443" t="s">
        <v>578</v>
      </c>
      <c r="E1188" s="976" t="str">
        <f>'statement of marks'!$F$3</f>
        <v>2015-16</v>
      </c>
      <c r="F1188" s="976"/>
      <c r="G1188" s="977"/>
      <c r="H1188" s="521"/>
      <c r="I1188" s="522"/>
      <c r="J1188" s="451"/>
      <c r="K1188" s="443" t="s">
        <v>578</v>
      </c>
      <c r="L1188" s="976" t="str">
        <f>'statement of marks'!$F$3</f>
        <v>2015-16</v>
      </c>
      <c r="M1188" s="976"/>
      <c r="N1188" s="977"/>
    </row>
    <row r="1189" spans="3:14" ht="16" customHeight="1">
      <c r="C1189" s="451"/>
      <c r="D1189" s="444" t="s">
        <v>579</v>
      </c>
      <c r="E1189" s="978" t="str">
        <f>IF('statement of marks'!H81="","",'statement of marks'!H81)</f>
        <v>v 075</v>
      </c>
      <c r="F1189" s="978"/>
      <c r="G1189" s="979"/>
      <c r="H1189" s="521"/>
      <c r="I1189" s="522"/>
      <c r="J1189" s="451"/>
      <c r="K1189" s="444" t="s">
        <v>579</v>
      </c>
      <c r="L1189" s="978" t="str">
        <f>IF('statement of marks'!H82="","",'statement of marks'!H82)</f>
        <v>v 076</v>
      </c>
      <c r="M1189" s="978"/>
      <c r="N1189" s="979"/>
    </row>
    <row r="1190" spans="3:14" ht="16" customHeight="1">
      <c r="C1190" s="451"/>
      <c r="D1190" s="444" t="s">
        <v>580</v>
      </c>
      <c r="E1190" s="978" t="str">
        <f>IF('statement of marks'!I81="","",'statement of marks'!I81)</f>
        <v>c 075</v>
      </c>
      <c r="F1190" s="978"/>
      <c r="G1190" s="979"/>
      <c r="H1190" s="521"/>
      <c r="I1190" s="522"/>
      <c r="J1190" s="451"/>
      <c r="K1190" s="444" t="s">
        <v>580</v>
      </c>
      <c r="L1190" s="978" t="str">
        <f>IF('statement of marks'!I82="","",'statement of marks'!I82)</f>
        <v>c 076</v>
      </c>
      <c r="M1190" s="978"/>
      <c r="N1190" s="979"/>
    </row>
    <row r="1191" spans="3:14" ht="16" customHeight="1">
      <c r="C1191" s="451"/>
      <c r="D1191" s="444" t="s">
        <v>581</v>
      </c>
      <c r="E1191" s="978" t="str">
        <f>IF('statement of marks'!J81="","",'statement of marks'!J81)</f>
        <v>l 075</v>
      </c>
      <c r="F1191" s="978"/>
      <c r="G1191" s="979"/>
      <c r="H1191" s="521"/>
      <c r="I1191" s="522"/>
      <c r="J1191" s="451"/>
      <c r="K1191" s="444" t="s">
        <v>581</v>
      </c>
      <c r="L1191" s="978" t="str">
        <f>IF('statement of marks'!J82="","",'statement of marks'!J82)</f>
        <v>l 076</v>
      </c>
      <c r="M1191" s="978"/>
      <c r="N1191" s="979"/>
    </row>
    <row r="1192" spans="3:14" ht="16" customHeight="1">
      <c r="C1192" s="451"/>
      <c r="D1192" s="444" t="s">
        <v>585</v>
      </c>
      <c r="E1192" s="980" t="str">
        <f>IF('statement of marks'!B81="","",'statement of marks'!B81)</f>
        <v/>
      </c>
      <c r="F1192" s="980"/>
      <c r="G1192" s="981"/>
      <c r="H1192" s="521"/>
      <c r="I1192" s="522"/>
      <c r="J1192" s="451"/>
      <c r="K1192" s="444" t="s">
        <v>585</v>
      </c>
      <c r="L1192" s="980" t="str">
        <f>IF('statement of marks'!B82="","",'statement of marks'!B82)</f>
        <v/>
      </c>
      <c r="M1192" s="980"/>
      <c r="N1192" s="981"/>
    </row>
    <row r="1193" spans="3:14" ht="16" customHeight="1">
      <c r="C1193" s="451"/>
      <c r="D1193" s="444" t="s">
        <v>582</v>
      </c>
      <c r="E1193" s="980">
        <f>'statement of marks'!$D$3</f>
        <v>3</v>
      </c>
      <c r="F1193" s="980"/>
      <c r="G1193" s="981"/>
      <c r="H1193" s="521"/>
      <c r="I1193" s="522"/>
      <c r="J1193" s="451"/>
      <c r="K1193" s="444" t="s">
        <v>582</v>
      </c>
      <c r="L1193" s="980">
        <f>'statement of marks'!$D$3</f>
        <v>3</v>
      </c>
      <c r="M1193" s="980"/>
      <c r="N1193" s="981"/>
    </row>
    <row r="1194" spans="3:14" ht="16" customHeight="1">
      <c r="C1194" s="451"/>
      <c r="D1194" s="445" t="s">
        <v>583</v>
      </c>
      <c r="E1194" s="980" t="str">
        <f>IF('statement of marks'!E81="","",'statement of marks'!E81)</f>
        <v/>
      </c>
      <c r="F1194" s="980"/>
      <c r="G1194" s="981"/>
      <c r="H1194" s="521"/>
      <c r="I1194" s="522"/>
      <c r="J1194" s="451"/>
      <c r="K1194" s="445" t="s">
        <v>583</v>
      </c>
      <c r="L1194" s="980" t="str">
        <f>IF('statement of marks'!E82="","",'statement of marks'!E82)</f>
        <v/>
      </c>
      <c r="M1194" s="980"/>
      <c r="N1194" s="981"/>
    </row>
    <row r="1195" spans="3:14" ht="16" customHeight="1">
      <c r="C1195" s="451"/>
      <c r="D1195" s="444" t="s">
        <v>9</v>
      </c>
      <c r="E1195" s="980" t="str">
        <f>IF('statement of marks'!D81="","",'statement of marks'!D81)</f>
        <v/>
      </c>
      <c r="F1195" s="980"/>
      <c r="G1195" s="981"/>
      <c r="H1195" s="521"/>
      <c r="I1195" s="522"/>
      <c r="J1195" s="451"/>
      <c r="K1195" s="444" t="s">
        <v>9</v>
      </c>
      <c r="L1195" s="980" t="str">
        <f>IF('statement of marks'!D82="","",'statement of marks'!D82)</f>
        <v/>
      </c>
      <c r="M1195" s="980"/>
      <c r="N1195" s="981"/>
    </row>
    <row r="1196" spans="3:14" ht="16" customHeight="1">
      <c r="C1196" s="451"/>
      <c r="D1196" s="444" t="s">
        <v>587</v>
      </c>
      <c r="E1196" s="982" t="str">
        <f>IF('statement of marks'!F81="","",'statement of marks'!F81)</f>
        <v/>
      </c>
      <c r="F1196" s="982"/>
      <c r="G1196" s="983"/>
      <c r="H1196" s="521"/>
      <c r="I1196" s="522"/>
      <c r="J1196" s="451"/>
      <c r="K1196" s="444" t="s">
        <v>587</v>
      </c>
      <c r="L1196" s="982" t="str">
        <f>IF('statement of marks'!F82="","",'statement of marks'!F82)</f>
        <v/>
      </c>
      <c r="M1196" s="982"/>
      <c r="N1196" s="983"/>
    </row>
    <row r="1197" spans="3:14" ht="16" customHeight="1">
      <c r="C1197" s="451"/>
      <c r="D1197" s="444" t="s">
        <v>588</v>
      </c>
      <c r="E1197" s="984" t="str">
        <f>IF('statement of marks'!G81="","",'statement of marks'!G81)</f>
        <v/>
      </c>
      <c r="F1197" s="984"/>
      <c r="G1197" s="985"/>
      <c r="H1197" s="521"/>
      <c r="I1197" s="522"/>
      <c r="J1197" s="451"/>
      <c r="K1197" s="444" t="s">
        <v>588</v>
      </c>
      <c r="L1197" s="984" t="str">
        <f>IF('statement of marks'!G82="","",'statement of marks'!G82)</f>
        <v/>
      </c>
      <c r="M1197" s="984"/>
      <c r="N1197" s="985"/>
    </row>
    <row r="1198" spans="3:14" ht="16" customHeight="1">
      <c r="C1198" s="451"/>
      <c r="D1198" s="444" t="s">
        <v>584</v>
      </c>
      <c r="E1198" s="450" t="s">
        <v>655</v>
      </c>
      <c r="F1198" s="450" t="s">
        <v>91</v>
      </c>
      <c r="G1198" s="452" t="s">
        <v>591</v>
      </c>
      <c r="H1198" s="521"/>
      <c r="I1198" s="522"/>
      <c r="J1198" s="451"/>
      <c r="K1198" s="444" t="s">
        <v>584</v>
      </c>
      <c r="L1198" s="450" t="s">
        <v>655</v>
      </c>
      <c r="M1198" s="450" t="s">
        <v>91</v>
      </c>
      <c r="N1198" s="452" t="s">
        <v>591</v>
      </c>
    </row>
    <row r="1199" spans="3:14" ht="16" customHeight="1">
      <c r="C1199" s="451"/>
      <c r="D1199" s="444" t="str">
        <f>'statement of marks'!$DQ$5</f>
        <v>fgUnh</v>
      </c>
      <c r="E1199" s="458" t="str">
        <f>IF('statement of marks'!DQ81="","",'statement of marks'!DQ81)</f>
        <v/>
      </c>
      <c r="F1199" s="460" t="str">
        <f>IF('statement of marks'!DR81="","",'statement of marks'!DR81)</f>
        <v/>
      </c>
      <c r="G1199" s="452" t="str">
        <f>IF('statement of marks'!DS81="","",'statement of marks'!DS81)</f>
        <v/>
      </c>
      <c r="H1199" s="521"/>
      <c r="I1199" s="522"/>
      <c r="J1199" s="451"/>
      <c r="K1199" s="444" t="str">
        <f>'statement of marks'!$DQ$5</f>
        <v>fgUnh</v>
      </c>
      <c r="L1199" s="458" t="str">
        <f>IF('statement of marks'!DQ82="","",'statement of marks'!DQ82)</f>
        <v/>
      </c>
      <c r="M1199" s="460" t="str">
        <f>IF('statement of marks'!DR82="","",'statement of marks'!DR82)</f>
        <v/>
      </c>
      <c r="N1199" s="452" t="str">
        <f>IF('statement of marks'!DS82="","",'statement of marks'!DS82)</f>
        <v/>
      </c>
    </row>
    <row r="1200" spans="3:14" ht="16" customHeight="1">
      <c r="C1200" s="451"/>
      <c r="D1200" s="519" t="str">
        <f>'statement of marks'!$DW$5</f>
        <v>mnwZ</v>
      </c>
      <c r="E1200" s="458" t="str">
        <f>IF('statement of marks'!DW81="","",'statement of marks'!DW81)</f>
        <v/>
      </c>
      <c r="F1200" s="460" t="str">
        <f>IF('statement of marks'!DX81="","",'statement of marks'!DX81)</f>
        <v/>
      </c>
      <c r="G1200" s="452" t="str">
        <f>IF('statement of marks'!DY81="","",'statement of marks'!DY81)</f>
        <v/>
      </c>
      <c r="H1200" s="521"/>
      <c r="I1200" s="522"/>
      <c r="J1200" s="451"/>
      <c r="K1200" s="519" t="str">
        <f>'statement of marks'!$DW$5</f>
        <v>mnwZ</v>
      </c>
      <c r="L1200" s="458" t="str">
        <f>IF('statement of marks'!DW82="","",'statement of marks'!DW82)</f>
        <v/>
      </c>
      <c r="M1200" s="460" t="str">
        <f>IF('statement of marks'!DX82="","",'statement of marks'!DX82)</f>
        <v/>
      </c>
      <c r="N1200" s="452" t="str">
        <f>IF('statement of marks'!DY82="","",'statement of marks'!DY82)</f>
        <v/>
      </c>
    </row>
    <row r="1201" spans="3:14" ht="16" customHeight="1">
      <c r="C1201" s="451"/>
      <c r="D1201" s="444" t="str">
        <f>'statement of marks'!$DT$5</f>
        <v>vaxszth</v>
      </c>
      <c r="E1201" s="458" t="str">
        <f>IF('statement of marks'!DT81="","",'statement of marks'!DT81)</f>
        <v/>
      </c>
      <c r="F1201" s="460" t="str">
        <f>IF('statement of marks'!DU81="","",'statement of marks'!DU81)</f>
        <v/>
      </c>
      <c r="G1201" s="452" t="str">
        <f>IF('statement of marks'!DV81="","",'statement of marks'!DV81)</f>
        <v/>
      </c>
      <c r="H1201" s="521"/>
      <c r="I1201" s="522"/>
      <c r="J1201" s="451"/>
      <c r="K1201" s="444" t="str">
        <f>'statement of marks'!$DT$5</f>
        <v>vaxszth</v>
      </c>
      <c r="L1201" s="458" t="str">
        <f>IF('statement of marks'!DT82="","",'statement of marks'!DT82)</f>
        <v/>
      </c>
      <c r="M1201" s="460" t="str">
        <f>IF('statement of marks'!DU82="","",'statement of marks'!DU82)</f>
        <v/>
      </c>
      <c r="N1201" s="452" t="str">
        <f>IF('statement of marks'!DV82="","",'statement of marks'!DV82)</f>
        <v/>
      </c>
    </row>
    <row r="1202" spans="3:14" ht="16" customHeight="1">
      <c r="C1202" s="451"/>
      <c r="D1202" s="444" t="str">
        <f>'statement of marks'!$DZ$5</f>
        <v>xf.kr</v>
      </c>
      <c r="E1202" s="458" t="str">
        <f>IF('statement of marks'!DZ81="","",'statement of marks'!DZ81)</f>
        <v/>
      </c>
      <c r="F1202" s="460" t="str">
        <f>IF('statement of marks'!EA81="","",'statement of marks'!EA81)</f>
        <v/>
      </c>
      <c r="G1202" s="452" t="str">
        <f>IF('statement of marks'!EB81="","",'statement of marks'!EB81)</f>
        <v/>
      </c>
      <c r="H1202" s="521"/>
      <c r="I1202" s="522"/>
      <c r="J1202" s="451"/>
      <c r="K1202" s="444" t="str">
        <f>'statement of marks'!$DZ$5</f>
        <v>xf.kr</v>
      </c>
      <c r="L1202" s="458" t="str">
        <f>IF('statement of marks'!DZ82="","",'statement of marks'!DZ82)</f>
        <v/>
      </c>
      <c r="M1202" s="460" t="str">
        <f>IF('statement of marks'!EA82="","",'statement of marks'!EA82)</f>
        <v/>
      </c>
      <c r="N1202" s="452" t="str">
        <f>IF('statement of marks'!EB82="","",'statement of marks'!EB82)</f>
        <v/>
      </c>
    </row>
    <row r="1203" spans="3:14" ht="16" customHeight="1">
      <c r="C1203" s="451"/>
      <c r="D1203" s="444" t="str">
        <f>'statement of marks'!$EC$5</f>
        <v>Ik;kZoj.k v/;;u</v>
      </c>
      <c r="E1203" s="458" t="str">
        <f>IF('statement of marks'!EC81="","",'statement of marks'!EC81)</f>
        <v/>
      </c>
      <c r="F1203" s="460" t="str">
        <f>IF('statement of marks'!ED81="","",'statement of marks'!ED81)</f>
        <v/>
      </c>
      <c r="G1203" s="452" t="str">
        <f>IF('statement of marks'!EE81="","",'statement of marks'!EE81)</f>
        <v/>
      </c>
      <c r="H1203" s="521"/>
      <c r="I1203" s="522"/>
      <c r="J1203" s="451"/>
      <c r="K1203" s="444" t="str">
        <f>'statement of marks'!$EC$5</f>
        <v>Ik;kZoj.k v/;;u</v>
      </c>
      <c r="L1203" s="458" t="str">
        <f>IF('statement of marks'!EC82="","",'statement of marks'!EC82)</f>
        <v/>
      </c>
      <c r="M1203" s="460" t="str">
        <f>IF('statement of marks'!ED82="","",'statement of marks'!ED82)</f>
        <v/>
      </c>
      <c r="N1203" s="452" t="str">
        <f>IF('statement of marks'!EE82="","",'statement of marks'!EE82)</f>
        <v/>
      </c>
    </row>
    <row r="1204" spans="3:14" ht="16" customHeight="1">
      <c r="C1204" s="451"/>
      <c r="D1204" s="444" t="str">
        <f>'statement of marks'!$EF$5</f>
        <v>dk;kZuqHko</v>
      </c>
      <c r="E1204" s="458" t="str">
        <f>IF('statement of marks'!EF81="","",'statement of marks'!EF81)</f>
        <v/>
      </c>
      <c r="F1204" s="460" t="str">
        <f>IF('statement of marks'!EG81="","",'statement of marks'!EG81)</f>
        <v/>
      </c>
      <c r="G1204" s="452" t="str">
        <f>IF('statement of marks'!EH81="","",'statement of marks'!EH81)</f>
        <v/>
      </c>
      <c r="H1204" s="521"/>
      <c r="I1204" s="522"/>
      <c r="J1204" s="451"/>
      <c r="K1204" s="444" t="str">
        <f>'statement of marks'!$EF$5</f>
        <v>dk;kZuqHko</v>
      </c>
      <c r="L1204" s="458" t="str">
        <f>IF('statement of marks'!EF82="","",'statement of marks'!EF82)</f>
        <v/>
      </c>
      <c r="M1204" s="460" t="str">
        <f>IF('statement of marks'!EG82="","",'statement of marks'!EG82)</f>
        <v/>
      </c>
      <c r="N1204" s="452" t="str">
        <f>IF('statement of marks'!EH82="","",'statement of marks'!EH82)</f>
        <v/>
      </c>
    </row>
    <row r="1205" spans="3:14" ht="16" customHeight="1">
      <c r="C1205" s="451"/>
      <c r="D1205" s="444" t="str">
        <f>'statement of marks'!$EI$5</f>
        <v>dyk f'k{kk</v>
      </c>
      <c r="E1205" s="459" t="str">
        <f>IF('statement of marks'!EI81="","",'statement of marks'!EI81)</f>
        <v/>
      </c>
      <c r="F1205" s="461" t="str">
        <f>IF('statement of marks'!EJ81="","",'statement of marks'!EJ81)</f>
        <v/>
      </c>
      <c r="G1205" s="453" t="str">
        <f>IF('statement of marks'!EK81="","",'statement of marks'!EK81)</f>
        <v/>
      </c>
      <c r="H1205" s="521"/>
      <c r="I1205" s="522"/>
      <c r="J1205" s="451"/>
      <c r="K1205" s="444" t="str">
        <f>'statement of marks'!$EI$5</f>
        <v>dyk f'k{kk</v>
      </c>
      <c r="L1205" s="459" t="str">
        <f>IF('statement of marks'!EI82="","",'statement of marks'!EI82)</f>
        <v/>
      </c>
      <c r="M1205" s="461" t="str">
        <f>IF('statement of marks'!EJ82="","",'statement of marks'!EJ82)</f>
        <v/>
      </c>
      <c r="N1205" s="453" t="str">
        <f>IF('statement of marks'!EK82="","",'statement of marks'!EK82)</f>
        <v/>
      </c>
    </row>
    <row r="1206" spans="3:14" ht="16" customHeight="1">
      <c r="C1206" s="451"/>
      <c r="D1206" s="444" t="str">
        <f>'statement of marks'!$EL$5</f>
        <v>LokLF; ,oe~ 'kkjhfjd f'k{kk</v>
      </c>
      <c r="E1206" s="459" t="str">
        <f>IF('statement of marks'!EL81="","",'statement of marks'!EL81)</f>
        <v/>
      </c>
      <c r="F1206" s="461" t="str">
        <f>IF('statement of marks'!EM81="","",'statement of marks'!EM81)</f>
        <v/>
      </c>
      <c r="G1206" s="453" t="str">
        <f>IF('statement of marks'!EN81="","",'statement of marks'!EN81)</f>
        <v/>
      </c>
      <c r="H1206" s="521"/>
      <c r="I1206" s="522"/>
      <c r="J1206" s="451"/>
      <c r="K1206" s="444" t="str">
        <f>'statement of marks'!$EL$5</f>
        <v>LokLF; ,oe~ 'kkjhfjd f'k{kk</v>
      </c>
      <c r="L1206" s="459" t="str">
        <f>IF('statement of marks'!EL82="","",'statement of marks'!EL82)</f>
        <v/>
      </c>
      <c r="M1206" s="461" t="str">
        <f>IF('statement of marks'!EM82="","",'statement of marks'!EM82)</f>
        <v/>
      </c>
      <c r="N1206" s="453" t="str">
        <f>IF('statement of marks'!EN82="","",'statement of marks'!EN82)</f>
        <v/>
      </c>
    </row>
    <row r="1207" spans="3:14" ht="16" customHeight="1">
      <c r="C1207" s="451"/>
      <c r="D1207" s="444" t="s">
        <v>654</v>
      </c>
      <c r="E1207" s="459" t="str">
        <f>IF('statement of marks'!ES81="","",'statement of marks'!ES81)</f>
        <v/>
      </c>
      <c r="F1207" s="461" t="str">
        <f>IF('statement of marks'!ET81="","",'statement of marks'!ET81)</f>
        <v/>
      </c>
      <c r="G1207" s="453" t="str">
        <f>IF('statement of marks'!EV81="","",'statement of marks'!EV81)</f>
        <v/>
      </c>
      <c r="H1207" s="521"/>
      <c r="I1207" s="522"/>
      <c r="J1207" s="451"/>
      <c r="K1207" s="444" t="s">
        <v>654</v>
      </c>
      <c r="L1207" s="459" t="str">
        <f>IF('statement of marks'!ES82="","",'statement of marks'!ES82)</f>
        <v/>
      </c>
      <c r="M1207" s="461" t="str">
        <f>IF('statement of marks'!ET82="","",'statement of marks'!ET82)</f>
        <v/>
      </c>
      <c r="N1207" s="453" t="str">
        <f>IF('statement of marks'!EV82="","",'statement of marks'!EV82)</f>
        <v/>
      </c>
    </row>
    <row r="1208" spans="3:14" ht="16" customHeight="1">
      <c r="C1208" s="451"/>
      <c r="D1208" s="444" t="s">
        <v>11</v>
      </c>
      <c r="E1208" s="986" t="str">
        <f>IF('statement of marks'!ER81="","",'statement of marks'!ER81)</f>
        <v/>
      </c>
      <c r="F1208" s="986"/>
      <c r="G1208" s="987"/>
      <c r="H1208" s="521"/>
      <c r="I1208" s="522"/>
      <c r="J1208" s="451"/>
      <c r="K1208" s="444" t="s">
        <v>11</v>
      </c>
      <c r="L1208" s="986" t="str">
        <f>IF('statement of marks'!ER82="","",'statement of marks'!ER82)</f>
        <v/>
      </c>
      <c r="M1208" s="986"/>
      <c r="N1208" s="987"/>
    </row>
    <row r="1209" spans="3:14" ht="16" customHeight="1">
      <c r="C1209" s="451"/>
      <c r="D1209" s="446" t="str">
        <f>'statement of marks'!$EO$5</f>
        <v>dqy ehfVax</v>
      </c>
      <c r="E1209" s="457" t="str">
        <f>IF('statement of marks'!EO81="","",'statement of marks'!EO81)</f>
        <v/>
      </c>
      <c r="F1209" s="395" t="str">
        <f>'statement of marks'!$EP$5</f>
        <v>Nk= mifLFkfr</v>
      </c>
      <c r="G1209" s="462" t="str">
        <f>IF('statement of marks'!EP81="","",'statement of marks'!EP81)</f>
        <v/>
      </c>
      <c r="H1209" s="521"/>
      <c r="I1209" s="522"/>
      <c r="J1209" s="451"/>
      <c r="K1209" s="446" t="str">
        <f>'statement of marks'!$EO$5</f>
        <v>dqy ehfVax</v>
      </c>
      <c r="L1209" s="457" t="str">
        <f>IF('statement of marks'!EO82="","",'statement of marks'!EO82)</f>
        <v/>
      </c>
      <c r="M1209" s="395" t="str">
        <f>'statement of marks'!$EP$5</f>
        <v>Nk= mifLFkfr</v>
      </c>
      <c r="N1209" s="462" t="str">
        <f>IF('statement of marks'!EP82="","",'statement of marks'!EP82)</f>
        <v/>
      </c>
    </row>
    <row r="1210" spans="3:14" ht="16" customHeight="1">
      <c r="C1210" s="451"/>
      <c r="D1210" s="444" t="s">
        <v>589</v>
      </c>
      <c r="E1210" s="964" t="str">
        <f>IF('statement of marks'!EY81="","",'statement of marks'!EY81)</f>
        <v/>
      </c>
      <c r="F1210" s="964"/>
      <c r="G1210" s="965"/>
      <c r="H1210" s="521"/>
      <c r="I1210" s="522"/>
      <c r="J1210" s="451"/>
      <c r="K1210" s="444" t="s">
        <v>589</v>
      </c>
      <c r="L1210" s="964" t="str">
        <f>IF('statement of marks'!EY82="","",'statement of marks'!EY82)</f>
        <v/>
      </c>
      <c r="M1210" s="964"/>
      <c r="N1210" s="965"/>
    </row>
    <row r="1211" spans="3:14" ht="16" customHeight="1">
      <c r="C1211" s="451"/>
      <c r="D1211" s="445" t="s">
        <v>72</v>
      </c>
      <c r="E1211" s="964"/>
      <c r="F1211" s="964"/>
      <c r="G1211" s="965"/>
      <c r="H1211" s="521"/>
      <c r="I1211" s="522"/>
      <c r="J1211" s="451"/>
      <c r="K1211" s="445" t="s">
        <v>72</v>
      </c>
      <c r="L1211" s="964"/>
      <c r="M1211" s="964"/>
      <c r="N1211" s="965"/>
    </row>
    <row r="1212" spans="3:14" ht="16" customHeight="1">
      <c r="C1212" s="451"/>
      <c r="D1212" s="447" t="s">
        <v>99</v>
      </c>
      <c r="E1212" s="964"/>
      <c r="F1212" s="964"/>
      <c r="G1212" s="965"/>
      <c r="H1212" s="521"/>
      <c r="I1212" s="522"/>
      <c r="J1212" s="451"/>
      <c r="K1212" s="447" t="s">
        <v>99</v>
      </c>
      <c r="L1212" s="964"/>
      <c r="M1212" s="964"/>
      <c r="N1212" s="965"/>
    </row>
    <row r="1213" spans="3:14" ht="16" customHeight="1">
      <c r="C1213" s="451"/>
      <c r="D1213" s="448" t="s">
        <v>19</v>
      </c>
      <c r="E1213" s="964"/>
      <c r="F1213" s="964"/>
      <c r="G1213" s="965"/>
      <c r="H1213" s="521"/>
      <c r="I1213" s="522"/>
      <c r="J1213" s="451"/>
      <c r="K1213" s="448" t="s">
        <v>19</v>
      </c>
      <c r="L1213" s="964"/>
      <c r="M1213" s="964"/>
      <c r="N1213" s="965"/>
    </row>
    <row r="1214" spans="3:14" ht="16" customHeight="1">
      <c r="C1214" s="454"/>
      <c r="D1214" s="449" t="s">
        <v>7</v>
      </c>
      <c r="E1214" s="964"/>
      <c r="F1214" s="964"/>
      <c r="G1214" s="965"/>
      <c r="H1214" s="521"/>
      <c r="I1214" s="522"/>
      <c r="J1214" s="454"/>
      <c r="K1214" s="449" t="s">
        <v>7</v>
      </c>
      <c r="L1214" s="964"/>
      <c r="M1214" s="964"/>
      <c r="N1214" s="965"/>
    </row>
    <row r="1215" spans="3:14" ht="16" customHeight="1">
      <c r="C1215" s="451"/>
      <c r="D1215" s="445" t="str">
        <f>'statement of marks'!$H$3</f>
        <v>fo|ky; dk Mk;l dksM+ →</v>
      </c>
      <c r="E1215" s="966" t="str">
        <f>'statement of marks'!$I$3</f>
        <v>00001</v>
      </c>
      <c r="F1215" s="966"/>
      <c r="G1215" s="967"/>
      <c r="H1215" s="521"/>
      <c r="I1215" s="522"/>
      <c r="J1215" s="451"/>
      <c r="K1215" s="445" t="str">
        <f>'statement of marks'!$H$3</f>
        <v>fo|ky; dk Mk;l dksM+ →</v>
      </c>
      <c r="L1215" s="966" t="str">
        <f>'statement of marks'!$I$3</f>
        <v>00001</v>
      </c>
      <c r="M1215" s="966"/>
      <c r="N1215" s="967"/>
    </row>
    <row r="1216" spans="3:14" ht="16" customHeight="1" thickBot="1">
      <c r="C1216" s="455"/>
      <c r="D1216" s="456" t="s">
        <v>70</v>
      </c>
      <c r="E1216" s="968">
        <f>'statement of marks'!$EX$107</f>
        <v>42460</v>
      </c>
      <c r="F1216" s="968"/>
      <c r="G1216" s="969"/>
      <c r="H1216" s="521"/>
      <c r="I1216" s="522"/>
      <c r="J1216" s="455"/>
      <c r="K1216" s="456" t="s">
        <v>70</v>
      </c>
      <c r="L1216" s="968">
        <f>'statement of marks'!$EX$107</f>
        <v>42460</v>
      </c>
      <c r="M1216" s="968"/>
      <c r="N1216" s="969"/>
    </row>
    <row r="1217" spans="3:14" ht="16" customHeight="1">
      <c r="C1217" s="970" t="s">
        <v>44</v>
      </c>
      <c r="D1217" s="971"/>
      <c r="E1217" s="971"/>
      <c r="F1217" s="971"/>
      <c r="G1217" s="972"/>
      <c r="H1217" s="521"/>
      <c r="I1217" s="522"/>
      <c r="J1217" s="970" t="s">
        <v>44</v>
      </c>
      <c r="K1217" s="971"/>
      <c r="L1217" s="971"/>
      <c r="M1217" s="971"/>
      <c r="N1217" s="972"/>
    </row>
    <row r="1218" spans="3:14" ht="16" customHeight="1">
      <c r="C1218" s="973" t="str">
        <f>'statement of marks'!$A$1</f>
        <v>jk- ck- ek/;fed fo|ky; uohu] fuEckgsM+k</v>
      </c>
      <c r="D1218" s="974"/>
      <c r="E1218" s="974"/>
      <c r="F1218" s="974"/>
      <c r="G1218" s="975"/>
      <c r="H1218" s="521"/>
      <c r="I1218" s="522"/>
      <c r="J1218" s="973" t="str">
        <f>'statement of marks'!$A$1</f>
        <v>jk- ck- ek/;fed fo|ky; uohu] fuEckgsM+k</v>
      </c>
      <c r="K1218" s="974"/>
      <c r="L1218" s="974"/>
      <c r="M1218" s="974"/>
      <c r="N1218" s="975"/>
    </row>
    <row r="1219" spans="3:14" ht="16" customHeight="1">
      <c r="C1219" s="973"/>
      <c r="D1219" s="974"/>
      <c r="E1219" s="974"/>
      <c r="F1219" s="974"/>
      <c r="G1219" s="975"/>
      <c r="H1219" s="521"/>
      <c r="I1219" s="522"/>
      <c r="J1219" s="973"/>
      <c r="K1219" s="974"/>
      <c r="L1219" s="974"/>
      <c r="M1219" s="974"/>
      <c r="N1219" s="975"/>
    </row>
    <row r="1220" spans="3:14" ht="16" customHeight="1">
      <c r="C1220" s="451"/>
      <c r="D1220" s="443" t="s">
        <v>578</v>
      </c>
      <c r="E1220" s="976" t="str">
        <f>'statement of marks'!$F$3</f>
        <v>2015-16</v>
      </c>
      <c r="F1220" s="976"/>
      <c r="G1220" s="977"/>
      <c r="H1220" s="521"/>
      <c r="I1220" s="522"/>
      <c r="J1220" s="451"/>
      <c r="K1220" s="443" t="s">
        <v>578</v>
      </c>
      <c r="L1220" s="976" t="str">
        <f>'statement of marks'!$F$3</f>
        <v>2015-16</v>
      </c>
      <c r="M1220" s="976"/>
      <c r="N1220" s="977"/>
    </row>
    <row r="1221" spans="3:14" ht="16" customHeight="1">
      <c r="C1221" s="451"/>
      <c r="D1221" s="444" t="s">
        <v>579</v>
      </c>
      <c r="E1221" s="978" t="str">
        <f>IF('statement of marks'!H83="","",'statement of marks'!H83)</f>
        <v>v 077</v>
      </c>
      <c r="F1221" s="978"/>
      <c r="G1221" s="979"/>
      <c r="H1221" s="521"/>
      <c r="I1221" s="522"/>
      <c r="J1221" s="451"/>
      <c r="K1221" s="444" t="s">
        <v>579</v>
      </c>
      <c r="L1221" s="978" t="str">
        <f>IF('statement of marks'!H84="","",'statement of marks'!H84)</f>
        <v>v 078</v>
      </c>
      <c r="M1221" s="978"/>
      <c r="N1221" s="979"/>
    </row>
    <row r="1222" spans="3:14" ht="16" customHeight="1">
      <c r="C1222" s="451"/>
      <c r="D1222" s="444" t="s">
        <v>580</v>
      </c>
      <c r="E1222" s="978" t="str">
        <f>IF('statement of marks'!I83="","",'statement of marks'!I83)</f>
        <v>c 077</v>
      </c>
      <c r="F1222" s="978"/>
      <c r="G1222" s="979"/>
      <c r="H1222" s="521"/>
      <c r="I1222" s="522"/>
      <c r="J1222" s="451"/>
      <c r="K1222" s="444" t="s">
        <v>580</v>
      </c>
      <c r="L1222" s="978" t="str">
        <f>IF('statement of marks'!I84="","",'statement of marks'!I84)</f>
        <v>c 078</v>
      </c>
      <c r="M1222" s="978"/>
      <c r="N1222" s="979"/>
    </row>
    <row r="1223" spans="3:14" ht="16" customHeight="1">
      <c r="C1223" s="451"/>
      <c r="D1223" s="444" t="s">
        <v>581</v>
      </c>
      <c r="E1223" s="978" t="str">
        <f>IF('statement of marks'!J83="","",'statement of marks'!J83)</f>
        <v>l 077</v>
      </c>
      <c r="F1223" s="978"/>
      <c r="G1223" s="979"/>
      <c r="H1223" s="521"/>
      <c r="I1223" s="522"/>
      <c r="J1223" s="451"/>
      <c r="K1223" s="444" t="s">
        <v>581</v>
      </c>
      <c r="L1223" s="978" t="str">
        <f>IF('statement of marks'!J84="","",'statement of marks'!J84)</f>
        <v>l 078</v>
      </c>
      <c r="M1223" s="978"/>
      <c r="N1223" s="979"/>
    </row>
    <row r="1224" spans="3:14" ht="16" customHeight="1">
      <c r="C1224" s="451"/>
      <c r="D1224" s="444" t="s">
        <v>585</v>
      </c>
      <c r="E1224" s="980" t="str">
        <f>IF('statement of marks'!B83="","",'statement of marks'!B83)</f>
        <v/>
      </c>
      <c r="F1224" s="980"/>
      <c r="G1224" s="981"/>
      <c r="H1224" s="521"/>
      <c r="I1224" s="522"/>
      <c r="J1224" s="451"/>
      <c r="K1224" s="444" t="s">
        <v>585</v>
      </c>
      <c r="L1224" s="980" t="str">
        <f>IF('statement of marks'!B84="","",'statement of marks'!B84)</f>
        <v/>
      </c>
      <c r="M1224" s="980"/>
      <c r="N1224" s="981"/>
    </row>
    <row r="1225" spans="3:14" ht="16" customHeight="1">
      <c r="C1225" s="451"/>
      <c r="D1225" s="444" t="s">
        <v>582</v>
      </c>
      <c r="E1225" s="980">
        <f>'statement of marks'!$D$3</f>
        <v>3</v>
      </c>
      <c r="F1225" s="980"/>
      <c r="G1225" s="981"/>
      <c r="H1225" s="521"/>
      <c r="I1225" s="522"/>
      <c r="J1225" s="451"/>
      <c r="K1225" s="444" t="s">
        <v>582</v>
      </c>
      <c r="L1225" s="980">
        <f>'statement of marks'!$D$3</f>
        <v>3</v>
      </c>
      <c r="M1225" s="980"/>
      <c r="N1225" s="981"/>
    </row>
    <row r="1226" spans="3:14" ht="16" customHeight="1">
      <c r="C1226" s="451"/>
      <c r="D1226" s="445" t="s">
        <v>583</v>
      </c>
      <c r="E1226" s="980" t="str">
        <f>IF('statement of marks'!E83="","",'statement of marks'!E83)</f>
        <v/>
      </c>
      <c r="F1226" s="980"/>
      <c r="G1226" s="981"/>
      <c r="H1226" s="521"/>
      <c r="I1226" s="522"/>
      <c r="J1226" s="451"/>
      <c r="K1226" s="445" t="s">
        <v>583</v>
      </c>
      <c r="L1226" s="980" t="str">
        <f>IF('statement of marks'!E84="","",'statement of marks'!E84)</f>
        <v/>
      </c>
      <c r="M1226" s="980"/>
      <c r="N1226" s="981"/>
    </row>
    <row r="1227" spans="3:14" ht="16" customHeight="1">
      <c r="C1227" s="451"/>
      <c r="D1227" s="444" t="s">
        <v>9</v>
      </c>
      <c r="E1227" s="980" t="str">
        <f>IF('statement of marks'!D83="","",'statement of marks'!D83)</f>
        <v/>
      </c>
      <c r="F1227" s="980"/>
      <c r="G1227" s="981"/>
      <c r="H1227" s="521"/>
      <c r="I1227" s="522"/>
      <c r="J1227" s="451"/>
      <c r="K1227" s="444" t="s">
        <v>9</v>
      </c>
      <c r="L1227" s="980" t="str">
        <f>IF('statement of marks'!D84="","",'statement of marks'!D84)</f>
        <v/>
      </c>
      <c r="M1227" s="980"/>
      <c r="N1227" s="981"/>
    </row>
    <row r="1228" spans="3:14" ht="16" customHeight="1">
      <c r="C1228" s="451"/>
      <c r="D1228" s="444" t="s">
        <v>587</v>
      </c>
      <c r="E1228" s="982" t="str">
        <f>IF('statement of marks'!F83="","",'statement of marks'!F83)</f>
        <v/>
      </c>
      <c r="F1228" s="982"/>
      <c r="G1228" s="983"/>
      <c r="H1228" s="521"/>
      <c r="I1228" s="522"/>
      <c r="J1228" s="451"/>
      <c r="K1228" s="444" t="s">
        <v>587</v>
      </c>
      <c r="L1228" s="982" t="str">
        <f>IF('statement of marks'!F84="","",'statement of marks'!F84)</f>
        <v/>
      </c>
      <c r="M1228" s="982"/>
      <c r="N1228" s="983"/>
    </row>
    <row r="1229" spans="3:14" ht="16" customHeight="1">
      <c r="C1229" s="451"/>
      <c r="D1229" s="444" t="s">
        <v>588</v>
      </c>
      <c r="E1229" s="984" t="str">
        <f>IF('statement of marks'!G83="","",'statement of marks'!G83)</f>
        <v/>
      </c>
      <c r="F1229" s="984"/>
      <c r="G1229" s="985"/>
      <c r="H1229" s="521"/>
      <c r="I1229" s="522"/>
      <c r="J1229" s="451"/>
      <c r="K1229" s="444" t="s">
        <v>588</v>
      </c>
      <c r="L1229" s="984" t="str">
        <f>IF('statement of marks'!G84="","",'statement of marks'!G84)</f>
        <v/>
      </c>
      <c r="M1229" s="984"/>
      <c r="N1229" s="985"/>
    </row>
    <row r="1230" spans="3:14" ht="16" customHeight="1">
      <c r="C1230" s="451"/>
      <c r="D1230" s="444" t="s">
        <v>584</v>
      </c>
      <c r="E1230" s="450" t="s">
        <v>655</v>
      </c>
      <c r="F1230" s="450" t="s">
        <v>91</v>
      </c>
      <c r="G1230" s="452" t="s">
        <v>591</v>
      </c>
      <c r="H1230" s="521"/>
      <c r="I1230" s="522"/>
      <c r="J1230" s="451"/>
      <c r="K1230" s="444" t="s">
        <v>584</v>
      </c>
      <c r="L1230" s="450" t="s">
        <v>655</v>
      </c>
      <c r="M1230" s="450" t="s">
        <v>91</v>
      </c>
      <c r="N1230" s="452" t="s">
        <v>591</v>
      </c>
    </row>
    <row r="1231" spans="3:14" ht="16" customHeight="1">
      <c r="C1231" s="451"/>
      <c r="D1231" s="444" t="str">
        <f>'statement of marks'!$DQ$5</f>
        <v>fgUnh</v>
      </c>
      <c r="E1231" s="458" t="str">
        <f>IF('statement of marks'!DQ83="","",'statement of marks'!DQ83)</f>
        <v/>
      </c>
      <c r="F1231" s="460" t="str">
        <f>IF('statement of marks'!DR83="","",'statement of marks'!DR83)</f>
        <v/>
      </c>
      <c r="G1231" s="452" t="str">
        <f>IF('statement of marks'!DS83="","",'statement of marks'!DS83)</f>
        <v/>
      </c>
      <c r="H1231" s="521"/>
      <c r="I1231" s="522"/>
      <c r="J1231" s="451"/>
      <c r="K1231" s="444" t="str">
        <f>'statement of marks'!$DQ$5</f>
        <v>fgUnh</v>
      </c>
      <c r="L1231" s="458" t="str">
        <f>IF('statement of marks'!DQ84="","",'statement of marks'!DQ84)</f>
        <v/>
      </c>
      <c r="M1231" s="460" t="str">
        <f>IF('statement of marks'!DR84="","",'statement of marks'!DR84)</f>
        <v/>
      </c>
      <c r="N1231" s="452" t="str">
        <f>IF('statement of marks'!DS84="","",'statement of marks'!DS84)</f>
        <v/>
      </c>
    </row>
    <row r="1232" spans="3:14" ht="16" customHeight="1">
      <c r="C1232" s="451"/>
      <c r="D1232" s="519" t="str">
        <f>'statement of marks'!$DW$5</f>
        <v>mnwZ</v>
      </c>
      <c r="E1232" s="458" t="str">
        <f>IF('statement of marks'!DW83="","",'statement of marks'!DW83)</f>
        <v/>
      </c>
      <c r="F1232" s="460" t="str">
        <f>IF('statement of marks'!DX83="","",'statement of marks'!DX83)</f>
        <v/>
      </c>
      <c r="G1232" s="452" t="str">
        <f>IF('statement of marks'!DY83="","",'statement of marks'!DY83)</f>
        <v/>
      </c>
      <c r="H1232" s="521"/>
      <c r="I1232" s="522"/>
      <c r="J1232" s="451"/>
      <c r="K1232" s="519" t="str">
        <f>'statement of marks'!$DW$5</f>
        <v>mnwZ</v>
      </c>
      <c r="L1232" s="458" t="str">
        <f>IF('statement of marks'!DW84="","",'statement of marks'!DW84)</f>
        <v/>
      </c>
      <c r="M1232" s="460" t="str">
        <f>IF('statement of marks'!DX84="","",'statement of marks'!DX84)</f>
        <v/>
      </c>
      <c r="N1232" s="452" t="str">
        <f>IF('statement of marks'!DY84="","",'statement of marks'!DY84)</f>
        <v/>
      </c>
    </row>
    <row r="1233" spans="3:14" ht="16" customHeight="1">
      <c r="C1233" s="451"/>
      <c r="D1233" s="444" t="str">
        <f>'statement of marks'!$DT$5</f>
        <v>vaxszth</v>
      </c>
      <c r="E1233" s="458" t="str">
        <f>IF('statement of marks'!DT83="","",'statement of marks'!DT83)</f>
        <v/>
      </c>
      <c r="F1233" s="460" t="str">
        <f>IF('statement of marks'!DU83="","",'statement of marks'!DU83)</f>
        <v/>
      </c>
      <c r="G1233" s="452" t="str">
        <f>IF('statement of marks'!DV83="","",'statement of marks'!DV83)</f>
        <v/>
      </c>
      <c r="H1233" s="521"/>
      <c r="I1233" s="522"/>
      <c r="J1233" s="451"/>
      <c r="K1233" s="444" t="str">
        <f>'statement of marks'!$DT$5</f>
        <v>vaxszth</v>
      </c>
      <c r="L1233" s="458" t="str">
        <f>IF('statement of marks'!DT84="","",'statement of marks'!DT84)</f>
        <v/>
      </c>
      <c r="M1233" s="460" t="str">
        <f>IF('statement of marks'!DU84="","",'statement of marks'!DU84)</f>
        <v/>
      </c>
      <c r="N1233" s="452" t="str">
        <f>IF('statement of marks'!DV84="","",'statement of marks'!DV84)</f>
        <v/>
      </c>
    </row>
    <row r="1234" spans="3:14" ht="16" customHeight="1">
      <c r="C1234" s="451"/>
      <c r="D1234" s="444" t="str">
        <f>'statement of marks'!$DZ$5</f>
        <v>xf.kr</v>
      </c>
      <c r="E1234" s="458" t="str">
        <f>IF('statement of marks'!DZ83="","",'statement of marks'!DZ83)</f>
        <v/>
      </c>
      <c r="F1234" s="460" t="str">
        <f>IF('statement of marks'!EA83="","",'statement of marks'!EA83)</f>
        <v/>
      </c>
      <c r="G1234" s="452" t="str">
        <f>IF('statement of marks'!EB83="","",'statement of marks'!EB83)</f>
        <v/>
      </c>
      <c r="H1234" s="521"/>
      <c r="I1234" s="522"/>
      <c r="J1234" s="451"/>
      <c r="K1234" s="444" t="str">
        <f>'statement of marks'!$DZ$5</f>
        <v>xf.kr</v>
      </c>
      <c r="L1234" s="458" t="str">
        <f>IF('statement of marks'!DZ84="","",'statement of marks'!DZ84)</f>
        <v/>
      </c>
      <c r="M1234" s="460" t="str">
        <f>IF('statement of marks'!EA84="","",'statement of marks'!EA84)</f>
        <v/>
      </c>
      <c r="N1234" s="452" t="str">
        <f>IF('statement of marks'!EB84="","",'statement of marks'!EB84)</f>
        <v/>
      </c>
    </row>
    <row r="1235" spans="3:14" ht="16" customHeight="1">
      <c r="C1235" s="451"/>
      <c r="D1235" s="444" t="str">
        <f>'statement of marks'!$EC$5</f>
        <v>Ik;kZoj.k v/;;u</v>
      </c>
      <c r="E1235" s="458" t="str">
        <f>IF('statement of marks'!EC83="","",'statement of marks'!EC83)</f>
        <v/>
      </c>
      <c r="F1235" s="460" t="str">
        <f>IF('statement of marks'!ED83="","",'statement of marks'!ED83)</f>
        <v/>
      </c>
      <c r="G1235" s="452" t="str">
        <f>IF('statement of marks'!EE83="","",'statement of marks'!EE83)</f>
        <v/>
      </c>
      <c r="H1235" s="521"/>
      <c r="I1235" s="522"/>
      <c r="J1235" s="451"/>
      <c r="K1235" s="444" t="str">
        <f>'statement of marks'!$EC$5</f>
        <v>Ik;kZoj.k v/;;u</v>
      </c>
      <c r="L1235" s="458" t="str">
        <f>IF('statement of marks'!EC84="","",'statement of marks'!EC84)</f>
        <v/>
      </c>
      <c r="M1235" s="460" t="str">
        <f>IF('statement of marks'!ED84="","",'statement of marks'!ED84)</f>
        <v/>
      </c>
      <c r="N1235" s="452" t="str">
        <f>IF('statement of marks'!EE84="","",'statement of marks'!EE84)</f>
        <v/>
      </c>
    </row>
    <row r="1236" spans="3:14" ht="16" customHeight="1">
      <c r="C1236" s="451"/>
      <c r="D1236" s="444" t="str">
        <f>'statement of marks'!$EF$5</f>
        <v>dk;kZuqHko</v>
      </c>
      <c r="E1236" s="458" t="str">
        <f>IF('statement of marks'!EF83="","",'statement of marks'!EF83)</f>
        <v/>
      </c>
      <c r="F1236" s="460" t="str">
        <f>IF('statement of marks'!EG83="","",'statement of marks'!EG83)</f>
        <v/>
      </c>
      <c r="G1236" s="452" t="str">
        <f>IF('statement of marks'!EH83="","",'statement of marks'!EH83)</f>
        <v/>
      </c>
      <c r="H1236" s="521"/>
      <c r="I1236" s="522"/>
      <c r="J1236" s="451"/>
      <c r="K1236" s="444" t="str">
        <f>'statement of marks'!$EF$5</f>
        <v>dk;kZuqHko</v>
      </c>
      <c r="L1236" s="458" t="str">
        <f>IF('statement of marks'!EF84="","",'statement of marks'!EF84)</f>
        <v/>
      </c>
      <c r="M1236" s="460" t="str">
        <f>IF('statement of marks'!EG84="","",'statement of marks'!EG84)</f>
        <v/>
      </c>
      <c r="N1236" s="452" t="str">
        <f>IF('statement of marks'!EH84="","",'statement of marks'!EH84)</f>
        <v/>
      </c>
    </row>
    <row r="1237" spans="3:14" ht="16" customHeight="1">
      <c r="C1237" s="451"/>
      <c r="D1237" s="444" t="str">
        <f>'statement of marks'!$EI$5</f>
        <v>dyk f'k{kk</v>
      </c>
      <c r="E1237" s="459" t="str">
        <f>IF('statement of marks'!EI83="","",'statement of marks'!EI83)</f>
        <v/>
      </c>
      <c r="F1237" s="461" t="str">
        <f>IF('statement of marks'!EJ83="","",'statement of marks'!EJ83)</f>
        <v/>
      </c>
      <c r="G1237" s="453" t="str">
        <f>IF('statement of marks'!EK83="","",'statement of marks'!EK83)</f>
        <v/>
      </c>
      <c r="H1237" s="521"/>
      <c r="I1237" s="522"/>
      <c r="J1237" s="451"/>
      <c r="K1237" s="444" t="str">
        <f>'statement of marks'!$EI$5</f>
        <v>dyk f'k{kk</v>
      </c>
      <c r="L1237" s="459" t="str">
        <f>IF('statement of marks'!EI84="","",'statement of marks'!EI84)</f>
        <v/>
      </c>
      <c r="M1237" s="461" t="str">
        <f>IF('statement of marks'!EJ84="","",'statement of marks'!EJ84)</f>
        <v/>
      </c>
      <c r="N1237" s="453" t="str">
        <f>IF('statement of marks'!EK84="","",'statement of marks'!EK84)</f>
        <v/>
      </c>
    </row>
    <row r="1238" spans="3:14" ht="16" customHeight="1">
      <c r="C1238" s="451"/>
      <c r="D1238" s="444" t="str">
        <f>'statement of marks'!$EL$5</f>
        <v>LokLF; ,oe~ 'kkjhfjd f'k{kk</v>
      </c>
      <c r="E1238" s="459" t="str">
        <f>IF('statement of marks'!EL83="","",'statement of marks'!EL83)</f>
        <v/>
      </c>
      <c r="F1238" s="461" t="str">
        <f>IF('statement of marks'!EM83="","",'statement of marks'!EM83)</f>
        <v/>
      </c>
      <c r="G1238" s="453" t="str">
        <f>IF('statement of marks'!EN83="","",'statement of marks'!EN83)</f>
        <v/>
      </c>
      <c r="H1238" s="521"/>
      <c r="I1238" s="522"/>
      <c r="J1238" s="451"/>
      <c r="K1238" s="444" t="str">
        <f>'statement of marks'!$EL$5</f>
        <v>LokLF; ,oe~ 'kkjhfjd f'k{kk</v>
      </c>
      <c r="L1238" s="459" t="str">
        <f>IF('statement of marks'!EL84="","",'statement of marks'!EL84)</f>
        <v/>
      </c>
      <c r="M1238" s="461" t="str">
        <f>IF('statement of marks'!EM84="","",'statement of marks'!EM84)</f>
        <v/>
      </c>
      <c r="N1238" s="453" t="str">
        <f>IF('statement of marks'!EN84="","",'statement of marks'!EN84)</f>
        <v/>
      </c>
    </row>
    <row r="1239" spans="3:14" ht="16" customHeight="1">
      <c r="C1239" s="451"/>
      <c r="D1239" s="444" t="s">
        <v>654</v>
      </c>
      <c r="E1239" s="459" t="str">
        <f>IF('statement of marks'!ES83="","",'statement of marks'!ES83)</f>
        <v/>
      </c>
      <c r="F1239" s="461" t="str">
        <f>IF('statement of marks'!ET83="","",'statement of marks'!ET83)</f>
        <v/>
      </c>
      <c r="G1239" s="453" t="str">
        <f>IF('statement of marks'!EV83="","",'statement of marks'!EV83)</f>
        <v/>
      </c>
      <c r="H1239" s="521"/>
      <c r="I1239" s="522"/>
      <c r="J1239" s="451"/>
      <c r="K1239" s="444" t="s">
        <v>654</v>
      </c>
      <c r="L1239" s="459" t="str">
        <f>IF('statement of marks'!ES84="","",'statement of marks'!ES84)</f>
        <v/>
      </c>
      <c r="M1239" s="461" t="str">
        <f>IF('statement of marks'!ET84="","",'statement of marks'!ET84)</f>
        <v/>
      </c>
      <c r="N1239" s="453" t="str">
        <f>IF('statement of marks'!EV84="","",'statement of marks'!EV84)</f>
        <v/>
      </c>
    </row>
    <row r="1240" spans="3:14" ht="16" customHeight="1">
      <c r="C1240" s="451"/>
      <c r="D1240" s="444" t="s">
        <v>11</v>
      </c>
      <c r="E1240" s="986" t="str">
        <f>IF('statement of marks'!ER83="","",'statement of marks'!ER83)</f>
        <v/>
      </c>
      <c r="F1240" s="986"/>
      <c r="G1240" s="987"/>
      <c r="H1240" s="521"/>
      <c r="I1240" s="522"/>
      <c r="J1240" s="451"/>
      <c r="K1240" s="444" t="s">
        <v>11</v>
      </c>
      <c r="L1240" s="986" t="str">
        <f>IF('statement of marks'!ER84="","",'statement of marks'!ER84)</f>
        <v/>
      </c>
      <c r="M1240" s="986"/>
      <c r="N1240" s="987"/>
    </row>
    <row r="1241" spans="3:14" ht="16" customHeight="1">
      <c r="C1241" s="451"/>
      <c r="D1241" s="446" t="str">
        <f>'statement of marks'!$EO$5</f>
        <v>dqy ehfVax</v>
      </c>
      <c r="E1241" s="457" t="str">
        <f>IF('statement of marks'!EO83="","",'statement of marks'!EO83)</f>
        <v/>
      </c>
      <c r="F1241" s="395" t="str">
        <f>'statement of marks'!$EP$5</f>
        <v>Nk= mifLFkfr</v>
      </c>
      <c r="G1241" s="462" t="str">
        <f>IF('statement of marks'!EP83="","",'statement of marks'!EP83)</f>
        <v/>
      </c>
      <c r="H1241" s="521"/>
      <c r="I1241" s="522"/>
      <c r="J1241" s="451"/>
      <c r="K1241" s="446" t="str">
        <f>'statement of marks'!$EO$5</f>
        <v>dqy ehfVax</v>
      </c>
      <c r="L1241" s="457" t="str">
        <f>IF('statement of marks'!EO84="","",'statement of marks'!EO84)</f>
        <v/>
      </c>
      <c r="M1241" s="395" t="str">
        <f>'statement of marks'!$EP$5</f>
        <v>Nk= mifLFkfr</v>
      </c>
      <c r="N1241" s="462" t="str">
        <f>IF('statement of marks'!EP84="","",'statement of marks'!EP84)</f>
        <v/>
      </c>
    </row>
    <row r="1242" spans="3:14" ht="16" customHeight="1">
      <c r="C1242" s="451"/>
      <c r="D1242" s="444" t="s">
        <v>589</v>
      </c>
      <c r="E1242" s="964" t="str">
        <f>IF('statement of marks'!EY83="","",'statement of marks'!EY83)</f>
        <v/>
      </c>
      <c r="F1242" s="964"/>
      <c r="G1242" s="965"/>
      <c r="H1242" s="521"/>
      <c r="I1242" s="522"/>
      <c r="J1242" s="451"/>
      <c r="K1242" s="444" t="s">
        <v>589</v>
      </c>
      <c r="L1242" s="964" t="str">
        <f>IF('statement of marks'!EY84="","",'statement of marks'!EY84)</f>
        <v/>
      </c>
      <c r="M1242" s="964"/>
      <c r="N1242" s="965"/>
    </row>
    <row r="1243" spans="3:14" ht="16" customHeight="1">
      <c r="C1243" s="451"/>
      <c r="D1243" s="445" t="s">
        <v>72</v>
      </c>
      <c r="E1243" s="964"/>
      <c r="F1243" s="964"/>
      <c r="G1243" s="965"/>
      <c r="H1243" s="521"/>
      <c r="I1243" s="522"/>
      <c r="J1243" s="451"/>
      <c r="K1243" s="445" t="s">
        <v>72</v>
      </c>
      <c r="L1243" s="964"/>
      <c r="M1243" s="964"/>
      <c r="N1243" s="965"/>
    </row>
    <row r="1244" spans="3:14" ht="16" customHeight="1">
      <c r="C1244" s="451"/>
      <c r="D1244" s="447" t="s">
        <v>99</v>
      </c>
      <c r="E1244" s="964"/>
      <c r="F1244" s="964"/>
      <c r="G1244" s="965"/>
      <c r="H1244" s="521"/>
      <c r="I1244" s="522"/>
      <c r="J1244" s="451"/>
      <c r="K1244" s="447" t="s">
        <v>99</v>
      </c>
      <c r="L1244" s="964"/>
      <c r="M1244" s="964"/>
      <c r="N1244" s="965"/>
    </row>
    <row r="1245" spans="3:14" ht="16" customHeight="1">
      <c r="C1245" s="451"/>
      <c r="D1245" s="448" t="s">
        <v>19</v>
      </c>
      <c r="E1245" s="964"/>
      <c r="F1245" s="964"/>
      <c r="G1245" s="965"/>
      <c r="H1245" s="521"/>
      <c r="I1245" s="522"/>
      <c r="J1245" s="451"/>
      <c r="K1245" s="448" t="s">
        <v>19</v>
      </c>
      <c r="L1245" s="964"/>
      <c r="M1245" s="964"/>
      <c r="N1245" s="965"/>
    </row>
    <row r="1246" spans="3:14" ht="16" customHeight="1">
      <c r="C1246" s="454"/>
      <c r="D1246" s="449" t="s">
        <v>7</v>
      </c>
      <c r="E1246" s="964"/>
      <c r="F1246" s="964"/>
      <c r="G1246" s="965"/>
      <c r="H1246" s="521"/>
      <c r="I1246" s="522"/>
      <c r="J1246" s="454"/>
      <c r="K1246" s="449" t="s">
        <v>7</v>
      </c>
      <c r="L1246" s="964"/>
      <c r="M1246" s="964"/>
      <c r="N1246" s="965"/>
    </row>
    <row r="1247" spans="3:14" ht="16" customHeight="1">
      <c r="C1247" s="451"/>
      <c r="D1247" s="445" t="str">
        <f>'statement of marks'!$H$3</f>
        <v>fo|ky; dk Mk;l dksM+ →</v>
      </c>
      <c r="E1247" s="966" t="str">
        <f>'statement of marks'!$I$3</f>
        <v>00001</v>
      </c>
      <c r="F1247" s="966"/>
      <c r="G1247" s="967"/>
      <c r="H1247" s="521"/>
      <c r="I1247" s="522"/>
      <c r="J1247" s="451"/>
      <c r="K1247" s="445" t="str">
        <f>'statement of marks'!$H$3</f>
        <v>fo|ky; dk Mk;l dksM+ →</v>
      </c>
      <c r="L1247" s="966" t="str">
        <f>'statement of marks'!$I$3</f>
        <v>00001</v>
      </c>
      <c r="M1247" s="966"/>
      <c r="N1247" s="967"/>
    </row>
    <row r="1248" spans="3:14" ht="16" customHeight="1" thickBot="1">
      <c r="C1248" s="455"/>
      <c r="D1248" s="456" t="s">
        <v>70</v>
      </c>
      <c r="E1248" s="968">
        <f>'statement of marks'!$EX$107</f>
        <v>42460</v>
      </c>
      <c r="F1248" s="968"/>
      <c r="G1248" s="969"/>
      <c r="H1248" s="521"/>
      <c r="I1248" s="522"/>
      <c r="J1248" s="455"/>
      <c r="K1248" s="456" t="s">
        <v>70</v>
      </c>
      <c r="L1248" s="968">
        <f>'statement of marks'!$EX$107</f>
        <v>42460</v>
      </c>
      <c r="M1248" s="968"/>
      <c r="N1248" s="969"/>
    </row>
    <row r="1249" spans="3:14" ht="16" customHeight="1">
      <c r="C1249" s="970" t="s">
        <v>44</v>
      </c>
      <c r="D1249" s="971"/>
      <c r="E1249" s="971"/>
      <c r="F1249" s="971"/>
      <c r="G1249" s="972"/>
      <c r="H1249" s="521"/>
      <c r="I1249" s="522"/>
      <c r="J1249" s="970" t="s">
        <v>44</v>
      </c>
      <c r="K1249" s="971"/>
      <c r="L1249" s="971"/>
      <c r="M1249" s="971"/>
      <c r="N1249" s="972"/>
    </row>
    <row r="1250" spans="3:14" ht="16" customHeight="1">
      <c r="C1250" s="973" t="str">
        <f>'statement of marks'!$A$1</f>
        <v>jk- ck- ek/;fed fo|ky; uohu] fuEckgsM+k</v>
      </c>
      <c r="D1250" s="974"/>
      <c r="E1250" s="974"/>
      <c r="F1250" s="974"/>
      <c r="G1250" s="975"/>
      <c r="H1250" s="521"/>
      <c r="I1250" s="522"/>
      <c r="J1250" s="973" t="str">
        <f>'statement of marks'!$A$1</f>
        <v>jk- ck- ek/;fed fo|ky; uohu] fuEckgsM+k</v>
      </c>
      <c r="K1250" s="974"/>
      <c r="L1250" s="974"/>
      <c r="M1250" s="974"/>
      <c r="N1250" s="975"/>
    </row>
    <row r="1251" spans="3:14" ht="16" customHeight="1">
      <c r="C1251" s="973"/>
      <c r="D1251" s="974"/>
      <c r="E1251" s="974"/>
      <c r="F1251" s="974"/>
      <c r="G1251" s="975"/>
      <c r="H1251" s="521"/>
      <c r="I1251" s="522"/>
      <c r="J1251" s="973"/>
      <c r="K1251" s="974"/>
      <c r="L1251" s="974"/>
      <c r="M1251" s="974"/>
      <c r="N1251" s="975"/>
    </row>
    <row r="1252" spans="3:14" ht="16" customHeight="1">
      <c r="C1252" s="451"/>
      <c r="D1252" s="443" t="s">
        <v>578</v>
      </c>
      <c r="E1252" s="976" t="str">
        <f>'statement of marks'!$F$3</f>
        <v>2015-16</v>
      </c>
      <c r="F1252" s="976"/>
      <c r="G1252" s="977"/>
      <c r="H1252" s="521"/>
      <c r="I1252" s="522"/>
      <c r="J1252" s="451"/>
      <c r="K1252" s="443" t="s">
        <v>578</v>
      </c>
      <c r="L1252" s="976" t="str">
        <f>'statement of marks'!$F$3</f>
        <v>2015-16</v>
      </c>
      <c r="M1252" s="976"/>
      <c r="N1252" s="977"/>
    </row>
    <row r="1253" spans="3:14" ht="16" customHeight="1">
      <c r="C1253" s="451"/>
      <c r="D1253" s="444" t="s">
        <v>579</v>
      </c>
      <c r="E1253" s="978" t="str">
        <f>IF('statement of marks'!H85="","",'statement of marks'!H85)</f>
        <v>v 079</v>
      </c>
      <c r="F1253" s="978"/>
      <c r="G1253" s="979"/>
      <c r="H1253" s="521"/>
      <c r="I1253" s="522"/>
      <c r="J1253" s="451"/>
      <c r="K1253" s="444" t="s">
        <v>579</v>
      </c>
      <c r="L1253" s="978" t="str">
        <f>IF('statement of marks'!H86="","",'statement of marks'!H86)</f>
        <v>v 080</v>
      </c>
      <c r="M1253" s="978"/>
      <c r="N1253" s="979"/>
    </row>
    <row r="1254" spans="3:14" ht="16" customHeight="1">
      <c r="C1254" s="451"/>
      <c r="D1254" s="444" t="s">
        <v>580</v>
      </c>
      <c r="E1254" s="978" t="str">
        <f>IF('statement of marks'!I85="","",'statement of marks'!I85)</f>
        <v>c 079</v>
      </c>
      <c r="F1254" s="978"/>
      <c r="G1254" s="979"/>
      <c r="H1254" s="521"/>
      <c r="I1254" s="522"/>
      <c r="J1254" s="451"/>
      <c r="K1254" s="444" t="s">
        <v>580</v>
      </c>
      <c r="L1254" s="978" t="str">
        <f>IF('statement of marks'!I86="","",'statement of marks'!I86)</f>
        <v>c 080</v>
      </c>
      <c r="M1254" s="978"/>
      <c r="N1254" s="979"/>
    </row>
    <row r="1255" spans="3:14" ht="16" customHeight="1">
      <c r="C1255" s="451"/>
      <c r="D1255" s="444" t="s">
        <v>581</v>
      </c>
      <c r="E1255" s="978" t="str">
        <f>IF('statement of marks'!J85="","",'statement of marks'!J85)</f>
        <v>l 079</v>
      </c>
      <c r="F1255" s="978"/>
      <c r="G1255" s="979"/>
      <c r="H1255" s="521"/>
      <c r="I1255" s="522"/>
      <c r="J1255" s="451"/>
      <c r="K1255" s="444" t="s">
        <v>581</v>
      </c>
      <c r="L1255" s="978" t="str">
        <f>IF('statement of marks'!J86="","",'statement of marks'!J86)</f>
        <v>l 080</v>
      </c>
      <c r="M1255" s="978"/>
      <c r="N1255" s="979"/>
    </row>
    <row r="1256" spans="3:14" ht="16" customHeight="1">
      <c r="C1256" s="451"/>
      <c r="D1256" s="444" t="s">
        <v>585</v>
      </c>
      <c r="E1256" s="980" t="str">
        <f>IF('statement of marks'!B85="","",'statement of marks'!B85)</f>
        <v/>
      </c>
      <c r="F1256" s="980"/>
      <c r="G1256" s="981"/>
      <c r="H1256" s="521"/>
      <c r="I1256" s="522"/>
      <c r="J1256" s="451"/>
      <c r="K1256" s="444" t="s">
        <v>585</v>
      </c>
      <c r="L1256" s="980" t="str">
        <f>IF('statement of marks'!B86="","",'statement of marks'!B86)</f>
        <v/>
      </c>
      <c r="M1256" s="980"/>
      <c r="N1256" s="981"/>
    </row>
    <row r="1257" spans="3:14" ht="16" customHeight="1">
      <c r="C1257" s="451"/>
      <c r="D1257" s="444" t="s">
        <v>582</v>
      </c>
      <c r="E1257" s="980">
        <f>'statement of marks'!$D$3</f>
        <v>3</v>
      </c>
      <c r="F1257" s="980"/>
      <c r="G1257" s="981"/>
      <c r="H1257" s="521"/>
      <c r="I1257" s="522"/>
      <c r="J1257" s="451"/>
      <c r="K1257" s="444" t="s">
        <v>582</v>
      </c>
      <c r="L1257" s="980">
        <f>'statement of marks'!$D$3</f>
        <v>3</v>
      </c>
      <c r="M1257" s="980"/>
      <c r="N1257" s="981"/>
    </row>
    <row r="1258" spans="3:14" ht="16" customHeight="1">
      <c r="C1258" s="451"/>
      <c r="D1258" s="445" t="s">
        <v>583</v>
      </c>
      <c r="E1258" s="980" t="str">
        <f>IF('statement of marks'!E85="","",'statement of marks'!E85)</f>
        <v/>
      </c>
      <c r="F1258" s="980"/>
      <c r="G1258" s="981"/>
      <c r="H1258" s="521"/>
      <c r="I1258" s="522"/>
      <c r="J1258" s="451"/>
      <c r="K1258" s="445" t="s">
        <v>583</v>
      </c>
      <c r="L1258" s="980" t="str">
        <f>IF('statement of marks'!E86="","",'statement of marks'!E86)</f>
        <v/>
      </c>
      <c r="M1258" s="980"/>
      <c r="N1258" s="981"/>
    </row>
    <row r="1259" spans="3:14" ht="16" customHeight="1">
      <c r="C1259" s="451"/>
      <c r="D1259" s="444" t="s">
        <v>9</v>
      </c>
      <c r="E1259" s="980" t="str">
        <f>IF('statement of marks'!D85="","",'statement of marks'!D85)</f>
        <v/>
      </c>
      <c r="F1259" s="980"/>
      <c r="G1259" s="981"/>
      <c r="H1259" s="521"/>
      <c r="I1259" s="522"/>
      <c r="J1259" s="451"/>
      <c r="K1259" s="444" t="s">
        <v>9</v>
      </c>
      <c r="L1259" s="980" t="str">
        <f>IF('statement of marks'!D86="","",'statement of marks'!D86)</f>
        <v/>
      </c>
      <c r="M1259" s="980"/>
      <c r="N1259" s="981"/>
    </row>
    <row r="1260" spans="3:14" ht="16" customHeight="1">
      <c r="C1260" s="451"/>
      <c r="D1260" s="444" t="s">
        <v>587</v>
      </c>
      <c r="E1260" s="982" t="str">
        <f>IF('statement of marks'!F85="","",'statement of marks'!F85)</f>
        <v/>
      </c>
      <c r="F1260" s="982"/>
      <c r="G1260" s="983"/>
      <c r="H1260" s="521"/>
      <c r="I1260" s="522"/>
      <c r="J1260" s="451"/>
      <c r="K1260" s="444" t="s">
        <v>587</v>
      </c>
      <c r="L1260" s="982" t="str">
        <f>IF('statement of marks'!F86="","",'statement of marks'!F86)</f>
        <v/>
      </c>
      <c r="M1260" s="982"/>
      <c r="N1260" s="983"/>
    </row>
    <row r="1261" spans="3:14" ht="16" customHeight="1">
      <c r="C1261" s="451"/>
      <c r="D1261" s="444" t="s">
        <v>588</v>
      </c>
      <c r="E1261" s="984" t="str">
        <f>IF('statement of marks'!G85="","",'statement of marks'!G85)</f>
        <v/>
      </c>
      <c r="F1261" s="984"/>
      <c r="G1261" s="985"/>
      <c r="H1261" s="521"/>
      <c r="I1261" s="522"/>
      <c r="J1261" s="451"/>
      <c r="K1261" s="444" t="s">
        <v>588</v>
      </c>
      <c r="L1261" s="984" t="str">
        <f>IF('statement of marks'!G86="","",'statement of marks'!G86)</f>
        <v/>
      </c>
      <c r="M1261" s="984"/>
      <c r="N1261" s="985"/>
    </row>
    <row r="1262" spans="3:14" ht="16" customHeight="1">
      <c r="C1262" s="451"/>
      <c r="D1262" s="444" t="s">
        <v>584</v>
      </c>
      <c r="E1262" s="450" t="s">
        <v>655</v>
      </c>
      <c r="F1262" s="450" t="s">
        <v>91</v>
      </c>
      <c r="G1262" s="452" t="s">
        <v>591</v>
      </c>
      <c r="H1262" s="521"/>
      <c r="I1262" s="522"/>
      <c r="J1262" s="451"/>
      <c r="K1262" s="444" t="s">
        <v>584</v>
      </c>
      <c r="L1262" s="450" t="s">
        <v>655</v>
      </c>
      <c r="M1262" s="450" t="s">
        <v>91</v>
      </c>
      <c r="N1262" s="452" t="s">
        <v>591</v>
      </c>
    </row>
    <row r="1263" spans="3:14" ht="16" customHeight="1">
      <c r="C1263" s="451"/>
      <c r="D1263" s="444" t="str">
        <f>'statement of marks'!$DQ$5</f>
        <v>fgUnh</v>
      </c>
      <c r="E1263" s="458" t="str">
        <f>IF('statement of marks'!DQ85="","",'statement of marks'!DQ85)</f>
        <v/>
      </c>
      <c r="F1263" s="460" t="str">
        <f>IF('statement of marks'!DR85="","",'statement of marks'!DR85)</f>
        <v/>
      </c>
      <c r="G1263" s="452" t="str">
        <f>IF('statement of marks'!DS85="","",'statement of marks'!DS85)</f>
        <v/>
      </c>
      <c r="H1263" s="521"/>
      <c r="I1263" s="522"/>
      <c r="J1263" s="451"/>
      <c r="K1263" s="444" t="str">
        <f>'statement of marks'!$DQ$5</f>
        <v>fgUnh</v>
      </c>
      <c r="L1263" s="458" t="str">
        <f>IF('statement of marks'!DQ86="","",'statement of marks'!DQ86)</f>
        <v/>
      </c>
      <c r="M1263" s="460" t="str">
        <f>IF('statement of marks'!DR86="","",'statement of marks'!DR86)</f>
        <v/>
      </c>
      <c r="N1263" s="452" t="str">
        <f>IF('statement of marks'!DS86="","",'statement of marks'!DS86)</f>
        <v/>
      </c>
    </row>
    <row r="1264" spans="3:14" ht="16" customHeight="1">
      <c r="C1264" s="451"/>
      <c r="D1264" s="519" t="str">
        <f>'statement of marks'!$DW$5</f>
        <v>mnwZ</v>
      </c>
      <c r="E1264" s="458" t="str">
        <f>IF('statement of marks'!DW85="","",'statement of marks'!DW85)</f>
        <v/>
      </c>
      <c r="F1264" s="460" t="str">
        <f>IF('statement of marks'!DX85="","",'statement of marks'!DX85)</f>
        <v/>
      </c>
      <c r="G1264" s="452" t="str">
        <f>IF('statement of marks'!DY85="","",'statement of marks'!DY85)</f>
        <v/>
      </c>
      <c r="H1264" s="521"/>
      <c r="I1264" s="522"/>
      <c r="J1264" s="451"/>
      <c r="K1264" s="519" t="str">
        <f>'statement of marks'!$DW$5</f>
        <v>mnwZ</v>
      </c>
      <c r="L1264" s="458" t="str">
        <f>IF('statement of marks'!DW86="","",'statement of marks'!DW86)</f>
        <v/>
      </c>
      <c r="M1264" s="460" t="str">
        <f>IF('statement of marks'!DX86="","",'statement of marks'!DX86)</f>
        <v/>
      </c>
      <c r="N1264" s="452" t="str">
        <f>IF('statement of marks'!DY86="","",'statement of marks'!DY86)</f>
        <v/>
      </c>
    </row>
    <row r="1265" spans="3:14" ht="16" customHeight="1">
      <c r="C1265" s="451"/>
      <c r="D1265" s="444" t="str">
        <f>'statement of marks'!$DT$5</f>
        <v>vaxszth</v>
      </c>
      <c r="E1265" s="458" t="str">
        <f>IF('statement of marks'!DT85="","",'statement of marks'!DT85)</f>
        <v/>
      </c>
      <c r="F1265" s="460" t="str">
        <f>IF('statement of marks'!DU85="","",'statement of marks'!DU85)</f>
        <v/>
      </c>
      <c r="G1265" s="452" t="str">
        <f>IF('statement of marks'!DV85="","",'statement of marks'!DV85)</f>
        <v/>
      </c>
      <c r="H1265" s="521"/>
      <c r="I1265" s="522"/>
      <c r="J1265" s="451"/>
      <c r="K1265" s="444" t="str">
        <f>'statement of marks'!$DT$5</f>
        <v>vaxszth</v>
      </c>
      <c r="L1265" s="458" t="str">
        <f>IF('statement of marks'!DT86="","",'statement of marks'!DT86)</f>
        <v/>
      </c>
      <c r="M1265" s="460" t="str">
        <f>IF('statement of marks'!DU86="","",'statement of marks'!DU86)</f>
        <v/>
      </c>
      <c r="N1265" s="452" t="str">
        <f>IF('statement of marks'!DV86="","",'statement of marks'!DV86)</f>
        <v/>
      </c>
    </row>
    <row r="1266" spans="3:14" ht="16" customHeight="1">
      <c r="C1266" s="451"/>
      <c r="D1266" s="444" t="str">
        <f>'statement of marks'!$DZ$5</f>
        <v>xf.kr</v>
      </c>
      <c r="E1266" s="458" t="str">
        <f>IF('statement of marks'!DZ85="","",'statement of marks'!DZ85)</f>
        <v/>
      </c>
      <c r="F1266" s="460" t="str">
        <f>IF('statement of marks'!EA85="","",'statement of marks'!EA85)</f>
        <v/>
      </c>
      <c r="G1266" s="452" t="str">
        <f>IF('statement of marks'!EB85="","",'statement of marks'!EB85)</f>
        <v/>
      </c>
      <c r="H1266" s="521"/>
      <c r="I1266" s="522"/>
      <c r="J1266" s="451"/>
      <c r="K1266" s="444" t="str">
        <f>'statement of marks'!$DZ$5</f>
        <v>xf.kr</v>
      </c>
      <c r="L1266" s="458" t="str">
        <f>IF('statement of marks'!DZ86="","",'statement of marks'!DZ86)</f>
        <v/>
      </c>
      <c r="M1266" s="460" t="str">
        <f>IF('statement of marks'!EA86="","",'statement of marks'!EA86)</f>
        <v/>
      </c>
      <c r="N1266" s="452" t="str">
        <f>IF('statement of marks'!EB86="","",'statement of marks'!EB86)</f>
        <v/>
      </c>
    </row>
    <row r="1267" spans="3:14" ht="16" customHeight="1">
      <c r="C1267" s="451"/>
      <c r="D1267" s="444" t="str">
        <f>'statement of marks'!$EC$5</f>
        <v>Ik;kZoj.k v/;;u</v>
      </c>
      <c r="E1267" s="458" t="str">
        <f>IF('statement of marks'!EC85="","",'statement of marks'!EC85)</f>
        <v/>
      </c>
      <c r="F1267" s="460" t="str">
        <f>IF('statement of marks'!ED85="","",'statement of marks'!ED85)</f>
        <v/>
      </c>
      <c r="G1267" s="452" t="str">
        <f>IF('statement of marks'!EE85="","",'statement of marks'!EE85)</f>
        <v/>
      </c>
      <c r="H1267" s="521"/>
      <c r="I1267" s="522"/>
      <c r="J1267" s="451"/>
      <c r="K1267" s="444" t="str">
        <f>'statement of marks'!$EC$5</f>
        <v>Ik;kZoj.k v/;;u</v>
      </c>
      <c r="L1267" s="458" t="str">
        <f>IF('statement of marks'!EC86="","",'statement of marks'!EC86)</f>
        <v/>
      </c>
      <c r="M1267" s="460" t="str">
        <f>IF('statement of marks'!ED86="","",'statement of marks'!ED86)</f>
        <v/>
      </c>
      <c r="N1267" s="452" t="str">
        <f>IF('statement of marks'!EE86="","",'statement of marks'!EE86)</f>
        <v/>
      </c>
    </row>
    <row r="1268" spans="3:14" ht="16" customHeight="1">
      <c r="C1268" s="451"/>
      <c r="D1268" s="444" t="str">
        <f>'statement of marks'!$EF$5</f>
        <v>dk;kZuqHko</v>
      </c>
      <c r="E1268" s="458" t="str">
        <f>IF('statement of marks'!EF85="","",'statement of marks'!EF85)</f>
        <v/>
      </c>
      <c r="F1268" s="460" t="str">
        <f>IF('statement of marks'!EG85="","",'statement of marks'!EG85)</f>
        <v/>
      </c>
      <c r="G1268" s="452" t="str">
        <f>IF('statement of marks'!EH85="","",'statement of marks'!EH85)</f>
        <v/>
      </c>
      <c r="H1268" s="521"/>
      <c r="I1268" s="522"/>
      <c r="J1268" s="451"/>
      <c r="K1268" s="444" t="str">
        <f>'statement of marks'!$EF$5</f>
        <v>dk;kZuqHko</v>
      </c>
      <c r="L1268" s="458" t="str">
        <f>IF('statement of marks'!EF86="","",'statement of marks'!EF86)</f>
        <v/>
      </c>
      <c r="M1268" s="460" t="str">
        <f>IF('statement of marks'!EG86="","",'statement of marks'!EG86)</f>
        <v/>
      </c>
      <c r="N1268" s="452" t="str">
        <f>IF('statement of marks'!EH86="","",'statement of marks'!EH86)</f>
        <v/>
      </c>
    </row>
    <row r="1269" spans="3:14" ht="16" customHeight="1">
      <c r="C1269" s="451"/>
      <c r="D1269" s="444" t="str">
        <f>'statement of marks'!$EI$5</f>
        <v>dyk f'k{kk</v>
      </c>
      <c r="E1269" s="459" t="str">
        <f>IF('statement of marks'!EI85="","",'statement of marks'!EI85)</f>
        <v/>
      </c>
      <c r="F1269" s="461" t="str">
        <f>IF('statement of marks'!EJ85="","",'statement of marks'!EJ85)</f>
        <v/>
      </c>
      <c r="G1269" s="453" t="str">
        <f>IF('statement of marks'!EK85="","",'statement of marks'!EK85)</f>
        <v/>
      </c>
      <c r="H1269" s="521"/>
      <c r="I1269" s="522"/>
      <c r="J1269" s="451"/>
      <c r="K1269" s="444" t="str">
        <f>'statement of marks'!$EI$5</f>
        <v>dyk f'k{kk</v>
      </c>
      <c r="L1269" s="459" t="str">
        <f>IF('statement of marks'!EI86="","",'statement of marks'!EI86)</f>
        <v/>
      </c>
      <c r="M1269" s="461" t="str">
        <f>IF('statement of marks'!EJ86="","",'statement of marks'!EJ86)</f>
        <v/>
      </c>
      <c r="N1269" s="453" t="str">
        <f>IF('statement of marks'!EK86="","",'statement of marks'!EK86)</f>
        <v/>
      </c>
    </row>
    <row r="1270" spans="3:14" ht="16" customHeight="1">
      <c r="C1270" s="451"/>
      <c r="D1270" s="444" t="str">
        <f>'statement of marks'!$EL$5</f>
        <v>LokLF; ,oe~ 'kkjhfjd f'k{kk</v>
      </c>
      <c r="E1270" s="459" t="str">
        <f>IF('statement of marks'!EL85="","",'statement of marks'!EL85)</f>
        <v/>
      </c>
      <c r="F1270" s="461" t="str">
        <f>IF('statement of marks'!EM85="","",'statement of marks'!EM85)</f>
        <v/>
      </c>
      <c r="G1270" s="453" t="str">
        <f>IF('statement of marks'!EN85="","",'statement of marks'!EN85)</f>
        <v/>
      </c>
      <c r="H1270" s="521"/>
      <c r="I1270" s="522"/>
      <c r="J1270" s="451"/>
      <c r="K1270" s="444" t="str">
        <f>'statement of marks'!$EL$5</f>
        <v>LokLF; ,oe~ 'kkjhfjd f'k{kk</v>
      </c>
      <c r="L1270" s="459" t="str">
        <f>IF('statement of marks'!EL86="","",'statement of marks'!EL86)</f>
        <v/>
      </c>
      <c r="M1270" s="461" t="str">
        <f>IF('statement of marks'!EM86="","",'statement of marks'!EM86)</f>
        <v/>
      </c>
      <c r="N1270" s="453" t="str">
        <f>IF('statement of marks'!EN86="","",'statement of marks'!EN86)</f>
        <v/>
      </c>
    </row>
    <row r="1271" spans="3:14" ht="16" customHeight="1">
      <c r="C1271" s="451"/>
      <c r="D1271" s="444" t="s">
        <v>654</v>
      </c>
      <c r="E1271" s="459" t="str">
        <f>IF('statement of marks'!ES85="","",'statement of marks'!ES85)</f>
        <v/>
      </c>
      <c r="F1271" s="461" t="str">
        <f>IF('statement of marks'!ET85="","",'statement of marks'!ET85)</f>
        <v/>
      </c>
      <c r="G1271" s="453" t="str">
        <f>IF('statement of marks'!EV85="","",'statement of marks'!EV85)</f>
        <v/>
      </c>
      <c r="H1271" s="521"/>
      <c r="I1271" s="522"/>
      <c r="J1271" s="451"/>
      <c r="K1271" s="444" t="s">
        <v>654</v>
      </c>
      <c r="L1271" s="459" t="str">
        <f>IF('statement of marks'!ES86="","",'statement of marks'!ES86)</f>
        <v/>
      </c>
      <c r="M1271" s="461" t="str">
        <f>IF('statement of marks'!ET86="","",'statement of marks'!ET86)</f>
        <v/>
      </c>
      <c r="N1271" s="453" t="str">
        <f>IF('statement of marks'!EV86="","",'statement of marks'!EV86)</f>
        <v/>
      </c>
    </row>
    <row r="1272" spans="3:14" ht="16" customHeight="1">
      <c r="C1272" s="451"/>
      <c r="D1272" s="444" t="s">
        <v>11</v>
      </c>
      <c r="E1272" s="986" t="str">
        <f>IF('statement of marks'!ER85="","",'statement of marks'!ER85)</f>
        <v/>
      </c>
      <c r="F1272" s="986"/>
      <c r="G1272" s="987"/>
      <c r="H1272" s="521"/>
      <c r="I1272" s="522"/>
      <c r="J1272" s="451"/>
      <c r="K1272" s="444" t="s">
        <v>11</v>
      </c>
      <c r="L1272" s="986" t="str">
        <f>IF('statement of marks'!ER86="","",'statement of marks'!ER86)</f>
        <v/>
      </c>
      <c r="M1272" s="986"/>
      <c r="N1272" s="987"/>
    </row>
    <row r="1273" spans="3:14" ht="16" customHeight="1">
      <c r="C1273" s="451"/>
      <c r="D1273" s="446" t="str">
        <f>'statement of marks'!$EO$5</f>
        <v>dqy ehfVax</v>
      </c>
      <c r="E1273" s="457" t="str">
        <f>IF('statement of marks'!EO85="","",'statement of marks'!EO85)</f>
        <v/>
      </c>
      <c r="F1273" s="395" t="str">
        <f>'statement of marks'!$EP$5</f>
        <v>Nk= mifLFkfr</v>
      </c>
      <c r="G1273" s="462" t="str">
        <f>IF('statement of marks'!EP85="","",'statement of marks'!EP85)</f>
        <v/>
      </c>
      <c r="H1273" s="521"/>
      <c r="I1273" s="522"/>
      <c r="J1273" s="451"/>
      <c r="K1273" s="446" t="str">
        <f>'statement of marks'!$EO$5</f>
        <v>dqy ehfVax</v>
      </c>
      <c r="L1273" s="457" t="str">
        <f>IF('statement of marks'!EO86="","",'statement of marks'!EO86)</f>
        <v/>
      </c>
      <c r="M1273" s="395" t="str">
        <f>'statement of marks'!$EP$5</f>
        <v>Nk= mifLFkfr</v>
      </c>
      <c r="N1273" s="462" t="str">
        <f>IF('statement of marks'!EP86="","",'statement of marks'!EP86)</f>
        <v/>
      </c>
    </row>
    <row r="1274" spans="3:14" ht="16" customHeight="1">
      <c r="C1274" s="451"/>
      <c r="D1274" s="444" t="s">
        <v>589</v>
      </c>
      <c r="E1274" s="964" t="str">
        <f>IF('statement of marks'!EY85="","",'statement of marks'!EY85)</f>
        <v/>
      </c>
      <c r="F1274" s="964"/>
      <c r="G1274" s="965"/>
      <c r="H1274" s="521"/>
      <c r="I1274" s="522"/>
      <c r="J1274" s="451"/>
      <c r="K1274" s="444" t="s">
        <v>589</v>
      </c>
      <c r="L1274" s="964" t="str">
        <f>IF('statement of marks'!EY86="","",'statement of marks'!EY86)</f>
        <v/>
      </c>
      <c r="M1274" s="964"/>
      <c r="N1274" s="965"/>
    </row>
    <row r="1275" spans="3:14" ht="16" customHeight="1">
      <c r="C1275" s="451"/>
      <c r="D1275" s="445" t="s">
        <v>72</v>
      </c>
      <c r="E1275" s="964"/>
      <c r="F1275" s="964"/>
      <c r="G1275" s="965"/>
      <c r="H1275" s="521"/>
      <c r="I1275" s="522"/>
      <c r="J1275" s="451"/>
      <c r="K1275" s="445" t="s">
        <v>72</v>
      </c>
      <c r="L1275" s="964"/>
      <c r="M1275" s="964"/>
      <c r="N1275" s="965"/>
    </row>
    <row r="1276" spans="3:14" ht="16" customHeight="1">
      <c r="C1276" s="451"/>
      <c r="D1276" s="447" t="s">
        <v>99</v>
      </c>
      <c r="E1276" s="964"/>
      <c r="F1276" s="964"/>
      <c r="G1276" s="965"/>
      <c r="H1276" s="521"/>
      <c r="I1276" s="522"/>
      <c r="J1276" s="451"/>
      <c r="K1276" s="447" t="s">
        <v>99</v>
      </c>
      <c r="L1276" s="964"/>
      <c r="M1276" s="964"/>
      <c r="N1276" s="965"/>
    </row>
    <row r="1277" spans="3:14" ht="16" customHeight="1">
      <c r="C1277" s="451"/>
      <c r="D1277" s="448" t="s">
        <v>19</v>
      </c>
      <c r="E1277" s="964"/>
      <c r="F1277" s="964"/>
      <c r="G1277" s="965"/>
      <c r="H1277" s="521"/>
      <c r="I1277" s="522"/>
      <c r="J1277" s="451"/>
      <c r="K1277" s="448" t="s">
        <v>19</v>
      </c>
      <c r="L1277" s="964"/>
      <c r="M1277" s="964"/>
      <c r="N1277" s="965"/>
    </row>
    <row r="1278" spans="3:14" ht="16" customHeight="1">
      <c r="C1278" s="454"/>
      <c r="D1278" s="449" t="s">
        <v>7</v>
      </c>
      <c r="E1278" s="964"/>
      <c r="F1278" s="964"/>
      <c r="G1278" s="965"/>
      <c r="H1278" s="521"/>
      <c r="I1278" s="522"/>
      <c r="J1278" s="454"/>
      <c r="K1278" s="449" t="s">
        <v>7</v>
      </c>
      <c r="L1278" s="964"/>
      <c r="M1278" s="964"/>
      <c r="N1278" s="965"/>
    </row>
    <row r="1279" spans="3:14" ht="16" customHeight="1">
      <c r="C1279" s="451"/>
      <c r="D1279" s="445" t="str">
        <f>'statement of marks'!$H$3</f>
        <v>fo|ky; dk Mk;l dksM+ →</v>
      </c>
      <c r="E1279" s="966" t="str">
        <f>'statement of marks'!$I$3</f>
        <v>00001</v>
      </c>
      <c r="F1279" s="966"/>
      <c r="G1279" s="967"/>
      <c r="H1279" s="521"/>
      <c r="I1279" s="522"/>
      <c r="J1279" s="451"/>
      <c r="K1279" s="445" t="str">
        <f>'statement of marks'!$H$3</f>
        <v>fo|ky; dk Mk;l dksM+ →</v>
      </c>
      <c r="L1279" s="966" t="str">
        <f>'statement of marks'!$I$3</f>
        <v>00001</v>
      </c>
      <c r="M1279" s="966"/>
      <c r="N1279" s="967"/>
    </row>
    <row r="1280" spans="3:14" ht="16" customHeight="1" thickBot="1">
      <c r="C1280" s="455"/>
      <c r="D1280" s="456" t="s">
        <v>70</v>
      </c>
      <c r="E1280" s="968">
        <f>'statement of marks'!$EX$107</f>
        <v>42460</v>
      </c>
      <c r="F1280" s="968"/>
      <c r="G1280" s="969"/>
      <c r="H1280" s="521"/>
      <c r="I1280" s="522"/>
      <c r="J1280" s="455"/>
      <c r="K1280" s="456" t="s">
        <v>70</v>
      </c>
      <c r="L1280" s="968">
        <f>'statement of marks'!$EX$107</f>
        <v>42460</v>
      </c>
      <c r="M1280" s="968"/>
      <c r="N1280" s="969"/>
    </row>
    <row r="1281" spans="3:14" ht="16" customHeight="1">
      <c r="C1281" s="970" t="s">
        <v>44</v>
      </c>
      <c r="D1281" s="971"/>
      <c r="E1281" s="971"/>
      <c r="F1281" s="971"/>
      <c r="G1281" s="972"/>
      <c r="H1281" s="521"/>
      <c r="I1281" s="522"/>
      <c r="J1281" s="970" t="s">
        <v>44</v>
      </c>
      <c r="K1281" s="971"/>
      <c r="L1281" s="971"/>
      <c r="M1281" s="971"/>
      <c r="N1281" s="972"/>
    </row>
    <row r="1282" spans="3:14" ht="16" customHeight="1">
      <c r="C1282" s="973" t="str">
        <f>'statement of marks'!$A$1</f>
        <v>jk- ck- ek/;fed fo|ky; uohu] fuEckgsM+k</v>
      </c>
      <c r="D1282" s="974"/>
      <c r="E1282" s="974"/>
      <c r="F1282" s="974"/>
      <c r="G1282" s="975"/>
      <c r="H1282" s="521"/>
      <c r="I1282" s="522"/>
      <c r="J1282" s="973" t="str">
        <f>'statement of marks'!$A$1</f>
        <v>jk- ck- ek/;fed fo|ky; uohu] fuEckgsM+k</v>
      </c>
      <c r="K1282" s="974"/>
      <c r="L1282" s="974"/>
      <c r="M1282" s="974"/>
      <c r="N1282" s="975"/>
    </row>
    <row r="1283" spans="3:14" ht="16" customHeight="1">
      <c r="C1283" s="973"/>
      <c r="D1283" s="974"/>
      <c r="E1283" s="974"/>
      <c r="F1283" s="974"/>
      <c r="G1283" s="975"/>
      <c r="H1283" s="521"/>
      <c r="I1283" s="522"/>
      <c r="J1283" s="973"/>
      <c r="K1283" s="974"/>
      <c r="L1283" s="974"/>
      <c r="M1283" s="974"/>
      <c r="N1283" s="975"/>
    </row>
    <row r="1284" spans="3:14" ht="16" customHeight="1">
      <c r="C1284" s="451"/>
      <c r="D1284" s="443" t="s">
        <v>578</v>
      </c>
      <c r="E1284" s="976" t="str">
        <f>'statement of marks'!$F$3</f>
        <v>2015-16</v>
      </c>
      <c r="F1284" s="976"/>
      <c r="G1284" s="977"/>
      <c r="H1284" s="521"/>
      <c r="I1284" s="522"/>
      <c r="J1284" s="451"/>
      <c r="K1284" s="443" t="s">
        <v>578</v>
      </c>
      <c r="L1284" s="976" t="str">
        <f>'statement of marks'!$F$3</f>
        <v>2015-16</v>
      </c>
      <c r="M1284" s="976"/>
      <c r="N1284" s="977"/>
    </row>
    <row r="1285" spans="3:14" ht="16" customHeight="1">
      <c r="C1285" s="451"/>
      <c r="D1285" s="444" t="s">
        <v>579</v>
      </c>
      <c r="E1285" s="978" t="str">
        <f>IF('statement of marks'!H87="","",'statement of marks'!H87)</f>
        <v>v 081</v>
      </c>
      <c r="F1285" s="978"/>
      <c r="G1285" s="979"/>
      <c r="H1285" s="521"/>
      <c r="I1285" s="522"/>
      <c r="J1285" s="451"/>
      <c r="K1285" s="444" t="s">
        <v>579</v>
      </c>
      <c r="L1285" s="978" t="str">
        <f>IF('statement of marks'!H88="","",'statement of marks'!H88)</f>
        <v>v 082</v>
      </c>
      <c r="M1285" s="978"/>
      <c r="N1285" s="979"/>
    </row>
    <row r="1286" spans="3:14" ht="16" customHeight="1">
      <c r="C1286" s="451"/>
      <c r="D1286" s="444" t="s">
        <v>580</v>
      </c>
      <c r="E1286" s="978" t="str">
        <f>IF('statement of marks'!I87="","",'statement of marks'!I87)</f>
        <v>c 081</v>
      </c>
      <c r="F1286" s="978"/>
      <c r="G1286" s="979"/>
      <c r="H1286" s="521"/>
      <c r="I1286" s="522"/>
      <c r="J1286" s="451"/>
      <c r="K1286" s="444" t="s">
        <v>580</v>
      </c>
      <c r="L1286" s="978" t="str">
        <f>IF('statement of marks'!I88="","",'statement of marks'!I88)</f>
        <v>c 082</v>
      </c>
      <c r="M1286" s="978"/>
      <c r="N1286" s="979"/>
    </row>
    <row r="1287" spans="3:14" ht="16" customHeight="1">
      <c r="C1287" s="451"/>
      <c r="D1287" s="444" t="s">
        <v>581</v>
      </c>
      <c r="E1287" s="978" t="str">
        <f>IF('statement of marks'!J87="","",'statement of marks'!J87)</f>
        <v>l 081</v>
      </c>
      <c r="F1287" s="978"/>
      <c r="G1287" s="979"/>
      <c r="H1287" s="521"/>
      <c r="I1287" s="522"/>
      <c r="J1287" s="451"/>
      <c r="K1287" s="444" t="s">
        <v>581</v>
      </c>
      <c r="L1287" s="978" t="str">
        <f>IF('statement of marks'!J88="","",'statement of marks'!J88)</f>
        <v>l 082</v>
      </c>
      <c r="M1287" s="978"/>
      <c r="N1287" s="979"/>
    </row>
    <row r="1288" spans="3:14" ht="16" customHeight="1">
      <c r="C1288" s="451"/>
      <c r="D1288" s="444" t="s">
        <v>585</v>
      </c>
      <c r="E1288" s="980" t="str">
        <f>IF('statement of marks'!B87="","",'statement of marks'!B87)</f>
        <v/>
      </c>
      <c r="F1288" s="980"/>
      <c r="G1288" s="981"/>
      <c r="H1288" s="521"/>
      <c r="I1288" s="522"/>
      <c r="J1288" s="451"/>
      <c r="K1288" s="444" t="s">
        <v>585</v>
      </c>
      <c r="L1288" s="980" t="str">
        <f>IF('statement of marks'!B88="","",'statement of marks'!B88)</f>
        <v/>
      </c>
      <c r="M1288" s="980"/>
      <c r="N1288" s="981"/>
    </row>
    <row r="1289" spans="3:14" ht="16" customHeight="1">
      <c r="C1289" s="451"/>
      <c r="D1289" s="444" t="s">
        <v>582</v>
      </c>
      <c r="E1289" s="980">
        <f>'statement of marks'!$D$3</f>
        <v>3</v>
      </c>
      <c r="F1289" s="980"/>
      <c r="G1289" s="981"/>
      <c r="H1289" s="521"/>
      <c r="I1289" s="522"/>
      <c r="J1289" s="451"/>
      <c r="K1289" s="444" t="s">
        <v>582</v>
      </c>
      <c r="L1289" s="980">
        <f>'statement of marks'!$D$3</f>
        <v>3</v>
      </c>
      <c r="M1289" s="980"/>
      <c r="N1289" s="981"/>
    </row>
    <row r="1290" spans="3:14" ht="16" customHeight="1">
      <c r="C1290" s="451"/>
      <c r="D1290" s="445" t="s">
        <v>583</v>
      </c>
      <c r="E1290" s="980" t="str">
        <f>IF('statement of marks'!E87="","",'statement of marks'!E87)</f>
        <v/>
      </c>
      <c r="F1290" s="980"/>
      <c r="G1290" s="981"/>
      <c r="H1290" s="521"/>
      <c r="I1290" s="522"/>
      <c r="J1290" s="451"/>
      <c r="K1290" s="445" t="s">
        <v>583</v>
      </c>
      <c r="L1290" s="980" t="str">
        <f>IF('statement of marks'!E88="","",'statement of marks'!E88)</f>
        <v/>
      </c>
      <c r="M1290" s="980"/>
      <c r="N1290" s="981"/>
    </row>
    <row r="1291" spans="3:14" ht="16" customHeight="1">
      <c r="C1291" s="451"/>
      <c r="D1291" s="444" t="s">
        <v>9</v>
      </c>
      <c r="E1291" s="980" t="str">
        <f>IF('statement of marks'!D87="","",'statement of marks'!D87)</f>
        <v/>
      </c>
      <c r="F1291" s="980"/>
      <c r="G1291" s="981"/>
      <c r="H1291" s="521"/>
      <c r="I1291" s="522"/>
      <c r="J1291" s="451"/>
      <c r="K1291" s="444" t="s">
        <v>9</v>
      </c>
      <c r="L1291" s="980" t="str">
        <f>IF('statement of marks'!D88="","",'statement of marks'!D88)</f>
        <v/>
      </c>
      <c r="M1291" s="980"/>
      <c r="N1291" s="981"/>
    </row>
    <row r="1292" spans="3:14" ht="16" customHeight="1">
      <c r="C1292" s="451"/>
      <c r="D1292" s="444" t="s">
        <v>587</v>
      </c>
      <c r="E1292" s="982" t="str">
        <f>IF('statement of marks'!F87="","",'statement of marks'!F87)</f>
        <v/>
      </c>
      <c r="F1292" s="982"/>
      <c r="G1292" s="983"/>
      <c r="H1292" s="521"/>
      <c r="I1292" s="522"/>
      <c r="J1292" s="451"/>
      <c r="K1292" s="444" t="s">
        <v>587</v>
      </c>
      <c r="L1292" s="982" t="str">
        <f>IF('statement of marks'!F88="","",'statement of marks'!F88)</f>
        <v/>
      </c>
      <c r="M1292" s="982"/>
      <c r="N1292" s="983"/>
    </row>
    <row r="1293" spans="3:14" ht="16" customHeight="1">
      <c r="C1293" s="451"/>
      <c r="D1293" s="444" t="s">
        <v>588</v>
      </c>
      <c r="E1293" s="984" t="str">
        <f>IF('statement of marks'!G87="","",'statement of marks'!G87)</f>
        <v/>
      </c>
      <c r="F1293" s="984"/>
      <c r="G1293" s="985"/>
      <c r="H1293" s="521"/>
      <c r="I1293" s="522"/>
      <c r="J1293" s="451"/>
      <c r="K1293" s="444" t="s">
        <v>588</v>
      </c>
      <c r="L1293" s="984" t="str">
        <f>IF('statement of marks'!G88="","",'statement of marks'!G88)</f>
        <v/>
      </c>
      <c r="M1293" s="984"/>
      <c r="N1293" s="985"/>
    </row>
    <row r="1294" spans="3:14" ht="16" customHeight="1">
      <c r="C1294" s="451"/>
      <c r="D1294" s="444" t="s">
        <v>584</v>
      </c>
      <c r="E1294" s="450" t="s">
        <v>655</v>
      </c>
      <c r="F1294" s="450" t="s">
        <v>91</v>
      </c>
      <c r="G1294" s="452" t="s">
        <v>591</v>
      </c>
      <c r="H1294" s="521"/>
      <c r="I1294" s="522"/>
      <c r="J1294" s="451"/>
      <c r="K1294" s="444" t="s">
        <v>584</v>
      </c>
      <c r="L1294" s="450" t="s">
        <v>655</v>
      </c>
      <c r="M1294" s="450" t="s">
        <v>91</v>
      </c>
      <c r="N1294" s="452" t="s">
        <v>591</v>
      </c>
    </row>
    <row r="1295" spans="3:14" ht="16" customHeight="1">
      <c r="C1295" s="451"/>
      <c r="D1295" s="444" t="str">
        <f>'statement of marks'!$DQ$5</f>
        <v>fgUnh</v>
      </c>
      <c r="E1295" s="458" t="str">
        <f>IF('statement of marks'!DQ87="","",'statement of marks'!DQ87)</f>
        <v/>
      </c>
      <c r="F1295" s="460" t="str">
        <f>IF('statement of marks'!DR87="","",'statement of marks'!DR87)</f>
        <v/>
      </c>
      <c r="G1295" s="452" t="str">
        <f>IF('statement of marks'!DS87="","",'statement of marks'!DS87)</f>
        <v/>
      </c>
      <c r="H1295" s="521"/>
      <c r="I1295" s="522"/>
      <c r="J1295" s="451"/>
      <c r="K1295" s="444" t="str">
        <f>'statement of marks'!$DQ$5</f>
        <v>fgUnh</v>
      </c>
      <c r="L1295" s="458" t="str">
        <f>IF('statement of marks'!DQ88="","",'statement of marks'!DQ88)</f>
        <v/>
      </c>
      <c r="M1295" s="460" t="str">
        <f>IF('statement of marks'!DR88="","",'statement of marks'!DR88)</f>
        <v/>
      </c>
      <c r="N1295" s="452" t="str">
        <f>IF('statement of marks'!DS88="","",'statement of marks'!DS88)</f>
        <v/>
      </c>
    </row>
    <row r="1296" spans="3:14" ht="16" customHeight="1">
      <c r="C1296" s="451"/>
      <c r="D1296" s="519" t="str">
        <f>'statement of marks'!$DW$5</f>
        <v>mnwZ</v>
      </c>
      <c r="E1296" s="458" t="str">
        <f>IF('statement of marks'!DW87="","",'statement of marks'!DW87)</f>
        <v/>
      </c>
      <c r="F1296" s="460" t="str">
        <f>IF('statement of marks'!DX87="","",'statement of marks'!DX87)</f>
        <v/>
      </c>
      <c r="G1296" s="452" t="str">
        <f>IF('statement of marks'!DY87="","",'statement of marks'!DY87)</f>
        <v/>
      </c>
      <c r="H1296" s="521"/>
      <c r="I1296" s="522"/>
      <c r="J1296" s="451"/>
      <c r="K1296" s="519" t="str">
        <f>'statement of marks'!$DW$5</f>
        <v>mnwZ</v>
      </c>
      <c r="L1296" s="458" t="str">
        <f>IF('statement of marks'!DW88="","",'statement of marks'!DW88)</f>
        <v/>
      </c>
      <c r="M1296" s="460" t="str">
        <f>IF('statement of marks'!DX88="","",'statement of marks'!DX88)</f>
        <v/>
      </c>
      <c r="N1296" s="452" t="str">
        <f>IF('statement of marks'!DY88="","",'statement of marks'!DY88)</f>
        <v/>
      </c>
    </row>
    <row r="1297" spans="3:14" ht="16" customHeight="1">
      <c r="C1297" s="451"/>
      <c r="D1297" s="444" t="str">
        <f>'statement of marks'!$DT$5</f>
        <v>vaxszth</v>
      </c>
      <c r="E1297" s="458" t="str">
        <f>IF('statement of marks'!DT87="","",'statement of marks'!DT87)</f>
        <v/>
      </c>
      <c r="F1297" s="460" t="str">
        <f>IF('statement of marks'!DU87="","",'statement of marks'!DU87)</f>
        <v/>
      </c>
      <c r="G1297" s="452" t="str">
        <f>IF('statement of marks'!DV87="","",'statement of marks'!DV87)</f>
        <v/>
      </c>
      <c r="H1297" s="521"/>
      <c r="I1297" s="522"/>
      <c r="J1297" s="451"/>
      <c r="K1297" s="444" t="str">
        <f>'statement of marks'!$DT$5</f>
        <v>vaxszth</v>
      </c>
      <c r="L1297" s="458" t="str">
        <f>IF('statement of marks'!DT88="","",'statement of marks'!DT88)</f>
        <v/>
      </c>
      <c r="M1297" s="460" t="str">
        <f>IF('statement of marks'!DU88="","",'statement of marks'!DU88)</f>
        <v/>
      </c>
      <c r="N1297" s="452" t="str">
        <f>IF('statement of marks'!DV88="","",'statement of marks'!DV88)</f>
        <v/>
      </c>
    </row>
    <row r="1298" spans="3:14" ht="16" customHeight="1">
      <c r="C1298" s="451"/>
      <c r="D1298" s="444" t="str">
        <f>'statement of marks'!$DZ$5</f>
        <v>xf.kr</v>
      </c>
      <c r="E1298" s="458" t="str">
        <f>IF('statement of marks'!DZ87="","",'statement of marks'!DZ87)</f>
        <v/>
      </c>
      <c r="F1298" s="460" t="str">
        <f>IF('statement of marks'!EA87="","",'statement of marks'!EA87)</f>
        <v/>
      </c>
      <c r="G1298" s="452" t="str">
        <f>IF('statement of marks'!EB87="","",'statement of marks'!EB87)</f>
        <v/>
      </c>
      <c r="H1298" s="521"/>
      <c r="I1298" s="522"/>
      <c r="J1298" s="451"/>
      <c r="K1298" s="444" t="str">
        <f>'statement of marks'!$DZ$5</f>
        <v>xf.kr</v>
      </c>
      <c r="L1298" s="458" t="str">
        <f>IF('statement of marks'!DZ88="","",'statement of marks'!DZ88)</f>
        <v/>
      </c>
      <c r="M1298" s="460" t="str">
        <f>IF('statement of marks'!EA88="","",'statement of marks'!EA88)</f>
        <v/>
      </c>
      <c r="N1298" s="452" t="str">
        <f>IF('statement of marks'!EB88="","",'statement of marks'!EB88)</f>
        <v/>
      </c>
    </row>
    <row r="1299" spans="3:14" ht="16" customHeight="1">
      <c r="C1299" s="451"/>
      <c r="D1299" s="444" t="str">
        <f>'statement of marks'!$EC$5</f>
        <v>Ik;kZoj.k v/;;u</v>
      </c>
      <c r="E1299" s="458" t="str">
        <f>IF('statement of marks'!EC87="","",'statement of marks'!EC87)</f>
        <v/>
      </c>
      <c r="F1299" s="460" t="str">
        <f>IF('statement of marks'!ED87="","",'statement of marks'!ED87)</f>
        <v/>
      </c>
      <c r="G1299" s="452" t="str">
        <f>IF('statement of marks'!EE87="","",'statement of marks'!EE87)</f>
        <v/>
      </c>
      <c r="H1299" s="521"/>
      <c r="I1299" s="522"/>
      <c r="J1299" s="451"/>
      <c r="K1299" s="444" t="str">
        <f>'statement of marks'!$EC$5</f>
        <v>Ik;kZoj.k v/;;u</v>
      </c>
      <c r="L1299" s="458" t="str">
        <f>IF('statement of marks'!EC88="","",'statement of marks'!EC88)</f>
        <v/>
      </c>
      <c r="M1299" s="460" t="str">
        <f>IF('statement of marks'!ED88="","",'statement of marks'!ED88)</f>
        <v/>
      </c>
      <c r="N1299" s="452" t="str">
        <f>IF('statement of marks'!EE88="","",'statement of marks'!EE88)</f>
        <v/>
      </c>
    </row>
    <row r="1300" spans="3:14" ht="16" customHeight="1">
      <c r="C1300" s="451"/>
      <c r="D1300" s="444" t="str">
        <f>'statement of marks'!$EF$5</f>
        <v>dk;kZuqHko</v>
      </c>
      <c r="E1300" s="458" t="str">
        <f>IF('statement of marks'!EF87="","",'statement of marks'!EF87)</f>
        <v/>
      </c>
      <c r="F1300" s="460" t="str">
        <f>IF('statement of marks'!EG87="","",'statement of marks'!EG87)</f>
        <v/>
      </c>
      <c r="G1300" s="452" t="str">
        <f>IF('statement of marks'!EH87="","",'statement of marks'!EH87)</f>
        <v/>
      </c>
      <c r="H1300" s="521"/>
      <c r="I1300" s="522"/>
      <c r="J1300" s="451"/>
      <c r="K1300" s="444" t="str">
        <f>'statement of marks'!$EF$5</f>
        <v>dk;kZuqHko</v>
      </c>
      <c r="L1300" s="458" t="str">
        <f>IF('statement of marks'!EF88="","",'statement of marks'!EF88)</f>
        <v/>
      </c>
      <c r="M1300" s="460" t="str">
        <f>IF('statement of marks'!EG88="","",'statement of marks'!EG88)</f>
        <v/>
      </c>
      <c r="N1300" s="452" t="str">
        <f>IF('statement of marks'!EH88="","",'statement of marks'!EH88)</f>
        <v/>
      </c>
    </row>
    <row r="1301" spans="3:14" ht="16" customHeight="1">
      <c r="C1301" s="451"/>
      <c r="D1301" s="444" t="str">
        <f>'statement of marks'!$EI$5</f>
        <v>dyk f'k{kk</v>
      </c>
      <c r="E1301" s="459" t="str">
        <f>IF('statement of marks'!EI87="","",'statement of marks'!EI87)</f>
        <v/>
      </c>
      <c r="F1301" s="461" t="str">
        <f>IF('statement of marks'!EJ87="","",'statement of marks'!EJ87)</f>
        <v/>
      </c>
      <c r="G1301" s="453" t="str">
        <f>IF('statement of marks'!EK87="","",'statement of marks'!EK87)</f>
        <v/>
      </c>
      <c r="H1301" s="521"/>
      <c r="I1301" s="522"/>
      <c r="J1301" s="451"/>
      <c r="K1301" s="444" t="str">
        <f>'statement of marks'!$EI$5</f>
        <v>dyk f'k{kk</v>
      </c>
      <c r="L1301" s="459" t="str">
        <f>IF('statement of marks'!EI88="","",'statement of marks'!EI88)</f>
        <v/>
      </c>
      <c r="M1301" s="461" t="str">
        <f>IF('statement of marks'!EJ88="","",'statement of marks'!EJ88)</f>
        <v/>
      </c>
      <c r="N1301" s="453" t="str">
        <f>IF('statement of marks'!EK88="","",'statement of marks'!EK88)</f>
        <v/>
      </c>
    </row>
    <row r="1302" spans="3:14" ht="16" customHeight="1">
      <c r="C1302" s="451"/>
      <c r="D1302" s="444" t="str">
        <f>'statement of marks'!$EL$5</f>
        <v>LokLF; ,oe~ 'kkjhfjd f'k{kk</v>
      </c>
      <c r="E1302" s="459" t="str">
        <f>IF('statement of marks'!EL87="","",'statement of marks'!EL87)</f>
        <v/>
      </c>
      <c r="F1302" s="461" t="str">
        <f>IF('statement of marks'!EM87="","",'statement of marks'!EM87)</f>
        <v/>
      </c>
      <c r="G1302" s="453" t="str">
        <f>IF('statement of marks'!EN87="","",'statement of marks'!EN87)</f>
        <v/>
      </c>
      <c r="H1302" s="521"/>
      <c r="I1302" s="522"/>
      <c r="J1302" s="451"/>
      <c r="K1302" s="444" t="str">
        <f>'statement of marks'!$EL$5</f>
        <v>LokLF; ,oe~ 'kkjhfjd f'k{kk</v>
      </c>
      <c r="L1302" s="459" t="str">
        <f>IF('statement of marks'!EL88="","",'statement of marks'!EL88)</f>
        <v/>
      </c>
      <c r="M1302" s="461" t="str">
        <f>IF('statement of marks'!EM88="","",'statement of marks'!EM88)</f>
        <v/>
      </c>
      <c r="N1302" s="453" t="str">
        <f>IF('statement of marks'!EN88="","",'statement of marks'!EN88)</f>
        <v/>
      </c>
    </row>
    <row r="1303" spans="3:14" ht="16" customHeight="1">
      <c r="C1303" s="451"/>
      <c r="D1303" s="444" t="s">
        <v>654</v>
      </c>
      <c r="E1303" s="459" t="str">
        <f>IF('statement of marks'!ES87="","",'statement of marks'!ES87)</f>
        <v/>
      </c>
      <c r="F1303" s="461" t="str">
        <f>IF('statement of marks'!ET87="","",'statement of marks'!ET87)</f>
        <v/>
      </c>
      <c r="G1303" s="453" t="str">
        <f>IF('statement of marks'!EV87="","",'statement of marks'!EV87)</f>
        <v/>
      </c>
      <c r="H1303" s="521"/>
      <c r="I1303" s="522"/>
      <c r="J1303" s="451"/>
      <c r="K1303" s="444" t="s">
        <v>654</v>
      </c>
      <c r="L1303" s="459" t="str">
        <f>IF('statement of marks'!ES88="","",'statement of marks'!ES88)</f>
        <v/>
      </c>
      <c r="M1303" s="461" t="str">
        <f>IF('statement of marks'!ET88="","",'statement of marks'!ET88)</f>
        <v/>
      </c>
      <c r="N1303" s="453" t="str">
        <f>IF('statement of marks'!EV88="","",'statement of marks'!EV88)</f>
        <v/>
      </c>
    </row>
    <row r="1304" spans="3:14" ht="16" customHeight="1">
      <c r="C1304" s="451"/>
      <c r="D1304" s="444" t="s">
        <v>11</v>
      </c>
      <c r="E1304" s="986" t="str">
        <f>IF('statement of marks'!ER87="","",'statement of marks'!ER87)</f>
        <v/>
      </c>
      <c r="F1304" s="986"/>
      <c r="G1304" s="987"/>
      <c r="H1304" s="521"/>
      <c r="I1304" s="522"/>
      <c r="J1304" s="451"/>
      <c r="K1304" s="444" t="s">
        <v>11</v>
      </c>
      <c r="L1304" s="986" t="str">
        <f>IF('statement of marks'!ER88="","",'statement of marks'!ER88)</f>
        <v/>
      </c>
      <c r="M1304" s="986"/>
      <c r="N1304" s="987"/>
    </row>
    <row r="1305" spans="3:14" ht="16" customHeight="1">
      <c r="C1305" s="451"/>
      <c r="D1305" s="446" t="str">
        <f>'statement of marks'!$EO$5</f>
        <v>dqy ehfVax</v>
      </c>
      <c r="E1305" s="457" t="str">
        <f>IF('statement of marks'!EO87="","",'statement of marks'!EO87)</f>
        <v/>
      </c>
      <c r="F1305" s="395" t="str">
        <f>'statement of marks'!$EP$5</f>
        <v>Nk= mifLFkfr</v>
      </c>
      <c r="G1305" s="462" t="str">
        <f>IF('statement of marks'!EP87="","",'statement of marks'!EP87)</f>
        <v/>
      </c>
      <c r="H1305" s="521"/>
      <c r="I1305" s="522"/>
      <c r="J1305" s="451"/>
      <c r="K1305" s="446" t="str">
        <f>'statement of marks'!$EO$5</f>
        <v>dqy ehfVax</v>
      </c>
      <c r="L1305" s="457" t="str">
        <f>IF('statement of marks'!EO88="","",'statement of marks'!EO88)</f>
        <v/>
      </c>
      <c r="M1305" s="395" t="str">
        <f>'statement of marks'!$EP$5</f>
        <v>Nk= mifLFkfr</v>
      </c>
      <c r="N1305" s="462" t="str">
        <f>IF('statement of marks'!EP88="","",'statement of marks'!EP88)</f>
        <v/>
      </c>
    </row>
    <row r="1306" spans="3:14" ht="16" customHeight="1">
      <c r="C1306" s="451"/>
      <c r="D1306" s="444" t="s">
        <v>589</v>
      </c>
      <c r="E1306" s="964" t="str">
        <f>IF('statement of marks'!EY87="","",'statement of marks'!EY87)</f>
        <v/>
      </c>
      <c r="F1306" s="964"/>
      <c r="G1306" s="965"/>
      <c r="H1306" s="521"/>
      <c r="I1306" s="522"/>
      <c r="J1306" s="451"/>
      <c r="K1306" s="444" t="s">
        <v>589</v>
      </c>
      <c r="L1306" s="964" t="str">
        <f>IF('statement of marks'!EY88="","",'statement of marks'!EY88)</f>
        <v/>
      </c>
      <c r="M1306" s="964"/>
      <c r="N1306" s="965"/>
    </row>
    <row r="1307" spans="3:14" ht="16" customHeight="1">
      <c r="C1307" s="451"/>
      <c r="D1307" s="445" t="s">
        <v>72</v>
      </c>
      <c r="E1307" s="964"/>
      <c r="F1307" s="964"/>
      <c r="G1307" s="965"/>
      <c r="H1307" s="521"/>
      <c r="I1307" s="522"/>
      <c r="J1307" s="451"/>
      <c r="K1307" s="445" t="s">
        <v>72</v>
      </c>
      <c r="L1307" s="964"/>
      <c r="M1307" s="964"/>
      <c r="N1307" s="965"/>
    </row>
    <row r="1308" spans="3:14" ht="16" customHeight="1">
      <c r="C1308" s="451"/>
      <c r="D1308" s="447" t="s">
        <v>99</v>
      </c>
      <c r="E1308" s="964"/>
      <c r="F1308" s="964"/>
      <c r="G1308" s="965"/>
      <c r="H1308" s="521"/>
      <c r="I1308" s="522"/>
      <c r="J1308" s="451"/>
      <c r="K1308" s="447" t="s">
        <v>99</v>
      </c>
      <c r="L1308" s="964"/>
      <c r="M1308" s="964"/>
      <c r="N1308" s="965"/>
    </row>
    <row r="1309" spans="3:14" ht="16" customHeight="1">
      <c r="C1309" s="451"/>
      <c r="D1309" s="448" t="s">
        <v>19</v>
      </c>
      <c r="E1309" s="964"/>
      <c r="F1309" s="964"/>
      <c r="G1309" s="965"/>
      <c r="H1309" s="521"/>
      <c r="I1309" s="522"/>
      <c r="J1309" s="451"/>
      <c r="K1309" s="448" t="s">
        <v>19</v>
      </c>
      <c r="L1309" s="964"/>
      <c r="M1309" s="964"/>
      <c r="N1309" s="965"/>
    </row>
    <row r="1310" spans="3:14" ht="16" customHeight="1">
      <c r="C1310" s="454"/>
      <c r="D1310" s="449" t="s">
        <v>7</v>
      </c>
      <c r="E1310" s="964"/>
      <c r="F1310" s="964"/>
      <c r="G1310" s="965"/>
      <c r="H1310" s="521"/>
      <c r="I1310" s="522"/>
      <c r="J1310" s="454"/>
      <c r="K1310" s="449" t="s">
        <v>7</v>
      </c>
      <c r="L1310" s="964"/>
      <c r="M1310" s="964"/>
      <c r="N1310" s="965"/>
    </row>
    <row r="1311" spans="3:14" ht="16" customHeight="1">
      <c r="C1311" s="451"/>
      <c r="D1311" s="445" t="str">
        <f>'statement of marks'!$H$3</f>
        <v>fo|ky; dk Mk;l dksM+ →</v>
      </c>
      <c r="E1311" s="966" t="str">
        <f>'statement of marks'!$I$3</f>
        <v>00001</v>
      </c>
      <c r="F1311" s="966"/>
      <c r="G1311" s="967"/>
      <c r="H1311" s="521"/>
      <c r="I1311" s="522"/>
      <c r="J1311" s="451"/>
      <c r="K1311" s="445" t="str">
        <f>'statement of marks'!$H$3</f>
        <v>fo|ky; dk Mk;l dksM+ →</v>
      </c>
      <c r="L1311" s="966" t="str">
        <f>'statement of marks'!$I$3</f>
        <v>00001</v>
      </c>
      <c r="M1311" s="966"/>
      <c r="N1311" s="967"/>
    </row>
    <row r="1312" spans="3:14" ht="16" customHeight="1" thickBot="1">
      <c r="C1312" s="455"/>
      <c r="D1312" s="456" t="s">
        <v>70</v>
      </c>
      <c r="E1312" s="968">
        <f>'statement of marks'!$EX$107</f>
        <v>42460</v>
      </c>
      <c r="F1312" s="968"/>
      <c r="G1312" s="969"/>
      <c r="H1312" s="521"/>
      <c r="I1312" s="522"/>
      <c r="J1312" s="455"/>
      <c r="K1312" s="456" t="s">
        <v>70</v>
      </c>
      <c r="L1312" s="968">
        <f>'statement of marks'!$EX$107</f>
        <v>42460</v>
      </c>
      <c r="M1312" s="968"/>
      <c r="N1312" s="969"/>
    </row>
    <row r="1313" spans="3:14" ht="16" customHeight="1">
      <c r="C1313" s="970" t="s">
        <v>44</v>
      </c>
      <c r="D1313" s="971"/>
      <c r="E1313" s="971"/>
      <c r="F1313" s="971"/>
      <c r="G1313" s="972"/>
      <c r="H1313" s="521"/>
      <c r="I1313" s="522"/>
      <c r="J1313" s="970" t="s">
        <v>44</v>
      </c>
      <c r="K1313" s="971"/>
      <c r="L1313" s="971"/>
      <c r="M1313" s="971"/>
      <c r="N1313" s="972"/>
    </row>
    <row r="1314" spans="3:14" ht="16" customHeight="1">
      <c r="C1314" s="973" t="str">
        <f>'statement of marks'!$A$1</f>
        <v>jk- ck- ek/;fed fo|ky; uohu] fuEckgsM+k</v>
      </c>
      <c r="D1314" s="974"/>
      <c r="E1314" s="974"/>
      <c r="F1314" s="974"/>
      <c r="G1314" s="975"/>
      <c r="H1314" s="521"/>
      <c r="I1314" s="522"/>
      <c r="J1314" s="973" t="str">
        <f>'statement of marks'!$A$1</f>
        <v>jk- ck- ek/;fed fo|ky; uohu] fuEckgsM+k</v>
      </c>
      <c r="K1314" s="974"/>
      <c r="L1314" s="974"/>
      <c r="M1314" s="974"/>
      <c r="N1314" s="975"/>
    </row>
    <row r="1315" spans="3:14" ht="16" customHeight="1">
      <c r="C1315" s="973"/>
      <c r="D1315" s="974"/>
      <c r="E1315" s="974"/>
      <c r="F1315" s="974"/>
      <c r="G1315" s="975"/>
      <c r="H1315" s="521"/>
      <c r="I1315" s="522"/>
      <c r="J1315" s="973"/>
      <c r="K1315" s="974"/>
      <c r="L1315" s="974"/>
      <c r="M1315" s="974"/>
      <c r="N1315" s="975"/>
    </row>
    <row r="1316" spans="3:14" ht="16" customHeight="1">
      <c r="C1316" s="451"/>
      <c r="D1316" s="443" t="s">
        <v>578</v>
      </c>
      <c r="E1316" s="976" t="str">
        <f>'statement of marks'!$F$3</f>
        <v>2015-16</v>
      </c>
      <c r="F1316" s="976"/>
      <c r="G1316" s="977"/>
      <c r="H1316" s="521"/>
      <c r="I1316" s="522"/>
      <c r="J1316" s="451"/>
      <c r="K1316" s="443" t="s">
        <v>578</v>
      </c>
      <c r="L1316" s="976" t="str">
        <f>'statement of marks'!$F$3</f>
        <v>2015-16</v>
      </c>
      <c r="M1316" s="976"/>
      <c r="N1316" s="977"/>
    </row>
    <row r="1317" spans="3:14" ht="16" customHeight="1">
      <c r="C1317" s="451"/>
      <c r="D1317" s="444" t="s">
        <v>579</v>
      </c>
      <c r="E1317" s="978" t="str">
        <f>IF('statement of marks'!H89="","",'statement of marks'!H89)</f>
        <v>v 083</v>
      </c>
      <c r="F1317" s="978"/>
      <c r="G1317" s="979"/>
      <c r="H1317" s="521"/>
      <c r="I1317" s="522"/>
      <c r="J1317" s="451"/>
      <c r="K1317" s="444" t="s">
        <v>579</v>
      </c>
      <c r="L1317" s="978" t="str">
        <f>IF('statement of marks'!H90="","",'statement of marks'!H90)</f>
        <v>v 084</v>
      </c>
      <c r="M1317" s="978"/>
      <c r="N1317" s="979"/>
    </row>
    <row r="1318" spans="3:14" ht="16" customHeight="1">
      <c r="C1318" s="451"/>
      <c r="D1318" s="444" t="s">
        <v>580</v>
      </c>
      <c r="E1318" s="978" t="str">
        <f>IF('statement of marks'!I89="","",'statement of marks'!I89)</f>
        <v>c 083</v>
      </c>
      <c r="F1318" s="978"/>
      <c r="G1318" s="979"/>
      <c r="H1318" s="521"/>
      <c r="I1318" s="522"/>
      <c r="J1318" s="451"/>
      <c r="K1318" s="444" t="s">
        <v>580</v>
      </c>
      <c r="L1318" s="978" t="str">
        <f>IF('statement of marks'!I90="","",'statement of marks'!I90)</f>
        <v>c 084</v>
      </c>
      <c r="M1318" s="978"/>
      <c r="N1318" s="979"/>
    </row>
    <row r="1319" spans="3:14" ht="16" customHeight="1">
      <c r="C1319" s="451"/>
      <c r="D1319" s="444" t="s">
        <v>581</v>
      </c>
      <c r="E1319" s="978" t="str">
        <f>IF('statement of marks'!J89="","",'statement of marks'!J89)</f>
        <v>l 083</v>
      </c>
      <c r="F1319" s="978"/>
      <c r="G1319" s="979"/>
      <c r="H1319" s="521"/>
      <c r="I1319" s="522"/>
      <c r="J1319" s="451"/>
      <c r="K1319" s="444" t="s">
        <v>581</v>
      </c>
      <c r="L1319" s="978" t="str">
        <f>IF('statement of marks'!J90="","",'statement of marks'!J90)</f>
        <v>l 084</v>
      </c>
      <c r="M1319" s="978"/>
      <c r="N1319" s="979"/>
    </row>
    <row r="1320" spans="3:14" ht="16" customHeight="1">
      <c r="C1320" s="451"/>
      <c r="D1320" s="444" t="s">
        <v>585</v>
      </c>
      <c r="E1320" s="980" t="str">
        <f>IF('statement of marks'!B89="","",'statement of marks'!B89)</f>
        <v/>
      </c>
      <c r="F1320" s="980"/>
      <c r="G1320" s="981"/>
      <c r="H1320" s="521"/>
      <c r="I1320" s="522"/>
      <c r="J1320" s="451"/>
      <c r="K1320" s="444" t="s">
        <v>585</v>
      </c>
      <c r="L1320" s="980" t="str">
        <f>IF('statement of marks'!B90="","",'statement of marks'!B90)</f>
        <v/>
      </c>
      <c r="M1320" s="980"/>
      <c r="N1320" s="981"/>
    </row>
    <row r="1321" spans="3:14" ht="16" customHeight="1">
      <c r="C1321" s="451"/>
      <c r="D1321" s="444" t="s">
        <v>582</v>
      </c>
      <c r="E1321" s="980">
        <f>'statement of marks'!$D$3</f>
        <v>3</v>
      </c>
      <c r="F1321" s="980"/>
      <c r="G1321" s="981"/>
      <c r="H1321" s="521"/>
      <c r="I1321" s="522"/>
      <c r="J1321" s="451"/>
      <c r="K1321" s="444" t="s">
        <v>582</v>
      </c>
      <c r="L1321" s="980">
        <f>'statement of marks'!$D$3</f>
        <v>3</v>
      </c>
      <c r="M1321" s="980"/>
      <c r="N1321" s="981"/>
    </row>
    <row r="1322" spans="3:14" ht="16" customHeight="1">
      <c r="C1322" s="451"/>
      <c r="D1322" s="445" t="s">
        <v>583</v>
      </c>
      <c r="E1322" s="980" t="str">
        <f>IF('statement of marks'!E89="","",'statement of marks'!E89)</f>
        <v/>
      </c>
      <c r="F1322" s="980"/>
      <c r="G1322" s="981"/>
      <c r="H1322" s="521"/>
      <c r="I1322" s="522"/>
      <c r="J1322" s="451"/>
      <c r="K1322" s="445" t="s">
        <v>583</v>
      </c>
      <c r="L1322" s="980" t="str">
        <f>IF('statement of marks'!E90="","",'statement of marks'!E90)</f>
        <v/>
      </c>
      <c r="M1322" s="980"/>
      <c r="N1322" s="981"/>
    </row>
    <row r="1323" spans="3:14" ht="16" customHeight="1">
      <c r="C1323" s="451"/>
      <c r="D1323" s="444" t="s">
        <v>9</v>
      </c>
      <c r="E1323" s="980" t="str">
        <f>IF('statement of marks'!D89="","",'statement of marks'!D89)</f>
        <v/>
      </c>
      <c r="F1323" s="980"/>
      <c r="G1323" s="981"/>
      <c r="H1323" s="521"/>
      <c r="I1323" s="522"/>
      <c r="J1323" s="451"/>
      <c r="K1323" s="444" t="s">
        <v>9</v>
      </c>
      <c r="L1323" s="980" t="str">
        <f>IF('statement of marks'!D90="","",'statement of marks'!D90)</f>
        <v/>
      </c>
      <c r="M1323" s="980"/>
      <c r="N1323" s="981"/>
    </row>
    <row r="1324" spans="3:14" ht="16" customHeight="1">
      <c r="C1324" s="451"/>
      <c r="D1324" s="444" t="s">
        <v>587</v>
      </c>
      <c r="E1324" s="982" t="str">
        <f>IF('statement of marks'!F89="","",'statement of marks'!F89)</f>
        <v/>
      </c>
      <c r="F1324" s="982"/>
      <c r="G1324" s="983"/>
      <c r="H1324" s="521"/>
      <c r="I1324" s="522"/>
      <c r="J1324" s="451"/>
      <c r="K1324" s="444" t="s">
        <v>587</v>
      </c>
      <c r="L1324" s="982" t="str">
        <f>IF('statement of marks'!F90="","",'statement of marks'!F90)</f>
        <v/>
      </c>
      <c r="M1324" s="982"/>
      <c r="N1324" s="983"/>
    </row>
    <row r="1325" spans="3:14" ht="16" customHeight="1">
      <c r="C1325" s="451"/>
      <c r="D1325" s="444" t="s">
        <v>588</v>
      </c>
      <c r="E1325" s="984" t="str">
        <f>IF('statement of marks'!G89="","",'statement of marks'!G89)</f>
        <v/>
      </c>
      <c r="F1325" s="984"/>
      <c r="G1325" s="985"/>
      <c r="H1325" s="521"/>
      <c r="I1325" s="522"/>
      <c r="J1325" s="451"/>
      <c r="K1325" s="444" t="s">
        <v>588</v>
      </c>
      <c r="L1325" s="984" t="str">
        <f>IF('statement of marks'!G90="","",'statement of marks'!G90)</f>
        <v/>
      </c>
      <c r="M1325" s="984"/>
      <c r="N1325" s="985"/>
    </row>
    <row r="1326" spans="3:14" ht="16" customHeight="1">
      <c r="C1326" s="451"/>
      <c r="D1326" s="444" t="s">
        <v>584</v>
      </c>
      <c r="E1326" s="450" t="s">
        <v>655</v>
      </c>
      <c r="F1326" s="450" t="s">
        <v>91</v>
      </c>
      <c r="G1326" s="452" t="s">
        <v>591</v>
      </c>
      <c r="H1326" s="521"/>
      <c r="I1326" s="522"/>
      <c r="J1326" s="451"/>
      <c r="K1326" s="444" t="s">
        <v>584</v>
      </c>
      <c r="L1326" s="450" t="s">
        <v>655</v>
      </c>
      <c r="M1326" s="450" t="s">
        <v>91</v>
      </c>
      <c r="N1326" s="452" t="s">
        <v>591</v>
      </c>
    </row>
    <row r="1327" spans="3:14" ht="16" customHeight="1">
      <c r="C1327" s="451"/>
      <c r="D1327" s="444" t="str">
        <f>'statement of marks'!$DQ$5</f>
        <v>fgUnh</v>
      </c>
      <c r="E1327" s="458" t="str">
        <f>IF('statement of marks'!DQ89="","",'statement of marks'!DQ89)</f>
        <v/>
      </c>
      <c r="F1327" s="460" t="str">
        <f>IF('statement of marks'!DR89="","",'statement of marks'!DR89)</f>
        <v/>
      </c>
      <c r="G1327" s="452" t="str">
        <f>IF('statement of marks'!DS89="","",'statement of marks'!DS89)</f>
        <v/>
      </c>
      <c r="H1327" s="521"/>
      <c r="I1327" s="522"/>
      <c r="J1327" s="451"/>
      <c r="K1327" s="444" t="str">
        <f>'statement of marks'!$DQ$5</f>
        <v>fgUnh</v>
      </c>
      <c r="L1327" s="458" t="str">
        <f>IF('statement of marks'!DQ90="","",'statement of marks'!DQ90)</f>
        <v/>
      </c>
      <c r="M1327" s="460" t="str">
        <f>IF('statement of marks'!DR90="","",'statement of marks'!DR90)</f>
        <v/>
      </c>
      <c r="N1327" s="452" t="str">
        <f>IF('statement of marks'!DS90="","",'statement of marks'!DS90)</f>
        <v/>
      </c>
    </row>
    <row r="1328" spans="3:14" ht="16" customHeight="1">
      <c r="C1328" s="451"/>
      <c r="D1328" s="519" t="str">
        <f>'statement of marks'!$DW$5</f>
        <v>mnwZ</v>
      </c>
      <c r="E1328" s="458" t="str">
        <f>IF('statement of marks'!DW89="","",'statement of marks'!DW89)</f>
        <v/>
      </c>
      <c r="F1328" s="460" t="str">
        <f>IF('statement of marks'!DX89="","",'statement of marks'!DX89)</f>
        <v/>
      </c>
      <c r="G1328" s="452" t="str">
        <f>IF('statement of marks'!DY89="","",'statement of marks'!DY89)</f>
        <v/>
      </c>
      <c r="H1328" s="521"/>
      <c r="I1328" s="522"/>
      <c r="J1328" s="451"/>
      <c r="K1328" s="519" t="str">
        <f>'statement of marks'!$DW$5</f>
        <v>mnwZ</v>
      </c>
      <c r="L1328" s="458" t="str">
        <f>IF('statement of marks'!DW90="","",'statement of marks'!DW90)</f>
        <v/>
      </c>
      <c r="M1328" s="460" t="str">
        <f>IF('statement of marks'!DX90="","",'statement of marks'!DX90)</f>
        <v/>
      </c>
      <c r="N1328" s="452" t="str">
        <f>IF('statement of marks'!DY90="","",'statement of marks'!DY90)</f>
        <v/>
      </c>
    </row>
    <row r="1329" spans="3:14" ht="16" customHeight="1">
      <c r="C1329" s="451"/>
      <c r="D1329" s="444" t="str">
        <f>'statement of marks'!$DT$5</f>
        <v>vaxszth</v>
      </c>
      <c r="E1329" s="458" t="str">
        <f>IF('statement of marks'!DT89="","",'statement of marks'!DT89)</f>
        <v/>
      </c>
      <c r="F1329" s="460" t="str">
        <f>IF('statement of marks'!DU89="","",'statement of marks'!DU89)</f>
        <v/>
      </c>
      <c r="G1329" s="452" t="str">
        <f>IF('statement of marks'!DV89="","",'statement of marks'!DV89)</f>
        <v/>
      </c>
      <c r="H1329" s="521"/>
      <c r="I1329" s="522"/>
      <c r="J1329" s="451"/>
      <c r="K1329" s="444" t="str">
        <f>'statement of marks'!$DT$5</f>
        <v>vaxszth</v>
      </c>
      <c r="L1329" s="458" t="str">
        <f>IF('statement of marks'!DT90="","",'statement of marks'!DT90)</f>
        <v/>
      </c>
      <c r="M1329" s="460" t="str">
        <f>IF('statement of marks'!DU90="","",'statement of marks'!DU90)</f>
        <v/>
      </c>
      <c r="N1329" s="452" t="str">
        <f>IF('statement of marks'!DV90="","",'statement of marks'!DV90)</f>
        <v/>
      </c>
    </row>
    <row r="1330" spans="3:14" ht="16" customHeight="1">
      <c r="C1330" s="451"/>
      <c r="D1330" s="444" t="str">
        <f>'statement of marks'!$DZ$5</f>
        <v>xf.kr</v>
      </c>
      <c r="E1330" s="458" t="str">
        <f>IF('statement of marks'!DZ89="","",'statement of marks'!DZ89)</f>
        <v/>
      </c>
      <c r="F1330" s="460" t="str">
        <f>IF('statement of marks'!EA89="","",'statement of marks'!EA89)</f>
        <v/>
      </c>
      <c r="G1330" s="452" t="str">
        <f>IF('statement of marks'!EB89="","",'statement of marks'!EB89)</f>
        <v/>
      </c>
      <c r="H1330" s="521"/>
      <c r="I1330" s="522"/>
      <c r="J1330" s="451"/>
      <c r="K1330" s="444" t="str">
        <f>'statement of marks'!$DZ$5</f>
        <v>xf.kr</v>
      </c>
      <c r="L1330" s="458" t="str">
        <f>IF('statement of marks'!DZ90="","",'statement of marks'!DZ90)</f>
        <v/>
      </c>
      <c r="M1330" s="460" t="str">
        <f>IF('statement of marks'!EA90="","",'statement of marks'!EA90)</f>
        <v/>
      </c>
      <c r="N1330" s="452" t="str">
        <f>IF('statement of marks'!EB90="","",'statement of marks'!EB90)</f>
        <v/>
      </c>
    </row>
    <row r="1331" spans="3:14" ht="16" customHeight="1">
      <c r="C1331" s="451"/>
      <c r="D1331" s="444" t="str">
        <f>'statement of marks'!$EC$5</f>
        <v>Ik;kZoj.k v/;;u</v>
      </c>
      <c r="E1331" s="458" t="str">
        <f>IF('statement of marks'!EC89="","",'statement of marks'!EC89)</f>
        <v/>
      </c>
      <c r="F1331" s="460" t="str">
        <f>IF('statement of marks'!ED89="","",'statement of marks'!ED89)</f>
        <v/>
      </c>
      <c r="G1331" s="452" t="str">
        <f>IF('statement of marks'!EE89="","",'statement of marks'!EE89)</f>
        <v/>
      </c>
      <c r="H1331" s="521"/>
      <c r="I1331" s="522"/>
      <c r="J1331" s="451"/>
      <c r="K1331" s="444" t="str">
        <f>'statement of marks'!$EC$5</f>
        <v>Ik;kZoj.k v/;;u</v>
      </c>
      <c r="L1331" s="458" t="str">
        <f>IF('statement of marks'!EC90="","",'statement of marks'!EC90)</f>
        <v/>
      </c>
      <c r="M1331" s="460" t="str">
        <f>IF('statement of marks'!ED90="","",'statement of marks'!ED90)</f>
        <v/>
      </c>
      <c r="N1331" s="452" t="str">
        <f>IF('statement of marks'!EE90="","",'statement of marks'!EE90)</f>
        <v/>
      </c>
    </row>
    <row r="1332" spans="3:14" ht="16" customHeight="1">
      <c r="C1332" s="451"/>
      <c r="D1332" s="444" t="str">
        <f>'statement of marks'!$EF$5</f>
        <v>dk;kZuqHko</v>
      </c>
      <c r="E1332" s="458" t="str">
        <f>IF('statement of marks'!EF89="","",'statement of marks'!EF89)</f>
        <v/>
      </c>
      <c r="F1332" s="460" t="str">
        <f>IF('statement of marks'!EG89="","",'statement of marks'!EG89)</f>
        <v/>
      </c>
      <c r="G1332" s="452" t="str">
        <f>IF('statement of marks'!EH89="","",'statement of marks'!EH89)</f>
        <v/>
      </c>
      <c r="H1332" s="521"/>
      <c r="I1332" s="522"/>
      <c r="J1332" s="451"/>
      <c r="K1332" s="444" t="str">
        <f>'statement of marks'!$EF$5</f>
        <v>dk;kZuqHko</v>
      </c>
      <c r="L1332" s="458" t="str">
        <f>IF('statement of marks'!EF90="","",'statement of marks'!EF90)</f>
        <v/>
      </c>
      <c r="M1332" s="460" t="str">
        <f>IF('statement of marks'!EG90="","",'statement of marks'!EG90)</f>
        <v/>
      </c>
      <c r="N1332" s="452" t="str">
        <f>IF('statement of marks'!EH90="","",'statement of marks'!EH90)</f>
        <v/>
      </c>
    </row>
    <row r="1333" spans="3:14" ht="16" customHeight="1">
      <c r="C1333" s="451"/>
      <c r="D1333" s="444" t="str">
        <f>'statement of marks'!$EI$5</f>
        <v>dyk f'k{kk</v>
      </c>
      <c r="E1333" s="459" t="str">
        <f>IF('statement of marks'!EI89="","",'statement of marks'!EI89)</f>
        <v/>
      </c>
      <c r="F1333" s="461" t="str">
        <f>IF('statement of marks'!EJ89="","",'statement of marks'!EJ89)</f>
        <v/>
      </c>
      <c r="G1333" s="453" t="str">
        <f>IF('statement of marks'!EK89="","",'statement of marks'!EK89)</f>
        <v/>
      </c>
      <c r="H1333" s="521"/>
      <c r="I1333" s="522"/>
      <c r="J1333" s="451"/>
      <c r="K1333" s="444" t="str">
        <f>'statement of marks'!$EI$5</f>
        <v>dyk f'k{kk</v>
      </c>
      <c r="L1333" s="459" t="str">
        <f>IF('statement of marks'!EI90="","",'statement of marks'!EI90)</f>
        <v/>
      </c>
      <c r="M1333" s="461" t="str">
        <f>IF('statement of marks'!EJ90="","",'statement of marks'!EJ90)</f>
        <v/>
      </c>
      <c r="N1333" s="453" t="str">
        <f>IF('statement of marks'!EK90="","",'statement of marks'!EK90)</f>
        <v/>
      </c>
    </row>
    <row r="1334" spans="3:14" ht="16" customHeight="1">
      <c r="C1334" s="451"/>
      <c r="D1334" s="444" t="str">
        <f>'statement of marks'!$EL$5</f>
        <v>LokLF; ,oe~ 'kkjhfjd f'k{kk</v>
      </c>
      <c r="E1334" s="459" t="str">
        <f>IF('statement of marks'!EL89="","",'statement of marks'!EL89)</f>
        <v/>
      </c>
      <c r="F1334" s="461" t="str">
        <f>IF('statement of marks'!EM89="","",'statement of marks'!EM89)</f>
        <v/>
      </c>
      <c r="G1334" s="453" t="str">
        <f>IF('statement of marks'!EN89="","",'statement of marks'!EN89)</f>
        <v/>
      </c>
      <c r="H1334" s="521"/>
      <c r="I1334" s="522"/>
      <c r="J1334" s="451"/>
      <c r="K1334" s="444" t="str">
        <f>'statement of marks'!$EL$5</f>
        <v>LokLF; ,oe~ 'kkjhfjd f'k{kk</v>
      </c>
      <c r="L1334" s="459" t="str">
        <f>IF('statement of marks'!EL90="","",'statement of marks'!EL90)</f>
        <v/>
      </c>
      <c r="M1334" s="461" t="str">
        <f>IF('statement of marks'!EM90="","",'statement of marks'!EM90)</f>
        <v/>
      </c>
      <c r="N1334" s="453" t="str">
        <f>IF('statement of marks'!EN90="","",'statement of marks'!EN90)</f>
        <v/>
      </c>
    </row>
    <row r="1335" spans="3:14" ht="16" customHeight="1">
      <c r="C1335" s="451"/>
      <c r="D1335" s="444" t="s">
        <v>654</v>
      </c>
      <c r="E1335" s="459" t="str">
        <f>IF('statement of marks'!ES89="","",'statement of marks'!ES89)</f>
        <v/>
      </c>
      <c r="F1335" s="461" t="str">
        <f>IF('statement of marks'!ET89="","",'statement of marks'!ET89)</f>
        <v/>
      </c>
      <c r="G1335" s="453" t="str">
        <f>IF('statement of marks'!EV89="","",'statement of marks'!EV89)</f>
        <v/>
      </c>
      <c r="H1335" s="521"/>
      <c r="I1335" s="522"/>
      <c r="J1335" s="451"/>
      <c r="K1335" s="444" t="s">
        <v>654</v>
      </c>
      <c r="L1335" s="459" t="str">
        <f>IF('statement of marks'!ES90="","",'statement of marks'!ES90)</f>
        <v/>
      </c>
      <c r="M1335" s="461" t="str">
        <f>IF('statement of marks'!ET90="","",'statement of marks'!ET90)</f>
        <v/>
      </c>
      <c r="N1335" s="453" t="str">
        <f>IF('statement of marks'!EV90="","",'statement of marks'!EV90)</f>
        <v/>
      </c>
    </row>
    <row r="1336" spans="3:14" ht="16" customHeight="1">
      <c r="C1336" s="451"/>
      <c r="D1336" s="444" t="s">
        <v>11</v>
      </c>
      <c r="E1336" s="986" t="str">
        <f>IF('statement of marks'!ER89="","",'statement of marks'!ER89)</f>
        <v/>
      </c>
      <c r="F1336" s="986"/>
      <c r="G1336" s="987"/>
      <c r="H1336" s="521"/>
      <c r="I1336" s="522"/>
      <c r="J1336" s="451"/>
      <c r="K1336" s="444" t="s">
        <v>11</v>
      </c>
      <c r="L1336" s="986" t="str">
        <f>IF('statement of marks'!ER90="","",'statement of marks'!ER90)</f>
        <v/>
      </c>
      <c r="M1336" s="986"/>
      <c r="N1336" s="987"/>
    </row>
    <row r="1337" spans="3:14" ht="16" customHeight="1">
      <c r="C1337" s="451"/>
      <c r="D1337" s="446" t="str">
        <f>'statement of marks'!$EO$5</f>
        <v>dqy ehfVax</v>
      </c>
      <c r="E1337" s="457" t="str">
        <f>IF('statement of marks'!EO89="","",'statement of marks'!EO89)</f>
        <v/>
      </c>
      <c r="F1337" s="395" t="str">
        <f>'statement of marks'!$EP$5</f>
        <v>Nk= mifLFkfr</v>
      </c>
      <c r="G1337" s="462" t="str">
        <f>IF('statement of marks'!EP89="","",'statement of marks'!EP89)</f>
        <v/>
      </c>
      <c r="H1337" s="521"/>
      <c r="I1337" s="522"/>
      <c r="J1337" s="451"/>
      <c r="K1337" s="446" t="str">
        <f>'statement of marks'!$EO$5</f>
        <v>dqy ehfVax</v>
      </c>
      <c r="L1337" s="457" t="str">
        <f>IF('statement of marks'!EO90="","",'statement of marks'!EO90)</f>
        <v/>
      </c>
      <c r="M1337" s="395" t="str">
        <f>'statement of marks'!$EP$5</f>
        <v>Nk= mifLFkfr</v>
      </c>
      <c r="N1337" s="462" t="str">
        <f>IF('statement of marks'!EP90="","",'statement of marks'!EP90)</f>
        <v/>
      </c>
    </row>
    <row r="1338" spans="3:14" ht="16" customHeight="1">
      <c r="C1338" s="451"/>
      <c r="D1338" s="444" t="s">
        <v>589</v>
      </c>
      <c r="E1338" s="964" t="str">
        <f>IF('statement of marks'!EY89="","",'statement of marks'!EY89)</f>
        <v/>
      </c>
      <c r="F1338" s="964"/>
      <c r="G1338" s="965"/>
      <c r="H1338" s="521"/>
      <c r="I1338" s="522"/>
      <c r="J1338" s="451"/>
      <c r="K1338" s="444" t="s">
        <v>589</v>
      </c>
      <c r="L1338" s="964" t="str">
        <f>IF('statement of marks'!EY90="","",'statement of marks'!EY90)</f>
        <v/>
      </c>
      <c r="M1338" s="964"/>
      <c r="N1338" s="965"/>
    </row>
    <row r="1339" spans="3:14" ht="16" customHeight="1">
      <c r="C1339" s="451"/>
      <c r="D1339" s="445" t="s">
        <v>72</v>
      </c>
      <c r="E1339" s="964"/>
      <c r="F1339" s="964"/>
      <c r="G1339" s="965"/>
      <c r="H1339" s="521"/>
      <c r="I1339" s="522"/>
      <c r="J1339" s="451"/>
      <c r="K1339" s="445" t="s">
        <v>72</v>
      </c>
      <c r="L1339" s="964"/>
      <c r="M1339" s="964"/>
      <c r="N1339" s="965"/>
    </row>
    <row r="1340" spans="3:14" ht="16" customHeight="1">
      <c r="C1340" s="451"/>
      <c r="D1340" s="447" t="s">
        <v>99</v>
      </c>
      <c r="E1340" s="964"/>
      <c r="F1340" s="964"/>
      <c r="G1340" s="965"/>
      <c r="H1340" s="521"/>
      <c r="I1340" s="522"/>
      <c r="J1340" s="451"/>
      <c r="K1340" s="447" t="s">
        <v>99</v>
      </c>
      <c r="L1340" s="964"/>
      <c r="M1340" s="964"/>
      <c r="N1340" s="965"/>
    </row>
    <row r="1341" spans="3:14" ht="16" customHeight="1">
      <c r="C1341" s="451"/>
      <c r="D1341" s="448" t="s">
        <v>19</v>
      </c>
      <c r="E1341" s="964"/>
      <c r="F1341" s="964"/>
      <c r="G1341" s="965"/>
      <c r="H1341" s="521"/>
      <c r="I1341" s="522"/>
      <c r="J1341" s="451"/>
      <c r="K1341" s="448" t="s">
        <v>19</v>
      </c>
      <c r="L1341" s="964"/>
      <c r="M1341" s="964"/>
      <c r="N1341" s="965"/>
    </row>
    <row r="1342" spans="3:14" ht="16" customHeight="1">
      <c r="C1342" s="454"/>
      <c r="D1342" s="449" t="s">
        <v>7</v>
      </c>
      <c r="E1342" s="964"/>
      <c r="F1342" s="964"/>
      <c r="G1342" s="965"/>
      <c r="H1342" s="521"/>
      <c r="I1342" s="522"/>
      <c r="J1342" s="454"/>
      <c r="K1342" s="449" t="s">
        <v>7</v>
      </c>
      <c r="L1342" s="964"/>
      <c r="M1342" s="964"/>
      <c r="N1342" s="965"/>
    </row>
    <row r="1343" spans="3:14" ht="16" customHeight="1">
      <c r="C1343" s="451"/>
      <c r="D1343" s="445" t="str">
        <f>'statement of marks'!$H$3</f>
        <v>fo|ky; dk Mk;l dksM+ →</v>
      </c>
      <c r="E1343" s="966" t="str">
        <f>'statement of marks'!$I$3</f>
        <v>00001</v>
      </c>
      <c r="F1343" s="966"/>
      <c r="G1343" s="967"/>
      <c r="H1343" s="521"/>
      <c r="I1343" s="522"/>
      <c r="J1343" s="451"/>
      <c r="K1343" s="445" t="str">
        <f>'statement of marks'!$H$3</f>
        <v>fo|ky; dk Mk;l dksM+ →</v>
      </c>
      <c r="L1343" s="966" t="str">
        <f>'statement of marks'!$I$3</f>
        <v>00001</v>
      </c>
      <c r="M1343" s="966"/>
      <c r="N1343" s="967"/>
    </row>
    <row r="1344" spans="3:14" ht="16" customHeight="1" thickBot="1">
      <c r="C1344" s="455"/>
      <c r="D1344" s="456" t="s">
        <v>70</v>
      </c>
      <c r="E1344" s="968">
        <f>'statement of marks'!$EX$107</f>
        <v>42460</v>
      </c>
      <c r="F1344" s="968"/>
      <c r="G1344" s="969"/>
      <c r="H1344" s="521"/>
      <c r="I1344" s="522"/>
      <c r="J1344" s="455"/>
      <c r="K1344" s="456" t="s">
        <v>70</v>
      </c>
      <c r="L1344" s="968">
        <f>'statement of marks'!$EX$107</f>
        <v>42460</v>
      </c>
      <c r="M1344" s="968"/>
      <c r="N1344" s="969"/>
    </row>
    <row r="1345" spans="3:14" ht="16" customHeight="1">
      <c r="C1345" s="970" t="s">
        <v>44</v>
      </c>
      <c r="D1345" s="971"/>
      <c r="E1345" s="971"/>
      <c r="F1345" s="971"/>
      <c r="G1345" s="972"/>
      <c r="H1345" s="521"/>
      <c r="I1345" s="522"/>
      <c r="J1345" s="970" t="s">
        <v>44</v>
      </c>
      <c r="K1345" s="971"/>
      <c r="L1345" s="971"/>
      <c r="M1345" s="971"/>
      <c r="N1345" s="972"/>
    </row>
    <row r="1346" spans="3:14" ht="16" customHeight="1">
      <c r="C1346" s="973" t="str">
        <f>'statement of marks'!$A$1</f>
        <v>jk- ck- ek/;fed fo|ky; uohu] fuEckgsM+k</v>
      </c>
      <c r="D1346" s="974"/>
      <c r="E1346" s="974"/>
      <c r="F1346" s="974"/>
      <c r="G1346" s="975"/>
      <c r="H1346" s="521"/>
      <c r="I1346" s="522"/>
      <c r="J1346" s="973" t="str">
        <f>'statement of marks'!$A$1</f>
        <v>jk- ck- ek/;fed fo|ky; uohu] fuEckgsM+k</v>
      </c>
      <c r="K1346" s="974"/>
      <c r="L1346" s="974"/>
      <c r="M1346" s="974"/>
      <c r="N1346" s="975"/>
    </row>
    <row r="1347" spans="3:14" ht="16" customHeight="1">
      <c r="C1347" s="973"/>
      <c r="D1347" s="974"/>
      <c r="E1347" s="974"/>
      <c r="F1347" s="974"/>
      <c r="G1347" s="975"/>
      <c r="H1347" s="521"/>
      <c r="I1347" s="522"/>
      <c r="J1347" s="973"/>
      <c r="K1347" s="974"/>
      <c r="L1347" s="974"/>
      <c r="M1347" s="974"/>
      <c r="N1347" s="975"/>
    </row>
    <row r="1348" spans="3:14" ht="16" customHeight="1">
      <c r="C1348" s="451"/>
      <c r="D1348" s="443" t="s">
        <v>578</v>
      </c>
      <c r="E1348" s="976" t="str">
        <f>'statement of marks'!$F$3</f>
        <v>2015-16</v>
      </c>
      <c r="F1348" s="976"/>
      <c r="G1348" s="977"/>
      <c r="H1348" s="521"/>
      <c r="I1348" s="522"/>
      <c r="J1348" s="451"/>
      <c r="K1348" s="443" t="s">
        <v>578</v>
      </c>
      <c r="L1348" s="976" t="str">
        <f>'statement of marks'!$F$3</f>
        <v>2015-16</v>
      </c>
      <c r="M1348" s="976"/>
      <c r="N1348" s="977"/>
    </row>
    <row r="1349" spans="3:14" ht="16" customHeight="1">
      <c r="C1349" s="451"/>
      <c r="D1349" s="444" t="s">
        <v>579</v>
      </c>
      <c r="E1349" s="978" t="str">
        <f>IF('statement of marks'!H91="","",'statement of marks'!H91)</f>
        <v>v 085</v>
      </c>
      <c r="F1349" s="978"/>
      <c r="G1349" s="979"/>
      <c r="H1349" s="521"/>
      <c r="I1349" s="522"/>
      <c r="J1349" s="451"/>
      <c r="K1349" s="444" t="s">
        <v>579</v>
      </c>
      <c r="L1349" s="978" t="str">
        <f>IF('statement of marks'!H92="","",'statement of marks'!H92)</f>
        <v>v 086</v>
      </c>
      <c r="M1349" s="978"/>
      <c r="N1349" s="979"/>
    </row>
    <row r="1350" spans="3:14" ht="16" customHeight="1">
      <c r="C1350" s="451"/>
      <c r="D1350" s="444" t="s">
        <v>580</v>
      </c>
      <c r="E1350" s="978" t="str">
        <f>IF('statement of marks'!I91="","",'statement of marks'!I91)</f>
        <v>c 085</v>
      </c>
      <c r="F1350" s="978"/>
      <c r="G1350" s="979"/>
      <c r="H1350" s="521"/>
      <c r="I1350" s="522"/>
      <c r="J1350" s="451"/>
      <c r="K1350" s="444" t="s">
        <v>580</v>
      </c>
      <c r="L1350" s="978" t="str">
        <f>IF('statement of marks'!I92="","",'statement of marks'!I92)</f>
        <v>c 086</v>
      </c>
      <c r="M1350" s="978"/>
      <c r="N1350" s="979"/>
    </row>
    <row r="1351" spans="3:14" ht="16" customHeight="1">
      <c r="C1351" s="451"/>
      <c r="D1351" s="444" t="s">
        <v>581</v>
      </c>
      <c r="E1351" s="978" t="str">
        <f>IF('statement of marks'!J91="","",'statement of marks'!J91)</f>
        <v>l 085</v>
      </c>
      <c r="F1351" s="978"/>
      <c r="G1351" s="979"/>
      <c r="H1351" s="521"/>
      <c r="I1351" s="522"/>
      <c r="J1351" s="451"/>
      <c r="K1351" s="444" t="s">
        <v>581</v>
      </c>
      <c r="L1351" s="978" t="str">
        <f>IF('statement of marks'!J92="","",'statement of marks'!J92)</f>
        <v>l 086</v>
      </c>
      <c r="M1351" s="978"/>
      <c r="N1351" s="979"/>
    </row>
    <row r="1352" spans="3:14" ht="16" customHeight="1">
      <c r="C1352" s="451"/>
      <c r="D1352" s="444" t="s">
        <v>585</v>
      </c>
      <c r="E1352" s="980" t="str">
        <f>IF('statement of marks'!B91="","",'statement of marks'!B91)</f>
        <v/>
      </c>
      <c r="F1352" s="980"/>
      <c r="G1352" s="981"/>
      <c r="H1352" s="521"/>
      <c r="I1352" s="522"/>
      <c r="J1352" s="451"/>
      <c r="K1352" s="444" t="s">
        <v>585</v>
      </c>
      <c r="L1352" s="980" t="str">
        <f>IF('statement of marks'!B92="","",'statement of marks'!B92)</f>
        <v/>
      </c>
      <c r="M1352" s="980"/>
      <c r="N1352" s="981"/>
    </row>
    <row r="1353" spans="3:14" ht="16" customHeight="1">
      <c r="C1353" s="451"/>
      <c r="D1353" s="444" t="s">
        <v>582</v>
      </c>
      <c r="E1353" s="980">
        <f>'statement of marks'!$D$3</f>
        <v>3</v>
      </c>
      <c r="F1353" s="980"/>
      <c r="G1353" s="981"/>
      <c r="H1353" s="521"/>
      <c r="I1353" s="522"/>
      <c r="J1353" s="451"/>
      <c r="K1353" s="444" t="s">
        <v>582</v>
      </c>
      <c r="L1353" s="980">
        <f>'statement of marks'!$D$3</f>
        <v>3</v>
      </c>
      <c r="M1353" s="980"/>
      <c r="N1353" s="981"/>
    </row>
    <row r="1354" spans="3:14" ht="16" customHeight="1">
      <c r="C1354" s="451"/>
      <c r="D1354" s="445" t="s">
        <v>583</v>
      </c>
      <c r="E1354" s="980" t="str">
        <f>IF('statement of marks'!E91="","",'statement of marks'!E91)</f>
        <v/>
      </c>
      <c r="F1354" s="980"/>
      <c r="G1354" s="981"/>
      <c r="H1354" s="521"/>
      <c r="I1354" s="522"/>
      <c r="J1354" s="451"/>
      <c r="K1354" s="445" t="s">
        <v>583</v>
      </c>
      <c r="L1354" s="980" t="str">
        <f>IF('statement of marks'!E92="","",'statement of marks'!E92)</f>
        <v/>
      </c>
      <c r="M1354" s="980"/>
      <c r="N1354" s="981"/>
    </row>
    <row r="1355" spans="3:14" ht="16" customHeight="1">
      <c r="C1355" s="451"/>
      <c r="D1355" s="444" t="s">
        <v>9</v>
      </c>
      <c r="E1355" s="980" t="str">
        <f>IF('statement of marks'!D91="","",'statement of marks'!D91)</f>
        <v/>
      </c>
      <c r="F1355" s="980"/>
      <c r="G1355" s="981"/>
      <c r="H1355" s="521"/>
      <c r="I1355" s="522"/>
      <c r="J1355" s="451"/>
      <c r="K1355" s="444" t="s">
        <v>9</v>
      </c>
      <c r="L1355" s="980" t="str">
        <f>IF('statement of marks'!D92="","",'statement of marks'!D92)</f>
        <v/>
      </c>
      <c r="M1355" s="980"/>
      <c r="N1355" s="981"/>
    </row>
    <row r="1356" spans="3:14" ht="16" customHeight="1">
      <c r="C1356" s="451"/>
      <c r="D1356" s="444" t="s">
        <v>587</v>
      </c>
      <c r="E1356" s="982" t="str">
        <f>IF('statement of marks'!F91="","",'statement of marks'!F91)</f>
        <v/>
      </c>
      <c r="F1356" s="982"/>
      <c r="G1356" s="983"/>
      <c r="H1356" s="521"/>
      <c r="I1356" s="522"/>
      <c r="J1356" s="451"/>
      <c r="K1356" s="444" t="s">
        <v>587</v>
      </c>
      <c r="L1356" s="982" t="str">
        <f>IF('statement of marks'!F92="","",'statement of marks'!F92)</f>
        <v/>
      </c>
      <c r="M1356" s="982"/>
      <c r="N1356" s="983"/>
    </row>
    <row r="1357" spans="3:14" ht="16" customHeight="1">
      <c r="C1357" s="451"/>
      <c r="D1357" s="444" t="s">
        <v>588</v>
      </c>
      <c r="E1357" s="984" t="str">
        <f>IF('statement of marks'!G91="","",'statement of marks'!G91)</f>
        <v/>
      </c>
      <c r="F1357" s="984"/>
      <c r="G1357" s="985"/>
      <c r="H1357" s="521"/>
      <c r="I1357" s="522"/>
      <c r="J1357" s="451"/>
      <c r="K1357" s="444" t="s">
        <v>588</v>
      </c>
      <c r="L1357" s="984" t="str">
        <f>IF('statement of marks'!G92="","",'statement of marks'!G92)</f>
        <v/>
      </c>
      <c r="M1357" s="984"/>
      <c r="N1357" s="985"/>
    </row>
    <row r="1358" spans="3:14" ht="16" customHeight="1">
      <c r="C1358" s="451"/>
      <c r="D1358" s="444" t="s">
        <v>584</v>
      </c>
      <c r="E1358" s="450" t="s">
        <v>655</v>
      </c>
      <c r="F1358" s="450" t="s">
        <v>91</v>
      </c>
      <c r="G1358" s="452" t="s">
        <v>591</v>
      </c>
      <c r="H1358" s="521"/>
      <c r="I1358" s="522"/>
      <c r="J1358" s="451"/>
      <c r="K1358" s="444" t="s">
        <v>584</v>
      </c>
      <c r="L1358" s="450" t="s">
        <v>655</v>
      </c>
      <c r="M1358" s="450" t="s">
        <v>91</v>
      </c>
      <c r="N1358" s="452" t="s">
        <v>591</v>
      </c>
    </row>
    <row r="1359" spans="3:14" ht="16" customHeight="1">
      <c r="C1359" s="451"/>
      <c r="D1359" s="444" t="str">
        <f>'statement of marks'!$DQ$5</f>
        <v>fgUnh</v>
      </c>
      <c r="E1359" s="458" t="str">
        <f>IF('statement of marks'!DQ91="","",'statement of marks'!DQ91)</f>
        <v/>
      </c>
      <c r="F1359" s="460" t="str">
        <f>IF('statement of marks'!DR91="","",'statement of marks'!DR91)</f>
        <v/>
      </c>
      <c r="G1359" s="452" t="str">
        <f>IF('statement of marks'!DS91="","",'statement of marks'!DS91)</f>
        <v/>
      </c>
      <c r="H1359" s="521"/>
      <c r="I1359" s="522"/>
      <c r="J1359" s="451"/>
      <c r="K1359" s="444" t="str">
        <f>'statement of marks'!$DQ$5</f>
        <v>fgUnh</v>
      </c>
      <c r="L1359" s="458" t="str">
        <f>IF('statement of marks'!DQ92="","",'statement of marks'!DQ92)</f>
        <v/>
      </c>
      <c r="M1359" s="460" t="str">
        <f>IF('statement of marks'!DR92="","",'statement of marks'!DR92)</f>
        <v/>
      </c>
      <c r="N1359" s="452" t="str">
        <f>IF('statement of marks'!DS92="","",'statement of marks'!DS92)</f>
        <v/>
      </c>
    </row>
    <row r="1360" spans="3:14" ht="16" customHeight="1">
      <c r="C1360" s="451"/>
      <c r="D1360" s="519" t="str">
        <f>'statement of marks'!$DW$5</f>
        <v>mnwZ</v>
      </c>
      <c r="E1360" s="458" t="str">
        <f>IF('statement of marks'!DW91="","",'statement of marks'!DW91)</f>
        <v/>
      </c>
      <c r="F1360" s="460" t="str">
        <f>IF('statement of marks'!DX91="","",'statement of marks'!DX91)</f>
        <v/>
      </c>
      <c r="G1360" s="452" t="str">
        <f>IF('statement of marks'!DY91="","",'statement of marks'!DY91)</f>
        <v/>
      </c>
      <c r="H1360" s="521"/>
      <c r="I1360" s="522"/>
      <c r="J1360" s="451"/>
      <c r="K1360" s="519" t="str">
        <f>'statement of marks'!$DW$5</f>
        <v>mnwZ</v>
      </c>
      <c r="L1360" s="458" t="str">
        <f>IF('statement of marks'!DW92="","",'statement of marks'!DW92)</f>
        <v/>
      </c>
      <c r="M1360" s="460" t="str">
        <f>IF('statement of marks'!DX92="","",'statement of marks'!DX92)</f>
        <v/>
      </c>
      <c r="N1360" s="452" t="str">
        <f>IF('statement of marks'!DY92="","",'statement of marks'!DY92)</f>
        <v/>
      </c>
    </row>
    <row r="1361" spans="3:14" ht="16" customHeight="1">
      <c r="C1361" s="451"/>
      <c r="D1361" s="444" t="str">
        <f>'statement of marks'!$DT$5</f>
        <v>vaxszth</v>
      </c>
      <c r="E1361" s="458" t="str">
        <f>IF('statement of marks'!DT91="","",'statement of marks'!DT91)</f>
        <v/>
      </c>
      <c r="F1361" s="460" t="str">
        <f>IF('statement of marks'!DU91="","",'statement of marks'!DU91)</f>
        <v/>
      </c>
      <c r="G1361" s="452" t="str">
        <f>IF('statement of marks'!DV91="","",'statement of marks'!DV91)</f>
        <v/>
      </c>
      <c r="H1361" s="521"/>
      <c r="I1361" s="522"/>
      <c r="J1361" s="451"/>
      <c r="K1361" s="444" t="str">
        <f>'statement of marks'!$DT$5</f>
        <v>vaxszth</v>
      </c>
      <c r="L1361" s="458" t="str">
        <f>IF('statement of marks'!DT92="","",'statement of marks'!DT92)</f>
        <v/>
      </c>
      <c r="M1361" s="460" t="str">
        <f>IF('statement of marks'!DU92="","",'statement of marks'!DU92)</f>
        <v/>
      </c>
      <c r="N1361" s="452" t="str">
        <f>IF('statement of marks'!DV92="","",'statement of marks'!DV92)</f>
        <v/>
      </c>
    </row>
    <row r="1362" spans="3:14" ht="16" customHeight="1">
      <c r="C1362" s="451"/>
      <c r="D1362" s="444" t="str">
        <f>'statement of marks'!$DZ$5</f>
        <v>xf.kr</v>
      </c>
      <c r="E1362" s="458" t="str">
        <f>IF('statement of marks'!DZ91="","",'statement of marks'!DZ91)</f>
        <v/>
      </c>
      <c r="F1362" s="460" t="str">
        <f>IF('statement of marks'!EA91="","",'statement of marks'!EA91)</f>
        <v/>
      </c>
      <c r="G1362" s="452" t="str">
        <f>IF('statement of marks'!EB91="","",'statement of marks'!EB91)</f>
        <v/>
      </c>
      <c r="H1362" s="521"/>
      <c r="I1362" s="522"/>
      <c r="J1362" s="451"/>
      <c r="K1362" s="444" t="str">
        <f>'statement of marks'!$DZ$5</f>
        <v>xf.kr</v>
      </c>
      <c r="L1362" s="458" t="str">
        <f>IF('statement of marks'!DZ92="","",'statement of marks'!DZ92)</f>
        <v/>
      </c>
      <c r="M1362" s="460" t="str">
        <f>IF('statement of marks'!EA92="","",'statement of marks'!EA92)</f>
        <v/>
      </c>
      <c r="N1362" s="452" t="str">
        <f>IF('statement of marks'!EB92="","",'statement of marks'!EB92)</f>
        <v/>
      </c>
    </row>
    <row r="1363" spans="3:14" ht="16" customHeight="1">
      <c r="C1363" s="451"/>
      <c r="D1363" s="444" t="str">
        <f>'statement of marks'!$EC$5</f>
        <v>Ik;kZoj.k v/;;u</v>
      </c>
      <c r="E1363" s="458" t="str">
        <f>IF('statement of marks'!EC91="","",'statement of marks'!EC91)</f>
        <v/>
      </c>
      <c r="F1363" s="460" t="str">
        <f>IF('statement of marks'!ED91="","",'statement of marks'!ED91)</f>
        <v/>
      </c>
      <c r="G1363" s="452" t="str">
        <f>IF('statement of marks'!EE91="","",'statement of marks'!EE91)</f>
        <v/>
      </c>
      <c r="H1363" s="521"/>
      <c r="I1363" s="522"/>
      <c r="J1363" s="451"/>
      <c r="K1363" s="444" t="str">
        <f>'statement of marks'!$EC$5</f>
        <v>Ik;kZoj.k v/;;u</v>
      </c>
      <c r="L1363" s="458" t="str">
        <f>IF('statement of marks'!EC92="","",'statement of marks'!EC92)</f>
        <v/>
      </c>
      <c r="M1363" s="460" t="str">
        <f>IF('statement of marks'!ED92="","",'statement of marks'!ED92)</f>
        <v/>
      </c>
      <c r="N1363" s="452" t="str">
        <f>IF('statement of marks'!EE92="","",'statement of marks'!EE92)</f>
        <v/>
      </c>
    </row>
    <row r="1364" spans="3:14" ht="16" customHeight="1">
      <c r="C1364" s="451"/>
      <c r="D1364" s="444" t="str">
        <f>'statement of marks'!$EF$5</f>
        <v>dk;kZuqHko</v>
      </c>
      <c r="E1364" s="458" t="str">
        <f>IF('statement of marks'!EF91="","",'statement of marks'!EF91)</f>
        <v/>
      </c>
      <c r="F1364" s="460" t="str">
        <f>IF('statement of marks'!EG91="","",'statement of marks'!EG91)</f>
        <v/>
      </c>
      <c r="G1364" s="452" t="str">
        <f>IF('statement of marks'!EH91="","",'statement of marks'!EH91)</f>
        <v/>
      </c>
      <c r="H1364" s="521"/>
      <c r="I1364" s="522"/>
      <c r="J1364" s="451"/>
      <c r="K1364" s="444" t="str">
        <f>'statement of marks'!$EF$5</f>
        <v>dk;kZuqHko</v>
      </c>
      <c r="L1364" s="458" t="str">
        <f>IF('statement of marks'!EF92="","",'statement of marks'!EF92)</f>
        <v/>
      </c>
      <c r="M1364" s="460" t="str">
        <f>IF('statement of marks'!EG92="","",'statement of marks'!EG92)</f>
        <v/>
      </c>
      <c r="N1364" s="452" t="str">
        <f>IF('statement of marks'!EH92="","",'statement of marks'!EH92)</f>
        <v/>
      </c>
    </row>
    <row r="1365" spans="3:14" ht="16" customHeight="1">
      <c r="C1365" s="451"/>
      <c r="D1365" s="444" t="str">
        <f>'statement of marks'!$EI$5</f>
        <v>dyk f'k{kk</v>
      </c>
      <c r="E1365" s="459" t="str">
        <f>IF('statement of marks'!EI91="","",'statement of marks'!EI91)</f>
        <v/>
      </c>
      <c r="F1365" s="461" t="str">
        <f>IF('statement of marks'!EJ91="","",'statement of marks'!EJ91)</f>
        <v/>
      </c>
      <c r="G1365" s="453" t="str">
        <f>IF('statement of marks'!EK91="","",'statement of marks'!EK91)</f>
        <v/>
      </c>
      <c r="H1365" s="521"/>
      <c r="I1365" s="522"/>
      <c r="J1365" s="451"/>
      <c r="K1365" s="444" t="str">
        <f>'statement of marks'!$EI$5</f>
        <v>dyk f'k{kk</v>
      </c>
      <c r="L1365" s="459" t="str">
        <f>IF('statement of marks'!EI92="","",'statement of marks'!EI92)</f>
        <v/>
      </c>
      <c r="M1365" s="461" t="str">
        <f>IF('statement of marks'!EJ92="","",'statement of marks'!EJ92)</f>
        <v/>
      </c>
      <c r="N1365" s="453" t="str">
        <f>IF('statement of marks'!EK92="","",'statement of marks'!EK92)</f>
        <v/>
      </c>
    </row>
    <row r="1366" spans="3:14" ht="16" customHeight="1">
      <c r="C1366" s="451"/>
      <c r="D1366" s="444" t="str">
        <f>'statement of marks'!$EL$5</f>
        <v>LokLF; ,oe~ 'kkjhfjd f'k{kk</v>
      </c>
      <c r="E1366" s="459" t="str">
        <f>IF('statement of marks'!EL91="","",'statement of marks'!EL91)</f>
        <v/>
      </c>
      <c r="F1366" s="461" t="str">
        <f>IF('statement of marks'!EM91="","",'statement of marks'!EM91)</f>
        <v/>
      </c>
      <c r="G1366" s="453" t="str">
        <f>IF('statement of marks'!EN91="","",'statement of marks'!EN91)</f>
        <v/>
      </c>
      <c r="H1366" s="521"/>
      <c r="I1366" s="522"/>
      <c r="J1366" s="451"/>
      <c r="K1366" s="444" t="str">
        <f>'statement of marks'!$EL$5</f>
        <v>LokLF; ,oe~ 'kkjhfjd f'k{kk</v>
      </c>
      <c r="L1366" s="459" t="str">
        <f>IF('statement of marks'!EL92="","",'statement of marks'!EL92)</f>
        <v/>
      </c>
      <c r="M1366" s="461" t="str">
        <f>IF('statement of marks'!EM92="","",'statement of marks'!EM92)</f>
        <v/>
      </c>
      <c r="N1366" s="453" t="str">
        <f>IF('statement of marks'!EN92="","",'statement of marks'!EN92)</f>
        <v/>
      </c>
    </row>
    <row r="1367" spans="3:14" ht="16" customHeight="1">
      <c r="C1367" s="451"/>
      <c r="D1367" s="444" t="s">
        <v>654</v>
      </c>
      <c r="E1367" s="459" t="str">
        <f>IF('statement of marks'!ES91="","",'statement of marks'!ES91)</f>
        <v/>
      </c>
      <c r="F1367" s="461" t="str">
        <f>IF('statement of marks'!ET91="","",'statement of marks'!ET91)</f>
        <v/>
      </c>
      <c r="G1367" s="453" t="str">
        <f>IF('statement of marks'!EV91="","",'statement of marks'!EV91)</f>
        <v/>
      </c>
      <c r="H1367" s="521"/>
      <c r="I1367" s="522"/>
      <c r="J1367" s="451"/>
      <c r="K1367" s="444" t="s">
        <v>654</v>
      </c>
      <c r="L1367" s="459" t="str">
        <f>IF('statement of marks'!ES92="","",'statement of marks'!ES92)</f>
        <v/>
      </c>
      <c r="M1367" s="461" t="str">
        <f>IF('statement of marks'!ET92="","",'statement of marks'!ET92)</f>
        <v/>
      </c>
      <c r="N1367" s="453" t="str">
        <f>IF('statement of marks'!EV92="","",'statement of marks'!EV92)</f>
        <v/>
      </c>
    </row>
    <row r="1368" spans="3:14" ht="16" customHeight="1">
      <c r="C1368" s="451"/>
      <c r="D1368" s="444" t="s">
        <v>11</v>
      </c>
      <c r="E1368" s="986" t="str">
        <f>IF('statement of marks'!ER91="","",'statement of marks'!ER91)</f>
        <v/>
      </c>
      <c r="F1368" s="986"/>
      <c r="G1368" s="987"/>
      <c r="H1368" s="521"/>
      <c r="I1368" s="522"/>
      <c r="J1368" s="451"/>
      <c r="K1368" s="444" t="s">
        <v>11</v>
      </c>
      <c r="L1368" s="986" t="str">
        <f>IF('statement of marks'!ER92="","",'statement of marks'!ER92)</f>
        <v/>
      </c>
      <c r="M1368" s="986"/>
      <c r="N1368" s="987"/>
    </row>
    <row r="1369" spans="3:14" ht="16" customHeight="1">
      <c r="C1369" s="451"/>
      <c r="D1369" s="446" t="str">
        <f>'statement of marks'!$EO$5</f>
        <v>dqy ehfVax</v>
      </c>
      <c r="E1369" s="457" t="str">
        <f>IF('statement of marks'!EO91="","",'statement of marks'!EO91)</f>
        <v/>
      </c>
      <c r="F1369" s="395" t="str">
        <f>'statement of marks'!$EP$5</f>
        <v>Nk= mifLFkfr</v>
      </c>
      <c r="G1369" s="462" t="str">
        <f>IF('statement of marks'!EP91="","",'statement of marks'!EP91)</f>
        <v/>
      </c>
      <c r="H1369" s="521"/>
      <c r="I1369" s="522"/>
      <c r="J1369" s="451"/>
      <c r="K1369" s="446" t="str">
        <f>'statement of marks'!$EO$5</f>
        <v>dqy ehfVax</v>
      </c>
      <c r="L1369" s="457" t="str">
        <f>IF('statement of marks'!EO92="","",'statement of marks'!EO92)</f>
        <v/>
      </c>
      <c r="M1369" s="395" t="str">
        <f>'statement of marks'!$EP$5</f>
        <v>Nk= mifLFkfr</v>
      </c>
      <c r="N1369" s="462" t="str">
        <f>IF('statement of marks'!EP92="","",'statement of marks'!EP92)</f>
        <v/>
      </c>
    </row>
    <row r="1370" spans="3:14" ht="16" customHeight="1">
      <c r="C1370" s="451"/>
      <c r="D1370" s="444" t="s">
        <v>589</v>
      </c>
      <c r="E1370" s="964" t="str">
        <f>IF('statement of marks'!EY91="","",'statement of marks'!EY91)</f>
        <v/>
      </c>
      <c r="F1370" s="964"/>
      <c r="G1370" s="965"/>
      <c r="H1370" s="521"/>
      <c r="I1370" s="522"/>
      <c r="J1370" s="451"/>
      <c r="K1370" s="444" t="s">
        <v>589</v>
      </c>
      <c r="L1370" s="964" t="str">
        <f>IF('statement of marks'!EY92="","",'statement of marks'!EY92)</f>
        <v/>
      </c>
      <c r="M1370" s="964"/>
      <c r="N1370" s="965"/>
    </row>
    <row r="1371" spans="3:14" ht="16" customHeight="1">
      <c r="C1371" s="451"/>
      <c r="D1371" s="445" t="s">
        <v>72</v>
      </c>
      <c r="E1371" s="964"/>
      <c r="F1371" s="964"/>
      <c r="G1371" s="965"/>
      <c r="H1371" s="521"/>
      <c r="I1371" s="522"/>
      <c r="J1371" s="451"/>
      <c r="K1371" s="445" t="s">
        <v>72</v>
      </c>
      <c r="L1371" s="964"/>
      <c r="M1371" s="964"/>
      <c r="N1371" s="965"/>
    </row>
    <row r="1372" spans="3:14" ht="16" customHeight="1">
      <c r="C1372" s="451"/>
      <c r="D1372" s="447" t="s">
        <v>99</v>
      </c>
      <c r="E1372" s="964"/>
      <c r="F1372" s="964"/>
      <c r="G1372" s="965"/>
      <c r="H1372" s="521"/>
      <c r="I1372" s="522"/>
      <c r="J1372" s="451"/>
      <c r="K1372" s="447" t="s">
        <v>99</v>
      </c>
      <c r="L1372" s="964"/>
      <c r="M1372" s="964"/>
      <c r="N1372" s="965"/>
    </row>
    <row r="1373" spans="3:14" ht="16" customHeight="1">
      <c r="C1373" s="451"/>
      <c r="D1373" s="448" t="s">
        <v>19</v>
      </c>
      <c r="E1373" s="964"/>
      <c r="F1373" s="964"/>
      <c r="G1373" s="965"/>
      <c r="H1373" s="521"/>
      <c r="I1373" s="522"/>
      <c r="J1373" s="451"/>
      <c r="K1373" s="448" t="s">
        <v>19</v>
      </c>
      <c r="L1373" s="964"/>
      <c r="M1373" s="964"/>
      <c r="N1373" s="965"/>
    </row>
    <row r="1374" spans="3:14" ht="16" customHeight="1">
      <c r="C1374" s="454"/>
      <c r="D1374" s="449" t="s">
        <v>7</v>
      </c>
      <c r="E1374" s="964"/>
      <c r="F1374" s="964"/>
      <c r="G1374" s="965"/>
      <c r="H1374" s="521"/>
      <c r="I1374" s="522"/>
      <c r="J1374" s="454"/>
      <c r="K1374" s="449" t="s">
        <v>7</v>
      </c>
      <c r="L1374" s="964"/>
      <c r="M1374" s="964"/>
      <c r="N1374" s="965"/>
    </row>
    <row r="1375" spans="3:14" ht="16" customHeight="1">
      <c r="C1375" s="451"/>
      <c r="D1375" s="445" t="str">
        <f>'statement of marks'!$H$3</f>
        <v>fo|ky; dk Mk;l dksM+ →</v>
      </c>
      <c r="E1375" s="966" t="str">
        <f>'statement of marks'!$I$3</f>
        <v>00001</v>
      </c>
      <c r="F1375" s="966"/>
      <c r="G1375" s="967"/>
      <c r="H1375" s="521"/>
      <c r="I1375" s="522"/>
      <c r="J1375" s="451"/>
      <c r="K1375" s="445" t="str">
        <f>'statement of marks'!$H$3</f>
        <v>fo|ky; dk Mk;l dksM+ →</v>
      </c>
      <c r="L1375" s="966" t="str">
        <f>'statement of marks'!$I$3</f>
        <v>00001</v>
      </c>
      <c r="M1375" s="966"/>
      <c r="N1375" s="967"/>
    </row>
    <row r="1376" spans="3:14" ht="16" customHeight="1" thickBot="1">
      <c r="C1376" s="455"/>
      <c r="D1376" s="456" t="s">
        <v>70</v>
      </c>
      <c r="E1376" s="968">
        <f>'statement of marks'!$EX$107</f>
        <v>42460</v>
      </c>
      <c r="F1376" s="968"/>
      <c r="G1376" s="969"/>
      <c r="H1376" s="521"/>
      <c r="I1376" s="522"/>
      <c r="J1376" s="455"/>
      <c r="K1376" s="456" t="s">
        <v>70</v>
      </c>
      <c r="L1376" s="968">
        <f>'statement of marks'!$EX$107</f>
        <v>42460</v>
      </c>
      <c r="M1376" s="968"/>
      <c r="N1376" s="969"/>
    </row>
    <row r="1377" spans="3:14" ht="16" customHeight="1">
      <c r="C1377" s="970" t="s">
        <v>44</v>
      </c>
      <c r="D1377" s="971"/>
      <c r="E1377" s="971"/>
      <c r="F1377" s="971"/>
      <c r="G1377" s="972"/>
      <c r="H1377" s="521"/>
      <c r="I1377" s="522"/>
      <c r="J1377" s="970" t="s">
        <v>44</v>
      </c>
      <c r="K1377" s="971"/>
      <c r="L1377" s="971"/>
      <c r="M1377" s="971"/>
      <c r="N1377" s="972"/>
    </row>
    <row r="1378" spans="3:14" ht="16" customHeight="1">
      <c r="C1378" s="973" t="str">
        <f>'statement of marks'!$A$1</f>
        <v>jk- ck- ek/;fed fo|ky; uohu] fuEckgsM+k</v>
      </c>
      <c r="D1378" s="974"/>
      <c r="E1378" s="974"/>
      <c r="F1378" s="974"/>
      <c r="G1378" s="975"/>
      <c r="H1378" s="521"/>
      <c r="I1378" s="522"/>
      <c r="J1378" s="973" t="str">
        <f>'statement of marks'!$A$1</f>
        <v>jk- ck- ek/;fed fo|ky; uohu] fuEckgsM+k</v>
      </c>
      <c r="K1378" s="974"/>
      <c r="L1378" s="974"/>
      <c r="M1378" s="974"/>
      <c r="N1378" s="975"/>
    </row>
    <row r="1379" spans="3:14" ht="16" customHeight="1">
      <c r="C1379" s="973"/>
      <c r="D1379" s="974"/>
      <c r="E1379" s="974"/>
      <c r="F1379" s="974"/>
      <c r="G1379" s="975"/>
      <c r="H1379" s="521"/>
      <c r="I1379" s="522"/>
      <c r="J1379" s="973"/>
      <c r="K1379" s="974"/>
      <c r="L1379" s="974"/>
      <c r="M1379" s="974"/>
      <c r="N1379" s="975"/>
    </row>
    <row r="1380" spans="3:14" ht="16" customHeight="1">
      <c r="C1380" s="451"/>
      <c r="D1380" s="443" t="s">
        <v>578</v>
      </c>
      <c r="E1380" s="976" t="str">
        <f>'statement of marks'!$F$3</f>
        <v>2015-16</v>
      </c>
      <c r="F1380" s="976"/>
      <c r="G1380" s="977"/>
      <c r="H1380" s="521"/>
      <c r="I1380" s="522"/>
      <c r="J1380" s="451"/>
      <c r="K1380" s="443" t="s">
        <v>578</v>
      </c>
      <c r="L1380" s="976" t="str">
        <f>'statement of marks'!$F$3</f>
        <v>2015-16</v>
      </c>
      <c r="M1380" s="976"/>
      <c r="N1380" s="977"/>
    </row>
    <row r="1381" spans="3:14" ht="16" customHeight="1">
      <c r="C1381" s="451"/>
      <c r="D1381" s="444" t="s">
        <v>579</v>
      </c>
      <c r="E1381" s="978" t="str">
        <f>IF('statement of marks'!H93="","",'statement of marks'!H93)</f>
        <v>v 087</v>
      </c>
      <c r="F1381" s="978"/>
      <c r="G1381" s="979"/>
      <c r="H1381" s="521"/>
      <c r="I1381" s="522"/>
      <c r="J1381" s="451"/>
      <c r="K1381" s="444" t="s">
        <v>579</v>
      </c>
      <c r="L1381" s="978" t="str">
        <f>IF('statement of marks'!H94="","",'statement of marks'!H94)</f>
        <v>v 088</v>
      </c>
      <c r="M1381" s="978"/>
      <c r="N1381" s="979"/>
    </row>
    <row r="1382" spans="3:14" ht="16" customHeight="1">
      <c r="C1382" s="451"/>
      <c r="D1382" s="444" t="s">
        <v>580</v>
      </c>
      <c r="E1382" s="978" t="str">
        <f>IF('statement of marks'!I93="","",'statement of marks'!I93)</f>
        <v>c 087</v>
      </c>
      <c r="F1382" s="978"/>
      <c r="G1382" s="979"/>
      <c r="H1382" s="521"/>
      <c r="I1382" s="522"/>
      <c r="J1382" s="451"/>
      <c r="K1382" s="444" t="s">
        <v>580</v>
      </c>
      <c r="L1382" s="978" t="str">
        <f>IF('statement of marks'!I94="","",'statement of marks'!I94)</f>
        <v>c 088</v>
      </c>
      <c r="M1382" s="978"/>
      <c r="N1382" s="979"/>
    </row>
    <row r="1383" spans="3:14" ht="16" customHeight="1">
      <c r="C1383" s="451"/>
      <c r="D1383" s="444" t="s">
        <v>581</v>
      </c>
      <c r="E1383" s="978" t="str">
        <f>IF('statement of marks'!J93="","",'statement of marks'!J93)</f>
        <v>l 087</v>
      </c>
      <c r="F1383" s="978"/>
      <c r="G1383" s="979"/>
      <c r="H1383" s="521"/>
      <c r="I1383" s="522"/>
      <c r="J1383" s="451"/>
      <c r="K1383" s="444" t="s">
        <v>581</v>
      </c>
      <c r="L1383" s="978" t="str">
        <f>IF('statement of marks'!J94="","",'statement of marks'!J94)</f>
        <v>l 088</v>
      </c>
      <c r="M1383" s="978"/>
      <c r="N1383" s="979"/>
    </row>
    <row r="1384" spans="3:14" ht="16" customHeight="1">
      <c r="C1384" s="451"/>
      <c r="D1384" s="444" t="s">
        <v>585</v>
      </c>
      <c r="E1384" s="980" t="str">
        <f>IF('statement of marks'!B93="","",'statement of marks'!B93)</f>
        <v/>
      </c>
      <c r="F1384" s="980"/>
      <c r="G1384" s="981"/>
      <c r="H1384" s="521"/>
      <c r="I1384" s="522"/>
      <c r="J1384" s="451"/>
      <c r="K1384" s="444" t="s">
        <v>585</v>
      </c>
      <c r="L1384" s="980" t="str">
        <f>IF('statement of marks'!B94="","",'statement of marks'!B94)</f>
        <v/>
      </c>
      <c r="M1384" s="980"/>
      <c r="N1384" s="981"/>
    </row>
    <row r="1385" spans="3:14" ht="16" customHeight="1">
      <c r="C1385" s="451"/>
      <c r="D1385" s="444" t="s">
        <v>582</v>
      </c>
      <c r="E1385" s="980">
        <f>'statement of marks'!$D$3</f>
        <v>3</v>
      </c>
      <c r="F1385" s="980"/>
      <c r="G1385" s="981"/>
      <c r="H1385" s="521"/>
      <c r="I1385" s="522"/>
      <c r="J1385" s="451"/>
      <c r="K1385" s="444" t="s">
        <v>582</v>
      </c>
      <c r="L1385" s="980">
        <f>'statement of marks'!$D$3</f>
        <v>3</v>
      </c>
      <c r="M1385" s="980"/>
      <c r="N1385" s="981"/>
    </row>
    <row r="1386" spans="3:14" ht="16" customHeight="1">
      <c r="C1386" s="451"/>
      <c r="D1386" s="445" t="s">
        <v>583</v>
      </c>
      <c r="E1386" s="980" t="str">
        <f>IF('statement of marks'!E93="","",'statement of marks'!E93)</f>
        <v/>
      </c>
      <c r="F1386" s="980"/>
      <c r="G1386" s="981"/>
      <c r="H1386" s="521"/>
      <c r="I1386" s="522"/>
      <c r="J1386" s="451"/>
      <c r="K1386" s="445" t="s">
        <v>583</v>
      </c>
      <c r="L1386" s="980" t="str">
        <f>IF('statement of marks'!E94="","",'statement of marks'!E94)</f>
        <v/>
      </c>
      <c r="M1386" s="980"/>
      <c r="N1386" s="981"/>
    </row>
    <row r="1387" spans="3:14" ht="16" customHeight="1">
      <c r="C1387" s="451"/>
      <c r="D1387" s="444" t="s">
        <v>9</v>
      </c>
      <c r="E1387" s="980" t="str">
        <f>IF('statement of marks'!D93="","",'statement of marks'!D93)</f>
        <v/>
      </c>
      <c r="F1387" s="980"/>
      <c r="G1387" s="981"/>
      <c r="H1387" s="521"/>
      <c r="I1387" s="522"/>
      <c r="J1387" s="451"/>
      <c r="K1387" s="444" t="s">
        <v>9</v>
      </c>
      <c r="L1387" s="980" t="str">
        <f>IF('statement of marks'!D94="","",'statement of marks'!D94)</f>
        <v/>
      </c>
      <c r="M1387" s="980"/>
      <c r="N1387" s="981"/>
    </row>
    <row r="1388" spans="3:14" ht="16" customHeight="1">
      <c r="C1388" s="451"/>
      <c r="D1388" s="444" t="s">
        <v>587</v>
      </c>
      <c r="E1388" s="982" t="str">
        <f>IF('statement of marks'!F93="","",'statement of marks'!F93)</f>
        <v/>
      </c>
      <c r="F1388" s="982"/>
      <c r="G1388" s="983"/>
      <c r="H1388" s="521"/>
      <c r="I1388" s="522"/>
      <c r="J1388" s="451"/>
      <c r="K1388" s="444" t="s">
        <v>587</v>
      </c>
      <c r="L1388" s="982" t="str">
        <f>IF('statement of marks'!F94="","",'statement of marks'!F94)</f>
        <v/>
      </c>
      <c r="M1388" s="982"/>
      <c r="N1388" s="983"/>
    </row>
    <row r="1389" spans="3:14" ht="16" customHeight="1">
      <c r="C1389" s="451"/>
      <c r="D1389" s="444" t="s">
        <v>588</v>
      </c>
      <c r="E1389" s="984" t="str">
        <f>IF('statement of marks'!G93="","",'statement of marks'!G93)</f>
        <v/>
      </c>
      <c r="F1389" s="984"/>
      <c r="G1389" s="985"/>
      <c r="H1389" s="521"/>
      <c r="I1389" s="522"/>
      <c r="J1389" s="451"/>
      <c r="K1389" s="444" t="s">
        <v>588</v>
      </c>
      <c r="L1389" s="984" t="str">
        <f>IF('statement of marks'!G94="","",'statement of marks'!G94)</f>
        <v/>
      </c>
      <c r="M1389" s="984"/>
      <c r="N1389" s="985"/>
    </row>
    <row r="1390" spans="3:14" ht="16" customHeight="1">
      <c r="C1390" s="451"/>
      <c r="D1390" s="444" t="s">
        <v>584</v>
      </c>
      <c r="E1390" s="450" t="s">
        <v>655</v>
      </c>
      <c r="F1390" s="450" t="s">
        <v>91</v>
      </c>
      <c r="G1390" s="452" t="s">
        <v>591</v>
      </c>
      <c r="H1390" s="521"/>
      <c r="I1390" s="522"/>
      <c r="J1390" s="451"/>
      <c r="K1390" s="444" t="s">
        <v>584</v>
      </c>
      <c r="L1390" s="450" t="s">
        <v>655</v>
      </c>
      <c r="M1390" s="450" t="s">
        <v>91</v>
      </c>
      <c r="N1390" s="452" t="s">
        <v>591</v>
      </c>
    </row>
    <row r="1391" spans="3:14" ht="16" customHeight="1">
      <c r="C1391" s="451"/>
      <c r="D1391" s="444" t="str">
        <f>'statement of marks'!$DQ$5</f>
        <v>fgUnh</v>
      </c>
      <c r="E1391" s="458" t="str">
        <f>IF('statement of marks'!DQ93="","",'statement of marks'!DQ93)</f>
        <v/>
      </c>
      <c r="F1391" s="460" t="str">
        <f>IF('statement of marks'!DR93="","",'statement of marks'!DR93)</f>
        <v/>
      </c>
      <c r="G1391" s="452" t="str">
        <f>IF('statement of marks'!DS93="","",'statement of marks'!DS93)</f>
        <v/>
      </c>
      <c r="H1391" s="521"/>
      <c r="I1391" s="522"/>
      <c r="J1391" s="451"/>
      <c r="K1391" s="444" t="str">
        <f>'statement of marks'!$DQ$5</f>
        <v>fgUnh</v>
      </c>
      <c r="L1391" s="458" t="str">
        <f>IF('statement of marks'!DQ94="","",'statement of marks'!DQ94)</f>
        <v/>
      </c>
      <c r="M1391" s="460" t="str">
        <f>IF('statement of marks'!DR94="","",'statement of marks'!DR94)</f>
        <v/>
      </c>
      <c r="N1391" s="452" t="str">
        <f>IF('statement of marks'!DS94="","",'statement of marks'!DS94)</f>
        <v/>
      </c>
    </row>
    <row r="1392" spans="3:14" ht="16" customHeight="1">
      <c r="C1392" s="451"/>
      <c r="D1392" s="519" t="str">
        <f>'statement of marks'!$DW$5</f>
        <v>mnwZ</v>
      </c>
      <c r="E1392" s="458" t="str">
        <f>IF('statement of marks'!DW93="","",'statement of marks'!DW93)</f>
        <v/>
      </c>
      <c r="F1392" s="460" t="str">
        <f>IF('statement of marks'!DX93="","",'statement of marks'!DX93)</f>
        <v/>
      </c>
      <c r="G1392" s="452" t="str">
        <f>IF('statement of marks'!DY93="","",'statement of marks'!DY93)</f>
        <v/>
      </c>
      <c r="H1392" s="521"/>
      <c r="I1392" s="522"/>
      <c r="J1392" s="451"/>
      <c r="K1392" s="519" t="str">
        <f>'statement of marks'!$DW$5</f>
        <v>mnwZ</v>
      </c>
      <c r="L1392" s="458" t="str">
        <f>IF('statement of marks'!DW94="","",'statement of marks'!DW94)</f>
        <v/>
      </c>
      <c r="M1392" s="460" t="str">
        <f>IF('statement of marks'!DX94="","",'statement of marks'!DX94)</f>
        <v/>
      </c>
      <c r="N1392" s="452" t="str">
        <f>IF('statement of marks'!DY94="","",'statement of marks'!DY94)</f>
        <v/>
      </c>
    </row>
    <row r="1393" spans="3:14" ht="16" customHeight="1">
      <c r="C1393" s="451"/>
      <c r="D1393" s="444" t="str">
        <f>'statement of marks'!$DT$5</f>
        <v>vaxszth</v>
      </c>
      <c r="E1393" s="458" t="str">
        <f>IF('statement of marks'!DT93="","",'statement of marks'!DT93)</f>
        <v/>
      </c>
      <c r="F1393" s="460" t="str">
        <f>IF('statement of marks'!DU93="","",'statement of marks'!DU93)</f>
        <v/>
      </c>
      <c r="G1393" s="452" t="str">
        <f>IF('statement of marks'!DV93="","",'statement of marks'!DV93)</f>
        <v/>
      </c>
      <c r="H1393" s="521"/>
      <c r="I1393" s="522"/>
      <c r="J1393" s="451"/>
      <c r="K1393" s="444" t="str">
        <f>'statement of marks'!$DT$5</f>
        <v>vaxszth</v>
      </c>
      <c r="L1393" s="458" t="str">
        <f>IF('statement of marks'!DT94="","",'statement of marks'!DT94)</f>
        <v/>
      </c>
      <c r="M1393" s="460" t="str">
        <f>IF('statement of marks'!DU94="","",'statement of marks'!DU94)</f>
        <v/>
      </c>
      <c r="N1393" s="452" t="str">
        <f>IF('statement of marks'!DV94="","",'statement of marks'!DV94)</f>
        <v/>
      </c>
    </row>
    <row r="1394" spans="3:14" ht="16" customHeight="1">
      <c r="C1394" s="451"/>
      <c r="D1394" s="444" t="str">
        <f>'statement of marks'!$DZ$5</f>
        <v>xf.kr</v>
      </c>
      <c r="E1394" s="458" t="str">
        <f>IF('statement of marks'!DZ93="","",'statement of marks'!DZ93)</f>
        <v/>
      </c>
      <c r="F1394" s="460" t="str">
        <f>IF('statement of marks'!EA93="","",'statement of marks'!EA93)</f>
        <v/>
      </c>
      <c r="G1394" s="452" t="str">
        <f>IF('statement of marks'!EB93="","",'statement of marks'!EB93)</f>
        <v/>
      </c>
      <c r="H1394" s="521"/>
      <c r="I1394" s="522"/>
      <c r="J1394" s="451"/>
      <c r="K1394" s="444" t="str">
        <f>'statement of marks'!$DZ$5</f>
        <v>xf.kr</v>
      </c>
      <c r="L1394" s="458" t="str">
        <f>IF('statement of marks'!DZ94="","",'statement of marks'!DZ94)</f>
        <v/>
      </c>
      <c r="M1394" s="460" t="str">
        <f>IF('statement of marks'!EA94="","",'statement of marks'!EA94)</f>
        <v/>
      </c>
      <c r="N1394" s="452" t="str">
        <f>IF('statement of marks'!EB94="","",'statement of marks'!EB94)</f>
        <v/>
      </c>
    </row>
    <row r="1395" spans="3:14" ht="16" customHeight="1">
      <c r="C1395" s="451"/>
      <c r="D1395" s="444" t="str">
        <f>'statement of marks'!$EC$5</f>
        <v>Ik;kZoj.k v/;;u</v>
      </c>
      <c r="E1395" s="458" t="str">
        <f>IF('statement of marks'!EC93="","",'statement of marks'!EC93)</f>
        <v/>
      </c>
      <c r="F1395" s="460" t="str">
        <f>IF('statement of marks'!ED93="","",'statement of marks'!ED93)</f>
        <v/>
      </c>
      <c r="G1395" s="452" t="str">
        <f>IF('statement of marks'!EE93="","",'statement of marks'!EE93)</f>
        <v/>
      </c>
      <c r="H1395" s="521"/>
      <c r="I1395" s="522"/>
      <c r="J1395" s="451"/>
      <c r="K1395" s="444" t="str">
        <f>'statement of marks'!$EC$5</f>
        <v>Ik;kZoj.k v/;;u</v>
      </c>
      <c r="L1395" s="458" t="str">
        <f>IF('statement of marks'!EC94="","",'statement of marks'!EC94)</f>
        <v/>
      </c>
      <c r="M1395" s="460" t="str">
        <f>IF('statement of marks'!ED94="","",'statement of marks'!ED94)</f>
        <v/>
      </c>
      <c r="N1395" s="452" t="str">
        <f>IF('statement of marks'!EE94="","",'statement of marks'!EE94)</f>
        <v/>
      </c>
    </row>
    <row r="1396" spans="3:14" ht="16" customHeight="1">
      <c r="C1396" s="451"/>
      <c r="D1396" s="444" t="str">
        <f>'statement of marks'!$EF$5</f>
        <v>dk;kZuqHko</v>
      </c>
      <c r="E1396" s="458" t="str">
        <f>IF('statement of marks'!EF93="","",'statement of marks'!EF93)</f>
        <v/>
      </c>
      <c r="F1396" s="460" t="str">
        <f>IF('statement of marks'!EG93="","",'statement of marks'!EG93)</f>
        <v/>
      </c>
      <c r="G1396" s="452" t="str">
        <f>IF('statement of marks'!EH93="","",'statement of marks'!EH93)</f>
        <v/>
      </c>
      <c r="H1396" s="521"/>
      <c r="I1396" s="522"/>
      <c r="J1396" s="451"/>
      <c r="K1396" s="444" t="str">
        <f>'statement of marks'!$EF$5</f>
        <v>dk;kZuqHko</v>
      </c>
      <c r="L1396" s="458" t="str">
        <f>IF('statement of marks'!EF94="","",'statement of marks'!EF94)</f>
        <v/>
      </c>
      <c r="M1396" s="460" t="str">
        <f>IF('statement of marks'!EG94="","",'statement of marks'!EG94)</f>
        <v/>
      </c>
      <c r="N1396" s="452" t="str">
        <f>IF('statement of marks'!EH94="","",'statement of marks'!EH94)</f>
        <v/>
      </c>
    </row>
    <row r="1397" spans="3:14" ht="16" customHeight="1">
      <c r="C1397" s="451"/>
      <c r="D1397" s="444" t="str">
        <f>'statement of marks'!$EI$5</f>
        <v>dyk f'k{kk</v>
      </c>
      <c r="E1397" s="459" t="str">
        <f>IF('statement of marks'!EI93="","",'statement of marks'!EI93)</f>
        <v/>
      </c>
      <c r="F1397" s="461" t="str">
        <f>IF('statement of marks'!EJ93="","",'statement of marks'!EJ93)</f>
        <v/>
      </c>
      <c r="G1397" s="453" t="str">
        <f>IF('statement of marks'!EK93="","",'statement of marks'!EK93)</f>
        <v/>
      </c>
      <c r="H1397" s="521"/>
      <c r="I1397" s="522"/>
      <c r="J1397" s="451"/>
      <c r="K1397" s="444" t="str">
        <f>'statement of marks'!$EI$5</f>
        <v>dyk f'k{kk</v>
      </c>
      <c r="L1397" s="459" t="str">
        <f>IF('statement of marks'!EI94="","",'statement of marks'!EI94)</f>
        <v/>
      </c>
      <c r="M1397" s="461" t="str">
        <f>IF('statement of marks'!EJ94="","",'statement of marks'!EJ94)</f>
        <v/>
      </c>
      <c r="N1397" s="453" t="str">
        <f>IF('statement of marks'!EK94="","",'statement of marks'!EK94)</f>
        <v/>
      </c>
    </row>
    <row r="1398" spans="3:14" ht="16" customHeight="1">
      <c r="C1398" s="451"/>
      <c r="D1398" s="444" t="str">
        <f>'statement of marks'!$EL$5</f>
        <v>LokLF; ,oe~ 'kkjhfjd f'k{kk</v>
      </c>
      <c r="E1398" s="459" t="str">
        <f>IF('statement of marks'!EL93="","",'statement of marks'!EL93)</f>
        <v/>
      </c>
      <c r="F1398" s="461" t="str">
        <f>IF('statement of marks'!EM93="","",'statement of marks'!EM93)</f>
        <v/>
      </c>
      <c r="G1398" s="453" t="str">
        <f>IF('statement of marks'!EN93="","",'statement of marks'!EN93)</f>
        <v/>
      </c>
      <c r="H1398" s="521"/>
      <c r="I1398" s="522"/>
      <c r="J1398" s="451"/>
      <c r="K1398" s="444" t="str">
        <f>'statement of marks'!$EL$5</f>
        <v>LokLF; ,oe~ 'kkjhfjd f'k{kk</v>
      </c>
      <c r="L1398" s="459" t="str">
        <f>IF('statement of marks'!EL94="","",'statement of marks'!EL94)</f>
        <v/>
      </c>
      <c r="M1398" s="461" t="str">
        <f>IF('statement of marks'!EM94="","",'statement of marks'!EM94)</f>
        <v/>
      </c>
      <c r="N1398" s="453" t="str">
        <f>IF('statement of marks'!EN94="","",'statement of marks'!EN94)</f>
        <v/>
      </c>
    </row>
    <row r="1399" spans="3:14" ht="16" customHeight="1">
      <c r="C1399" s="451"/>
      <c r="D1399" s="444" t="s">
        <v>654</v>
      </c>
      <c r="E1399" s="459" t="str">
        <f>IF('statement of marks'!ES93="","",'statement of marks'!ES93)</f>
        <v/>
      </c>
      <c r="F1399" s="461" t="str">
        <f>IF('statement of marks'!ET93="","",'statement of marks'!ET93)</f>
        <v/>
      </c>
      <c r="G1399" s="453" t="str">
        <f>IF('statement of marks'!EV93="","",'statement of marks'!EV93)</f>
        <v/>
      </c>
      <c r="H1399" s="521"/>
      <c r="I1399" s="522"/>
      <c r="J1399" s="451"/>
      <c r="K1399" s="444" t="s">
        <v>654</v>
      </c>
      <c r="L1399" s="459" t="str">
        <f>IF('statement of marks'!ES94="","",'statement of marks'!ES94)</f>
        <v/>
      </c>
      <c r="M1399" s="461" t="str">
        <f>IF('statement of marks'!ET94="","",'statement of marks'!ET94)</f>
        <v/>
      </c>
      <c r="N1399" s="453" t="str">
        <f>IF('statement of marks'!EV94="","",'statement of marks'!EV94)</f>
        <v/>
      </c>
    </row>
    <row r="1400" spans="3:14" ht="16" customHeight="1">
      <c r="C1400" s="451"/>
      <c r="D1400" s="444" t="s">
        <v>11</v>
      </c>
      <c r="E1400" s="986" t="str">
        <f>IF('statement of marks'!ER93="","",'statement of marks'!ER93)</f>
        <v/>
      </c>
      <c r="F1400" s="986"/>
      <c r="G1400" s="987"/>
      <c r="H1400" s="521"/>
      <c r="I1400" s="522"/>
      <c r="J1400" s="451"/>
      <c r="K1400" s="444" t="s">
        <v>11</v>
      </c>
      <c r="L1400" s="986" t="str">
        <f>IF('statement of marks'!ER94="","",'statement of marks'!ER94)</f>
        <v/>
      </c>
      <c r="M1400" s="986"/>
      <c r="N1400" s="987"/>
    </row>
    <row r="1401" spans="3:14" ht="16" customHeight="1">
      <c r="C1401" s="451"/>
      <c r="D1401" s="446" t="str">
        <f>'statement of marks'!$EO$5</f>
        <v>dqy ehfVax</v>
      </c>
      <c r="E1401" s="457" t="str">
        <f>IF('statement of marks'!EO93="","",'statement of marks'!EO93)</f>
        <v/>
      </c>
      <c r="F1401" s="395" t="str">
        <f>'statement of marks'!$EP$5</f>
        <v>Nk= mifLFkfr</v>
      </c>
      <c r="G1401" s="462" t="str">
        <f>IF('statement of marks'!EP93="","",'statement of marks'!EP93)</f>
        <v/>
      </c>
      <c r="H1401" s="521"/>
      <c r="I1401" s="522"/>
      <c r="J1401" s="451"/>
      <c r="K1401" s="446" t="str">
        <f>'statement of marks'!$EO$5</f>
        <v>dqy ehfVax</v>
      </c>
      <c r="L1401" s="457" t="str">
        <f>IF('statement of marks'!EO94="","",'statement of marks'!EO94)</f>
        <v/>
      </c>
      <c r="M1401" s="395" t="str">
        <f>'statement of marks'!$EP$5</f>
        <v>Nk= mifLFkfr</v>
      </c>
      <c r="N1401" s="462" t="str">
        <f>IF('statement of marks'!EP94="","",'statement of marks'!EP94)</f>
        <v/>
      </c>
    </row>
    <row r="1402" spans="3:14" ht="16" customHeight="1">
      <c r="C1402" s="451"/>
      <c r="D1402" s="444" t="s">
        <v>589</v>
      </c>
      <c r="E1402" s="964" t="str">
        <f>IF('statement of marks'!EY93="","",'statement of marks'!EY93)</f>
        <v/>
      </c>
      <c r="F1402" s="964"/>
      <c r="G1402" s="965"/>
      <c r="H1402" s="521"/>
      <c r="I1402" s="522"/>
      <c r="J1402" s="451"/>
      <c r="K1402" s="444" t="s">
        <v>589</v>
      </c>
      <c r="L1402" s="964" t="str">
        <f>IF('statement of marks'!EY94="","",'statement of marks'!EY94)</f>
        <v/>
      </c>
      <c r="M1402" s="964"/>
      <c r="N1402" s="965"/>
    </row>
    <row r="1403" spans="3:14" ht="16" customHeight="1">
      <c r="C1403" s="451"/>
      <c r="D1403" s="445" t="s">
        <v>72</v>
      </c>
      <c r="E1403" s="964"/>
      <c r="F1403" s="964"/>
      <c r="G1403" s="965"/>
      <c r="H1403" s="521"/>
      <c r="I1403" s="522"/>
      <c r="J1403" s="451"/>
      <c r="K1403" s="445" t="s">
        <v>72</v>
      </c>
      <c r="L1403" s="964"/>
      <c r="M1403" s="964"/>
      <c r="N1403" s="965"/>
    </row>
    <row r="1404" spans="3:14" ht="16" customHeight="1">
      <c r="C1404" s="451"/>
      <c r="D1404" s="447" t="s">
        <v>99</v>
      </c>
      <c r="E1404" s="964"/>
      <c r="F1404" s="964"/>
      <c r="G1404" s="965"/>
      <c r="H1404" s="521"/>
      <c r="I1404" s="522"/>
      <c r="J1404" s="451"/>
      <c r="K1404" s="447" t="s">
        <v>99</v>
      </c>
      <c r="L1404" s="964"/>
      <c r="M1404" s="964"/>
      <c r="N1404" s="965"/>
    </row>
    <row r="1405" spans="3:14" ht="16" customHeight="1">
      <c r="C1405" s="451"/>
      <c r="D1405" s="448" t="s">
        <v>19</v>
      </c>
      <c r="E1405" s="964"/>
      <c r="F1405" s="964"/>
      <c r="G1405" s="965"/>
      <c r="H1405" s="521"/>
      <c r="I1405" s="522"/>
      <c r="J1405" s="451"/>
      <c r="K1405" s="448" t="s">
        <v>19</v>
      </c>
      <c r="L1405" s="964"/>
      <c r="M1405" s="964"/>
      <c r="N1405" s="965"/>
    </row>
    <row r="1406" spans="3:14" ht="16" customHeight="1">
      <c r="C1406" s="454"/>
      <c r="D1406" s="449" t="s">
        <v>7</v>
      </c>
      <c r="E1406" s="964"/>
      <c r="F1406" s="964"/>
      <c r="G1406" s="965"/>
      <c r="H1406" s="521"/>
      <c r="I1406" s="522"/>
      <c r="J1406" s="454"/>
      <c r="K1406" s="449" t="s">
        <v>7</v>
      </c>
      <c r="L1406" s="964"/>
      <c r="M1406" s="964"/>
      <c r="N1406" s="965"/>
    </row>
    <row r="1407" spans="3:14" ht="16" customHeight="1">
      <c r="C1407" s="451"/>
      <c r="D1407" s="445" t="str">
        <f>'statement of marks'!$H$3</f>
        <v>fo|ky; dk Mk;l dksM+ →</v>
      </c>
      <c r="E1407" s="966" t="str">
        <f>'statement of marks'!$I$3</f>
        <v>00001</v>
      </c>
      <c r="F1407" s="966"/>
      <c r="G1407" s="967"/>
      <c r="H1407" s="521"/>
      <c r="I1407" s="522"/>
      <c r="J1407" s="451"/>
      <c r="K1407" s="445" t="str">
        <f>'statement of marks'!$H$3</f>
        <v>fo|ky; dk Mk;l dksM+ →</v>
      </c>
      <c r="L1407" s="966" t="str">
        <f>'statement of marks'!$I$3</f>
        <v>00001</v>
      </c>
      <c r="M1407" s="966"/>
      <c r="N1407" s="967"/>
    </row>
    <row r="1408" spans="3:14" ht="16" customHeight="1" thickBot="1">
      <c r="C1408" s="455"/>
      <c r="D1408" s="456" t="s">
        <v>70</v>
      </c>
      <c r="E1408" s="968">
        <f>'statement of marks'!$EX$107</f>
        <v>42460</v>
      </c>
      <c r="F1408" s="968"/>
      <c r="G1408" s="969"/>
      <c r="H1408" s="521"/>
      <c r="I1408" s="522"/>
      <c r="J1408" s="455"/>
      <c r="K1408" s="456" t="s">
        <v>70</v>
      </c>
      <c r="L1408" s="968">
        <f>'statement of marks'!$EX$107</f>
        <v>42460</v>
      </c>
      <c r="M1408" s="968"/>
      <c r="N1408" s="969"/>
    </row>
    <row r="1409" spans="3:14" ht="16" customHeight="1">
      <c r="C1409" s="970" t="s">
        <v>44</v>
      </c>
      <c r="D1409" s="971"/>
      <c r="E1409" s="971"/>
      <c r="F1409" s="971"/>
      <c r="G1409" s="972"/>
      <c r="H1409" s="521"/>
      <c r="I1409" s="522"/>
      <c r="J1409" s="970" t="s">
        <v>44</v>
      </c>
      <c r="K1409" s="971"/>
      <c r="L1409" s="971"/>
      <c r="M1409" s="971"/>
      <c r="N1409" s="972"/>
    </row>
    <row r="1410" spans="3:14" ht="16" customHeight="1">
      <c r="C1410" s="973" t="str">
        <f>'statement of marks'!$A$1</f>
        <v>jk- ck- ek/;fed fo|ky; uohu] fuEckgsM+k</v>
      </c>
      <c r="D1410" s="974"/>
      <c r="E1410" s="974"/>
      <c r="F1410" s="974"/>
      <c r="G1410" s="975"/>
      <c r="H1410" s="521"/>
      <c r="I1410" s="522"/>
      <c r="J1410" s="973" t="str">
        <f>'statement of marks'!$A$1</f>
        <v>jk- ck- ek/;fed fo|ky; uohu] fuEckgsM+k</v>
      </c>
      <c r="K1410" s="974"/>
      <c r="L1410" s="974"/>
      <c r="M1410" s="974"/>
      <c r="N1410" s="975"/>
    </row>
    <row r="1411" spans="3:14" ht="16" customHeight="1">
      <c r="C1411" s="973"/>
      <c r="D1411" s="974"/>
      <c r="E1411" s="974"/>
      <c r="F1411" s="974"/>
      <c r="G1411" s="975"/>
      <c r="H1411" s="521"/>
      <c r="I1411" s="522"/>
      <c r="J1411" s="973"/>
      <c r="K1411" s="974"/>
      <c r="L1411" s="974"/>
      <c r="M1411" s="974"/>
      <c r="N1411" s="975"/>
    </row>
    <row r="1412" spans="3:14" ht="16" customHeight="1">
      <c r="C1412" s="451"/>
      <c r="D1412" s="443" t="s">
        <v>578</v>
      </c>
      <c r="E1412" s="976" t="str">
        <f>'statement of marks'!$F$3</f>
        <v>2015-16</v>
      </c>
      <c r="F1412" s="976"/>
      <c r="G1412" s="977"/>
      <c r="H1412" s="521"/>
      <c r="I1412" s="522"/>
      <c r="J1412" s="451"/>
      <c r="K1412" s="443" t="s">
        <v>578</v>
      </c>
      <c r="L1412" s="976" t="str">
        <f>'statement of marks'!$F$3</f>
        <v>2015-16</v>
      </c>
      <c r="M1412" s="976"/>
      <c r="N1412" s="977"/>
    </row>
    <row r="1413" spans="3:14" ht="16" customHeight="1">
      <c r="C1413" s="451"/>
      <c r="D1413" s="444" t="s">
        <v>579</v>
      </c>
      <c r="E1413" s="978" t="str">
        <f>IF('statement of marks'!H95="","",'statement of marks'!H95)</f>
        <v>v 089</v>
      </c>
      <c r="F1413" s="978"/>
      <c r="G1413" s="979"/>
      <c r="H1413" s="521"/>
      <c r="I1413" s="522"/>
      <c r="J1413" s="451"/>
      <c r="K1413" s="444" t="s">
        <v>579</v>
      </c>
      <c r="L1413" s="978" t="str">
        <f>IF('statement of marks'!H96="","",'statement of marks'!H96)</f>
        <v>v 090</v>
      </c>
      <c r="M1413" s="978"/>
      <c r="N1413" s="979"/>
    </row>
    <row r="1414" spans="3:14" ht="16" customHeight="1">
      <c r="C1414" s="451"/>
      <c r="D1414" s="444" t="s">
        <v>580</v>
      </c>
      <c r="E1414" s="978" t="str">
        <f>IF('statement of marks'!I95="","",'statement of marks'!I95)</f>
        <v>c 089</v>
      </c>
      <c r="F1414" s="978"/>
      <c r="G1414" s="979"/>
      <c r="H1414" s="521"/>
      <c r="I1414" s="522"/>
      <c r="J1414" s="451"/>
      <c r="K1414" s="444" t="s">
        <v>580</v>
      </c>
      <c r="L1414" s="978" t="str">
        <f>IF('statement of marks'!I96="","",'statement of marks'!I96)</f>
        <v>c 090</v>
      </c>
      <c r="M1414" s="978"/>
      <c r="N1414" s="979"/>
    </row>
    <row r="1415" spans="3:14" ht="16" customHeight="1">
      <c r="C1415" s="451"/>
      <c r="D1415" s="444" t="s">
        <v>581</v>
      </c>
      <c r="E1415" s="978" t="str">
        <f>IF('statement of marks'!J95="","",'statement of marks'!J95)</f>
        <v>l 089</v>
      </c>
      <c r="F1415" s="978"/>
      <c r="G1415" s="979"/>
      <c r="H1415" s="521"/>
      <c r="I1415" s="522"/>
      <c r="J1415" s="451"/>
      <c r="K1415" s="444" t="s">
        <v>581</v>
      </c>
      <c r="L1415" s="978" t="str">
        <f>IF('statement of marks'!J96="","",'statement of marks'!J96)</f>
        <v>l 090</v>
      </c>
      <c r="M1415" s="978"/>
      <c r="N1415" s="979"/>
    </row>
    <row r="1416" spans="3:14" ht="16" customHeight="1">
      <c r="C1416" s="451"/>
      <c r="D1416" s="444" t="s">
        <v>585</v>
      </c>
      <c r="E1416" s="980" t="str">
        <f>IF('statement of marks'!B95="","",'statement of marks'!B95)</f>
        <v/>
      </c>
      <c r="F1416" s="980"/>
      <c r="G1416" s="981"/>
      <c r="H1416" s="521"/>
      <c r="I1416" s="522"/>
      <c r="J1416" s="451"/>
      <c r="K1416" s="444" t="s">
        <v>585</v>
      </c>
      <c r="L1416" s="980" t="str">
        <f>IF('statement of marks'!B96="","",'statement of marks'!B96)</f>
        <v/>
      </c>
      <c r="M1416" s="980"/>
      <c r="N1416" s="981"/>
    </row>
    <row r="1417" spans="3:14" ht="16" customHeight="1">
      <c r="C1417" s="451"/>
      <c r="D1417" s="444" t="s">
        <v>582</v>
      </c>
      <c r="E1417" s="980">
        <f>'statement of marks'!$D$3</f>
        <v>3</v>
      </c>
      <c r="F1417" s="980"/>
      <c r="G1417" s="981"/>
      <c r="H1417" s="521"/>
      <c r="I1417" s="522"/>
      <c r="J1417" s="451"/>
      <c r="K1417" s="444" t="s">
        <v>582</v>
      </c>
      <c r="L1417" s="980">
        <f>'statement of marks'!$D$3</f>
        <v>3</v>
      </c>
      <c r="M1417" s="980"/>
      <c r="N1417" s="981"/>
    </row>
    <row r="1418" spans="3:14" ht="16" customHeight="1">
      <c r="C1418" s="451"/>
      <c r="D1418" s="445" t="s">
        <v>583</v>
      </c>
      <c r="E1418" s="980" t="str">
        <f>IF('statement of marks'!E95="","",'statement of marks'!E95)</f>
        <v/>
      </c>
      <c r="F1418" s="980"/>
      <c r="G1418" s="981"/>
      <c r="H1418" s="521"/>
      <c r="I1418" s="522"/>
      <c r="J1418" s="451"/>
      <c r="K1418" s="445" t="s">
        <v>583</v>
      </c>
      <c r="L1418" s="980" t="str">
        <f>IF('statement of marks'!E96="","",'statement of marks'!E96)</f>
        <v/>
      </c>
      <c r="M1418" s="980"/>
      <c r="N1418" s="981"/>
    </row>
    <row r="1419" spans="3:14" ht="16" customHeight="1">
      <c r="C1419" s="451"/>
      <c r="D1419" s="444" t="s">
        <v>9</v>
      </c>
      <c r="E1419" s="980" t="str">
        <f>IF('statement of marks'!D95="","",'statement of marks'!D95)</f>
        <v/>
      </c>
      <c r="F1419" s="980"/>
      <c r="G1419" s="981"/>
      <c r="H1419" s="521"/>
      <c r="I1419" s="522"/>
      <c r="J1419" s="451"/>
      <c r="K1419" s="444" t="s">
        <v>9</v>
      </c>
      <c r="L1419" s="980" t="str">
        <f>IF('statement of marks'!D96="","",'statement of marks'!D96)</f>
        <v/>
      </c>
      <c r="M1419" s="980"/>
      <c r="N1419" s="981"/>
    </row>
    <row r="1420" spans="3:14" ht="16" customHeight="1">
      <c r="C1420" s="451"/>
      <c r="D1420" s="444" t="s">
        <v>587</v>
      </c>
      <c r="E1420" s="982" t="str">
        <f>IF('statement of marks'!F95="","",'statement of marks'!F95)</f>
        <v/>
      </c>
      <c r="F1420" s="982"/>
      <c r="G1420" s="983"/>
      <c r="H1420" s="521"/>
      <c r="I1420" s="522"/>
      <c r="J1420" s="451"/>
      <c r="K1420" s="444" t="s">
        <v>587</v>
      </c>
      <c r="L1420" s="982" t="str">
        <f>IF('statement of marks'!F96="","",'statement of marks'!F96)</f>
        <v/>
      </c>
      <c r="M1420" s="982"/>
      <c r="N1420" s="983"/>
    </row>
    <row r="1421" spans="3:14" ht="16" customHeight="1">
      <c r="C1421" s="451"/>
      <c r="D1421" s="444" t="s">
        <v>588</v>
      </c>
      <c r="E1421" s="984" t="str">
        <f>IF('statement of marks'!G95="","",'statement of marks'!G95)</f>
        <v/>
      </c>
      <c r="F1421" s="984"/>
      <c r="G1421" s="985"/>
      <c r="H1421" s="521"/>
      <c r="I1421" s="522"/>
      <c r="J1421" s="451"/>
      <c r="K1421" s="444" t="s">
        <v>588</v>
      </c>
      <c r="L1421" s="984" t="str">
        <f>IF('statement of marks'!G96="","",'statement of marks'!G96)</f>
        <v/>
      </c>
      <c r="M1421" s="984"/>
      <c r="N1421" s="985"/>
    </row>
    <row r="1422" spans="3:14" ht="16" customHeight="1">
      <c r="C1422" s="451"/>
      <c r="D1422" s="444" t="s">
        <v>584</v>
      </c>
      <c r="E1422" s="450" t="s">
        <v>655</v>
      </c>
      <c r="F1422" s="450" t="s">
        <v>91</v>
      </c>
      <c r="G1422" s="452" t="s">
        <v>591</v>
      </c>
      <c r="H1422" s="521"/>
      <c r="I1422" s="522"/>
      <c r="J1422" s="451"/>
      <c r="K1422" s="444" t="s">
        <v>584</v>
      </c>
      <c r="L1422" s="450" t="s">
        <v>655</v>
      </c>
      <c r="M1422" s="450" t="s">
        <v>91</v>
      </c>
      <c r="N1422" s="452" t="s">
        <v>591</v>
      </c>
    </row>
    <row r="1423" spans="3:14" ht="16" customHeight="1">
      <c r="C1423" s="451"/>
      <c r="D1423" s="444" t="str">
        <f>'statement of marks'!$DQ$5</f>
        <v>fgUnh</v>
      </c>
      <c r="E1423" s="458" t="str">
        <f>IF('statement of marks'!DQ95="","",'statement of marks'!DQ95)</f>
        <v/>
      </c>
      <c r="F1423" s="460" t="str">
        <f>IF('statement of marks'!DR95="","",'statement of marks'!DR95)</f>
        <v/>
      </c>
      <c r="G1423" s="452" t="str">
        <f>IF('statement of marks'!DS95="","",'statement of marks'!DS95)</f>
        <v/>
      </c>
      <c r="H1423" s="521"/>
      <c r="I1423" s="522"/>
      <c r="J1423" s="451"/>
      <c r="K1423" s="444" t="str">
        <f>'statement of marks'!$DQ$5</f>
        <v>fgUnh</v>
      </c>
      <c r="L1423" s="458" t="str">
        <f>IF('statement of marks'!DQ96="","",'statement of marks'!DQ96)</f>
        <v/>
      </c>
      <c r="M1423" s="460" t="str">
        <f>IF('statement of marks'!DR96="","",'statement of marks'!DR96)</f>
        <v/>
      </c>
      <c r="N1423" s="452" t="str">
        <f>IF('statement of marks'!DS96="","",'statement of marks'!DS96)</f>
        <v/>
      </c>
    </row>
    <row r="1424" spans="3:14" ht="16" customHeight="1">
      <c r="C1424" s="451"/>
      <c r="D1424" s="519" t="str">
        <f>'statement of marks'!$DW$5</f>
        <v>mnwZ</v>
      </c>
      <c r="E1424" s="458" t="str">
        <f>IF('statement of marks'!DW95="","",'statement of marks'!DW95)</f>
        <v/>
      </c>
      <c r="F1424" s="460" t="str">
        <f>IF('statement of marks'!DX95="","",'statement of marks'!DX95)</f>
        <v/>
      </c>
      <c r="G1424" s="452" t="str">
        <f>IF('statement of marks'!DY95="","",'statement of marks'!DY95)</f>
        <v/>
      </c>
      <c r="H1424" s="521"/>
      <c r="I1424" s="522"/>
      <c r="J1424" s="451"/>
      <c r="K1424" s="519" t="str">
        <f>'statement of marks'!$DW$5</f>
        <v>mnwZ</v>
      </c>
      <c r="L1424" s="458" t="str">
        <f>IF('statement of marks'!DW96="","",'statement of marks'!DW96)</f>
        <v/>
      </c>
      <c r="M1424" s="460" t="str">
        <f>IF('statement of marks'!DX96="","",'statement of marks'!DX96)</f>
        <v/>
      </c>
      <c r="N1424" s="452" t="str">
        <f>IF('statement of marks'!DY96="","",'statement of marks'!DY96)</f>
        <v/>
      </c>
    </row>
    <row r="1425" spans="3:14" ht="16" customHeight="1">
      <c r="C1425" s="451"/>
      <c r="D1425" s="444" t="str">
        <f>'statement of marks'!$DT$5</f>
        <v>vaxszth</v>
      </c>
      <c r="E1425" s="458" t="str">
        <f>IF('statement of marks'!DT95="","",'statement of marks'!DT95)</f>
        <v/>
      </c>
      <c r="F1425" s="460" t="str">
        <f>IF('statement of marks'!DU95="","",'statement of marks'!DU95)</f>
        <v/>
      </c>
      <c r="G1425" s="452" t="str">
        <f>IF('statement of marks'!DV95="","",'statement of marks'!DV95)</f>
        <v/>
      </c>
      <c r="H1425" s="521"/>
      <c r="I1425" s="522"/>
      <c r="J1425" s="451"/>
      <c r="K1425" s="444" t="str">
        <f>'statement of marks'!$DT$5</f>
        <v>vaxszth</v>
      </c>
      <c r="L1425" s="458" t="str">
        <f>IF('statement of marks'!DT96="","",'statement of marks'!DT96)</f>
        <v/>
      </c>
      <c r="M1425" s="460" t="str">
        <f>IF('statement of marks'!DU96="","",'statement of marks'!DU96)</f>
        <v/>
      </c>
      <c r="N1425" s="452" t="str">
        <f>IF('statement of marks'!DV96="","",'statement of marks'!DV96)</f>
        <v/>
      </c>
    </row>
    <row r="1426" spans="3:14" ht="16" customHeight="1">
      <c r="C1426" s="451"/>
      <c r="D1426" s="444" t="str">
        <f>'statement of marks'!$DZ$5</f>
        <v>xf.kr</v>
      </c>
      <c r="E1426" s="458" t="str">
        <f>IF('statement of marks'!DZ95="","",'statement of marks'!DZ95)</f>
        <v/>
      </c>
      <c r="F1426" s="460" t="str">
        <f>IF('statement of marks'!EA95="","",'statement of marks'!EA95)</f>
        <v/>
      </c>
      <c r="G1426" s="452" t="str">
        <f>IF('statement of marks'!EB95="","",'statement of marks'!EB95)</f>
        <v/>
      </c>
      <c r="H1426" s="521"/>
      <c r="I1426" s="522"/>
      <c r="J1426" s="451"/>
      <c r="K1426" s="444" t="str">
        <f>'statement of marks'!$DZ$5</f>
        <v>xf.kr</v>
      </c>
      <c r="L1426" s="458" t="str">
        <f>IF('statement of marks'!DZ96="","",'statement of marks'!DZ96)</f>
        <v/>
      </c>
      <c r="M1426" s="460" t="str">
        <f>IF('statement of marks'!EA96="","",'statement of marks'!EA96)</f>
        <v/>
      </c>
      <c r="N1426" s="452" t="str">
        <f>IF('statement of marks'!EB96="","",'statement of marks'!EB96)</f>
        <v/>
      </c>
    </row>
    <row r="1427" spans="3:14" ht="16" customHeight="1">
      <c r="C1427" s="451"/>
      <c r="D1427" s="444" t="str">
        <f>'statement of marks'!$EC$5</f>
        <v>Ik;kZoj.k v/;;u</v>
      </c>
      <c r="E1427" s="458" t="str">
        <f>IF('statement of marks'!EC95="","",'statement of marks'!EC95)</f>
        <v/>
      </c>
      <c r="F1427" s="460" t="str">
        <f>IF('statement of marks'!ED95="","",'statement of marks'!ED95)</f>
        <v/>
      </c>
      <c r="G1427" s="452" t="str">
        <f>IF('statement of marks'!EE95="","",'statement of marks'!EE95)</f>
        <v/>
      </c>
      <c r="H1427" s="521"/>
      <c r="I1427" s="522"/>
      <c r="J1427" s="451"/>
      <c r="K1427" s="444" t="str">
        <f>'statement of marks'!$EC$5</f>
        <v>Ik;kZoj.k v/;;u</v>
      </c>
      <c r="L1427" s="458" t="str">
        <f>IF('statement of marks'!EC96="","",'statement of marks'!EC96)</f>
        <v/>
      </c>
      <c r="M1427" s="460" t="str">
        <f>IF('statement of marks'!ED96="","",'statement of marks'!ED96)</f>
        <v/>
      </c>
      <c r="N1427" s="452" t="str">
        <f>IF('statement of marks'!EE96="","",'statement of marks'!EE96)</f>
        <v/>
      </c>
    </row>
    <row r="1428" spans="3:14" ht="16" customHeight="1">
      <c r="C1428" s="451"/>
      <c r="D1428" s="444" t="str">
        <f>'statement of marks'!$EF$5</f>
        <v>dk;kZuqHko</v>
      </c>
      <c r="E1428" s="458" t="str">
        <f>IF('statement of marks'!EF95="","",'statement of marks'!EF95)</f>
        <v/>
      </c>
      <c r="F1428" s="460" t="str">
        <f>IF('statement of marks'!EG95="","",'statement of marks'!EG95)</f>
        <v/>
      </c>
      <c r="G1428" s="452" t="str">
        <f>IF('statement of marks'!EH95="","",'statement of marks'!EH95)</f>
        <v/>
      </c>
      <c r="H1428" s="521"/>
      <c r="I1428" s="522"/>
      <c r="J1428" s="451"/>
      <c r="K1428" s="444" t="str">
        <f>'statement of marks'!$EF$5</f>
        <v>dk;kZuqHko</v>
      </c>
      <c r="L1428" s="458" t="str">
        <f>IF('statement of marks'!EF96="","",'statement of marks'!EF96)</f>
        <v/>
      </c>
      <c r="M1428" s="460" t="str">
        <f>IF('statement of marks'!EG96="","",'statement of marks'!EG96)</f>
        <v/>
      </c>
      <c r="N1428" s="452" t="str">
        <f>IF('statement of marks'!EH96="","",'statement of marks'!EH96)</f>
        <v/>
      </c>
    </row>
    <row r="1429" spans="3:14" ht="16" customHeight="1">
      <c r="C1429" s="451"/>
      <c r="D1429" s="444" t="str">
        <f>'statement of marks'!$EI$5</f>
        <v>dyk f'k{kk</v>
      </c>
      <c r="E1429" s="459" t="str">
        <f>IF('statement of marks'!EI95="","",'statement of marks'!EI95)</f>
        <v/>
      </c>
      <c r="F1429" s="461" t="str">
        <f>IF('statement of marks'!EJ95="","",'statement of marks'!EJ95)</f>
        <v/>
      </c>
      <c r="G1429" s="453" t="str">
        <f>IF('statement of marks'!EK95="","",'statement of marks'!EK95)</f>
        <v/>
      </c>
      <c r="H1429" s="521"/>
      <c r="I1429" s="522"/>
      <c r="J1429" s="451"/>
      <c r="K1429" s="444" t="str">
        <f>'statement of marks'!$EI$5</f>
        <v>dyk f'k{kk</v>
      </c>
      <c r="L1429" s="459" t="str">
        <f>IF('statement of marks'!EI96="","",'statement of marks'!EI96)</f>
        <v/>
      </c>
      <c r="M1429" s="461" t="str">
        <f>IF('statement of marks'!EJ96="","",'statement of marks'!EJ96)</f>
        <v/>
      </c>
      <c r="N1429" s="453" t="str">
        <f>IF('statement of marks'!EK96="","",'statement of marks'!EK96)</f>
        <v/>
      </c>
    </row>
    <row r="1430" spans="3:14" ht="16" customHeight="1">
      <c r="C1430" s="451"/>
      <c r="D1430" s="444" t="str">
        <f>'statement of marks'!$EL$5</f>
        <v>LokLF; ,oe~ 'kkjhfjd f'k{kk</v>
      </c>
      <c r="E1430" s="459" t="str">
        <f>IF('statement of marks'!EL95="","",'statement of marks'!EL95)</f>
        <v/>
      </c>
      <c r="F1430" s="461" t="str">
        <f>IF('statement of marks'!EM95="","",'statement of marks'!EM95)</f>
        <v/>
      </c>
      <c r="G1430" s="453" t="str">
        <f>IF('statement of marks'!EN95="","",'statement of marks'!EN95)</f>
        <v/>
      </c>
      <c r="H1430" s="521"/>
      <c r="I1430" s="522"/>
      <c r="J1430" s="451"/>
      <c r="K1430" s="444" t="str">
        <f>'statement of marks'!$EL$5</f>
        <v>LokLF; ,oe~ 'kkjhfjd f'k{kk</v>
      </c>
      <c r="L1430" s="459" t="str">
        <f>IF('statement of marks'!EL96="","",'statement of marks'!EL96)</f>
        <v/>
      </c>
      <c r="M1430" s="461" t="str">
        <f>IF('statement of marks'!EM96="","",'statement of marks'!EM96)</f>
        <v/>
      </c>
      <c r="N1430" s="453" t="str">
        <f>IF('statement of marks'!EN96="","",'statement of marks'!EN96)</f>
        <v/>
      </c>
    </row>
    <row r="1431" spans="3:14" ht="16" customHeight="1">
      <c r="C1431" s="451"/>
      <c r="D1431" s="444" t="s">
        <v>654</v>
      </c>
      <c r="E1431" s="459" t="str">
        <f>IF('statement of marks'!ES95="","",'statement of marks'!ES95)</f>
        <v/>
      </c>
      <c r="F1431" s="461" t="str">
        <f>IF('statement of marks'!ET95="","",'statement of marks'!ET95)</f>
        <v/>
      </c>
      <c r="G1431" s="453" t="str">
        <f>IF('statement of marks'!EV95="","",'statement of marks'!EV95)</f>
        <v/>
      </c>
      <c r="H1431" s="521"/>
      <c r="I1431" s="522"/>
      <c r="J1431" s="451"/>
      <c r="K1431" s="444" t="s">
        <v>654</v>
      </c>
      <c r="L1431" s="459" t="str">
        <f>IF('statement of marks'!ES96="","",'statement of marks'!ES96)</f>
        <v/>
      </c>
      <c r="M1431" s="461" t="str">
        <f>IF('statement of marks'!ET96="","",'statement of marks'!ET96)</f>
        <v/>
      </c>
      <c r="N1431" s="453" t="str">
        <f>IF('statement of marks'!EV96="","",'statement of marks'!EV96)</f>
        <v/>
      </c>
    </row>
    <row r="1432" spans="3:14" ht="16" customHeight="1">
      <c r="C1432" s="451"/>
      <c r="D1432" s="444" t="s">
        <v>11</v>
      </c>
      <c r="E1432" s="986" t="str">
        <f>IF('statement of marks'!ER95="","",'statement of marks'!ER95)</f>
        <v/>
      </c>
      <c r="F1432" s="986"/>
      <c r="G1432" s="987"/>
      <c r="H1432" s="521"/>
      <c r="I1432" s="522"/>
      <c r="J1432" s="451"/>
      <c r="K1432" s="444" t="s">
        <v>11</v>
      </c>
      <c r="L1432" s="986" t="str">
        <f>IF('statement of marks'!ER96="","",'statement of marks'!ER96)</f>
        <v/>
      </c>
      <c r="M1432" s="986"/>
      <c r="N1432" s="987"/>
    </row>
    <row r="1433" spans="3:14" ht="16" customHeight="1">
      <c r="C1433" s="451"/>
      <c r="D1433" s="446" t="str">
        <f>'statement of marks'!$EO$5</f>
        <v>dqy ehfVax</v>
      </c>
      <c r="E1433" s="457" t="str">
        <f>IF('statement of marks'!EO95="","",'statement of marks'!EO95)</f>
        <v/>
      </c>
      <c r="F1433" s="395" t="str">
        <f>'statement of marks'!$EP$5</f>
        <v>Nk= mifLFkfr</v>
      </c>
      <c r="G1433" s="462" t="str">
        <f>IF('statement of marks'!EP95="","",'statement of marks'!EP95)</f>
        <v/>
      </c>
      <c r="H1433" s="521"/>
      <c r="I1433" s="522"/>
      <c r="J1433" s="451"/>
      <c r="K1433" s="446" t="str">
        <f>'statement of marks'!$EO$5</f>
        <v>dqy ehfVax</v>
      </c>
      <c r="L1433" s="457" t="str">
        <f>IF('statement of marks'!EO96="","",'statement of marks'!EO96)</f>
        <v/>
      </c>
      <c r="M1433" s="395" t="str">
        <f>'statement of marks'!$EP$5</f>
        <v>Nk= mifLFkfr</v>
      </c>
      <c r="N1433" s="462" t="str">
        <f>IF('statement of marks'!EP96="","",'statement of marks'!EP96)</f>
        <v/>
      </c>
    </row>
    <row r="1434" spans="3:14" ht="16" customHeight="1">
      <c r="C1434" s="451"/>
      <c r="D1434" s="444" t="s">
        <v>589</v>
      </c>
      <c r="E1434" s="964" t="str">
        <f>IF('statement of marks'!EY95="","",'statement of marks'!EY95)</f>
        <v/>
      </c>
      <c r="F1434" s="964"/>
      <c r="G1434" s="965"/>
      <c r="H1434" s="521"/>
      <c r="I1434" s="522"/>
      <c r="J1434" s="451"/>
      <c r="K1434" s="444" t="s">
        <v>589</v>
      </c>
      <c r="L1434" s="964" t="str">
        <f>IF('statement of marks'!EY96="","",'statement of marks'!EY96)</f>
        <v/>
      </c>
      <c r="M1434" s="964"/>
      <c r="N1434" s="965"/>
    </row>
    <row r="1435" spans="3:14" ht="16" customHeight="1">
      <c r="C1435" s="451"/>
      <c r="D1435" s="445" t="s">
        <v>72</v>
      </c>
      <c r="E1435" s="964"/>
      <c r="F1435" s="964"/>
      <c r="G1435" s="965"/>
      <c r="H1435" s="521"/>
      <c r="I1435" s="522"/>
      <c r="J1435" s="451"/>
      <c r="K1435" s="445" t="s">
        <v>72</v>
      </c>
      <c r="L1435" s="964"/>
      <c r="M1435" s="964"/>
      <c r="N1435" s="965"/>
    </row>
    <row r="1436" spans="3:14" ht="16" customHeight="1">
      <c r="C1436" s="451"/>
      <c r="D1436" s="447" t="s">
        <v>99</v>
      </c>
      <c r="E1436" s="964"/>
      <c r="F1436" s="964"/>
      <c r="G1436" s="965"/>
      <c r="H1436" s="521"/>
      <c r="I1436" s="522"/>
      <c r="J1436" s="451"/>
      <c r="K1436" s="447" t="s">
        <v>99</v>
      </c>
      <c r="L1436" s="964"/>
      <c r="M1436" s="964"/>
      <c r="N1436" s="965"/>
    </row>
    <row r="1437" spans="3:14" ht="16" customHeight="1">
      <c r="C1437" s="451"/>
      <c r="D1437" s="448" t="s">
        <v>19</v>
      </c>
      <c r="E1437" s="964"/>
      <c r="F1437" s="964"/>
      <c r="G1437" s="965"/>
      <c r="H1437" s="521"/>
      <c r="I1437" s="522"/>
      <c r="J1437" s="451"/>
      <c r="K1437" s="448" t="s">
        <v>19</v>
      </c>
      <c r="L1437" s="964"/>
      <c r="M1437" s="964"/>
      <c r="N1437" s="965"/>
    </row>
    <row r="1438" spans="3:14" ht="16" customHeight="1">
      <c r="C1438" s="454"/>
      <c r="D1438" s="449" t="s">
        <v>7</v>
      </c>
      <c r="E1438" s="964"/>
      <c r="F1438" s="964"/>
      <c r="G1438" s="965"/>
      <c r="H1438" s="521"/>
      <c r="I1438" s="522"/>
      <c r="J1438" s="454"/>
      <c r="K1438" s="449" t="s">
        <v>7</v>
      </c>
      <c r="L1438" s="964"/>
      <c r="M1438" s="964"/>
      <c r="N1438" s="965"/>
    </row>
    <row r="1439" spans="3:14" ht="16" customHeight="1">
      <c r="C1439" s="451"/>
      <c r="D1439" s="445" t="str">
        <f>'statement of marks'!$H$3</f>
        <v>fo|ky; dk Mk;l dksM+ →</v>
      </c>
      <c r="E1439" s="966" t="str">
        <f>'statement of marks'!$I$3</f>
        <v>00001</v>
      </c>
      <c r="F1439" s="966"/>
      <c r="G1439" s="967"/>
      <c r="H1439" s="521"/>
      <c r="I1439" s="522"/>
      <c r="J1439" s="451"/>
      <c r="K1439" s="445" t="str">
        <f>'statement of marks'!$H$3</f>
        <v>fo|ky; dk Mk;l dksM+ →</v>
      </c>
      <c r="L1439" s="966" t="str">
        <f>'statement of marks'!$I$3</f>
        <v>00001</v>
      </c>
      <c r="M1439" s="966"/>
      <c r="N1439" s="967"/>
    </row>
    <row r="1440" spans="3:14" ht="16" customHeight="1" thickBot="1">
      <c r="C1440" s="455"/>
      <c r="D1440" s="456" t="s">
        <v>70</v>
      </c>
      <c r="E1440" s="968">
        <f>'statement of marks'!$EX$107</f>
        <v>42460</v>
      </c>
      <c r="F1440" s="968"/>
      <c r="G1440" s="969"/>
      <c r="H1440" s="521"/>
      <c r="I1440" s="522"/>
      <c r="J1440" s="455"/>
      <c r="K1440" s="456" t="s">
        <v>70</v>
      </c>
      <c r="L1440" s="968">
        <f>'statement of marks'!$EX$107</f>
        <v>42460</v>
      </c>
      <c r="M1440" s="968"/>
      <c r="N1440" s="969"/>
    </row>
    <row r="1441" spans="3:14" ht="16" customHeight="1">
      <c r="C1441" s="970" t="s">
        <v>44</v>
      </c>
      <c r="D1441" s="971"/>
      <c r="E1441" s="971"/>
      <c r="F1441" s="971"/>
      <c r="G1441" s="972"/>
      <c r="H1441" s="521"/>
      <c r="I1441" s="522"/>
      <c r="J1441" s="970" t="s">
        <v>44</v>
      </c>
      <c r="K1441" s="971"/>
      <c r="L1441" s="971"/>
      <c r="M1441" s="971"/>
      <c r="N1441" s="972"/>
    </row>
    <row r="1442" spans="3:14" ht="16" customHeight="1">
      <c r="C1442" s="973" t="str">
        <f>'statement of marks'!$A$1</f>
        <v>jk- ck- ek/;fed fo|ky; uohu] fuEckgsM+k</v>
      </c>
      <c r="D1442" s="974"/>
      <c r="E1442" s="974"/>
      <c r="F1442" s="974"/>
      <c r="G1442" s="975"/>
      <c r="H1442" s="521"/>
      <c r="I1442" s="522"/>
      <c r="J1442" s="973" t="str">
        <f>'statement of marks'!$A$1</f>
        <v>jk- ck- ek/;fed fo|ky; uohu] fuEckgsM+k</v>
      </c>
      <c r="K1442" s="974"/>
      <c r="L1442" s="974"/>
      <c r="M1442" s="974"/>
      <c r="N1442" s="975"/>
    </row>
    <row r="1443" spans="3:14" ht="16" customHeight="1">
      <c r="C1443" s="973"/>
      <c r="D1443" s="974"/>
      <c r="E1443" s="974"/>
      <c r="F1443" s="974"/>
      <c r="G1443" s="975"/>
      <c r="H1443" s="521"/>
      <c r="I1443" s="522"/>
      <c r="J1443" s="973"/>
      <c r="K1443" s="974"/>
      <c r="L1443" s="974"/>
      <c r="M1443" s="974"/>
      <c r="N1443" s="975"/>
    </row>
    <row r="1444" spans="3:14" ht="16" customHeight="1">
      <c r="C1444" s="451"/>
      <c r="D1444" s="443" t="s">
        <v>578</v>
      </c>
      <c r="E1444" s="976" t="str">
        <f>'statement of marks'!$F$3</f>
        <v>2015-16</v>
      </c>
      <c r="F1444" s="976"/>
      <c r="G1444" s="977"/>
      <c r="H1444" s="521"/>
      <c r="I1444" s="522"/>
      <c r="J1444" s="451"/>
      <c r="K1444" s="443" t="s">
        <v>578</v>
      </c>
      <c r="L1444" s="976" t="str">
        <f>'statement of marks'!$F$3</f>
        <v>2015-16</v>
      </c>
      <c r="M1444" s="976"/>
      <c r="N1444" s="977"/>
    </row>
    <row r="1445" spans="3:14" ht="16" customHeight="1">
      <c r="C1445" s="451"/>
      <c r="D1445" s="444" t="s">
        <v>579</v>
      </c>
      <c r="E1445" s="978" t="str">
        <f>IF('statement of marks'!H97="","",'statement of marks'!H97)</f>
        <v>v 091</v>
      </c>
      <c r="F1445" s="978"/>
      <c r="G1445" s="979"/>
      <c r="H1445" s="521"/>
      <c r="I1445" s="522"/>
      <c r="J1445" s="451"/>
      <c r="K1445" s="444" t="s">
        <v>579</v>
      </c>
      <c r="L1445" s="978" t="str">
        <f>IF('statement of marks'!H98="","",'statement of marks'!H98)</f>
        <v>v 092</v>
      </c>
      <c r="M1445" s="978"/>
      <c r="N1445" s="979"/>
    </row>
    <row r="1446" spans="3:14" ht="16" customHeight="1">
      <c r="C1446" s="451"/>
      <c r="D1446" s="444" t="s">
        <v>580</v>
      </c>
      <c r="E1446" s="978" t="str">
        <f>IF('statement of marks'!I97="","",'statement of marks'!I97)</f>
        <v>c 091</v>
      </c>
      <c r="F1446" s="978"/>
      <c r="G1446" s="979"/>
      <c r="H1446" s="521"/>
      <c r="I1446" s="522"/>
      <c r="J1446" s="451"/>
      <c r="K1446" s="444" t="s">
        <v>580</v>
      </c>
      <c r="L1446" s="978" t="str">
        <f>IF('statement of marks'!I98="","",'statement of marks'!I98)</f>
        <v>c 092</v>
      </c>
      <c r="M1446" s="978"/>
      <c r="N1446" s="979"/>
    </row>
    <row r="1447" spans="3:14" ht="16" customHeight="1">
      <c r="C1447" s="451"/>
      <c r="D1447" s="444" t="s">
        <v>581</v>
      </c>
      <c r="E1447" s="978" t="str">
        <f>IF('statement of marks'!J97="","",'statement of marks'!J97)</f>
        <v>l 091</v>
      </c>
      <c r="F1447" s="978"/>
      <c r="G1447" s="979"/>
      <c r="H1447" s="521"/>
      <c r="I1447" s="522"/>
      <c r="J1447" s="451"/>
      <c r="K1447" s="444" t="s">
        <v>581</v>
      </c>
      <c r="L1447" s="978" t="str">
        <f>IF('statement of marks'!J98="","",'statement of marks'!J98)</f>
        <v>l 092</v>
      </c>
      <c r="M1447" s="978"/>
      <c r="N1447" s="979"/>
    </row>
    <row r="1448" spans="3:14" ht="16" customHeight="1">
      <c r="C1448" s="451"/>
      <c r="D1448" s="444" t="s">
        <v>585</v>
      </c>
      <c r="E1448" s="980" t="str">
        <f>IF('statement of marks'!B97="","",'statement of marks'!B97)</f>
        <v/>
      </c>
      <c r="F1448" s="980"/>
      <c r="G1448" s="981"/>
      <c r="H1448" s="521"/>
      <c r="I1448" s="522"/>
      <c r="J1448" s="451"/>
      <c r="K1448" s="444" t="s">
        <v>585</v>
      </c>
      <c r="L1448" s="980" t="str">
        <f>IF('statement of marks'!B98="","",'statement of marks'!B98)</f>
        <v/>
      </c>
      <c r="M1448" s="980"/>
      <c r="N1448" s="981"/>
    </row>
    <row r="1449" spans="3:14" ht="16" customHeight="1">
      <c r="C1449" s="451"/>
      <c r="D1449" s="444" t="s">
        <v>582</v>
      </c>
      <c r="E1449" s="980">
        <f>'statement of marks'!$D$3</f>
        <v>3</v>
      </c>
      <c r="F1449" s="980"/>
      <c r="G1449" s="981"/>
      <c r="H1449" s="521"/>
      <c r="I1449" s="522"/>
      <c r="J1449" s="451"/>
      <c r="K1449" s="444" t="s">
        <v>582</v>
      </c>
      <c r="L1449" s="980">
        <f>'statement of marks'!$D$3</f>
        <v>3</v>
      </c>
      <c r="M1449" s="980"/>
      <c r="N1449" s="981"/>
    </row>
    <row r="1450" spans="3:14" ht="16" customHeight="1">
      <c r="C1450" s="451"/>
      <c r="D1450" s="445" t="s">
        <v>583</v>
      </c>
      <c r="E1450" s="980" t="str">
        <f>IF('statement of marks'!E97="","",'statement of marks'!E97)</f>
        <v/>
      </c>
      <c r="F1450" s="980"/>
      <c r="G1450" s="981"/>
      <c r="H1450" s="521"/>
      <c r="I1450" s="522"/>
      <c r="J1450" s="451"/>
      <c r="K1450" s="445" t="s">
        <v>583</v>
      </c>
      <c r="L1450" s="980" t="str">
        <f>IF('statement of marks'!E98="","",'statement of marks'!E98)</f>
        <v/>
      </c>
      <c r="M1450" s="980"/>
      <c r="N1450" s="981"/>
    </row>
    <row r="1451" spans="3:14" ht="16" customHeight="1">
      <c r="C1451" s="451"/>
      <c r="D1451" s="444" t="s">
        <v>9</v>
      </c>
      <c r="E1451" s="980" t="str">
        <f>IF('statement of marks'!D97="","",'statement of marks'!D97)</f>
        <v/>
      </c>
      <c r="F1451" s="980"/>
      <c r="G1451" s="981"/>
      <c r="H1451" s="521"/>
      <c r="I1451" s="522"/>
      <c r="J1451" s="451"/>
      <c r="K1451" s="444" t="s">
        <v>9</v>
      </c>
      <c r="L1451" s="980" t="str">
        <f>IF('statement of marks'!D98="","",'statement of marks'!D98)</f>
        <v/>
      </c>
      <c r="M1451" s="980"/>
      <c r="N1451" s="981"/>
    </row>
    <row r="1452" spans="3:14" ht="16" customHeight="1">
      <c r="C1452" s="451"/>
      <c r="D1452" s="444" t="s">
        <v>587</v>
      </c>
      <c r="E1452" s="982" t="str">
        <f>IF('statement of marks'!F97="","",'statement of marks'!F97)</f>
        <v/>
      </c>
      <c r="F1452" s="982"/>
      <c r="G1452" s="983"/>
      <c r="H1452" s="521"/>
      <c r="I1452" s="522"/>
      <c r="J1452" s="451"/>
      <c r="K1452" s="444" t="s">
        <v>587</v>
      </c>
      <c r="L1452" s="982" t="str">
        <f>IF('statement of marks'!F98="","",'statement of marks'!F98)</f>
        <v/>
      </c>
      <c r="M1452" s="982"/>
      <c r="N1452" s="983"/>
    </row>
    <row r="1453" spans="3:14" ht="16" customHeight="1">
      <c r="C1453" s="451"/>
      <c r="D1453" s="444" t="s">
        <v>588</v>
      </c>
      <c r="E1453" s="984" t="str">
        <f>IF('statement of marks'!G97="","",'statement of marks'!G97)</f>
        <v/>
      </c>
      <c r="F1453" s="984"/>
      <c r="G1453" s="985"/>
      <c r="H1453" s="521"/>
      <c r="I1453" s="522"/>
      <c r="J1453" s="451"/>
      <c r="K1453" s="444" t="s">
        <v>588</v>
      </c>
      <c r="L1453" s="984" t="str">
        <f>IF('statement of marks'!G98="","",'statement of marks'!G98)</f>
        <v/>
      </c>
      <c r="M1453" s="984"/>
      <c r="N1453" s="985"/>
    </row>
    <row r="1454" spans="3:14" ht="16" customHeight="1">
      <c r="C1454" s="451"/>
      <c r="D1454" s="444" t="s">
        <v>584</v>
      </c>
      <c r="E1454" s="450" t="s">
        <v>655</v>
      </c>
      <c r="F1454" s="450" t="s">
        <v>91</v>
      </c>
      <c r="G1454" s="452" t="s">
        <v>591</v>
      </c>
      <c r="H1454" s="521"/>
      <c r="I1454" s="522"/>
      <c r="J1454" s="451"/>
      <c r="K1454" s="444" t="s">
        <v>584</v>
      </c>
      <c r="L1454" s="450" t="s">
        <v>655</v>
      </c>
      <c r="M1454" s="450" t="s">
        <v>91</v>
      </c>
      <c r="N1454" s="452" t="s">
        <v>591</v>
      </c>
    </row>
    <row r="1455" spans="3:14" ht="16" customHeight="1">
      <c r="C1455" s="451"/>
      <c r="D1455" s="444" t="str">
        <f>'statement of marks'!$DQ$5</f>
        <v>fgUnh</v>
      </c>
      <c r="E1455" s="458" t="str">
        <f>IF('statement of marks'!DQ97="","",'statement of marks'!DQ97)</f>
        <v/>
      </c>
      <c r="F1455" s="460" t="str">
        <f>IF('statement of marks'!DR97="","",'statement of marks'!DR97)</f>
        <v/>
      </c>
      <c r="G1455" s="452" t="str">
        <f>IF('statement of marks'!DS97="","",'statement of marks'!DS97)</f>
        <v/>
      </c>
      <c r="H1455" s="521"/>
      <c r="I1455" s="522"/>
      <c r="J1455" s="451"/>
      <c r="K1455" s="444" t="str">
        <f>'statement of marks'!$DQ$5</f>
        <v>fgUnh</v>
      </c>
      <c r="L1455" s="458" t="str">
        <f>IF('statement of marks'!DQ98="","",'statement of marks'!DQ98)</f>
        <v/>
      </c>
      <c r="M1455" s="460" t="str">
        <f>IF('statement of marks'!DR98="","",'statement of marks'!DR98)</f>
        <v/>
      </c>
      <c r="N1455" s="452" t="str">
        <f>IF('statement of marks'!DS98="","",'statement of marks'!DS98)</f>
        <v/>
      </c>
    </row>
    <row r="1456" spans="3:14" ht="16" customHeight="1">
      <c r="C1456" s="451"/>
      <c r="D1456" s="519" t="str">
        <f>'statement of marks'!$DW$5</f>
        <v>mnwZ</v>
      </c>
      <c r="E1456" s="458" t="str">
        <f>IF('statement of marks'!DW97="","",'statement of marks'!DW97)</f>
        <v/>
      </c>
      <c r="F1456" s="460" t="str">
        <f>IF('statement of marks'!DX97="","",'statement of marks'!DX97)</f>
        <v/>
      </c>
      <c r="G1456" s="452" t="str">
        <f>IF('statement of marks'!DY97="","",'statement of marks'!DY97)</f>
        <v/>
      </c>
      <c r="H1456" s="521"/>
      <c r="I1456" s="522"/>
      <c r="J1456" s="451"/>
      <c r="K1456" s="519" t="str">
        <f>'statement of marks'!$DW$5</f>
        <v>mnwZ</v>
      </c>
      <c r="L1456" s="458" t="str">
        <f>IF('statement of marks'!DW98="","",'statement of marks'!DW98)</f>
        <v/>
      </c>
      <c r="M1456" s="460" t="str">
        <f>IF('statement of marks'!DX98="","",'statement of marks'!DX98)</f>
        <v/>
      </c>
      <c r="N1456" s="452" t="str">
        <f>IF('statement of marks'!DY98="","",'statement of marks'!DY98)</f>
        <v/>
      </c>
    </row>
    <row r="1457" spans="3:14" ht="16" customHeight="1">
      <c r="C1457" s="451"/>
      <c r="D1457" s="444" t="str">
        <f>'statement of marks'!$DT$5</f>
        <v>vaxszth</v>
      </c>
      <c r="E1457" s="458" t="str">
        <f>IF('statement of marks'!DT97="","",'statement of marks'!DT97)</f>
        <v/>
      </c>
      <c r="F1457" s="460" t="str">
        <f>IF('statement of marks'!DU97="","",'statement of marks'!DU97)</f>
        <v/>
      </c>
      <c r="G1457" s="452" t="str">
        <f>IF('statement of marks'!DV97="","",'statement of marks'!DV97)</f>
        <v/>
      </c>
      <c r="H1457" s="521"/>
      <c r="I1457" s="522"/>
      <c r="J1457" s="451"/>
      <c r="K1457" s="444" t="str">
        <f>'statement of marks'!$DT$5</f>
        <v>vaxszth</v>
      </c>
      <c r="L1457" s="458" t="str">
        <f>IF('statement of marks'!DT98="","",'statement of marks'!DT98)</f>
        <v/>
      </c>
      <c r="M1457" s="460" t="str">
        <f>IF('statement of marks'!DU98="","",'statement of marks'!DU98)</f>
        <v/>
      </c>
      <c r="N1457" s="452" t="str">
        <f>IF('statement of marks'!DV98="","",'statement of marks'!DV98)</f>
        <v/>
      </c>
    </row>
    <row r="1458" spans="3:14" ht="16" customHeight="1">
      <c r="C1458" s="451"/>
      <c r="D1458" s="444" t="str">
        <f>'statement of marks'!$DZ$5</f>
        <v>xf.kr</v>
      </c>
      <c r="E1458" s="458" t="str">
        <f>IF('statement of marks'!DZ97="","",'statement of marks'!DZ97)</f>
        <v/>
      </c>
      <c r="F1458" s="460" t="str">
        <f>IF('statement of marks'!EA97="","",'statement of marks'!EA97)</f>
        <v/>
      </c>
      <c r="G1458" s="452" t="str">
        <f>IF('statement of marks'!EB97="","",'statement of marks'!EB97)</f>
        <v/>
      </c>
      <c r="H1458" s="521"/>
      <c r="I1458" s="522"/>
      <c r="J1458" s="451"/>
      <c r="K1458" s="444" t="str">
        <f>'statement of marks'!$DZ$5</f>
        <v>xf.kr</v>
      </c>
      <c r="L1458" s="458" t="str">
        <f>IF('statement of marks'!DZ98="","",'statement of marks'!DZ98)</f>
        <v/>
      </c>
      <c r="M1458" s="460" t="str">
        <f>IF('statement of marks'!EA98="","",'statement of marks'!EA98)</f>
        <v/>
      </c>
      <c r="N1458" s="452" t="str">
        <f>IF('statement of marks'!EB98="","",'statement of marks'!EB98)</f>
        <v/>
      </c>
    </row>
    <row r="1459" spans="3:14" ht="16" customHeight="1">
      <c r="C1459" s="451"/>
      <c r="D1459" s="444" t="str">
        <f>'statement of marks'!$EC$5</f>
        <v>Ik;kZoj.k v/;;u</v>
      </c>
      <c r="E1459" s="458" t="str">
        <f>IF('statement of marks'!EC97="","",'statement of marks'!EC97)</f>
        <v/>
      </c>
      <c r="F1459" s="460" t="str">
        <f>IF('statement of marks'!ED97="","",'statement of marks'!ED97)</f>
        <v/>
      </c>
      <c r="G1459" s="452" t="str">
        <f>IF('statement of marks'!EE97="","",'statement of marks'!EE97)</f>
        <v/>
      </c>
      <c r="H1459" s="521"/>
      <c r="I1459" s="522"/>
      <c r="J1459" s="451"/>
      <c r="K1459" s="444" t="str">
        <f>'statement of marks'!$EC$5</f>
        <v>Ik;kZoj.k v/;;u</v>
      </c>
      <c r="L1459" s="458" t="str">
        <f>IF('statement of marks'!EC98="","",'statement of marks'!EC98)</f>
        <v/>
      </c>
      <c r="M1459" s="460" t="str">
        <f>IF('statement of marks'!ED98="","",'statement of marks'!ED98)</f>
        <v/>
      </c>
      <c r="N1459" s="452" t="str">
        <f>IF('statement of marks'!EE98="","",'statement of marks'!EE98)</f>
        <v/>
      </c>
    </row>
    <row r="1460" spans="3:14" ht="16" customHeight="1">
      <c r="C1460" s="451"/>
      <c r="D1460" s="444" t="str">
        <f>'statement of marks'!$EF$5</f>
        <v>dk;kZuqHko</v>
      </c>
      <c r="E1460" s="458" t="str">
        <f>IF('statement of marks'!EF97="","",'statement of marks'!EF97)</f>
        <v/>
      </c>
      <c r="F1460" s="460" t="str">
        <f>IF('statement of marks'!EG97="","",'statement of marks'!EG97)</f>
        <v/>
      </c>
      <c r="G1460" s="452" t="str">
        <f>IF('statement of marks'!EH97="","",'statement of marks'!EH97)</f>
        <v/>
      </c>
      <c r="H1460" s="521"/>
      <c r="I1460" s="522"/>
      <c r="J1460" s="451"/>
      <c r="K1460" s="444" t="str">
        <f>'statement of marks'!$EF$5</f>
        <v>dk;kZuqHko</v>
      </c>
      <c r="L1460" s="458" t="str">
        <f>IF('statement of marks'!EF98="","",'statement of marks'!EF98)</f>
        <v/>
      </c>
      <c r="M1460" s="460" t="str">
        <f>IF('statement of marks'!EG98="","",'statement of marks'!EG98)</f>
        <v/>
      </c>
      <c r="N1460" s="452" t="str">
        <f>IF('statement of marks'!EH98="","",'statement of marks'!EH98)</f>
        <v/>
      </c>
    </row>
    <row r="1461" spans="3:14" ht="16" customHeight="1">
      <c r="C1461" s="451"/>
      <c r="D1461" s="444" t="str">
        <f>'statement of marks'!$EI$5</f>
        <v>dyk f'k{kk</v>
      </c>
      <c r="E1461" s="459" t="str">
        <f>IF('statement of marks'!EI97="","",'statement of marks'!EI97)</f>
        <v/>
      </c>
      <c r="F1461" s="461" t="str">
        <f>IF('statement of marks'!EJ97="","",'statement of marks'!EJ97)</f>
        <v/>
      </c>
      <c r="G1461" s="453" t="str">
        <f>IF('statement of marks'!EK97="","",'statement of marks'!EK97)</f>
        <v/>
      </c>
      <c r="H1461" s="521"/>
      <c r="I1461" s="522"/>
      <c r="J1461" s="451"/>
      <c r="K1461" s="444" t="str">
        <f>'statement of marks'!$EI$5</f>
        <v>dyk f'k{kk</v>
      </c>
      <c r="L1461" s="459" t="str">
        <f>IF('statement of marks'!EI98="","",'statement of marks'!EI98)</f>
        <v/>
      </c>
      <c r="M1461" s="461" t="str">
        <f>IF('statement of marks'!EJ98="","",'statement of marks'!EJ98)</f>
        <v/>
      </c>
      <c r="N1461" s="453" t="str">
        <f>IF('statement of marks'!EK98="","",'statement of marks'!EK98)</f>
        <v/>
      </c>
    </row>
    <row r="1462" spans="3:14" ht="16" customHeight="1">
      <c r="C1462" s="451"/>
      <c r="D1462" s="444" t="str">
        <f>'statement of marks'!$EL$5</f>
        <v>LokLF; ,oe~ 'kkjhfjd f'k{kk</v>
      </c>
      <c r="E1462" s="459" t="str">
        <f>IF('statement of marks'!EL97="","",'statement of marks'!EL97)</f>
        <v/>
      </c>
      <c r="F1462" s="461" t="str">
        <f>IF('statement of marks'!EM97="","",'statement of marks'!EM97)</f>
        <v/>
      </c>
      <c r="G1462" s="453" t="str">
        <f>IF('statement of marks'!EN97="","",'statement of marks'!EN97)</f>
        <v/>
      </c>
      <c r="H1462" s="521"/>
      <c r="I1462" s="522"/>
      <c r="J1462" s="451"/>
      <c r="K1462" s="444" t="str">
        <f>'statement of marks'!$EL$5</f>
        <v>LokLF; ,oe~ 'kkjhfjd f'k{kk</v>
      </c>
      <c r="L1462" s="459" t="str">
        <f>IF('statement of marks'!EL98="","",'statement of marks'!EL98)</f>
        <v/>
      </c>
      <c r="M1462" s="461" t="str">
        <f>IF('statement of marks'!EM98="","",'statement of marks'!EM98)</f>
        <v/>
      </c>
      <c r="N1462" s="453" t="str">
        <f>IF('statement of marks'!EN98="","",'statement of marks'!EN98)</f>
        <v/>
      </c>
    </row>
    <row r="1463" spans="3:14" ht="16" customHeight="1">
      <c r="C1463" s="451"/>
      <c r="D1463" s="444" t="s">
        <v>654</v>
      </c>
      <c r="E1463" s="459" t="str">
        <f>IF('statement of marks'!ES97="","",'statement of marks'!ES97)</f>
        <v/>
      </c>
      <c r="F1463" s="461" t="str">
        <f>IF('statement of marks'!ET97="","",'statement of marks'!ET97)</f>
        <v/>
      </c>
      <c r="G1463" s="453" t="str">
        <f>IF('statement of marks'!EV97="","",'statement of marks'!EV97)</f>
        <v/>
      </c>
      <c r="H1463" s="521"/>
      <c r="I1463" s="522"/>
      <c r="J1463" s="451"/>
      <c r="K1463" s="444" t="s">
        <v>654</v>
      </c>
      <c r="L1463" s="459" t="str">
        <f>IF('statement of marks'!ES98="","",'statement of marks'!ES98)</f>
        <v/>
      </c>
      <c r="M1463" s="461" t="str">
        <f>IF('statement of marks'!ET98="","",'statement of marks'!ET98)</f>
        <v/>
      </c>
      <c r="N1463" s="453" t="str">
        <f>IF('statement of marks'!EV98="","",'statement of marks'!EV98)</f>
        <v/>
      </c>
    </row>
    <row r="1464" spans="3:14" ht="16" customHeight="1">
      <c r="C1464" s="451"/>
      <c r="D1464" s="444" t="s">
        <v>11</v>
      </c>
      <c r="E1464" s="986" t="str">
        <f>IF('statement of marks'!ER97="","",'statement of marks'!ER97)</f>
        <v/>
      </c>
      <c r="F1464" s="986"/>
      <c r="G1464" s="987"/>
      <c r="H1464" s="521"/>
      <c r="I1464" s="522"/>
      <c r="J1464" s="451"/>
      <c r="K1464" s="444" t="s">
        <v>11</v>
      </c>
      <c r="L1464" s="986" t="str">
        <f>IF('statement of marks'!ER98="","",'statement of marks'!ER98)</f>
        <v/>
      </c>
      <c r="M1464" s="986"/>
      <c r="N1464" s="987"/>
    </row>
    <row r="1465" spans="3:14" ht="16" customHeight="1">
      <c r="C1465" s="451"/>
      <c r="D1465" s="446" t="str">
        <f>'statement of marks'!$EO$5</f>
        <v>dqy ehfVax</v>
      </c>
      <c r="E1465" s="457" t="str">
        <f>IF('statement of marks'!EO97="","",'statement of marks'!EO97)</f>
        <v/>
      </c>
      <c r="F1465" s="395" t="str">
        <f>'statement of marks'!$EP$5</f>
        <v>Nk= mifLFkfr</v>
      </c>
      <c r="G1465" s="462" t="str">
        <f>IF('statement of marks'!EP97="","",'statement of marks'!EP97)</f>
        <v/>
      </c>
      <c r="H1465" s="521"/>
      <c r="I1465" s="522"/>
      <c r="J1465" s="451"/>
      <c r="K1465" s="446" t="str">
        <f>'statement of marks'!$EO$5</f>
        <v>dqy ehfVax</v>
      </c>
      <c r="L1465" s="457" t="str">
        <f>IF('statement of marks'!EO98="","",'statement of marks'!EO98)</f>
        <v/>
      </c>
      <c r="M1465" s="395" t="str">
        <f>'statement of marks'!$EP$5</f>
        <v>Nk= mifLFkfr</v>
      </c>
      <c r="N1465" s="462" t="str">
        <f>IF('statement of marks'!EP98="","",'statement of marks'!EP98)</f>
        <v/>
      </c>
    </row>
    <row r="1466" spans="3:14" ht="16" customHeight="1">
      <c r="C1466" s="451"/>
      <c r="D1466" s="444" t="s">
        <v>589</v>
      </c>
      <c r="E1466" s="964" t="str">
        <f>IF('statement of marks'!EY97="","",'statement of marks'!EY97)</f>
        <v/>
      </c>
      <c r="F1466" s="964"/>
      <c r="G1466" s="965"/>
      <c r="H1466" s="521"/>
      <c r="I1466" s="522"/>
      <c r="J1466" s="451"/>
      <c r="K1466" s="444" t="s">
        <v>589</v>
      </c>
      <c r="L1466" s="964" t="str">
        <f>IF('statement of marks'!EY98="","",'statement of marks'!EY98)</f>
        <v/>
      </c>
      <c r="M1466" s="964"/>
      <c r="N1466" s="965"/>
    </row>
    <row r="1467" spans="3:14" ht="16" customHeight="1">
      <c r="C1467" s="451"/>
      <c r="D1467" s="445" t="s">
        <v>72</v>
      </c>
      <c r="E1467" s="964"/>
      <c r="F1467" s="964"/>
      <c r="G1467" s="965"/>
      <c r="H1467" s="521"/>
      <c r="I1467" s="522"/>
      <c r="J1467" s="451"/>
      <c r="K1467" s="445" t="s">
        <v>72</v>
      </c>
      <c r="L1467" s="964"/>
      <c r="M1467" s="964"/>
      <c r="N1467" s="965"/>
    </row>
    <row r="1468" spans="3:14" ht="16" customHeight="1">
      <c r="C1468" s="451"/>
      <c r="D1468" s="447" t="s">
        <v>99</v>
      </c>
      <c r="E1468" s="964"/>
      <c r="F1468" s="964"/>
      <c r="G1468" s="965"/>
      <c r="H1468" s="521"/>
      <c r="I1468" s="522"/>
      <c r="J1468" s="451"/>
      <c r="K1468" s="447" t="s">
        <v>99</v>
      </c>
      <c r="L1468" s="964"/>
      <c r="M1468" s="964"/>
      <c r="N1468" s="965"/>
    </row>
    <row r="1469" spans="3:14" ht="16" customHeight="1">
      <c r="C1469" s="451"/>
      <c r="D1469" s="448" t="s">
        <v>19</v>
      </c>
      <c r="E1469" s="964"/>
      <c r="F1469" s="964"/>
      <c r="G1469" s="965"/>
      <c r="H1469" s="521"/>
      <c r="I1469" s="522"/>
      <c r="J1469" s="451"/>
      <c r="K1469" s="448" t="s">
        <v>19</v>
      </c>
      <c r="L1469" s="964"/>
      <c r="M1469" s="964"/>
      <c r="N1469" s="965"/>
    </row>
    <row r="1470" spans="3:14" ht="16" customHeight="1">
      <c r="C1470" s="454"/>
      <c r="D1470" s="449" t="s">
        <v>7</v>
      </c>
      <c r="E1470" s="964"/>
      <c r="F1470" s="964"/>
      <c r="G1470" s="965"/>
      <c r="H1470" s="521"/>
      <c r="I1470" s="522"/>
      <c r="J1470" s="454"/>
      <c r="K1470" s="449" t="s">
        <v>7</v>
      </c>
      <c r="L1470" s="964"/>
      <c r="M1470" s="964"/>
      <c r="N1470" s="965"/>
    </row>
    <row r="1471" spans="3:14" ht="16" customHeight="1">
      <c r="C1471" s="451"/>
      <c r="D1471" s="445" t="str">
        <f>'statement of marks'!$H$3</f>
        <v>fo|ky; dk Mk;l dksM+ →</v>
      </c>
      <c r="E1471" s="966" t="str">
        <f>'statement of marks'!$I$3</f>
        <v>00001</v>
      </c>
      <c r="F1471" s="966"/>
      <c r="G1471" s="967"/>
      <c r="H1471" s="521"/>
      <c r="I1471" s="522"/>
      <c r="J1471" s="451"/>
      <c r="K1471" s="445" t="str">
        <f>'statement of marks'!$H$3</f>
        <v>fo|ky; dk Mk;l dksM+ →</v>
      </c>
      <c r="L1471" s="966" t="str">
        <f>'statement of marks'!$I$3</f>
        <v>00001</v>
      </c>
      <c r="M1471" s="966"/>
      <c r="N1471" s="967"/>
    </row>
    <row r="1472" spans="3:14" ht="16" customHeight="1" thickBot="1">
      <c r="C1472" s="455"/>
      <c r="D1472" s="456" t="s">
        <v>70</v>
      </c>
      <c r="E1472" s="968">
        <f>'statement of marks'!$EX$107</f>
        <v>42460</v>
      </c>
      <c r="F1472" s="968"/>
      <c r="G1472" s="969"/>
      <c r="H1472" s="521"/>
      <c r="I1472" s="522"/>
      <c r="J1472" s="455"/>
      <c r="K1472" s="456" t="s">
        <v>70</v>
      </c>
      <c r="L1472" s="968">
        <f>'statement of marks'!$EX$107</f>
        <v>42460</v>
      </c>
      <c r="M1472" s="968"/>
      <c r="N1472" s="969"/>
    </row>
    <row r="1473" spans="3:14" ht="16" customHeight="1">
      <c r="C1473" s="970" t="s">
        <v>44</v>
      </c>
      <c r="D1473" s="971"/>
      <c r="E1473" s="971"/>
      <c r="F1473" s="971"/>
      <c r="G1473" s="972"/>
      <c r="H1473" s="521"/>
      <c r="I1473" s="522"/>
      <c r="J1473" s="970" t="s">
        <v>44</v>
      </c>
      <c r="K1473" s="971"/>
      <c r="L1473" s="971"/>
      <c r="M1473" s="971"/>
      <c r="N1473" s="972"/>
    </row>
    <row r="1474" spans="3:14" ht="16" customHeight="1">
      <c r="C1474" s="973" t="str">
        <f>'statement of marks'!$A$1</f>
        <v>jk- ck- ek/;fed fo|ky; uohu] fuEckgsM+k</v>
      </c>
      <c r="D1474" s="974"/>
      <c r="E1474" s="974"/>
      <c r="F1474" s="974"/>
      <c r="G1474" s="975"/>
      <c r="H1474" s="521"/>
      <c r="I1474" s="522"/>
      <c r="J1474" s="973" t="str">
        <f>'statement of marks'!$A$1</f>
        <v>jk- ck- ek/;fed fo|ky; uohu] fuEckgsM+k</v>
      </c>
      <c r="K1474" s="974"/>
      <c r="L1474" s="974"/>
      <c r="M1474" s="974"/>
      <c r="N1474" s="975"/>
    </row>
    <row r="1475" spans="3:14" ht="16" customHeight="1">
      <c r="C1475" s="973"/>
      <c r="D1475" s="974"/>
      <c r="E1475" s="974"/>
      <c r="F1475" s="974"/>
      <c r="G1475" s="975"/>
      <c r="H1475" s="521"/>
      <c r="I1475" s="522"/>
      <c r="J1475" s="973"/>
      <c r="K1475" s="974"/>
      <c r="L1475" s="974"/>
      <c r="M1475" s="974"/>
      <c r="N1475" s="975"/>
    </row>
    <row r="1476" spans="3:14" ht="16" customHeight="1">
      <c r="C1476" s="451"/>
      <c r="D1476" s="443" t="s">
        <v>578</v>
      </c>
      <c r="E1476" s="976" t="str">
        <f>'statement of marks'!$F$3</f>
        <v>2015-16</v>
      </c>
      <c r="F1476" s="976"/>
      <c r="G1476" s="977"/>
      <c r="H1476" s="521"/>
      <c r="I1476" s="522"/>
      <c r="J1476" s="451"/>
      <c r="K1476" s="443" t="s">
        <v>578</v>
      </c>
      <c r="L1476" s="976" t="str">
        <f>'statement of marks'!$F$3</f>
        <v>2015-16</v>
      </c>
      <c r="M1476" s="976"/>
      <c r="N1476" s="977"/>
    </row>
    <row r="1477" spans="3:14" ht="16" customHeight="1">
      <c r="C1477" s="451"/>
      <c r="D1477" s="444" t="s">
        <v>579</v>
      </c>
      <c r="E1477" s="978" t="str">
        <f>IF('statement of marks'!H99="","",'statement of marks'!H99)</f>
        <v>v 093</v>
      </c>
      <c r="F1477" s="978"/>
      <c r="G1477" s="979"/>
      <c r="H1477" s="521"/>
      <c r="I1477" s="522"/>
      <c r="J1477" s="451"/>
      <c r="K1477" s="444" t="s">
        <v>579</v>
      </c>
      <c r="L1477" s="978" t="str">
        <f>IF('statement of marks'!H100="","",'statement of marks'!H100)</f>
        <v>v 094</v>
      </c>
      <c r="M1477" s="978"/>
      <c r="N1477" s="979"/>
    </row>
    <row r="1478" spans="3:14" ht="16" customHeight="1">
      <c r="C1478" s="451"/>
      <c r="D1478" s="444" t="s">
        <v>580</v>
      </c>
      <c r="E1478" s="978" t="str">
        <f>IF('statement of marks'!I99="","",'statement of marks'!I99)</f>
        <v>c 093</v>
      </c>
      <c r="F1478" s="978"/>
      <c r="G1478" s="979"/>
      <c r="H1478" s="521"/>
      <c r="I1478" s="522"/>
      <c r="J1478" s="451"/>
      <c r="K1478" s="444" t="s">
        <v>580</v>
      </c>
      <c r="L1478" s="978" t="str">
        <f>IF('statement of marks'!I100="","",'statement of marks'!I100)</f>
        <v>c 094</v>
      </c>
      <c r="M1478" s="978"/>
      <c r="N1478" s="979"/>
    </row>
    <row r="1479" spans="3:14" ht="16" customHeight="1">
      <c r="C1479" s="451"/>
      <c r="D1479" s="444" t="s">
        <v>581</v>
      </c>
      <c r="E1479" s="978" t="str">
        <f>IF('statement of marks'!J99="","",'statement of marks'!J99)</f>
        <v>l 093</v>
      </c>
      <c r="F1479" s="978"/>
      <c r="G1479" s="979"/>
      <c r="H1479" s="521"/>
      <c r="I1479" s="522"/>
      <c r="J1479" s="451"/>
      <c r="K1479" s="444" t="s">
        <v>581</v>
      </c>
      <c r="L1479" s="978" t="str">
        <f>IF('statement of marks'!J100="","",'statement of marks'!J100)</f>
        <v>l 094</v>
      </c>
      <c r="M1479" s="978"/>
      <c r="N1479" s="979"/>
    </row>
    <row r="1480" spans="3:14" ht="16" customHeight="1">
      <c r="C1480" s="451"/>
      <c r="D1480" s="444" t="s">
        <v>585</v>
      </c>
      <c r="E1480" s="980" t="str">
        <f>IF('statement of marks'!B99="","",'statement of marks'!B99)</f>
        <v/>
      </c>
      <c r="F1480" s="980"/>
      <c r="G1480" s="981"/>
      <c r="H1480" s="521"/>
      <c r="I1480" s="522"/>
      <c r="J1480" s="451"/>
      <c r="K1480" s="444" t="s">
        <v>585</v>
      </c>
      <c r="L1480" s="980" t="str">
        <f>IF('statement of marks'!B100="","",'statement of marks'!B100)</f>
        <v/>
      </c>
      <c r="M1480" s="980"/>
      <c r="N1480" s="981"/>
    </row>
    <row r="1481" spans="3:14" ht="16" customHeight="1">
      <c r="C1481" s="451"/>
      <c r="D1481" s="444" t="s">
        <v>582</v>
      </c>
      <c r="E1481" s="980">
        <f>'statement of marks'!$D$3</f>
        <v>3</v>
      </c>
      <c r="F1481" s="980"/>
      <c r="G1481" s="981"/>
      <c r="H1481" s="521"/>
      <c r="I1481" s="522"/>
      <c r="J1481" s="451"/>
      <c r="K1481" s="444" t="s">
        <v>582</v>
      </c>
      <c r="L1481" s="980">
        <f>'statement of marks'!$D$3</f>
        <v>3</v>
      </c>
      <c r="M1481" s="980"/>
      <c r="N1481" s="981"/>
    </row>
    <row r="1482" spans="3:14" ht="16" customHeight="1">
      <c r="C1482" s="451"/>
      <c r="D1482" s="445" t="s">
        <v>583</v>
      </c>
      <c r="E1482" s="980" t="str">
        <f>IF('statement of marks'!E99="","",'statement of marks'!E99)</f>
        <v/>
      </c>
      <c r="F1482" s="980"/>
      <c r="G1482" s="981"/>
      <c r="H1482" s="521"/>
      <c r="I1482" s="522"/>
      <c r="J1482" s="451"/>
      <c r="K1482" s="445" t="s">
        <v>583</v>
      </c>
      <c r="L1482" s="980" t="str">
        <f>IF('statement of marks'!E100="","",'statement of marks'!E100)</f>
        <v/>
      </c>
      <c r="M1482" s="980"/>
      <c r="N1482" s="981"/>
    </row>
    <row r="1483" spans="3:14" ht="16" customHeight="1">
      <c r="C1483" s="451"/>
      <c r="D1483" s="444" t="s">
        <v>9</v>
      </c>
      <c r="E1483" s="980" t="str">
        <f>IF('statement of marks'!D99="","",'statement of marks'!D99)</f>
        <v/>
      </c>
      <c r="F1483" s="980"/>
      <c r="G1483" s="981"/>
      <c r="H1483" s="521"/>
      <c r="I1483" s="522"/>
      <c r="J1483" s="451"/>
      <c r="K1483" s="444" t="s">
        <v>9</v>
      </c>
      <c r="L1483" s="980" t="str">
        <f>IF('statement of marks'!D100="","",'statement of marks'!D100)</f>
        <v/>
      </c>
      <c r="M1483" s="980"/>
      <c r="N1483" s="981"/>
    </row>
    <row r="1484" spans="3:14" ht="16" customHeight="1">
      <c r="C1484" s="451"/>
      <c r="D1484" s="444" t="s">
        <v>587</v>
      </c>
      <c r="E1484" s="982" t="str">
        <f>IF('statement of marks'!F99="","",'statement of marks'!F99)</f>
        <v/>
      </c>
      <c r="F1484" s="982"/>
      <c r="G1484" s="983"/>
      <c r="H1484" s="521"/>
      <c r="I1484" s="522"/>
      <c r="J1484" s="451"/>
      <c r="K1484" s="444" t="s">
        <v>587</v>
      </c>
      <c r="L1484" s="982" t="str">
        <f>IF('statement of marks'!F100="","",'statement of marks'!F100)</f>
        <v/>
      </c>
      <c r="M1484" s="982"/>
      <c r="N1484" s="983"/>
    </row>
    <row r="1485" spans="3:14" ht="16" customHeight="1">
      <c r="C1485" s="451"/>
      <c r="D1485" s="444" t="s">
        <v>588</v>
      </c>
      <c r="E1485" s="984" t="str">
        <f>IF('statement of marks'!G99="","",'statement of marks'!G99)</f>
        <v/>
      </c>
      <c r="F1485" s="984"/>
      <c r="G1485" s="985"/>
      <c r="H1485" s="521"/>
      <c r="I1485" s="522"/>
      <c r="J1485" s="451"/>
      <c r="K1485" s="444" t="s">
        <v>588</v>
      </c>
      <c r="L1485" s="984" t="str">
        <f>IF('statement of marks'!G100="","",'statement of marks'!G100)</f>
        <v/>
      </c>
      <c r="M1485" s="984"/>
      <c r="N1485" s="985"/>
    </row>
    <row r="1486" spans="3:14" ht="16" customHeight="1">
      <c r="C1486" s="451"/>
      <c r="D1486" s="444" t="s">
        <v>584</v>
      </c>
      <c r="E1486" s="450" t="s">
        <v>655</v>
      </c>
      <c r="F1486" s="450" t="s">
        <v>91</v>
      </c>
      <c r="G1486" s="452" t="s">
        <v>591</v>
      </c>
      <c r="H1486" s="521"/>
      <c r="I1486" s="522"/>
      <c r="J1486" s="451"/>
      <c r="K1486" s="444" t="s">
        <v>584</v>
      </c>
      <c r="L1486" s="450" t="s">
        <v>655</v>
      </c>
      <c r="M1486" s="450" t="s">
        <v>91</v>
      </c>
      <c r="N1486" s="452" t="s">
        <v>591</v>
      </c>
    </row>
    <row r="1487" spans="3:14" ht="16" customHeight="1">
      <c r="C1487" s="451"/>
      <c r="D1487" s="444" t="str">
        <f>'statement of marks'!$DQ$5</f>
        <v>fgUnh</v>
      </c>
      <c r="E1487" s="458" t="str">
        <f>IF('statement of marks'!DQ99="","",'statement of marks'!DQ99)</f>
        <v/>
      </c>
      <c r="F1487" s="460" t="str">
        <f>IF('statement of marks'!DR99="","",'statement of marks'!DR99)</f>
        <v/>
      </c>
      <c r="G1487" s="452" t="str">
        <f>IF('statement of marks'!DS99="","",'statement of marks'!DS99)</f>
        <v/>
      </c>
      <c r="H1487" s="521"/>
      <c r="I1487" s="522"/>
      <c r="J1487" s="451"/>
      <c r="K1487" s="444" t="str">
        <f>'statement of marks'!$DQ$5</f>
        <v>fgUnh</v>
      </c>
      <c r="L1487" s="458" t="str">
        <f>IF('statement of marks'!DQ100="","",'statement of marks'!DQ100)</f>
        <v/>
      </c>
      <c r="M1487" s="460" t="str">
        <f>IF('statement of marks'!DR100="","",'statement of marks'!DR100)</f>
        <v/>
      </c>
      <c r="N1487" s="452" t="str">
        <f>IF('statement of marks'!DS100="","",'statement of marks'!DS100)</f>
        <v/>
      </c>
    </row>
    <row r="1488" spans="3:14" ht="16" customHeight="1">
      <c r="C1488" s="451"/>
      <c r="D1488" s="519" t="str">
        <f>'statement of marks'!$DW$5</f>
        <v>mnwZ</v>
      </c>
      <c r="E1488" s="458" t="str">
        <f>IF('statement of marks'!DW99="","",'statement of marks'!DW99)</f>
        <v/>
      </c>
      <c r="F1488" s="460" t="str">
        <f>IF('statement of marks'!DX99="","",'statement of marks'!DX99)</f>
        <v/>
      </c>
      <c r="G1488" s="452" t="str">
        <f>IF('statement of marks'!DY99="","",'statement of marks'!DY99)</f>
        <v/>
      </c>
      <c r="H1488" s="521"/>
      <c r="I1488" s="522"/>
      <c r="J1488" s="451"/>
      <c r="K1488" s="519" t="str">
        <f>'statement of marks'!$DW$5</f>
        <v>mnwZ</v>
      </c>
      <c r="L1488" s="458" t="str">
        <f>IF('statement of marks'!DW100="","",'statement of marks'!DW100)</f>
        <v/>
      </c>
      <c r="M1488" s="460" t="str">
        <f>IF('statement of marks'!DX100="","",'statement of marks'!DX100)</f>
        <v/>
      </c>
      <c r="N1488" s="452" t="str">
        <f>IF('statement of marks'!DY100="","",'statement of marks'!DY100)</f>
        <v/>
      </c>
    </row>
    <row r="1489" spans="3:14" ht="16" customHeight="1">
      <c r="C1489" s="451"/>
      <c r="D1489" s="444" t="str">
        <f>'statement of marks'!$DT$5</f>
        <v>vaxszth</v>
      </c>
      <c r="E1489" s="458" t="str">
        <f>IF('statement of marks'!DT99="","",'statement of marks'!DT99)</f>
        <v/>
      </c>
      <c r="F1489" s="460" t="str">
        <f>IF('statement of marks'!DU99="","",'statement of marks'!DU99)</f>
        <v/>
      </c>
      <c r="G1489" s="452" t="str">
        <f>IF('statement of marks'!DV99="","",'statement of marks'!DV99)</f>
        <v/>
      </c>
      <c r="H1489" s="521"/>
      <c r="I1489" s="522"/>
      <c r="J1489" s="451"/>
      <c r="K1489" s="444" t="str">
        <f>'statement of marks'!$DT$5</f>
        <v>vaxszth</v>
      </c>
      <c r="L1489" s="458" t="str">
        <f>IF('statement of marks'!DT100="","",'statement of marks'!DT100)</f>
        <v/>
      </c>
      <c r="M1489" s="460" t="str">
        <f>IF('statement of marks'!DU100="","",'statement of marks'!DU100)</f>
        <v/>
      </c>
      <c r="N1489" s="452" t="str">
        <f>IF('statement of marks'!DV100="","",'statement of marks'!DV100)</f>
        <v/>
      </c>
    </row>
    <row r="1490" spans="3:14" ht="16" customHeight="1">
      <c r="C1490" s="451"/>
      <c r="D1490" s="444" t="str">
        <f>'statement of marks'!$DZ$5</f>
        <v>xf.kr</v>
      </c>
      <c r="E1490" s="458" t="str">
        <f>IF('statement of marks'!DZ99="","",'statement of marks'!DZ99)</f>
        <v/>
      </c>
      <c r="F1490" s="460" t="str">
        <f>IF('statement of marks'!EA99="","",'statement of marks'!EA99)</f>
        <v/>
      </c>
      <c r="G1490" s="452" t="str">
        <f>IF('statement of marks'!EB99="","",'statement of marks'!EB99)</f>
        <v/>
      </c>
      <c r="H1490" s="521"/>
      <c r="I1490" s="522"/>
      <c r="J1490" s="451"/>
      <c r="K1490" s="444" t="str">
        <f>'statement of marks'!$DZ$5</f>
        <v>xf.kr</v>
      </c>
      <c r="L1490" s="458" t="str">
        <f>IF('statement of marks'!DZ100="","",'statement of marks'!DZ100)</f>
        <v/>
      </c>
      <c r="M1490" s="460" t="str">
        <f>IF('statement of marks'!EA100="","",'statement of marks'!EA100)</f>
        <v/>
      </c>
      <c r="N1490" s="452" t="str">
        <f>IF('statement of marks'!EB100="","",'statement of marks'!EB100)</f>
        <v/>
      </c>
    </row>
    <row r="1491" spans="3:14" ht="16" customHeight="1">
      <c r="C1491" s="451"/>
      <c r="D1491" s="444" t="str">
        <f>'statement of marks'!$EC$5</f>
        <v>Ik;kZoj.k v/;;u</v>
      </c>
      <c r="E1491" s="458" t="str">
        <f>IF('statement of marks'!EC99="","",'statement of marks'!EC99)</f>
        <v/>
      </c>
      <c r="F1491" s="460" t="str">
        <f>IF('statement of marks'!ED99="","",'statement of marks'!ED99)</f>
        <v/>
      </c>
      <c r="G1491" s="452" t="str">
        <f>IF('statement of marks'!EE99="","",'statement of marks'!EE99)</f>
        <v/>
      </c>
      <c r="H1491" s="521"/>
      <c r="I1491" s="522"/>
      <c r="J1491" s="451"/>
      <c r="K1491" s="444" t="str">
        <f>'statement of marks'!$EC$5</f>
        <v>Ik;kZoj.k v/;;u</v>
      </c>
      <c r="L1491" s="458" t="str">
        <f>IF('statement of marks'!EC100="","",'statement of marks'!EC100)</f>
        <v/>
      </c>
      <c r="M1491" s="460" t="str">
        <f>IF('statement of marks'!ED100="","",'statement of marks'!ED100)</f>
        <v/>
      </c>
      <c r="N1491" s="452" t="str">
        <f>IF('statement of marks'!EE100="","",'statement of marks'!EE100)</f>
        <v/>
      </c>
    </row>
    <row r="1492" spans="3:14" ht="16" customHeight="1">
      <c r="C1492" s="451"/>
      <c r="D1492" s="444" t="str">
        <f>'statement of marks'!$EF$5</f>
        <v>dk;kZuqHko</v>
      </c>
      <c r="E1492" s="458" t="str">
        <f>IF('statement of marks'!EF99="","",'statement of marks'!EF99)</f>
        <v/>
      </c>
      <c r="F1492" s="460" t="str">
        <f>IF('statement of marks'!EG99="","",'statement of marks'!EG99)</f>
        <v/>
      </c>
      <c r="G1492" s="452" t="str">
        <f>IF('statement of marks'!EH99="","",'statement of marks'!EH99)</f>
        <v/>
      </c>
      <c r="H1492" s="521"/>
      <c r="I1492" s="522"/>
      <c r="J1492" s="451"/>
      <c r="K1492" s="444" t="str">
        <f>'statement of marks'!$EF$5</f>
        <v>dk;kZuqHko</v>
      </c>
      <c r="L1492" s="458" t="str">
        <f>IF('statement of marks'!EF100="","",'statement of marks'!EF100)</f>
        <v/>
      </c>
      <c r="M1492" s="460" t="str">
        <f>IF('statement of marks'!EG100="","",'statement of marks'!EG100)</f>
        <v/>
      </c>
      <c r="N1492" s="452" t="str">
        <f>IF('statement of marks'!EH100="","",'statement of marks'!EH100)</f>
        <v/>
      </c>
    </row>
    <row r="1493" spans="3:14" ht="16" customHeight="1">
      <c r="C1493" s="451"/>
      <c r="D1493" s="444" t="str">
        <f>'statement of marks'!$EI$5</f>
        <v>dyk f'k{kk</v>
      </c>
      <c r="E1493" s="459" t="str">
        <f>IF('statement of marks'!EI99="","",'statement of marks'!EI99)</f>
        <v/>
      </c>
      <c r="F1493" s="461" t="str">
        <f>IF('statement of marks'!EJ99="","",'statement of marks'!EJ99)</f>
        <v/>
      </c>
      <c r="G1493" s="453" t="str">
        <f>IF('statement of marks'!EK99="","",'statement of marks'!EK99)</f>
        <v/>
      </c>
      <c r="H1493" s="521"/>
      <c r="I1493" s="522"/>
      <c r="J1493" s="451"/>
      <c r="K1493" s="444" t="str">
        <f>'statement of marks'!$EI$5</f>
        <v>dyk f'k{kk</v>
      </c>
      <c r="L1493" s="459" t="str">
        <f>IF('statement of marks'!EI100="","",'statement of marks'!EI100)</f>
        <v/>
      </c>
      <c r="M1493" s="461" t="str">
        <f>IF('statement of marks'!EJ100="","",'statement of marks'!EJ100)</f>
        <v/>
      </c>
      <c r="N1493" s="453" t="str">
        <f>IF('statement of marks'!EK100="","",'statement of marks'!EK100)</f>
        <v/>
      </c>
    </row>
    <row r="1494" spans="3:14" ht="16" customHeight="1">
      <c r="C1494" s="451"/>
      <c r="D1494" s="444" t="str">
        <f>'statement of marks'!$EL$5</f>
        <v>LokLF; ,oe~ 'kkjhfjd f'k{kk</v>
      </c>
      <c r="E1494" s="459" t="str">
        <f>IF('statement of marks'!EL99="","",'statement of marks'!EL99)</f>
        <v/>
      </c>
      <c r="F1494" s="461" t="str">
        <f>IF('statement of marks'!EM99="","",'statement of marks'!EM99)</f>
        <v/>
      </c>
      <c r="G1494" s="453" t="str">
        <f>IF('statement of marks'!EN99="","",'statement of marks'!EN99)</f>
        <v/>
      </c>
      <c r="H1494" s="521"/>
      <c r="I1494" s="522"/>
      <c r="J1494" s="451"/>
      <c r="K1494" s="444" t="str">
        <f>'statement of marks'!$EL$5</f>
        <v>LokLF; ,oe~ 'kkjhfjd f'k{kk</v>
      </c>
      <c r="L1494" s="459" t="str">
        <f>IF('statement of marks'!EL100="","",'statement of marks'!EL100)</f>
        <v/>
      </c>
      <c r="M1494" s="461" t="str">
        <f>IF('statement of marks'!EM100="","",'statement of marks'!EM100)</f>
        <v/>
      </c>
      <c r="N1494" s="453" t="str">
        <f>IF('statement of marks'!EN100="","",'statement of marks'!EN100)</f>
        <v/>
      </c>
    </row>
    <row r="1495" spans="3:14" ht="16" customHeight="1">
      <c r="C1495" s="451"/>
      <c r="D1495" s="444" t="s">
        <v>654</v>
      </c>
      <c r="E1495" s="459" t="str">
        <f>IF('statement of marks'!ES99="","",'statement of marks'!ES99)</f>
        <v/>
      </c>
      <c r="F1495" s="461" t="str">
        <f>IF('statement of marks'!ET99="","",'statement of marks'!ET99)</f>
        <v/>
      </c>
      <c r="G1495" s="453" t="str">
        <f>IF('statement of marks'!EV99="","",'statement of marks'!EV99)</f>
        <v/>
      </c>
      <c r="H1495" s="521"/>
      <c r="I1495" s="522"/>
      <c r="J1495" s="451"/>
      <c r="K1495" s="444" t="s">
        <v>654</v>
      </c>
      <c r="L1495" s="459" t="str">
        <f>IF('statement of marks'!ES100="","",'statement of marks'!ES100)</f>
        <v/>
      </c>
      <c r="M1495" s="461" t="str">
        <f>IF('statement of marks'!ET100="","",'statement of marks'!ET100)</f>
        <v/>
      </c>
      <c r="N1495" s="453" t="str">
        <f>IF('statement of marks'!EV100="","",'statement of marks'!EV100)</f>
        <v/>
      </c>
    </row>
    <row r="1496" spans="3:14" ht="16" customHeight="1">
      <c r="C1496" s="451"/>
      <c r="D1496" s="444" t="s">
        <v>11</v>
      </c>
      <c r="E1496" s="986" t="str">
        <f>IF('statement of marks'!ER99="","",'statement of marks'!ER99)</f>
        <v/>
      </c>
      <c r="F1496" s="986"/>
      <c r="G1496" s="987"/>
      <c r="H1496" s="521"/>
      <c r="I1496" s="522"/>
      <c r="J1496" s="451"/>
      <c r="K1496" s="444" t="s">
        <v>11</v>
      </c>
      <c r="L1496" s="986" t="str">
        <f>IF('statement of marks'!ER100="","",'statement of marks'!ER100)</f>
        <v/>
      </c>
      <c r="M1496" s="986"/>
      <c r="N1496" s="987"/>
    </row>
    <row r="1497" spans="3:14" ht="16" customHeight="1">
      <c r="C1497" s="451"/>
      <c r="D1497" s="446" t="str">
        <f>'statement of marks'!$EO$5</f>
        <v>dqy ehfVax</v>
      </c>
      <c r="E1497" s="457" t="str">
        <f>IF('statement of marks'!EO99="","",'statement of marks'!EO99)</f>
        <v/>
      </c>
      <c r="F1497" s="395" t="str">
        <f>'statement of marks'!$EP$5</f>
        <v>Nk= mifLFkfr</v>
      </c>
      <c r="G1497" s="462" t="str">
        <f>IF('statement of marks'!EP99="","",'statement of marks'!EP99)</f>
        <v/>
      </c>
      <c r="H1497" s="521"/>
      <c r="I1497" s="522"/>
      <c r="J1497" s="451"/>
      <c r="K1497" s="446" t="str">
        <f>'statement of marks'!$EO$5</f>
        <v>dqy ehfVax</v>
      </c>
      <c r="L1497" s="457" t="str">
        <f>IF('statement of marks'!EO100="","",'statement of marks'!EO100)</f>
        <v/>
      </c>
      <c r="M1497" s="395" t="str">
        <f>'statement of marks'!$EP$5</f>
        <v>Nk= mifLFkfr</v>
      </c>
      <c r="N1497" s="462" t="str">
        <f>IF('statement of marks'!EP100="","",'statement of marks'!EP100)</f>
        <v/>
      </c>
    </row>
    <row r="1498" spans="3:14" ht="16" customHeight="1">
      <c r="C1498" s="451"/>
      <c r="D1498" s="444" t="s">
        <v>589</v>
      </c>
      <c r="E1498" s="964" t="str">
        <f>IF('statement of marks'!EY99="","",'statement of marks'!EY99)</f>
        <v/>
      </c>
      <c r="F1498" s="964"/>
      <c r="G1498" s="965"/>
      <c r="H1498" s="521"/>
      <c r="I1498" s="522"/>
      <c r="J1498" s="451"/>
      <c r="K1498" s="444" t="s">
        <v>589</v>
      </c>
      <c r="L1498" s="964" t="str">
        <f>IF('statement of marks'!EY100="","",'statement of marks'!EY100)</f>
        <v/>
      </c>
      <c r="M1498" s="964"/>
      <c r="N1498" s="965"/>
    </row>
    <row r="1499" spans="3:14" ht="16" customHeight="1">
      <c r="C1499" s="451"/>
      <c r="D1499" s="445" t="s">
        <v>72</v>
      </c>
      <c r="E1499" s="964"/>
      <c r="F1499" s="964"/>
      <c r="G1499" s="965"/>
      <c r="H1499" s="521"/>
      <c r="I1499" s="522"/>
      <c r="J1499" s="451"/>
      <c r="K1499" s="445" t="s">
        <v>72</v>
      </c>
      <c r="L1499" s="964"/>
      <c r="M1499" s="964"/>
      <c r="N1499" s="965"/>
    </row>
    <row r="1500" spans="3:14" ht="16" customHeight="1">
      <c r="C1500" s="451"/>
      <c r="D1500" s="447" t="s">
        <v>99</v>
      </c>
      <c r="E1500" s="964"/>
      <c r="F1500" s="964"/>
      <c r="G1500" s="965"/>
      <c r="H1500" s="521"/>
      <c r="I1500" s="522"/>
      <c r="J1500" s="451"/>
      <c r="K1500" s="447" t="s">
        <v>99</v>
      </c>
      <c r="L1500" s="964"/>
      <c r="M1500" s="964"/>
      <c r="N1500" s="965"/>
    </row>
    <row r="1501" spans="3:14" ht="16" customHeight="1">
      <c r="C1501" s="451"/>
      <c r="D1501" s="448" t="s">
        <v>19</v>
      </c>
      <c r="E1501" s="964"/>
      <c r="F1501" s="964"/>
      <c r="G1501" s="965"/>
      <c r="H1501" s="521"/>
      <c r="I1501" s="522"/>
      <c r="J1501" s="451"/>
      <c r="K1501" s="448" t="s">
        <v>19</v>
      </c>
      <c r="L1501" s="964"/>
      <c r="M1501" s="964"/>
      <c r="N1501" s="965"/>
    </row>
    <row r="1502" spans="3:14" ht="16" customHeight="1">
      <c r="C1502" s="454"/>
      <c r="D1502" s="449" t="s">
        <v>7</v>
      </c>
      <c r="E1502" s="964"/>
      <c r="F1502" s="964"/>
      <c r="G1502" s="965"/>
      <c r="H1502" s="521"/>
      <c r="I1502" s="522"/>
      <c r="J1502" s="454"/>
      <c r="K1502" s="449" t="s">
        <v>7</v>
      </c>
      <c r="L1502" s="964"/>
      <c r="M1502" s="964"/>
      <c r="N1502" s="965"/>
    </row>
    <row r="1503" spans="3:14" ht="16" customHeight="1">
      <c r="C1503" s="451"/>
      <c r="D1503" s="445" t="str">
        <f>'statement of marks'!$H$3</f>
        <v>fo|ky; dk Mk;l dksM+ →</v>
      </c>
      <c r="E1503" s="966" t="str">
        <f>'statement of marks'!$I$3</f>
        <v>00001</v>
      </c>
      <c r="F1503" s="966"/>
      <c r="G1503" s="967"/>
      <c r="H1503" s="521"/>
      <c r="I1503" s="522"/>
      <c r="J1503" s="451"/>
      <c r="K1503" s="445" t="str">
        <f>'statement of marks'!$H$3</f>
        <v>fo|ky; dk Mk;l dksM+ →</v>
      </c>
      <c r="L1503" s="966" t="str">
        <f>'statement of marks'!$I$3</f>
        <v>00001</v>
      </c>
      <c r="M1503" s="966"/>
      <c r="N1503" s="967"/>
    </row>
    <row r="1504" spans="3:14" ht="16" customHeight="1" thickBot="1">
      <c r="C1504" s="455"/>
      <c r="D1504" s="456" t="s">
        <v>70</v>
      </c>
      <c r="E1504" s="968">
        <f>'statement of marks'!$EX$107</f>
        <v>42460</v>
      </c>
      <c r="F1504" s="968"/>
      <c r="G1504" s="969"/>
      <c r="H1504" s="521"/>
      <c r="I1504" s="522"/>
      <c r="J1504" s="455"/>
      <c r="K1504" s="456" t="s">
        <v>70</v>
      </c>
      <c r="L1504" s="968">
        <f>'statement of marks'!$EX$107</f>
        <v>42460</v>
      </c>
      <c r="M1504" s="968"/>
      <c r="N1504" s="969"/>
    </row>
    <row r="1505" spans="3:14" ht="16" customHeight="1">
      <c r="C1505" s="970" t="s">
        <v>44</v>
      </c>
      <c r="D1505" s="971"/>
      <c r="E1505" s="971"/>
      <c r="F1505" s="971"/>
      <c r="G1505" s="972"/>
      <c r="H1505" s="521"/>
      <c r="I1505" s="522"/>
      <c r="J1505" s="970" t="s">
        <v>44</v>
      </c>
      <c r="K1505" s="971"/>
      <c r="L1505" s="971"/>
      <c r="M1505" s="971"/>
      <c r="N1505" s="972"/>
    </row>
    <row r="1506" spans="3:14" ht="16" customHeight="1">
      <c r="C1506" s="973" t="str">
        <f>'statement of marks'!$A$1</f>
        <v>jk- ck- ek/;fed fo|ky; uohu] fuEckgsM+k</v>
      </c>
      <c r="D1506" s="974"/>
      <c r="E1506" s="974"/>
      <c r="F1506" s="974"/>
      <c r="G1506" s="975"/>
      <c r="H1506" s="521"/>
      <c r="I1506" s="522"/>
      <c r="J1506" s="973" t="str">
        <f>'statement of marks'!$A$1</f>
        <v>jk- ck- ek/;fed fo|ky; uohu] fuEckgsM+k</v>
      </c>
      <c r="K1506" s="974"/>
      <c r="L1506" s="974"/>
      <c r="M1506" s="974"/>
      <c r="N1506" s="975"/>
    </row>
    <row r="1507" spans="3:14" ht="16" customHeight="1">
      <c r="C1507" s="973"/>
      <c r="D1507" s="974"/>
      <c r="E1507" s="974"/>
      <c r="F1507" s="974"/>
      <c r="G1507" s="975"/>
      <c r="H1507" s="521"/>
      <c r="I1507" s="522"/>
      <c r="J1507" s="973"/>
      <c r="K1507" s="974"/>
      <c r="L1507" s="974"/>
      <c r="M1507" s="974"/>
      <c r="N1507" s="975"/>
    </row>
    <row r="1508" spans="3:14" ht="16" customHeight="1">
      <c r="C1508" s="451"/>
      <c r="D1508" s="443" t="s">
        <v>578</v>
      </c>
      <c r="E1508" s="976" t="str">
        <f>'statement of marks'!$F$3</f>
        <v>2015-16</v>
      </c>
      <c r="F1508" s="976"/>
      <c r="G1508" s="977"/>
      <c r="H1508" s="521"/>
      <c r="I1508" s="522"/>
      <c r="J1508" s="451"/>
      <c r="K1508" s="443" t="s">
        <v>578</v>
      </c>
      <c r="L1508" s="976" t="str">
        <f>'statement of marks'!$F$3</f>
        <v>2015-16</v>
      </c>
      <c r="M1508" s="976"/>
      <c r="N1508" s="977"/>
    </row>
    <row r="1509" spans="3:14" ht="16" customHeight="1">
      <c r="C1509" s="451"/>
      <c r="D1509" s="444" t="s">
        <v>579</v>
      </c>
      <c r="E1509" s="978" t="str">
        <f>IF('statement of marks'!H101="","",'statement of marks'!H101)</f>
        <v>v 095</v>
      </c>
      <c r="F1509" s="978"/>
      <c r="G1509" s="979"/>
      <c r="H1509" s="521"/>
      <c r="I1509" s="522"/>
      <c r="J1509" s="451"/>
      <c r="K1509" s="444" t="s">
        <v>579</v>
      </c>
      <c r="L1509" s="978" t="str">
        <f>IF('statement of marks'!H102="","",'statement of marks'!H102)</f>
        <v>v 096</v>
      </c>
      <c r="M1509" s="978"/>
      <c r="N1509" s="979"/>
    </row>
    <row r="1510" spans="3:14" ht="16" customHeight="1">
      <c r="C1510" s="451"/>
      <c r="D1510" s="444" t="s">
        <v>580</v>
      </c>
      <c r="E1510" s="978" t="str">
        <f>IF('statement of marks'!I101="","",'statement of marks'!I101)</f>
        <v>c 095</v>
      </c>
      <c r="F1510" s="978"/>
      <c r="G1510" s="979"/>
      <c r="H1510" s="521"/>
      <c r="I1510" s="522"/>
      <c r="J1510" s="451"/>
      <c r="K1510" s="444" t="s">
        <v>580</v>
      </c>
      <c r="L1510" s="978" t="str">
        <f>IF('statement of marks'!I102="","",'statement of marks'!I102)</f>
        <v>c 096</v>
      </c>
      <c r="M1510" s="978"/>
      <c r="N1510" s="979"/>
    </row>
    <row r="1511" spans="3:14" ht="16" customHeight="1">
      <c r="C1511" s="451"/>
      <c r="D1511" s="444" t="s">
        <v>581</v>
      </c>
      <c r="E1511" s="978" t="str">
        <f>IF('statement of marks'!J101="","",'statement of marks'!J101)</f>
        <v>l 095</v>
      </c>
      <c r="F1511" s="978"/>
      <c r="G1511" s="979"/>
      <c r="H1511" s="521"/>
      <c r="I1511" s="522"/>
      <c r="J1511" s="451"/>
      <c r="K1511" s="444" t="s">
        <v>581</v>
      </c>
      <c r="L1511" s="978" t="str">
        <f>IF('statement of marks'!J102="","",'statement of marks'!J102)</f>
        <v>l 096</v>
      </c>
      <c r="M1511" s="978"/>
      <c r="N1511" s="979"/>
    </row>
    <row r="1512" spans="3:14" ht="16" customHeight="1">
      <c r="C1512" s="451"/>
      <c r="D1512" s="444" t="s">
        <v>585</v>
      </c>
      <c r="E1512" s="980" t="str">
        <f>IF('statement of marks'!B101="","",'statement of marks'!B101)</f>
        <v/>
      </c>
      <c r="F1512" s="980"/>
      <c r="G1512" s="981"/>
      <c r="H1512" s="521"/>
      <c r="I1512" s="522"/>
      <c r="J1512" s="451"/>
      <c r="K1512" s="444" t="s">
        <v>585</v>
      </c>
      <c r="L1512" s="980" t="str">
        <f>IF('statement of marks'!B102="","",'statement of marks'!B102)</f>
        <v/>
      </c>
      <c r="M1512" s="980"/>
      <c r="N1512" s="981"/>
    </row>
    <row r="1513" spans="3:14" ht="16" customHeight="1">
      <c r="C1513" s="451"/>
      <c r="D1513" s="444" t="s">
        <v>582</v>
      </c>
      <c r="E1513" s="980">
        <f>'statement of marks'!$D$3</f>
        <v>3</v>
      </c>
      <c r="F1513" s="980"/>
      <c r="G1513" s="981"/>
      <c r="H1513" s="521"/>
      <c r="I1513" s="522"/>
      <c r="J1513" s="451"/>
      <c r="K1513" s="444" t="s">
        <v>582</v>
      </c>
      <c r="L1513" s="980">
        <f>'statement of marks'!$D$3</f>
        <v>3</v>
      </c>
      <c r="M1513" s="980"/>
      <c r="N1513" s="981"/>
    </row>
    <row r="1514" spans="3:14" ht="16" customHeight="1">
      <c r="C1514" s="451"/>
      <c r="D1514" s="445" t="s">
        <v>583</v>
      </c>
      <c r="E1514" s="980" t="str">
        <f>IF('statement of marks'!E101="","",'statement of marks'!E101)</f>
        <v/>
      </c>
      <c r="F1514" s="980"/>
      <c r="G1514" s="981"/>
      <c r="H1514" s="521"/>
      <c r="I1514" s="522"/>
      <c r="J1514" s="451"/>
      <c r="K1514" s="445" t="s">
        <v>583</v>
      </c>
      <c r="L1514" s="980" t="str">
        <f>IF('statement of marks'!E102="","",'statement of marks'!E102)</f>
        <v/>
      </c>
      <c r="M1514" s="980"/>
      <c r="N1514" s="981"/>
    </row>
    <row r="1515" spans="3:14" ht="16" customHeight="1">
      <c r="C1515" s="451"/>
      <c r="D1515" s="444" t="s">
        <v>9</v>
      </c>
      <c r="E1515" s="980" t="str">
        <f>IF('statement of marks'!D101="","",'statement of marks'!D101)</f>
        <v/>
      </c>
      <c r="F1515" s="980"/>
      <c r="G1515" s="981"/>
      <c r="H1515" s="521"/>
      <c r="I1515" s="522"/>
      <c r="J1515" s="451"/>
      <c r="K1515" s="444" t="s">
        <v>9</v>
      </c>
      <c r="L1515" s="980" t="str">
        <f>IF('statement of marks'!D102="","",'statement of marks'!D102)</f>
        <v/>
      </c>
      <c r="M1515" s="980"/>
      <c r="N1515" s="981"/>
    </row>
    <row r="1516" spans="3:14" ht="16" customHeight="1">
      <c r="C1516" s="451"/>
      <c r="D1516" s="444" t="s">
        <v>587</v>
      </c>
      <c r="E1516" s="982" t="str">
        <f>IF('statement of marks'!F101="","",'statement of marks'!F101)</f>
        <v/>
      </c>
      <c r="F1516" s="982"/>
      <c r="G1516" s="983"/>
      <c r="H1516" s="521"/>
      <c r="I1516" s="522"/>
      <c r="J1516" s="451"/>
      <c r="K1516" s="444" t="s">
        <v>587</v>
      </c>
      <c r="L1516" s="982" t="str">
        <f>IF('statement of marks'!F102="","",'statement of marks'!F102)</f>
        <v/>
      </c>
      <c r="M1516" s="982"/>
      <c r="N1516" s="983"/>
    </row>
    <row r="1517" spans="3:14" ht="16" customHeight="1">
      <c r="C1517" s="451"/>
      <c r="D1517" s="444" t="s">
        <v>588</v>
      </c>
      <c r="E1517" s="984" t="str">
        <f>IF('statement of marks'!G101="","",'statement of marks'!G101)</f>
        <v/>
      </c>
      <c r="F1517" s="984"/>
      <c r="G1517" s="985"/>
      <c r="H1517" s="521"/>
      <c r="I1517" s="522"/>
      <c r="J1517" s="451"/>
      <c r="K1517" s="444" t="s">
        <v>588</v>
      </c>
      <c r="L1517" s="984" t="str">
        <f>IF('statement of marks'!G102="","",'statement of marks'!G102)</f>
        <v/>
      </c>
      <c r="M1517" s="984"/>
      <c r="N1517" s="985"/>
    </row>
    <row r="1518" spans="3:14" ht="16" customHeight="1">
      <c r="C1518" s="451"/>
      <c r="D1518" s="444" t="s">
        <v>584</v>
      </c>
      <c r="E1518" s="450" t="s">
        <v>655</v>
      </c>
      <c r="F1518" s="450" t="s">
        <v>91</v>
      </c>
      <c r="G1518" s="452" t="s">
        <v>591</v>
      </c>
      <c r="H1518" s="521"/>
      <c r="I1518" s="522"/>
      <c r="J1518" s="451"/>
      <c r="K1518" s="444" t="s">
        <v>584</v>
      </c>
      <c r="L1518" s="450" t="s">
        <v>655</v>
      </c>
      <c r="M1518" s="450" t="s">
        <v>91</v>
      </c>
      <c r="N1518" s="452" t="s">
        <v>591</v>
      </c>
    </row>
    <row r="1519" spans="3:14" ht="16" customHeight="1">
      <c r="C1519" s="451"/>
      <c r="D1519" s="444" t="str">
        <f>'statement of marks'!$DQ$5</f>
        <v>fgUnh</v>
      </c>
      <c r="E1519" s="458" t="str">
        <f>IF('statement of marks'!DQ101="","",'statement of marks'!DQ101)</f>
        <v/>
      </c>
      <c r="F1519" s="460" t="str">
        <f>IF('statement of marks'!DR101="","",'statement of marks'!DR101)</f>
        <v/>
      </c>
      <c r="G1519" s="452" t="str">
        <f>IF('statement of marks'!DS101="","",'statement of marks'!DS101)</f>
        <v/>
      </c>
      <c r="H1519" s="521"/>
      <c r="I1519" s="522"/>
      <c r="J1519" s="451"/>
      <c r="K1519" s="444" t="str">
        <f>'statement of marks'!$DQ$5</f>
        <v>fgUnh</v>
      </c>
      <c r="L1519" s="458" t="str">
        <f>IF('statement of marks'!DQ102="","",'statement of marks'!DQ102)</f>
        <v/>
      </c>
      <c r="M1519" s="460" t="str">
        <f>IF('statement of marks'!DR102="","",'statement of marks'!DR102)</f>
        <v/>
      </c>
      <c r="N1519" s="452" t="str">
        <f>IF('statement of marks'!DS102="","",'statement of marks'!DS102)</f>
        <v/>
      </c>
    </row>
    <row r="1520" spans="3:14" ht="16" customHeight="1">
      <c r="C1520" s="451"/>
      <c r="D1520" s="519" t="str">
        <f>'statement of marks'!$DW$5</f>
        <v>mnwZ</v>
      </c>
      <c r="E1520" s="458" t="str">
        <f>IF('statement of marks'!DW101="","",'statement of marks'!DW101)</f>
        <v/>
      </c>
      <c r="F1520" s="460" t="str">
        <f>IF('statement of marks'!DX101="","",'statement of marks'!DX101)</f>
        <v/>
      </c>
      <c r="G1520" s="452" t="str">
        <f>IF('statement of marks'!DY101="","",'statement of marks'!DY101)</f>
        <v/>
      </c>
      <c r="H1520" s="521"/>
      <c r="I1520" s="522"/>
      <c r="J1520" s="451"/>
      <c r="K1520" s="519" t="str">
        <f>'statement of marks'!$DW$5</f>
        <v>mnwZ</v>
      </c>
      <c r="L1520" s="458" t="str">
        <f>IF('statement of marks'!DW102="","",'statement of marks'!DW102)</f>
        <v/>
      </c>
      <c r="M1520" s="460" t="str">
        <f>IF('statement of marks'!DX102="","",'statement of marks'!DX102)</f>
        <v/>
      </c>
      <c r="N1520" s="452" t="str">
        <f>IF('statement of marks'!DY102="","",'statement of marks'!DY102)</f>
        <v/>
      </c>
    </row>
    <row r="1521" spans="3:14" ht="16" customHeight="1">
      <c r="C1521" s="451"/>
      <c r="D1521" s="444" t="str">
        <f>'statement of marks'!$DT$5</f>
        <v>vaxszth</v>
      </c>
      <c r="E1521" s="458" t="str">
        <f>IF('statement of marks'!DT101="","",'statement of marks'!DT101)</f>
        <v/>
      </c>
      <c r="F1521" s="460" t="str">
        <f>IF('statement of marks'!DU101="","",'statement of marks'!DU101)</f>
        <v/>
      </c>
      <c r="G1521" s="452" t="str">
        <f>IF('statement of marks'!DV101="","",'statement of marks'!DV101)</f>
        <v/>
      </c>
      <c r="H1521" s="521"/>
      <c r="I1521" s="522"/>
      <c r="J1521" s="451"/>
      <c r="K1521" s="444" t="str">
        <f>'statement of marks'!$DT$5</f>
        <v>vaxszth</v>
      </c>
      <c r="L1521" s="458" t="str">
        <f>IF('statement of marks'!DT102="","",'statement of marks'!DT102)</f>
        <v/>
      </c>
      <c r="M1521" s="460" t="str">
        <f>IF('statement of marks'!DU102="","",'statement of marks'!DU102)</f>
        <v/>
      </c>
      <c r="N1521" s="452" t="str">
        <f>IF('statement of marks'!DV102="","",'statement of marks'!DV102)</f>
        <v/>
      </c>
    </row>
    <row r="1522" spans="3:14" ht="16" customHeight="1">
      <c r="C1522" s="451"/>
      <c r="D1522" s="444" t="str">
        <f>'statement of marks'!$DZ$5</f>
        <v>xf.kr</v>
      </c>
      <c r="E1522" s="458" t="str">
        <f>IF('statement of marks'!DZ101="","",'statement of marks'!DZ101)</f>
        <v/>
      </c>
      <c r="F1522" s="460" t="str">
        <f>IF('statement of marks'!EA101="","",'statement of marks'!EA101)</f>
        <v/>
      </c>
      <c r="G1522" s="452" t="str">
        <f>IF('statement of marks'!EB101="","",'statement of marks'!EB101)</f>
        <v/>
      </c>
      <c r="H1522" s="521"/>
      <c r="I1522" s="522"/>
      <c r="J1522" s="451"/>
      <c r="K1522" s="444" t="str">
        <f>'statement of marks'!$DZ$5</f>
        <v>xf.kr</v>
      </c>
      <c r="L1522" s="458" t="str">
        <f>IF('statement of marks'!DZ102="","",'statement of marks'!DZ102)</f>
        <v/>
      </c>
      <c r="M1522" s="460" t="str">
        <f>IF('statement of marks'!EA102="","",'statement of marks'!EA102)</f>
        <v/>
      </c>
      <c r="N1522" s="452" t="str">
        <f>IF('statement of marks'!EB102="","",'statement of marks'!EB102)</f>
        <v/>
      </c>
    </row>
    <row r="1523" spans="3:14" ht="16" customHeight="1">
      <c r="C1523" s="451"/>
      <c r="D1523" s="444" t="str">
        <f>'statement of marks'!$EC$5</f>
        <v>Ik;kZoj.k v/;;u</v>
      </c>
      <c r="E1523" s="458" t="str">
        <f>IF('statement of marks'!EC101="","",'statement of marks'!EC101)</f>
        <v/>
      </c>
      <c r="F1523" s="460" t="str">
        <f>IF('statement of marks'!ED101="","",'statement of marks'!ED101)</f>
        <v/>
      </c>
      <c r="G1523" s="452" t="str">
        <f>IF('statement of marks'!EE101="","",'statement of marks'!EE101)</f>
        <v/>
      </c>
      <c r="H1523" s="521"/>
      <c r="I1523" s="522"/>
      <c r="J1523" s="451"/>
      <c r="K1523" s="444" t="str">
        <f>'statement of marks'!$EC$5</f>
        <v>Ik;kZoj.k v/;;u</v>
      </c>
      <c r="L1523" s="458" t="str">
        <f>IF('statement of marks'!EC102="","",'statement of marks'!EC102)</f>
        <v/>
      </c>
      <c r="M1523" s="460" t="str">
        <f>IF('statement of marks'!ED102="","",'statement of marks'!ED102)</f>
        <v/>
      </c>
      <c r="N1523" s="452" t="str">
        <f>IF('statement of marks'!EE102="","",'statement of marks'!EE102)</f>
        <v/>
      </c>
    </row>
    <row r="1524" spans="3:14" ht="16" customHeight="1">
      <c r="C1524" s="451"/>
      <c r="D1524" s="444" t="str">
        <f>'statement of marks'!$EF$5</f>
        <v>dk;kZuqHko</v>
      </c>
      <c r="E1524" s="458" t="str">
        <f>IF('statement of marks'!EF101="","",'statement of marks'!EF101)</f>
        <v/>
      </c>
      <c r="F1524" s="460" t="str">
        <f>IF('statement of marks'!EG101="","",'statement of marks'!EG101)</f>
        <v/>
      </c>
      <c r="G1524" s="452" t="str">
        <f>IF('statement of marks'!EH101="","",'statement of marks'!EH101)</f>
        <v/>
      </c>
      <c r="H1524" s="521"/>
      <c r="I1524" s="522"/>
      <c r="J1524" s="451"/>
      <c r="K1524" s="444" t="str">
        <f>'statement of marks'!$EF$5</f>
        <v>dk;kZuqHko</v>
      </c>
      <c r="L1524" s="458" t="str">
        <f>IF('statement of marks'!EF102="","",'statement of marks'!EF102)</f>
        <v/>
      </c>
      <c r="M1524" s="460" t="str">
        <f>IF('statement of marks'!EG102="","",'statement of marks'!EG102)</f>
        <v/>
      </c>
      <c r="N1524" s="452" t="str">
        <f>IF('statement of marks'!EH102="","",'statement of marks'!EH102)</f>
        <v/>
      </c>
    </row>
    <row r="1525" spans="3:14" ht="16" customHeight="1">
      <c r="C1525" s="451"/>
      <c r="D1525" s="444" t="str">
        <f>'statement of marks'!$EI$5</f>
        <v>dyk f'k{kk</v>
      </c>
      <c r="E1525" s="459" t="str">
        <f>IF('statement of marks'!EI101="","",'statement of marks'!EI101)</f>
        <v/>
      </c>
      <c r="F1525" s="461" t="str">
        <f>IF('statement of marks'!EJ101="","",'statement of marks'!EJ101)</f>
        <v/>
      </c>
      <c r="G1525" s="453" t="str">
        <f>IF('statement of marks'!EK101="","",'statement of marks'!EK101)</f>
        <v/>
      </c>
      <c r="H1525" s="521"/>
      <c r="I1525" s="522"/>
      <c r="J1525" s="451"/>
      <c r="K1525" s="444" t="str">
        <f>'statement of marks'!$EI$5</f>
        <v>dyk f'k{kk</v>
      </c>
      <c r="L1525" s="459" t="str">
        <f>IF('statement of marks'!EI102="","",'statement of marks'!EI102)</f>
        <v/>
      </c>
      <c r="M1525" s="461" t="str">
        <f>IF('statement of marks'!EJ102="","",'statement of marks'!EJ102)</f>
        <v/>
      </c>
      <c r="N1525" s="453" t="str">
        <f>IF('statement of marks'!EK102="","",'statement of marks'!EK102)</f>
        <v/>
      </c>
    </row>
    <row r="1526" spans="3:14" ht="16" customHeight="1">
      <c r="C1526" s="451"/>
      <c r="D1526" s="444" t="str">
        <f>'statement of marks'!$EL$5</f>
        <v>LokLF; ,oe~ 'kkjhfjd f'k{kk</v>
      </c>
      <c r="E1526" s="459" t="str">
        <f>IF('statement of marks'!EL101="","",'statement of marks'!EL101)</f>
        <v/>
      </c>
      <c r="F1526" s="461" t="str">
        <f>IF('statement of marks'!EM101="","",'statement of marks'!EM101)</f>
        <v/>
      </c>
      <c r="G1526" s="453" t="str">
        <f>IF('statement of marks'!EN101="","",'statement of marks'!EN101)</f>
        <v/>
      </c>
      <c r="H1526" s="521"/>
      <c r="I1526" s="522"/>
      <c r="J1526" s="451"/>
      <c r="K1526" s="444" t="str">
        <f>'statement of marks'!$EL$5</f>
        <v>LokLF; ,oe~ 'kkjhfjd f'k{kk</v>
      </c>
      <c r="L1526" s="459" t="str">
        <f>IF('statement of marks'!EL102="","",'statement of marks'!EL102)</f>
        <v/>
      </c>
      <c r="M1526" s="461" t="str">
        <f>IF('statement of marks'!EM102="","",'statement of marks'!EM102)</f>
        <v/>
      </c>
      <c r="N1526" s="453" t="str">
        <f>IF('statement of marks'!EN102="","",'statement of marks'!EN102)</f>
        <v/>
      </c>
    </row>
    <row r="1527" spans="3:14" ht="16" customHeight="1">
      <c r="C1527" s="451"/>
      <c r="D1527" s="444" t="s">
        <v>654</v>
      </c>
      <c r="E1527" s="459" t="str">
        <f>IF('statement of marks'!ES101="","",'statement of marks'!ES101)</f>
        <v/>
      </c>
      <c r="F1527" s="461" t="str">
        <f>IF('statement of marks'!ET101="","",'statement of marks'!ET101)</f>
        <v/>
      </c>
      <c r="G1527" s="453" t="str">
        <f>IF('statement of marks'!EV101="","",'statement of marks'!EV101)</f>
        <v/>
      </c>
      <c r="H1527" s="521"/>
      <c r="I1527" s="522"/>
      <c r="J1527" s="451"/>
      <c r="K1527" s="444" t="s">
        <v>654</v>
      </c>
      <c r="L1527" s="459" t="str">
        <f>IF('statement of marks'!ES102="","",'statement of marks'!ES102)</f>
        <v/>
      </c>
      <c r="M1527" s="461" t="str">
        <f>IF('statement of marks'!ET102="","",'statement of marks'!ET102)</f>
        <v/>
      </c>
      <c r="N1527" s="453" t="str">
        <f>IF('statement of marks'!EV102="","",'statement of marks'!EV102)</f>
        <v/>
      </c>
    </row>
    <row r="1528" spans="3:14" ht="16" customHeight="1">
      <c r="C1528" s="451"/>
      <c r="D1528" s="444" t="s">
        <v>11</v>
      </c>
      <c r="E1528" s="986" t="str">
        <f>IF('statement of marks'!ER101="","",'statement of marks'!ER101)</f>
        <v/>
      </c>
      <c r="F1528" s="986"/>
      <c r="G1528" s="987"/>
      <c r="H1528" s="521"/>
      <c r="I1528" s="522"/>
      <c r="J1528" s="451"/>
      <c r="K1528" s="444" t="s">
        <v>11</v>
      </c>
      <c r="L1528" s="986" t="str">
        <f>IF('statement of marks'!ER102="","",'statement of marks'!ER102)</f>
        <v/>
      </c>
      <c r="M1528" s="986"/>
      <c r="N1528" s="987"/>
    </row>
    <row r="1529" spans="3:14" ht="16" customHeight="1">
      <c r="C1529" s="451"/>
      <c r="D1529" s="446" t="str">
        <f>'statement of marks'!$EO$5</f>
        <v>dqy ehfVax</v>
      </c>
      <c r="E1529" s="457" t="str">
        <f>IF('statement of marks'!EO101="","",'statement of marks'!EO101)</f>
        <v/>
      </c>
      <c r="F1529" s="395" t="str">
        <f>'statement of marks'!$EP$5</f>
        <v>Nk= mifLFkfr</v>
      </c>
      <c r="G1529" s="462" t="str">
        <f>IF('statement of marks'!EP101="","",'statement of marks'!EP101)</f>
        <v/>
      </c>
      <c r="H1529" s="521"/>
      <c r="I1529" s="522"/>
      <c r="J1529" s="451"/>
      <c r="K1529" s="446" t="str">
        <f>'statement of marks'!$EO$5</f>
        <v>dqy ehfVax</v>
      </c>
      <c r="L1529" s="457" t="str">
        <f>IF('statement of marks'!EO102="","",'statement of marks'!EO102)</f>
        <v/>
      </c>
      <c r="M1529" s="395" t="str">
        <f>'statement of marks'!$EP$5</f>
        <v>Nk= mifLFkfr</v>
      </c>
      <c r="N1529" s="462" t="str">
        <f>IF('statement of marks'!EP102="","",'statement of marks'!EP102)</f>
        <v/>
      </c>
    </row>
    <row r="1530" spans="3:14" ht="16" customHeight="1">
      <c r="C1530" s="451"/>
      <c r="D1530" s="444" t="s">
        <v>589</v>
      </c>
      <c r="E1530" s="964" t="str">
        <f>IF('statement of marks'!EY101="","",'statement of marks'!EY101)</f>
        <v/>
      </c>
      <c r="F1530" s="964"/>
      <c r="G1530" s="965"/>
      <c r="H1530" s="521"/>
      <c r="I1530" s="522"/>
      <c r="J1530" s="451"/>
      <c r="K1530" s="444" t="s">
        <v>589</v>
      </c>
      <c r="L1530" s="964" t="str">
        <f>IF('statement of marks'!EY102="","",'statement of marks'!EY102)</f>
        <v/>
      </c>
      <c r="M1530" s="964"/>
      <c r="N1530" s="965"/>
    </row>
    <row r="1531" spans="3:14" ht="16" customHeight="1">
      <c r="C1531" s="451"/>
      <c r="D1531" s="445" t="s">
        <v>72</v>
      </c>
      <c r="E1531" s="964"/>
      <c r="F1531" s="964"/>
      <c r="G1531" s="965"/>
      <c r="H1531" s="521"/>
      <c r="I1531" s="522"/>
      <c r="J1531" s="451"/>
      <c r="K1531" s="445" t="s">
        <v>72</v>
      </c>
      <c r="L1531" s="964"/>
      <c r="M1531" s="964"/>
      <c r="N1531" s="965"/>
    </row>
    <row r="1532" spans="3:14" ht="16" customHeight="1">
      <c r="C1532" s="451"/>
      <c r="D1532" s="447" t="s">
        <v>99</v>
      </c>
      <c r="E1532" s="964"/>
      <c r="F1532" s="964"/>
      <c r="G1532" s="965"/>
      <c r="H1532" s="521"/>
      <c r="I1532" s="522"/>
      <c r="J1532" s="451"/>
      <c r="K1532" s="447" t="s">
        <v>99</v>
      </c>
      <c r="L1532" s="964"/>
      <c r="M1532" s="964"/>
      <c r="N1532" s="965"/>
    </row>
    <row r="1533" spans="3:14" ht="16" customHeight="1">
      <c r="C1533" s="451"/>
      <c r="D1533" s="448" t="s">
        <v>19</v>
      </c>
      <c r="E1533" s="964"/>
      <c r="F1533" s="964"/>
      <c r="G1533" s="965"/>
      <c r="H1533" s="521"/>
      <c r="I1533" s="522"/>
      <c r="J1533" s="451"/>
      <c r="K1533" s="448" t="s">
        <v>19</v>
      </c>
      <c r="L1533" s="964"/>
      <c r="M1533" s="964"/>
      <c r="N1533" s="965"/>
    </row>
    <row r="1534" spans="3:14" ht="16" customHeight="1">
      <c r="C1534" s="454"/>
      <c r="D1534" s="449" t="s">
        <v>7</v>
      </c>
      <c r="E1534" s="964"/>
      <c r="F1534" s="964"/>
      <c r="G1534" s="965"/>
      <c r="H1534" s="521"/>
      <c r="I1534" s="522"/>
      <c r="J1534" s="454"/>
      <c r="K1534" s="449" t="s">
        <v>7</v>
      </c>
      <c r="L1534" s="964"/>
      <c r="M1534" s="964"/>
      <c r="N1534" s="965"/>
    </row>
    <row r="1535" spans="3:14" ht="16" customHeight="1">
      <c r="C1535" s="451"/>
      <c r="D1535" s="445" t="str">
        <f>'statement of marks'!$H$3</f>
        <v>fo|ky; dk Mk;l dksM+ →</v>
      </c>
      <c r="E1535" s="966" t="str">
        <f>'statement of marks'!$I$3</f>
        <v>00001</v>
      </c>
      <c r="F1535" s="966"/>
      <c r="G1535" s="967"/>
      <c r="H1535" s="521"/>
      <c r="I1535" s="522"/>
      <c r="J1535" s="451"/>
      <c r="K1535" s="445" t="str">
        <f>'statement of marks'!$H$3</f>
        <v>fo|ky; dk Mk;l dksM+ →</v>
      </c>
      <c r="L1535" s="966" t="str">
        <f>'statement of marks'!$I$3</f>
        <v>00001</v>
      </c>
      <c r="M1535" s="966"/>
      <c r="N1535" s="967"/>
    </row>
    <row r="1536" spans="3:14" ht="16" customHeight="1" thickBot="1">
      <c r="C1536" s="455"/>
      <c r="D1536" s="456" t="s">
        <v>70</v>
      </c>
      <c r="E1536" s="968">
        <f>'statement of marks'!$EX$107</f>
        <v>42460</v>
      </c>
      <c r="F1536" s="968"/>
      <c r="G1536" s="969"/>
      <c r="H1536" s="521"/>
      <c r="I1536" s="522"/>
      <c r="J1536" s="455"/>
      <c r="K1536" s="456" t="s">
        <v>70</v>
      </c>
      <c r="L1536" s="968">
        <f>'statement of marks'!$EX$107</f>
        <v>42460</v>
      </c>
      <c r="M1536" s="968"/>
      <c r="N1536" s="969"/>
    </row>
    <row r="1537" spans="3:14" ht="16" customHeight="1">
      <c r="C1537" s="970" t="s">
        <v>44</v>
      </c>
      <c r="D1537" s="971"/>
      <c r="E1537" s="971"/>
      <c r="F1537" s="971"/>
      <c r="G1537" s="972"/>
      <c r="H1537" s="521"/>
      <c r="I1537" s="522"/>
      <c r="J1537" s="970" t="s">
        <v>44</v>
      </c>
      <c r="K1537" s="971"/>
      <c r="L1537" s="971"/>
      <c r="M1537" s="971"/>
      <c r="N1537" s="972"/>
    </row>
    <row r="1538" spans="3:14" ht="16" customHeight="1">
      <c r="C1538" s="973" t="str">
        <f>'statement of marks'!$A$1</f>
        <v>jk- ck- ek/;fed fo|ky; uohu] fuEckgsM+k</v>
      </c>
      <c r="D1538" s="974"/>
      <c r="E1538" s="974"/>
      <c r="F1538" s="974"/>
      <c r="G1538" s="975"/>
      <c r="H1538" s="521"/>
      <c r="I1538" s="522"/>
      <c r="J1538" s="973" t="str">
        <f>'statement of marks'!$A$1</f>
        <v>jk- ck- ek/;fed fo|ky; uohu] fuEckgsM+k</v>
      </c>
      <c r="K1538" s="974"/>
      <c r="L1538" s="974"/>
      <c r="M1538" s="974"/>
      <c r="N1538" s="975"/>
    </row>
    <row r="1539" spans="3:14" ht="16" customHeight="1">
      <c r="C1539" s="973"/>
      <c r="D1539" s="974"/>
      <c r="E1539" s="974"/>
      <c r="F1539" s="974"/>
      <c r="G1539" s="975"/>
      <c r="H1539" s="521"/>
      <c r="I1539" s="522"/>
      <c r="J1539" s="973"/>
      <c r="K1539" s="974"/>
      <c r="L1539" s="974"/>
      <c r="M1539" s="974"/>
      <c r="N1539" s="975"/>
    </row>
    <row r="1540" spans="3:14" ht="16" customHeight="1">
      <c r="C1540" s="451"/>
      <c r="D1540" s="443" t="s">
        <v>578</v>
      </c>
      <c r="E1540" s="976" t="str">
        <f>'statement of marks'!$F$3</f>
        <v>2015-16</v>
      </c>
      <c r="F1540" s="976"/>
      <c r="G1540" s="977"/>
      <c r="H1540" s="521"/>
      <c r="I1540" s="522"/>
      <c r="J1540" s="451"/>
      <c r="K1540" s="443" t="s">
        <v>578</v>
      </c>
      <c r="L1540" s="976" t="str">
        <f>'statement of marks'!$F$3</f>
        <v>2015-16</v>
      </c>
      <c r="M1540" s="976"/>
      <c r="N1540" s="977"/>
    </row>
    <row r="1541" spans="3:14" ht="16" customHeight="1">
      <c r="C1541" s="451"/>
      <c r="D1541" s="444" t="s">
        <v>579</v>
      </c>
      <c r="E1541" s="978" t="str">
        <f>IF('statement of marks'!H103="","",'statement of marks'!H103)</f>
        <v>v 097</v>
      </c>
      <c r="F1541" s="978"/>
      <c r="G1541" s="979"/>
      <c r="H1541" s="521"/>
      <c r="I1541" s="522"/>
      <c r="J1541" s="451"/>
      <c r="K1541" s="444" t="s">
        <v>579</v>
      </c>
      <c r="L1541" s="978" t="str">
        <f>IF('statement of marks'!H104="","",'statement of marks'!H104)</f>
        <v>v 098</v>
      </c>
      <c r="M1541" s="978"/>
      <c r="N1541" s="979"/>
    </row>
    <row r="1542" spans="3:14" ht="16" customHeight="1">
      <c r="C1542" s="451"/>
      <c r="D1542" s="444" t="s">
        <v>580</v>
      </c>
      <c r="E1542" s="978" t="str">
        <f>IF('statement of marks'!I103="","",'statement of marks'!I103)</f>
        <v>c 097</v>
      </c>
      <c r="F1542" s="978"/>
      <c r="G1542" s="979"/>
      <c r="H1542" s="521"/>
      <c r="I1542" s="522"/>
      <c r="J1542" s="451"/>
      <c r="K1542" s="444" t="s">
        <v>580</v>
      </c>
      <c r="L1542" s="978" t="str">
        <f>IF('statement of marks'!I104="","",'statement of marks'!I104)</f>
        <v>c 098</v>
      </c>
      <c r="M1542" s="978"/>
      <c r="N1542" s="979"/>
    </row>
    <row r="1543" spans="3:14" ht="16" customHeight="1">
      <c r="C1543" s="451"/>
      <c r="D1543" s="444" t="s">
        <v>581</v>
      </c>
      <c r="E1543" s="978" t="str">
        <f>IF('statement of marks'!J103="","",'statement of marks'!J103)</f>
        <v>l 097</v>
      </c>
      <c r="F1543" s="978"/>
      <c r="G1543" s="979"/>
      <c r="H1543" s="521"/>
      <c r="I1543" s="522"/>
      <c r="J1543" s="451"/>
      <c r="K1543" s="444" t="s">
        <v>581</v>
      </c>
      <c r="L1543" s="978" t="str">
        <f>IF('statement of marks'!J104="","",'statement of marks'!J104)</f>
        <v>l 098</v>
      </c>
      <c r="M1543" s="978"/>
      <c r="N1543" s="979"/>
    </row>
    <row r="1544" spans="3:14" ht="16" customHeight="1">
      <c r="C1544" s="451"/>
      <c r="D1544" s="444" t="s">
        <v>585</v>
      </c>
      <c r="E1544" s="980" t="str">
        <f>IF('statement of marks'!B103="","",'statement of marks'!B103)</f>
        <v/>
      </c>
      <c r="F1544" s="980"/>
      <c r="G1544" s="981"/>
      <c r="H1544" s="521"/>
      <c r="I1544" s="522"/>
      <c r="J1544" s="451"/>
      <c r="K1544" s="444" t="s">
        <v>585</v>
      </c>
      <c r="L1544" s="980" t="str">
        <f>IF('statement of marks'!B104="","",'statement of marks'!B104)</f>
        <v/>
      </c>
      <c r="M1544" s="980"/>
      <c r="N1544" s="981"/>
    </row>
    <row r="1545" spans="3:14" ht="16" customHeight="1">
      <c r="C1545" s="451"/>
      <c r="D1545" s="444" t="s">
        <v>582</v>
      </c>
      <c r="E1545" s="980">
        <f>'statement of marks'!$D$3</f>
        <v>3</v>
      </c>
      <c r="F1545" s="980"/>
      <c r="G1545" s="981"/>
      <c r="H1545" s="521"/>
      <c r="I1545" s="522"/>
      <c r="J1545" s="451"/>
      <c r="K1545" s="444" t="s">
        <v>582</v>
      </c>
      <c r="L1545" s="980">
        <f>'statement of marks'!$D$3</f>
        <v>3</v>
      </c>
      <c r="M1545" s="980"/>
      <c r="N1545" s="981"/>
    </row>
    <row r="1546" spans="3:14" ht="16" customHeight="1">
      <c r="C1546" s="451"/>
      <c r="D1546" s="445" t="s">
        <v>583</v>
      </c>
      <c r="E1546" s="980" t="str">
        <f>IF('statement of marks'!E103="","",'statement of marks'!E103)</f>
        <v/>
      </c>
      <c r="F1546" s="980"/>
      <c r="G1546" s="981"/>
      <c r="H1546" s="521"/>
      <c r="I1546" s="522"/>
      <c r="J1546" s="451"/>
      <c r="K1546" s="445" t="s">
        <v>583</v>
      </c>
      <c r="L1546" s="980" t="str">
        <f>IF('statement of marks'!E104="","",'statement of marks'!E104)</f>
        <v/>
      </c>
      <c r="M1546" s="980"/>
      <c r="N1546" s="981"/>
    </row>
    <row r="1547" spans="3:14" ht="16" customHeight="1">
      <c r="C1547" s="451"/>
      <c r="D1547" s="444" t="s">
        <v>9</v>
      </c>
      <c r="E1547" s="980" t="str">
        <f>IF('statement of marks'!D103="","",'statement of marks'!D103)</f>
        <v/>
      </c>
      <c r="F1547" s="980"/>
      <c r="G1547" s="981"/>
      <c r="H1547" s="521"/>
      <c r="I1547" s="522"/>
      <c r="J1547" s="451"/>
      <c r="K1547" s="444" t="s">
        <v>9</v>
      </c>
      <c r="L1547" s="980" t="str">
        <f>IF('statement of marks'!D104="","",'statement of marks'!D104)</f>
        <v/>
      </c>
      <c r="M1547" s="980"/>
      <c r="N1547" s="981"/>
    </row>
    <row r="1548" spans="3:14" ht="16" customHeight="1">
      <c r="C1548" s="451"/>
      <c r="D1548" s="444" t="s">
        <v>587</v>
      </c>
      <c r="E1548" s="982" t="str">
        <f>IF('statement of marks'!F103="","",'statement of marks'!F103)</f>
        <v/>
      </c>
      <c r="F1548" s="982"/>
      <c r="G1548" s="983"/>
      <c r="H1548" s="521"/>
      <c r="I1548" s="522"/>
      <c r="J1548" s="451"/>
      <c r="K1548" s="444" t="s">
        <v>587</v>
      </c>
      <c r="L1548" s="982" t="str">
        <f>IF('statement of marks'!F104="","",'statement of marks'!F104)</f>
        <v/>
      </c>
      <c r="M1548" s="982"/>
      <c r="N1548" s="983"/>
    </row>
    <row r="1549" spans="3:14" ht="16" customHeight="1">
      <c r="C1549" s="451"/>
      <c r="D1549" s="444" t="s">
        <v>588</v>
      </c>
      <c r="E1549" s="984" t="str">
        <f>IF('statement of marks'!G103="","",'statement of marks'!G103)</f>
        <v/>
      </c>
      <c r="F1549" s="984"/>
      <c r="G1549" s="985"/>
      <c r="H1549" s="521"/>
      <c r="I1549" s="522"/>
      <c r="J1549" s="451"/>
      <c r="K1549" s="444" t="s">
        <v>588</v>
      </c>
      <c r="L1549" s="984" t="str">
        <f>IF('statement of marks'!G104="","",'statement of marks'!G104)</f>
        <v/>
      </c>
      <c r="M1549" s="984"/>
      <c r="N1549" s="985"/>
    </row>
    <row r="1550" spans="3:14" ht="16" customHeight="1">
      <c r="C1550" s="451"/>
      <c r="D1550" s="444" t="s">
        <v>584</v>
      </c>
      <c r="E1550" s="450" t="s">
        <v>655</v>
      </c>
      <c r="F1550" s="450" t="s">
        <v>91</v>
      </c>
      <c r="G1550" s="452" t="s">
        <v>591</v>
      </c>
      <c r="H1550" s="521"/>
      <c r="I1550" s="522"/>
      <c r="J1550" s="451"/>
      <c r="K1550" s="444" t="s">
        <v>584</v>
      </c>
      <c r="L1550" s="450" t="s">
        <v>655</v>
      </c>
      <c r="M1550" s="450" t="s">
        <v>91</v>
      </c>
      <c r="N1550" s="452" t="s">
        <v>591</v>
      </c>
    </row>
    <row r="1551" spans="3:14" ht="16" customHeight="1">
      <c r="C1551" s="451"/>
      <c r="D1551" s="444" t="str">
        <f>'statement of marks'!$DQ$5</f>
        <v>fgUnh</v>
      </c>
      <c r="E1551" s="458" t="str">
        <f>IF('statement of marks'!DQ103="","",'statement of marks'!DQ103)</f>
        <v/>
      </c>
      <c r="F1551" s="460" t="str">
        <f>IF('statement of marks'!DR103="","",'statement of marks'!DR103)</f>
        <v/>
      </c>
      <c r="G1551" s="452" t="str">
        <f>IF('statement of marks'!DS103="","",'statement of marks'!DS103)</f>
        <v/>
      </c>
      <c r="H1551" s="521"/>
      <c r="I1551" s="522"/>
      <c r="J1551" s="451"/>
      <c r="K1551" s="444" t="str">
        <f>'statement of marks'!$DQ$5</f>
        <v>fgUnh</v>
      </c>
      <c r="L1551" s="458" t="str">
        <f>IF('statement of marks'!DQ104="","",'statement of marks'!DQ104)</f>
        <v/>
      </c>
      <c r="M1551" s="460" t="str">
        <f>IF('statement of marks'!DR104="","",'statement of marks'!DR104)</f>
        <v/>
      </c>
      <c r="N1551" s="452" t="str">
        <f>IF('statement of marks'!DS104="","",'statement of marks'!DS104)</f>
        <v/>
      </c>
    </row>
    <row r="1552" spans="3:14" ht="16" customHeight="1">
      <c r="C1552" s="451"/>
      <c r="D1552" s="519" t="str">
        <f>'statement of marks'!$DW$5</f>
        <v>mnwZ</v>
      </c>
      <c r="E1552" s="458" t="str">
        <f>IF('statement of marks'!DW103="","",'statement of marks'!DW103)</f>
        <v/>
      </c>
      <c r="F1552" s="460" t="str">
        <f>IF('statement of marks'!DX103="","",'statement of marks'!DX103)</f>
        <v/>
      </c>
      <c r="G1552" s="452" t="str">
        <f>IF('statement of marks'!DY103="","",'statement of marks'!DY103)</f>
        <v/>
      </c>
      <c r="H1552" s="521"/>
      <c r="I1552" s="522"/>
      <c r="J1552" s="451"/>
      <c r="K1552" s="519" t="str">
        <f>'statement of marks'!$DW$5</f>
        <v>mnwZ</v>
      </c>
      <c r="L1552" s="458" t="str">
        <f>IF('statement of marks'!DW104="","",'statement of marks'!DW104)</f>
        <v/>
      </c>
      <c r="M1552" s="460" t="str">
        <f>IF('statement of marks'!DX104="","",'statement of marks'!DX104)</f>
        <v/>
      </c>
      <c r="N1552" s="452" t="str">
        <f>IF('statement of marks'!DY104="","",'statement of marks'!DY104)</f>
        <v/>
      </c>
    </row>
    <row r="1553" spans="3:14" ht="16" customHeight="1">
      <c r="C1553" s="451"/>
      <c r="D1553" s="444" t="str">
        <f>'statement of marks'!$DT$5</f>
        <v>vaxszth</v>
      </c>
      <c r="E1553" s="458" t="str">
        <f>IF('statement of marks'!DT103="","",'statement of marks'!DT103)</f>
        <v/>
      </c>
      <c r="F1553" s="460" t="str">
        <f>IF('statement of marks'!DU103="","",'statement of marks'!DU103)</f>
        <v/>
      </c>
      <c r="G1553" s="452" t="str">
        <f>IF('statement of marks'!DV103="","",'statement of marks'!DV103)</f>
        <v/>
      </c>
      <c r="H1553" s="521"/>
      <c r="I1553" s="522"/>
      <c r="J1553" s="451"/>
      <c r="K1553" s="444" t="str">
        <f>'statement of marks'!$DT$5</f>
        <v>vaxszth</v>
      </c>
      <c r="L1553" s="458" t="str">
        <f>IF('statement of marks'!DT104="","",'statement of marks'!DT104)</f>
        <v/>
      </c>
      <c r="M1553" s="460" t="str">
        <f>IF('statement of marks'!DU104="","",'statement of marks'!DU104)</f>
        <v/>
      </c>
      <c r="N1553" s="452" t="str">
        <f>IF('statement of marks'!DV104="","",'statement of marks'!DV104)</f>
        <v/>
      </c>
    </row>
    <row r="1554" spans="3:14" ht="16" customHeight="1">
      <c r="C1554" s="451"/>
      <c r="D1554" s="444" t="str">
        <f>'statement of marks'!$DZ$5</f>
        <v>xf.kr</v>
      </c>
      <c r="E1554" s="458" t="str">
        <f>IF('statement of marks'!DZ103="","",'statement of marks'!DZ103)</f>
        <v/>
      </c>
      <c r="F1554" s="460" t="str">
        <f>IF('statement of marks'!EA103="","",'statement of marks'!EA103)</f>
        <v/>
      </c>
      <c r="G1554" s="452" t="str">
        <f>IF('statement of marks'!EB103="","",'statement of marks'!EB103)</f>
        <v/>
      </c>
      <c r="H1554" s="521"/>
      <c r="I1554" s="522"/>
      <c r="J1554" s="451"/>
      <c r="K1554" s="444" t="str">
        <f>'statement of marks'!$DZ$5</f>
        <v>xf.kr</v>
      </c>
      <c r="L1554" s="458" t="str">
        <f>IF('statement of marks'!DZ104="","",'statement of marks'!DZ104)</f>
        <v/>
      </c>
      <c r="M1554" s="460" t="str">
        <f>IF('statement of marks'!EA104="","",'statement of marks'!EA104)</f>
        <v/>
      </c>
      <c r="N1554" s="452" t="str">
        <f>IF('statement of marks'!EB104="","",'statement of marks'!EB104)</f>
        <v/>
      </c>
    </row>
    <row r="1555" spans="3:14" ht="16" customHeight="1">
      <c r="C1555" s="451"/>
      <c r="D1555" s="444" t="str">
        <f>'statement of marks'!$EC$5</f>
        <v>Ik;kZoj.k v/;;u</v>
      </c>
      <c r="E1555" s="458" t="str">
        <f>IF('statement of marks'!EC103="","",'statement of marks'!EC103)</f>
        <v/>
      </c>
      <c r="F1555" s="460" t="str">
        <f>IF('statement of marks'!ED103="","",'statement of marks'!ED103)</f>
        <v/>
      </c>
      <c r="G1555" s="452" t="str">
        <f>IF('statement of marks'!EE103="","",'statement of marks'!EE103)</f>
        <v/>
      </c>
      <c r="H1555" s="521"/>
      <c r="I1555" s="522"/>
      <c r="J1555" s="451"/>
      <c r="K1555" s="444" t="str">
        <f>'statement of marks'!$EC$5</f>
        <v>Ik;kZoj.k v/;;u</v>
      </c>
      <c r="L1555" s="458" t="str">
        <f>IF('statement of marks'!EC104="","",'statement of marks'!EC104)</f>
        <v/>
      </c>
      <c r="M1555" s="460" t="str">
        <f>IF('statement of marks'!ED104="","",'statement of marks'!ED104)</f>
        <v/>
      </c>
      <c r="N1555" s="452" t="str">
        <f>IF('statement of marks'!EE104="","",'statement of marks'!EE104)</f>
        <v/>
      </c>
    </row>
    <row r="1556" spans="3:14" ht="16" customHeight="1">
      <c r="C1556" s="451"/>
      <c r="D1556" s="444" t="str">
        <f>'statement of marks'!$EF$5</f>
        <v>dk;kZuqHko</v>
      </c>
      <c r="E1556" s="458" t="str">
        <f>IF('statement of marks'!EF103="","",'statement of marks'!EF103)</f>
        <v/>
      </c>
      <c r="F1556" s="460" t="str">
        <f>IF('statement of marks'!EG103="","",'statement of marks'!EG103)</f>
        <v/>
      </c>
      <c r="G1556" s="452" t="str">
        <f>IF('statement of marks'!EH103="","",'statement of marks'!EH103)</f>
        <v/>
      </c>
      <c r="H1556" s="521"/>
      <c r="I1556" s="522"/>
      <c r="J1556" s="451"/>
      <c r="K1556" s="444" t="str">
        <f>'statement of marks'!$EF$5</f>
        <v>dk;kZuqHko</v>
      </c>
      <c r="L1556" s="458" t="str">
        <f>IF('statement of marks'!EF104="","",'statement of marks'!EF104)</f>
        <v/>
      </c>
      <c r="M1556" s="460" t="str">
        <f>IF('statement of marks'!EG104="","",'statement of marks'!EG104)</f>
        <v/>
      </c>
      <c r="N1556" s="452" t="str">
        <f>IF('statement of marks'!EH104="","",'statement of marks'!EH104)</f>
        <v/>
      </c>
    </row>
    <row r="1557" spans="3:14" ht="16" customHeight="1">
      <c r="C1557" s="451"/>
      <c r="D1557" s="444" t="str">
        <f>'statement of marks'!$EI$5</f>
        <v>dyk f'k{kk</v>
      </c>
      <c r="E1557" s="459" t="str">
        <f>IF('statement of marks'!EI103="","",'statement of marks'!EI103)</f>
        <v/>
      </c>
      <c r="F1557" s="461" t="str">
        <f>IF('statement of marks'!EJ103="","",'statement of marks'!EJ103)</f>
        <v/>
      </c>
      <c r="G1557" s="453" t="str">
        <f>IF('statement of marks'!EK103="","",'statement of marks'!EK103)</f>
        <v/>
      </c>
      <c r="H1557" s="521"/>
      <c r="I1557" s="522"/>
      <c r="J1557" s="451"/>
      <c r="K1557" s="444" t="str">
        <f>'statement of marks'!$EI$5</f>
        <v>dyk f'k{kk</v>
      </c>
      <c r="L1557" s="459" t="str">
        <f>IF('statement of marks'!EI104="","",'statement of marks'!EI104)</f>
        <v/>
      </c>
      <c r="M1557" s="461" t="str">
        <f>IF('statement of marks'!EJ104="","",'statement of marks'!EJ104)</f>
        <v/>
      </c>
      <c r="N1557" s="453" t="str">
        <f>IF('statement of marks'!EK104="","",'statement of marks'!EK104)</f>
        <v/>
      </c>
    </row>
    <row r="1558" spans="3:14" ht="16" customHeight="1">
      <c r="C1558" s="451"/>
      <c r="D1558" s="444" t="str">
        <f>'statement of marks'!$EL$5</f>
        <v>LokLF; ,oe~ 'kkjhfjd f'k{kk</v>
      </c>
      <c r="E1558" s="459" t="str">
        <f>IF('statement of marks'!EL103="","",'statement of marks'!EL103)</f>
        <v/>
      </c>
      <c r="F1558" s="461" t="str">
        <f>IF('statement of marks'!EM103="","",'statement of marks'!EM103)</f>
        <v/>
      </c>
      <c r="G1558" s="453" t="str">
        <f>IF('statement of marks'!EN103="","",'statement of marks'!EN103)</f>
        <v/>
      </c>
      <c r="H1558" s="521"/>
      <c r="I1558" s="522"/>
      <c r="J1558" s="451"/>
      <c r="K1558" s="444" t="str">
        <f>'statement of marks'!$EL$5</f>
        <v>LokLF; ,oe~ 'kkjhfjd f'k{kk</v>
      </c>
      <c r="L1558" s="459" t="str">
        <f>IF('statement of marks'!EL104="","",'statement of marks'!EL104)</f>
        <v/>
      </c>
      <c r="M1558" s="461" t="str">
        <f>IF('statement of marks'!EM104="","",'statement of marks'!EM104)</f>
        <v/>
      </c>
      <c r="N1558" s="453" t="str">
        <f>IF('statement of marks'!EN104="","",'statement of marks'!EN104)</f>
        <v/>
      </c>
    </row>
    <row r="1559" spans="3:14" ht="16" customHeight="1">
      <c r="C1559" s="451"/>
      <c r="D1559" s="444" t="s">
        <v>654</v>
      </c>
      <c r="E1559" s="459" t="str">
        <f>IF('statement of marks'!ES103="","",'statement of marks'!ES103)</f>
        <v/>
      </c>
      <c r="F1559" s="461" t="str">
        <f>IF('statement of marks'!ET103="","",'statement of marks'!ET103)</f>
        <v/>
      </c>
      <c r="G1559" s="453" t="str">
        <f>IF('statement of marks'!EV103="","",'statement of marks'!EV103)</f>
        <v/>
      </c>
      <c r="H1559" s="521"/>
      <c r="I1559" s="522"/>
      <c r="J1559" s="451"/>
      <c r="K1559" s="444" t="s">
        <v>654</v>
      </c>
      <c r="L1559" s="459" t="str">
        <f>IF('statement of marks'!ES104="","",'statement of marks'!ES104)</f>
        <v/>
      </c>
      <c r="M1559" s="461" t="str">
        <f>IF('statement of marks'!ET104="","",'statement of marks'!ET104)</f>
        <v/>
      </c>
      <c r="N1559" s="453" t="str">
        <f>IF('statement of marks'!EV104="","",'statement of marks'!EV104)</f>
        <v/>
      </c>
    </row>
    <row r="1560" spans="3:14" ht="16" customHeight="1">
      <c r="C1560" s="451"/>
      <c r="D1560" s="444" t="s">
        <v>11</v>
      </c>
      <c r="E1560" s="986" t="str">
        <f>IF('statement of marks'!ER103="","",'statement of marks'!ER103)</f>
        <v/>
      </c>
      <c r="F1560" s="986"/>
      <c r="G1560" s="987"/>
      <c r="H1560" s="521"/>
      <c r="I1560" s="522"/>
      <c r="J1560" s="451"/>
      <c r="K1560" s="444" t="s">
        <v>11</v>
      </c>
      <c r="L1560" s="986" t="str">
        <f>IF('statement of marks'!ER104="","",'statement of marks'!ER104)</f>
        <v/>
      </c>
      <c r="M1560" s="986"/>
      <c r="N1560" s="987"/>
    </row>
    <row r="1561" spans="3:14" ht="16" customHeight="1">
      <c r="C1561" s="451"/>
      <c r="D1561" s="446" t="str">
        <f>'statement of marks'!$EO$5</f>
        <v>dqy ehfVax</v>
      </c>
      <c r="E1561" s="457" t="str">
        <f>IF('statement of marks'!EO103="","",'statement of marks'!EO103)</f>
        <v/>
      </c>
      <c r="F1561" s="395" t="str">
        <f>'statement of marks'!$EP$5</f>
        <v>Nk= mifLFkfr</v>
      </c>
      <c r="G1561" s="462" t="str">
        <f>IF('statement of marks'!EP103="","",'statement of marks'!EP103)</f>
        <v/>
      </c>
      <c r="H1561" s="521"/>
      <c r="I1561" s="522"/>
      <c r="J1561" s="451"/>
      <c r="K1561" s="446" t="str">
        <f>'statement of marks'!$EO$5</f>
        <v>dqy ehfVax</v>
      </c>
      <c r="L1561" s="457" t="str">
        <f>IF('statement of marks'!EO104="","",'statement of marks'!EO104)</f>
        <v/>
      </c>
      <c r="M1561" s="395" t="str">
        <f>'statement of marks'!$EP$5</f>
        <v>Nk= mifLFkfr</v>
      </c>
      <c r="N1561" s="462" t="str">
        <f>IF('statement of marks'!EP104="","",'statement of marks'!EP104)</f>
        <v/>
      </c>
    </row>
    <row r="1562" spans="3:14" ht="16" customHeight="1">
      <c r="C1562" s="451"/>
      <c r="D1562" s="444" t="s">
        <v>589</v>
      </c>
      <c r="E1562" s="964" t="str">
        <f>IF('statement of marks'!EY103="","",'statement of marks'!EY103)</f>
        <v/>
      </c>
      <c r="F1562" s="964"/>
      <c r="G1562" s="965"/>
      <c r="H1562" s="521"/>
      <c r="I1562" s="522"/>
      <c r="J1562" s="451"/>
      <c r="K1562" s="444" t="s">
        <v>589</v>
      </c>
      <c r="L1562" s="964" t="str">
        <f>IF('statement of marks'!EY104="","",'statement of marks'!EY104)</f>
        <v/>
      </c>
      <c r="M1562" s="964"/>
      <c r="N1562" s="965"/>
    </row>
    <row r="1563" spans="3:14" ht="16" customHeight="1">
      <c r="C1563" s="451"/>
      <c r="D1563" s="445" t="s">
        <v>72</v>
      </c>
      <c r="E1563" s="964"/>
      <c r="F1563" s="964"/>
      <c r="G1563" s="965"/>
      <c r="H1563" s="521"/>
      <c r="I1563" s="522"/>
      <c r="J1563" s="451"/>
      <c r="K1563" s="445" t="s">
        <v>72</v>
      </c>
      <c r="L1563" s="964"/>
      <c r="M1563" s="964"/>
      <c r="N1563" s="965"/>
    </row>
    <row r="1564" spans="3:14" ht="16" customHeight="1">
      <c r="C1564" s="451"/>
      <c r="D1564" s="447" t="s">
        <v>99</v>
      </c>
      <c r="E1564" s="964"/>
      <c r="F1564" s="964"/>
      <c r="G1564" s="965"/>
      <c r="H1564" s="521"/>
      <c r="I1564" s="522"/>
      <c r="J1564" s="451"/>
      <c r="K1564" s="447" t="s">
        <v>99</v>
      </c>
      <c r="L1564" s="964"/>
      <c r="M1564" s="964"/>
      <c r="N1564" s="965"/>
    </row>
    <row r="1565" spans="3:14" ht="16" customHeight="1">
      <c r="C1565" s="451"/>
      <c r="D1565" s="448" t="s">
        <v>19</v>
      </c>
      <c r="E1565" s="964"/>
      <c r="F1565" s="964"/>
      <c r="G1565" s="965"/>
      <c r="H1565" s="521"/>
      <c r="I1565" s="522"/>
      <c r="J1565" s="451"/>
      <c r="K1565" s="448" t="s">
        <v>19</v>
      </c>
      <c r="L1565" s="964"/>
      <c r="M1565" s="964"/>
      <c r="N1565" s="965"/>
    </row>
    <row r="1566" spans="3:14" ht="16" customHeight="1">
      <c r="C1566" s="454"/>
      <c r="D1566" s="449" t="s">
        <v>7</v>
      </c>
      <c r="E1566" s="964"/>
      <c r="F1566" s="964"/>
      <c r="G1566" s="965"/>
      <c r="H1566" s="521"/>
      <c r="I1566" s="522"/>
      <c r="J1566" s="454"/>
      <c r="K1566" s="449" t="s">
        <v>7</v>
      </c>
      <c r="L1566" s="964"/>
      <c r="M1566" s="964"/>
      <c r="N1566" s="965"/>
    </row>
    <row r="1567" spans="3:14" ht="16" customHeight="1">
      <c r="C1567" s="451"/>
      <c r="D1567" s="445" t="str">
        <f>'statement of marks'!$H$3</f>
        <v>fo|ky; dk Mk;l dksM+ →</v>
      </c>
      <c r="E1567" s="966" t="str">
        <f>'statement of marks'!$I$3</f>
        <v>00001</v>
      </c>
      <c r="F1567" s="966"/>
      <c r="G1567" s="967"/>
      <c r="H1567" s="521"/>
      <c r="I1567" s="522"/>
      <c r="J1567" s="451"/>
      <c r="K1567" s="445" t="str">
        <f>'statement of marks'!$H$3</f>
        <v>fo|ky; dk Mk;l dksM+ →</v>
      </c>
      <c r="L1567" s="966" t="str">
        <f>'statement of marks'!$I$3</f>
        <v>00001</v>
      </c>
      <c r="M1567" s="966"/>
      <c r="N1567" s="967"/>
    </row>
    <row r="1568" spans="3:14" ht="16" customHeight="1" thickBot="1">
      <c r="C1568" s="455"/>
      <c r="D1568" s="456" t="s">
        <v>70</v>
      </c>
      <c r="E1568" s="968">
        <f>'statement of marks'!$EX$107</f>
        <v>42460</v>
      </c>
      <c r="F1568" s="968"/>
      <c r="G1568" s="969"/>
      <c r="H1568" s="521"/>
      <c r="I1568" s="522"/>
      <c r="J1568" s="455"/>
      <c r="K1568" s="456" t="s">
        <v>70</v>
      </c>
      <c r="L1568" s="968">
        <f>'statement of marks'!$EX$107</f>
        <v>42460</v>
      </c>
      <c r="M1568" s="968"/>
      <c r="N1568" s="969"/>
    </row>
    <row r="1569" spans="3:14" ht="16" customHeight="1">
      <c r="C1569" s="970" t="s">
        <v>44</v>
      </c>
      <c r="D1569" s="971"/>
      <c r="E1569" s="971"/>
      <c r="F1569" s="971"/>
      <c r="G1569" s="972"/>
      <c r="H1569" s="521"/>
      <c r="I1569" s="522"/>
      <c r="J1569" s="970" t="s">
        <v>44</v>
      </c>
      <c r="K1569" s="971"/>
      <c r="L1569" s="971"/>
      <c r="M1569" s="971"/>
      <c r="N1569" s="972"/>
    </row>
    <row r="1570" spans="3:14" ht="16" customHeight="1">
      <c r="C1570" s="973" t="str">
        <f>'statement of marks'!$A$1</f>
        <v>jk- ck- ek/;fed fo|ky; uohu] fuEckgsM+k</v>
      </c>
      <c r="D1570" s="974"/>
      <c r="E1570" s="974"/>
      <c r="F1570" s="974"/>
      <c r="G1570" s="975"/>
      <c r="H1570" s="521"/>
      <c r="I1570" s="522"/>
      <c r="J1570" s="973" t="str">
        <f>'statement of marks'!$A$1</f>
        <v>jk- ck- ek/;fed fo|ky; uohu] fuEckgsM+k</v>
      </c>
      <c r="K1570" s="974"/>
      <c r="L1570" s="974"/>
      <c r="M1570" s="974"/>
      <c r="N1570" s="975"/>
    </row>
    <row r="1571" spans="3:14" ht="16" customHeight="1">
      <c r="C1571" s="973"/>
      <c r="D1571" s="974"/>
      <c r="E1571" s="974"/>
      <c r="F1571" s="974"/>
      <c r="G1571" s="975"/>
      <c r="H1571" s="521"/>
      <c r="I1571" s="522"/>
      <c r="J1571" s="973"/>
      <c r="K1571" s="974"/>
      <c r="L1571" s="974"/>
      <c r="M1571" s="974"/>
      <c r="N1571" s="975"/>
    </row>
    <row r="1572" spans="3:14" ht="16" customHeight="1">
      <c r="C1572" s="451"/>
      <c r="D1572" s="443" t="s">
        <v>578</v>
      </c>
      <c r="E1572" s="976" t="str">
        <f>'statement of marks'!$F$3</f>
        <v>2015-16</v>
      </c>
      <c r="F1572" s="976"/>
      <c r="G1572" s="977"/>
      <c r="H1572" s="521"/>
      <c r="I1572" s="522"/>
      <c r="J1572" s="451"/>
      <c r="K1572" s="443" t="s">
        <v>578</v>
      </c>
      <c r="L1572" s="976" t="str">
        <f>'statement of marks'!$F$3</f>
        <v>2015-16</v>
      </c>
      <c r="M1572" s="976"/>
      <c r="N1572" s="977"/>
    </row>
    <row r="1573" spans="3:14" ht="16" customHeight="1">
      <c r="C1573" s="451"/>
      <c r="D1573" s="444" t="s">
        <v>579</v>
      </c>
      <c r="E1573" s="978" t="str">
        <f>IF('statement of marks'!H105="","",'statement of marks'!H105)</f>
        <v>v 099</v>
      </c>
      <c r="F1573" s="978"/>
      <c r="G1573" s="979"/>
      <c r="H1573" s="521"/>
      <c r="I1573" s="522"/>
      <c r="J1573" s="451"/>
      <c r="K1573" s="444" t="s">
        <v>579</v>
      </c>
      <c r="L1573" s="978" t="str">
        <f>IF('statement of marks'!H106="","",'statement of marks'!H106)</f>
        <v>v 100</v>
      </c>
      <c r="M1573" s="978"/>
      <c r="N1573" s="979"/>
    </row>
    <row r="1574" spans="3:14" ht="16" customHeight="1">
      <c r="C1574" s="451"/>
      <c r="D1574" s="444" t="s">
        <v>580</v>
      </c>
      <c r="E1574" s="978" t="str">
        <f>IF('statement of marks'!I105="","",'statement of marks'!I105)</f>
        <v>c 099</v>
      </c>
      <c r="F1574" s="978"/>
      <c r="G1574" s="979"/>
      <c r="H1574" s="521"/>
      <c r="I1574" s="522"/>
      <c r="J1574" s="451"/>
      <c r="K1574" s="444" t="s">
        <v>580</v>
      </c>
      <c r="L1574" s="978" t="str">
        <f>IF('statement of marks'!I106="","",'statement of marks'!I106)</f>
        <v/>
      </c>
      <c r="M1574" s="978"/>
      <c r="N1574" s="979"/>
    </row>
    <row r="1575" spans="3:14" ht="16" customHeight="1">
      <c r="C1575" s="451"/>
      <c r="D1575" s="444" t="s">
        <v>581</v>
      </c>
      <c r="E1575" s="978" t="str">
        <f>IF('statement of marks'!J105="","",'statement of marks'!J105)</f>
        <v>l 099</v>
      </c>
      <c r="F1575" s="978"/>
      <c r="G1575" s="979"/>
      <c r="H1575" s="521"/>
      <c r="I1575" s="522"/>
      <c r="J1575" s="451"/>
      <c r="K1575" s="444" t="s">
        <v>581</v>
      </c>
      <c r="L1575" s="978" t="str">
        <f>IF('statement of marks'!J106="","",'statement of marks'!J106)</f>
        <v/>
      </c>
      <c r="M1575" s="978"/>
      <c r="N1575" s="979"/>
    </row>
    <row r="1576" spans="3:14" ht="16" customHeight="1">
      <c r="C1576" s="451"/>
      <c r="D1576" s="444" t="s">
        <v>585</v>
      </c>
      <c r="E1576" s="980" t="str">
        <f>IF('statement of marks'!B105="","",'statement of marks'!B105)</f>
        <v/>
      </c>
      <c r="F1576" s="980"/>
      <c r="G1576" s="981"/>
      <c r="H1576" s="521"/>
      <c r="I1576" s="522"/>
      <c r="J1576" s="451"/>
      <c r="K1576" s="444" t="s">
        <v>585</v>
      </c>
      <c r="L1576" s="980" t="str">
        <f>IF('statement of marks'!B106="","",'statement of marks'!B106)</f>
        <v/>
      </c>
      <c r="M1576" s="980"/>
      <c r="N1576" s="981"/>
    </row>
    <row r="1577" spans="3:14" ht="16" customHeight="1">
      <c r="C1577" s="451"/>
      <c r="D1577" s="444" t="s">
        <v>582</v>
      </c>
      <c r="E1577" s="980">
        <f>'statement of marks'!$D$3</f>
        <v>3</v>
      </c>
      <c r="F1577" s="980"/>
      <c r="G1577" s="981"/>
      <c r="H1577" s="521"/>
      <c r="I1577" s="522"/>
      <c r="J1577" s="451"/>
      <c r="K1577" s="444" t="s">
        <v>582</v>
      </c>
      <c r="L1577" s="980">
        <f>'statement of marks'!$D$3</f>
        <v>3</v>
      </c>
      <c r="M1577" s="980"/>
      <c r="N1577" s="981"/>
    </row>
    <row r="1578" spans="3:14" ht="16" customHeight="1">
      <c r="C1578" s="451"/>
      <c r="D1578" s="445" t="s">
        <v>583</v>
      </c>
      <c r="E1578" s="980" t="str">
        <f>IF('statement of marks'!E105="","",'statement of marks'!E105)</f>
        <v/>
      </c>
      <c r="F1578" s="980"/>
      <c r="G1578" s="981"/>
      <c r="H1578" s="521"/>
      <c r="I1578" s="522"/>
      <c r="J1578" s="451"/>
      <c r="K1578" s="445" t="s">
        <v>583</v>
      </c>
      <c r="L1578" s="980" t="str">
        <f>IF('statement of marks'!E106="","",'statement of marks'!E106)</f>
        <v/>
      </c>
      <c r="M1578" s="980"/>
      <c r="N1578" s="981"/>
    </row>
    <row r="1579" spans="3:14" ht="16" customHeight="1">
      <c r="C1579" s="451"/>
      <c r="D1579" s="444" t="s">
        <v>9</v>
      </c>
      <c r="E1579" s="980" t="str">
        <f>IF('statement of marks'!D105="","",'statement of marks'!D105)</f>
        <v/>
      </c>
      <c r="F1579" s="980"/>
      <c r="G1579" s="981"/>
      <c r="H1579" s="521"/>
      <c r="I1579" s="522"/>
      <c r="J1579" s="451"/>
      <c r="K1579" s="444" t="s">
        <v>9</v>
      </c>
      <c r="L1579" s="980" t="str">
        <f>IF('statement of marks'!D106="","",'statement of marks'!D106)</f>
        <v/>
      </c>
      <c r="M1579" s="980"/>
      <c r="N1579" s="981"/>
    </row>
    <row r="1580" spans="3:14" ht="16" customHeight="1">
      <c r="C1580" s="451"/>
      <c r="D1580" s="444" t="s">
        <v>587</v>
      </c>
      <c r="E1580" s="982" t="str">
        <f>IF('statement of marks'!F105="","",'statement of marks'!F105)</f>
        <v/>
      </c>
      <c r="F1580" s="982"/>
      <c r="G1580" s="983"/>
      <c r="H1580" s="521"/>
      <c r="I1580" s="522"/>
      <c r="J1580" s="451"/>
      <c r="K1580" s="444" t="s">
        <v>587</v>
      </c>
      <c r="L1580" s="982">
        <f>IF('statement of marks'!F106="","",'statement of marks'!F106)</f>
        <v>36952</v>
      </c>
      <c r="M1580" s="982"/>
      <c r="N1580" s="983"/>
    </row>
    <row r="1581" spans="3:14" ht="16" customHeight="1">
      <c r="C1581" s="451"/>
      <c r="D1581" s="444" t="s">
        <v>588</v>
      </c>
      <c r="E1581" s="984" t="str">
        <f>IF('statement of marks'!G105="","",'statement of marks'!G105)</f>
        <v/>
      </c>
      <c r="F1581" s="984"/>
      <c r="G1581" s="985"/>
      <c r="H1581" s="521"/>
      <c r="I1581" s="522"/>
      <c r="J1581" s="451"/>
      <c r="K1581" s="444" t="s">
        <v>588</v>
      </c>
      <c r="L1581" s="984" t="str">
        <f>IF('statement of marks'!G106="","",'statement of marks'!G106)</f>
        <v>nks ekpZ] nks gtkj ,d</v>
      </c>
      <c r="M1581" s="984"/>
      <c r="N1581" s="985"/>
    </row>
    <row r="1582" spans="3:14" ht="16" customHeight="1">
      <c r="C1582" s="451"/>
      <c r="D1582" s="444" t="s">
        <v>584</v>
      </c>
      <c r="E1582" s="450" t="s">
        <v>655</v>
      </c>
      <c r="F1582" s="450" t="s">
        <v>91</v>
      </c>
      <c r="G1582" s="452" t="s">
        <v>591</v>
      </c>
      <c r="H1582" s="521"/>
      <c r="I1582" s="522"/>
      <c r="J1582" s="451"/>
      <c r="K1582" s="444" t="s">
        <v>584</v>
      </c>
      <c r="L1582" s="450" t="s">
        <v>655</v>
      </c>
      <c r="M1582" s="450" t="s">
        <v>91</v>
      </c>
      <c r="N1582" s="452" t="s">
        <v>591</v>
      </c>
    </row>
    <row r="1583" spans="3:14" ht="16" customHeight="1">
      <c r="C1583" s="451"/>
      <c r="D1583" s="444" t="str">
        <f>'statement of marks'!$DQ$5</f>
        <v>fgUnh</v>
      </c>
      <c r="E1583" s="458" t="str">
        <f>IF('statement of marks'!DQ105="","",'statement of marks'!DQ105)</f>
        <v/>
      </c>
      <c r="F1583" s="460" t="str">
        <f>IF('statement of marks'!DR105="","",'statement of marks'!DR105)</f>
        <v/>
      </c>
      <c r="G1583" s="452" t="str">
        <f>IF('statement of marks'!DS105="","",'statement of marks'!DS105)</f>
        <v/>
      </c>
      <c r="H1583" s="521"/>
      <c r="I1583" s="522"/>
      <c r="J1583" s="451"/>
      <c r="K1583" s="444" t="str">
        <f>'statement of marks'!$DQ$5</f>
        <v>fgUnh</v>
      </c>
      <c r="L1583" s="458" t="str">
        <f>IF('statement of marks'!DQ106="","",'statement of marks'!DQ106)</f>
        <v/>
      </c>
      <c r="M1583" s="460" t="str">
        <f>IF('statement of marks'!DR106="","",'statement of marks'!DR106)</f>
        <v/>
      </c>
      <c r="N1583" s="452" t="str">
        <f>IF('statement of marks'!DS106="","",'statement of marks'!DS106)</f>
        <v/>
      </c>
    </row>
    <row r="1584" spans="3:14" ht="16" customHeight="1">
      <c r="C1584" s="451"/>
      <c r="D1584" s="519" t="str">
        <f>'statement of marks'!$DW$5</f>
        <v>mnwZ</v>
      </c>
      <c r="E1584" s="458" t="str">
        <f>IF('statement of marks'!DW105="","",'statement of marks'!DW105)</f>
        <v/>
      </c>
      <c r="F1584" s="460" t="str">
        <f>IF('statement of marks'!DX105="","",'statement of marks'!DX105)</f>
        <v/>
      </c>
      <c r="G1584" s="452" t="str">
        <f>IF('statement of marks'!DY105="","",'statement of marks'!DY105)</f>
        <v/>
      </c>
      <c r="H1584" s="521"/>
      <c r="I1584" s="522"/>
      <c r="J1584" s="451"/>
      <c r="K1584" s="519" t="str">
        <f>'statement of marks'!$DW$5</f>
        <v>mnwZ</v>
      </c>
      <c r="L1584" s="458" t="str">
        <f>IF('statement of marks'!DW106="","",'statement of marks'!DW106)</f>
        <v/>
      </c>
      <c r="M1584" s="460" t="str">
        <f>IF('statement of marks'!DX106="","",'statement of marks'!DX106)</f>
        <v/>
      </c>
      <c r="N1584" s="452" t="str">
        <f>IF('statement of marks'!DY106="","",'statement of marks'!DY106)</f>
        <v/>
      </c>
    </row>
    <row r="1585" spans="3:14" ht="16" customHeight="1">
      <c r="C1585" s="451"/>
      <c r="D1585" s="444" t="str">
        <f>'statement of marks'!$DT$5</f>
        <v>vaxszth</v>
      </c>
      <c r="E1585" s="458" t="str">
        <f>IF('statement of marks'!DT105="","",'statement of marks'!DT105)</f>
        <v/>
      </c>
      <c r="F1585" s="460" t="str">
        <f>IF('statement of marks'!DU105="","",'statement of marks'!DU105)</f>
        <v/>
      </c>
      <c r="G1585" s="452" t="str">
        <f>IF('statement of marks'!DV105="","",'statement of marks'!DV105)</f>
        <v/>
      </c>
      <c r="H1585" s="521"/>
      <c r="I1585" s="522"/>
      <c r="J1585" s="451"/>
      <c r="K1585" s="444" t="str">
        <f>'statement of marks'!$DT$5</f>
        <v>vaxszth</v>
      </c>
      <c r="L1585" s="458" t="str">
        <f>IF('statement of marks'!DT106="","",'statement of marks'!DT106)</f>
        <v/>
      </c>
      <c r="M1585" s="460" t="str">
        <f>IF('statement of marks'!DU106="","",'statement of marks'!DU106)</f>
        <v/>
      </c>
      <c r="N1585" s="452" t="str">
        <f>IF('statement of marks'!DV106="","",'statement of marks'!DV106)</f>
        <v/>
      </c>
    </row>
    <row r="1586" spans="3:14" ht="16" customHeight="1">
      <c r="C1586" s="451"/>
      <c r="D1586" s="444" t="str">
        <f>'statement of marks'!$DZ$5</f>
        <v>xf.kr</v>
      </c>
      <c r="E1586" s="458" t="str">
        <f>IF('statement of marks'!DZ105="","",'statement of marks'!DZ105)</f>
        <v/>
      </c>
      <c r="F1586" s="460" t="str">
        <f>IF('statement of marks'!EA105="","",'statement of marks'!EA105)</f>
        <v/>
      </c>
      <c r="G1586" s="452" t="str">
        <f>IF('statement of marks'!EB105="","",'statement of marks'!EB105)</f>
        <v/>
      </c>
      <c r="H1586" s="521"/>
      <c r="I1586" s="522"/>
      <c r="J1586" s="451"/>
      <c r="K1586" s="444" t="str">
        <f>'statement of marks'!$DZ$5</f>
        <v>xf.kr</v>
      </c>
      <c r="L1586" s="458" t="str">
        <f>IF('statement of marks'!DZ106="","",'statement of marks'!DZ106)</f>
        <v/>
      </c>
      <c r="M1586" s="460" t="str">
        <f>IF('statement of marks'!EA106="","",'statement of marks'!EA106)</f>
        <v/>
      </c>
      <c r="N1586" s="452" t="str">
        <f>IF('statement of marks'!EB106="","",'statement of marks'!EB106)</f>
        <v/>
      </c>
    </row>
    <row r="1587" spans="3:14" ht="16" customHeight="1">
      <c r="C1587" s="451"/>
      <c r="D1587" s="444" t="str">
        <f>'statement of marks'!$EC$5</f>
        <v>Ik;kZoj.k v/;;u</v>
      </c>
      <c r="E1587" s="458" t="str">
        <f>IF('statement of marks'!EC105="","",'statement of marks'!EC105)</f>
        <v/>
      </c>
      <c r="F1587" s="460" t="str">
        <f>IF('statement of marks'!ED105="","",'statement of marks'!ED105)</f>
        <v/>
      </c>
      <c r="G1587" s="452" t="str">
        <f>IF('statement of marks'!EE105="","",'statement of marks'!EE105)</f>
        <v/>
      </c>
      <c r="H1587" s="521"/>
      <c r="I1587" s="522"/>
      <c r="J1587" s="451"/>
      <c r="K1587" s="444" t="str">
        <f>'statement of marks'!$EC$5</f>
        <v>Ik;kZoj.k v/;;u</v>
      </c>
      <c r="L1587" s="458" t="str">
        <f>IF('statement of marks'!EC106="","",'statement of marks'!EC106)</f>
        <v/>
      </c>
      <c r="M1587" s="460" t="str">
        <f>IF('statement of marks'!ED106="","",'statement of marks'!ED106)</f>
        <v/>
      </c>
      <c r="N1587" s="452" t="str">
        <f>IF('statement of marks'!EE106="","",'statement of marks'!EE106)</f>
        <v/>
      </c>
    </row>
    <row r="1588" spans="3:14" ht="16" customHeight="1">
      <c r="C1588" s="451"/>
      <c r="D1588" s="444" t="str">
        <f>'statement of marks'!$EF$5</f>
        <v>dk;kZuqHko</v>
      </c>
      <c r="E1588" s="458" t="str">
        <f>IF('statement of marks'!EF105="","",'statement of marks'!EF105)</f>
        <v/>
      </c>
      <c r="F1588" s="460" t="str">
        <f>IF('statement of marks'!EG105="","",'statement of marks'!EG105)</f>
        <v/>
      </c>
      <c r="G1588" s="452" t="str">
        <f>IF('statement of marks'!EH105="","",'statement of marks'!EH105)</f>
        <v/>
      </c>
      <c r="H1588" s="521"/>
      <c r="I1588" s="522"/>
      <c r="J1588" s="451"/>
      <c r="K1588" s="444" t="str">
        <f>'statement of marks'!$EF$5</f>
        <v>dk;kZuqHko</v>
      </c>
      <c r="L1588" s="458" t="str">
        <f>IF('statement of marks'!EF106="","",'statement of marks'!EF106)</f>
        <v/>
      </c>
      <c r="M1588" s="460" t="str">
        <f>IF('statement of marks'!EG106="","",'statement of marks'!EG106)</f>
        <v/>
      </c>
      <c r="N1588" s="452" t="str">
        <f>IF('statement of marks'!EH106="","",'statement of marks'!EH106)</f>
        <v/>
      </c>
    </row>
    <row r="1589" spans="3:14" ht="16" customHeight="1">
      <c r="C1589" s="451"/>
      <c r="D1589" s="444" t="str">
        <f>'statement of marks'!$EI$5</f>
        <v>dyk f'k{kk</v>
      </c>
      <c r="E1589" s="459" t="str">
        <f>IF('statement of marks'!EI105="","",'statement of marks'!EI105)</f>
        <v/>
      </c>
      <c r="F1589" s="461" t="str">
        <f>IF('statement of marks'!EJ105="","",'statement of marks'!EJ105)</f>
        <v/>
      </c>
      <c r="G1589" s="453" t="str">
        <f>IF('statement of marks'!EK105="","",'statement of marks'!EK105)</f>
        <v/>
      </c>
      <c r="H1589" s="521"/>
      <c r="I1589" s="522"/>
      <c r="J1589" s="451"/>
      <c r="K1589" s="444" t="str">
        <f>'statement of marks'!$EI$5</f>
        <v>dyk f'k{kk</v>
      </c>
      <c r="L1589" s="459" t="str">
        <f>IF('statement of marks'!EI106="","",'statement of marks'!EI106)</f>
        <v/>
      </c>
      <c r="M1589" s="461" t="str">
        <f>IF('statement of marks'!EJ106="","",'statement of marks'!EJ106)</f>
        <v/>
      </c>
      <c r="N1589" s="453" t="str">
        <f>IF('statement of marks'!EK106="","",'statement of marks'!EK106)</f>
        <v/>
      </c>
    </row>
    <row r="1590" spans="3:14" ht="16" customHeight="1">
      <c r="C1590" s="451"/>
      <c r="D1590" s="444" t="str">
        <f>'statement of marks'!$EL$5</f>
        <v>LokLF; ,oe~ 'kkjhfjd f'k{kk</v>
      </c>
      <c r="E1590" s="459" t="str">
        <f>IF('statement of marks'!EL105="","",'statement of marks'!EL105)</f>
        <v/>
      </c>
      <c r="F1590" s="461" t="str">
        <f>IF('statement of marks'!EM105="","",'statement of marks'!EM105)</f>
        <v/>
      </c>
      <c r="G1590" s="453" t="str">
        <f>IF('statement of marks'!EN105="","",'statement of marks'!EN105)</f>
        <v/>
      </c>
      <c r="H1590" s="521"/>
      <c r="I1590" s="522"/>
      <c r="J1590" s="451"/>
      <c r="K1590" s="444" t="str">
        <f>'statement of marks'!$EL$5</f>
        <v>LokLF; ,oe~ 'kkjhfjd f'k{kk</v>
      </c>
      <c r="L1590" s="459" t="str">
        <f>IF('statement of marks'!EL106="","",'statement of marks'!EL106)</f>
        <v/>
      </c>
      <c r="M1590" s="461" t="str">
        <f>IF('statement of marks'!EM106="","",'statement of marks'!EM106)</f>
        <v/>
      </c>
      <c r="N1590" s="453" t="str">
        <f>IF('statement of marks'!EN106="","",'statement of marks'!EN106)</f>
        <v/>
      </c>
    </row>
    <row r="1591" spans="3:14" ht="16" customHeight="1">
      <c r="C1591" s="451"/>
      <c r="D1591" s="444" t="s">
        <v>654</v>
      </c>
      <c r="E1591" s="459" t="str">
        <f>IF('statement of marks'!ES105="","",'statement of marks'!ES105)</f>
        <v/>
      </c>
      <c r="F1591" s="461" t="str">
        <f>IF('statement of marks'!ET105="","",'statement of marks'!ET105)</f>
        <v/>
      </c>
      <c r="G1591" s="453" t="str">
        <f>IF('statement of marks'!EV105="","",'statement of marks'!EV105)</f>
        <v/>
      </c>
      <c r="H1591" s="521"/>
      <c r="I1591" s="522"/>
      <c r="J1591" s="451"/>
      <c r="K1591" s="444" t="s">
        <v>654</v>
      </c>
      <c r="L1591" s="459" t="str">
        <f>IF('statement of marks'!ES106="","",'statement of marks'!ES106)</f>
        <v/>
      </c>
      <c r="M1591" s="461" t="str">
        <f>IF('statement of marks'!ET106="","",'statement of marks'!ET106)</f>
        <v/>
      </c>
      <c r="N1591" s="453" t="str">
        <f>IF('statement of marks'!EV106="","",'statement of marks'!EV106)</f>
        <v/>
      </c>
    </row>
    <row r="1592" spans="3:14" ht="16" customHeight="1">
      <c r="C1592" s="451"/>
      <c r="D1592" s="444" t="s">
        <v>11</v>
      </c>
      <c r="E1592" s="986" t="str">
        <f>IF('statement of marks'!ER105="","",'statement of marks'!ER105)</f>
        <v/>
      </c>
      <c r="F1592" s="986"/>
      <c r="G1592" s="987"/>
      <c r="H1592" s="521"/>
      <c r="I1592" s="522"/>
      <c r="J1592" s="451"/>
      <c r="K1592" s="444" t="s">
        <v>11</v>
      </c>
      <c r="L1592" s="986" t="str">
        <f>IF('statement of marks'!ER106="","",'statement of marks'!ER106)</f>
        <v/>
      </c>
      <c r="M1592" s="986"/>
      <c r="N1592" s="987"/>
    </row>
    <row r="1593" spans="3:14" ht="16" customHeight="1">
      <c r="C1593" s="451"/>
      <c r="D1593" s="446" t="str">
        <f>'statement of marks'!$EO$5</f>
        <v>dqy ehfVax</v>
      </c>
      <c r="E1593" s="457" t="str">
        <f>IF('statement of marks'!EO105="","",'statement of marks'!EO105)</f>
        <v/>
      </c>
      <c r="F1593" s="395" t="str">
        <f>'statement of marks'!$EP$5</f>
        <v>Nk= mifLFkfr</v>
      </c>
      <c r="G1593" s="462" t="str">
        <f>IF('statement of marks'!EP105="","",'statement of marks'!EP105)</f>
        <v/>
      </c>
      <c r="H1593" s="521"/>
      <c r="I1593" s="522"/>
      <c r="J1593" s="451"/>
      <c r="K1593" s="446" t="str">
        <f>'statement of marks'!$EO$5</f>
        <v>dqy ehfVax</v>
      </c>
      <c r="L1593" s="457" t="str">
        <f>IF('statement of marks'!EO106="","",'statement of marks'!EO106)</f>
        <v/>
      </c>
      <c r="M1593" s="395" t="str">
        <f>'statement of marks'!$EP$5</f>
        <v>Nk= mifLFkfr</v>
      </c>
      <c r="N1593" s="462" t="str">
        <f>IF('statement of marks'!EP106="","",'statement of marks'!EP106)</f>
        <v/>
      </c>
    </row>
    <row r="1594" spans="3:14" ht="16" customHeight="1">
      <c r="C1594" s="451"/>
      <c r="D1594" s="444" t="s">
        <v>589</v>
      </c>
      <c r="E1594" s="964" t="str">
        <f>IF('statement of marks'!EY105="","",'statement of marks'!EY105)</f>
        <v/>
      </c>
      <c r="F1594" s="964"/>
      <c r="G1594" s="965"/>
      <c r="H1594" s="521"/>
      <c r="I1594" s="522"/>
      <c r="J1594" s="451"/>
      <c r="K1594" s="444" t="s">
        <v>589</v>
      </c>
      <c r="L1594" s="964" t="str">
        <f>IF('statement of marks'!EY106="","",'statement of marks'!EY106)</f>
        <v/>
      </c>
      <c r="M1594" s="964"/>
      <c r="N1594" s="965"/>
    </row>
    <row r="1595" spans="3:14" ht="16" customHeight="1">
      <c r="C1595" s="451"/>
      <c r="D1595" s="445" t="s">
        <v>72</v>
      </c>
      <c r="E1595" s="964"/>
      <c r="F1595" s="964"/>
      <c r="G1595" s="965"/>
      <c r="H1595" s="521"/>
      <c r="I1595" s="522"/>
      <c r="J1595" s="451"/>
      <c r="K1595" s="445" t="s">
        <v>72</v>
      </c>
      <c r="L1595" s="964"/>
      <c r="M1595" s="964"/>
      <c r="N1595" s="965"/>
    </row>
    <row r="1596" spans="3:14" ht="16" customHeight="1">
      <c r="C1596" s="451"/>
      <c r="D1596" s="447" t="s">
        <v>99</v>
      </c>
      <c r="E1596" s="964"/>
      <c r="F1596" s="964"/>
      <c r="G1596" s="965"/>
      <c r="H1596" s="521"/>
      <c r="I1596" s="522"/>
      <c r="J1596" s="451"/>
      <c r="K1596" s="447" t="s">
        <v>99</v>
      </c>
      <c r="L1596" s="964"/>
      <c r="M1596" s="964"/>
      <c r="N1596" s="965"/>
    </row>
    <row r="1597" spans="3:14" ht="16" customHeight="1">
      <c r="C1597" s="451"/>
      <c r="D1597" s="448" t="s">
        <v>19</v>
      </c>
      <c r="E1597" s="964"/>
      <c r="F1597" s="964"/>
      <c r="G1597" s="965"/>
      <c r="H1597" s="521"/>
      <c r="I1597" s="522"/>
      <c r="J1597" s="451"/>
      <c r="K1597" s="448" t="s">
        <v>19</v>
      </c>
      <c r="L1597" s="964"/>
      <c r="M1597" s="964"/>
      <c r="N1597" s="965"/>
    </row>
    <row r="1598" spans="3:14" ht="16" customHeight="1">
      <c r="C1598" s="454"/>
      <c r="D1598" s="449" t="s">
        <v>7</v>
      </c>
      <c r="E1598" s="964"/>
      <c r="F1598" s="964"/>
      <c r="G1598" s="965"/>
      <c r="H1598" s="521"/>
      <c r="I1598" s="522"/>
      <c r="J1598" s="454"/>
      <c r="K1598" s="449" t="s">
        <v>7</v>
      </c>
      <c r="L1598" s="964"/>
      <c r="M1598" s="964"/>
      <c r="N1598" s="965"/>
    </row>
    <row r="1599" spans="3:14" ht="16" customHeight="1">
      <c r="C1599" s="451"/>
      <c r="D1599" s="445" t="str">
        <f>'statement of marks'!$H$3</f>
        <v>fo|ky; dk Mk;l dksM+ →</v>
      </c>
      <c r="E1599" s="966" t="str">
        <f>'statement of marks'!$I$3</f>
        <v>00001</v>
      </c>
      <c r="F1599" s="966"/>
      <c r="G1599" s="967"/>
      <c r="H1599" s="521"/>
      <c r="I1599" s="522"/>
      <c r="J1599" s="451"/>
      <c r="K1599" s="445" t="str">
        <f>'statement of marks'!$H$3</f>
        <v>fo|ky; dk Mk;l dksM+ →</v>
      </c>
      <c r="L1599" s="966" t="str">
        <f>'statement of marks'!$I$3</f>
        <v>00001</v>
      </c>
      <c r="M1599" s="966"/>
      <c r="N1599" s="967"/>
    </row>
    <row r="1600" spans="3:14" ht="16" customHeight="1" thickBot="1">
      <c r="C1600" s="455"/>
      <c r="D1600" s="456" t="s">
        <v>70</v>
      </c>
      <c r="E1600" s="968">
        <f>'statement of marks'!$EX$107</f>
        <v>42460</v>
      </c>
      <c r="F1600" s="968"/>
      <c r="G1600" s="969"/>
      <c r="H1600" s="521"/>
      <c r="I1600" s="522"/>
      <c r="J1600" s="455"/>
      <c r="K1600" s="456" t="s">
        <v>70</v>
      </c>
      <c r="L1600" s="968">
        <f>'statement of marks'!$EX$107</f>
        <v>42460</v>
      </c>
      <c r="M1600" s="968"/>
      <c r="N1600" s="969"/>
    </row>
  </sheetData>
  <sheetProtection password="CC1C" sheet="1" objects="1" scenarios="1" formatColumns="0" formatRows="0" autoFilter="0"/>
  <mergeCells count="2000">
    <mergeCell ref="E1577:G1577"/>
    <mergeCell ref="L1577:N1577"/>
    <mergeCell ref="E1578:G1578"/>
    <mergeCell ref="L1578:N1578"/>
    <mergeCell ref="E1600:G1600"/>
    <mergeCell ref="L1600:N1600"/>
    <mergeCell ref="E1595:G1595"/>
    <mergeCell ref="L1595:N1595"/>
    <mergeCell ref="E1596:G1596"/>
    <mergeCell ref="L1596:N1596"/>
    <mergeCell ref="E1597:G1597"/>
    <mergeCell ref="L1597:N1597"/>
    <mergeCell ref="E1598:G1598"/>
    <mergeCell ref="L1598:N1598"/>
    <mergeCell ref="E1599:G1599"/>
    <mergeCell ref="L1599:N1599"/>
    <mergeCell ref="E1579:G1579"/>
    <mergeCell ref="L1579:N1579"/>
    <mergeCell ref="E1580:G1580"/>
    <mergeCell ref="L1580:N1580"/>
    <mergeCell ref="E1581:G1581"/>
    <mergeCell ref="L1581:N1581"/>
    <mergeCell ref="E1592:G1592"/>
    <mergeCell ref="L1592:N1592"/>
    <mergeCell ref="E1594:G1594"/>
    <mergeCell ref="L1594:N1594"/>
    <mergeCell ref="E1567:G1567"/>
    <mergeCell ref="L1567:N1567"/>
    <mergeCell ref="E1568:G1568"/>
    <mergeCell ref="L1568:N1568"/>
    <mergeCell ref="C1569:G1569"/>
    <mergeCell ref="J1569:N1569"/>
    <mergeCell ref="C1570:G1571"/>
    <mergeCell ref="J1570:N1571"/>
    <mergeCell ref="E1572:G1572"/>
    <mergeCell ref="L1572:N1572"/>
    <mergeCell ref="E1573:G1573"/>
    <mergeCell ref="L1573:N1573"/>
    <mergeCell ref="E1574:G1574"/>
    <mergeCell ref="L1574:N1574"/>
    <mergeCell ref="E1575:G1575"/>
    <mergeCell ref="L1575:N1575"/>
    <mergeCell ref="E1576:G1576"/>
    <mergeCell ref="L1576:N1576"/>
    <mergeCell ref="E1544:G1544"/>
    <mergeCell ref="L1544:N1544"/>
    <mergeCell ref="E1545:G1545"/>
    <mergeCell ref="L1545:N1545"/>
    <mergeCell ref="E1562:G1562"/>
    <mergeCell ref="L1562:N1562"/>
    <mergeCell ref="E1563:G1563"/>
    <mergeCell ref="L1563:N1563"/>
    <mergeCell ref="E1564:G1564"/>
    <mergeCell ref="L1564:N1564"/>
    <mergeCell ref="E1565:G1565"/>
    <mergeCell ref="L1565:N1565"/>
    <mergeCell ref="E1566:G1566"/>
    <mergeCell ref="L1566:N1566"/>
    <mergeCell ref="E1546:G1546"/>
    <mergeCell ref="L1546:N1546"/>
    <mergeCell ref="E1547:G1547"/>
    <mergeCell ref="L1547:N1547"/>
    <mergeCell ref="E1548:G1548"/>
    <mergeCell ref="L1548:N1548"/>
    <mergeCell ref="E1549:G1549"/>
    <mergeCell ref="L1549:N1549"/>
    <mergeCell ref="E1560:G1560"/>
    <mergeCell ref="L1560:N1560"/>
    <mergeCell ref="E1534:G1534"/>
    <mergeCell ref="L1534:N1534"/>
    <mergeCell ref="E1535:G1535"/>
    <mergeCell ref="L1535:N1535"/>
    <mergeCell ref="E1536:G1536"/>
    <mergeCell ref="L1536:N1536"/>
    <mergeCell ref="C1537:G1537"/>
    <mergeCell ref="J1537:N1537"/>
    <mergeCell ref="C1538:G1539"/>
    <mergeCell ref="J1538:N1539"/>
    <mergeCell ref="E1540:G1540"/>
    <mergeCell ref="L1540:N1540"/>
    <mergeCell ref="E1541:G1541"/>
    <mergeCell ref="L1541:N1541"/>
    <mergeCell ref="E1542:G1542"/>
    <mergeCell ref="L1542:N1542"/>
    <mergeCell ref="E1543:G1543"/>
    <mergeCell ref="L1543:N1543"/>
    <mergeCell ref="E1511:G1511"/>
    <mergeCell ref="L1511:N1511"/>
    <mergeCell ref="E1512:G1512"/>
    <mergeCell ref="L1512:N1512"/>
    <mergeCell ref="E1528:G1528"/>
    <mergeCell ref="L1528:N1528"/>
    <mergeCell ref="E1530:G1530"/>
    <mergeCell ref="L1530:N1530"/>
    <mergeCell ref="E1531:G1531"/>
    <mergeCell ref="L1531:N1531"/>
    <mergeCell ref="E1532:G1532"/>
    <mergeCell ref="L1532:N1532"/>
    <mergeCell ref="E1533:G1533"/>
    <mergeCell ref="L1533:N1533"/>
    <mergeCell ref="E1513:G1513"/>
    <mergeCell ref="L1513:N1513"/>
    <mergeCell ref="E1514:G1514"/>
    <mergeCell ref="L1514:N1514"/>
    <mergeCell ref="E1515:G1515"/>
    <mergeCell ref="L1515:N1515"/>
    <mergeCell ref="E1516:G1516"/>
    <mergeCell ref="L1516:N1516"/>
    <mergeCell ref="E1517:G1517"/>
    <mergeCell ref="L1517:N1517"/>
    <mergeCell ref="E1501:G1501"/>
    <mergeCell ref="L1501:N1501"/>
    <mergeCell ref="E1502:G1502"/>
    <mergeCell ref="L1502:N1502"/>
    <mergeCell ref="E1503:G1503"/>
    <mergeCell ref="L1503:N1503"/>
    <mergeCell ref="E1504:G1504"/>
    <mergeCell ref="L1504:N1504"/>
    <mergeCell ref="C1505:G1505"/>
    <mergeCell ref="J1505:N1505"/>
    <mergeCell ref="C1506:G1507"/>
    <mergeCell ref="J1506:N1507"/>
    <mergeCell ref="E1508:G1508"/>
    <mergeCell ref="L1508:N1508"/>
    <mergeCell ref="E1509:G1509"/>
    <mergeCell ref="L1509:N1509"/>
    <mergeCell ref="E1510:G1510"/>
    <mergeCell ref="L1510:N1510"/>
    <mergeCell ref="E1485:G1485"/>
    <mergeCell ref="L1485:N1485"/>
    <mergeCell ref="E1496:G1496"/>
    <mergeCell ref="L1496:N1496"/>
    <mergeCell ref="E1498:G1498"/>
    <mergeCell ref="L1498:N1498"/>
    <mergeCell ref="E1499:G1499"/>
    <mergeCell ref="L1499:N1499"/>
    <mergeCell ref="E1500:G1500"/>
    <mergeCell ref="L1500:N1500"/>
    <mergeCell ref="C1473:G1473"/>
    <mergeCell ref="J1473:N1473"/>
    <mergeCell ref="C1474:G1475"/>
    <mergeCell ref="J1474:N1475"/>
    <mergeCell ref="E1476:G1476"/>
    <mergeCell ref="L1476:N1476"/>
    <mergeCell ref="E1477:G1477"/>
    <mergeCell ref="L1477:N1477"/>
    <mergeCell ref="E1478:G1478"/>
    <mergeCell ref="L1478:N1478"/>
    <mergeCell ref="E1479:G1479"/>
    <mergeCell ref="L1479:N1479"/>
    <mergeCell ref="E1480:G1480"/>
    <mergeCell ref="L1480:N1480"/>
    <mergeCell ref="E1481:G1481"/>
    <mergeCell ref="L1481:N1481"/>
    <mergeCell ref="E1482:G1482"/>
    <mergeCell ref="L1482:N1482"/>
    <mergeCell ref="E1483:G1483"/>
    <mergeCell ref="L1483:N1483"/>
    <mergeCell ref="E1450:G1450"/>
    <mergeCell ref="L1450:N1450"/>
    <mergeCell ref="E1451:G1451"/>
    <mergeCell ref="L1451:N1451"/>
    <mergeCell ref="E1484:G1484"/>
    <mergeCell ref="L1484:N1484"/>
    <mergeCell ref="E1468:G1468"/>
    <mergeCell ref="L1468:N1468"/>
    <mergeCell ref="E1469:G1469"/>
    <mergeCell ref="L1469:N1469"/>
    <mergeCell ref="E1470:G1470"/>
    <mergeCell ref="L1470:N1470"/>
    <mergeCell ref="E1471:G1471"/>
    <mergeCell ref="L1471:N1471"/>
    <mergeCell ref="E1472:G1472"/>
    <mergeCell ref="L1472:N1472"/>
    <mergeCell ref="E1452:G1452"/>
    <mergeCell ref="L1452:N1452"/>
    <mergeCell ref="E1453:G1453"/>
    <mergeCell ref="L1453:N1453"/>
    <mergeCell ref="E1464:G1464"/>
    <mergeCell ref="L1464:N1464"/>
    <mergeCell ref="E1466:G1466"/>
    <mergeCell ref="L1466:N1466"/>
    <mergeCell ref="E1467:G1467"/>
    <mergeCell ref="L1467:N1467"/>
    <mergeCell ref="E1440:G1440"/>
    <mergeCell ref="L1440:N1440"/>
    <mergeCell ref="C1441:G1441"/>
    <mergeCell ref="J1441:N1441"/>
    <mergeCell ref="C1442:G1443"/>
    <mergeCell ref="J1442:N1443"/>
    <mergeCell ref="E1444:G1444"/>
    <mergeCell ref="L1444:N1444"/>
    <mergeCell ref="E1445:G1445"/>
    <mergeCell ref="L1445:N1445"/>
    <mergeCell ref="E1446:G1446"/>
    <mergeCell ref="L1446:N1446"/>
    <mergeCell ref="E1447:G1447"/>
    <mergeCell ref="L1447:N1447"/>
    <mergeCell ref="E1448:G1448"/>
    <mergeCell ref="L1448:N1448"/>
    <mergeCell ref="E1449:G1449"/>
    <mergeCell ref="L1449:N1449"/>
    <mergeCell ref="E1417:G1417"/>
    <mergeCell ref="L1417:N1417"/>
    <mergeCell ref="E1418:G1418"/>
    <mergeCell ref="L1418:N1418"/>
    <mergeCell ref="E1435:G1435"/>
    <mergeCell ref="L1435:N1435"/>
    <mergeCell ref="E1436:G1436"/>
    <mergeCell ref="L1436:N1436"/>
    <mergeCell ref="E1437:G1437"/>
    <mergeCell ref="L1437:N1437"/>
    <mergeCell ref="E1438:G1438"/>
    <mergeCell ref="L1438:N1438"/>
    <mergeCell ref="E1439:G1439"/>
    <mergeCell ref="L1439:N1439"/>
    <mergeCell ref="E1419:G1419"/>
    <mergeCell ref="L1419:N1419"/>
    <mergeCell ref="E1420:G1420"/>
    <mergeCell ref="L1420:N1420"/>
    <mergeCell ref="E1421:G1421"/>
    <mergeCell ref="L1421:N1421"/>
    <mergeCell ref="E1432:G1432"/>
    <mergeCell ref="L1432:N1432"/>
    <mergeCell ref="E1434:G1434"/>
    <mergeCell ref="L1434:N1434"/>
    <mergeCell ref="E1407:G1407"/>
    <mergeCell ref="L1407:N1407"/>
    <mergeCell ref="E1408:G1408"/>
    <mergeCell ref="L1408:N1408"/>
    <mergeCell ref="C1409:G1409"/>
    <mergeCell ref="J1409:N1409"/>
    <mergeCell ref="C1410:G1411"/>
    <mergeCell ref="J1410:N1411"/>
    <mergeCell ref="E1412:G1412"/>
    <mergeCell ref="L1412:N1412"/>
    <mergeCell ref="E1413:G1413"/>
    <mergeCell ref="L1413:N1413"/>
    <mergeCell ref="E1414:G1414"/>
    <mergeCell ref="L1414:N1414"/>
    <mergeCell ref="E1415:G1415"/>
    <mergeCell ref="L1415:N1415"/>
    <mergeCell ref="E1416:G1416"/>
    <mergeCell ref="L1416:N1416"/>
    <mergeCell ref="E1384:G1384"/>
    <mergeCell ref="L1384:N1384"/>
    <mergeCell ref="E1385:G1385"/>
    <mergeCell ref="L1385:N1385"/>
    <mergeCell ref="E1402:G1402"/>
    <mergeCell ref="L1402:N1402"/>
    <mergeCell ref="E1403:G1403"/>
    <mergeCell ref="L1403:N1403"/>
    <mergeCell ref="E1404:G1404"/>
    <mergeCell ref="L1404:N1404"/>
    <mergeCell ref="E1405:G1405"/>
    <mergeCell ref="L1405:N1405"/>
    <mergeCell ref="E1406:G1406"/>
    <mergeCell ref="L1406:N1406"/>
    <mergeCell ref="E1386:G1386"/>
    <mergeCell ref="L1386:N1386"/>
    <mergeCell ref="E1387:G1387"/>
    <mergeCell ref="L1387:N1387"/>
    <mergeCell ref="E1388:G1388"/>
    <mergeCell ref="L1388:N1388"/>
    <mergeCell ref="E1389:G1389"/>
    <mergeCell ref="L1389:N1389"/>
    <mergeCell ref="E1400:G1400"/>
    <mergeCell ref="L1400:N1400"/>
    <mergeCell ref="E1374:G1374"/>
    <mergeCell ref="L1374:N1374"/>
    <mergeCell ref="E1375:G1375"/>
    <mergeCell ref="L1375:N1375"/>
    <mergeCell ref="E1376:G1376"/>
    <mergeCell ref="L1376:N1376"/>
    <mergeCell ref="C1377:G1377"/>
    <mergeCell ref="J1377:N1377"/>
    <mergeCell ref="C1378:G1379"/>
    <mergeCell ref="J1378:N1379"/>
    <mergeCell ref="E1380:G1380"/>
    <mergeCell ref="L1380:N1380"/>
    <mergeCell ref="E1381:G1381"/>
    <mergeCell ref="L1381:N1381"/>
    <mergeCell ref="E1382:G1382"/>
    <mergeCell ref="L1382:N1382"/>
    <mergeCell ref="E1383:G1383"/>
    <mergeCell ref="L1383:N1383"/>
    <mergeCell ref="E1351:G1351"/>
    <mergeCell ref="L1351:N1351"/>
    <mergeCell ref="E1352:G1352"/>
    <mergeCell ref="L1352:N1352"/>
    <mergeCell ref="E1368:G1368"/>
    <mergeCell ref="L1368:N1368"/>
    <mergeCell ref="E1370:G1370"/>
    <mergeCell ref="L1370:N1370"/>
    <mergeCell ref="E1371:G1371"/>
    <mergeCell ref="L1371:N1371"/>
    <mergeCell ref="E1372:G1372"/>
    <mergeCell ref="L1372:N1372"/>
    <mergeCell ref="E1373:G1373"/>
    <mergeCell ref="L1373:N1373"/>
    <mergeCell ref="E1353:G1353"/>
    <mergeCell ref="L1353:N1353"/>
    <mergeCell ref="E1354:G1354"/>
    <mergeCell ref="L1354:N1354"/>
    <mergeCell ref="E1355:G1355"/>
    <mergeCell ref="L1355:N1355"/>
    <mergeCell ref="E1356:G1356"/>
    <mergeCell ref="L1356:N1356"/>
    <mergeCell ref="E1357:G1357"/>
    <mergeCell ref="L1357:N1357"/>
    <mergeCell ref="E1341:G1341"/>
    <mergeCell ref="L1341:N1341"/>
    <mergeCell ref="E1342:G1342"/>
    <mergeCell ref="L1342:N1342"/>
    <mergeCell ref="E1343:G1343"/>
    <mergeCell ref="L1343:N1343"/>
    <mergeCell ref="E1344:G1344"/>
    <mergeCell ref="L1344:N1344"/>
    <mergeCell ref="C1345:G1345"/>
    <mergeCell ref="J1345:N1345"/>
    <mergeCell ref="C1346:G1347"/>
    <mergeCell ref="J1346:N1347"/>
    <mergeCell ref="E1348:G1348"/>
    <mergeCell ref="L1348:N1348"/>
    <mergeCell ref="E1349:G1349"/>
    <mergeCell ref="L1349:N1349"/>
    <mergeCell ref="E1350:G1350"/>
    <mergeCell ref="L1350:N1350"/>
    <mergeCell ref="E1325:G1325"/>
    <mergeCell ref="L1325:N1325"/>
    <mergeCell ref="E1336:G1336"/>
    <mergeCell ref="L1336:N1336"/>
    <mergeCell ref="E1338:G1338"/>
    <mergeCell ref="L1338:N1338"/>
    <mergeCell ref="E1339:G1339"/>
    <mergeCell ref="L1339:N1339"/>
    <mergeCell ref="E1340:G1340"/>
    <mergeCell ref="L1340:N1340"/>
    <mergeCell ref="C1313:G1313"/>
    <mergeCell ref="J1313:N1313"/>
    <mergeCell ref="C1314:G1315"/>
    <mergeCell ref="J1314:N1315"/>
    <mergeCell ref="E1316:G1316"/>
    <mergeCell ref="L1316:N1316"/>
    <mergeCell ref="E1317:G1317"/>
    <mergeCell ref="L1317:N1317"/>
    <mergeCell ref="E1318:G1318"/>
    <mergeCell ref="L1318:N1318"/>
    <mergeCell ref="E1319:G1319"/>
    <mergeCell ref="L1319:N1319"/>
    <mergeCell ref="E1320:G1320"/>
    <mergeCell ref="L1320:N1320"/>
    <mergeCell ref="E1321:G1321"/>
    <mergeCell ref="L1321:N1321"/>
    <mergeCell ref="E1322:G1322"/>
    <mergeCell ref="L1322:N1322"/>
    <mergeCell ref="E1323:G1323"/>
    <mergeCell ref="L1323:N1323"/>
    <mergeCell ref="E1290:G1290"/>
    <mergeCell ref="L1290:N1290"/>
    <mergeCell ref="E1291:G1291"/>
    <mergeCell ref="L1291:N1291"/>
    <mergeCell ref="E1324:G1324"/>
    <mergeCell ref="L1324:N1324"/>
    <mergeCell ref="E1308:G1308"/>
    <mergeCell ref="L1308:N1308"/>
    <mergeCell ref="E1309:G1309"/>
    <mergeCell ref="L1309:N1309"/>
    <mergeCell ref="E1310:G1310"/>
    <mergeCell ref="L1310:N1310"/>
    <mergeCell ref="E1311:G1311"/>
    <mergeCell ref="L1311:N1311"/>
    <mergeCell ref="E1312:G1312"/>
    <mergeCell ref="L1312:N1312"/>
    <mergeCell ref="E1292:G1292"/>
    <mergeCell ref="L1292:N1292"/>
    <mergeCell ref="E1293:G1293"/>
    <mergeCell ref="L1293:N1293"/>
    <mergeCell ref="E1304:G1304"/>
    <mergeCell ref="L1304:N1304"/>
    <mergeCell ref="E1306:G1306"/>
    <mergeCell ref="L1306:N1306"/>
    <mergeCell ref="E1307:G1307"/>
    <mergeCell ref="L1307:N1307"/>
    <mergeCell ref="E1280:G1280"/>
    <mergeCell ref="L1280:N1280"/>
    <mergeCell ref="C1281:G1281"/>
    <mergeCell ref="J1281:N1281"/>
    <mergeCell ref="C1282:G1283"/>
    <mergeCell ref="J1282:N1283"/>
    <mergeCell ref="E1284:G1284"/>
    <mergeCell ref="L1284:N1284"/>
    <mergeCell ref="E1285:G1285"/>
    <mergeCell ref="L1285:N1285"/>
    <mergeCell ref="E1286:G1286"/>
    <mergeCell ref="L1286:N1286"/>
    <mergeCell ref="E1287:G1287"/>
    <mergeCell ref="L1287:N1287"/>
    <mergeCell ref="E1288:G1288"/>
    <mergeCell ref="L1288:N1288"/>
    <mergeCell ref="E1289:G1289"/>
    <mergeCell ref="L1289:N1289"/>
    <mergeCell ref="E1257:G1257"/>
    <mergeCell ref="L1257:N1257"/>
    <mergeCell ref="E1258:G1258"/>
    <mergeCell ref="L1258:N1258"/>
    <mergeCell ref="E1275:G1275"/>
    <mergeCell ref="L1275:N1275"/>
    <mergeCell ref="E1276:G1276"/>
    <mergeCell ref="L1276:N1276"/>
    <mergeCell ref="E1277:G1277"/>
    <mergeCell ref="L1277:N1277"/>
    <mergeCell ref="E1278:G1278"/>
    <mergeCell ref="L1278:N1278"/>
    <mergeCell ref="E1279:G1279"/>
    <mergeCell ref="L1279:N1279"/>
    <mergeCell ref="E1259:G1259"/>
    <mergeCell ref="L1259:N1259"/>
    <mergeCell ref="E1260:G1260"/>
    <mergeCell ref="L1260:N1260"/>
    <mergeCell ref="E1261:G1261"/>
    <mergeCell ref="L1261:N1261"/>
    <mergeCell ref="E1272:G1272"/>
    <mergeCell ref="L1272:N1272"/>
    <mergeCell ref="E1274:G1274"/>
    <mergeCell ref="L1274:N1274"/>
    <mergeCell ref="E1247:G1247"/>
    <mergeCell ref="L1247:N1247"/>
    <mergeCell ref="E1248:G1248"/>
    <mergeCell ref="L1248:N1248"/>
    <mergeCell ref="C1249:G1249"/>
    <mergeCell ref="J1249:N1249"/>
    <mergeCell ref="C1250:G1251"/>
    <mergeCell ref="J1250:N1251"/>
    <mergeCell ref="E1252:G1252"/>
    <mergeCell ref="L1252:N1252"/>
    <mergeCell ref="E1253:G1253"/>
    <mergeCell ref="L1253:N1253"/>
    <mergeCell ref="E1254:G1254"/>
    <mergeCell ref="L1254:N1254"/>
    <mergeCell ref="E1255:G1255"/>
    <mergeCell ref="L1255:N1255"/>
    <mergeCell ref="E1256:G1256"/>
    <mergeCell ref="L1256:N1256"/>
    <mergeCell ref="E1224:G1224"/>
    <mergeCell ref="L1224:N1224"/>
    <mergeCell ref="E1225:G1225"/>
    <mergeCell ref="L1225:N1225"/>
    <mergeCell ref="E1242:G1242"/>
    <mergeCell ref="L1242:N1242"/>
    <mergeCell ref="E1243:G1243"/>
    <mergeCell ref="L1243:N1243"/>
    <mergeCell ref="E1244:G1244"/>
    <mergeCell ref="L1244:N1244"/>
    <mergeCell ref="E1245:G1245"/>
    <mergeCell ref="L1245:N1245"/>
    <mergeCell ref="E1246:G1246"/>
    <mergeCell ref="L1246:N1246"/>
    <mergeCell ref="E1226:G1226"/>
    <mergeCell ref="L1226:N1226"/>
    <mergeCell ref="E1227:G1227"/>
    <mergeCell ref="L1227:N1227"/>
    <mergeCell ref="E1228:G1228"/>
    <mergeCell ref="L1228:N1228"/>
    <mergeCell ref="E1229:G1229"/>
    <mergeCell ref="L1229:N1229"/>
    <mergeCell ref="E1240:G1240"/>
    <mergeCell ref="L1240:N1240"/>
    <mergeCell ref="E1214:G1214"/>
    <mergeCell ref="L1214:N1214"/>
    <mergeCell ref="E1215:G1215"/>
    <mergeCell ref="L1215:N1215"/>
    <mergeCell ref="E1216:G1216"/>
    <mergeCell ref="L1216:N1216"/>
    <mergeCell ref="C1217:G1217"/>
    <mergeCell ref="J1217:N1217"/>
    <mergeCell ref="C1218:G1219"/>
    <mergeCell ref="J1218:N1219"/>
    <mergeCell ref="E1220:G1220"/>
    <mergeCell ref="L1220:N1220"/>
    <mergeCell ref="E1221:G1221"/>
    <mergeCell ref="L1221:N1221"/>
    <mergeCell ref="E1222:G1222"/>
    <mergeCell ref="L1222:N1222"/>
    <mergeCell ref="E1223:G1223"/>
    <mergeCell ref="L1223:N1223"/>
    <mergeCell ref="E1191:G1191"/>
    <mergeCell ref="L1191:N1191"/>
    <mergeCell ref="E1192:G1192"/>
    <mergeCell ref="L1192:N1192"/>
    <mergeCell ref="E1208:G1208"/>
    <mergeCell ref="L1208:N1208"/>
    <mergeCell ref="E1210:G1210"/>
    <mergeCell ref="L1210:N1210"/>
    <mergeCell ref="E1211:G1211"/>
    <mergeCell ref="L1211:N1211"/>
    <mergeCell ref="E1212:G1212"/>
    <mergeCell ref="L1212:N1212"/>
    <mergeCell ref="E1213:G1213"/>
    <mergeCell ref="L1213:N1213"/>
    <mergeCell ref="E1193:G1193"/>
    <mergeCell ref="L1193:N1193"/>
    <mergeCell ref="E1194:G1194"/>
    <mergeCell ref="L1194:N1194"/>
    <mergeCell ref="E1195:G1195"/>
    <mergeCell ref="L1195:N1195"/>
    <mergeCell ref="E1196:G1196"/>
    <mergeCell ref="L1196:N1196"/>
    <mergeCell ref="E1197:G1197"/>
    <mergeCell ref="L1197:N1197"/>
    <mergeCell ref="E1181:G1181"/>
    <mergeCell ref="L1181:N1181"/>
    <mergeCell ref="E1182:G1182"/>
    <mergeCell ref="L1182:N1182"/>
    <mergeCell ref="E1183:G1183"/>
    <mergeCell ref="L1183:N1183"/>
    <mergeCell ref="E1184:G1184"/>
    <mergeCell ref="L1184:N1184"/>
    <mergeCell ref="C1185:G1185"/>
    <mergeCell ref="J1185:N1185"/>
    <mergeCell ref="C1186:G1187"/>
    <mergeCell ref="J1186:N1187"/>
    <mergeCell ref="E1188:G1188"/>
    <mergeCell ref="L1188:N1188"/>
    <mergeCell ref="E1189:G1189"/>
    <mergeCell ref="L1189:N1189"/>
    <mergeCell ref="E1190:G1190"/>
    <mergeCell ref="L1190:N1190"/>
    <mergeCell ref="E1165:G1165"/>
    <mergeCell ref="L1165:N1165"/>
    <mergeCell ref="E1176:G1176"/>
    <mergeCell ref="L1176:N1176"/>
    <mergeCell ref="E1178:G1178"/>
    <mergeCell ref="L1178:N1178"/>
    <mergeCell ref="E1179:G1179"/>
    <mergeCell ref="L1179:N1179"/>
    <mergeCell ref="E1180:G1180"/>
    <mergeCell ref="L1180:N1180"/>
    <mergeCell ref="C1153:G1153"/>
    <mergeCell ref="J1153:N1153"/>
    <mergeCell ref="C1154:G1155"/>
    <mergeCell ref="J1154:N1155"/>
    <mergeCell ref="E1156:G1156"/>
    <mergeCell ref="L1156:N1156"/>
    <mergeCell ref="E1157:G1157"/>
    <mergeCell ref="L1157:N1157"/>
    <mergeCell ref="E1158:G1158"/>
    <mergeCell ref="L1158:N1158"/>
    <mergeCell ref="E1159:G1159"/>
    <mergeCell ref="L1159:N1159"/>
    <mergeCell ref="E1160:G1160"/>
    <mergeCell ref="L1160:N1160"/>
    <mergeCell ref="E1161:G1161"/>
    <mergeCell ref="L1161:N1161"/>
    <mergeCell ref="E1162:G1162"/>
    <mergeCell ref="L1162:N1162"/>
    <mergeCell ref="E1163:G1163"/>
    <mergeCell ref="L1163:N1163"/>
    <mergeCell ref="E1130:G1130"/>
    <mergeCell ref="L1130:N1130"/>
    <mergeCell ref="E1131:G1131"/>
    <mergeCell ref="L1131:N1131"/>
    <mergeCell ref="E1164:G1164"/>
    <mergeCell ref="L1164:N1164"/>
    <mergeCell ref="E1148:G1148"/>
    <mergeCell ref="L1148:N1148"/>
    <mergeCell ref="E1149:G1149"/>
    <mergeCell ref="L1149:N1149"/>
    <mergeCell ref="E1150:G1150"/>
    <mergeCell ref="L1150:N1150"/>
    <mergeCell ref="E1151:G1151"/>
    <mergeCell ref="L1151:N1151"/>
    <mergeCell ref="E1152:G1152"/>
    <mergeCell ref="L1152:N1152"/>
    <mergeCell ref="E1132:G1132"/>
    <mergeCell ref="L1132:N1132"/>
    <mergeCell ref="E1133:G1133"/>
    <mergeCell ref="L1133:N1133"/>
    <mergeCell ref="E1144:G1144"/>
    <mergeCell ref="L1144:N1144"/>
    <mergeCell ref="E1146:G1146"/>
    <mergeCell ref="L1146:N1146"/>
    <mergeCell ref="E1147:G1147"/>
    <mergeCell ref="L1147:N1147"/>
    <mergeCell ref="E1120:G1120"/>
    <mergeCell ref="L1120:N1120"/>
    <mergeCell ref="C1121:G1121"/>
    <mergeCell ref="J1121:N1121"/>
    <mergeCell ref="C1122:G1123"/>
    <mergeCell ref="J1122:N1123"/>
    <mergeCell ref="E1124:G1124"/>
    <mergeCell ref="L1124:N1124"/>
    <mergeCell ref="E1125:G1125"/>
    <mergeCell ref="L1125:N1125"/>
    <mergeCell ref="E1126:G1126"/>
    <mergeCell ref="L1126:N1126"/>
    <mergeCell ref="E1127:G1127"/>
    <mergeCell ref="L1127:N1127"/>
    <mergeCell ref="E1128:G1128"/>
    <mergeCell ref="L1128:N1128"/>
    <mergeCell ref="E1129:G1129"/>
    <mergeCell ref="L1129:N1129"/>
    <mergeCell ref="E1097:G1097"/>
    <mergeCell ref="L1097:N1097"/>
    <mergeCell ref="E1098:G1098"/>
    <mergeCell ref="L1098:N1098"/>
    <mergeCell ref="E1115:G1115"/>
    <mergeCell ref="L1115:N1115"/>
    <mergeCell ref="E1116:G1116"/>
    <mergeCell ref="L1116:N1116"/>
    <mergeCell ref="E1117:G1117"/>
    <mergeCell ref="L1117:N1117"/>
    <mergeCell ref="E1118:G1118"/>
    <mergeCell ref="L1118:N1118"/>
    <mergeCell ref="E1119:G1119"/>
    <mergeCell ref="L1119:N1119"/>
    <mergeCell ref="E1099:G1099"/>
    <mergeCell ref="L1099:N1099"/>
    <mergeCell ref="E1100:G1100"/>
    <mergeCell ref="L1100:N1100"/>
    <mergeCell ref="E1101:G1101"/>
    <mergeCell ref="L1101:N1101"/>
    <mergeCell ref="E1112:G1112"/>
    <mergeCell ref="L1112:N1112"/>
    <mergeCell ref="E1114:G1114"/>
    <mergeCell ref="L1114:N1114"/>
    <mergeCell ref="E1087:G1087"/>
    <mergeCell ref="L1087:N1087"/>
    <mergeCell ref="E1088:G1088"/>
    <mergeCell ref="L1088:N1088"/>
    <mergeCell ref="C1089:G1089"/>
    <mergeCell ref="J1089:N1089"/>
    <mergeCell ref="C1090:G1091"/>
    <mergeCell ref="J1090:N1091"/>
    <mergeCell ref="E1092:G1092"/>
    <mergeCell ref="L1092:N1092"/>
    <mergeCell ref="E1093:G1093"/>
    <mergeCell ref="L1093:N1093"/>
    <mergeCell ref="E1094:G1094"/>
    <mergeCell ref="L1094:N1094"/>
    <mergeCell ref="E1095:G1095"/>
    <mergeCell ref="L1095:N1095"/>
    <mergeCell ref="E1096:G1096"/>
    <mergeCell ref="L1096:N1096"/>
    <mergeCell ref="E1064:G1064"/>
    <mergeCell ref="L1064:N1064"/>
    <mergeCell ref="E1065:G1065"/>
    <mergeCell ref="L1065:N1065"/>
    <mergeCell ref="E1082:G1082"/>
    <mergeCell ref="L1082:N1082"/>
    <mergeCell ref="E1083:G1083"/>
    <mergeCell ref="L1083:N1083"/>
    <mergeCell ref="E1084:G1084"/>
    <mergeCell ref="L1084:N1084"/>
    <mergeCell ref="E1085:G1085"/>
    <mergeCell ref="L1085:N1085"/>
    <mergeCell ref="E1086:G1086"/>
    <mergeCell ref="L1086:N1086"/>
    <mergeCell ref="E1066:G1066"/>
    <mergeCell ref="L1066:N1066"/>
    <mergeCell ref="E1067:G1067"/>
    <mergeCell ref="L1067:N1067"/>
    <mergeCell ref="E1068:G1068"/>
    <mergeCell ref="L1068:N1068"/>
    <mergeCell ref="E1069:G1069"/>
    <mergeCell ref="L1069:N1069"/>
    <mergeCell ref="E1080:G1080"/>
    <mergeCell ref="L1080:N1080"/>
    <mergeCell ref="E1054:G1054"/>
    <mergeCell ref="L1054:N1054"/>
    <mergeCell ref="E1055:G1055"/>
    <mergeCell ref="L1055:N1055"/>
    <mergeCell ref="E1056:G1056"/>
    <mergeCell ref="L1056:N1056"/>
    <mergeCell ref="C1057:G1057"/>
    <mergeCell ref="J1057:N1057"/>
    <mergeCell ref="C1058:G1059"/>
    <mergeCell ref="J1058:N1059"/>
    <mergeCell ref="E1060:G1060"/>
    <mergeCell ref="L1060:N1060"/>
    <mergeCell ref="E1061:G1061"/>
    <mergeCell ref="L1061:N1061"/>
    <mergeCell ref="E1062:G1062"/>
    <mergeCell ref="L1062:N1062"/>
    <mergeCell ref="E1063:G1063"/>
    <mergeCell ref="L1063:N1063"/>
    <mergeCell ref="E1031:G1031"/>
    <mergeCell ref="L1031:N1031"/>
    <mergeCell ref="E1032:G1032"/>
    <mergeCell ref="L1032:N1032"/>
    <mergeCell ref="E1048:G1048"/>
    <mergeCell ref="L1048:N1048"/>
    <mergeCell ref="E1050:G1050"/>
    <mergeCell ref="L1050:N1050"/>
    <mergeCell ref="E1051:G1051"/>
    <mergeCell ref="L1051:N1051"/>
    <mergeCell ref="E1052:G1052"/>
    <mergeCell ref="L1052:N1052"/>
    <mergeCell ref="E1053:G1053"/>
    <mergeCell ref="L1053:N1053"/>
    <mergeCell ref="E1033:G1033"/>
    <mergeCell ref="L1033:N1033"/>
    <mergeCell ref="E1034:G1034"/>
    <mergeCell ref="L1034:N1034"/>
    <mergeCell ref="E1035:G1035"/>
    <mergeCell ref="L1035:N1035"/>
    <mergeCell ref="E1036:G1036"/>
    <mergeCell ref="L1036:N1036"/>
    <mergeCell ref="E1037:G1037"/>
    <mergeCell ref="L1037:N1037"/>
    <mergeCell ref="E1021:G1021"/>
    <mergeCell ref="L1021:N1021"/>
    <mergeCell ref="E1022:G1022"/>
    <mergeCell ref="L1022:N1022"/>
    <mergeCell ref="E1023:G1023"/>
    <mergeCell ref="L1023:N1023"/>
    <mergeCell ref="E1024:G1024"/>
    <mergeCell ref="L1024:N1024"/>
    <mergeCell ref="C1025:G1025"/>
    <mergeCell ref="J1025:N1025"/>
    <mergeCell ref="C1026:G1027"/>
    <mergeCell ref="J1026:N1027"/>
    <mergeCell ref="E1028:G1028"/>
    <mergeCell ref="L1028:N1028"/>
    <mergeCell ref="E1029:G1029"/>
    <mergeCell ref="L1029:N1029"/>
    <mergeCell ref="E1030:G1030"/>
    <mergeCell ref="L1030:N1030"/>
    <mergeCell ref="E1005:G1005"/>
    <mergeCell ref="L1005:N1005"/>
    <mergeCell ref="E1016:G1016"/>
    <mergeCell ref="L1016:N1016"/>
    <mergeCell ref="E1018:G1018"/>
    <mergeCell ref="L1018:N1018"/>
    <mergeCell ref="E1019:G1019"/>
    <mergeCell ref="L1019:N1019"/>
    <mergeCell ref="E1020:G1020"/>
    <mergeCell ref="L1020:N1020"/>
    <mergeCell ref="C993:G993"/>
    <mergeCell ref="J993:N993"/>
    <mergeCell ref="C994:G995"/>
    <mergeCell ref="J994:N995"/>
    <mergeCell ref="E996:G996"/>
    <mergeCell ref="L996:N996"/>
    <mergeCell ref="E997:G997"/>
    <mergeCell ref="L997:N997"/>
    <mergeCell ref="E998:G998"/>
    <mergeCell ref="L998:N998"/>
    <mergeCell ref="E999:G999"/>
    <mergeCell ref="L999:N999"/>
    <mergeCell ref="E1000:G1000"/>
    <mergeCell ref="L1000:N1000"/>
    <mergeCell ref="E1001:G1001"/>
    <mergeCell ref="L1001:N1001"/>
    <mergeCell ref="E1002:G1002"/>
    <mergeCell ref="L1002:N1002"/>
    <mergeCell ref="E1003:G1003"/>
    <mergeCell ref="L1003:N1003"/>
    <mergeCell ref="E970:G970"/>
    <mergeCell ref="L970:N970"/>
    <mergeCell ref="E971:G971"/>
    <mergeCell ref="L971:N971"/>
    <mergeCell ref="E1004:G1004"/>
    <mergeCell ref="L1004:N1004"/>
    <mergeCell ref="E988:G988"/>
    <mergeCell ref="L988:N988"/>
    <mergeCell ref="E989:G989"/>
    <mergeCell ref="L989:N989"/>
    <mergeCell ref="E990:G990"/>
    <mergeCell ref="L990:N990"/>
    <mergeCell ref="E991:G991"/>
    <mergeCell ref="L991:N991"/>
    <mergeCell ref="E992:G992"/>
    <mergeCell ref="L992:N992"/>
    <mergeCell ref="E972:G972"/>
    <mergeCell ref="L972:N972"/>
    <mergeCell ref="E973:G973"/>
    <mergeCell ref="L973:N973"/>
    <mergeCell ref="E984:G984"/>
    <mergeCell ref="L984:N984"/>
    <mergeCell ref="E986:G986"/>
    <mergeCell ref="L986:N986"/>
    <mergeCell ref="E987:G987"/>
    <mergeCell ref="L987:N987"/>
    <mergeCell ref="E960:G960"/>
    <mergeCell ref="L960:N960"/>
    <mergeCell ref="C961:G961"/>
    <mergeCell ref="J961:N961"/>
    <mergeCell ref="C962:G963"/>
    <mergeCell ref="J962:N963"/>
    <mergeCell ref="E964:G964"/>
    <mergeCell ref="L964:N964"/>
    <mergeCell ref="E965:G965"/>
    <mergeCell ref="L965:N965"/>
    <mergeCell ref="E966:G966"/>
    <mergeCell ref="L966:N966"/>
    <mergeCell ref="E967:G967"/>
    <mergeCell ref="L967:N967"/>
    <mergeCell ref="E968:G968"/>
    <mergeCell ref="L968:N968"/>
    <mergeCell ref="E969:G969"/>
    <mergeCell ref="L969:N969"/>
    <mergeCell ref="E937:G937"/>
    <mergeCell ref="L937:N937"/>
    <mergeCell ref="E938:G938"/>
    <mergeCell ref="L938:N938"/>
    <mergeCell ref="E955:G955"/>
    <mergeCell ref="L955:N955"/>
    <mergeCell ref="E956:G956"/>
    <mergeCell ref="L956:N956"/>
    <mergeCell ref="E957:G957"/>
    <mergeCell ref="L957:N957"/>
    <mergeCell ref="E958:G958"/>
    <mergeCell ref="L958:N958"/>
    <mergeCell ref="E959:G959"/>
    <mergeCell ref="L959:N959"/>
    <mergeCell ref="E939:G939"/>
    <mergeCell ref="L939:N939"/>
    <mergeCell ref="E940:G940"/>
    <mergeCell ref="L940:N940"/>
    <mergeCell ref="E941:G941"/>
    <mergeCell ref="L941:N941"/>
    <mergeCell ref="E952:G952"/>
    <mergeCell ref="L952:N952"/>
    <mergeCell ref="E954:G954"/>
    <mergeCell ref="L954:N954"/>
    <mergeCell ref="E927:G927"/>
    <mergeCell ref="L927:N927"/>
    <mergeCell ref="E928:G928"/>
    <mergeCell ref="L928:N928"/>
    <mergeCell ref="C929:G929"/>
    <mergeCell ref="J929:N929"/>
    <mergeCell ref="C930:G931"/>
    <mergeCell ref="J930:N931"/>
    <mergeCell ref="E932:G932"/>
    <mergeCell ref="L932:N932"/>
    <mergeCell ref="E933:G933"/>
    <mergeCell ref="L933:N933"/>
    <mergeCell ref="E934:G934"/>
    <mergeCell ref="L934:N934"/>
    <mergeCell ref="E935:G935"/>
    <mergeCell ref="L935:N935"/>
    <mergeCell ref="E936:G936"/>
    <mergeCell ref="L936:N936"/>
    <mergeCell ref="E904:G904"/>
    <mergeCell ref="L904:N904"/>
    <mergeCell ref="E905:G905"/>
    <mergeCell ref="L905:N905"/>
    <mergeCell ref="E922:G922"/>
    <mergeCell ref="L922:N922"/>
    <mergeCell ref="E923:G923"/>
    <mergeCell ref="L923:N923"/>
    <mergeCell ref="E924:G924"/>
    <mergeCell ref="L924:N924"/>
    <mergeCell ref="E925:G925"/>
    <mergeCell ref="L925:N925"/>
    <mergeCell ref="E926:G926"/>
    <mergeCell ref="L926:N926"/>
    <mergeCell ref="E906:G906"/>
    <mergeCell ref="L906:N906"/>
    <mergeCell ref="E907:G907"/>
    <mergeCell ref="L907:N907"/>
    <mergeCell ref="E908:G908"/>
    <mergeCell ref="L908:N908"/>
    <mergeCell ref="E909:G909"/>
    <mergeCell ref="L909:N909"/>
    <mergeCell ref="E920:G920"/>
    <mergeCell ref="L920:N920"/>
    <mergeCell ref="E894:G894"/>
    <mergeCell ref="L894:N894"/>
    <mergeCell ref="E895:G895"/>
    <mergeCell ref="L895:N895"/>
    <mergeCell ref="E896:G896"/>
    <mergeCell ref="L896:N896"/>
    <mergeCell ref="C897:G897"/>
    <mergeCell ref="J897:N897"/>
    <mergeCell ref="C898:G899"/>
    <mergeCell ref="J898:N899"/>
    <mergeCell ref="E900:G900"/>
    <mergeCell ref="L900:N900"/>
    <mergeCell ref="E901:G901"/>
    <mergeCell ref="L901:N901"/>
    <mergeCell ref="E902:G902"/>
    <mergeCell ref="L902:N902"/>
    <mergeCell ref="E903:G903"/>
    <mergeCell ref="L903:N903"/>
    <mergeCell ref="E871:G871"/>
    <mergeCell ref="L871:N871"/>
    <mergeCell ref="E872:G872"/>
    <mergeCell ref="L872:N872"/>
    <mergeCell ref="E888:G888"/>
    <mergeCell ref="L888:N888"/>
    <mergeCell ref="E890:G890"/>
    <mergeCell ref="L890:N890"/>
    <mergeCell ref="E891:G891"/>
    <mergeCell ref="L891:N891"/>
    <mergeCell ref="E892:G892"/>
    <mergeCell ref="L892:N892"/>
    <mergeCell ref="E893:G893"/>
    <mergeCell ref="L893:N893"/>
    <mergeCell ref="E873:G873"/>
    <mergeCell ref="L873:N873"/>
    <mergeCell ref="E874:G874"/>
    <mergeCell ref="L874:N874"/>
    <mergeCell ref="E875:G875"/>
    <mergeCell ref="L875:N875"/>
    <mergeCell ref="E876:G876"/>
    <mergeCell ref="L876:N876"/>
    <mergeCell ref="E877:G877"/>
    <mergeCell ref="L877:N877"/>
    <mergeCell ref="E861:G861"/>
    <mergeCell ref="L861:N861"/>
    <mergeCell ref="E862:G862"/>
    <mergeCell ref="L862:N862"/>
    <mergeCell ref="E863:G863"/>
    <mergeCell ref="L863:N863"/>
    <mergeCell ref="E864:G864"/>
    <mergeCell ref="L864:N864"/>
    <mergeCell ref="C865:G865"/>
    <mergeCell ref="J865:N865"/>
    <mergeCell ref="C866:G867"/>
    <mergeCell ref="J866:N867"/>
    <mergeCell ref="E868:G868"/>
    <mergeCell ref="L868:N868"/>
    <mergeCell ref="E869:G869"/>
    <mergeCell ref="L869:N869"/>
    <mergeCell ref="E870:G870"/>
    <mergeCell ref="L870:N870"/>
    <mergeCell ref="E845:G845"/>
    <mergeCell ref="L845:N845"/>
    <mergeCell ref="E856:G856"/>
    <mergeCell ref="L856:N856"/>
    <mergeCell ref="E858:G858"/>
    <mergeCell ref="L858:N858"/>
    <mergeCell ref="E859:G859"/>
    <mergeCell ref="L859:N859"/>
    <mergeCell ref="E860:G860"/>
    <mergeCell ref="L860:N860"/>
    <mergeCell ref="C833:G833"/>
    <mergeCell ref="J833:N833"/>
    <mergeCell ref="C834:G835"/>
    <mergeCell ref="J834:N835"/>
    <mergeCell ref="E836:G836"/>
    <mergeCell ref="L836:N836"/>
    <mergeCell ref="E837:G837"/>
    <mergeCell ref="L837:N837"/>
    <mergeCell ref="E838:G838"/>
    <mergeCell ref="L838:N838"/>
    <mergeCell ref="E839:G839"/>
    <mergeCell ref="L839:N839"/>
    <mergeCell ref="E840:G840"/>
    <mergeCell ref="L840:N840"/>
    <mergeCell ref="E841:G841"/>
    <mergeCell ref="L841:N841"/>
    <mergeCell ref="E842:G842"/>
    <mergeCell ref="L842:N842"/>
    <mergeCell ref="E843:G843"/>
    <mergeCell ref="L843:N843"/>
    <mergeCell ref="E810:G810"/>
    <mergeCell ref="L810:N810"/>
    <mergeCell ref="E811:G811"/>
    <mergeCell ref="L811:N811"/>
    <mergeCell ref="E844:G844"/>
    <mergeCell ref="L844:N844"/>
    <mergeCell ref="E828:G828"/>
    <mergeCell ref="L828:N828"/>
    <mergeCell ref="E829:G829"/>
    <mergeCell ref="L829:N829"/>
    <mergeCell ref="E830:G830"/>
    <mergeCell ref="L830:N830"/>
    <mergeCell ref="E831:G831"/>
    <mergeCell ref="L831:N831"/>
    <mergeCell ref="E832:G832"/>
    <mergeCell ref="L832:N832"/>
    <mergeCell ref="E812:G812"/>
    <mergeCell ref="L812:N812"/>
    <mergeCell ref="E813:G813"/>
    <mergeCell ref="L813:N813"/>
    <mergeCell ref="E824:G824"/>
    <mergeCell ref="L824:N824"/>
    <mergeCell ref="E826:G826"/>
    <mergeCell ref="L826:N826"/>
    <mergeCell ref="E827:G827"/>
    <mergeCell ref="L827:N827"/>
    <mergeCell ref="E800:G800"/>
    <mergeCell ref="L800:N800"/>
    <mergeCell ref="C801:G801"/>
    <mergeCell ref="J801:N801"/>
    <mergeCell ref="C802:G803"/>
    <mergeCell ref="J802:N803"/>
    <mergeCell ref="E804:G804"/>
    <mergeCell ref="L804:N804"/>
    <mergeCell ref="E805:G805"/>
    <mergeCell ref="L805:N805"/>
    <mergeCell ref="E806:G806"/>
    <mergeCell ref="L806:N806"/>
    <mergeCell ref="E807:G807"/>
    <mergeCell ref="L807:N807"/>
    <mergeCell ref="E808:G808"/>
    <mergeCell ref="L808:N808"/>
    <mergeCell ref="E809:G809"/>
    <mergeCell ref="L809:N809"/>
    <mergeCell ref="E777:G777"/>
    <mergeCell ref="L777:N777"/>
    <mergeCell ref="E778:G778"/>
    <mergeCell ref="L778:N778"/>
    <mergeCell ref="E795:G795"/>
    <mergeCell ref="L795:N795"/>
    <mergeCell ref="E796:G796"/>
    <mergeCell ref="L796:N796"/>
    <mergeCell ref="E797:G797"/>
    <mergeCell ref="L797:N797"/>
    <mergeCell ref="E798:G798"/>
    <mergeCell ref="L798:N798"/>
    <mergeCell ref="E799:G799"/>
    <mergeCell ref="L799:N799"/>
    <mergeCell ref="E779:G779"/>
    <mergeCell ref="L779:N779"/>
    <mergeCell ref="E780:G780"/>
    <mergeCell ref="L780:N780"/>
    <mergeCell ref="E781:G781"/>
    <mergeCell ref="L781:N781"/>
    <mergeCell ref="E792:G792"/>
    <mergeCell ref="L792:N792"/>
    <mergeCell ref="E794:G794"/>
    <mergeCell ref="L794:N794"/>
    <mergeCell ref="E767:G767"/>
    <mergeCell ref="L767:N767"/>
    <mergeCell ref="E768:G768"/>
    <mergeCell ref="L768:N768"/>
    <mergeCell ref="C769:G769"/>
    <mergeCell ref="J769:N769"/>
    <mergeCell ref="C770:G771"/>
    <mergeCell ref="J770:N771"/>
    <mergeCell ref="E772:G772"/>
    <mergeCell ref="L772:N772"/>
    <mergeCell ref="E773:G773"/>
    <mergeCell ref="L773:N773"/>
    <mergeCell ref="E774:G774"/>
    <mergeCell ref="L774:N774"/>
    <mergeCell ref="E775:G775"/>
    <mergeCell ref="L775:N775"/>
    <mergeCell ref="E776:G776"/>
    <mergeCell ref="L776:N776"/>
    <mergeCell ref="E744:G744"/>
    <mergeCell ref="L744:N744"/>
    <mergeCell ref="E745:G745"/>
    <mergeCell ref="L745:N745"/>
    <mergeCell ref="E762:G762"/>
    <mergeCell ref="L762:N762"/>
    <mergeCell ref="E763:G763"/>
    <mergeCell ref="L763:N763"/>
    <mergeCell ref="E764:G764"/>
    <mergeCell ref="L764:N764"/>
    <mergeCell ref="E765:G765"/>
    <mergeCell ref="L765:N765"/>
    <mergeCell ref="E766:G766"/>
    <mergeCell ref="L766:N766"/>
    <mergeCell ref="E746:G746"/>
    <mergeCell ref="L746:N746"/>
    <mergeCell ref="E747:G747"/>
    <mergeCell ref="L747:N747"/>
    <mergeCell ref="E748:G748"/>
    <mergeCell ref="L748:N748"/>
    <mergeCell ref="E749:G749"/>
    <mergeCell ref="L749:N749"/>
    <mergeCell ref="E760:G760"/>
    <mergeCell ref="L760:N760"/>
    <mergeCell ref="E734:G734"/>
    <mergeCell ref="L734:N734"/>
    <mergeCell ref="E735:G735"/>
    <mergeCell ref="L735:N735"/>
    <mergeCell ref="E736:G736"/>
    <mergeCell ref="L736:N736"/>
    <mergeCell ref="C737:G737"/>
    <mergeCell ref="J737:N737"/>
    <mergeCell ref="C738:G739"/>
    <mergeCell ref="J738:N739"/>
    <mergeCell ref="E740:G740"/>
    <mergeCell ref="L740:N740"/>
    <mergeCell ref="E741:G741"/>
    <mergeCell ref="L741:N741"/>
    <mergeCell ref="E742:G742"/>
    <mergeCell ref="L742:N742"/>
    <mergeCell ref="E743:G743"/>
    <mergeCell ref="L743:N743"/>
    <mergeCell ref="E711:G711"/>
    <mergeCell ref="L711:N711"/>
    <mergeCell ref="E712:G712"/>
    <mergeCell ref="L712:N712"/>
    <mergeCell ref="E728:G728"/>
    <mergeCell ref="L728:N728"/>
    <mergeCell ref="E730:G730"/>
    <mergeCell ref="L730:N730"/>
    <mergeCell ref="E731:G731"/>
    <mergeCell ref="L731:N731"/>
    <mergeCell ref="E732:G732"/>
    <mergeCell ref="L732:N732"/>
    <mergeCell ref="E733:G733"/>
    <mergeCell ref="L733:N733"/>
    <mergeCell ref="E713:G713"/>
    <mergeCell ref="L713:N713"/>
    <mergeCell ref="E714:G714"/>
    <mergeCell ref="L714:N714"/>
    <mergeCell ref="E715:G715"/>
    <mergeCell ref="L715:N715"/>
    <mergeCell ref="E716:G716"/>
    <mergeCell ref="L716:N716"/>
    <mergeCell ref="E717:G717"/>
    <mergeCell ref="L717:N717"/>
    <mergeCell ref="E701:G701"/>
    <mergeCell ref="L701:N701"/>
    <mergeCell ref="E702:G702"/>
    <mergeCell ref="L702:N702"/>
    <mergeCell ref="E703:G703"/>
    <mergeCell ref="L703:N703"/>
    <mergeCell ref="E704:G704"/>
    <mergeCell ref="L704:N704"/>
    <mergeCell ref="C705:G705"/>
    <mergeCell ref="J705:N705"/>
    <mergeCell ref="C706:G707"/>
    <mergeCell ref="J706:N707"/>
    <mergeCell ref="E708:G708"/>
    <mergeCell ref="L708:N708"/>
    <mergeCell ref="E709:G709"/>
    <mergeCell ref="L709:N709"/>
    <mergeCell ref="E710:G710"/>
    <mergeCell ref="L710:N710"/>
    <mergeCell ref="E685:G685"/>
    <mergeCell ref="L685:N685"/>
    <mergeCell ref="E696:G696"/>
    <mergeCell ref="L696:N696"/>
    <mergeCell ref="E698:G698"/>
    <mergeCell ref="L698:N698"/>
    <mergeCell ref="E699:G699"/>
    <mergeCell ref="L699:N699"/>
    <mergeCell ref="E700:G700"/>
    <mergeCell ref="L700:N700"/>
    <mergeCell ref="C673:G673"/>
    <mergeCell ref="J673:N673"/>
    <mergeCell ref="C674:G675"/>
    <mergeCell ref="J674:N675"/>
    <mergeCell ref="E676:G676"/>
    <mergeCell ref="L676:N676"/>
    <mergeCell ref="E677:G677"/>
    <mergeCell ref="L677:N677"/>
    <mergeCell ref="E678:G678"/>
    <mergeCell ref="L678:N678"/>
    <mergeCell ref="E679:G679"/>
    <mergeCell ref="L679:N679"/>
    <mergeCell ref="E680:G680"/>
    <mergeCell ref="L680:N680"/>
    <mergeCell ref="E681:G681"/>
    <mergeCell ref="L681:N681"/>
    <mergeCell ref="E682:G682"/>
    <mergeCell ref="L682:N682"/>
    <mergeCell ref="E683:G683"/>
    <mergeCell ref="L683:N683"/>
    <mergeCell ref="E650:G650"/>
    <mergeCell ref="L650:N650"/>
    <mergeCell ref="E651:G651"/>
    <mergeCell ref="L651:N651"/>
    <mergeCell ref="E684:G684"/>
    <mergeCell ref="L684:N684"/>
    <mergeCell ref="E668:G668"/>
    <mergeCell ref="L668:N668"/>
    <mergeCell ref="E669:G669"/>
    <mergeCell ref="L669:N669"/>
    <mergeCell ref="E670:G670"/>
    <mergeCell ref="L670:N670"/>
    <mergeCell ref="E671:G671"/>
    <mergeCell ref="L671:N671"/>
    <mergeCell ref="E672:G672"/>
    <mergeCell ref="L672:N672"/>
    <mergeCell ref="E652:G652"/>
    <mergeCell ref="L652:N652"/>
    <mergeCell ref="E653:G653"/>
    <mergeCell ref="L653:N653"/>
    <mergeCell ref="E664:G664"/>
    <mergeCell ref="L664:N664"/>
    <mergeCell ref="E666:G666"/>
    <mergeCell ref="L666:N666"/>
    <mergeCell ref="E667:G667"/>
    <mergeCell ref="L667:N667"/>
    <mergeCell ref="E640:G640"/>
    <mergeCell ref="L640:N640"/>
    <mergeCell ref="C641:G641"/>
    <mergeCell ref="J641:N641"/>
    <mergeCell ref="C642:G643"/>
    <mergeCell ref="J642:N643"/>
    <mergeCell ref="E644:G644"/>
    <mergeCell ref="L644:N644"/>
    <mergeCell ref="E645:G645"/>
    <mergeCell ref="L645:N645"/>
    <mergeCell ref="E646:G646"/>
    <mergeCell ref="L646:N646"/>
    <mergeCell ref="E647:G647"/>
    <mergeCell ref="L647:N647"/>
    <mergeCell ref="E648:G648"/>
    <mergeCell ref="L648:N648"/>
    <mergeCell ref="E649:G649"/>
    <mergeCell ref="L649:N649"/>
    <mergeCell ref="E617:G617"/>
    <mergeCell ref="L617:N617"/>
    <mergeCell ref="E618:G618"/>
    <mergeCell ref="L618:N618"/>
    <mergeCell ref="E635:G635"/>
    <mergeCell ref="L635:N635"/>
    <mergeCell ref="E636:G636"/>
    <mergeCell ref="L636:N636"/>
    <mergeCell ref="E637:G637"/>
    <mergeCell ref="L637:N637"/>
    <mergeCell ref="E638:G638"/>
    <mergeCell ref="L638:N638"/>
    <mergeCell ref="E639:G639"/>
    <mergeCell ref="L639:N639"/>
    <mergeCell ref="E619:G619"/>
    <mergeCell ref="L619:N619"/>
    <mergeCell ref="E620:G620"/>
    <mergeCell ref="L620:N620"/>
    <mergeCell ref="E621:G621"/>
    <mergeCell ref="L621:N621"/>
    <mergeCell ref="E632:G632"/>
    <mergeCell ref="L632:N632"/>
    <mergeCell ref="E634:G634"/>
    <mergeCell ref="L634:N634"/>
    <mergeCell ref="E607:G607"/>
    <mergeCell ref="L607:N607"/>
    <mergeCell ref="E608:G608"/>
    <mergeCell ref="L608:N608"/>
    <mergeCell ref="C609:G609"/>
    <mergeCell ref="J609:N609"/>
    <mergeCell ref="C610:G611"/>
    <mergeCell ref="J610:N611"/>
    <mergeCell ref="E612:G612"/>
    <mergeCell ref="L612:N612"/>
    <mergeCell ref="E613:G613"/>
    <mergeCell ref="L613:N613"/>
    <mergeCell ref="E614:G614"/>
    <mergeCell ref="L614:N614"/>
    <mergeCell ref="E615:G615"/>
    <mergeCell ref="L615:N615"/>
    <mergeCell ref="E616:G616"/>
    <mergeCell ref="L616:N616"/>
    <mergeCell ref="E584:G584"/>
    <mergeCell ref="L584:N584"/>
    <mergeCell ref="E585:G585"/>
    <mergeCell ref="L585:N585"/>
    <mergeCell ref="E602:G602"/>
    <mergeCell ref="L602:N602"/>
    <mergeCell ref="E603:G603"/>
    <mergeCell ref="L603:N603"/>
    <mergeCell ref="E604:G604"/>
    <mergeCell ref="L604:N604"/>
    <mergeCell ref="E605:G605"/>
    <mergeCell ref="L605:N605"/>
    <mergeCell ref="E606:G606"/>
    <mergeCell ref="L606:N606"/>
    <mergeCell ref="E586:G586"/>
    <mergeCell ref="L586:N586"/>
    <mergeCell ref="E587:G587"/>
    <mergeCell ref="L587:N587"/>
    <mergeCell ref="E588:G588"/>
    <mergeCell ref="L588:N588"/>
    <mergeCell ref="E589:G589"/>
    <mergeCell ref="L589:N589"/>
    <mergeCell ref="E600:G600"/>
    <mergeCell ref="L600:N600"/>
    <mergeCell ref="E574:G574"/>
    <mergeCell ref="L574:N574"/>
    <mergeCell ref="E575:G575"/>
    <mergeCell ref="L575:N575"/>
    <mergeCell ref="E576:G576"/>
    <mergeCell ref="L576:N576"/>
    <mergeCell ref="C577:G577"/>
    <mergeCell ref="J577:N577"/>
    <mergeCell ref="C578:G579"/>
    <mergeCell ref="J578:N579"/>
    <mergeCell ref="E580:G580"/>
    <mergeCell ref="L580:N580"/>
    <mergeCell ref="E581:G581"/>
    <mergeCell ref="L581:N581"/>
    <mergeCell ref="E582:G582"/>
    <mergeCell ref="L582:N582"/>
    <mergeCell ref="E583:G583"/>
    <mergeCell ref="L583:N583"/>
    <mergeCell ref="E551:G551"/>
    <mergeCell ref="L551:N551"/>
    <mergeCell ref="E552:G552"/>
    <mergeCell ref="L552:N552"/>
    <mergeCell ref="E568:G568"/>
    <mergeCell ref="L568:N568"/>
    <mergeCell ref="E570:G570"/>
    <mergeCell ref="L570:N570"/>
    <mergeCell ref="E571:G571"/>
    <mergeCell ref="L571:N571"/>
    <mergeCell ref="E572:G572"/>
    <mergeCell ref="L572:N572"/>
    <mergeCell ref="E573:G573"/>
    <mergeCell ref="L573:N573"/>
    <mergeCell ref="E553:G553"/>
    <mergeCell ref="L553:N553"/>
    <mergeCell ref="E554:G554"/>
    <mergeCell ref="L554:N554"/>
    <mergeCell ref="E555:G555"/>
    <mergeCell ref="L555:N555"/>
    <mergeCell ref="E556:G556"/>
    <mergeCell ref="L556:N556"/>
    <mergeCell ref="E557:G557"/>
    <mergeCell ref="L557:N557"/>
    <mergeCell ref="E541:G541"/>
    <mergeCell ref="L541:N541"/>
    <mergeCell ref="E542:G542"/>
    <mergeCell ref="L542:N542"/>
    <mergeCell ref="E543:G543"/>
    <mergeCell ref="L543:N543"/>
    <mergeCell ref="E544:G544"/>
    <mergeCell ref="L544:N544"/>
    <mergeCell ref="C545:G545"/>
    <mergeCell ref="J545:N545"/>
    <mergeCell ref="C546:G547"/>
    <mergeCell ref="J546:N547"/>
    <mergeCell ref="E548:G548"/>
    <mergeCell ref="L548:N548"/>
    <mergeCell ref="E549:G549"/>
    <mergeCell ref="L549:N549"/>
    <mergeCell ref="E550:G550"/>
    <mergeCell ref="L550:N550"/>
    <mergeCell ref="E525:G525"/>
    <mergeCell ref="L525:N525"/>
    <mergeCell ref="E536:G536"/>
    <mergeCell ref="L536:N536"/>
    <mergeCell ref="E538:G538"/>
    <mergeCell ref="L538:N538"/>
    <mergeCell ref="E539:G539"/>
    <mergeCell ref="L539:N539"/>
    <mergeCell ref="E540:G540"/>
    <mergeCell ref="L540:N540"/>
    <mergeCell ref="C513:G513"/>
    <mergeCell ref="J513:N513"/>
    <mergeCell ref="C514:G515"/>
    <mergeCell ref="J514:N515"/>
    <mergeCell ref="E516:G516"/>
    <mergeCell ref="L516:N516"/>
    <mergeCell ref="E517:G517"/>
    <mergeCell ref="L517:N517"/>
    <mergeCell ref="E518:G518"/>
    <mergeCell ref="L518:N518"/>
    <mergeCell ref="E519:G519"/>
    <mergeCell ref="L519:N519"/>
    <mergeCell ref="E520:G520"/>
    <mergeCell ref="L520:N520"/>
    <mergeCell ref="E521:G521"/>
    <mergeCell ref="L521:N521"/>
    <mergeCell ref="E522:G522"/>
    <mergeCell ref="L522:N522"/>
    <mergeCell ref="E523:G523"/>
    <mergeCell ref="L523:N523"/>
    <mergeCell ref="E490:G490"/>
    <mergeCell ref="L490:N490"/>
    <mergeCell ref="E491:G491"/>
    <mergeCell ref="L491:N491"/>
    <mergeCell ref="E524:G524"/>
    <mergeCell ref="L524:N524"/>
    <mergeCell ref="E508:G508"/>
    <mergeCell ref="L508:N508"/>
    <mergeCell ref="E509:G509"/>
    <mergeCell ref="L509:N509"/>
    <mergeCell ref="E510:G510"/>
    <mergeCell ref="L510:N510"/>
    <mergeCell ref="E511:G511"/>
    <mergeCell ref="L511:N511"/>
    <mergeCell ref="E512:G512"/>
    <mergeCell ref="L512:N512"/>
    <mergeCell ref="E492:G492"/>
    <mergeCell ref="L492:N492"/>
    <mergeCell ref="E493:G493"/>
    <mergeCell ref="L493:N493"/>
    <mergeCell ref="E504:G504"/>
    <mergeCell ref="L504:N504"/>
    <mergeCell ref="E506:G506"/>
    <mergeCell ref="L506:N506"/>
    <mergeCell ref="E507:G507"/>
    <mergeCell ref="L507:N507"/>
    <mergeCell ref="E480:G480"/>
    <mergeCell ref="L480:N480"/>
    <mergeCell ref="C481:G481"/>
    <mergeCell ref="J481:N481"/>
    <mergeCell ref="C482:G483"/>
    <mergeCell ref="J482:N483"/>
    <mergeCell ref="E484:G484"/>
    <mergeCell ref="L484:N484"/>
    <mergeCell ref="E485:G485"/>
    <mergeCell ref="L485:N485"/>
    <mergeCell ref="E486:G486"/>
    <mergeCell ref="L486:N486"/>
    <mergeCell ref="E487:G487"/>
    <mergeCell ref="L487:N487"/>
    <mergeCell ref="E488:G488"/>
    <mergeCell ref="L488:N488"/>
    <mergeCell ref="E489:G489"/>
    <mergeCell ref="L489:N489"/>
    <mergeCell ref="E457:G457"/>
    <mergeCell ref="L457:N457"/>
    <mergeCell ref="E458:G458"/>
    <mergeCell ref="L458:N458"/>
    <mergeCell ref="E475:G475"/>
    <mergeCell ref="L475:N475"/>
    <mergeCell ref="E476:G476"/>
    <mergeCell ref="L476:N476"/>
    <mergeCell ref="E477:G477"/>
    <mergeCell ref="L477:N477"/>
    <mergeCell ref="E478:G478"/>
    <mergeCell ref="L478:N478"/>
    <mergeCell ref="E479:G479"/>
    <mergeCell ref="L479:N479"/>
    <mergeCell ref="E459:G459"/>
    <mergeCell ref="L459:N459"/>
    <mergeCell ref="E460:G460"/>
    <mergeCell ref="L460:N460"/>
    <mergeCell ref="E461:G461"/>
    <mergeCell ref="L461:N461"/>
    <mergeCell ref="E472:G472"/>
    <mergeCell ref="L472:N472"/>
    <mergeCell ref="E474:G474"/>
    <mergeCell ref="L474:N474"/>
    <mergeCell ref="E447:G447"/>
    <mergeCell ref="L447:N447"/>
    <mergeCell ref="E448:G448"/>
    <mergeCell ref="L448:N448"/>
    <mergeCell ref="C449:G449"/>
    <mergeCell ref="J449:N449"/>
    <mergeCell ref="C450:G451"/>
    <mergeCell ref="J450:N451"/>
    <mergeCell ref="E452:G452"/>
    <mergeCell ref="L452:N452"/>
    <mergeCell ref="E453:G453"/>
    <mergeCell ref="L453:N453"/>
    <mergeCell ref="E454:G454"/>
    <mergeCell ref="L454:N454"/>
    <mergeCell ref="E455:G455"/>
    <mergeCell ref="L455:N455"/>
    <mergeCell ref="E456:G456"/>
    <mergeCell ref="L456:N456"/>
    <mergeCell ref="E424:G424"/>
    <mergeCell ref="L424:N424"/>
    <mergeCell ref="E425:G425"/>
    <mergeCell ref="L425:N425"/>
    <mergeCell ref="E442:G442"/>
    <mergeCell ref="L442:N442"/>
    <mergeCell ref="E443:G443"/>
    <mergeCell ref="L443:N443"/>
    <mergeCell ref="E444:G444"/>
    <mergeCell ref="L444:N444"/>
    <mergeCell ref="E445:G445"/>
    <mergeCell ref="L445:N445"/>
    <mergeCell ref="E446:G446"/>
    <mergeCell ref="L446:N446"/>
    <mergeCell ref="E426:G426"/>
    <mergeCell ref="L426:N426"/>
    <mergeCell ref="E427:G427"/>
    <mergeCell ref="L427:N427"/>
    <mergeCell ref="E428:G428"/>
    <mergeCell ref="L428:N428"/>
    <mergeCell ref="E429:G429"/>
    <mergeCell ref="L429:N429"/>
    <mergeCell ref="E440:G440"/>
    <mergeCell ref="L440:N440"/>
    <mergeCell ref="E414:G414"/>
    <mergeCell ref="L414:N414"/>
    <mergeCell ref="E415:G415"/>
    <mergeCell ref="L415:N415"/>
    <mergeCell ref="E416:G416"/>
    <mergeCell ref="L416:N416"/>
    <mergeCell ref="C417:G417"/>
    <mergeCell ref="J417:N417"/>
    <mergeCell ref="C418:G419"/>
    <mergeCell ref="J418:N419"/>
    <mergeCell ref="E420:G420"/>
    <mergeCell ref="L420:N420"/>
    <mergeCell ref="E421:G421"/>
    <mergeCell ref="L421:N421"/>
    <mergeCell ref="E422:G422"/>
    <mergeCell ref="L422:N422"/>
    <mergeCell ref="E423:G423"/>
    <mergeCell ref="L423:N423"/>
    <mergeCell ref="E391:G391"/>
    <mergeCell ref="L391:N391"/>
    <mergeCell ref="E392:G392"/>
    <mergeCell ref="L392:N392"/>
    <mergeCell ref="E408:G408"/>
    <mergeCell ref="L408:N408"/>
    <mergeCell ref="E410:G410"/>
    <mergeCell ref="L410:N410"/>
    <mergeCell ref="E411:G411"/>
    <mergeCell ref="L411:N411"/>
    <mergeCell ref="E412:G412"/>
    <mergeCell ref="L412:N412"/>
    <mergeCell ref="E413:G413"/>
    <mergeCell ref="L413:N413"/>
    <mergeCell ref="E393:G393"/>
    <mergeCell ref="L393:N393"/>
    <mergeCell ref="E394:G394"/>
    <mergeCell ref="L394:N394"/>
    <mergeCell ref="E395:G395"/>
    <mergeCell ref="L395:N395"/>
    <mergeCell ref="E396:G396"/>
    <mergeCell ref="L396:N396"/>
    <mergeCell ref="E397:G397"/>
    <mergeCell ref="L397:N397"/>
    <mergeCell ref="E381:G381"/>
    <mergeCell ref="L381:N381"/>
    <mergeCell ref="E382:G382"/>
    <mergeCell ref="L382:N382"/>
    <mergeCell ref="E383:G383"/>
    <mergeCell ref="L383:N383"/>
    <mergeCell ref="E384:G384"/>
    <mergeCell ref="L384:N384"/>
    <mergeCell ref="C385:G385"/>
    <mergeCell ref="J385:N385"/>
    <mergeCell ref="C386:G387"/>
    <mergeCell ref="J386:N387"/>
    <mergeCell ref="E388:G388"/>
    <mergeCell ref="L388:N388"/>
    <mergeCell ref="E389:G389"/>
    <mergeCell ref="L389:N389"/>
    <mergeCell ref="E390:G390"/>
    <mergeCell ref="L390:N390"/>
    <mergeCell ref="E365:G365"/>
    <mergeCell ref="L365:N365"/>
    <mergeCell ref="E376:G376"/>
    <mergeCell ref="L376:N376"/>
    <mergeCell ref="E378:G378"/>
    <mergeCell ref="L378:N378"/>
    <mergeCell ref="E379:G379"/>
    <mergeCell ref="L379:N379"/>
    <mergeCell ref="E380:G380"/>
    <mergeCell ref="L380:N380"/>
    <mergeCell ref="C353:G353"/>
    <mergeCell ref="J353:N353"/>
    <mergeCell ref="C354:G355"/>
    <mergeCell ref="J354:N355"/>
    <mergeCell ref="E356:G356"/>
    <mergeCell ref="L356:N356"/>
    <mergeCell ref="E357:G357"/>
    <mergeCell ref="L357:N357"/>
    <mergeCell ref="E358:G358"/>
    <mergeCell ref="L358:N358"/>
    <mergeCell ref="E359:G359"/>
    <mergeCell ref="L359:N359"/>
    <mergeCell ref="E360:G360"/>
    <mergeCell ref="L360:N360"/>
    <mergeCell ref="E361:G361"/>
    <mergeCell ref="L361:N361"/>
    <mergeCell ref="E362:G362"/>
    <mergeCell ref="L362:N362"/>
    <mergeCell ref="E363:G363"/>
    <mergeCell ref="L363:N363"/>
    <mergeCell ref="E330:G330"/>
    <mergeCell ref="L330:N330"/>
    <mergeCell ref="E331:G331"/>
    <mergeCell ref="L331:N331"/>
    <mergeCell ref="E364:G364"/>
    <mergeCell ref="L364:N364"/>
    <mergeCell ref="E348:G348"/>
    <mergeCell ref="L348:N348"/>
    <mergeCell ref="E349:G349"/>
    <mergeCell ref="L349:N349"/>
    <mergeCell ref="E350:G350"/>
    <mergeCell ref="L350:N350"/>
    <mergeCell ref="E351:G351"/>
    <mergeCell ref="L351:N351"/>
    <mergeCell ref="E352:G352"/>
    <mergeCell ref="L352:N352"/>
    <mergeCell ref="E332:G332"/>
    <mergeCell ref="L332:N332"/>
    <mergeCell ref="E333:G333"/>
    <mergeCell ref="L333:N333"/>
    <mergeCell ref="E344:G344"/>
    <mergeCell ref="L344:N344"/>
    <mergeCell ref="E346:G346"/>
    <mergeCell ref="L346:N346"/>
    <mergeCell ref="E347:G347"/>
    <mergeCell ref="L347:N347"/>
    <mergeCell ref="E320:G320"/>
    <mergeCell ref="L320:N320"/>
    <mergeCell ref="C321:G321"/>
    <mergeCell ref="J321:N321"/>
    <mergeCell ref="C322:G323"/>
    <mergeCell ref="J322:N323"/>
    <mergeCell ref="E324:G324"/>
    <mergeCell ref="L324:N324"/>
    <mergeCell ref="E325:G325"/>
    <mergeCell ref="L325:N325"/>
    <mergeCell ref="E326:G326"/>
    <mergeCell ref="L326:N326"/>
    <mergeCell ref="E327:G327"/>
    <mergeCell ref="L327:N327"/>
    <mergeCell ref="E328:G328"/>
    <mergeCell ref="L328:N328"/>
    <mergeCell ref="E329:G329"/>
    <mergeCell ref="L329:N329"/>
    <mergeCell ref="E297:G297"/>
    <mergeCell ref="L297:N297"/>
    <mergeCell ref="E298:G298"/>
    <mergeCell ref="L298:N298"/>
    <mergeCell ref="E315:G315"/>
    <mergeCell ref="L315:N315"/>
    <mergeCell ref="E316:G316"/>
    <mergeCell ref="L316:N316"/>
    <mergeCell ref="E317:G317"/>
    <mergeCell ref="L317:N317"/>
    <mergeCell ref="E318:G318"/>
    <mergeCell ref="L318:N318"/>
    <mergeCell ref="E319:G319"/>
    <mergeCell ref="L319:N319"/>
    <mergeCell ref="E299:G299"/>
    <mergeCell ref="L299:N299"/>
    <mergeCell ref="E300:G300"/>
    <mergeCell ref="L300:N300"/>
    <mergeCell ref="E301:G301"/>
    <mergeCell ref="L301:N301"/>
    <mergeCell ref="E312:G312"/>
    <mergeCell ref="L312:N312"/>
    <mergeCell ref="E314:G314"/>
    <mergeCell ref="L314:N314"/>
    <mergeCell ref="E287:G287"/>
    <mergeCell ref="L287:N287"/>
    <mergeCell ref="E288:G288"/>
    <mergeCell ref="L288:N288"/>
    <mergeCell ref="C289:G289"/>
    <mergeCell ref="J289:N289"/>
    <mergeCell ref="C290:G291"/>
    <mergeCell ref="J290:N291"/>
    <mergeCell ref="E292:G292"/>
    <mergeCell ref="L292:N292"/>
    <mergeCell ref="E293:G293"/>
    <mergeCell ref="L293:N293"/>
    <mergeCell ref="E294:G294"/>
    <mergeCell ref="L294:N294"/>
    <mergeCell ref="E295:G295"/>
    <mergeCell ref="L295:N295"/>
    <mergeCell ref="E296:G296"/>
    <mergeCell ref="L296:N296"/>
    <mergeCell ref="E264:G264"/>
    <mergeCell ref="L264:N264"/>
    <mergeCell ref="E265:G265"/>
    <mergeCell ref="L265:N265"/>
    <mergeCell ref="E282:G282"/>
    <mergeCell ref="L282:N282"/>
    <mergeCell ref="E283:G283"/>
    <mergeCell ref="L283:N283"/>
    <mergeCell ref="E284:G284"/>
    <mergeCell ref="L284:N284"/>
    <mergeCell ref="E285:G285"/>
    <mergeCell ref="L285:N285"/>
    <mergeCell ref="E286:G286"/>
    <mergeCell ref="L286:N286"/>
    <mergeCell ref="E266:G266"/>
    <mergeCell ref="L266:N266"/>
    <mergeCell ref="E267:G267"/>
    <mergeCell ref="L267:N267"/>
    <mergeCell ref="E268:G268"/>
    <mergeCell ref="L268:N268"/>
    <mergeCell ref="E269:G269"/>
    <mergeCell ref="L269:N269"/>
    <mergeCell ref="E280:G280"/>
    <mergeCell ref="L280:N280"/>
    <mergeCell ref="E254:G254"/>
    <mergeCell ref="L254:N254"/>
    <mergeCell ref="E255:G255"/>
    <mergeCell ref="L255:N255"/>
    <mergeCell ref="E256:G256"/>
    <mergeCell ref="L256:N256"/>
    <mergeCell ref="C257:G257"/>
    <mergeCell ref="J257:N257"/>
    <mergeCell ref="C258:G259"/>
    <mergeCell ref="J258:N259"/>
    <mergeCell ref="E260:G260"/>
    <mergeCell ref="L260:N260"/>
    <mergeCell ref="E261:G261"/>
    <mergeCell ref="L261:N261"/>
    <mergeCell ref="E262:G262"/>
    <mergeCell ref="L262:N262"/>
    <mergeCell ref="E263:G263"/>
    <mergeCell ref="L263:N263"/>
    <mergeCell ref="E231:G231"/>
    <mergeCell ref="L231:N231"/>
    <mergeCell ref="E232:G232"/>
    <mergeCell ref="L232:N232"/>
    <mergeCell ref="E248:G248"/>
    <mergeCell ref="L248:N248"/>
    <mergeCell ref="E250:G250"/>
    <mergeCell ref="L250:N250"/>
    <mergeCell ref="E251:G251"/>
    <mergeCell ref="L251:N251"/>
    <mergeCell ref="E252:G252"/>
    <mergeCell ref="L252:N252"/>
    <mergeCell ref="E253:G253"/>
    <mergeCell ref="L253:N253"/>
    <mergeCell ref="E233:G233"/>
    <mergeCell ref="L233:N233"/>
    <mergeCell ref="E234:G234"/>
    <mergeCell ref="L234:N234"/>
    <mergeCell ref="E235:G235"/>
    <mergeCell ref="L235:N235"/>
    <mergeCell ref="E236:G236"/>
    <mergeCell ref="L236:N236"/>
    <mergeCell ref="E237:G237"/>
    <mergeCell ref="L237:N237"/>
    <mergeCell ref="E221:G221"/>
    <mergeCell ref="L221:N221"/>
    <mergeCell ref="E222:G222"/>
    <mergeCell ref="L222:N222"/>
    <mergeCell ref="E223:G223"/>
    <mergeCell ref="L223:N223"/>
    <mergeCell ref="E224:G224"/>
    <mergeCell ref="L224:N224"/>
    <mergeCell ref="C225:G225"/>
    <mergeCell ref="J225:N225"/>
    <mergeCell ref="C226:G227"/>
    <mergeCell ref="J226:N227"/>
    <mergeCell ref="E228:G228"/>
    <mergeCell ref="L228:N228"/>
    <mergeCell ref="E229:G229"/>
    <mergeCell ref="L229:N229"/>
    <mergeCell ref="E230:G230"/>
    <mergeCell ref="L230:N230"/>
    <mergeCell ref="E205:G205"/>
    <mergeCell ref="L205:N205"/>
    <mergeCell ref="E216:G216"/>
    <mergeCell ref="L216:N216"/>
    <mergeCell ref="E218:G218"/>
    <mergeCell ref="L218:N218"/>
    <mergeCell ref="E219:G219"/>
    <mergeCell ref="L219:N219"/>
    <mergeCell ref="E220:G220"/>
    <mergeCell ref="L220:N220"/>
    <mergeCell ref="C193:G193"/>
    <mergeCell ref="J193:N193"/>
    <mergeCell ref="C194:G195"/>
    <mergeCell ref="J194:N195"/>
    <mergeCell ref="E196:G196"/>
    <mergeCell ref="L196:N196"/>
    <mergeCell ref="E197:G197"/>
    <mergeCell ref="L197:N197"/>
    <mergeCell ref="E198:G198"/>
    <mergeCell ref="L198:N198"/>
    <mergeCell ref="E199:G199"/>
    <mergeCell ref="L199:N199"/>
    <mergeCell ref="E200:G200"/>
    <mergeCell ref="L200:N200"/>
    <mergeCell ref="E201:G201"/>
    <mergeCell ref="L201:N201"/>
    <mergeCell ref="E202:G202"/>
    <mergeCell ref="L202:N202"/>
    <mergeCell ref="E203:G203"/>
    <mergeCell ref="L203:N203"/>
    <mergeCell ref="C1:G1"/>
    <mergeCell ref="C2:G3"/>
    <mergeCell ref="E4:G4"/>
    <mergeCell ref="E5:G5"/>
    <mergeCell ref="E6:G6"/>
    <mergeCell ref="E7:G7"/>
    <mergeCell ref="E8:G8"/>
    <mergeCell ref="C33:G33"/>
    <mergeCell ref="J33:N33"/>
    <mergeCell ref="C34:G35"/>
    <mergeCell ref="J34:N35"/>
    <mergeCell ref="E36:G36"/>
    <mergeCell ref="L36:N36"/>
    <mergeCell ref="E37:G37"/>
    <mergeCell ref="L37:N37"/>
    <mergeCell ref="E38:G38"/>
    <mergeCell ref="L38:N38"/>
    <mergeCell ref="E9:G9"/>
    <mergeCell ref="E10:G10"/>
    <mergeCell ref="E11:G11"/>
    <mergeCell ref="E12:G12"/>
    <mergeCell ref="E13:G13"/>
    <mergeCell ref="E24:G24"/>
    <mergeCell ref="E26:G26"/>
    <mergeCell ref="E27:G27"/>
    <mergeCell ref="E28:G28"/>
    <mergeCell ref="E29:G29"/>
    <mergeCell ref="E30:G30"/>
    <mergeCell ref="E31:G31"/>
    <mergeCell ref="E32:G32"/>
    <mergeCell ref="L59:N59"/>
    <mergeCell ref="E60:G60"/>
    <mergeCell ref="L60:N60"/>
    <mergeCell ref="L24:N24"/>
    <mergeCell ref="L26:N26"/>
    <mergeCell ref="L27:N27"/>
    <mergeCell ref="L28:N28"/>
    <mergeCell ref="L29:N29"/>
    <mergeCell ref="L30:N30"/>
    <mergeCell ref="L31:N31"/>
    <mergeCell ref="L32:N32"/>
    <mergeCell ref="E204:G204"/>
    <mergeCell ref="L204:N204"/>
    <mergeCell ref="E39:G39"/>
    <mergeCell ref="L39:N39"/>
    <mergeCell ref="E40:G40"/>
    <mergeCell ref="L40:N40"/>
    <mergeCell ref="E41:G41"/>
    <mergeCell ref="L41:N41"/>
    <mergeCell ref="E42:G42"/>
    <mergeCell ref="L42:N42"/>
    <mergeCell ref="E43:G43"/>
    <mergeCell ref="E74:G74"/>
    <mergeCell ref="L74:N74"/>
    <mergeCell ref="E75:G75"/>
    <mergeCell ref="L75:N75"/>
    <mergeCell ref="E76:G76"/>
    <mergeCell ref="L76:N76"/>
    <mergeCell ref="E77:G77"/>
    <mergeCell ref="L77:N77"/>
    <mergeCell ref="E88:G88"/>
    <mergeCell ref="L88:N88"/>
    <mergeCell ref="E61:G61"/>
    <mergeCell ref="L61:N61"/>
    <mergeCell ref="E62:G62"/>
    <mergeCell ref="L62:N62"/>
    <mergeCell ref="L43:N43"/>
    <mergeCell ref="E44:G44"/>
    <mergeCell ref="L44:N44"/>
    <mergeCell ref="E45:G45"/>
    <mergeCell ref="L45:N45"/>
    <mergeCell ref="E56:G56"/>
    <mergeCell ref="L56:N56"/>
    <mergeCell ref="E58:G58"/>
    <mergeCell ref="L58:N58"/>
    <mergeCell ref="E59:G59"/>
    <mergeCell ref="E100:G100"/>
    <mergeCell ref="L100:N100"/>
    <mergeCell ref="E101:G101"/>
    <mergeCell ref="L101:N101"/>
    <mergeCell ref="E92:G92"/>
    <mergeCell ref="L92:N92"/>
    <mergeCell ref="E93:G93"/>
    <mergeCell ref="L93:N93"/>
    <mergeCell ref="E94:G94"/>
    <mergeCell ref="L94:N94"/>
    <mergeCell ref="E95:G95"/>
    <mergeCell ref="L95:N95"/>
    <mergeCell ref="E96:G96"/>
    <mergeCell ref="L96:N96"/>
    <mergeCell ref="C97:G97"/>
    <mergeCell ref="J97:N97"/>
    <mergeCell ref="C98:G99"/>
    <mergeCell ref="J98:N99"/>
    <mergeCell ref="E102:G102"/>
    <mergeCell ref="L102:N102"/>
    <mergeCell ref="E103:G103"/>
    <mergeCell ref="L103:N103"/>
    <mergeCell ref="E104:G104"/>
    <mergeCell ref="L104:N104"/>
    <mergeCell ref="E105:G105"/>
    <mergeCell ref="L105:N105"/>
    <mergeCell ref="E63:G63"/>
    <mergeCell ref="L63:N63"/>
    <mergeCell ref="E64:G64"/>
    <mergeCell ref="L64:N64"/>
    <mergeCell ref="C65:G65"/>
    <mergeCell ref="J65:N65"/>
    <mergeCell ref="C66:G67"/>
    <mergeCell ref="J66:N67"/>
    <mergeCell ref="E68:G68"/>
    <mergeCell ref="L68:N68"/>
    <mergeCell ref="E69:G69"/>
    <mergeCell ref="L69:N69"/>
    <mergeCell ref="E70:G70"/>
    <mergeCell ref="L70:N70"/>
    <mergeCell ref="E71:G71"/>
    <mergeCell ref="L71:N71"/>
    <mergeCell ref="E72:G72"/>
    <mergeCell ref="L72:N72"/>
    <mergeCell ref="E73:G73"/>
    <mergeCell ref="L73:N73"/>
    <mergeCell ref="E90:G90"/>
    <mergeCell ref="L90:N90"/>
    <mergeCell ref="E91:G91"/>
    <mergeCell ref="L91:N91"/>
    <mergeCell ref="E141:G141"/>
    <mergeCell ref="L141:N141"/>
    <mergeCell ref="E106:G106"/>
    <mergeCell ref="L106:N106"/>
    <mergeCell ref="E107:G107"/>
    <mergeCell ref="L107:N107"/>
    <mergeCell ref="E108:G108"/>
    <mergeCell ref="L108:N108"/>
    <mergeCell ref="E109:G109"/>
    <mergeCell ref="L109:N109"/>
    <mergeCell ref="E120:G120"/>
    <mergeCell ref="L120:N120"/>
    <mergeCell ref="E122:G122"/>
    <mergeCell ref="L122:N122"/>
    <mergeCell ref="E123:G123"/>
    <mergeCell ref="L123:N123"/>
    <mergeCell ref="E124:G124"/>
    <mergeCell ref="L124:N124"/>
    <mergeCell ref="E125:G125"/>
    <mergeCell ref="L125:N125"/>
    <mergeCell ref="E167:G167"/>
    <mergeCell ref="L167:N167"/>
    <mergeCell ref="E168:G168"/>
    <mergeCell ref="L168:N168"/>
    <mergeCell ref="E126:G126"/>
    <mergeCell ref="L126:N126"/>
    <mergeCell ref="E127:G127"/>
    <mergeCell ref="L127:N127"/>
    <mergeCell ref="E128:G128"/>
    <mergeCell ref="L128:N128"/>
    <mergeCell ref="C129:G129"/>
    <mergeCell ref="J129:N129"/>
    <mergeCell ref="C130:G131"/>
    <mergeCell ref="J130:N131"/>
    <mergeCell ref="E132:G132"/>
    <mergeCell ref="L132:N132"/>
    <mergeCell ref="E133:G133"/>
    <mergeCell ref="L133:N133"/>
    <mergeCell ref="E134:G134"/>
    <mergeCell ref="L134:N134"/>
    <mergeCell ref="E135:G135"/>
    <mergeCell ref="L135:N135"/>
    <mergeCell ref="E136:G136"/>
    <mergeCell ref="L136:N136"/>
    <mergeCell ref="E137:G137"/>
    <mergeCell ref="L137:N137"/>
    <mergeCell ref="E138:G138"/>
    <mergeCell ref="L138:N138"/>
    <mergeCell ref="E139:G139"/>
    <mergeCell ref="L139:N139"/>
    <mergeCell ref="E140:G140"/>
    <mergeCell ref="L140:N140"/>
    <mergeCell ref="E186:G186"/>
    <mergeCell ref="L186:N186"/>
    <mergeCell ref="E187:G187"/>
    <mergeCell ref="L187:N187"/>
    <mergeCell ref="E188:G188"/>
    <mergeCell ref="L188:N188"/>
    <mergeCell ref="E152:G152"/>
    <mergeCell ref="L152:N152"/>
    <mergeCell ref="E154:G154"/>
    <mergeCell ref="L154:N154"/>
    <mergeCell ref="E155:G155"/>
    <mergeCell ref="L155:N155"/>
    <mergeCell ref="E156:G156"/>
    <mergeCell ref="L156:N156"/>
    <mergeCell ref="E157:G157"/>
    <mergeCell ref="L157:N157"/>
    <mergeCell ref="E158:G158"/>
    <mergeCell ref="L158:N158"/>
    <mergeCell ref="E159:G159"/>
    <mergeCell ref="L159:N159"/>
    <mergeCell ref="E160:G160"/>
    <mergeCell ref="L160:N160"/>
    <mergeCell ref="C161:G161"/>
    <mergeCell ref="J161:N161"/>
    <mergeCell ref="C162:G163"/>
    <mergeCell ref="J162:N163"/>
    <mergeCell ref="E164:G164"/>
    <mergeCell ref="L164:N164"/>
    <mergeCell ref="E165:G165"/>
    <mergeCell ref="L165:N165"/>
    <mergeCell ref="E166:G166"/>
    <mergeCell ref="L166:N166"/>
    <mergeCell ref="E189:G189"/>
    <mergeCell ref="L189:N189"/>
    <mergeCell ref="E190:G190"/>
    <mergeCell ref="L190:N190"/>
    <mergeCell ref="E191:G191"/>
    <mergeCell ref="L191:N191"/>
    <mergeCell ref="E192:G192"/>
    <mergeCell ref="L192:N192"/>
    <mergeCell ref="J1:N1"/>
    <mergeCell ref="J2:N3"/>
    <mergeCell ref="L4:N4"/>
    <mergeCell ref="L5:N5"/>
    <mergeCell ref="L6:N6"/>
    <mergeCell ref="L7:N7"/>
    <mergeCell ref="L8:N8"/>
    <mergeCell ref="L9:N9"/>
    <mergeCell ref="L10:N10"/>
    <mergeCell ref="L11:N11"/>
    <mergeCell ref="L12:N12"/>
    <mergeCell ref="L13:N13"/>
    <mergeCell ref="E169:G169"/>
    <mergeCell ref="L169:N169"/>
    <mergeCell ref="E170:G170"/>
    <mergeCell ref="L170:N170"/>
    <mergeCell ref="E171:G171"/>
    <mergeCell ref="L171:N171"/>
    <mergeCell ref="E172:G172"/>
    <mergeCell ref="L172:N172"/>
    <mergeCell ref="E173:G173"/>
    <mergeCell ref="L173:N173"/>
    <mergeCell ref="E184:G184"/>
    <mergeCell ref="L184:N184"/>
  </mergeCells>
  <phoneticPr fontId="12" type="noConversion"/>
  <conditionalFormatting sqref="J1:J2 K14:M14 K15 L32 K9:K13 K6:K7 K4:L5 L9:L12 L26 K24:L25 M25:N25 K17:K22">
    <cfRule type="cellIs" dxfId="4004" priority="3618" stopIfTrue="1" operator="equal">
      <formula>0</formula>
    </cfRule>
  </conditionalFormatting>
  <conditionalFormatting sqref="J1:J2 K14:M14 K15 L32 K9:K13 K6:K7 K4:L5 L9:L12 L26 K24:L25 M25:N25 K17:K22">
    <cfRule type="containsText" dxfId="4003" priority="3614" stopIfTrue="1" operator="containsText" text="f'k{kk foHkkx jktLFkku">
      <formula>NOT(ISERROR(SEARCH("f'k{kk foHkkx jktLFkku",J1)))</formula>
    </cfRule>
    <cfRule type="containsText" dxfId="4002" priority="3617" stopIfTrue="1" operator="containsText" text="iw.kkZad">
      <formula>NOT(ISERROR(SEARCH("iw.kkZad",J1)))</formula>
    </cfRule>
  </conditionalFormatting>
  <conditionalFormatting sqref="L5 L8:L10 L24:L26">
    <cfRule type="cellIs" dxfId="4001" priority="3615" stopIfTrue="1" operator="equal">
      <formula>1800</formula>
    </cfRule>
    <cfRule type="cellIs" dxfId="4000" priority="3616" stopIfTrue="1" operator="equal">
      <formula>200</formula>
    </cfRule>
  </conditionalFormatting>
  <conditionalFormatting sqref="J1:J2 K14:M14 K15 L32 K9:K13 K6:K7 K4:L5 L9:L12 L26 K24:L25 M25:N25 K17:K22">
    <cfRule type="containsText" dxfId="3999" priority="3613" stopIfTrue="1" operator="containsText" text="dsoy jktdh; fo|ky;ksa esa iz;ksx gsrq fu%'kqYd">
      <formula>NOT(ISERROR(SEARCH("dsoy jktdh; fo|ky;ksa esa iz;ksx gsrq fu%'kqYd",J1)))</formula>
    </cfRule>
  </conditionalFormatting>
  <conditionalFormatting sqref="K32">
    <cfRule type="cellIs" dxfId="3998" priority="3602" stopIfTrue="1" operator="equal">
      <formula>0</formula>
    </cfRule>
  </conditionalFormatting>
  <conditionalFormatting sqref="K32">
    <cfRule type="containsText" dxfId="3997" priority="3598" stopIfTrue="1" operator="containsText" text="f'k{kk foHkkx jktLFkku">
      <formula>NOT(ISERROR(SEARCH("f'k{kk foHkkx jktLFkku",K32)))</formula>
    </cfRule>
    <cfRule type="containsText" dxfId="3996" priority="3601" stopIfTrue="1" operator="containsText" text="iw.kkZad">
      <formula>NOT(ISERROR(SEARCH("iw.kkZad",K32)))</formula>
    </cfRule>
  </conditionalFormatting>
  <conditionalFormatting sqref="K32">
    <cfRule type="containsText" dxfId="3995" priority="3597" stopIfTrue="1" operator="containsText" text="dsoy jktdh; fo|ky;ksa esa iz;ksx gsrq fu%'kqYd">
      <formula>NOT(ISERROR(SEARCH("dsoy jktdh; fo|ky;ksa esa iz;ksx gsrq fu%'kqYd",K32)))</formula>
    </cfRule>
  </conditionalFormatting>
  <conditionalFormatting sqref="L27:L30">
    <cfRule type="cellIs" dxfId="3994" priority="2976" stopIfTrue="1" operator="equal">
      <formula>0</formula>
    </cfRule>
  </conditionalFormatting>
  <conditionalFormatting sqref="L27:L30">
    <cfRule type="containsText" dxfId="3993" priority="2972" stopIfTrue="1" operator="containsText" text="f'k{kk foHkkx jktLFkku">
      <formula>NOT(ISERROR(SEARCH("f'k{kk foHkkx jktLFkku",L27)))</formula>
    </cfRule>
    <cfRule type="containsText" dxfId="3992" priority="2975" stopIfTrue="1" operator="containsText" text="iw.kkZad">
      <formula>NOT(ISERROR(SEARCH("iw.kkZad",L27)))</formula>
    </cfRule>
  </conditionalFormatting>
  <conditionalFormatting sqref="L27:L30">
    <cfRule type="cellIs" dxfId="3991" priority="2973" stopIfTrue="1" operator="equal">
      <formula>1800</formula>
    </cfRule>
    <cfRule type="cellIs" dxfId="3990" priority="2974" stopIfTrue="1" operator="equal">
      <formula>200</formula>
    </cfRule>
  </conditionalFormatting>
  <conditionalFormatting sqref="L27:L30">
    <cfRule type="containsText" dxfId="3989" priority="2971" stopIfTrue="1" operator="containsText" text="dsoy jktdh; fo|ky;ksa esa iz;ksx gsrq fu%'kqYd">
      <formula>NOT(ISERROR(SEARCH("dsoy jktdh; fo|ky;ksa esa iz;ksx gsrq fu%'kqYd",L27)))</formula>
    </cfRule>
  </conditionalFormatting>
  <conditionalFormatting sqref="L6:L7">
    <cfRule type="cellIs" dxfId="3988" priority="2970" stopIfTrue="1" operator="equal">
      <formula>0</formula>
    </cfRule>
  </conditionalFormatting>
  <conditionalFormatting sqref="L6:L7">
    <cfRule type="containsText" dxfId="3987" priority="2966" stopIfTrue="1" operator="containsText" text="f'k{kk foHkkx jktLFkku">
      <formula>NOT(ISERROR(SEARCH("f'k{kk foHkkx jktLFkku",L6)))</formula>
    </cfRule>
    <cfRule type="containsText" dxfId="3986" priority="2969" stopIfTrue="1" operator="containsText" text="iw.kkZad">
      <formula>NOT(ISERROR(SEARCH("iw.kkZad",L6)))</formula>
    </cfRule>
  </conditionalFormatting>
  <conditionalFormatting sqref="L6:L7">
    <cfRule type="cellIs" dxfId="3985" priority="2967" stopIfTrue="1" operator="equal">
      <formula>1800</formula>
    </cfRule>
    <cfRule type="cellIs" dxfId="3984" priority="2968" stopIfTrue="1" operator="equal">
      <formula>200</formula>
    </cfRule>
  </conditionalFormatting>
  <conditionalFormatting sqref="L6:L7">
    <cfRule type="containsText" dxfId="3983" priority="2965" stopIfTrue="1" operator="containsText" text="dsoy jktdh; fo|ky;ksa esa iz;ksx gsrq fu%'kqYd">
      <formula>NOT(ISERROR(SEARCH("dsoy jktdh; fo|ky;ksa esa iz;ksx gsrq fu%'kqYd",L6)))</formula>
    </cfRule>
  </conditionalFormatting>
  <conditionalFormatting sqref="K160">
    <cfRule type="containsText" dxfId="3982" priority="2607" stopIfTrue="1" operator="containsText" text="dsoy jktdh; fo|ky;ksa esa iz;ksx gsrq fu%'kqYd">
      <formula>NOT(ISERROR(SEARCH("dsoy jktdh; fo|ky;ksa esa iz;ksx gsrq fu%'kqYd",K160)))</formula>
    </cfRule>
  </conditionalFormatting>
  <conditionalFormatting sqref="L155:L158">
    <cfRule type="cellIs" dxfId="3981" priority="2606" stopIfTrue="1" operator="equal">
      <formula>0</formula>
    </cfRule>
  </conditionalFormatting>
  <conditionalFormatting sqref="E32">
    <cfRule type="cellIs" dxfId="3980" priority="2788" stopIfTrue="1" operator="equal">
      <formula>0</formula>
    </cfRule>
  </conditionalFormatting>
  <conditionalFormatting sqref="C1:C2 D14:F14 D9:D13 D6:D7 D4:E5 E9:E12 E26 D24:E25 F25:G25 D15:D22">
    <cfRule type="cellIs" dxfId="3979" priority="2942" stopIfTrue="1" operator="equal">
      <formula>0</formula>
    </cfRule>
  </conditionalFormatting>
  <conditionalFormatting sqref="C1:C2 D14:F14 D9:D13 D6:D7 D4:E5 E9:E12 E26 D24:E25 F25:G25 D15:D22">
    <cfRule type="containsText" dxfId="3978" priority="2938" stopIfTrue="1" operator="containsText" text="f'k{kk foHkkx jktLFkku">
      <formula>NOT(ISERROR(SEARCH("f'k{kk foHkkx jktLFkku",C1)))</formula>
    </cfRule>
    <cfRule type="containsText" dxfId="3977" priority="2941" stopIfTrue="1" operator="containsText" text="iw.kkZad">
      <formula>NOT(ISERROR(SEARCH("iw.kkZad",C1)))</formula>
    </cfRule>
  </conditionalFormatting>
  <conditionalFormatting sqref="E5 E8:E10 E24:E26">
    <cfRule type="cellIs" dxfId="3976" priority="2939" stopIfTrue="1" operator="equal">
      <formula>1800</formula>
    </cfRule>
    <cfRule type="cellIs" dxfId="3975" priority="2940" stopIfTrue="1" operator="equal">
      <formula>200</formula>
    </cfRule>
  </conditionalFormatting>
  <conditionalFormatting sqref="C1:C2 D14:F14 D9:D13 D6:D7 D4:E5 E9:E12 E26 D24:E25 F25:G25 D15:D22">
    <cfRule type="containsText" dxfId="3974" priority="2937" stopIfTrue="1" operator="containsText" text="dsoy jktdh; fo|ky;ksa esa iz;ksx gsrq fu%'kqYd">
      <formula>NOT(ISERROR(SEARCH("dsoy jktdh; fo|ky;ksa esa iz;ksx gsrq fu%'kqYd",C1)))</formula>
    </cfRule>
  </conditionalFormatting>
  <conditionalFormatting sqref="D32">
    <cfRule type="cellIs" dxfId="3973" priority="2936" stopIfTrue="1" operator="equal">
      <formula>0</formula>
    </cfRule>
  </conditionalFormatting>
  <conditionalFormatting sqref="D32">
    <cfRule type="containsText" dxfId="3972" priority="2934" stopIfTrue="1" operator="containsText" text="f'k{kk foHkkx jktLFkku">
      <formula>NOT(ISERROR(SEARCH("f'k{kk foHkkx jktLFkku",D32)))</formula>
    </cfRule>
    <cfRule type="containsText" dxfId="3971" priority="2935" stopIfTrue="1" operator="containsText" text="iw.kkZad">
      <formula>NOT(ISERROR(SEARCH("iw.kkZad",D32)))</formula>
    </cfRule>
  </conditionalFormatting>
  <conditionalFormatting sqref="D32">
    <cfRule type="containsText" dxfId="3970" priority="2933" stopIfTrue="1" operator="containsText" text="dsoy jktdh; fo|ky;ksa esa iz;ksx gsrq fu%'kqYd">
      <formula>NOT(ISERROR(SEARCH("dsoy jktdh; fo|ky;ksa esa iz;ksx gsrq fu%'kqYd",D32)))</formula>
    </cfRule>
  </conditionalFormatting>
  <conditionalFormatting sqref="E27:E30">
    <cfRule type="cellIs" dxfId="3969" priority="2932" stopIfTrue="1" operator="equal">
      <formula>0</formula>
    </cfRule>
  </conditionalFormatting>
  <conditionalFormatting sqref="E27:E30">
    <cfRule type="containsText" dxfId="3968" priority="2928" stopIfTrue="1" operator="containsText" text="f'k{kk foHkkx jktLFkku">
      <formula>NOT(ISERROR(SEARCH("f'k{kk foHkkx jktLFkku",E27)))</formula>
    </cfRule>
    <cfRule type="containsText" dxfId="3967" priority="2931" stopIfTrue="1" operator="containsText" text="iw.kkZad">
      <formula>NOT(ISERROR(SEARCH("iw.kkZad",E27)))</formula>
    </cfRule>
  </conditionalFormatting>
  <conditionalFormatting sqref="E27:E30">
    <cfRule type="cellIs" dxfId="3966" priority="2929" stopIfTrue="1" operator="equal">
      <formula>1800</formula>
    </cfRule>
    <cfRule type="cellIs" dxfId="3965" priority="2930" stopIfTrue="1" operator="equal">
      <formula>200</formula>
    </cfRule>
  </conditionalFormatting>
  <conditionalFormatting sqref="E27:E30">
    <cfRule type="containsText" dxfId="3964" priority="2927" stopIfTrue="1" operator="containsText" text="dsoy jktdh; fo|ky;ksa esa iz;ksx gsrq fu%'kqYd">
      <formula>NOT(ISERROR(SEARCH("dsoy jktdh; fo|ky;ksa esa iz;ksx gsrq fu%'kqYd",E27)))</formula>
    </cfRule>
  </conditionalFormatting>
  <conditionalFormatting sqref="E6:E7">
    <cfRule type="cellIs" dxfId="3963" priority="2926" stopIfTrue="1" operator="equal">
      <formula>0</formula>
    </cfRule>
  </conditionalFormatting>
  <conditionalFormatting sqref="E6:E7">
    <cfRule type="containsText" dxfId="3962" priority="2922" stopIfTrue="1" operator="containsText" text="f'k{kk foHkkx jktLFkku">
      <formula>NOT(ISERROR(SEARCH("f'k{kk foHkkx jktLFkku",E6)))</formula>
    </cfRule>
    <cfRule type="containsText" dxfId="3961" priority="2925" stopIfTrue="1" operator="containsText" text="iw.kkZad">
      <formula>NOT(ISERROR(SEARCH("iw.kkZad",E6)))</formula>
    </cfRule>
  </conditionalFormatting>
  <conditionalFormatting sqref="E6:E7">
    <cfRule type="cellIs" dxfId="3960" priority="2923" stopIfTrue="1" operator="equal">
      <formula>1800</formula>
    </cfRule>
    <cfRule type="cellIs" dxfId="3959" priority="2924" stopIfTrue="1" operator="equal">
      <formula>200</formula>
    </cfRule>
  </conditionalFormatting>
  <conditionalFormatting sqref="E6:E7">
    <cfRule type="containsText" dxfId="3958" priority="2921" stopIfTrue="1" operator="containsText" text="dsoy jktdh; fo|ky;ksa esa iz;ksx gsrq fu%'kqYd">
      <formula>NOT(ISERROR(SEARCH("dsoy jktdh; fo|ky;ksa esa iz;ksx gsrq fu%'kqYd",E6)))</formula>
    </cfRule>
  </conditionalFormatting>
  <conditionalFormatting sqref="E59:E62">
    <cfRule type="cellIs" dxfId="3957" priority="2728" stopIfTrue="1" operator="equal">
      <formula>0</formula>
    </cfRule>
  </conditionalFormatting>
  <conditionalFormatting sqref="E59:E62">
    <cfRule type="containsText" dxfId="3956" priority="2724" stopIfTrue="1" operator="containsText" text="f'k{kk foHkkx jktLFkku">
      <formula>NOT(ISERROR(SEARCH("f'k{kk foHkkx jktLFkku",E59)))</formula>
    </cfRule>
    <cfRule type="containsText" dxfId="3955" priority="2727" stopIfTrue="1" operator="containsText" text="iw.kkZad">
      <formula>NOT(ISERROR(SEARCH("iw.kkZad",E59)))</formula>
    </cfRule>
  </conditionalFormatting>
  <conditionalFormatting sqref="E59:E62">
    <cfRule type="cellIs" dxfId="3954" priority="2725" stopIfTrue="1" operator="equal">
      <formula>1800</formula>
    </cfRule>
    <cfRule type="cellIs" dxfId="3953" priority="2726" stopIfTrue="1" operator="equal">
      <formula>200</formula>
    </cfRule>
  </conditionalFormatting>
  <conditionalFormatting sqref="E59:E62">
    <cfRule type="containsText" dxfId="3952" priority="2723" stopIfTrue="1" operator="containsText" text="dsoy jktdh; fo|ky;ksa esa iz;ksx gsrq fu%'kqYd">
      <formula>NOT(ISERROR(SEARCH("dsoy jktdh; fo|ky;ksa esa iz;ksx gsrq fu%'kqYd",E59)))</formula>
    </cfRule>
  </conditionalFormatting>
  <conditionalFormatting sqref="E38:E39">
    <cfRule type="cellIs" dxfId="3951" priority="2722" stopIfTrue="1" operator="equal">
      <formula>0</formula>
    </cfRule>
  </conditionalFormatting>
  <conditionalFormatting sqref="E64">
    <cfRule type="containsText" dxfId="3950" priority="2713" stopIfTrue="1" operator="containsText" text="dsoy jktdh; fo|ky;ksa esa iz;ksx gsrq fu%'kqYd">
      <formula>NOT(ISERROR(SEARCH("dsoy jktdh; fo|ky;ksa esa iz;ksx gsrq fu%'kqYd",E64)))</formula>
    </cfRule>
  </conditionalFormatting>
  <conditionalFormatting sqref="J65:J66 K78:M78 K79 L96 K73:K77 K70:K71 K68:L69 L73:L76 L90 K88:L89 M89:N89 K81:K86">
    <cfRule type="cellIs" dxfId="3949" priority="2712" stopIfTrue="1" operator="equal">
      <formula>0</formula>
    </cfRule>
  </conditionalFormatting>
  <conditionalFormatting sqref="J65:J66 K78:M78 K79 L96 K73:K77 K70:K71 K68:L69 L73:L76 L90 K88:L89 M89:N89 K81:K86">
    <cfRule type="containsText" dxfId="3948" priority="2708" stopIfTrue="1" operator="containsText" text="f'k{kk foHkkx jktLFkku">
      <formula>NOT(ISERROR(SEARCH("f'k{kk foHkkx jktLFkku",J65)))</formula>
    </cfRule>
    <cfRule type="containsText" dxfId="3947" priority="2711" stopIfTrue="1" operator="containsText" text="iw.kkZad">
      <formula>NOT(ISERROR(SEARCH("iw.kkZad",J65)))</formula>
    </cfRule>
  </conditionalFormatting>
  <conditionalFormatting sqref="L69 L72:L74 L88:L90">
    <cfRule type="cellIs" dxfId="3946" priority="2709" stopIfTrue="1" operator="equal">
      <formula>1800</formula>
    </cfRule>
    <cfRule type="cellIs" dxfId="3945" priority="2710" stopIfTrue="1" operator="equal">
      <formula>200</formula>
    </cfRule>
  </conditionalFormatting>
  <conditionalFormatting sqref="J65:J66 K78:M78 K79 L96 K73:K77 K70:K71 K68:L69 L73:L76 L90 K88:L89 M89:N89 K81:K86">
    <cfRule type="containsText" dxfId="3944" priority="2707" stopIfTrue="1" operator="containsText" text="dsoy jktdh; fo|ky;ksa esa iz;ksx gsrq fu%'kqYd">
      <formula>NOT(ISERROR(SEARCH("dsoy jktdh; fo|ky;ksa esa iz;ksx gsrq fu%'kqYd",J65)))</formula>
    </cfRule>
  </conditionalFormatting>
  <conditionalFormatting sqref="K96">
    <cfRule type="cellIs" dxfId="3943" priority="2706" stopIfTrue="1" operator="equal">
      <formula>0</formula>
    </cfRule>
  </conditionalFormatting>
  <conditionalFormatting sqref="L91:L94">
    <cfRule type="containsText" dxfId="3942" priority="2697" stopIfTrue="1" operator="containsText" text="dsoy jktdh; fo|ky;ksa esa iz;ksx gsrq fu%'kqYd">
      <formula>NOT(ISERROR(SEARCH("dsoy jktdh; fo|ky;ksa esa iz;ksx gsrq fu%'kqYd",L91)))</formula>
    </cfRule>
  </conditionalFormatting>
  <conditionalFormatting sqref="L70:L71">
    <cfRule type="cellIs" dxfId="3941" priority="2696" stopIfTrue="1" operator="equal">
      <formula>0</formula>
    </cfRule>
  </conditionalFormatting>
  <conditionalFormatting sqref="L70:L71">
    <cfRule type="containsText" dxfId="3940" priority="2692" stopIfTrue="1" operator="containsText" text="f'k{kk foHkkx jktLFkku">
      <formula>NOT(ISERROR(SEARCH("f'k{kk foHkkx jktLFkku",L70)))</formula>
    </cfRule>
    <cfRule type="containsText" dxfId="3939" priority="2695" stopIfTrue="1" operator="containsText" text="iw.kkZad">
      <formula>NOT(ISERROR(SEARCH("iw.kkZad",L70)))</formula>
    </cfRule>
  </conditionalFormatting>
  <conditionalFormatting sqref="L70:L71">
    <cfRule type="cellIs" dxfId="3938" priority="2693" stopIfTrue="1" operator="equal">
      <formula>1800</formula>
    </cfRule>
    <cfRule type="cellIs" dxfId="3937" priority="2694" stopIfTrue="1" operator="equal">
      <formula>200</formula>
    </cfRule>
  </conditionalFormatting>
  <conditionalFormatting sqref="L70:L71">
    <cfRule type="containsText" dxfId="3936" priority="2691" stopIfTrue="1" operator="containsText" text="dsoy jktdh; fo|ky;ksa esa iz;ksx gsrq fu%'kqYd">
      <formula>NOT(ISERROR(SEARCH("dsoy jktdh; fo|ky;ksa esa iz;ksx gsrq fu%'kqYd",L70)))</formula>
    </cfRule>
  </conditionalFormatting>
  <conditionalFormatting sqref="C65:C66 D78:F78 D79 D73:D77 D70:D71 D68:E69 E73:E76 E90 D88:E89 F89:G89 D81:D86">
    <cfRule type="cellIs" dxfId="3935" priority="2690" stopIfTrue="1" operator="equal">
      <formula>0</formula>
    </cfRule>
  </conditionalFormatting>
  <conditionalFormatting sqref="C65:C66 D78:F78 D79 D73:D77 D70:D71 D68:E69 E73:E76 E90 D88:E89 F89:G89 D81:D86">
    <cfRule type="containsText" dxfId="3934" priority="2686" stopIfTrue="1" operator="containsText" text="f'k{kk foHkkx jktLFkku">
      <formula>NOT(ISERROR(SEARCH("f'k{kk foHkkx jktLFkku",C65)))</formula>
    </cfRule>
    <cfRule type="containsText" dxfId="3933" priority="2689" stopIfTrue="1" operator="containsText" text="iw.kkZad">
      <formula>NOT(ISERROR(SEARCH("iw.kkZad",C65)))</formula>
    </cfRule>
  </conditionalFormatting>
  <conditionalFormatting sqref="E69 E72:E74 E88:E90">
    <cfRule type="cellIs" dxfId="3932" priority="2687" stopIfTrue="1" operator="equal">
      <formula>1800</formula>
    </cfRule>
    <cfRule type="cellIs" dxfId="3931" priority="2688" stopIfTrue="1" operator="equal">
      <formula>200</formula>
    </cfRule>
  </conditionalFormatting>
  <conditionalFormatting sqref="C65:C66 D78:F78 D79 D73:D77 D70:D71 D68:E69 E73:E76 E90 D88:E89 F89:G89 D81:D86">
    <cfRule type="containsText" dxfId="3930" priority="2685" stopIfTrue="1" operator="containsText" text="dsoy jktdh; fo|ky;ksa esa iz;ksx gsrq fu%'kqYd">
      <formula>NOT(ISERROR(SEARCH("dsoy jktdh; fo|ky;ksa esa iz;ksx gsrq fu%'kqYd",C65)))</formula>
    </cfRule>
  </conditionalFormatting>
  <conditionalFormatting sqref="D96">
    <cfRule type="cellIs" dxfId="3929" priority="2684" stopIfTrue="1" operator="equal">
      <formula>0</formula>
    </cfRule>
  </conditionalFormatting>
  <conditionalFormatting sqref="E91:E94">
    <cfRule type="containsText" dxfId="3928" priority="2675" stopIfTrue="1" operator="containsText" text="dsoy jktdh; fo|ky;ksa esa iz;ksx gsrq fu%'kqYd">
      <formula>NOT(ISERROR(SEARCH("dsoy jktdh; fo|ky;ksa esa iz;ksx gsrq fu%'kqYd",E91)))</formula>
    </cfRule>
  </conditionalFormatting>
  <conditionalFormatting sqref="E70:E71">
    <cfRule type="cellIs" dxfId="3927" priority="2674" stopIfTrue="1" operator="equal">
      <formula>0</formula>
    </cfRule>
  </conditionalFormatting>
  <conditionalFormatting sqref="E70:E71">
    <cfRule type="containsText" dxfId="3926" priority="2670" stopIfTrue="1" operator="containsText" text="f'k{kk foHkkx jktLFkku">
      <formula>NOT(ISERROR(SEARCH("f'k{kk foHkkx jktLFkku",E70)))</formula>
    </cfRule>
    <cfRule type="containsText" dxfId="3925" priority="2673" stopIfTrue="1" operator="containsText" text="iw.kkZad">
      <formula>NOT(ISERROR(SEARCH("iw.kkZad",E70)))</formula>
    </cfRule>
  </conditionalFormatting>
  <conditionalFormatting sqref="E70:E71">
    <cfRule type="cellIs" dxfId="3924" priority="2671" stopIfTrue="1" operator="equal">
      <formula>1800</formula>
    </cfRule>
    <cfRule type="cellIs" dxfId="3923" priority="2672" stopIfTrue="1" operator="equal">
      <formula>200</formula>
    </cfRule>
  </conditionalFormatting>
  <conditionalFormatting sqref="E70:E71">
    <cfRule type="containsText" dxfId="3922" priority="2669" stopIfTrue="1" operator="containsText" text="dsoy jktdh; fo|ky;ksa esa iz;ksx gsrq fu%'kqYd">
      <formula>NOT(ISERROR(SEARCH("dsoy jktdh; fo|ky;ksa esa iz;ksx gsrq fu%'kqYd",E70)))</formula>
    </cfRule>
  </conditionalFormatting>
  <conditionalFormatting sqref="E96">
    <cfRule type="cellIs" dxfId="3921" priority="2668" stopIfTrue="1" operator="equal">
      <formula>0</formula>
    </cfRule>
  </conditionalFormatting>
  <conditionalFormatting sqref="E32">
    <cfRule type="containsText" dxfId="3920" priority="2786" stopIfTrue="1" operator="containsText" text="f'k{kk foHkkx jktLFkku">
      <formula>NOT(ISERROR(SEARCH("f'k{kk foHkkx jktLFkku",E32)))</formula>
    </cfRule>
    <cfRule type="containsText" dxfId="3919" priority="2787" stopIfTrue="1" operator="containsText" text="iw.kkZad">
      <formula>NOT(ISERROR(SEARCH("iw.kkZad",E32)))</formula>
    </cfRule>
  </conditionalFormatting>
  <conditionalFormatting sqref="E32">
    <cfRule type="containsText" dxfId="3918" priority="2785" stopIfTrue="1" operator="containsText" text="dsoy jktdh; fo|ky;ksa esa iz;ksx gsrq fu%'kqYd">
      <formula>NOT(ISERROR(SEARCH("dsoy jktdh; fo|ky;ksa esa iz;ksx gsrq fu%'kqYd",E32)))</formula>
    </cfRule>
  </conditionalFormatting>
  <conditionalFormatting sqref="C129:C130 D142:F142 D143 D137:D141 D134:D135 D132:E133 E137:E140 E154 D152:E153 F153:G153 D145:D150">
    <cfRule type="containsText" dxfId="3917" priority="2589" stopIfTrue="1" operator="containsText" text="dsoy jktdh; fo|ky;ksa esa iz;ksx gsrq fu%'kqYd">
      <formula>NOT(ISERROR(SEARCH("dsoy jktdh; fo|ky;ksa esa iz;ksx gsrq fu%'kqYd",C129)))</formula>
    </cfRule>
  </conditionalFormatting>
  <conditionalFormatting sqref="D160">
    <cfRule type="cellIs" dxfId="3916" priority="2588" stopIfTrue="1" operator="equal">
      <formula>0</formula>
    </cfRule>
  </conditionalFormatting>
  <conditionalFormatting sqref="D160">
    <cfRule type="containsText" dxfId="3915" priority="2586" stopIfTrue="1" operator="containsText" text="f'k{kk foHkkx jktLFkku">
      <formula>NOT(ISERROR(SEARCH("f'k{kk foHkkx jktLFkku",D160)))</formula>
    </cfRule>
    <cfRule type="containsText" dxfId="3914" priority="2587" stopIfTrue="1" operator="containsText" text="iw.kkZad">
      <formula>NOT(ISERROR(SEARCH("iw.kkZad",D160)))</formula>
    </cfRule>
  </conditionalFormatting>
  <conditionalFormatting sqref="D160">
    <cfRule type="containsText" dxfId="3913" priority="2585" stopIfTrue="1" operator="containsText" text="dsoy jktdh; fo|ky;ksa esa iz;ksx gsrq fu%'kqYd">
      <formula>NOT(ISERROR(SEARCH("dsoy jktdh; fo|ky;ksa esa iz;ksx gsrq fu%'kqYd",D160)))</formula>
    </cfRule>
  </conditionalFormatting>
  <conditionalFormatting sqref="E155:E158">
    <cfRule type="cellIs" dxfId="3912" priority="2584" stopIfTrue="1" operator="equal">
      <formula>0</formula>
    </cfRule>
  </conditionalFormatting>
  <conditionalFormatting sqref="E134:E135">
    <cfRule type="containsText" dxfId="3911" priority="2573" stopIfTrue="1" operator="containsText" text="dsoy jktdh; fo|ky;ksa esa iz;ksx gsrq fu%'kqYd">
      <formula>NOT(ISERROR(SEARCH("dsoy jktdh; fo|ky;ksa esa iz;ksx gsrq fu%'kqYd",E134)))</formula>
    </cfRule>
  </conditionalFormatting>
  <conditionalFormatting sqref="E160">
    <cfRule type="cellIs" dxfId="3910" priority="2572" stopIfTrue="1" operator="equal">
      <formula>0</formula>
    </cfRule>
  </conditionalFormatting>
  <conditionalFormatting sqref="E160">
    <cfRule type="containsText" dxfId="3909" priority="2570" stopIfTrue="1" operator="containsText" text="f'k{kk foHkkx jktLFkku">
      <formula>NOT(ISERROR(SEARCH("f'k{kk foHkkx jktLFkku",E160)))</formula>
    </cfRule>
    <cfRule type="containsText" dxfId="3908" priority="2571" stopIfTrue="1" operator="containsText" text="iw.kkZad">
      <formula>NOT(ISERROR(SEARCH("iw.kkZad",E160)))</formula>
    </cfRule>
  </conditionalFormatting>
  <conditionalFormatting sqref="E160">
    <cfRule type="containsText" dxfId="3907" priority="2569" stopIfTrue="1" operator="containsText" text="dsoy jktdh; fo|ky;ksa esa iz;ksx gsrq fu%'kqYd">
      <formula>NOT(ISERROR(SEARCH("dsoy jktdh; fo|ky;ksa esa iz;ksx gsrq fu%'kqYd",E160)))</formula>
    </cfRule>
  </conditionalFormatting>
  <conditionalFormatting sqref="J33:J34 K46:M46 K47 L64 K41:K45 K38:K39 K36:L37 L41:L44 L58 K56:L57 M57:N57 K49:K54">
    <cfRule type="cellIs" dxfId="3906" priority="2760" stopIfTrue="1" operator="equal">
      <formula>0</formula>
    </cfRule>
  </conditionalFormatting>
  <conditionalFormatting sqref="J33:J34 K46:M46 K47 L64 K41:K45 K38:K39 K36:L37 L41:L44 L58 K56:L57 M57:N57 K49:K54">
    <cfRule type="containsText" dxfId="3905" priority="2756" stopIfTrue="1" operator="containsText" text="f'k{kk foHkkx jktLFkku">
      <formula>NOT(ISERROR(SEARCH("f'k{kk foHkkx jktLFkku",J33)))</formula>
    </cfRule>
    <cfRule type="containsText" dxfId="3904" priority="2759" stopIfTrue="1" operator="containsText" text="iw.kkZad">
      <formula>NOT(ISERROR(SEARCH("iw.kkZad",J33)))</formula>
    </cfRule>
  </conditionalFormatting>
  <conditionalFormatting sqref="L37 L40:L42 L56:L58">
    <cfRule type="cellIs" dxfId="3903" priority="2757" stopIfTrue="1" operator="equal">
      <formula>1800</formula>
    </cfRule>
    <cfRule type="cellIs" dxfId="3902" priority="2758" stopIfTrue="1" operator="equal">
      <formula>200</formula>
    </cfRule>
  </conditionalFormatting>
  <conditionalFormatting sqref="J33:J34 K46:M46 K47 L64 K41:K45 K38:K39 K36:L37 L41:L44 L58 K56:L57 M57:N57 K49:K54">
    <cfRule type="containsText" dxfId="3901" priority="2755" stopIfTrue="1" operator="containsText" text="dsoy jktdh; fo|ky;ksa esa iz;ksx gsrq fu%'kqYd">
      <formula>NOT(ISERROR(SEARCH("dsoy jktdh; fo|ky;ksa esa iz;ksx gsrq fu%'kqYd",J33)))</formula>
    </cfRule>
  </conditionalFormatting>
  <conditionalFormatting sqref="K64">
    <cfRule type="cellIs" dxfId="3900" priority="2754" stopIfTrue="1" operator="equal">
      <formula>0</formula>
    </cfRule>
  </conditionalFormatting>
  <conditionalFormatting sqref="K64">
    <cfRule type="containsText" dxfId="3899" priority="2752" stopIfTrue="1" operator="containsText" text="f'k{kk foHkkx jktLFkku">
      <formula>NOT(ISERROR(SEARCH("f'k{kk foHkkx jktLFkku",K64)))</formula>
    </cfRule>
    <cfRule type="containsText" dxfId="3898" priority="2753" stopIfTrue="1" operator="containsText" text="iw.kkZad">
      <formula>NOT(ISERROR(SEARCH("iw.kkZad",K64)))</formula>
    </cfRule>
  </conditionalFormatting>
  <conditionalFormatting sqref="K64">
    <cfRule type="containsText" dxfId="3897" priority="2751" stopIfTrue="1" operator="containsText" text="dsoy jktdh; fo|ky;ksa esa iz;ksx gsrq fu%'kqYd">
      <formula>NOT(ISERROR(SEARCH("dsoy jktdh; fo|ky;ksa esa iz;ksx gsrq fu%'kqYd",K64)))</formula>
    </cfRule>
  </conditionalFormatting>
  <conditionalFormatting sqref="L59:L62">
    <cfRule type="cellIs" dxfId="3896" priority="2750" stopIfTrue="1" operator="equal">
      <formula>0</formula>
    </cfRule>
  </conditionalFormatting>
  <conditionalFormatting sqref="L59:L62">
    <cfRule type="containsText" dxfId="3895" priority="2746" stopIfTrue="1" operator="containsText" text="f'k{kk foHkkx jktLFkku">
      <formula>NOT(ISERROR(SEARCH("f'k{kk foHkkx jktLFkku",L59)))</formula>
    </cfRule>
    <cfRule type="containsText" dxfId="3894" priority="2749" stopIfTrue="1" operator="containsText" text="iw.kkZad">
      <formula>NOT(ISERROR(SEARCH("iw.kkZad",L59)))</formula>
    </cfRule>
  </conditionalFormatting>
  <conditionalFormatting sqref="L59:L62">
    <cfRule type="cellIs" dxfId="3893" priority="2747" stopIfTrue="1" operator="equal">
      <formula>1800</formula>
    </cfRule>
    <cfRule type="cellIs" dxfId="3892" priority="2748" stopIfTrue="1" operator="equal">
      <formula>200</formula>
    </cfRule>
  </conditionalFormatting>
  <conditionalFormatting sqref="L59:L62">
    <cfRule type="containsText" dxfId="3891" priority="2745" stopIfTrue="1" operator="containsText" text="dsoy jktdh; fo|ky;ksa esa iz;ksx gsrq fu%'kqYd">
      <formula>NOT(ISERROR(SEARCH("dsoy jktdh; fo|ky;ksa esa iz;ksx gsrq fu%'kqYd",L59)))</formula>
    </cfRule>
  </conditionalFormatting>
  <conditionalFormatting sqref="L38:L39">
    <cfRule type="cellIs" dxfId="3890" priority="2744" stopIfTrue="1" operator="equal">
      <formula>0</formula>
    </cfRule>
  </conditionalFormatting>
  <conditionalFormatting sqref="L38:L39">
    <cfRule type="containsText" dxfId="3889" priority="2740" stopIfTrue="1" operator="containsText" text="f'k{kk foHkkx jktLFkku">
      <formula>NOT(ISERROR(SEARCH("f'k{kk foHkkx jktLFkku",L38)))</formula>
    </cfRule>
    <cfRule type="containsText" dxfId="3888" priority="2743" stopIfTrue="1" operator="containsText" text="iw.kkZad">
      <formula>NOT(ISERROR(SEARCH("iw.kkZad",L38)))</formula>
    </cfRule>
  </conditionalFormatting>
  <conditionalFormatting sqref="L38:L39">
    <cfRule type="cellIs" dxfId="3887" priority="2741" stopIfTrue="1" operator="equal">
      <formula>1800</formula>
    </cfRule>
    <cfRule type="cellIs" dxfId="3886" priority="2742" stopIfTrue="1" operator="equal">
      <formula>200</formula>
    </cfRule>
  </conditionalFormatting>
  <conditionalFormatting sqref="L38:L39">
    <cfRule type="containsText" dxfId="3885" priority="2739" stopIfTrue="1" operator="containsText" text="dsoy jktdh; fo|ky;ksa esa iz;ksx gsrq fu%'kqYd">
      <formula>NOT(ISERROR(SEARCH("dsoy jktdh; fo|ky;ksa esa iz;ksx gsrq fu%'kqYd",L38)))</formula>
    </cfRule>
  </conditionalFormatting>
  <conditionalFormatting sqref="E64">
    <cfRule type="cellIs" dxfId="3884" priority="2716" stopIfTrue="1" operator="equal">
      <formula>0</formula>
    </cfRule>
  </conditionalFormatting>
  <conditionalFormatting sqref="C33:C34 D46:F46 D47 D41:D45 D38:D39 D36:E37 E41:E44 E58 D56:E57 F57:G57 D49:D54">
    <cfRule type="cellIs" dxfId="3883" priority="2738" stopIfTrue="1" operator="equal">
      <formula>0</formula>
    </cfRule>
  </conditionalFormatting>
  <conditionalFormatting sqref="C33:C34 D46:F46 D47 D41:D45 D38:D39 D36:E37 E41:E44 E58 D56:E57 F57:G57 D49:D54">
    <cfRule type="containsText" dxfId="3882" priority="2734" stopIfTrue="1" operator="containsText" text="f'k{kk foHkkx jktLFkku">
      <formula>NOT(ISERROR(SEARCH("f'k{kk foHkkx jktLFkku",C33)))</formula>
    </cfRule>
    <cfRule type="containsText" dxfId="3881" priority="2737" stopIfTrue="1" operator="containsText" text="iw.kkZad">
      <formula>NOT(ISERROR(SEARCH("iw.kkZad",C33)))</formula>
    </cfRule>
  </conditionalFormatting>
  <conditionalFormatting sqref="E37 E40:E42 E56:E58">
    <cfRule type="cellIs" dxfId="3880" priority="2735" stopIfTrue="1" operator="equal">
      <formula>1800</formula>
    </cfRule>
    <cfRule type="cellIs" dxfId="3879" priority="2736" stopIfTrue="1" operator="equal">
      <formula>200</formula>
    </cfRule>
  </conditionalFormatting>
  <conditionalFormatting sqref="C33:C34 D46:F46 D47 D41:D45 D38:D39 D36:E37 E41:E44 E58 D56:E57 F57:G57 D49:D54">
    <cfRule type="containsText" dxfId="3878" priority="2733" stopIfTrue="1" operator="containsText" text="dsoy jktdh; fo|ky;ksa esa iz;ksx gsrq fu%'kqYd">
      <formula>NOT(ISERROR(SEARCH("dsoy jktdh; fo|ky;ksa esa iz;ksx gsrq fu%'kqYd",C33)))</formula>
    </cfRule>
  </conditionalFormatting>
  <conditionalFormatting sqref="D64">
    <cfRule type="cellIs" dxfId="3877" priority="2732" stopIfTrue="1" operator="equal">
      <formula>0</formula>
    </cfRule>
  </conditionalFormatting>
  <conditionalFormatting sqref="D64">
    <cfRule type="containsText" dxfId="3876" priority="2730" stopIfTrue="1" operator="containsText" text="f'k{kk foHkkx jktLFkku">
      <formula>NOT(ISERROR(SEARCH("f'k{kk foHkkx jktLFkku",D64)))</formula>
    </cfRule>
    <cfRule type="containsText" dxfId="3875" priority="2731" stopIfTrue="1" operator="containsText" text="iw.kkZad">
      <formula>NOT(ISERROR(SEARCH("iw.kkZad",D64)))</formula>
    </cfRule>
  </conditionalFormatting>
  <conditionalFormatting sqref="D64">
    <cfRule type="containsText" dxfId="3874" priority="2729" stopIfTrue="1" operator="containsText" text="dsoy jktdh; fo|ky;ksa esa iz;ksx gsrq fu%'kqYd">
      <formula>NOT(ISERROR(SEARCH("dsoy jktdh; fo|ky;ksa esa iz;ksx gsrq fu%'kqYd",D64)))</formula>
    </cfRule>
  </conditionalFormatting>
  <conditionalFormatting sqref="E38:E39">
    <cfRule type="containsText" dxfId="3873" priority="2718" stopIfTrue="1" operator="containsText" text="f'k{kk foHkkx jktLFkku">
      <formula>NOT(ISERROR(SEARCH("f'k{kk foHkkx jktLFkku",E38)))</formula>
    </cfRule>
    <cfRule type="containsText" dxfId="3872" priority="2721" stopIfTrue="1" operator="containsText" text="iw.kkZad">
      <formula>NOT(ISERROR(SEARCH("iw.kkZad",E38)))</formula>
    </cfRule>
  </conditionalFormatting>
  <conditionalFormatting sqref="E38:E39">
    <cfRule type="cellIs" dxfId="3871" priority="2719" stopIfTrue="1" operator="equal">
      <formula>1800</formula>
    </cfRule>
    <cfRule type="cellIs" dxfId="3870" priority="2720" stopIfTrue="1" operator="equal">
      <formula>200</formula>
    </cfRule>
  </conditionalFormatting>
  <conditionalFormatting sqref="E38:E39">
    <cfRule type="containsText" dxfId="3869" priority="2717" stopIfTrue="1" operator="containsText" text="dsoy jktdh; fo|ky;ksa esa iz;ksx gsrq fu%'kqYd">
      <formula>NOT(ISERROR(SEARCH("dsoy jktdh; fo|ky;ksa esa iz;ksx gsrq fu%'kqYd",E38)))</formula>
    </cfRule>
  </conditionalFormatting>
  <conditionalFormatting sqref="E64">
    <cfRule type="containsText" dxfId="3868" priority="2714" stopIfTrue="1" operator="containsText" text="f'k{kk foHkkx jktLFkku">
      <formula>NOT(ISERROR(SEARCH("f'k{kk foHkkx jktLFkku",E64)))</formula>
    </cfRule>
    <cfRule type="containsText" dxfId="3867" priority="2715" stopIfTrue="1" operator="containsText" text="iw.kkZad">
      <formula>NOT(ISERROR(SEARCH("iw.kkZad",E64)))</formula>
    </cfRule>
  </conditionalFormatting>
  <conditionalFormatting sqref="K96">
    <cfRule type="containsText" dxfId="3866" priority="2704" stopIfTrue="1" operator="containsText" text="f'k{kk foHkkx jktLFkku">
      <formula>NOT(ISERROR(SEARCH("f'k{kk foHkkx jktLFkku",K96)))</formula>
    </cfRule>
    <cfRule type="containsText" dxfId="3865" priority="2705" stopIfTrue="1" operator="containsText" text="iw.kkZad">
      <formula>NOT(ISERROR(SEARCH("iw.kkZad",K96)))</formula>
    </cfRule>
  </conditionalFormatting>
  <conditionalFormatting sqref="K96">
    <cfRule type="containsText" dxfId="3864" priority="2703" stopIfTrue="1" operator="containsText" text="dsoy jktdh; fo|ky;ksa esa iz;ksx gsrq fu%'kqYd">
      <formula>NOT(ISERROR(SEARCH("dsoy jktdh; fo|ky;ksa esa iz;ksx gsrq fu%'kqYd",K96)))</formula>
    </cfRule>
  </conditionalFormatting>
  <conditionalFormatting sqref="L91:L94">
    <cfRule type="cellIs" dxfId="3863" priority="2702" stopIfTrue="1" operator="equal">
      <formula>0</formula>
    </cfRule>
  </conditionalFormatting>
  <conditionalFormatting sqref="L91:L94">
    <cfRule type="containsText" dxfId="3862" priority="2698" stopIfTrue="1" operator="containsText" text="f'k{kk foHkkx jktLFkku">
      <formula>NOT(ISERROR(SEARCH("f'k{kk foHkkx jktLFkku",L91)))</formula>
    </cfRule>
    <cfRule type="containsText" dxfId="3861" priority="2701" stopIfTrue="1" operator="containsText" text="iw.kkZad">
      <formula>NOT(ISERROR(SEARCH("iw.kkZad",L91)))</formula>
    </cfRule>
  </conditionalFormatting>
  <conditionalFormatting sqref="L91:L94">
    <cfRule type="cellIs" dxfId="3860" priority="2699" stopIfTrue="1" operator="equal">
      <formula>1800</formula>
    </cfRule>
    <cfRule type="cellIs" dxfId="3859" priority="2700" stopIfTrue="1" operator="equal">
      <formula>200</formula>
    </cfRule>
  </conditionalFormatting>
  <conditionalFormatting sqref="D96">
    <cfRule type="containsText" dxfId="3858" priority="2682" stopIfTrue="1" operator="containsText" text="f'k{kk foHkkx jktLFkku">
      <formula>NOT(ISERROR(SEARCH("f'k{kk foHkkx jktLFkku",D96)))</formula>
    </cfRule>
    <cfRule type="containsText" dxfId="3857" priority="2683" stopIfTrue="1" operator="containsText" text="iw.kkZad">
      <formula>NOT(ISERROR(SEARCH("iw.kkZad",D96)))</formula>
    </cfRule>
  </conditionalFormatting>
  <conditionalFormatting sqref="D96">
    <cfRule type="containsText" dxfId="3856" priority="2681" stopIfTrue="1" operator="containsText" text="dsoy jktdh; fo|ky;ksa esa iz;ksx gsrq fu%'kqYd">
      <formula>NOT(ISERROR(SEARCH("dsoy jktdh; fo|ky;ksa esa iz;ksx gsrq fu%'kqYd",D96)))</formula>
    </cfRule>
  </conditionalFormatting>
  <conditionalFormatting sqref="E91:E94">
    <cfRule type="cellIs" dxfId="3855" priority="2680" stopIfTrue="1" operator="equal">
      <formula>0</formula>
    </cfRule>
  </conditionalFormatting>
  <conditionalFormatting sqref="E91:E94">
    <cfRule type="containsText" dxfId="3854" priority="2676" stopIfTrue="1" operator="containsText" text="f'k{kk foHkkx jktLFkku">
      <formula>NOT(ISERROR(SEARCH("f'k{kk foHkkx jktLFkku",E91)))</formula>
    </cfRule>
    <cfRule type="containsText" dxfId="3853" priority="2679" stopIfTrue="1" operator="containsText" text="iw.kkZad">
      <formula>NOT(ISERROR(SEARCH("iw.kkZad",E91)))</formula>
    </cfRule>
  </conditionalFormatting>
  <conditionalFormatting sqref="E91:E94">
    <cfRule type="cellIs" dxfId="3852" priority="2677" stopIfTrue="1" operator="equal">
      <formula>1800</formula>
    </cfRule>
    <cfRule type="cellIs" dxfId="3851" priority="2678" stopIfTrue="1" operator="equal">
      <formula>200</formula>
    </cfRule>
  </conditionalFormatting>
  <conditionalFormatting sqref="E96">
    <cfRule type="containsText" dxfId="3850" priority="2666" stopIfTrue="1" operator="containsText" text="f'k{kk foHkkx jktLFkku">
      <formula>NOT(ISERROR(SEARCH("f'k{kk foHkkx jktLFkku",E96)))</formula>
    </cfRule>
    <cfRule type="containsText" dxfId="3849" priority="2667" stopIfTrue="1" operator="containsText" text="iw.kkZad">
      <formula>NOT(ISERROR(SEARCH("iw.kkZad",E96)))</formula>
    </cfRule>
  </conditionalFormatting>
  <conditionalFormatting sqref="E96">
    <cfRule type="containsText" dxfId="3848" priority="2665" stopIfTrue="1" operator="containsText" text="dsoy jktdh; fo|ky;ksa esa iz;ksx gsrq fu%'kqYd">
      <formula>NOT(ISERROR(SEARCH("dsoy jktdh; fo|ky;ksa esa iz;ksx gsrq fu%'kqYd",E96)))</formula>
    </cfRule>
  </conditionalFormatting>
  <conditionalFormatting sqref="J97:J98 K110:M110 K111 L128 K105:K109 K102:K103 K100:L101 L105:L108 L122 K120:L121 M121:N121 K113:K118">
    <cfRule type="cellIs" dxfId="3847" priority="2664" stopIfTrue="1" operator="equal">
      <formula>0</formula>
    </cfRule>
  </conditionalFormatting>
  <conditionalFormatting sqref="J97:J98 K110:M110 K111 L128 K105:K109 K102:K103 K100:L101 L105:L108 L122 K120:L121 M121:N121 K113:K118">
    <cfRule type="containsText" dxfId="3846" priority="2660" stopIfTrue="1" operator="containsText" text="f'k{kk foHkkx jktLFkku">
      <formula>NOT(ISERROR(SEARCH("f'k{kk foHkkx jktLFkku",J97)))</formula>
    </cfRule>
    <cfRule type="containsText" dxfId="3845" priority="2663" stopIfTrue="1" operator="containsText" text="iw.kkZad">
      <formula>NOT(ISERROR(SEARCH("iw.kkZad",J97)))</formula>
    </cfRule>
  </conditionalFormatting>
  <conditionalFormatting sqref="L101 L104:L106 L120:L122">
    <cfRule type="cellIs" dxfId="3844" priority="2661" stopIfTrue="1" operator="equal">
      <formula>1800</formula>
    </cfRule>
    <cfRule type="cellIs" dxfId="3843" priority="2662" stopIfTrue="1" operator="equal">
      <formula>200</formula>
    </cfRule>
  </conditionalFormatting>
  <conditionalFormatting sqref="J97:J98 K110:M110 K111 L128 K105:K109 K102:K103 K100:L101 L105:L108 L122 K120:L121 M121:N121 K113:K118">
    <cfRule type="containsText" dxfId="3842" priority="2659" stopIfTrue="1" operator="containsText" text="dsoy jktdh; fo|ky;ksa esa iz;ksx gsrq fu%'kqYd">
      <formula>NOT(ISERROR(SEARCH("dsoy jktdh; fo|ky;ksa esa iz;ksx gsrq fu%'kqYd",J97)))</formula>
    </cfRule>
  </conditionalFormatting>
  <conditionalFormatting sqref="K128">
    <cfRule type="cellIs" dxfId="3841" priority="2658" stopIfTrue="1" operator="equal">
      <formula>0</formula>
    </cfRule>
  </conditionalFormatting>
  <conditionalFormatting sqref="K128">
    <cfRule type="containsText" dxfId="3840" priority="2656" stopIfTrue="1" operator="containsText" text="f'k{kk foHkkx jktLFkku">
      <formula>NOT(ISERROR(SEARCH("f'k{kk foHkkx jktLFkku",K128)))</formula>
    </cfRule>
    <cfRule type="containsText" dxfId="3839" priority="2657" stopIfTrue="1" operator="containsText" text="iw.kkZad">
      <formula>NOT(ISERROR(SEARCH("iw.kkZad",K128)))</formula>
    </cfRule>
  </conditionalFormatting>
  <conditionalFormatting sqref="K128">
    <cfRule type="containsText" dxfId="3838" priority="2655" stopIfTrue="1" operator="containsText" text="dsoy jktdh; fo|ky;ksa esa iz;ksx gsrq fu%'kqYd">
      <formula>NOT(ISERROR(SEARCH("dsoy jktdh; fo|ky;ksa esa iz;ksx gsrq fu%'kqYd",K128)))</formula>
    </cfRule>
  </conditionalFormatting>
  <conditionalFormatting sqref="L123:L126">
    <cfRule type="cellIs" dxfId="3837" priority="2654" stopIfTrue="1" operator="equal">
      <formula>0</formula>
    </cfRule>
  </conditionalFormatting>
  <conditionalFormatting sqref="L123:L126">
    <cfRule type="containsText" dxfId="3836" priority="2650" stopIfTrue="1" operator="containsText" text="f'k{kk foHkkx jktLFkku">
      <formula>NOT(ISERROR(SEARCH("f'k{kk foHkkx jktLFkku",L123)))</formula>
    </cfRule>
    <cfRule type="containsText" dxfId="3835" priority="2653" stopIfTrue="1" operator="containsText" text="iw.kkZad">
      <formula>NOT(ISERROR(SEARCH("iw.kkZad",L123)))</formula>
    </cfRule>
  </conditionalFormatting>
  <conditionalFormatting sqref="L123:L126">
    <cfRule type="cellIs" dxfId="3834" priority="2651" stopIfTrue="1" operator="equal">
      <formula>1800</formula>
    </cfRule>
    <cfRule type="cellIs" dxfId="3833" priority="2652" stopIfTrue="1" operator="equal">
      <formula>200</formula>
    </cfRule>
  </conditionalFormatting>
  <conditionalFormatting sqref="L123:L126">
    <cfRule type="containsText" dxfId="3832" priority="2649" stopIfTrue="1" operator="containsText" text="dsoy jktdh; fo|ky;ksa esa iz;ksx gsrq fu%'kqYd">
      <formula>NOT(ISERROR(SEARCH("dsoy jktdh; fo|ky;ksa esa iz;ksx gsrq fu%'kqYd",L123)))</formula>
    </cfRule>
  </conditionalFormatting>
  <conditionalFormatting sqref="L102:L103">
    <cfRule type="cellIs" dxfId="3831" priority="2648" stopIfTrue="1" operator="equal">
      <formula>0</formula>
    </cfRule>
  </conditionalFormatting>
  <conditionalFormatting sqref="L102:L103">
    <cfRule type="containsText" dxfId="3830" priority="2644" stopIfTrue="1" operator="containsText" text="f'k{kk foHkkx jktLFkku">
      <formula>NOT(ISERROR(SEARCH("f'k{kk foHkkx jktLFkku",L102)))</formula>
    </cfRule>
    <cfRule type="containsText" dxfId="3829" priority="2647" stopIfTrue="1" operator="containsText" text="iw.kkZad">
      <formula>NOT(ISERROR(SEARCH("iw.kkZad",L102)))</formula>
    </cfRule>
  </conditionalFormatting>
  <conditionalFormatting sqref="L102:L103">
    <cfRule type="cellIs" dxfId="3828" priority="2645" stopIfTrue="1" operator="equal">
      <formula>1800</formula>
    </cfRule>
    <cfRule type="cellIs" dxfId="3827" priority="2646" stopIfTrue="1" operator="equal">
      <formula>200</formula>
    </cfRule>
  </conditionalFormatting>
  <conditionalFormatting sqref="L102:L103">
    <cfRule type="containsText" dxfId="3826" priority="2643" stopIfTrue="1" operator="containsText" text="dsoy jktdh; fo|ky;ksa esa iz;ksx gsrq fu%'kqYd">
      <formula>NOT(ISERROR(SEARCH("dsoy jktdh; fo|ky;ksa esa iz;ksx gsrq fu%'kqYd",L102)))</formula>
    </cfRule>
  </conditionalFormatting>
  <conditionalFormatting sqref="E128">
    <cfRule type="cellIs" dxfId="3825" priority="2620" stopIfTrue="1" operator="equal">
      <formula>0</formula>
    </cfRule>
  </conditionalFormatting>
  <conditionalFormatting sqref="C97:C98 D110:F110 D111 D105:D109 D102:D103 D100:E101 E105:E108 E122 D120:E121 F121:G121 D113:D118">
    <cfRule type="cellIs" dxfId="3824" priority="2642" stopIfTrue="1" operator="equal">
      <formula>0</formula>
    </cfRule>
  </conditionalFormatting>
  <conditionalFormatting sqref="C97:C98 D110:F110 D111 D105:D109 D102:D103 D100:E101 E105:E108 E122 D120:E121 F121:G121 D113:D118">
    <cfRule type="containsText" dxfId="3823" priority="2638" stopIfTrue="1" operator="containsText" text="f'k{kk foHkkx jktLFkku">
      <formula>NOT(ISERROR(SEARCH("f'k{kk foHkkx jktLFkku",C97)))</formula>
    </cfRule>
    <cfRule type="containsText" dxfId="3822" priority="2641" stopIfTrue="1" operator="containsText" text="iw.kkZad">
      <formula>NOT(ISERROR(SEARCH("iw.kkZad",C97)))</formula>
    </cfRule>
  </conditionalFormatting>
  <conditionalFormatting sqref="E101 E104:E106 E120:E122">
    <cfRule type="cellIs" dxfId="3821" priority="2639" stopIfTrue="1" operator="equal">
      <formula>1800</formula>
    </cfRule>
    <cfRule type="cellIs" dxfId="3820" priority="2640" stopIfTrue="1" operator="equal">
      <formula>200</formula>
    </cfRule>
  </conditionalFormatting>
  <conditionalFormatting sqref="C97:C98 D110:F110 D111 D105:D109 D102:D103 D100:E101 E105:E108 E122 D120:E121 F121:G121 D113:D118">
    <cfRule type="containsText" dxfId="3819" priority="2637" stopIfTrue="1" operator="containsText" text="dsoy jktdh; fo|ky;ksa esa iz;ksx gsrq fu%'kqYd">
      <formula>NOT(ISERROR(SEARCH("dsoy jktdh; fo|ky;ksa esa iz;ksx gsrq fu%'kqYd",C97)))</formula>
    </cfRule>
  </conditionalFormatting>
  <conditionalFormatting sqref="D128">
    <cfRule type="cellIs" dxfId="3818" priority="2636" stopIfTrue="1" operator="equal">
      <formula>0</formula>
    </cfRule>
  </conditionalFormatting>
  <conditionalFormatting sqref="D128">
    <cfRule type="containsText" dxfId="3817" priority="2634" stopIfTrue="1" operator="containsText" text="f'k{kk foHkkx jktLFkku">
      <formula>NOT(ISERROR(SEARCH("f'k{kk foHkkx jktLFkku",D128)))</formula>
    </cfRule>
    <cfRule type="containsText" dxfId="3816" priority="2635" stopIfTrue="1" operator="containsText" text="iw.kkZad">
      <formula>NOT(ISERROR(SEARCH("iw.kkZad",D128)))</formula>
    </cfRule>
  </conditionalFormatting>
  <conditionalFormatting sqref="D128">
    <cfRule type="containsText" dxfId="3815" priority="2633" stopIfTrue="1" operator="containsText" text="dsoy jktdh; fo|ky;ksa esa iz;ksx gsrq fu%'kqYd">
      <formula>NOT(ISERROR(SEARCH("dsoy jktdh; fo|ky;ksa esa iz;ksx gsrq fu%'kqYd",D128)))</formula>
    </cfRule>
  </conditionalFormatting>
  <conditionalFormatting sqref="E123:E126">
    <cfRule type="cellIs" dxfId="3814" priority="2632" stopIfTrue="1" operator="equal">
      <formula>0</formula>
    </cfRule>
  </conditionalFormatting>
  <conditionalFormatting sqref="E123:E126">
    <cfRule type="containsText" dxfId="3813" priority="2628" stopIfTrue="1" operator="containsText" text="f'k{kk foHkkx jktLFkku">
      <formula>NOT(ISERROR(SEARCH("f'k{kk foHkkx jktLFkku",E123)))</formula>
    </cfRule>
    <cfRule type="containsText" dxfId="3812" priority="2631" stopIfTrue="1" operator="containsText" text="iw.kkZad">
      <formula>NOT(ISERROR(SEARCH("iw.kkZad",E123)))</formula>
    </cfRule>
  </conditionalFormatting>
  <conditionalFormatting sqref="E123:E126">
    <cfRule type="cellIs" dxfId="3811" priority="2629" stopIfTrue="1" operator="equal">
      <formula>1800</formula>
    </cfRule>
    <cfRule type="cellIs" dxfId="3810" priority="2630" stopIfTrue="1" operator="equal">
      <formula>200</formula>
    </cfRule>
  </conditionalFormatting>
  <conditionalFormatting sqref="E123:E126">
    <cfRule type="containsText" dxfId="3809" priority="2627" stopIfTrue="1" operator="containsText" text="dsoy jktdh; fo|ky;ksa esa iz;ksx gsrq fu%'kqYd">
      <formula>NOT(ISERROR(SEARCH("dsoy jktdh; fo|ky;ksa esa iz;ksx gsrq fu%'kqYd",E123)))</formula>
    </cfRule>
  </conditionalFormatting>
  <conditionalFormatting sqref="E102:E103">
    <cfRule type="cellIs" dxfId="3808" priority="2626" stopIfTrue="1" operator="equal">
      <formula>0</formula>
    </cfRule>
  </conditionalFormatting>
  <conditionalFormatting sqref="E102:E103">
    <cfRule type="containsText" dxfId="3807" priority="2622" stopIfTrue="1" operator="containsText" text="f'k{kk foHkkx jktLFkku">
      <formula>NOT(ISERROR(SEARCH("f'k{kk foHkkx jktLFkku",E102)))</formula>
    </cfRule>
    <cfRule type="containsText" dxfId="3806" priority="2625" stopIfTrue="1" operator="containsText" text="iw.kkZad">
      <formula>NOT(ISERROR(SEARCH("iw.kkZad",E102)))</formula>
    </cfRule>
  </conditionalFormatting>
  <conditionalFormatting sqref="E102:E103">
    <cfRule type="cellIs" dxfId="3805" priority="2623" stopIfTrue="1" operator="equal">
      <formula>1800</formula>
    </cfRule>
    <cfRule type="cellIs" dxfId="3804" priority="2624" stopIfTrue="1" operator="equal">
      <formula>200</formula>
    </cfRule>
  </conditionalFormatting>
  <conditionalFormatting sqref="E102:E103">
    <cfRule type="containsText" dxfId="3803" priority="2621" stopIfTrue="1" operator="containsText" text="dsoy jktdh; fo|ky;ksa esa iz;ksx gsrq fu%'kqYd">
      <formula>NOT(ISERROR(SEARCH("dsoy jktdh; fo|ky;ksa esa iz;ksx gsrq fu%'kqYd",E102)))</formula>
    </cfRule>
  </conditionalFormatting>
  <conditionalFormatting sqref="E128">
    <cfRule type="containsText" dxfId="3802" priority="2618" stopIfTrue="1" operator="containsText" text="f'k{kk foHkkx jktLFkku">
      <formula>NOT(ISERROR(SEARCH("f'k{kk foHkkx jktLFkku",E128)))</formula>
    </cfRule>
    <cfRule type="containsText" dxfId="3801" priority="2619" stopIfTrue="1" operator="containsText" text="iw.kkZad">
      <formula>NOT(ISERROR(SEARCH("iw.kkZad",E128)))</formula>
    </cfRule>
  </conditionalFormatting>
  <conditionalFormatting sqref="E128">
    <cfRule type="containsText" dxfId="3800" priority="2617" stopIfTrue="1" operator="containsText" text="dsoy jktdh; fo|ky;ksa esa iz;ksx gsrq fu%'kqYd">
      <formula>NOT(ISERROR(SEARCH("dsoy jktdh; fo|ky;ksa esa iz;ksx gsrq fu%'kqYd",E128)))</formula>
    </cfRule>
  </conditionalFormatting>
  <conditionalFormatting sqref="J129:J130 K142:M142 K143 L160 K137:K141 K134:K135 K132:L133 L137:L140 L154 K152:L153 M153:N153 K145:K150">
    <cfRule type="cellIs" dxfId="3799" priority="2616" stopIfTrue="1" operator="equal">
      <formula>0</formula>
    </cfRule>
  </conditionalFormatting>
  <conditionalFormatting sqref="J129:J130 K142:M142 K143 L160 K137:K141 K134:K135 K132:L133 L137:L140 L154 K152:L153 M153:N153 K145:K150">
    <cfRule type="containsText" dxfId="3798" priority="2612" stopIfTrue="1" operator="containsText" text="f'k{kk foHkkx jktLFkku">
      <formula>NOT(ISERROR(SEARCH("f'k{kk foHkkx jktLFkku",J129)))</formula>
    </cfRule>
    <cfRule type="containsText" dxfId="3797" priority="2615" stopIfTrue="1" operator="containsText" text="iw.kkZad">
      <formula>NOT(ISERROR(SEARCH("iw.kkZad",J129)))</formula>
    </cfRule>
  </conditionalFormatting>
  <conditionalFormatting sqref="L133 L136:L138 L152:L154">
    <cfRule type="cellIs" dxfId="3796" priority="2613" stopIfTrue="1" operator="equal">
      <formula>1800</formula>
    </cfRule>
    <cfRule type="cellIs" dxfId="3795" priority="2614" stopIfTrue="1" operator="equal">
      <formula>200</formula>
    </cfRule>
  </conditionalFormatting>
  <conditionalFormatting sqref="J129:J130 K142:M142 K143 L160 K137:K141 K134:K135 K132:L133 L137:L140 L154 K152:L153 M153:N153 K145:K150">
    <cfRule type="containsText" dxfId="3794" priority="2611" stopIfTrue="1" operator="containsText" text="dsoy jktdh; fo|ky;ksa esa iz;ksx gsrq fu%'kqYd">
      <formula>NOT(ISERROR(SEARCH("dsoy jktdh; fo|ky;ksa esa iz;ksx gsrq fu%'kqYd",J129)))</formula>
    </cfRule>
  </conditionalFormatting>
  <conditionalFormatting sqref="K160">
    <cfRule type="cellIs" dxfId="3793" priority="2610" stopIfTrue="1" operator="equal">
      <formula>0</formula>
    </cfRule>
  </conditionalFormatting>
  <conditionalFormatting sqref="K160">
    <cfRule type="containsText" dxfId="3792" priority="2608" stopIfTrue="1" operator="containsText" text="f'k{kk foHkkx jktLFkku">
      <formula>NOT(ISERROR(SEARCH("f'k{kk foHkkx jktLFkku",K160)))</formula>
    </cfRule>
    <cfRule type="containsText" dxfId="3791" priority="2609" stopIfTrue="1" operator="containsText" text="iw.kkZad">
      <formula>NOT(ISERROR(SEARCH("iw.kkZad",K160)))</formula>
    </cfRule>
  </conditionalFormatting>
  <conditionalFormatting sqref="L155:L158">
    <cfRule type="containsText" dxfId="3790" priority="2602" stopIfTrue="1" operator="containsText" text="f'k{kk foHkkx jktLFkku">
      <formula>NOT(ISERROR(SEARCH("f'k{kk foHkkx jktLFkku",L155)))</formula>
    </cfRule>
    <cfRule type="containsText" dxfId="3789" priority="2605" stopIfTrue="1" operator="containsText" text="iw.kkZad">
      <formula>NOT(ISERROR(SEARCH("iw.kkZad",L155)))</formula>
    </cfRule>
  </conditionalFormatting>
  <conditionalFormatting sqref="L155:L158">
    <cfRule type="cellIs" dxfId="3788" priority="2603" stopIfTrue="1" operator="equal">
      <formula>1800</formula>
    </cfRule>
    <cfRule type="cellIs" dxfId="3787" priority="2604" stopIfTrue="1" operator="equal">
      <formula>200</formula>
    </cfRule>
  </conditionalFormatting>
  <conditionalFormatting sqref="L155:L158">
    <cfRule type="containsText" dxfId="3786" priority="2601" stopIfTrue="1" operator="containsText" text="dsoy jktdh; fo|ky;ksa esa iz;ksx gsrq fu%'kqYd">
      <formula>NOT(ISERROR(SEARCH("dsoy jktdh; fo|ky;ksa esa iz;ksx gsrq fu%'kqYd",L155)))</formula>
    </cfRule>
  </conditionalFormatting>
  <conditionalFormatting sqref="L134:L135">
    <cfRule type="cellIs" dxfId="3785" priority="2600" stopIfTrue="1" operator="equal">
      <formula>0</formula>
    </cfRule>
  </conditionalFormatting>
  <conditionalFormatting sqref="L134:L135">
    <cfRule type="containsText" dxfId="3784" priority="2596" stopIfTrue="1" operator="containsText" text="f'k{kk foHkkx jktLFkku">
      <formula>NOT(ISERROR(SEARCH("f'k{kk foHkkx jktLFkku",L134)))</formula>
    </cfRule>
    <cfRule type="containsText" dxfId="3783" priority="2599" stopIfTrue="1" operator="containsText" text="iw.kkZad">
      <formula>NOT(ISERROR(SEARCH("iw.kkZad",L134)))</formula>
    </cfRule>
  </conditionalFormatting>
  <conditionalFormatting sqref="L134:L135">
    <cfRule type="cellIs" dxfId="3782" priority="2597" stopIfTrue="1" operator="equal">
      <formula>1800</formula>
    </cfRule>
    <cfRule type="cellIs" dxfId="3781" priority="2598" stopIfTrue="1" operator="equal">
      <formula>200</formula>
    </cfRule>
  </conditionalFormatting>
  <conditionalFormatting sqref="L134:L135">
    <cfRule type="containsText" dxfId="3780" priority="2595" stopIfTrue="1" operator="containsText" text="dsoy jktdh; fo|ky;ksa esa iz;ksx gsrq fu%'kqYd">
      <formula>NOT(ISERROR(SEARCH("dsoy jktdh; fo|ky;ksa esa iz;ksx gsrq fu%'kqYd",L134)))</formula>
    </cfRule>
  </conditionalFormatting>
  <conditionalFormatting sqref="C129:C130 D142:F142 D143 D137:D141 D134:D135 D132:E133 E137:E140 E154 D152:E153 F153:G153 D145:D150">
    <cfRule type="cellIs" dxfId="3779" priority="2594" stopIfTrue="1" operator="equal">
      <formula>0</formula>
    </cfRule>
  </conditionalFormatting>
  <conditionalFormatting sqref="C129:C130 D142:F142 D143 D137:D141 D134:D135 D132:E133 E137:E140 E154 D152:E153 F153:G153 D145:D150">
    <cfRule type="containsText" dxfId="3778" priority="2590" stopIfTrue="1" operator="containsText" text="f'k{kk foHkkx jktLFkku">
      <formula>NOT(ISERROR(SEARCH("f'k{kk foHkkx jktLFkku",C129)))</formula>
    </cfRule>
    <cfRule type="containsText" dxfId="3777" priority="2593" stopIfTrue="1" operator="containsText" text="iw.kkZad">
      <formula>NOT(ISERROR(SEARCH("iw.kkZad",C129)))</formula>
    </cfRule>
  </conditionalFormatting>
  <conditionalFormatting sqref="E133 E136:E138 E152:E154">
    <cfRule type="cellIs" dxfId="3776" priority="2591" stopIfTrue="1" operator="equal">
      <formula>1800</formula>
    </cfRule>
    <cfRule type="cellIs" dxfId="3775" priority="2592" stopIfTrue="1" operator="equal">
      <formula>200</formula>
    </cfRule>
  </conditionalFormatting>
  <conditionalFormatting sqref="E155:E158">
    <cfRule type="containsText" dxfId="3774" priority="2580" stopIfTrue="1" operator="containsText" text="f'k{kk foHkkx jktLFkku">
      <formula>NOT(ISERROR(SEARCH("f'k{kk foHkkx jktLFkku",E155)))</formula>
    </cfRule>
    <cfRule type="containsText" dxfId="3773" priority="2583" stopIfTrue="1" operator="containsText" text="iw.kkZad">
      <formula>NOT(ISERROR(SEARCH("iw.kkZad",E155)))</formula>
    </cfRule>
  </conditionalFormatting>
  <conditionalFormatting sqref="E155:E158">
    <cfRule type="cellIs" dxfId="3772" priority="2581" stopIfTrue="1" operator="equal">
      <formula>1800</formula>
    </cfRule>
    <cfRule type="cellIs" dxfId="3771" priority="2582" stopIfTrue="1" operator="equal">
      <formula>200</formula>
    </cfRule>
  </conditionalFormatting>
  <conditionalFormatting sqref="E155:E158">
    <cfRule type="containsText" dxfId="3770" priority="2579" stopIfTrue="1" operator="containsText" text="dsoy jktdh; fo|ky;ksa esa iz;ksx gsrq fu%'kqYd">
      <formula>NOT(ISERROR(SEARCH("dsoy jktdh; fo|ky;ksa esa iz;ksx gsrq fu%'kqYd",E155)))</formula>
    </cfRule>
  </conditionalFormatting>
  <conditionalFormatting sqref="E134:E135">
    <cfRule type="cellIs" dxfId="3769" priority="2578" stopIfTrue="1" operator="equal">
      <formula>0</formula>
    </cfRule>
  </conditionalFormatting>
  <conditionalFormatting sqref="E134:E135">
    <cfRule type="containsText" dxfId="3768" priority="2574" stopIfTrue="1" operator="containsText" text="f'k{kk foHkkx jktLFkku">
      <formula>NOT(ISERROR(SEARCH("f'k{kk foHkkx jktLFkku",E134)))</formula>
    </cfRule>
    <cfRule type="containsText" dxfId="3767" priority="2577" stopIfTrue="1" operator="containsText" text="iw.kkZad">
      <formula>NOT(ISERROR(SEARCH("iw.kkZad",E134)))</formula>
    </cfRule>
  </conditionalFormatting>
  <conditionalFormatting sqref="E134:E135">
    <cfRule type="cellIs" dxfId="3766" priority="2575" stopIfTrue="1" operator="equal">
      <formula>1800</formula>
    </cfRule>
    <cfRule type="cellIs" dxfId="3765" priority="2576" stopIfTrue="1" operator="equal">
      <formula>200</formula>
    </cfRule>
  </conditionalFormatting>
  <conditionalFormatting sqref="J161:J162 K174:M174 K175 L192 K169:K173 K166:K167 K164:L165 L169:L172 L186 K184:L185 M185:N185 K177:K182">
    <cfRule type="cellIs" dxfId="3764" priority="2568" stopIfTrue="1" operator="equal">
      <formula>0</formula>
    </cfRule>
  </conditionalFormatting>
  <conditionalFormatting sqref="J161:J162 K174:M174 K175 L192 K169:K173 K166:K167 K164:L165 L169:L172 L186 K184:L185 M185:N185 K177:K182">
    <cfRule type="containsText" dxfId="3763" priority="2564" stopIfTrue="1" operator="containsText" text="f'k{kk foHkkx jktLFkku">
      <formula>NOT(ISERROR(SEARCH("f'k{kk foHkkx jktLFkku",J161)))</formula>
    </cfRule>
    <cfRule type="containsText" dxfId="3762" priority="2567" stopIfTrue="1" operator="containsText" text="iw.kkZad">
      <formula>NOT(ISERROR(SEARCH("iw.kkZad",J161)))</formula>
    </cfRule>
  </conditionalFormatting>
  <conditionalFormatting sqref="L165 L168:L170 L184:L186">
    <cfRule type="cellIs" dxfId="3761" priority="2565" stopIfTrue="1" operator="equal">
      <formula>1800</formula>
    </cfRule>
    <cfRule type="cellIs" dxfId="3760" priority="2566" stopIfTrue="1" operator="equal">
      <formula>200</formula>
    </cfRule>
  </conditionalFormatting>
  <conditionalFormatting sqref="J161:J162 K174:M174 K175 L192 K169:K173 K166:K167 K164:L165 L169:L172 L186 K184:L185 M185:N185 K177:K182">
    <cfRule type="containsText" dxfId="3759" priority="2563" stopIfTrue="1" operator="containsText" text="dsoy jktdh; fo|ky;ksa esa iz;ksx gsrq fu%'kqYd">
      <formula>NOT(ISERROR(SEARCH("dsoy jktdh; fo|ky;ksa esa iz;ksx gsrq fu%'kqYd",J161)))</formula>
    </cfRule>
  </conditionalFormatting>
  <conditionalFormatting sqref="K192">
    <cfRule type="cellIs" dxfId="3758" priority="2562" stopIfTrue="1" operator="equal">
      <formula>0</formula>
    </cfRule>
  </conditionalFormatting>
  <conditionalFormatting sqref="K192">
    <cfRule type="containsText" dxfId="3757" priority="2560" stopIfTrue="1" operator="containsText" text="f'k{kk foHkkx jktLFkku">
      <formula>NOT(ISERROR(SEARCH("f'k{kk foHkkx jktLFkku",K192)))</formula>
    </cfRule>
    <cfRule type="containsText" dxfId="3756" priority="2561" stopIfTrue="1" operator="containsText" text="iw.kkZad">
      <formula>NOT(ISERROR(SEARCH("iw.kkZad",K192)))</formula>
    </cfRule>
  </conditionalFormatting>
  <conditionalFormatting sqref="K192">
    <cfRule type="containsText" dxfId="3755" priority="2559" stopIfTrue="1" operator="containsText" text="dsoy jktdh; fo|ky;ksa esa iz;ksx gsrq fu%'kqYd">
      <formula>NOT(ISERROR(SEARCH("dsoy jktdh; fo|ky;ksa esa iz;ksx gsrq fu%'kqYd",K192)))</formula>
    </cfRule>
  </conditionalFormatting>
  <conditionalFormatting sqref="L187:L190">
    <cfRule type="cellIs" dxfId="3754" priority="2558" stopIfTrue="1" operator="equal">
      <formula>0</formula>
    </cfRule>
  </conditionalFormatting>
  <conditionalFormatting sqref="L187:L190">
    <cfRule type="containsText" dxfId="3753" priority="2554" stopIfTrue="1" operator="containsText" text="f'k{kk foHkkx jktLFkku">
      <formula>NOT(ISERROR(SEARCH("f'k{kk foHkkx jktLFkku",L187)))</formula>
    </cfRule>
    <cfRule type="containsText" dxfId="3752" priority="2557" stopIfTrue="1" operator="containsText" text="iw.kkZad">
      <formula>NOT(ISERROR(SEARCH("iw.kkZad",L187)))</formula>
    </cfRule>
  </conditionalFormatting>
  <conditionalFormatting sqref="L187:L190">
    <cfRule type="cellIs" dxfId="3751" priority="2555" stopIfTrue="1" operator="equal">
      <formula>1800</formula>
    </cfRule>
    <cfRule type="cellIs" dxfId="3750" priority="2556" stopIfTrue="1" operator="equal">
      <formula>200</formula>
    </cfRule>
  </conditionalFormatting>
  <conditionalFormatting sqref="L187:L190">
    <cfRule type="containsText" dxfId="3749" priority="2553" stopIfTrue="1" operator="containsText" text="dsoy jktdh; fo|ky;ksa esa iz;ksx gsrq fu%'kqYd">
      <formula>NOT(ISERROR(SEARCH("dsoy jktdh; fo|ky;ksa esa iz;ksx gsrq fu%'kqYd",L187)))</formula>
    </cfRule>
  </conditionalFormatting>
  <conditionalFormatting sqref="L166:L167">
    <cfRule type="cellIs" dxfId="3748" priority="2552" stopIfTrue="1" operator="equal">
      <formula>0</formula>
    </cfRule>
  </conditionalFormatting>
  <conditionalFormatting sqref="L166:L167">
    <cfRule type="containsText" dxfId="3747" priority="2548" stopIfTrue="1" operator="containsText" text="f'k{kk foHkkx jktLFkku">
      <formula>NOT(ISERROR(SEARCH("f'k{kk foHkkx jktLFkku",L166)))</formula>
    </cfRule>
    <cfRule type="containsText" dxfId="3746" priority="2551" stopIfTrue="1" operator="containsText" text="iw.kkZad">
      <formula>NOT(ISERROR(SEARCH("iw.kkZad",L166)))</formula>
    </cfRule>
  </conditionalFormatting>
  <conditionalFormatting sqref="L166:L167">
    <cfRule type="cellIs" dxfId="3745" priority="2549" stopIfTrue="1" operator="equal">
      <formula>1800</formula>
    </cfRule>
    <cfRule type="cellIs" dxfId="3744" priority="2550" stopIfTrue="1" operator="equal">
      <formula>200</formula>
    </cfRule>
  </conditionalFormatting>
  <conditionalFormatting sqref="L166:L167">
    <cfRule type="containsText" dxfId="3743" priority="2547" stopIfTrue="1" operator="containsText" text="dsoy jktdh; fo|ky;ksa esa iz;ksx gsrq fu%'kqYd">
      <formula>NOT(ISERROR(SEARCH("dsoy jktdh; fo|ky;ksa esa iz;ksx gsrq fu%'kqYd",L166)))</formula>
    </cfRule>
  </conditionalFormatting>
  <conditionalFormatting sqref="K320">
    <cfRule type="containsText" dxfId="3742" priority="2367" stopIfTrue="1" operator="containsText" text="dsoy jktdh; fo|ky;ksa esa iz;ksx gsrq fu%'kqYd">
      <formula>NOT(ISERROR(SEARCH("dsoy jktdh; fo|ky;ksa esa iz;ksx gsrq fu%'kqYd",K320)))</formula>
    </cfRule>
  </conditionalFormatting>
  <conditionalFormatting sqref="L315:L318">
    <cfRule type="cellIs" dxfId="3741" priority="2366" stopIfTrue="1" operator="equal">
      <formula>0</formula>
    </cfRule>
  </conditionalFormatting>
  <conditionalFormatting sqref="E192">
    <cfRule type="cellIs" dxfId="3740" priority="2524" stopIfTrue="1" operator="equal">
      <formula>0</formula>
    </cfRule>
  </conditionalFormatting>
  <conditionalFormatting sqref="C161:C162 D174:F174 D175 D169:D173 D166:D167 D164:E165 E169:E172 E186 D184:E185 F185:G185 D177:D182">
    <cfRule type="cellIs" dxfId="3739" priority="2546" stopIfTrue="1" operator="equal">
      <formula>0</formula>
    </cfRule>
  </conditionalFormatting>
  <conditionalFormatting sqref="C161:C162 D174:F174 D175 D169:D173 D166:D167 D164:E165 E169:E172 E186 D184:E185 F185:G185 D177:D182">
    <cfRule type="containsText" dxfId="3738" priority="2542" stopIfTrue="1" operator="containsText" text="f'k{kk foHkkx jktLFkku">
      <formula>NOT(ISERROR(SEARCH("f'k{kk foHkkx jktLFkku",C161)))</formula>
    </cfRule>
    <cfRule type="containsText" dxfId="3737" priority="2545" stopIfTrue="1" operator="containsText" text="iw.kkZad">
      <formula>NOT(ISERROR(SEARCH("iw.kkZad",C161)))</formula>
    </cfRule>
  </conditionalFormatting>
  <conditionalFormatting sqref="E165 E168:E170 E184:E186">
    <cfRule type="cellIs" dxfId="3736" priority="2543" stopIfTrue="1" operator="equal">
      <formula>1800</formula>
    </cfRule>
    <cfRule type="cellIs" dxfId="3735" priority="2544" stopIfTrue="1" operator="equal">
      <formula>200</formula>
    </cfRule>
  </conditionalFormatting>
  <conditionalFormatting sqref="C161:C162 D174:F174 D175 D169:D173 D166:D167 D164:E165 E169:E172 E186 D184:E185 F185:G185 D177:D182">
    <cfRule type="containsText" dxfId="3734" priority="2541" stopIfTrue="1" operator="containsText" text="dsoy jktdh; fo|ky;ksa esa iz;ksx gsrq fu%'kqYd">
      <formula>NOT(ISERROR(SEARCH("dsoy jktdh; fo|ky;ksa esa iz;ksx gsrq fu%'kqYd",C161)))</formula>
    </cfRule>
  </conditionalFormatting>
  <conditionalFormatting sqref="D192">
    <cfRule type="cellIs" dxfId="3733" priority="2540" stopIfTrue="1" operator="equal">
      <formula>0</formula>
    </cfRule>
  </conditionalFormatting>
  <conditionalFormatting sqref="D192">
    <cfRule type="containsText" dxfId="3732" priority="2538" stopIfTrue="1" operator="containsText" text="f'k{kk foHkkx jktLFkku">
      <formula>NOT(ISERROR(SEARCH("f'k{kk foHkkx jktLFkku",D192)))</formula>
    </cfRule>
    <cfRule type="containsText" dxfId="3731" priority="2539" stopIfTrue="1" operator="containsText" text="iw.kkZad">
      <formula>NOT(ISERROR(SEARCH("iw.kkZad",D192)))</formula>
    </cfRule>
  </conditionalFormatting>
  <conditionalFormatting sqref="D192">
    <cfRule type="containsText" dxfId="3730" priority="2537" stopIfTrue="1" operator="containsText" text="dsoy jktdh; fo|ky;ksa esa iz;ksx gsrq fu%'kqYd">
      <formula>NOT(ISERROR(SEARCH("dsoy jktdh; fo|ky;ksa esa iz;ksx gsrq fu%'kqYd",D192)))</formula>
    </cfRule>
  </conditionalFormatting>
  <conditionalFormatting sqref="E187:E190">
    <cfRule type="cellIs" dxfId="3729" priority="2536" stopIfTrue="1" operator="equal">
      <formula>0</formula>
    </cfRule>
  </conditionalFormatting>
  <conditionalFormatting sqref="E187:E190">
    <cfRule type="containsText" dxfId="3728" priority="2532" stopIfTrue="1" operator="containsText" text="f'k{kk foHkkx jktLFkku">
      <formula>NOT(ISERROR(SEARCH("f'k{kk foHkkx jktLFkku",E187)))</formula>
    </cfRule>
    <cfRule type="containsText" dxfId="3727" priority="2535" stopIfTrue="1" operator="containsText" text="iw.kkZad">
      <formula>NOT(ISERROR(SEARCH("iw.kkZad",E187)))</formula>
    </cfRule>
  </conditionalFormatting>
  <conditionalFormatting sqref="E187:E190">
    <cfRule type="cellIs" dxfId="3726" priority="2533" stopIfTrue="1" operator="equal">
      <formula>1800</formula>
    </cfRule>
    <cfRule type="cellIs" dxfId="3725" priority="2534" stopIfTrue="1" operator="equal">
      <formula>200</formula>
    </cfRule>
  </conditionalFormatting>
  <conditionalFormatting sqref="E187:E190">
    <cfRule type="containsText" dxfId="3724" priority="2531" stopIfTrue="1" operator="containsText" text="dsoy jktdh; fo|ky;ksa esa iz;ksx gsrq fu%'kqYd">
      <formula>NOT(ISERROR(SEARCH("dsoy jktdh; fo|ky;ksa esa iz;ksx gsrq fu%'kqYd",E187)))</formula>
    </cfRule>
  </conditionalFormatting>
  <conditionalFormatting sqref="E166:E167">
    <cfRule type="cellIs" dxfId="3723" priority="2530" stopIfTrue="1" operator="equal">
      <formula>0</formula>
    </cfRule>
  </conditionalFormatting>
  <conditionalFormatting sqref="E166:E167">
    <cfRule type="containsText" dxfId="3722" priority="2526" stopIfTrue="1" operator="containsText" text="f'k{kk foHkkx jktLFkku">
      <formula>NOT(ISERROR(SEARCH("f'k{kk foHkkx jktLFkku",E166)))</formula>
    </cfRule>
    <cfRule type="containsText" dxfId="3721" priority="2529" stopIfTrue="1" operator="containsText" text="iw.kkZad">
      <formula>NOT(ISERROR(SEARCH("iw.kkZad",E166)))</formula>
    </cfRule>
  </conditionalFormatting>
  <conditionalFormatting sqref="E166:E167">
    <cfRule type="cellIs" dxfId="3720" priority="2527" stopIfTrue="1" operator="equal">
      <formula>1800</formula>
    </cfRule>
    <cfRule type="cellIs" dxfId="3719" priority="2528" stopIfTrue="1" operator="equal">
      <formula>200</formula>
    </cfRule>
  </conditionalFormatting>
  <conditionalFormatting sqref="E166:E167">
    <cfRule type="containsText" dxfId="3718" priority="2525" stopIfTrue="1" operator="containsText" text="dsoy jktdh; fo|ky;ksa esa iz;ksx gsrq fu%'kqYd">
      <formula>NOT(ISERROR(SEARCH("dsoy jktdh; fo|ky;ksa esa iz;ksx gsrq fu%'kqYd",E166)))</formula>
    </cfRule>
  </conditionalFormatting>
  <conditionalFormatting sqref="E219:E222">
    <cfRule type="cellIs" dxfId="3717" priority="2488" stopIfTrue="1" operator="equal">
      <formula>0</formula>
    </cfRule>
  </conditionalFormatting>
  <conditionalFormatting sqref="E219:E222">
    <cfRule type="containsText" dxfId="3716" priority="2484" stopIfTrue="1" operator="containsText" text="f'k{kk foHkkx jktLFkku">
      <formula>NOT(ISERROR(SEARCH("f'k{kk foHkkx jktLFkku",E219)))</formula>
    </cfRule>
    <cfRule type="containsText" dxfId="3715" priority="2487" stopIfTrue="1" operator="containsText" text="iw.kkZad">
      <formula>NOT(ISERROR(SEARCH("iw.kkZad",E219)))</formula>
    </cfRule>
  </conditionalFormatting>
  <conditionalFormatting sqref="E219:E222">
    <cfRule type="cellIs" dxfId="3714" priority="2485" stopIfTrue="1" operator="equal">
      <formula>1800</formula>
    </cfRule>
    <cfRule type="cellIs" dxfId="3713" priority="2486" stopIfTrue="1" operator="equal">
      <formula>200</formula>
    </cfRule>
  </conditionalFormatting>
  <conditionalFormatting sqref="E219:E222">
    <cfRule type="containsText" dxfId="3712" priority="2483" stopIfTrue="1" operator="containsText" text="dsoy jktdh; fo|ky;ksa esa iz;ksx gsrq fu%'kqYd">
      <formula>NOT(ISERROR(SEARCH("dsoy jktdh; fo|ky;ksa esa iz;ksx gsrq fu%'kqYd",E219)))</formula>
    </cfRule>
  </conditionalFormatting>
  <conditionalFormatting sqref="E198:E199">
    <cfRule type="cellIs" dxfId="3711" priority="2482" stopIfTrue="1" operator="equal">
      <formula>0</formula>
    </cfRule>
  </conditionalFormatting>
  <conditionalFormatting sqref="E224">
    <cfRule type="containsText" dxfId="3710" priority="2473" stopIfTrue="1" operator="containsText" text="dsoy jktdh; fo|ky;ksa esa iz;ksx gsrq fu%'kqYd">
      <formula>NOT(ISERROR(SEARCH("dsoy jktdh; fo|ky;ksa esa iz;ksx gsrq fu%'kqYd",E224)))</formula>
    </cfRule>
  </conditionalFormatting>
  <conditionalFormatting sqref="J225:J226 K238:M238 K239 L256 K233:K237 K230:K231 K228:L229 L233:L236 L250 K248:L249 M249:N249 K241:K246">
    <cfRule type="cellIs" dxfId="3709" priority="2472" stopIfTrue="1" operator="equal">
      <formula>0</formula>
    </cfRule>
  </conditionalFormatting>
  <conditionalFormatting sqref="J225:J226 K238:M238 K239 L256 K233:K237 K230:K231 K228:L229 L233:L236 L250 K248:L249 M249:N249 K241:K246">
    <cfRule type="containsText" dxfId="3708" priority="2468" stopIfTrue="1" operator="containsText" text="f'k{kk foHkkx jktLFkku">
      <formula>NOT(ISERROR(SEARCH("f'k{kk foHkkx jktLFkku",J225)))</formula>
    </cfRule>
    <cfRule type="containsText" dxfId="3707" priority="2471" stopIfTrue="1" operator="containsText" text="iw.kkZad">
      <formula>NOT(ISERROR(SEARCH("iw.kkZad",J225)))</formula>
    </cfRule>
  </conditionalFormatting>
  <conditionalFormatting sqref="L229 L232:L234 L248:L250">
    <cfRule type="cellIs" dxfId="3706" priority="2469" stopIfTrue="1" operator="equal">
      <formula>1800</formula>
    </cfRule>
    <cfRule type="cellIs" dxfId="3705" priority="2470" stopIfTrue="1" operator="equal">
      <formula>200</formula>
    </cfRule>
  </conditionalFormatting>
  <conditionalFormatting sqref="J225:J226 K238:M238 K239 L256 K233:K237 K230:K231 K228:L229 L233:L236 L250 K248:L249 M249:N249 K241:K246">
    <cfRule type="containsText" dxfId="3704" priority="2467" stopIfTrue="1" operator="containsText" text="dsoy jktdh; fo|ky;ksa esa iz;ksx gsrq fu%'kqYd">
      <formula>NOT(ISERROR(SEARCH("dsoy jktdh; fo|ky;ksa esa iz;ksx gsrq fu%'kqYd",J225)))</formula>
    </cfRule>
  </conditionalFormatting>
  <conditionalFormatting sqref="K256">
    <cfRule type="cellIs" dxfId="3703" priority="2466" stopIfTrue="1" operator="equal">
      <formula>0</formula>
    </cfRule>
  </conditionalFormatting>
  <conditionalFormatting sqref="L251:L254">
    <cfRule type="containsText" dxfId="3702" priority="2457" stopIfTrue="1" operator="containsText" text="dsoy jktdh; fo|ky;ksa esa iz;ksx gsrq fu%'kqYd">
      <formula>NOT(ISERROR(SEARCH("dsoy jktdh; fo|ky;ksa esa iz;ksx gsrq fu%'kqYd",L251)))</formula>
    </cfRule>
  </conditionalFormatting>
  <conditionalFormatting sqref="L230:L231">
    <cfRule type="cellIs" dxfId="3701" priority="2456" stopIfTrue="1" operator="equal">
      <formula>0</formula>
    </cfRule>
  </conditionalFormatting>
  <conditionalFormatting sqref="L230:L231">
    <cfRule type="containsText" dxfId="3700" priority="2452" stopIfTrue="1" operator="containsText" text="f'k{kk foHkkx jktLFkku">
      <formula>NOT(ISERROR(SEARCH("f'k{kk foHkkx jktLFkku",L230)))</formula>
    </cfRule>
    <cfRule type="containsText" dxfId="3699" priority="2455" stopIfTrue="1" operator="containsText" text="iw.kkZad">
      <formula>NOT(ISERROR(SEARCH("iw.kkZad",L230)))</formula>
    </cfRule>
  </conditionalFormatting>
  <conditionalFormatting sqref="L230:L231">
    <cfRule type="cellIs" dxfId="3698" priority="2453" stopIfTrue="1" operator="equal">
      <formula>1800</formula>
    </cfRule>
    <cfRule type="cellIs" dxfId="3697" priority="2454" stopIfTrue="1" operator="equal">
      <formula>200</formula>
    </cfRule>
  </conditionalFormatting>
  <conditionalFormatting sqref="L230:L231">
    <cfRule type="containsText" dxfId="3696" priority="2451" stopIfTrue="1" operator="containsText" text="dsoy jktdh; fo|ky;ksa esa iz;ksx gsrq fu%'kqYd">
      <formula>NOT(ISERROR(SEARCH("dsoy jktdh; fo|ky;ksa esa iz;ksx gsrq fu%'kqYd",L230)))</formula>
    </cfRule>
  </conditionalFormatting>
  <conditionalFormatting sqref="C225:C226 D238:F238 D239 D233:D237 D230:D231 D228:E229 E233:E236 E250 D248:E249 F249:G249 D241:D246">
    <cfRule type="cellIs" dxfId="3695" priority="2450" stopIfTrue="1" operator="equal">
      <formula>0</formula>
    </cfRule>
  </conditionalFormatting>
  <conditionalFormatting sqref="C225:C226 D238:F238 D239 D233:D237 D230:D231 D228:E229 E233:E236 E250 D248:E249 F249:G249 D241:D246">
    <cfRule type="containsText" dxfId="3694" priority="2446" stopIfTrue="1" operator="containsText" text="f'k{kk foHkkx jktLFkku">
      <formula>NOT(ISERROR(SEARCH("f'k{kk foHkkx jktLFkku",C225)))</formula>
    </cfRule>
    <cfRule type="containsText" dxfId="3693" priority="2449" stopIfTrue="1" operator="containsText" text="iw.kkZad">
      <formula>NOT(ISERROR(SEARCH("iw.kkZad",C225)))</formula>
    </cfRule>
  </conditionalFormatting>
  <conditionalFormatting sqref="E229 E232:E234 E248:E250">
    <cfRule type="cellIs" dxfId="3692" priority="2447" stopIfTrue="1" operator="equal">
      <formula>1800</formula>
    </cfRule>
    <cfRule type="cellIs" dxfId="3691" priority="2448" stopIfTrue="1" operator="equal">
      <formula>200</formula>
    </cfRule>
  </conditionalFormatting>
  <conditionalFormatting sqref="C225:C226 D238:F238 D239 D233:D237 D230:D231 D228:E229 E233:E236 E250 D248:E249 F249:G249 D241:D246">
    <cfRule type="containsText" dxfId="3690" priority="2445" stopIfTrue="1" operator="containsText" text="dsoy jktdh; fo|ky;ksa esa iz;ksx gsrq fu%'kqYd">
      <formula>NOT(ISERROR(SEARCH("dsoy jktdh; fo|ky;ksa esa iz;ksx gsrq fu%'kqYd",C225)))</formula>
    </cfRule>
  </conditionalFormatting>
  <conditionalFormatting sqref="D256">
    <cfRule type="cellIs" dxfId="3689" priority="2444" stopIfTrue="1" operator="equal">
      <formula>0</formula>
    </cfRule>
  </conditionalFormatting>
  <conditionalFormatting sqref="E251:E254">
    <cfRule type="containsText" dxfId="3688" priority="2435" stopIfTrue="1" operator="containsText" text="dsoy jktdh; fo|ky;ksa esa iz;ksx gsrq fu%'kqYd">
      <formula>NOT(ISERROR(SEARCH("dsoy jktdh; fo|ky;ksa esa iz;ksx gsrq fu%'kqYd",E251)))</formula>
    </cfRule>
  </conditionalFormatting>
  <conditionalFormatting sqref="E230:E231">
    <cfRule type="cellIs" dxfId="3687" priority="2434" stopIfTrue="1" operator="equal">
      <formula>0</formula>
    </cfRule>
  </conditionalFormatting>
  <conditionalFormatting sqref="E230:E231">
    <cfRule type="containsText" dxfId="3686" priority="2430" stopIfTrue="1" operator="containsText" text="f'k{kk foHkkx jktLFkku">
      <formula>NOT(ISERROR(SEARCH("f'k{kk foHkkx jktLFkku",E230)))</formula>
    </cfRule>
    <cfRule type="containsText" dxfId="3685" priority="2433" stopIfTrue="1" operator="containsText" text="iw.kkZad">
      <formula>NOT(ISERROR(SEARCH("iw.kkZad",E230)))</formula>
    </cfRule>
  </conditionalFormatting>
  <conditionalFormatting sqref="E230:E231">
    <cfRule type="cellIs" dxfId="3684" priority="2431" stopIfTrue="1" operator="equal">
      <formula>1800</formula>
    </cfRule>
    <cfRule type="cellIs" dxfId="3683" priority="2432" stopIfTrue="1" operator="equal">
      <formula>200</formula>
    </cfRule>
  </conditionalFormatting>
  <conditionalFormatting sqref="E230:E231">
    <cfRule type="containsText" dxfId="3682" priority="2429" stopIfTrue="1" operator="containsText" text="dsoy jktdh; fo|ky;ksa esa iz;ksx gsrq fu%'kqYd">
      <formula>NOT(ISERROR(SEARCH("dsoy jktdh; fo|ky;ksa esa iz;ksx gsrq fu%'kqYd",E230)))</formula>
    </cfRule>
  </conditionalFormatting>
  <conditionalFormatting sqref="E256">
    <cfRule type="cellIs" dxfId="3681" priority="2428" stopIfTrue="1" operator="equal">
      <formula>0</formula>
    </cfRule>
  </conditionalFormatting>
  <conditionalFormatting sqref="E192">
    <cfRule type="containsText" dxfId="3680" priority="2522" stopIfTrue="1" operator="containsText" text="f'k{kk foHkkx jktLFkku">
      <formula>NOT(ISERROR(SEARCH("f'k{kk foHkkx jktLFkku",E192)))</formula>
    </cfRule>
    <cfRule type="containsText" dxfId="3679" priority="2523" stopIfTrue="1" operator="containsText" text="iw.kkZad">
      <formula>NOT(ISERROR(SEARCH("iw.kkZad",E192)))</formula>
    </cfRule>
  </conditionalFormatting>
  <conditionalFormatting sqref="E192">
    <cfRule type="containsText" dxfId="3678" priority="2521" stopIfTrue="1" operator="containsText" text="dsoy jktdh; fo|ky;ksa esa iz;ksx gsrq fu%'kqYd">
      <formula>NOT(ISERROR(SEARCH("dsoy jktdh; fo|ky;ksa esa iz;ksx gsrq fu%'kqYd",E192)))</formula>
    </cfRule>
  </conditionalFormatting>
  <conditionalFormatting sqref="C289:C290 D302:F302 D303 D297:D301 D294:D295 D292:E293 E297:E300 E314 D312:E313 F313:G313 D305:D310">
    <cfRule type="containsText" dxfId="3677" priority="2349" stopIfTrue="1" operator="containsText" text="dsoy jktdh; fo|ky;ksa esa iz;ksx gsrq fu%'kqYd">
      <formula>NOT(ISERROR(SEARCH("dsoy jktdh; fo|ky;ksa esa iz;ksx gsrq fu%'kqYd",C289)))</formula>
    </cfRule>
  </conditionalFormatting>
  <conditionalFormatting sqref="D320">
    <cfRule type="cellIs" dxfId="3676" priority="2348" stopIfTrue="1" operator="equal">
      <formula>0</formula>
    </cfRule>
  </conditionalFormatting>
  <conditionalFormatting sqref="D320">
    <cfRule type="containsText" dxfId="3675" priority="2346" stopIfTrue="1" operator="containsText" text="f'k{kk foHkkx jktLFkku">
      <formula>NOT(ISERROR(SEARCH("f'k{kk foHkkx jktLFkku",D320)))</formula>
    </cfRule>
    <cfRule type="containsText" dxfId="3674" priority="2347" stopIfTrue="1" operator="containsText" text="iw.kkZad">
      <formula>NOT(ISERROR(SEARCH("iw.kkZad",D320)))</formula>
    </cfRule>
  </conditionalFormatting>
  <conditionalFormatting sqref="D320">
    <cfRule type="containsText" dxfId="3673" priority="2345" stopIfTrue="1" operator="containsText" text="dsoy jktdh; fo|ky;ksa esa iz;ksx gsrq fu%'kqYd">
      <formula>NOT(ISERROR(SEARCH("dsoy jktdh; fo|ky;ksa esa iz;ksx gsrq fu%'kqYd",D320)))</formula>
    </cfRule>
  </conditionalFormatting>
  <conditionalFormatting sqref="E315:E318">
    <cfRule type="cellIs" dxfId="3672" priority="2344" stopIfTrue="1" operator="equal">
      <formula>0</formula>
    </cfRule>
  </conditionalFormatting>
  <conditionalFormatting sqref="E294:E295">
    <cfRule type="containsText" dxfId="3671" priority="2333" stopIfTrue="1" operator="containsText" text="dsoy jktdh; fo|ky;ksa esa iz;ksx gsrq fu%'kqYd">
      <formula>NOT(ISERROR(SEARCH("dsoy jktdh; fo|ky;ksa esa iz;ksx gsrq fu%'kqYd",E294)))</formula>
    </cfRule>
  </conditionalFormatting>
  <conditionalFormatting sqref="E320">
    <cfRule type="cellIs" dxfId="3670" priority="2332" stopIfTrue="1" operator="equal">
      <formula>0</formula>
    </cfRule>
  </conditionalFormatting>
  <conditionalFormatting sqref="E320">
    <cfRule type="containsText" dxfId="3669" priority="2330" stopIfTrue="1" operator="containsText" text="f'k{kk foHkkx jktLFkku">
      <formula>NOT(ISERROR(SEARCH("f'k{kk foHkkx jktLFkku",E320)))</formula>
    </cfRule>
    <cfRule type="containsText" dxfId="3668" priority="2331" stopIfTrue="1" operator="containsText" text="iw.kkZad">
      <formula>NOT(ISERROR(SEARCH("iw.kkZad",E320)))</formula>
    </cfRule>
  </conditionalFormatting>
  <conditionalFormatting sqref="E320">
    <cfRule type="containsText" dxfId="3667" priority="2329" stopIfTrue="1" operator="containsText" text="dsoy jktdh; fo|ky;ksa esa iz;ksx gsrq fu%'kqYd">
      <formula>NOT(ISERROR(SEARCH("dsoy jktdh; fo|ky;ksa esa iz;ksx gsrq fu%'kqYd",E320)))</formula>
    </cfRule>
  </conditionalFormatting>
  <conditionalFormatting sqref="J193:J194 K206:M206 K207 L224 K201:K205 K198:K199 K196:L197 L201:L204 L218 K216:L217 M217:N217 K209:K214">
    <cfRule type="cellIs" dxfId="3666" priority="2520" stopIfTrue="1" operator="equal">
      <formula>0</formula>
    </cfRule>
  </conditionalFormatting>
  <conditionalFormatting sqref="J193:J194 K206:M206 K207 L224 K201:K205 K198:K199 K196:L197 L201:L204 L218 K216:L217 M217:N217 K209:K214">
    <cfRule type="containsText" dxfId="3665" priority="2516" stopIfTrue="1" operator="containsText" text="f'k{kk foHkkx jktLFkku">
      <formula>NOT(ISERROR(SEARCH("f'k{kk foHkkx jktLFkku",J193)))</formula>
    </cfRule>
    <cfRule type="containsText" dxfId="3664" priority="2519" stopIfTrue="1" operator="containsText" text="iw.kkZad">
      <formula>NOT(ISERROR(SEARCH("iw.kkZad",J193)))</formula>
    </cfRule>
  </conditionalFormatting>
  <conditionalFormatting sqref="L197 L200:L202 L216:L218">
    <cfRule type="cellIs" dxfId="3663" priority="2517" stopIfTrue="1" operator="equal">
      <formula>1800</formula>
    </cfRule>
    <cfRule type="cellIs" dxfId="3662" priority="2518" stopIfTrue="1" operator="equal">
      <formula>200</formula>
    </cfRule>
  </conditionalFormatting>
  <conditionalFormatting sqref="J193:J194 K206:M206 K207 L224 K201:K205 K198:K199 K196:L197 L201:L204 L218 K216:L217 M217:N217 K209:K214">
    <cfRule type="containsText" dxfId="3661" priority="2515" stopIfTrue="1" operator="containsText" text="dsoy jktdh; fo|ky;ksa esa iz;ksx gsrq fu%'kqYd">
      <formula>NOT(ISERROR(SEARCH("dsoy jktdh; fo|ky;ksa esa iz;ksx gsrq fu%'kqYd",J193)))</formula>
    </cfRule>
  </conditionalFormatting>
  <conditionalFormatting sqref="K224">
    <cfRule type="cellIs" dxfId="3660" priority="2514" stopIfTrue="1" operator="equal">
      <formula>0</formula>
    </cfRule>
  </conditionalFormatting>
  <conditionalFormatting sqref="K224">
    <cfRule type="containsText" dxfId="3659" priority="2512" stopIfTrue="1" operator="containsText" text="f'k{kk foHkkx jktLFkku">
      <formula>NOT(ISERROR(SEARCH("f'k{kk foHkkx jktLFkku",K224)))</formula>
    </cfRule>
    <cfRule type="containsText" dxfId="3658" priority="2513" stopIfTrue="1" operator="containsText" text="iw.kkZad">
      <formula>NOT(ISERROR(SEARCH("iw.kkZad",K224)))</formula>
    </cfRule>
  </conditionalFormatting>
  <conditionalFormatting sqref="K224">
    <cfRule type="containsText" dxfId="3657" priority="2511" stopIfTrue="1" operator="containsText" text="dsoy jktdh; fo|ky;ksa esa iz;ksx gsrq fu%'kqYd">
      <formula>NOT(ISERROR(SEARCH("dsoy jktdh; fo|ky;ksa esa iz;ksx gsrq fu%'kqYd",K224)))</formula>
    </cfRule>
  </conditionalFormatting>
  <conditionalFormatting sqref="L219:L222">
    <cfRule type="cellIs" dxfId="3656" priority="2510" stopIfTrue="1" operator="equal">
      <formula>0</formula>
    </cfRule>
  </conditionalFormatting>
  <conditionalFormatting sqref="L219:L222">
    <cfRule type="containsText" dxfId="3655" priority="2506" stopIfTrue="1" operator="containsText" text="f'k{kk foHkkx jktLFkku">
      <formula>NOT(ISERROR(SEARCH("f'k{kk foHkkx jktLFkku",L219)))</formula>
    </cfRule>
    <cfRule type="containsText" dxfId="3654" priority="2509" stopIfTrue="1" operator="containsText" text="iw.kkZad">
      <formula>NOT(ISERROR(SEARCH("iw.kkZad",L219)))</formula>
    </cfRule>
  </conditionalFormatting>
  <conditionalFormatting sqref="L219:L222">
    <cfRule type="cellIs" dxfId="3653" priority="2507" stopIfTrue="1" operator="equal">
      <formula>1800</formula>
    </cfRule>
    <cfRule type="cellIs" dxfId="3652" priority="2508" stopIfTrue="1" operator="equal">
      <formula>200</formula>
    </cfRule>
  </conditionalFormatting>
  <conditionalFormatting sqref="L219:L222">
    <cfRule type="containsText" dxfId="3651" priority="2505" stopIfTrue="1" operator="containsText" text="dsoy jktdh; fo|ky;ksa esa iz;ksx gsrq fu%'kqYd">
      <formula>NOT(ISERROR(SEARCH("dsoy jktdh; fo|ky;ksa esa iz;ksx gsrq fu%'kqYd",L219)))</formula>
    </cfRule>
  </conditionalFormatting>
  <conditionalFormatting sqref="L198:L199">
    <cfRule type="cellIs" dxfId="3650" priority="2504" stopIfTrue="1" operator="equal">
      <formula>0</formula>
    </cfRule>
  </conditionalFormatting>
  <conditionalFormatting sqref="L198:L199">
    <cfRule type="containsText" dxfId="3649" priority="2500" stopIfTrue="1" operator="containsText" text="f'k{kk foHkkx jktLFkku">
      <formula>NOT(ISERROR(SEARCH("f'k{kk foHkkx jktLFkku",L198)))</formula>
    </cfRule>
    <cfRule type="containsText" dxfId="3648" priority="2503" stopIfTrue="1" operator="containsText" text="iw.kkZad">
      <formula>NOT(ISERROR(SEARCH("iw.kkZad",L198)))</formula>
    </cfRule>
  </conditionalFormatting>
  <conditionalFormatting sqref="L198:L199">
    <cfRule type="cellIs" dxfId="3647" priority="2501" stopIfTrue="1" operator="equal">
      <formula>1800</formula>
    </cfRule>
    <cfRule type="cellIs" dxfId="3646" priority="2502" stopIfTrue="1" operator="equal">
      <formula>200</formula>
    </cfRule>
  </conditionalFormatting>
  <conditionalFormatting sqref="L198:L199">
    <cfRule type="containsText" dxfId="3645" priority="2499" stopIfTrue="1" operator="containsText" text="dsoy jktdh; fo|ky;ksa esa iz;ksx gsrq fu%'kqYd">
      <formula>NOT(ISERROR(SEARCH("dsoy jktdh; fo|ky;ksa esa iz;ksx gsrq fu%'kqYd",L198)))</formula>
    </cfRule>
  </conditionalFormatting>
  <conditionalFormatting sqref="E224">
    <cfRule type="cellIs" dxfId="3644" priority="2476" stopIfTrue="1" operator="equal">
      <formula>0</formula>
    </cfRule>
  </conditionalFormatting>
  <conditionalFormatting sqref="C193:C194 D206:F206 D207 D201:D205 D198:D199 D196:E197 E201:E204 E218 D216:E217 F217:G217 D209:D214">
    <cfRule type="cellIs" dxfId="3643" priority="2498" stopIfTrue="1" operator="equal">
      <formula>0</formula>
    </cfRule>
  </conditionalFormatting>
  <conditionalFormatting sqref="C193:C194 D206:F206 D207 D201:D205 D198:D199 D196:E197 E201:E204 E218 D216:E217 F217:G217 D209:D214">
    <cfRule type="containsText" dxfId="3642" priority="2494" stopIfTrue="1" operator="containsText" text="f'k{kk foHkkx jktLFkku">
      <formula>NOT(ISERROR(SEARCH("f'k{kk foHkkx jktLFkku",C193)))</formula>
    </cfRule>
    <cfRule type="containsText" dxfId="3641" priority="2497" stopIfTrue="1" operator="containsText" text="iw.kkZad">
      <formula>NOT(ISERROR(SEARCH("iw.kkZad",C193)))</formula>
    </cfRule>
  </conditionalFormatting>
  <conditionalFormatting sqref="E197 E200:E202 E216:E218">
    <cfRule type="cellIs" dxfId="3640" priority="2495" stopIfTrue="1" operator="equal">
      <formula>1800</formula>
    </cfRule>
    <cfRule type="cellIs" dxfId="3639" priority="2496" stopIfTrue="1" operator="equal">
      <formula>200</formula>
    </cfRule>
  </conditionalFormatting>
  <conditionalFormatting sqref="C193:C194 D206:F206 D207 D201:D205 D198:D199 D196:E197 E201:E204 E218 D216:E217 F217:G217 D209:D214">
    <cfRule type="containsText" dxfId="3638" priority="2493" stopIfTrue="1" operator="containsText" text="dsoy jktdh; fo|ky;ksa esa iz;ksx gsrq fu%'kqYd">
      <formula>NOT(ISERROR(SEARCH("dsoy jktdh; fo|ky;ksa esa iz;ksx gsrq fu%'kqYd",C193)))</formula>
    </cfRule>
  </conditionalFormatting>
  <conditionalFormatting sqref="D224">
    <cfRule type="cellIs" dxfId="3637" priority="2492" stopIfTrue="1" operator="equal">
      <formula>0</formula>
    </cfRule>
  </conditionalFormatting>
  <conditionalFormatting sqref="D224">
    <cfRule type="containsText" dxfId="3636" priority="2490" stopIfTrue="1" operator="containsText" text="f'k{kk foHkkx jktLFkku">
      <formula>NOT(ISERROR(SEARCH("f'k{kk foHkkx jktLFkku",D224)))</formula>
    </cfRule>
    <cfRule type="containsText" dxfId="3635" priority="2491" stopIfTrue="1" operator="containsText" text="iw.kkZad">
      <formula>NOT(ISERROR(SEARCH("iw.kkZad",D224)))</formula>
    </cfRule>
  </conditionalFormatting>
  <conditionalFormatting sqref="D224">
    <cfRule type="containsText" dxfId="3634" priority="2489" stopIfTrue="1" operator="containsText" text="dsoy jktdh; fo|ky;ksa esa iz;ksx gsrq fu%'kqYd">
      <formula>NOT(ISERROR(SEARCH("dsoy jktdh; fo|ky;ksa esa iz;ksx gsrq fu%'kqYd",D224)))</formula>
    </cfRule>
  </conditionalFormatting>
  <conditionalFormatting sqref="E198:E199">
    <cfRule type="containsText" dxfId="3633" priority="2478" stopIfTrue="1" operator="containsText" text="f'k{kk foHkkx jktLFkku">
      <formula>NOT(ISERROR(SEARCH("f'k{kk foHkkx jktLFkku",E198)))</formula>
    </cfRule>
    <cfRule type="containsText" dxfId="3632" priority="2481" stopIfTrue="1" operator="containsText" text="iw.kkZad">
      <formula>NOT(ISERROR(SEARCH("iw.kkZad",E198)))</formula>
    </cfRule>
  </conditionalFormatting>
  <conditionalFormatting sqref="E198:E199">
    <cfRule type="cellIs" dxfId="3631" priority="2479" stopIfTrue="1" operator="equal">
      <formula>1800</formula>
    </cfRule>
    <cfRule type="cellIs" dxfId="3630" priority="2480" stopIfTrue="1" operator="equal">
      <formula>200</formula>
    </cfRule>
  </conditionalFormatting>
  <conditionalFormatting sqref="E198:E199">
    <cfRule type="containsText" dxfId="3629" priority="2477" stopIfTrue="1" operator="containsText" text="dsoy jktdh; fo|ky;ksa esa iz;ksx gsrq fu%'kqYd">
      <formula>NOT(ISERROR(SEARCH("dsoy jktdh; fo|ky;ksa esa iz;ksx gsrq fu%'kqYd",E198)))</formula>
    </cfRule>
  </conditionalFormatting>
  <conditionalFormatting sqref="E224">
    <cfRule type="containsText" dxfId="3628" priority="2474" stopIfTrue="1" operator="containsText" text="f'k{kk foHkkx jktLFkku">
      <formula>NOT(ISERROR(SEARCH("f'k{kk foHkkx jktLFkku",E224)))</formula>
    </cfRule>
    <cfRule type="containsText" dxfId="3627" priority="2475" stopIfTrue="1" operator="containsText" text="iw.kkZad">
      <formula>NOT(ISERROR(SEARCH("iw.kkZad",E224)))</formula>
    </cfRule>
  </conditionalFormatting>
  <conditionalFormatting sqref="K256">
    <cfRule type="containsText" dxfId="3626" priority="2464" stopIfTrue="1" operator="containsText" text="f'k{kk foHkkx jktLFkku">
      <formula>NOT(ISERROR(SEARCH("f'k{kk foHkkx jktLFkku",K256)))</formula>
    </cfRule>
    <cfRule type="containsText" dxfId="3625" priority="2465" stopIfTrue="1" operator="containsText" text="iw.kkZad">
      <formula>NOT(ISERROR(SEARCH("iw.kkZad",K256)))</formula>
    </cfRule>
  </conditionalFormatting>
  <conditionalFormatting sqref="K256">
    <cfRule type="containsText" dxfId="3624" priority="2463" stopIfTrue="1" operator="containsText" text="dsoy jktdh; fo|ky;ksa esa iz;ksx gsrq fu%'kqYd">
      <formula>NOT(ISERROR(SEARCH("dsoy jktdh; fo|ky;ksa esa iz;ksx gsrq fu%'kqYd",K256)))</formula>
    </cfRule>
  </conditionalFormatting>
  <conditionalFormatting sqref="L251:L254">
    <cfRule type="cellIs" dxfId="3623" priority="2462" stopIfTrue="1" operator="equal">
      <formula>0</formula>
    </cfRule>
  </conditionalFormatting>
  <conditionalFormatting sqref="L251:L254">
    <cfRule type="containsText" dxfId="3622" priority="2458" stopIfTrue="1" operator="containsText" text="f'k{kk foHkkx jktLFkku">
      <formula>NOT(ISERROR(SEARCH("f'k{kk foHkkx jktLFkku",L251)))</formula>
    </cfRule>
    <cfRule type="containsText" dxfId="3621" priority="2461" stopIfTrue="1" operator="containsText" text="iw.kkZad">
      <formula>NOT(ISERROR(SEARCH("iw.kkZad",L251)))</formula>
    </cfRule>
  </conditionalFormatting>
  <conditionalFormatting sqref="L251:L254">
    <cfRule type="cellIs" dxfId="3620" priority="2459" stopIfTrue="1" operator="equal">
      <formula>1800</formula>
    </cfRule>
    <cfRule type="cellIs" dxfId="3619" priority="2460" stopIfTrue="1" operator="equal">
      <formula>200</formula>
    </cfRule>
  </conditionalFormatting>
  <conditionalFormatting sqref="D256">
    <cfRule type="containsText" dxfId="3618" priority="2442" stopIfTrue="1" operator="containsText" text="f'k{kk foHkkx jktLFkku">
      <formula>NOT(ISERROR(SEARCH("f'k{kk foHkkx jktLFkku",D256)))</formula>
    </cfRule>
    <cfRule type="containsText" dxfId="3617" priority="2443" stopIfTrue="1" operator="containsText" text="iw.kkZad">
      <formula>NOT(ISERROR(SEARCH("iw.kkZad",D256)))</formula>
    </cfRule>
  </conditionalFormatting>
  <conditionalFormatting sqref="D256">
    <cfRule type="containsText" dxfId="3616" priority="2441" stopIfTrue="1" operator="containsText" text="dsoy jktdh; fo|ky;ksa esa iz;ksx gsrq fu%'kqYd">
      <formula>NOT(ISERROR(SEARCH("dsoy jktdh; fo|ky;ksa esa iz;ksx gsrq fu%'kqYd",D256)))</formula>
    </cfRule>
  </conditionalFormatting>
  <conditionalFormatting sqref="E251:E254">
    <cfRule type="cellIs" dxfId="3615" priority="2440" stopIfTrue="1" operator="equal">
      <formula>0</formula>
    </cfRule>
  </conditionalFormatting>
  <conditionalFormatting sqref="E251:E254">
    <cfRule type="containsText" dxfId="3614" priority="2436" stopIfTrue="1" operator="containsText" text="f'k{kk foHkkx jktLFkku">
      <formula>NOT(ISERROR(SEARCH("f'k{kk foHkkx jktLFkku",E251)))</formula>
    </cfRule>
    <cfRule type="containsText" dxfId="3613" priority="2439" stopIfTrue="1" operator="containsText" text="iw.kkZad">
      <formula>NOT(ISERROR(SEARCH("iw.kkZad",E251)))</formula>
    </cfRule>
  </conditionalFormatting>
  <conditionalFormatting sqref="E251:E254">
    <cfRule type="cellIs" dxfId="3612" priority="2437" stopIfTrue="1" operator="equal">
      <formula>1800</formula>
    </cfRule>
    <cfRule type="cellIs" dxfId="3611" priority="2438" stopIfTrue="1" operator="equal">
      <formula>200</formula>
    </cfRule>
  </conditionalFormatting>
  <conditionalFormatting sqref="E256">
    <cfRule type="containsText" dxfId="3610" priority="2426" stopIfTrue="1" operator="containsText" text="f'k{kk foHkkx jktLFkku">
      <formula>NOT(ISERROR(SEARCH("f'k{kk foHkkx jktLFkku",E256)))</formula>
    </cfRule>
    <cfRule type="containsText" dxfId="3609" priority="2427" stopIfTrue="1" operator="containsText" text="iw.kkZad">
      <formula>NOT(ISERROR(SEARCH("iw.kkZad",E256)))</formula>
    </cfRule>
  </conditionalFormatting>
  <conditionalFormatting sqref="E256">
    <cfRule type="containsText" dxfId="3608" priority="2425" stopIfTrue="1" operator="containsText" text="dsoy jktdh; fo|ky;ksa esa iz;ksx gsrq fu%'kqYd">
      <formula>NOT(ISERROR(SEARCH("dsoy jktdh; fo|ky;ksa esa iz;ksx gsrq fu%'kqYd",E256)))</formula>
    </cfRule>
  </conditionalFormatting>
  <conditionalFormatting sqref="J257:J258 K270:M270 K271 L288 K265:K269 K262:K263 K260:L261 L265:L268 L282 K280:L281 M281:N281 K273:K278">
    <cfRule type="cellIs" dxfId="3607" priority="2424" stopIfTrue="1" operator="equal">
      <formula>0</formula>
    </cfRule>
  </conditionalFormatting>
  <conditionalFormatting sqref="J257:J258 K270:M270 K271 L288 K265:K269 K262:K263 K260:L261 L265:L268 L282 K280:L281 M281:N281 K273:K278">
    <cfRule type="containsText" dxfId="3606" priority="2420" stopIfTrue="1" operator="containsText" text="f'k{kk foHkkx jktLFkku">
      <formula>NOT(ISERROR(SEARCH("f'k{kk foHkkx jktLFkku",J257)))</formula>
    </cfRule>
    <cfRule type="containsText" dxfId="3605" priority="2423" stopIfTrue="1" operator="containsText" text="iw.kkZad">
      <formula>NOT(ISERROR(SEARCH("iw.kkZad",J257)))</formula>
    </cfRule>
  </conditionalFormatting>
  <conditionalFormatting sqref="L261 L264:L266 L280:L282">
    <cfRule type="cellIs" dxfId="3604" priority="2421" stopIfTrue="1" operator="equal">
      <formula>1800</formula>
    </cfRule>
    <cfRule type="cellIs" dxfId="3603" priority="2422" stopIfTrue="1" operator="equal">
      <formula>200</formula>
    </cfRule>
  </conditionalFormatting>
  <conditionalFormatting sqref="J257:J258 K270:M270 K271 L288 K265:K269 K262:K263 K260:L261 L265:L268 L282 K280:L281 M281:N281 K273:K278">
    <cfRule type="containsText" dxfId="3602" priority="2419" stopIfTrue="1" operator="containsText" text="dsoy jktdh; fo|ky;ksa esa iz;ksx gsrq fu%'kqYd">
      <formula>NOT(ISERROR(SEARCH("dsoy jktdh; fo|ky;ksa esa iz;ksx gsrq fu%'kqYd",J257)))</formula>
    </cfRule>
  </conditionalFormatting>
  <conditionalFormatting sqref="K288">
    <cfRule type="cellIs" dxfId="3601" priority="2418" stopIfTrue="1" operator="equal">
      <formula>0</formula>
    </cfRule>
  </conditionalFormatting>
  <conditionalFormatting sqref="K288">
    <cfRule type="containsText" dxfId="3600" priority="2416" stopIfTrue="1" operator="containsText" text="f'k{kk foHkkx jktLFkku">
      <formula>NOT(ISERROR(SEARCH("f'k{kk foHkkx jktLFkku",K288)))</formula>
    </cfRule>
    <cfRule type="containsText" dxfId="3599" priority="2417" stopIfTrue="1" operator="containsText" text="iw.kkZad">
      <formula>NOT(ISERROR(SEARCH("iw.kkZad",K288)))</formula>
    </cfRule>
  </conditionalFormatting>
  <conditionalFormatting sqref="K288">
    <cfRule type="containsText" dxfId="3598" priority="2415" stopIfTrue="1" operator="containsText" text="dsoy jktdh; fo|ky;ksa esa iz;ksx gsrq fu%'kqYd">
      <formula>NOT(ISERROR(SEARCH("dsoy jktdh; fo|ky;ksa esa iz;ksx gsrq fu%'kqYd",K288)))</formula>
    </cfRule>
  </conditionalFormatting>
  <conditionalFormatting sqref="L283:L286">
    <cfRule type="cellIs" dxfId="3597" priority="2414" stopIfTrue="1" operator="equal">
      <formula>0</formula>
    </cfRule>
  </conditionalFormatting>
  <conditionalFormatting sqref="L283:L286">
    <cfRule type="containsText" dxfId="3596" priority="2410" stopIfTrue="1" operator="containsText" text="f'k{kk foHkkx jktLFkku">
      <formula>NOT(ISERROR(SEARCH("f'k{kk foHkkx jktLFkku",L283)))</formula>
    </cfRule>
    <cfRule type="containsText" dxfId="3595" priority="2413" stopIfTrue="1" operator="containsText" text="iw.kkZad">
      <formula>NOT(ISERROR(SEARCH("iw.kkZad",L283)))</formula>
    </cfRule>
  </conditionalFormatting>
  <conditionalFormatting sqref="L283:L286">
    <cfRule type="cellIs" dxfId="3594" priority="2411" stopIfTrue="1" operator="equal">
      <formula>1800</formula>
    </cfRule>
    <cfRule type="cellIs" dxfId="3593" priority="2412" stopIfTrue="1" operator="equal">
      <formula>200</formula>
    </cfRule>
  </conditionalFormatting>
  <conditionalFormatting sqref="L283:L286">
    <cfRule type="containsText" dxfId="3592" priority="2409" stopIfTrue="1" operator="containsText" text="dsoy jktdh; fo|ky;ksa esa iz;ksx gsrq fu%'kqYd">
      <formula>NOT(ISERROR(SEARCH("dsoy jktdh; fo|ky;ksa esa iz;ksx gsrq fu%'kqYd",L283)))</formula>
    </cfRule>
  </conditionalFormatting>
  <conditionalFormatting sqref="L262:L263">
    <cfRule type="cellIs" dxfId="3591" priority="2408" stopIfTrue="1" operator="equal">
      <formula>0</formula>
    </cfRule>
  </conditionalFormatting>
  <conditionalFormatting sqref="L262:L263">
    <cfRule type="containsText" dxfId="3590" priority="2404" stopIfTrue="1" operator="containsText" text="f'k{kk foHkkx jktLFkku">
      <formula>NOT(ISERROR(SEARCH("f'k{kk foHkkx jktLFkku",L262)))</formula>
    </cfRule>
    <cfRule type="containsText" dxfId="3589" priority="2407" stopIfTrue="1" operator="containsText" text="iw.kkZad">
      <formula>NOT(ISERROR(SEARCH("iw.kkZad",L262)))</formula>
    </cfRule>
  </conditionalFormatting>
  <conditionalFormatting sqref="L262:L263">
    <cfRule type="cellIs" dxfId="3588" priority="2405" stopIfTrue="1" operator="equal">
      <formula>1800</formula>
    </cfRule>
    <cfRule type="cellIs" dxfId="3587" priority="2406" stopIfTrue="1" operator="equal">
      <formula>200</formula>
    </cfRule>
  </conditionalFormatting>
  <conditionalFormatting sqref="L262:L263">
    <cfRule type="containsText" dxfId="3586" priority="2403" stopIfTrue="1" operator="containsText" text="dsoy jktdh; fo|ky;ksa esa iz;ksx gsrq fu%'kqYd">
      <formula>NOT(ISERROR(SEARCH("dsoy jktdh; fo|ky;ksa esa iz;ksx gsrq fu%'kqYd",L262)))</formula>
    </cfRule>
  </conditionalFormatting>
  <conditionalFormatting sqref="E288">
    <cfRule type="cellIs" dxfId="3585" priority="2380" stopIfTrue="1" operator="equal">
      <formula>0</formula>
    </cfRule>
  </conditionalFormatting>
  <conditionalFormatting sqref="C257:C258 D270:F270 D271 D265:D269 D262:D263 D260:E261 E265:E268 E282 D280:E281 F281:G281 D273:D278">
    <cfRule type="cellIs" dxfId="3584" priority="2402" stopIfTrue="1" operator="equal">
      <formula>0</formula>
    </cfRule>
  </conditionalFormatting>
  <conditionalFormatting sqref="C257:C258 D270:F270 D271 D265:D269 D262:D263 D260:E261 E265:E268 E282 D280:E281 F281:G281 D273:D278">
    <cfRule type="containsText" dxfId="3583" priority="2398" stopIfTrue="1" operator="containsText" text="f'k{kk foHkkx jktLFkku">
      <formula>NOT(ISERROR(SEARCH("f'k{kk foHkkx jktLFkku",C257)))</formula>
    </cfRule>
    <cfRule type="containsText" dxfId="3582" priority="2401" stopIfTrue="1" operator="containsText" text="iw.kkZad">
      <formula>NOT(ISERROR(SEARCH("iw.kkZad",C257)))</formula>
    </cfRule>
  </conditionalFormatting>
  <conditionalFormatting sqref="E261 E264:E266 E280:E282">
    <cfRule type="cellIs" dxfId="3581" priority="2399" stopIfTrue="1" operator="equal">
      <formula>1800</formula>
    </cfRule>
    <cfRule type="cellIs" dxfId="3580" priority="2400" stopIfTrue="1" operator="equal">
      <formula>200</formula>
    </cfRule>
  </conditionalFormatting>
  <conditionalFormatting sqref="C257:C258 D270:F270 D271 D265:D269 D262:D263 D260:E261 E265:E268 E282 D280:E281 F281:G281 D273:D278">
    <cfRule type="containsText" dxfId="3579" priority="2397" stopIfTrue="1" operator="containsText" text="dsoy jktdh; fo|ky;ksa esa iz;ksx gsrq fu%'kqYd">
      <formula>NOT(ISERROR(SEARCH("dsoy jktdh; fo|ky;ksa esa iz;ksx gsrq fu%'kqYd",C257)))</formula>
    </cfRule>
  </conditionalFormatting>
  <conditionalFormatting sqref="D288">
    <cfRule type="cellIs" dxfId="3578" priority="2396" stopIfTrue="1" operator="equal">
      <formula>0</formula>
    </cfRule>
  </conditionalFormatting>
  <conditionalFormatting sqref="D288">
    <cfRule type="containsText" dxfId="3577" priority="2394" stopIfTrue="1" operator="containsText" text="f'k{kk foHkkx jktLFkku">
      <formula>NOT(ISERROR(SEARCH("f'k{kk foHkkx jktLFkku",D288)))</formula>
    </cfRule>
    <cfRule type="containsText" dxfId="3576" priority="2395" stopIfTrue="1" operator="containsText" text="iw.kkZad">
      <formula>NOT(ISERROR(SEARCH("iw.kkZad",D288)))</formula>
    </cfRule>
  </conditionalFormatting>
  <conditionalFormatting sqref="D288">
    <cfRule type="containsText" dxfId="3575" priority="2393" stopIfTrue="1" operator="containsText" text="dsoy jktdh; fo|ky;ksa esa iz;ksx gsrq fu%'kqYd">
      <formula>NOT(ISERROR(SEARCH("dsoy jktdh; fo|ky;ksa esa iz;ksx gsrq fu%'kqYd",D288)))</formula>
    </cfRule>
  </conditionalFormatting>
  <conditionalFormatting sqref="E283:E286">
    <cfRule type="cellIs" dxfId="3574" priority="2392" stopIfTrue="1" operator="equal">
      <formula>0</formula>
    </cfRule>
  </conditionalFormatting>
  <conditionalFormatting sqref="E283:E286">
    <cfRule type="containsText" dxfId="3573" priority="2388" stopIfTrue="1" operator="containsText" text="f'k{kk foHkkx jktLFkku">
      <formula>NOT(ISERROR(SEARCH("f'k{kk foHkkx jktLFkku",E283)))</formula>
    </cfRule>
    <cfRule type="containsText" dxfId="3572" priority="2391" stopIfTrue="1" operator="containsText" text="iw.kkZad">
      <formula>NOT(ISERROR(SEARCH("iw.kkZad",E283)))</formula>
    </cfRule>
  </conditionalFormatting>
  <conditionalFormatting sqref="E283:E286">
    <cfRule type="cellIs" dxfId="3571" priority="2389" stopIfTrue="1" operator="equal">
      <formula>1800</formula>
    </cfRule>
    <cfRule type="cellIs" dxfId="3570" priority="2390" stopIfTrue="1" operator="equal">
      <formula>200</formula>
    </cfRule>
  </conditionalFormatting>
  <conditionalFormatting sqref="E283:E286">
    <cfRule type="containsText" dxfId="3569" priority="2387" stopIfTrue="1" operator="containsText" text="dsoy jktdh; fo|ky;ksa esa iz;ksx gsrq fu%'kqYd">
      <formula>NOT(ISERROR(SEARCH("dsoy jktdh; fo|ky;ksa esa iz;ksx gsrq fu%'kqYd",E283)))</formula>
    </cfRule>
  </conditionalFormatting>
  <conditionalFormatting sqref="E262:E263">
    <cfRule type="cellIs" dxfId="3568" priority="2386" stopIfTrue="1" operator="equal">
      <formula>0</formula>
    </cfRule>
  </conditionalFormatting>
  <conditionalFormatting sqref="E262:E263">
    <cfRule type="containsText" dxfId="3567" priority="2382" stopIfTrue="1" operator="containsText" text="f'k{kk foHkkx jktLFkku">
      <formula>NOT(ISERROR(SEARCH("f'k{kk foHkkx jktLFkku",E262)))</formula>
    </cfRule>
    <cfRule type="containsText" dxfId="3566" priority="2385" stopIfTrue="1" operator="containsText" text="iw.kkZad">
      <formula>NOT(ISERROR(SEARCH("iw.kkZad",E262)))</formula>
    </cfRule>
  </conditionalFormatting>
  <conditionalFormatting sqref="E262:E263">
    <cfRule type="cellIs" dxfId="3565" priority="2383" stopIfTrue="1" operator="equal">
      <formula>1800</formula>
    </cfRule>
    <cfRule type="cellIs" dxfId="3564" priority="2384" stopIfTrue="1" operator="equal">
      <formula>200</formula>
    </cfRule>
  </conditionalFormatting>
  <conditionalFormatting sqref="E262:E263">
    <cfRule type="containsText" dxfId="3563" priority="2381" stopIfTrue="1" operator="containsText" text="dsoy jktdh; fo|ky;ksa esa iz;ksx gsrq fu%'kqYd">
      <formula>NOT(ISERROR(SEARCH("dsoy jktdh; fo|ky;ksa esa iz;ksx gsrq fu%'kqYd",E262)))</formula>
    </cfRule>
  </conditionalFormatting>
  <conditionalFormatting sqref="E288">
    <cfRule type="containsText" dxfId="3562" priority="2378" stopIfTrue="1" operator="containsText" text="f'k{kk foHkkx jktLFkku">
      <formula>NOT(ISERROR(SEARCH("f'k{kk foHkkx jktLFkku",E288)))</formula>
    </cfRule>
    <cfRule type="containsText" dxfId="3561" priority="2379" stopIfTrue="1" operator="containsText" text="iw.kkZad">
      <formula>NOT(ISERROR(SEARCH("iw.kkZad",E288)))</formula>
    </cfRule>
  </conditionalFormatting>
  <conditionalFormatting sqref="E288">
    <cfRule type="containsText" dxfId="3560" priority="2377" stopIfTrue="1" operator="containsText" text="dsoy jktdh; fo|ky;ksa esa iz;ksx gsrq fu%'kqYd">
      <formula>NOT(ISERROR(SEARCH("dsoy jktdh; fo|ky;ksa esa iz;ksx gsrq fu%'kqYd",E288)))</formula>
    </cfRule>
  </conditionalFormatting>
  <conditionalFormatting sqref="J289:J290 K302:M302 K303 L320 K297:K301 K294:K295 K292:L293 L297:L300 L314 K312:L313 M313:N313 K305:K310">
    <cfRule type="cellIs" dxfId="3559" priority="2376" stopIfTrue="1" operator="equal">
      <formula>0</formula>
    </cfRule>
  </conditionalFormatting>
  <conditionalFormatting sqref="J289:J290 K302:M302 K303 L320 K297:K301 K294:K295 K292:L293 L297:L300 L314 K312:L313 M313:N313 K305:K310">
    <cfRule type="containsText" dxfId="3558" priority="2372" stopIfTrue="1" operator="containsText" text="f'k{kk foHkkx jktLFkku">
      <formula>NOT(ISERROR(SEARCH("f'k{kk foHkkx jktLFkku",J289)))</formula>
    </cfRule>
    <cfRule type="containsText" dxfId="3557" priority="2375" stopIfTrue="1" operator="containsText" text="iw.kkZad">
      <formula>NOT(ISERROR(SEARCH("iw.kkZad",J289)))</formula>
    </cfRule>
  </conditionalFormatting>
  <conditionalFormatting sqref="L293 L296:L298 L312:L314">
    <cfRule type="cellIs" dxfId="3556" priority="2373" stopIfTrue="1" operator="equal">
      <formula>1800</formula>
    </cfRule>
    <cfRule type="cellIs" dxfId="3555" priority="2374" stopIfTrue="1" operator="equal">
      <formula>200</formula>
    </cfRule>
  </conditionalFormatting>
  <conditionalFormatting sqref="J289:J290 K302:M302 K303 L320 K297:K301 K294:K295 K292:L293 L297:L300 L314 K312:L313 M313:N313 K305:K310">
    <cfRule type="containsText" dxfId="3554" priority="2371" stopIfTrue="1" operator="containsText" text="dsoy jktdh; fo|ky;ksa esa iz;ksx gsrq fu%'kqYd">
      <formula>NOT(ISERROR(SEARCH("dsoy jktdh; fo|ky;ksa esa iz;ksx gsrq fu%'kqYd",J289)))</formula>
    </cfRule>
  </conditionalFormatting>
  <conditionalFormatting sqref="K320">
    <cfRule type="cellIs" dxfId="3553" priority="2370" stopIfTrue="1" operator="equal">
      <formula>0</formula>
    </cfRule>
  </conditionalFormatting>
  <conditionalFormatting sqref="K320">
    <cfRule type="containsText" dxfId="3552" priority="2368" stopIfTrue="1" operator="containsText" text="f'k{kk foHkkx jktLFkku">
      <formula>NOT(ISERROR(SEARCH("f'k{kk foHkkx jktLFkku",K320)))</formula>
    </cfRule>
    <cfRule type="containsText" dxfId="3551" priority="2369" stopIfTrue="1" operator="containsText" text="iw.kkZad">
      <formula>NOT(ISERROR(SEARCH("iw.kkZad",K320)))</formula>
    </cfRule>
  </conditionalFormatting>
  <conditionalFormatting sqref="L315:L318">
    <cfRule type="containsText" dxfId="3550" priority="2362" stopIfTrue="1" operator="containsText" text="f'k{kk foHkkx jktLFkku">
      <formula>NOT(ISERROR(SEARCH("f'k{kk foHkkx jktLFkku",L315)))</formula>
    </cfRule>
    <cfRule type="containsText" dxfId="3549" priority="2365" stopIfTrue="1" operator="containsText" text="iw.kkZad">
      <formula>NOT(ISERROR(SEARCH("iw.kkZad",L315)))</formula>
    </cfRule>
  </conditionalFormatting>
  <conditionalFormatting sqref="L315:L318">
    <cfRule type="cellIs" dxfId="3548" priority="2363" stopIfTrue="1" operator="equal">
      <formula>1800</formula>
    </cfRule>
    <cfRule type="cellIs" dxfId="3547" priority="2364" stopIfTrue="1" operator="equal">
      <formula>200</formula>
    </cfRule>
  </conditionalFormatting>
  <conditionalFormatting sqref="L315:L318">
    <cfRule type="containsText" dxfId="3546" priority="2361" stopIfTrue="1" operator="containsText" text="dsoy jktdh; fo|ky;ksa esa iz;ksx gsrq fu%'kqYd">
      <formula>NOT(ISERROR(SEARCH("dsoy jktdh; fo|ky;ksa esa iz;ksx gsrq fu%'kqYd",L315)))</formula>
    </cfRule>
  </conditionalFormatting>
  <conditionalFormatting sqref="L294:L295">
    <cfRule type="cellIs" dxfId="3545" priority="2360" stopIfTrue="1" operator="equal">
      <formula>0</formula>
    </cfRule>
  </conditionalFormatting>
  <conditionalFormatting sqref="L294:L295">
    <cfRule type="containsText" dxfId="3544" priority="2356" stopIfTrue="1" operator="containsText" text="f'k{kk foHkkx jktLFkku">
      <formula>NOT(ISERROR(SEARCH("f'k{kk foHkkx jktLFkku",L294)))</formula>
    </cfRule>
    <cfRule type="containsText" dxfId="3543" priority="2359" stopIfTrue="1" operator="containsText" text="iw.kkZad">
      <formula>NOT(ISERROR(SEARCH("iw.kkZad",L294)))</formula>
    </cfRule>
  </conditionalFormatting>
  <conditionalFormatting sqref="L294:L295">
    <cfRule type="cellIs" dxfId="3542" priority="2357" stopIfTrue="1" operator="equal">
      <formula>1800</formula>
    </cfRule>
    <cfRule type="cellIs" dxfId="3541" priority="2358" stopIfTrue="1" operator="equal">
      <formula>200</formula>
    </cfRule>
  </conditionalFormatting>
  <conditionalFormatting sqref="L294:L295">
    <cfRule type="containsText" dxfId="3540" priority="2355" stopIfTrue="1" operator="containsText" text="dsoy jktdh; fo|ky;ksa esa iz;ksx gsrq fu%'kqYd">
      <formula>NOT(ISERROR(SEARCH("dsoy jktdh; fo|ky;ksa esa iz;ksx gsrq fu%'kqYd",L294)))</formula>
    </cfRule>
  </conditionalFormatting>
  <conditionalFormatting sqref="C289:C290 D302:F302 D303 D297:D301 D294:D295 D292:E293 E297:E300 E314 D312:E313 F313:G313 D305:D310">
    <cfRule type="cellIs" dxfId="3539" priority="2354" stopIfTrue="1" operator="equal">
      <formula>0</formula>
    </cfRule>
  </conditionalFormatting>
  <conditionalFormatting sqref="C289:C290 D302:F302 D303 D297:D301 D294:D295 D292:E293 E297:E300 E314 D312:E313 F313:G313 D305:D310">
    <cfRule type="containsText" dxfId="3538" priority="2350" stopIfTrue="1" operator="containsText" text="f'k{kk foHkkx jktLFkku">
      <formula>NOT(ISERROR(SEARCH("f'k{kk foHkkx jktLFkku",C289)))</formula>
    </cfRule>
    <cfRule type="containsText" dxfId="3537" priority="2353" stopIfTrue="1" operator="containsText" text="iw.kkZad">
      <formula>NOT(ISERROR(SEARCH("iw.kkZad",C289)))</formula>
    </cfRule>
  </conditionalFormatting>
  <conditionalFormatting sqref="E293 E296:E298 E312:E314">
    <cfRule type="cellIs" dxfId="3536" priority="2351" stopIfTrue="1" operator="equal">
      <formula>1800</formula>
    </cfRule>
    <cfRule type="cellIs" dxfId="3535" priority="2352" stopIfTrue="1" operator="equal">
      <formula>200</formula>
    </cfRule>
  </conditionalFormatting>
  <conditionalFormatting sqref="E315:E318">
    <cfRule type="containsText" dxfId="3534" priority="2340" stopIfTrue="1" operator="containsText" text="f'k{kk foHkkx jktLFkku">
      <formula>NOT(ISERROR(SEARCH("f'k{kk foHkkx jktLFkku",E315)))</formula>
    </cfRule>
    <cfRule type="containsText" dxfId="3533" priority="2343" stopIfTrue="1" operator="containsText" text="iw.kkZad">
      <formula>NOT(ISERROR(SEARCH("iw.kkZad",E315)))</formula>
    </cfRule>
  </conditionalFormatting>
  <conditionalFormatting sqref="E315:E318">
    <cfRule type="cellIs" dxfId="3532" priority="2341" stopIfTrue="1" operator="equal">
      <formula>1800</formula>
    </cfRule>
    <cfRule type="cellIs" dxfId="3531" priority="2342" stopIfTrue="1" operator="equal">
      <formula>200</formula>
    </cfRule>
  </conditionalFormatting>
  <conditionalFormatting sqref="E315:E318">
    <cfRule type="containsText" dxfId="3530" priority="2339" stopIfTrue="1" operator="containsText" text="dsoy jktdh; fo|ky;ksa esa iz;ksx gsrq fu%'kqYd">
      <formula>NOT(ISERROR(SEARCH("dsoy jktdh; fo|ky;ksa esa iz;ksx gsrq fu%'kqYd",E315)))</formula>
    </cfRule>
  </conditionalFormatting>
  <conditionalFormatting sqref="E294:E295">
    <cfRule type="cellIs" dxfId="3529" priority="2338" stopIfTrue="1" operator="equal">
      <formula>0</formula>
    </cfRule>
  </conditionalFormatting>
  <conditionalFormatting sqref="E294:E295">
    <cfRule type="containsText" dxfId="3528" priority="2334" stopIfTrue="1" operator="containsText" text="f'k{kk foHkkx jktLFkku">
      <formula>NOT(ISERROR(SEARCH("f'k{kk foHkkx jktLFkku",E294)))</formula>
    </cfRule>
    <cfRule type="containsText" dxfId="3527" priority="2337" stopIfTrue="1" operator="containsText" text="iw.kkZad">
      <formula>NOT(ISERROR(SEARCH("iw.kkZad",E294)))</formula>
    </cfRule>
  </conditionalFormatting>
  <conditionalFormatting sqref="E294:E295">
    <cfRule type="cellIs" dxfId="3526" priority="2335" stopIfTrue="1" operator="equal">
      <formula>1800</formula>
    </cfRule>
    <cfRule type="cellIs" dxfId="3525" priority="2336" stopIfTrue="1" operator="equal">
      <formula>200</formula>
    </cfRule>
  </conditionalFormatting>
  <conditionalFormatting sqref="K416">
    <cfRule type="containsText" dxfId="3524" priority="2223" stopIfTrue="1" operator="containsText" text="dsoy jktdh; fo|ky;ksa esa iz;ksx gsrq fu%'kqYd">
      <formula>NOT(ISERROR(SEARCH("dsoy jktdh; fo|ky;ksa esa iz;ksx gsrq fu%'kqYd",K416)))</formula>
    </cfRule>
  </conditionalFormatting>
  <conditionalFormatting sqref="L411:L414">
    <cfRule type="cellIs" dxfId="3523" priority="2222" stopIfTrue="1" operator="equal">
      <formula>0</formula>
    </cfRule>
  </conditionalFormatting>
  <conditionalFormatting sqref="J321:J322 K334:M334 K335 L352 K329:K333 K326:K327 K324:L325 L329:L332 L346 K344:L345 M345:N345 K337:K342">
    <cfRule type="cellIs" dxfId="3522" priority="2328" stopIfTrue="1" operator="equal">
      <formula>0</formula>
    </cfRule>
  </conditionalFormatting>
  <conditionalFormatting sqref="J321:J322 K334:M334 K335 L352 K329:K333 K326:K327 K324:L325 L329:L332 L346 K344:L345 M345:N345 K337:K342">
    <cfRule type="containsText" dxfId="3521" priority="2324" stopIfTrue="1" operator="containsText" text="f'k{kk foHkkx jktLFkku">
      <formula>NOT(ISERROR(SEARCH("f'k{kk foHkkx jktLFkku",J321)))</formula>
    </cfRule>
    <cfRule type="containsText" dxfId="3520" priority="2327" stopIfTrue="1" operator="containsText" text="iw.kkZad">
      <formula>NOT(ISERROR(SEARCH("iw.kkZad",J321)))</formula>
    </cfRule>
  </conditionalFormatting>
  <conditionalFormatting sqref="L325 L328:L330 L344:L346">
    <cfRule type="cellIs" dxfId="3519" priority="2325" stopIfTrue="1" operator="equal">
      <formula>1800</formula>
    </cfRule>
    <cfRule type="cellIs" dxfId="3518" priority="2326" stopIfTrue="1" operator="equal">
      <formula>200</formula>
    </cfRule>
  </conditionalFormatting>
  <conditionalFormatting sqref="J321:J322 K334:M334 K335 L352 K329:K333 K326:K327 K324:L325 L329:L332 L346 K344:L345 M345:N345 K337:K342">
    <cfRule type="containsText" dxfId="3517" priority="2323" stopIfTrue="1" operator="containsText" text="dsoy jktdh; fo|ky;ksa esa iz;ksx gsrq fu%'kqYd">
      <formula>NOT(ISERROR(SEARCH("dsoy jktdh; fo|ky;ksa esa iz;ksx gsrq fu%'kqYd",J321)))</formula>
    </cfRule>
  </conditionalFormatting>
  <conditionalFormatting sqref="K352">
    <cfRule type="cellIs" dxfId="3516" priority="2322" stopIfTrue="1" operator="equal">
      <formula>0</formula>
    </cfRule>
  </conditionalFormatting>
  <conditionalFormatting sqref="L347:L350">
    <cfRule type="containsText" dxfId="3515" priority="2313" stopIfTrue="1" operator="containsText" text="dsoy jktdh; fo|ky;ksa esa iz;ksx gsrq fu%'kqYd">
      <formula>NOT(ISERROR(SEARCH("dsoy jktdh; fo|ky;ksa esa iz;ksx gsrq fu%'kqYd",L347)))</formula>
    </cfRule>
  </conditionalFormatting>
  <conditionalFormatting sqref="L326:L327">
    <cfRule type="cellIs" dxfId="3514" priority="2312" stopIfTrue="1" operator="equal">
      <formula>0</formula>
    </cfRule>
  </conditionalFormatting>
  <conditionalFormatting sqref="L326:L327">
    <cfRule type="containsText" dxfId="3513" priority="2308" stopIfTrue="1" operator="containsText" text="f'k{kk foHkkx jktLFkku">
      <formula>NOT(ISERROR(SEARCH("f'k{kk foHkkx jktLFkku",L326)))</formula>
    </cfRule>
    <cfRule type="containsText" dxfId="3512" priority="2311" stopIfTrue="1" operator="containsText" text="iw.kkZad">
      <formula>NOT(ISERROR(SEARCH("iw.kkZad",L326)))</formula>
    </cfRule>
  </conditionalFormatting>
  <conditionalFormatting sqref="L326:L327">
    <cfRule type="cellIs" dxfId="3511" priority="2309" stopIfTrue="1" operator="equal">
      <formula>1800</formula>
    </cfRule>
    <cfRule type="cellIs" dxfId="3510" priority="2310" stopIfTrue="1" operator="equal">
      <formula>200</formula>
    </cfRule>
  </conditionalFormatting>
  <conditionalFormatting sqref="L326:L327">
    <cfRule type="containsText" dxfId="3509" priority="2307" stopIfTrue="1" operator="containsText" text="dsoy jktdh; fo|ky;ksa esa iz;ksx gsrq fu%'kqYd">
      <formula>NOT(ISERROR(SEARCH("dsoy jktdh; fo|ky;ksa esa iz;ksx gsrq fu%'kqYd",L326)))</formula>
    </cfRule>
  </conditionalFormatting>
  <conditionalFormatting sqref="C321:C322 D334:F334 D335 D329:D333 D326:D327 D324:E325 E329:E332 E346 D344:E345 F345:G345 D337:D342">
    <cfRule type="cellIs" dxfId="3508" priority="2306" stopIfTrue="1" operator="equal">
      <formula>0</formula>
    </cfRule>
  </conditionalFormatting>
  <conditionalFormatting sqref="C321:C322 D334:F334 D335 D329:D333 D326:D327 D324:E325 E329:E332 E346 D344:E345 F345:G345 D337:D342">
    <cfRule type="containsText" dxfId="3507" priority="2302" stopIfTrue="1" operator="containsText" text="f'k{kk foHkkx jktLFkku">
      <formula>NOT(ISERROR(SEARCH("f'k{kk foHkkx jktLFkku",C321)))</formula>
    </cfRule>
    <cfRule type="containsText" dxfId="3506" priority="2305" stopIfTrue="1" operator="containsText" text="iw.kkZad">
      <formula>NOT(ISERROR(SEARCH("iw.kkZad",C321)))</formula>
    </cfRule>
  </conditionalFormatting>
  <conditionalFormatting sqref="E325 E328:E330 E344:E346">
    <cfRule type="cellIs" dxfId="3505" priority="2303" stopIfTrue="1" operator="equal">
      <formula>1800</formula>
    </cfRule>
    <cfRule type="cellIs" dxfId="3504" priority="2304" stopIfTrue="1" operator="equal">
      <formula>200</formula>
    </cfRule>
  </conditionalFormatting>
  <conditionalFormatting sqref="C321:C322 D334:F334 D335 D329:D333 D326:D327 D324:E325 E329:E332 E346 D344:E345 F345:G345 D337:D342">
    <cfRule type="containsText" dxfId="3503" priority="2301" stopIfTrue="1" operator="containsText" text="dsoy jktdh; fo|ky;ksa esa iz;ksx gsrq fu%'kqYd">
      <formula>NOT(ISERROR(SEARCH("dsoy jktdh; fo|ky;ksa esa iz;ksx gsrq fu%'kqYd",C321)))</formula>
    </cfRule>
  </conditionalFormatting>
  <conditionalFormatting sqref="D352">
    <cfRule type="cellIs" dxfId="3502" priority="2300" stopIfTrue="1" operator="equal">
      <formula>0</formula>
    </cfRule>
  </conditionalFormatting>
  <conditionalFormatting sqref="E347:E350">
    <cfRule type="containsText" dxfId="3501" priority="2291" stopIfTrue="1" operator="containsText" text="dsoy jktdh; fo|ky;ksa esa iz;ksx gsrq fu%'kqYd">
      <formula>NOT(ISERROR(SEARCH("dsoy jktdh; fo|ky;ksa esa iz;ksx gsrq fu%'kqYd",E347)))</formula>
    </cfRule>
  </conditionalFormatting>
  <conditionalFormatting sqref="E326:E327">
    <cfRule type="cellIs" dxfId="3500" priority="2290" stopIfTrue="1" operator="equal">
      <formula>0</formula>
    </cfRule>
  </conditionalFormatting>
  <conditionalFormatting sqref="E326:E327">
    <cfRule type="containsText" dxfId="3499" priority="2286" stopIfTrue="1" operator="containsText" text="f'k{kk foHkkx jktLFkku">
      <formula>NOT(ISERROR(SEARCH("f'k{kk foHkkx jktLFkku",E326)))</formula>
    </cfRule>
    <cfRule type="containsText" dxfId="3498" priority="2289" stopIfTrue="1" operator="containsText" text="iw.kkZad">
      <formula>NOT(ISERROR(SEARCH("iw.kkZad",E326)))</formula>
    </cfRule>
  </conditionalFormatting>
  <conditionalFormatting sqref="E326:E327">
    <cfRule type="cellIs" dxfId="3497" priority="2287" stopIfTrue="1" operator="equal">
      <formula>1800</formula>
    </cfRule>
    <cfRule type="cellIs" dxfId="3496" priority="2288" stopIfTrue="1" operator="equal">
      <formula>200</formula>
    </cfRule>
  </conditionalFormatting>
  <conditionalFormatting sqref="E326:E327">
    <cfRule type="containsText" dxfId="3495" priority="2285" stopIfTrue="1" operator="containsText" text="dsoy jktdh; fo|ky;ksa esa iz;ksx gsrq fu%'kqYd">
      <formula>NOT(ISERROR(SEARCH("dsoy jktdh; fo|ky;ksa esa iz;ksx gsrq fu%'kqYd",E326)))</formula>
    </cfRule>
  </conditionalFormatting>
  <conditionalFormatting sqref="E352">
    <cfRule type="cellIs" dxfId="3494" priority="2284" stopIfTrue="1" operator="equal">
      <formula>0</formula>
    </cfRule>
  </conditionalFormatting>
  <conditionalFormatting sqref="C385:C386 D398:F398 D399 D393:D397 D390:D391 D388:E389 E393:E396 E410 D408:E409 F409:G409 D401:D406">
    <cfRule type="containsText" dxfId="3493" priority="2205" stopIfTrue="1" operator="containsText" text="dsoy jktdh; fo|ky;ksa esa iz;ksx gsrq fu%'kqYd">
      <formula>NOT(ISERROR(SEARCH("dsoy jktdh; fo|ky;ksa esa iz;ksx gsrq fu%'kqYd",C385)))</formula>
    </cfRule>
  </conditionalFormatting>
  <conditionalFormatting sqref="D416">
    <cfRule type="cellIs" dxfId="3492" priority="2204" stopIfTrue="1" operator="equal">
      <formula>0</formula>
    </cfRule>
  </conditionalFormatting>
  <conditionalFormatting sqref="D416">
    <cfRule type="containsText" dxfId="3491" priority="2202" stopIfTrue="1" operator="containsText" text="f'k{kk foHkkx jktLFkku">
      <formula>NOT(ISERROR(SEARCH("f'k{kk foHkkx jktLFkku",D416)))</formula>
    </cfRule>
    <cfRule type="containsText" dxfId="3490" priority="2203" stopIfTrue="1" operator="containsText" text="iw.kkZad">
      <formula>NOT(ISERROR(SEARCH("iw.kkZad",D416)))</formula>
    </cfRule>
  </conditionalFormatting>
  <conditionalFormatting sqref="D416">
    <cfRule type="containsText" dxfId="3489" priority="2201" stopIfTrue="1" operator="containsText" text="dsoy jktdh; fo|ky;ksa esa iz;ksx gsrq fu%'kqYd">
      <formula>NOT(ISERROR(SEARCH("dsoy jktdh; fo|ky;ksa esa iz;ksx gsrq fu%'kqYd",D416)))</formula>
    </cfRule>
  </conditionalFormatting>
  <conditionalFormatting sqref="E411:E414">
    <cfRule type="cellIs" dxfId="3488" priority="2200" stopIfTrue="1" operator="equal">
      <formula>0</formula>
    </cfRule>
  </conditionalFormatting>
  <conditionalFormatting sqref="E390:E391">
    <cfRule type="containsText" dxfId="3487" priority="2189" stopIfTrue="1" operator="containsText" text="dsoy jktdh; fo|ky;ksa esa iz;ksx gsrq fu%'kqYd">
      <formula>NOT(ISERROR(SEARCH("dsoy jktdh; fo|ky;ksa esa iz;ksx gsrq fu%'kqYd",E390)))</formula>
    </cfRule>
  </conditionalFormatting>
  <conditionalFormatting sqref="E416">
    <cfRule type="cellIs" dxfId="3486" priority="2188" stopIfTrue="1" operator="equal">
      <formula>0</formula>
    </cfRule>
  </conditionalFormatting>
  <conditionalFormatting sqref="E416">
    <cfRule type="containsText" dxfId="3485" priority="2186" stopIfTrue="1" operator="containsText" text="f'k{kk foHkkx jktLFkku">
      <formula>NOT(ISERROR(SEARCH("f'k{kk foHkkx jktLFkku",E416)))</formula>
    </cfRule>
    <cfRule type="containsText" dxfId="3484" priority="2187" stopIfTrue="1" operator="containsText" text="iw.kkZad">
      <formula>NOT(ISERROR(SEARCH("iw.kkZad",E416)))</formula>
    </cfRule>
  </conditionalFormatting>
  <conditionalFormatting sqref="E416">
    <cfRule type="containsText" dxfId="3483" priority="2185" stopIfTrue="1" operator="containsText" text="dsoy jktdh; fo|ky;ksa esa iz;ksx gsrq fu%'kqYd">
      <formula>NOT(ISERROR(SEARCH("dsoy jktdh; fo|ky;ksa esa iz;ksx gsrq fu%'kqYd",E416)))</formula>
    </cfRule>
  </conditionalFormatting>
  <conditionalFormatting sqref="K352">
    <cfRule type="containsText" dxfId="3482" priority="2320" stopIfTrue="1" operator="containsText" text="f'k{kk foHkkx jktLFkku">
      <formula>NOT(ISERROR(SEARCH("f'k{kk foHkkx jktLFkku",K352)))</formula>
    </cfRule>
    <cfRule type="containsText" dxfId="3481" priority="2321" stopIfTrue="1" operator="containsText" text="iw.kkZad">
      <formula>NOT(ISERROR(SEARCH("iw.kkZad",K352)))</formula>
    </cfRule>
  </conditionalFormatting>
  <conditionalFormatting sqref="K352">
    <cfRule type="containsText" dxfId="3480" priority="2319" stopIfTrue="1" operator="containsText" text="dsoy jktdh; fo|ky;ksa esa iz;ksx gsrq fu%'kqYd">
      <formula>NOT(ISERROR(SEARCH("dsoy jktdh; fo|ky;ksa esa iz;ksx gsrq fu%'kqYd",K352)))</formula>
    </cfRule>
  </conditionalFormatting>
  <conditionalFormatting sqref="L347:L350">
    <cfRule type="cellIs" dxfId="3479" priority="2318" stopIfTrue="1" operator="equal">
      <formula>0</formula>
    </cfRule>
  </conditionalFormatting>
  <conditionalFormatting sqref="L347:L350">
    <cfRule type="containsText" dxfId="3478" priority="2314" stopIfTrue="1" operator="containsText" text="f'k{kk foHkkx jktLFkku">
      <formula>NOT(ISERROR(SEARCH("f'k{kk foHkkx jktLFkku",L347)))</formula>
    </cfRule>
    <cfRule type="containsText" dxfId="3477" priority="2317" stopIfTrue="1" operator="containsText" text="iw.kkZad">
      <formula>NOT(ISERROR(SEARCH("iw.kkZad",L347)))</formula>
    </cfRule>
  </conditionalFormatting>
  <conditionalFormatting sqref="L347:L350">
    <cfRule type="cellIs" dxfId="3476" priority="2315" stopIfTrue="1" operator="equal">
      <formula>1800</formula>
    </cfRule>
    <cfRule type="cellIs" dxfId="3475" priority="2316" stopIfTrue="1" operator="equal">
      <formula>200</formula>
    </cfRule>
  </conditionalFormatting>
  <conditionalFormatting sqref="D352">
    <cfRule type="containsText" dxfId="3474" priority="2298" stopIfTrue="1" operator="containsText" text="f'k{kk foHkkx jktLFkku">
      <formula>NOT(ISERROR(SEARCH("f'k{kk foHkkx jktLFkku",D352)))</formula>
    </cfRule>
    <cfRule type="containsText" dxfId="3473" priority="2299" stopIfTrue="1" operator="containsText" text="iw.kkZad">
      <formula>NOT(ISERROR(SEARCH("iw.kkZad",D352)))</formula>
    </cfRule>
  </conditionalFormatting>
  <conditionalFormatting sqref="D352">
    <cfRule type="containsText" dxfId="3472" priority="2297" stopIfTrue="1" operator="containsText" text="dsoy jktdh; fo|ky;ksa esa iz;ksx gsrq fu%'kqYd">
      <formula>NOT(ISERROR(SEARCH("dsoy jktdh; fo|ky;ksa esa iz;ksx gsrq fu%'kqYd",D352)))</formula>
    </cfRule>
  </conditionalFormatting>
  <conditionalFormatting sqref="E347:E350">
    <cfRule type="cellIs" dxfId="3471" priority="2296" stopIfTrue="1" operator="equal">
      <formula>0</formula>
    </cfRule>
  </conditionalFormatting>
  <conditionalFormatting sqref="E347:E350">
    <cfRule type="containsText" dxfId="3470" priority="2292" stopIfTrue="1" operator="containsText" text="f'k{kk foHkkx jktLFkku">
      <formula>NOT(ISERROR(SEARCH("f'k{kk foHkkx jktLFkku",E347)))</formula>
    </cfRule>
    <cfRule type="containsText" dxfId="3469" priority="2295" stopIfTrue="1" operator="containsText" text="iw.kkZad">
      <formula>NOT(ISERROR(SEARCH("iw.kkZad",E347)))</formula>
    </cfRule>
  </conditionalFormatting>
  <conditionalFormatting sqref="E347:E350">
    <cfRule type="cellIs" dxfId="3468" priority="2293" stopIfTrue="1" operator="equal">
      <formula>1800</formula>
    </cfRule>
    <cfRule type="cellIs" dxfId="3467" priority="2294" stopIfTrue="1" operator="equal">
      <formula>200</formula>
    </cfRule>
  </conditionalFormatting>
  <conditionalFormatting sqref="E352">
    <cfRule type="containsText" dxfId="3466" priority="2282" stopIfTrue="1" operator="containsText" text="f'k{kk foHkkx jktLFkku">
      <formula>NOT(ISERROR(SEARCH("f'k{kk foHkkx jktLFkku",E352)))</formula>
    </cfRule>
    <cfRule type="containsText" dxfId="3465" priority="2283" stopIfTrue="1" operator="containsText" text="iw.kkZad">
      <formula>NOT(ISERROR(SEARCH("iw.kkZad",E352)))</formula>
    </cfRule>
  </conditionalFormatting>
  <conditionalFormatting sqref="E352">
    <cfRule type="containsText" dxfId="3464" priority="2281" stopIfTrue="1" operator="containsText" text="dsoy jktdh; fo|ky;ksa esa iz;ksx gsrq fu%'kqYd">
      <formula>NOT(ISERROR(SEARCH("dsoy jktdh; fo|ky;ksa esa iz;ksx gsrq fu%'kqYd",E352)))</formula>
    </cfRule>
  </conditionalFormatting>
  <conditionalFormatting sqref="J353:J354 K366:M366 K367 L384 K361:K365 K358:K359 K356:L357 L361:L364 L378 K376:L377 M377:N377 K369:K374">
    <cfRule type="cellIs" dxfId="3463" priority="2280" stopIfTrue="1" operator="equal">
      <formula>0</formula>
    </cfRule>
  </conditionalFormatting>
  <conditionalFormatting sqref="J353:J354 K366:M366 K367 L384 K361:K365 K358:K359 K356:L357 L361:L364 L378 K376:L377 M377:N377 K369:K374">
    <cfRule type="containsText" dxfId="3462" priority="2276" stopIfTrue="1" operator="containsText" text="f'k{kk foHkkx jktLFkku">
      <formula>NOT(ISERROR(SEARCH("f'k{kk foHkkx jktLFkku",J353)))</formula>
    </cfRule>
    <cfRule type="containsText" dxfId="3461" priority="2279" stopIfTrue="1" operator="containsText" text="iw.kkZad">
      <formula>NOT(ISERROR(SEARCH("iw.kkZad",J353)))</formula>
    </cfRule>
  </conditionalFormatting>
  <conditionalFormatting sqref="L357 L360:L362 L376:L378">
    <cfRule type="cellIs" dxfId="3460" priority="2277" stopIfTrue="1" operator="equal">
      <formula>1800</formula>
    </cfRule>
    <cfRule type="cellIs" dxfId="3459" priority="2278" stopIfTrue="1" operator="equal">
      <formula>200</formula>
    </cfRule>
  </conditionalFormatting>
  <conditionalFormatting sqref="J353:J354 K366:M366 K367 L384 K361:K365 K358:K359 K356:L357 L361:L364 L378 K376:L377 M377:N377 K369:K374">
    <cfRule type="containsText" dxfId="3458" priority="2275" stopIfTrue="1" operator="containsText" text="dsoy jktdh; fo|ky;ksa esa iz;ksx gsrq fu%'kqYd">
      <formula>NOT(ISERROR(SEARCH("dsoy jktdh; fo|ky;ksa esa iz;ksx gsrq fu%'kqYd",J353)))</formula>
    </cfRule>
  </conditionalFormatting>
  <conditionalFormatting sqref="K384">
    <cfRule type="cellIs" dxfId="3457" priority="2274" stopIfTrue="1" operator="equal">
      <formula>0</formula>
    </cfRule>
  </conditionalFormatting>
  <conditionalFormatting sqref="K384">
    <cfRule type="containsText" dxfId="3456" priority="2272" stopIfTrue="1" operator="containsText" text="f'k{kk foHkkx jktLFkku">
      <formula>NOT(ISERROR(SEARCH("f'k{kk foHkkx jktLFkku",K384)))</formula>
    </cfRule>
    <cfRule type="containsText" dxfId="3455" priority="2273" stopIfTrue="1" operator="containsText" text="iw.kkZad">
      <formula>NOT(ISERROR(SEARCH("iw.kkZad",K384)))</formula>
    </cfRule>
  </conditionalFormatting>
  <conditionalFormatting sqref="K384">
    <cfRule type="containsText" dxfId="3454" priority="2271" stopIfTrue="1" operator="containsText" text="dsoy jktdh; fo|ky;ksa esa iz;ksx gsrq fu%'kqYd">
      <formula>NOT(ISERROR(SEARCH("dsoy jktdh; fo|ky;ksa esa iz;ksx gsrq fu%'kqYd",K384)))</formula>
    </cfRule>
  </conditionalFormatting>
  <conditionalFormatting sqref="L379:L382">
    <cfRule type="cellIs" dxfId="3453" priority="2270" stopIfTrue="1" operator="equal">
      <formula>0</formula>
    </cfRule>
  </conditionalFormatting>
  <conditionalFormatting sqref="L379:L382">
    <cfRule type="containsText" dxfId="3452" priority="2266" stopIfTrue="1" operator="containsText" text="f'k{kk foHkkx jktLFkku">
      <formula>NOT(ISERROR(SEARCH("f'k{kk foHkkx jktLFkku",L379)))</formula>
    </cfRule>
    <cfRule type="containsText" dxfId="3451" priority="2269" stopIfTrue="1" operator="containsText" text="iw.kkZad">
      <formula>NOT(ISERROR(SEARCH("iw.kkZad",L379)))</formula>
    </cfRule>
  </conditionalFormatting>
  <conditionalFormatting sqref="L379:L382">
    <cfRule type="cellIs" dxfId="3450" priority="2267" stopIfTrue="1" operator="equal">
      <formula>1800</formula>
    </cfRule>
    <cfRule type="cellIs" dxfId="3449" priority="2268" stopIfTrue="1" operator="equal">
      <formula>200</formula>
    </cfRule>
  </conditionalFormatting>
  <conditionalFormatting sqref="L379:L382">
    <cfRule type="containsText" dxfId="3448" priority="2265" stopIfTrue="1" operator="containsText" text="dsoy jktdh; fo|ky;ksa esa iz;ksx gsrq fu%'kqYd">
      <formula>NOT(ISERROR(SEARCH("dsoy jktdh; fo|ky;ksa esa iz;ksx gsrq fu%'kqYd",L379)))</formula>
    </cfRule>
  </conditionalFormatting>
  <conditionalFormatting sqref="L358:L359">
    <cfRule type="cellIs" dxfId="3447" priority="2264" stopIfTrue="1" operator="equal">
      <formula>0</formula>
    </cfRule>
  </conditionalFormatting>
  <conditionalFormatting sqref="L358:L359">
    <cfRule type="containsText" dxfId="3446" priority="2260" stopIfTrue="1" operator="containsText" text="f'k{kk foHkkx jktLFkku">
      <formula>NOT(ISERROR(SEARCH("f'k{kk foHkkx jktLFkku",L358)))</formula>
    </cfRule>
    <cfRule type="containsText" dxfId="3445" priority="2263" stopIfTrue="1" operator="containsText" text="iw.kkZad">
      <formula>NOT(ISERROR(SEARCH("iw.kkZad",L358)))</formula>
    </cfRule>
  </conditionalFormatting>
  <conditionalFormatting sqref="L358:L359">
    <cfRule type="cellIs" dxfId="3444" priority="2261" stopIfTrue="1" operator="equal">
      <formula>1800</formula>
    </cfRule>
    <cfRule type="cellIs" dxfId="3443" priority="2262" stopIfTrue="1" operator="equal">
      <formula>200</formula>
    </cfRule>
  </conditionalFormatting>
  <conditionalFormatting sqref="L358:L359">
    <cfRule type="containsText" dxfId="3442" priority="2259" stopIfTrue="1" operator="containsText" text="dsoy jktdh; fo|ky;ksa esa iz;ksx gsrq fu%'kqYd">
      <formula>NOT(ISERROR(SEARCH("dsoy jktdh; fo|ky;ksa esa iz;ksx gsrq fu%'kqYd",L358)))</formula>
    </cfRule>
  </conditionalFormatting>
  <conditionalFormatting sqref="E384">
    <cfRule type="cellIs" dxfId="3441" priority="2236" stopIfTrue="1" operator="equal">
      <formula>0</formula>
    </cfRule>
  </conditionalFormatting>
  <conditionalFormatting sqref="C353:C354 D366:F366 D367 D361:D365 D358:D359 D356:E357 E361:E364 E378 D376:E377 F377:G377 D369:D374">
    <cfRule type="cellIs" dxfId="3440" priority="2258" stopIfTrue="1" operator="equal">
      <formula>0</formula>
    </cfRule>
  </conditionalFormatting>
  <conditionalFormatting sqref="C353:C354 D366:F366 D367 D361:D365 D358:D359 D356:E357 E361:E364 E378 D376:E377 F377:G377 D369:D374">
    <cfRule type="containsText" dxfId="3439" priority="2254" stopIfTrue="1" operator="containsText" text="f'k{kk foHkkx jktLFkku">
      <formula>NOT(ISERROR(SEARCH("f'k{kk foHkkx jktLFkku",C353)))</formula>
    </cfRule>
    <cfRule type="containsText" dxfId="3438" priority="2257" stopIfTrue="1" operator="containsText" text="iw.kkZad">
      <formula>NOT(ISERROR(SEARCH("iw.kkZad",C353)))</formula>
    </cfRule>
  </conditionalFormatting>
  <conditionalFormatting sqref="E357 E360:E362 E376:E378">
    <cfRule type="cellIs" dxfId="3437" priority="2255" stopIfTrue="1" operator="equal">
      <formula>1800</formula>
    </cfRule>
    <cfRule type="cellIs" dxfId="3436" priority="2256" stopIfTrue="1" operator="equal">
      <formula>200</formula>
    </cfRule>
  </conditionalFormatting>
  <conditionalFormatting sqref="C353:C354 D366:F366 D367 D361:D365 D358:D359 D356:E357 E361:E364 E378 D376:E377 F377:G377 D369:D374">
    <cfRule type="containsText" dxfId="3435" priority="2253" stopIfTrue="1" operator="containsText" text="dsoy jktdh; fo|ky;ksa esa iz;ksx gsrq fu%'kqYd">
      <formula>NOT(ISERROR(SEARCH("dsoy jktdh; fo|ky;ksa esa iz;ksx gsrq fu%'kqYd",C353)))</formula>
    </cfRule>
  </conditionalFormatting>
  <conditionalFormatting sqref="D384">
    <cfRule type="cellIs" dxfId="3434" priority="2252" stopIfTrue="1" operator="equal">
      <formula>0</formula>
    </cfRule>
  </conditionalFormatting>
  <conditionalFormatting sqref="D384">
    <cfRule type="containsText" dxfId="3433" priority="2250" stopIfTrue="1" operator="containsText" text="f'k{kk foHkkx jktLFkku">
      <formula>NOT(ISERROR(SEARCH("f'k{kk foHkkx jktLFkku",D384)))</formula>
    </cfRule>
    <cfRule type="containsText" dxfId="3432" priority="2251" stopIfTrue="1" operator="containsText" text="iw.kkZad">
      <formula>NOT(ISERROR(SEARCH("iw.kkZad",D384)))</formula>
    </cfRule>
  </conditionalFormatting>
  <conditionalFormatting sqref="D384">
    <cfRule type="containsText" dxfId="3431" priority="2249" stopIfTrue="1" operator="containsText" text="dsoy jktdh; fo|ky;ksa esa iz;ksx gsrq fu%'kqYd">
      <formula>NOT(ISERROR(SEARCH("dsoy jktdh; fo|ky;ksa esa iz;ksx gsrq fu%'kqYd",D384)))</formula>
    </cfRule>
  </conditionalFormatting>
  <conditionalFormatting sqref="E379:E382">
    <cfRule type="cellIs" dxfId="3430" priority="2248" stopIfTrue="1" operator="equal">
      <formula>0</formula>
    </cfRule>
  </conditionalFormatting>
  <conditionalFormatting sqref="E379:E382">
    <cfRule type="containsText" dxfId="3429" priority="2244" stopIfTrue="1" operator="containsText" text="f'k{kk foHkkx jktLFkku">
      <formula>NOT(ISERROR(SEARCH("f'k{kk foHkkx jktLFkku",E379)))</formula>
    </cfRule>
    <cfRule type="containsText" dxfId="3428" priority="2247" stopIfTrue="1" operator="containsText" text="iw.kkZad">
      <formula>NOT(ISERROR(SEARCH("iw.kkZad",E379)))</formula>
    </cfRule>
  </conditionalFormatting>
  <conditionalFormatting sqref="E379:E382">
    <cfRule type="cellIs" dxfId="3427" priority="2245" stopIfTrue="1" operator="equal">
      <formula>1800</formula>
    </cfRule>
    <cfRule type="cellIs" dxfId="3426" priority="2246" stopIfTrue="1" operator="equal">
      <formula>200</formula>
    </cfRule>
  </conditionalFormatting>
  <conditionalFormatting sqref="E379:E382">
    <cfRule type="containsText" dxfId="3425" priority="2243" stopIfTrue="1" operator="containsText" text="dsoy jktdh; fo|ky;ksa esa iz;ksx gsrq fu%'kqYd">
      <formula>NOT(ISERROR(SEARCH("dsoy jktdh; fo|ky;ksa esa iz;ksx gsrq fu%'kqYd",E379)))</formula>
    </cfRule>
  </conditionalFormatting>
  <conditionalFormatting sqref="E358:E359">
    <cfRule type="cellIs" dxfId="3424" priority="2242" stopIfTrue="1" operator="equal">
      <formula>0</formula>
    </cfRule>
  </conditionalFormatting>
  <conditionalFormatting sqref="E358:E359">
    <cfRule type="containsText" dxfId="3423" priority="2238" stopIfTrue="1" operator="containsText" text="f'k{kk foHkkx jktLFkku">
      <formula>NOT(ISERROR(SEARCH("f'k{kk foHkkx jktLFkku",E358)))</formula>
    </cfRule>
    <cfRule type="containsText" dxfId="3422" priority="2241" stopIfTrue="1" operator="containsText" text="iw.kkZad">
      <formula>NOT(ISERROR(SEARCH("iw.kkZad",E358)))</formula>
    </cfRule>
  </conditionalFormatting>
  <conditionalFormatting sqref="E358:E359">
    <cfRule type="cellIs" dxfId="3421" priority="2239" stopIfTrue="1" operator="equal">
      <formula>1800</formula>
    </cfRule>
    <cfRule type="cellIs" dxfId="3420" priority="2240" stopIfTrue="1" operator="equal">
      <formula>200</formula>
    </cfRule>
  </conditionalFormatting>
  <conditionalFormatting sqref="E358:E359">
    <cfRule type="containsText" dxfId="3419" priority="2237" stopIfTrue="1" operator="containsText" text="dsoy jktdh; fo|ky;ksa esa iz;ksx gsrq fu%'kqYd">
      <formula>NOT(ISERROR(SEARCH("dsoy jktdh; fo|ky;ksa esa iz;ksx gsrq fu%'kqYd",E358)))</formula>
    </cfRule>
  </conditionalFormatting>
  <conditionalFormatting sqref="E384">
    <cfRule type="containsText" dxfId="3418" priority="2234" stopIfTrue="1" operator="containsText" text="f'k{kk foHkkx jktLFkku">
      <formula>NOT(ISERROR(SEARCH("f'k{kk foHkkx jktLFkku",E384)))</formula>
    </cfRule>
    <cfRule type="containsText" dxfId="3417" priority="2235" stopIfTrue="1" operator="containsText" text="iw.kkZad">
      <formula>NOT(ISERROR(SEARCH("iw.kkZad",E384)))</formula>
    </cfRule>
  </conditionalFormatting>
  <conditionalFormatting sqref="E384">
    <cfRule type="containsText" dxfId="3416" priority="2233" stopIfTrue="1" operator="containsText" text="dsoy jktdh; fo|ky;ksa esa iz;ksx gsrq fu%'kqYd">
      <formula>NOT(ISERROR(SEARCH("dsoy jktdh; fo|ky;ksa esa iz;ksx gsrq fu%'kqYd",E384)))</formula>
    </cfRule>
  </conditionalFormatting>
  <conditionalFormatting sqref="J385:J386 K398:M398 K399 L416 K393:K397 K390:K391 K388:L389 L393:L396 L410 K408:L409 M409:N409 K401:K406">
    <cfRule type="cellIs" dxfId="3415" priority="2232" stopIfTrue="1" operator="equal">
      <formula>0</formula>
    </cfRule>
  </conditionalFormatting>
  <conditionalFormatting sqref="J385:J386 K398:M398 K399 L416 K393:K397 K390:K391 K388:L389 L393:L396 L410 K408:L409 M409:N409 K401:K406">
    <cfRule type="containsText" dxfId="3414" priority="2228" stopIfTrue="1" operator="containsText" text="f'k{kk foHkkx jktLFkku">
      <formula>NOT(ISERROR(SEARCH("f'k{kk foHkkx jktLFkku",J385)))</formula>
    </cfRule>
    <cfRule type="containsText" dxfId="3413" priority="2231" stopIfTrue="1" operator="containsText" text="iw.kkZad">
      <formula>NOT(ISERROR(SEARCH("iw.kkZad",J385)))</formula>
    </cfRule>
  </conditionalFormatting>
  <conditionalFormatting sqref="L389 L392:L394 L408:L410">
    <cfRule type="cellIs" dxfId="3412" priority="2229" stopIfTrue="1" operator="equal">
      <formula>1800</formula>
    </cfRule>
    <cfRule type="cellIs" dxfId="3411" priority="2230" stopIfTrue="1" operator="equal">
      <formula>200</formula>
    </cfRule>
  </conditionalFormatting>
  <conditionalFormatting sqref="J385:J386 K398:M398 K399 L416 K393:K397 K390:K391 K388:L389 L393:L396 L410 K408:L409 M409:N409 K401:K406">
    <cfRule type="containsText" dxfId="3410" priority="2227" stopIfTrue="1" operator="containsText" text="dsoy jktdh; fo|ky;ksa esa iz;ksx gsrq fu%'kqYd">
      <formula>NOT(ISERROR(SEARCH("dsoy jktdh; fo|ky;ksa esa iz;ksx gsrq fu%'kqYd",J385)))</formula>
    </cfRule>
  </conditionalFormatting>
  <conditionalFormatting sqref="K416">
    <cfRule type="cellIs" dxfId="3409" priority="2226" stopIfTrue="1" operator="equal">
      <formula>0</formula>
    </cfRule>
  </conditionalFormatting>
  <conditionalFormatting sqref="K416">
    <cfRule type="containsText" dxfId="3408" priority="2224" stopIfTrue="1" operator="containsText" text="f'k{kk foHkkx jktLFkku">
      <formula>NOT(ISERROR(SEARCH("f'k{kk foHkkx jktLFkku",K416)))</formula>
    </cfRule>
    <cfRule type="containsText" dxfId="3407" priority="2225" stopIfTrue="1" operator="containsText" text="iw.kkZad">
      <formula>NOT(ISERROR(SEARCH("iw.kkZad",K416)))</formula>
    </cfRule>
  </conditionalFormatting>
  <conditionalFormatting sqref="L411:L414">
    <cfRule type="containsText" dxfId="3406" priority="2218" stopIfTrue="1" operator="containsText" text="f'k{kk foHkkx jktLFkku">
      <formula>NOT(ISERROR(SEARCH("f'k{kk foHkkx jktLFkku",L411)))</formula>
    </cfRule>
    <cfRule type="containsText" dxfId="3405" priority="2221" stopIfTrue="1" operator="containsText" text="iw.kkZad">
      <formula>NOT(ISERROR(SEARCH("iw.kkZad",L411)))</formula>
    </cfRule>
  </conditionalFormatting>
  <conditionalFormatting sqref="L411:L414">
    <cfRule type="cellIs" dxfId="3404" priority="2219" stopIfTrue="1" operator="equal">
      <formula>1800</formula>
    </cfRule>
    <cfRule type="cellIs" dxfId="3403" priority="2220" stopIfTrue="1" operator="equal">
      <formula>200</formula>
    </cfRule>
  </conditionalFormatting>
  <conditionalFormatting sqref="L411:L414">
    <cfRule type="containsText" dxfId="3402" priority="2217" stopIfTrue="1" operator="containsText" text="dsoy jktdh; fo|ky;ksa esa iz;ksx gsrq fu%'kqYd">
      <formula>NOT(ISERROR(SEARCH("dsoy jktdh; fo|ky;ksa esa iz;ksx gsrq fu%'kqYd",L411)))</formula>
    </cfRule>
  </conditionalFormatting>
  <conditionalFormatting sqref="L390:L391">
    <cfRule type="cellIs" dxfId="3401" priority="2216" stopIfTrue="1" operator="equal">
      <formula>0</formula>
    </cfRule>
  </conditionalFormatting>
  <conditionalFormatting sqref="L390:L391">
    <cfRule type="containsText" dxfId="3400" priority="2212" stopIfTrue="1" operator="containsText" text="f'k{kk foHkkx jktLFkku">
      <formula>NOT(ISERROR(SEARCH("f'k{kk foHkkx jktLFkku",L390)))</formula>
    </cfRule>
    <cfRule type="containsText" dxfId="3399" priority="2215" stopIfTrue="1" operator="containsText" text="iw.kkZad">
      <formula>NOT(ISERROR(SEARCH("iw.kkZad",L390)))</formula>
    </cfRule>
  </conditionalFormatting>
  <conditionalFormatting sqref="L390:L391">
    <cfRule type="cellIs" dxfId="3398" priority="2213" stopIfTrue="1" operator="equal">
      <formula>1800</formula>
    </cfRule>
    <cfRule type="cellIs" dxfId="3397" priority="2214" stopIfTrue="1" operator="equal">
      <formula>200</formula>
    </cfRule>
  </conditionalFormatting>
  <conditionalFormatting sqref="L390:L391">
    <cfRule type="containsText" dxfId="3396" priority="2211" stopIfTrue="1" operator="containsText" text="dsoy jktdh; fo|ky;ksa esa iz;ksx gsrq fu%'kqYd">
      <formula>NOT(ISERROR(SEARCH("dsoy jktdh; fo|ky;ksa esa iz;ksx gsrq fu%'kqYd",L390)))</formula>
    </cfRule>
  </conditionalFormatting>
  <conditionalFormatting sqref="C385:C386 D398:F398 D399 D393:D397 D390:D391 D388:E389 E393:E396 E410 D408:E409 F409:G409 D401:D406">
    <cfRule type="cellIs" dxfId="3395" priority="2210" stopIfTrue="1" operator="equal">
      <formula>0</formula>
    </cfRule>
  </conditionalFormatting>
  <conditionalFormatting sqref="C385:C386 D398:F398 D399 D393:D397 D390:D391 D388:E389 E393:E396 E410 D408:E409 F409:G409 D401:D406">
    <cfRule type="containsText" dxfId="3394" priority="2206" stopIfTrue="1" operator="containsText" text="f'k{kk foHkkx jktLFkku">
      <formula>NOT(ISERROR(SEARCH("f'k{kk foHkkx jktLFkku",C385)))</formula>
    </cfRule>
    <cfRule type="containsText" dxfId="3393" priority="2209" stopIfTrue="1" operator="containsText" text="iw.kkZad">
      <formula>NOT(ISERROR(SEARCH("iw.kkZad",C385)))</formula>
    </cfRule>
  </conditionalFormatting>
  <conditionalFormatting sqref="E389 E392:E394 E408:E410">
    <cfRule type="cellIs" dxfId="3392" priority="2207" stopIfTrue="1" operator="equal">
      <formula>1800</formula>
    </cfRule>
    <cfRule type="cellIs" dxfId="3391" priority="2208" stopIfTrue="1" operator="equal">
      <formula>200</formula>
    </cfRule>
  </conditionalFormatting>
  <conditionalFormatting sqref="E411:E414">
    <cfRule type="containsText" dxfId="3390" priority="2196" stopIfTrue="1" operator="containsText" text="f'k{kk foHkkx jktLFkku">
      <formula>NOT(ISERROR(SEARCH("f'k{kk foHkkx jktLFkku",E411)))</formula>
    </cfRule>
    <cfRule type="containsText" dxfId="3389" priority="2199" stopIfTrue="1" operator="containsText" text="iw.kkZad">
      <formula>NOT(ISERROR(SEARCH("iw.kkZad",E411)))</formula>
    </cfRule>
  </conditionalFormatting>
  <conditionalFormatting sqref="E411:E414">
    <cfRule type="cellIs" dxfId="3388" priority="2197" stopIfTrue="1" operator="equal">
      <formula>1800</formula>
    </cfRule>
    <cfRule type="cellIs" dxfId="3387" priority="2198" stopIfTrue="1" operator="equal">
      <formula>200</formula>
    </cfRule>
  </conditionalFormatting>
  <conditionalFormatting sqref="E411:E414">
    <cfRule type="containsText" dxfId="3386" priority="2195" stopIfTrue="1" operator="containsText" text="dsoy jktdh; fo|ky;ksa esa iz;ksx gsrq fu%'kqYd">
      <formula>NOT(ISERROR(SEARCH("dsoy jktdh; fo|ky;ksa esa iz;ksx gsrq fu%'kqYd",E411)))</formula>
    </cfRule>
  </conditionalFormatting>
  <conditionalFormatting sqref="E390:E391">
    <cfRule type="cellIs" dxfId="3385" priority="2194" stopIfTrue="1" operator="equal">
      <formula>0</formula>
    </cfRule>
  </conditionalFormatting>
  <conditionalFormatting sqref="E390:E391">
    <cfRule type="containsText" dxfId="3384" priority="2190" stopIfTrue="1" operator="containsText" text="f'k{kk foHkkx jktLFkku">
      <formula>NOT(ISERROR(SEARCH("f'k{kk foHkkx jktLFkku",E390)))</formula>
    </cfRule>
    <cfRule type="containsText" dxfId="3383" priority="2193" stopIfTrue="1" operator="containsText" text="iw.kkZad">
      <formula>NOT(ISERROR(SEARCH("iw.kkZad",E390)))</formula>
    </cfRule>
  </conditionalFormatting>
  <conditionalFormatting sqref="E390:E391">
    <cfRule type="cellIs" dxfId="3382" priority="2191" stopIfTrue="1" operator="equal">
      <formula>1800</formula>
    </cfRule>
    <cfRule type="cellIs" dxfId="3381" priority="2192" stopIfTrue="1" operator="equal">
      <formula>200</formula>
    </cfRule>
  </conditionalFormatting>
  <conditionalFormatting sqref="J417:J418 K430:M430 K431 L448 K425:K429 K422:K423 K420:L421 L425:L428 L442 K440:L441 M441:N441 K433:K438">
    <cfRule type="cellIs" dxfId="3380" priority="2184" stopIfTrue="1" operator="equal">
      <formula>0</formula>
    </cfRule>
  </conditionalFormatting>
  <conditionalFormatting sqref="J417:J418 K430:M430 K431 L448 K425:K429 K422:K423 K420:L421 L425:L428 L442 K440:L441 M441:N441 K433:K438">
    <cfRule type="containsText" dxfId="3379" priority="2180" stopIfTrue="1" operator="containsText" text="f'k{kk foHkkx jktLFkku">
      <formula>NOT(ISERROR(SEARCH("f'k{kk foHkkx jktLFkku",J417)))</formula>
    </cfRule>
    <cfRule type="containsText" dxfId="3378" priority="2183" stopIfTrue="1" operator="containsText" text="iw.kkZad">
      <formula>NOT(ISERROR(SEARCH("iw.kkZad",J417)))</formula>
    </cfRule>
  </conditionalFormatting>
  <conditionalFormatting sqref="L421 L424:L426 L440:L442">
    <cfRule type="cellIs" dxfId="3377" priority="2181" stopIfTrue="1" operator="equal">
      <formula>1800</formula>
    </cfRule>
    <cfRule type="cellIs" dxfId="3376" priority="2182" stopIfTrue="1" operator="equal">
      <formula>200</formula>
    </cfRule>
  </conditionalFormatting>
  <conditionalFormatting sqref="J417:J418 K430:M430 K431 L448 K425:K429 K422:K423 K420:L421 L425:L428 L442 K440:L441 M441:N441 K433:K438">
    <cfRule type="containsText" dxfId="3375" priority="2179" stopIfTrue="1" operator="containsText" text="dsoy jktdh; fo|ky;ksa esa iz;ksx gsrq fu%'kqYd">
      <formula>NOT(ISERROR(SEARCH("dsoy jktdh; fo|ky;ksa esa iz;ksx gsrq fu%'kqYd",J417)))</formula>
    </cfRule>
  </conditionalFormatting>
  <conditionalFormatting sqref="K448">
    <cfRule type="cellIs" dxfId="3374" priority="2178" stopIfTrue="1" operator="equal">
      <formula>0</formula>
    </cfRule>
  </conditionalFormatting>
  <conditionalFormatting sqref="K448">
    <cfRule type="containsText" dxfId="3373" priority="2176" stopIfTrue="1" operator="containsText" text="f'k{kk foHkkx jktLFkku">
      <formula>NOT(ISERROR(SEARCH("f'k{kk foHkkx jktLFkku",K448)))</formula>
    </cfRule>
    <cfRule type="containsText" dxfId="3372" priority="2177" stopIfTrue="1" operator="containsText" text="iw.kkZad">
      <formula>NOT(ISERROR(SEARCH("iw.kkZad",K448)))</formula>
    </cfRule>
  </conditionalFormatting>
  <conditionalFormatting sqref="K448">
    <cfRule type="containsText" dxfId="3371" priority="2175" stopIfTrue="1" operator="containsText" text="dsoy jktdh; fo|ky;ksa esa iz;ksx gsrq fu%'kqYd">
      <formula>NOT(ISERROR(SEARCH("dsoy jktdh; fo|ky;ksa esa iz;ksx gsrq fu%'kqYd",K448)))</formula>
    </cfRule>
  </conditionalFormatting>
  <conditionalFormatting sqref="L443:L446">
    <cfRule type="cellIs" dxfId="3370" priority="2174" stopIfTrue="1" operator="equal">
      <formula>0</formula>
    </cfRule>
  </conditionalFormatting>
  <conditionalFormatting sqref="L443:L446">
    <cfRule type="containsText" dxfId="3369" priority="2170" stopIfTrue="1" operator="containsText" text="f'k{kk foHkkx jktLFkku">
      <formula>NOT(ISERROR(SEARCH("f'k{kk foHkkx jktLFkku",L443)))</formula>
    </cfRule>
    <cfRule type="containsText" dxfId="3368" priority="2173" stopIfTrue="1" operator="containsText" text="iw.kkZad">
      <formula>NOT(ISERROR(SEARCH("iw.kkZad",L443)))</formula>
    </cfRule>
  </conditionalFormatting>
  <conditionalFormatting sqref="L443:L446">
    <cfRule type="cellIs" dxfId="3367" priority="2171" stopIfTrue="1" operator="equal">
      <formula>1800</formula>
    </cfRule>
    <cfRule type="cellIs" dxfId="3366" priority="2172" stopIfTrue="1" operator="equal">
      <formula>200</formula>
    </cfRule>
  </conditionalFormatting>
  <conditionalFormatting sqref="L443:L446">
    <cfRule type="containsText" dxfId="3365" priority="2169" stopIfTrue="1" operator="containsText" text="dsoy jktdh; fo|ky;ksa esa iz;ksx gsrq fu%'kqYd">
      <formula>NOT(ISERROR(SEARCH("dsoy jktdh; fo|ky;ksa esa iz;ksx gsrq fu%'kqYd",L443)))</formula>
    </cfRule>
  </conditionalFormatting>
  <conditionalFormatting sqref="L422:L423">
    <cfRule type="cellIs" dxfId="3364" priority="2168" stopIfTrue="1" operator="equal">
      <formula>0</formula>
    </cfRule>
  </conditionalFormatting>
  <conditionalFormatting sqref="L422:L423">
    <cfRule type="containsText" dxfId="3363" priority="2164" stopIfTrue="1" operator="containsText" text="f'k{kk foHkkx jktLFkku">
      <formula>NOT(ISERROR(SEARCH("f'k{kk foHkkx jktLFkku",L422)))</formula>
    </cfRule>
    <cfRule type="containsText" dxfId="3362" priority="2167" stopIfTrue="1" operator="containsText" text="iw.kkZad">
      <formula>NOT(ISERROR(SEARCH("iw.kkZad",L422)))</formula>
    </cfRule>
  </conditionalFormatting>
  <conditionalFormatting sqref="L422:L423">
    <cfRule type="cellIs" dxfId="3361" priority="2165" stopIfTrue="1" operator="equal">
      <formula>1800</formula>
    </cfRule>
    <cfRule type="cellIs" dxfId="3360" priority="2166" stopIfTrue="1" operator="equal">
      <formula>200</formula>
    </cfRule>
  </conditionalFormatting>
  <conditionalFormatting sqref="L422:L423">
    <cfRule type="containsText" dxfId="3359" priority="2163" stopIfTrue="1" operator="containsText" text="dsoy jktdh; fo|ky;ksa esa iz;ksx gsrq fu%'kqYd">
      <formula>NOT(ISERROR(SEARCH("dsoy jktdh; fo|ky;ksa esa iz;ksx gsrq fu%'kqYd",L422)))</formula>
    </cfRule>
  </conditionalFormatting>
  <conditionalFormatting sqref="K576">
    <cfRule type="containsText" dxfId="3358" priority="1983" stopIfTrue="1" operator="containsText" text="dsoy jktdh; fo|ky;ksa esa iz;ksx gsrq fu%'kqYd">
      <formula>NOT(ISERROR(SEARCH("dsoy jktdh; fo|ky;ksa esa iz;ksx gsrq fu%'kqYd",K576)))</formula>
    </cfRule>
  </conditionalFormatting>
  <conditionalFormatting sqref="L571:L574">
    <cfRule type="cellIs" dxfId="3357" priority="1982" stopIfTrue="1" operator="equal">
      <formula>0</formula>
    </cfRule>
  </conditionalFormatting>
  <conditionalFormatting sqref="E448">
    <cfRule type="cellIs" dxfId="3356" priority="2140" stopIfTrue="1" operator="equal">
      <formula>0</formula>
    </cfRule>
  </conditionalFormatting>
  <conditionalFormatting sqref="C417:C418 D430:F430 D431 D425:D429 D422:D423 D420:E421 E425:E428 E442 D440:E441 F441:G441 D433:D438">
    <cfRule type="cellIs" dxfId="3355" priority="2162" stopIfTrue="1" operator="equal">
      <formula>0</formula>
    </cfRule>
  </conditionalFormatting>
  <conditionalFormatting sqref="C417:C418 D430:F430 D431 D425:D429 D422:D423 D420:E421 E425:E428 E442 D440:E441 F441:G441 D433:D438">
    <cfRule type="containsText" dxfId="3354" priority="2158" stopIfTrue="1" operator="containsText" text="f'k{kk foHkkx jktLFkku">
      <formula>NOT(ISERROR(SEARCH("f'k{kk foHkkx jktLFkku",C417)))</formula>
    </cfRule>
    <cfRule type="containsText" dxfId="3353" priority="2161" stopIfTrue="1" operator="containsText" text="iw.kkZad">
      <formula>NOT(ISERROR(SEARCH("iw.kkZad",C417)))</formula>
    </cfRule>
  </conditionalFormatting>
  <conditionalFormatting sqref="E421 E424:E426 E440:E442">
    <cfRule type="cellIs" dxfId="3352" priority="2159" stopIfTrue="1" operator="equal">
      <formula>1800</formula>
    </cfRule>
    <cfRule type="cellIs" dxfId="3351" priority="2160" stopIfTrue="1" operator="equal">
      <formula>200</formula>
    </cfRule>
  </conditionalFormatting>
  <conditionalFormatting sqref="C417:C418 D430:F430 D431 D425:D429 D422:D423 D420:E421 E425:E428 E442 D440:E441 F441:G441 D433:D438">
    <cfRule type="containsText" dxfId="3350" priority="2157" stopIfTrue="1" operator="containsText" text="dsoy jktdh; fo|ky;ksa esa iz;ksx gsrq fu%'kqYd">
      <formula>NOT(ISERROR(SEARCH("dsoy jktdh; fo|ky;ksa esa iz;ksx gsrq fu%'kqYd",C417)))</formula>
    </cfRule>
  </conditionalFormatting>
  <conditionalFormatting sqref="D448">
    <cfRule type="cellIs" dxfId="3349" priority="2156" stopIfTrue="1" operator="equal">
      <formula>0</formula>
    </cfRule>
  </conditionalFormatting>
  <conditionalFormatting sqref="D448">
    <cfRule type="containsText" dxfId="3348" priority="2154" stopIfTrue="1" operator="containsText" text="f'k{kk foHkkx jktLFkku">
      <formula>NOT(ISERROR(SEARCH("f'k{kk foHkkx jktLFkku",D448)))</formula>
    </cfRule>
    <cfRule type="containsText" dxfId="3347" priority="2155" stopIfTrue="1" operator="containsText" text="iw.kkZad">
      <formula>NOT(ISERROR(SEARCH("iw.kkZad",D448)))</formula>
    </cfRule>
  </conditionalFormatting>
  <conditionalFormatting sqref="D448">
    <cfRule type="containsText" dxfId="3346" priority="2153" stopIfTrue="1" operator="containsText" text="dsoy jktdh; fo|ky;ksa esa iz;ksx gsrq fu%'kqYd">
      <formula>NOT(ISERROR(SEARCH("dsoy jktdh; fo|ky;ksa esa iz;ksx gsrq fu%'kqYd",D448)))</formula>
    </cfRule>
  </conditionalFormatting>
  <conditionalFormatting sqref="E443:E446">
    <cfRule type="cellIs" dxfId="3345" priority="2152" stopIfTrue="1" operator="equal">
      <formula>0</formula>
    </cfRule>
  </conditionalFormatting>
  <conditionalFormatting sqref="E443:E446">
    <cfRule type="containsText" dxfId="3344" priority="2148" stopIfTrue="1" operator="containsText" text="f'k{kk foHkkx jktLFkku">
      <formula>NOT(ISERROR(SEARCH("f'k{kk foHkkx jktLFkku",E443)))</formula>
    </cfRule>
    <cfRule type="containsText" dxfId="3343" priority="2151" stopIfTrue="1" operator="containsText" text="iw.kkZad">
      <formula>NOT(ISERROR(SEARCH("iw.kkZad",E443)))</formula>
    </cfRule>
  </conditionalFormatting>
  <conditionalFormatting sqref="E443:E446">
    <cfRule type="cellIs" dxfId="3342" priority="2149" stopIfTrue="1" operator="equal">
      <formula>1800</formula>
    </cfRule>
    <cfRule type="cellIs" dxfId="3341" priority="2150" stopIfTrue="1" operator="equal">
      <formula>200</formula>
    </cfRule>
  </conditionalFormatting>
  <conditionalFormatting sqref="E443:E446">
    <cfRule type="containsText" dxfId="3340" priority="2147" stopIfTrue="1" operator="containsText" text="dsoy jktdh; fo|ky;ksa esa iz;ksx gsrq fu%'kqYd">
      <formula>NOT(ISERROR(SEARCH("dsoy jktdh; fo|ky;ksa esa iz;ksx gsrq fu%'kqYd",E443)))</formula>
    </cfRule>
  </conditionalFormatting>
  <conditionalFormatting sqref="E422:E423">
    <cfRule type="cellIs" dxfId="3339" priority="2146" stopIfTrue="1" operator="equal">
      <formula>0</formula>
    </cfRule>
  </conditionalFormatting>
  <conditionalFormatting sqref="E422:E423">
    <cfRule type="containsText" dxfId="3338" priority="2142" stopIfTrue="1" operator="containsText" text="f'k{kk foHkkx jktLFkku">
      <formula>NOT(ISERROR(SEARCH("f'k{kk foHkkx jktLFkku",E422)))</formula>
    </cfRule>
    <cfRule type="containsText" dxfId="3337" priority="2145" stopIfTrue="1" operator="containsText" text="iw.kkZad">
      <formula>NOT(ISERROR(SEARCH("iw.kkZad",E422)))</formula>
    </cfRule>
  </conditionalFormatting>
  <conditionalFormatting sqref="E422:E423">
    <cfRule type="cellIs" dxfId="3336" priority="2143" stopIfTrue="1" operator="equal">
      <formula>1800</formula>
    </cfRule>
    <cfRule type="cellIs" dxfId="3335" priority="2144" stopIfTrue="1" operator="equal">
      <formula>200</formula>
    </cfRule>
  </conditionalFormatting>
  <conditionalFormatting sqref="E422:E423">
    <cfRule type="containsText" dxfId="3334" priority="2141" stopIfTrue="1" operator="containsText" text="dsoy jktdh; fo|ky;ksa esa iz;ksx gsrq fu%'kqYd">
      <formula>NOT(ISERROR(SEARCH("dsoy jktdh; fo|ky;ksa esa iz;ksx gsrq fu%'kqYd",E422)))</formula>
    </cfRule>
  </conditionalFormatting>
  <conditionalFormatting sqref="E475:E478">
    <cfRule type="cellIs" dxfId="3333" priority="2104" stopIfTrue="1" operator="equal">
      <formula>0</formula>
    </cfRule>
  </conditionalFormatting>
  <conditionalFormatting sqref="E475:E478">
    <cfRule type="containsText" dxfId="3332" priority="2100" stopIfTrue="1" operator="containsText" text="f'k{kk foHkkx jktLFkku">
      <formula>NOT(ISERROR(SEARCH("f'k{kk foHkkx jktLFkku",E475)))</formula>
    </cfRule>
    <cfRule type="containsText" dxfId="3331" priority="2103" stopIfTrue="1" operator="containsText" text="iw.kkZad">
      <formula>NOT(ISERROR(SEARCH("iw.kkZad",E475)))</formula>
    </cfRule>
  </conditionalFormatting>
  <conditionalFormatting sqref="E475:E478">
    <cfRule type="cellIs" dxfId="3330" priority="2101" stopIfTrue="1" operator="equal">
      <formula>1800</formula>
    </cfRule>
    <cfRule type="cellIs" dxfId="3329" priority="2102" stopIfTrue="1" operator="equal">
      <formula>200</formula>
    </cfRule>
  </conditionalFormatting>
  <conditionalFormatting sqref="E475:E478">
    <cfRule type="containsText" dxfId="3328" priority="2099" stopIfTrue="1" operator="containsText" text="dsoy jktdh; fo|ky;ksa esa iz;ksx gsrq fu%'kqYd">
      <formula>NOT(ISERROR(SEARCH("dsoy jktdh; fo|ky;ksa esa iz;ksx gsrq fu%'kqYd",E475)))</formula>
    </cfRule>
  </conditionalFormatting>
  <conditionalFormatting sqref="E454:E455">
    <cfRule type="cellIs" dxfId="3327" priority="2098" stopIfTrue="1" operator="equal">
      <formula>0</formula>
    </cfRule>
  </conditionalFormatting>
  <conditionalFormatting sqref="E480">
    <cfRule type="containsText" dxfId="3326" priority="2089" stopIfTrue="1" operator="containsText" text="dsoy jktdh; fo|ky;ksa esa iz;ksx gsrq fu%'kqYd">
      <formula>NOT(ISERROR(SEARCH("dsoy jktdh; fo|ky;ksa esa iz;ksx gsrq fu%'kqYd",E480)))</formula>
    </cfRule>
  </conditionalFormatting>
  <conditionalFormatting sqref="J481:J482 K494:M494 K495 L512 K489:K493 K486:K487 K484:L485 L489:L492 L506 K504:L505 M505:N505 K497:K502">
    <cfRule type="cellIs" dxfId="3325" priority="2088" stopIfTrue="1" operator="equal">
      <formula>0</formula>
    </cfRule>
  </conditionalFormatting>
  <conditionalFormatting sqref="J481:J482 K494:M494 K495 L512 K489:K493 K486:K487 K484:L485 L489:L492 L506 K504:L505 M505:N505 K497:K502">
    <cfRule type="containsText" dxfId="3324" priority="2084" stopIfTrue="1" operator="containsText" text="f'k{kk foHkkx jktLFkku">
      <formula>NOT(ISERROR(SEARCH("f'k{kk foHkkx jktLFkku",J481)))</formula>
    </cfRule>
    <cfRule type="containsText" dxfId="3323" priority="2087" stopIfTrue="1" operator="containsText" text="iw.kkZad">
      <formula>NOT(ISERROR(SEARCH("iw.kkZad",J481)))</formula>
    </cfRule>
  </conditionalFormatting>
  <conditionalFormatting sqref="L485 L488:L490 L504:L506">
    <cfRule type="cellIs" dxfId="3322" priority="2085" stopIfTrue="1" operator="equal">
      <formula>1800</formula>
    </cfRule>
    <cfRule type="cellIs" dxfId="3321" priority="2086" stopIfTrue="1" operator="equal">
      <formula>200</formula>
    </cfRule>
  </conditionalFormatting>
  <conditionalFormatting sqref="J481:J482 K494:M494 K495 L512 K489:K493 K486:K487 K484:L485 L489:L492 L506 K504:L505 M505:N505 K497:K502">
    <cfRule type="containsText" dxfId="3320" priority="2083" stopIfTrue="1" operator="containsText" text="dsoy jktdh; fo|ky;ksa esa iz;ksx gsrq fu%'kqYd">
      <formula>NOT(ISERROR(SEARCH("dsoy jktdh; fo|ky;ksa esa iz;ksx gsrq fu%'kqYd",J481)))</formula>
    </cfRule>
  </conditionalFormatting>
  <conditionalFormatting sqref="K512">
    <cfRule type="cellIs" dxfId="3319" priority="2082" stopIfTrue="1" operator="equal">
      <formula>0</formula>
    </cfRule>
  </conditionalFormatting>
  <conditionalFormatting sqref="L507:L510">
    <cfRule type="containsText" dxfId="3318" priority="2073" stopIfTrue="1" operator="containsText" text="dsoy jktdh; fo|ky;ksa esa iz;ksx gsrq fu%'kqYd">
      <formula>NOT(ISERROR(SEARCH("dsoy jktdh; fo|ky;ksa esa iz;ksx gsrq fu%'kqYd",L507)))</formula>
    </cfRule>
  </conditionalFormatting>
  <conditionalFormatting sqref="L486:L487">
    <cfRule type="cellIs" dxfId="3317" priority="2072" stopIfTrue="1" operator="equal">
      <formula>0</formula>
    </cfRule>
  </conditionalFormatting>
  <conditionalFormatting sqref="L486:L487">
    <cfRule type="containsText" dxfId="3316" priority="2068" stopIfTrue="1" operator="containsText" text="f'k{kk foHkkx jktLFkku">
      <formula>NOT(ISERROR(SEARCH("f'k{kk foHkkx jktLFkku",L486)))</formula>
    </cfRule>
    <cfRule type="containsText" dxfId="3315" priority="2071" stopIfTrue="1" operator="containsText" text="iw.kkZad">
      <formula>NOT(ISERROR(SEARCH("iw.kkZad",L486)))</formula>
    </cfRule>
  </conditionalFormatting>
  <conditionalFormatting sqref="L486:L487">
    <cfRule type="cellIs" dxfId="3314" priority="2069" stopIfTrue="1" operator="equal">
      <formula>1800</formula>
    </cfRule>
    <cfRule type="cellIs" dxfId="3313" priority="2070" stopIfTrue="1" operator="equal">
      <formula>200</formula>
    </cfRule>
  </conditionalFormatting>
  <conditionalFormatting sqref="L486:L487">
    <cfRule type="containsText" dxfId="3312" priority="2067" stopIfTrue="1" operator="containsText" text="dsoy jktdh; fo|ky;ksa esa iz;ksx gsrq fu%'kqYd">
      <formula>NOT(ISERROR(SEARCH("dsoy jktdh; fo|ky;ksa esa iz;ksx gsrq fu%'kqYd",L486)))</formula>
    </cfRule>
  </conditionalFormatting>
  <conditionalFormatting sqref="C481:C482 D494:F494 D495 D489:D493 D486:D487 D484:E485 E489:E492 E506 D504:E505 F505:G505 D497:D502">
    <cfRule type="cellIs" dxfId="3311" priority="2066" stopIfTrue="1" operator="equal">
      <formula>0</formula>
    </cfRule>
  </conditionalFormatting>
  <conditionalFormatting sqref="C481:C482 D494:F494 D495 D489:D493 D486:D487 D484:E485 E489:E492 E506 D504:E505 F505:G505 D497:D502">
    <cfRule type="containsText" dxfId="3310" priority="2062" stopIfTrue="1" operator="containsText" text="f'k{kk foHkkx jktLFkku">
      <formula>NOT(ISERROR(SEARCH("f'k{kk foHkkx jktLFkku",C481)))</formula>
    </cfRule>
    <cfRule type="containsText" dxfId="3309" priority="2065" stopIfTrue="1" operator="containsText" text="iw.kkZad">
      <formula>NOT(ISERROR(SEARCH("iw.kkZad",C481)))</formula>
    </cfRule>
  </conditionalFormatting>
  <conditionalFormatting sqref="E485 E488:E490 E504:E506">
    <cfRule type="cellIs" dxfId="3308" priority="2063" stopIfTrue="1" operator="equal">
      <formula>1800</formula>
    </cfRule>
    <cfRule type="cellIs" dxfId="3307" priority="2064" stopIfTrue="1" operator="equal">
      <formula>200</formula>
    </cfRule>
  </conditionalFormatting>
  <conditionalFormatting sqref="C481:C482 D494:F494 D495 D489:D493 D486:D487 D484:E485 E489:E492 E506 D504:E505 F505:G505 D497:D502">
    <cfRule type="containsText" dxfId="3306" priority="2061" stopIfTrue="1" operator="containsText" text="dsoy jktdh; fo|ky;ksa esa iz;ksx gsrq fu%'kqYd">
      <formula>NOT(ISERROR(SEARCH("dsoy jktdh; fo|ky;ksa esa iz;ksx gsrq fu%'kqYd",C481)))</formula>
    </cfRule>
  </conditionalFormatting>
  <conditionalFormatting sqref="D512">
    <cfRule type="cellIs" dxfId="3305" priority="2060" stopIfTrue="1" operator="equal">
      <formula>0</formula>
    </cfRule>
  </conditionalFormatting>
  <conditionalFormatting sqref="E507:E510">
    <cfRule type="containsText" dxfId="3304" priority="2051" stopIfTrue="1" operator="containsText" text="dsoy jktdh; fo|ky;ksa esa iz;ksx gsrq fu%'kqYd">
      <formula>NOT(ISERROR(SEARCH("dsoy jktdh; fo|ky;ksa esa iz;ksx gsrq fu%'kqYd",E507)))</formula>
    </cfRule>
  </conditionalFormatting>
  <conditionalFormatting sqref="E486:E487">
    <cfRule type="cellIs" dxfId="3303" priority="2050" stopIfTrue="1" operator="equal">
      <formula>0</formula>
    </cfRule>
  </conditionalFormatting>
  <conditionalFormatting sqref="E486:E487">
    <cfRule type="containsText" dxfId="3302" priority="2046" stopIfTrue="1" operator="containsText" text="f'k{kk foHkkx jktLFkku">
      <formula>NOT(ISERROR(SEARCH("f'k{kk foHkkx jktLFkku",E486)))</formula>
    </cfRule>
    <cfRule type="containsText" dxfId="3301" priority="2049" stopIfTrue="1" operator="containsText" text="iw.kkZad">
      <formula>NOT(ISERROR(SEARCH("iw.kkZad",E486)))</formula>
    </cfRule>
  </conditionalFormatting>
  <conditionalFormatting sqref="E486:E487">
    <cfRule type="cellIs" dxfId="3300" priority="2047" stopIfTrue="1" operator="equal">
      <formula>1800</formula>
    </cfRule>
    <cfRule type="cellIs" dxfId="3299" priority="2048" stopIfTrue="1" operator="equal">
      <formula>200</formula>
    </cfRule>
  </conditionalFormatting>
  <conditionalFormatting sqref="E486:E487">
    <cfRule type="containsText" dxfId="3298" priority="2045" stopIfTrue="1" operator="containsText" text="dsoy jktdh; fo|ky;ksa esa iz;ksx gsrq fu%'kqYd">
      <formula>NOT(ISERROR(SEARCH("dsoy jktdh; fo|ky;ksa esa iz;ksx gsrq fu%'kqYd",E486)))</formula>
    </cfRule>
  </conditionalFormatting>
  <conditionalFormatting sqref="E512">
    <cfRule type="cellIs" dxfId="3297" priority="2044" stopIfTrue="1" operator="equal">
      <formula>0</formula>
    </cfRule>
  </conditionalFormatting>
  <conditionalFormatting sqref="E448">
    <cfRule type="containsText" dxfId="3296" priority="2138" stopIfTrue="1" operator="containsText" text="f'k{kk foHkkx jktLFkku">
      <formula>NOT(ISERROR(SEARCH("f'k{kk foHkkx jktLFkku",E448)))</formula>
    </cfRule>
    <cfRule type="containsText" dxfId="3295" priority="2139" stopIfTrue="1" operator="containsText" text="iw.kkZad">
      <formula>NOT(ISERROR(SEARCH("iw.kkZad",E448)))</formula>
    </cfRule>
  </conditionalFormatting>
  <conditionalFormatting sqref="E448">
    <cfRule type="containsText" dxfId="3294" priority="2137" stopIfTrue="1" operator="containsText" text="dsoy jktdh; fo|ky;ksa esa iz;ksx gsrq fu%'kqYd">
      <formula>NOT(ISERROR(SEARCH("dsoy jktdh; fo|ky;ksa esa iz;ksx gsrq fu%'kqYd",E448)))</formula>
    </cfRule>
  </conditionalFormatting>
  <conditionalFormatting sqref="C545:C546 D558:F558 D559 D553:D557 D550:D551 D548:E549 E553:E556 E570 D568:E569 F569:G569 D561:D566">
    <cfRule type="containsText" dxfId="3293" priority="1965" stopIfTrue="1" operator="containsText" text="dsoy jktdh; fo|ky;ksa esa iz;ksx gsrq fu%'kqYd">
      <formula>NOT(ISERROR(SEARCH("dsoy jktdh; fo|ky;ksa esa iz;ksx gsrq fu%'kqYd",C545)))</formula>
    </cfRule>
  </conditionalFormatting>
  <conditionalFormatting sqref="D576">
    <cfRule type="cellIs" dxfId="3292" priority="1964" stopIfTrue="1" operator="equal">
      <formula>0</formula>
    </cfRule>
  </conditionalFormatting>
  <conditionalFormatting sqref="D576">
    <cfRule type="containsText" dxfId="3291" priority="1962" stopIfTrue="1" operator="containsText" text="f'k{kk foHkkx jktLFkku">
      <formula>NOT(ISERROR(SEARCH("f'k{kk foHkkx jktLFkku",D576)))</formula>
    </cfRule>
    <cfRule type="containsText" dxfId="3290" priority="1963" stopIfTrue="1" operator="containsText" text="iw.kkZad">
      <formula>NOT(ISERROR(SEARCH("iw.kkZad",D576)))</formula>
    </cfRule>
  </conditionalFormatting>
  <conditionalFormatting sqref="D576">
    <cfRule type="containsText" dxfId="3289" priority="1961" stopIfTrue="1" operator="containsText" text="dsoy jktdh; fo|ky;ksa esa iz;ksx gsrq fu%'kqYd">
      <formula>NOT(ISERROR(SEARCH("dsoy jktdh; fo|ky;ksa esa iz;ksx gsrq fu%'kqYd",D576)))</formula>
    </cfRule>
  </conditionalFormatting>
  <conditionalFormatting sqref="E571:E574">
    <cfRule type="cellIs" dxfId="3288" priority="1960" stopIfTrue="1" operator="equal">
      <formula>0</formula>
    </cfRule>
  </conditionalFormatting>
  <conditionalFormatting sqref="E550:E551">
    <cfRule type="containsText" dxfId="3287" priority="1949" stopIfTrue="1" operator="containsText" text="dsoy jktdh; fo|ky;ksa esa iz;ksx gsrq fu%'kqYd">
      <formula>NOT(ISERROR(SEARCH("dsoy jktdh; fo|ky;ksa esa iz;ksx gsrq fu%'kqYd",E550)))</formula>
    </cfRule>
  </conditionalFormatting>
  <conditionalFormatting sqref="E576">
    <cfRule type="cellIs" dxfId="3286" priority="1948" stopIfTrue="1" operator="equal">
      <formula>0</formula>
    </cfRule>
  </conditionalFormatting>
  <conditionalFormatting sqref="E576">
    <cfRule type="containsText" dxfId="3285" priority="1946" stopIfTrue="1" operator="containsText" text="f'k{kk foHkkx jktLFkku">
      <formula>NOT(ISERROR(SEARCH("f'k{kk foHkkx jktLFkku",E576)))</formula>
    </cfRule>
    <cfRule type="containsText" dxfId="3284" priority="1947" stopIfTrue="1" operator="containsText" text="iw.kkZad">
      <formula>NOT(ISERROR(SEARCH("iw.kkZad",E576)))</formula>
    </cfRule>
  </conditionalFormatting>
  <conditionalFormatting sqref="E576">
    <cfRule type="containsText" dxfId="3283" priority="1945" stopIfTrue="1" operator="containsText" text="dsoy jktdh; fo|ky;ksa esa iz;ksx gsrq fu%'kqYd">
      <formula>NOT(ISERROR(SEARCH("dsoy jktdh; fo|ky;ksa esa iz;ksx gsrq fu%'kqYd",E576)))</formula>
    </cfRule>
  </conditionalFormatting>
  <conditionalFormatting sqref="J449:J450 K462:M462 K463 L480 K457:K461 K454:K455 K452:L453 L457:L460 L474 K472:L473 M473:N473 K465:K470">
    <cfRule type="cellIs" dxfId="3282" priority="2136" stopIfTrue="1" operator="equal">
      <formula>0</formula>
    </cfRule>
  </conditionalFormatting>
  <conditionalFormatting sqref="J449:J450 K462:M462 K463 L480 K457:K461 K454:K455 K452:L453 L457:L460 L474 K472:L473 M473:N473 K465:K470">
    <cfRule type="containsText" dxfId="3281" priority="2132" stopIfTrue="1" operator="containsText" text="f'k{kk foHkkx jktLFkku">
      <formula>NOT(ISERROR(SEARCH("f'k{kk foHkkx jktLFkku",J449)))</formula>
    </cfRule>
    <cfRule type="containsText" dxfId="3280" priority="2135" stopIfTrue="1" operator="containsText" text="iw.kkZad">
      <formula>NOT(ISERROR(SEARCH("iw.kkZad",J449)))</formula>
    </cfRule>
  </conditionalFormatting>
  <conditionalFormatting sqref="L453 L456:L458 L472:L474">
    <cfRule type="cellIs" dxfId="3279" priority="2133" stopIfTrue="1" operator="equal">
      <formula>1800</formula>
    </cfRule>
    <cfRule type="cellIs" dxfId="3278" priority="2134" stopIfTrue="1" operator="equal">
      <formula>200</formula>
    </cfRule>
  </conditionalFormatting>
  <conditionalFormatting sqref="J449:J450 K462:M462 K463 L480 K457:K461 K454:K455 K452:L453 L457:L460 L474 K472:L473 M473:N473 K465:K470">
    <cfRule type="containsText" dxfId="3277" priority="2131" stopIfTrue="1" operator="containsText" text="dsoy jktdh; fo|ky;ksa esa iz;ksx gsrq fu%'kqYd">
      <formula>NOT(ISERROR(SEARCH("dsoy jktdh; fo|ky;ksa esa iz;ksx gsrq fu%'kqYd",J449)))</formula>
    </cfRule>
  </conditionalFormatting>
  <conditionalFormatting sqref="K480">
    <cfRule type="cellIs" dxfId="3276" priority="2130" stopIfTrue="1" operator="equal">
      <formula>0</formula>
    </cfRule>
  </conditionalFormatting>
  <conditionalFormatting sqref="K480">
    <cfRule type="containsText" dxfId="3275" priority="2128" stopIfTrue="1" operator="containsText" text="f'k{kk foHkkx jktLFkku">
      <formula>NOT(ISERROR(SEARCH("f'k{kk foHkkx jktLFkku",K480)))</formula>
    </cfRule>
    <cfRule type="containsText" dxfId="3274" priority="2129" stopIfTrue="1" operator="containsText" text="iw.kkZad">
      <formula>NOT(ISERROR(SEARCH("iw.kkZad",K480)))</formula>
    </cfRule>
  </conditionalFormatting>
  <conditionalFormatting sqref="K480">
    <cfRule type="containsText" dxfId="3273" priority="2127" stopIfTrue="1" operator="containsText" text="dsoy jktdh; fo|ky;ksa esa iz;ksx gsrq fu%'kqYd">
      <formula>NOT(ISERROR(SEARCH("dsoy jktdh; fo|ky;ksa esa iz;ksx gsrq fu%'kqYd",K480)))</formula>
    </cfRule>
  </conditionalFormatting>
  <conditionalFormatting sqref="L475:L478">
    <cfRule type="cellIs" dxfId="3272" priority="2126" stopIfTrue="1" operator="equal">
      <formula>0</formula>
    </cfRule>
  </conditionalFormatting>
  <conditionalFormatting sqref="L475:L478">
    <cfRule type="containsText" dxfId="3271" priority="2122" stopIfTrue="1" operator="containsText" text="f'k{kk foHkkx jktLFkku">
      <formula>NOT(ISERROR(SEARCH("f'k{kk foHkkx jktLFkku",L475)))</formula>
    </cfRule>
    <cfRule type="containsText" dxfId="3270" priority="2125" stopIfTrue="1" operator="containsText" text="iw.kkZad">
      <formula>NOT(ISERROR(SEARCH("iw.kkZad",L475)))</formula>
    </cfRule>
  </conditionalFormatting>
  <conditionalFormatting sqref="L475:L478">
    <cfRule type="cellIs" dxfId="3269" priority="2123" stopIfTrue="1" operator="equal">
      <formula>1800</formula>
    </cfRule>
    <cfRule type="cellIs" dxfId="3268" priority="2124" stopIfTrue="1" operator="equal">
      <formula>200</formula>
    </cfRule>
  </conditionalFormatting>
  <conditionalFormatting sqref="L475:L478">
    <cfRule type="containsText" dxfId="3267" priority="2121" stopIfTrue="1" operator="containsText" text="dsoy jktdh; fo|ky;ksa esa iz;ksx gsrq fu%'kqYd">
      <formula>NOT(ISERROR(SEARCH("dsoy jktdh; fo|ky;ksa esa iz;ksx gsrq fu%'kqYd",L475)))</formula>
    </cfRule>
  </conditionalFormatting>
  <conditionalFormatting sqref="L454:L455">
    <cfRule type="cellIs" dxfId="3266" priority="2120" stopIfTrue="1" operator="equal">
      <formula>0</formula>
    </cfRule>
  </conditionalFormatting>
  <conditionalFormatting sqref="L454:L455">
    <cfRule type="containsText" dxfId="3265" priority="2116" stopIfTrue="1" operator="containsText" text="f'k{kk foHkkx jktLFkku">
      <formula>NOT(ISERROR(SEARCH("f'k{kk foHkkx jktLFkku",L454)))</formula>
    </cfRule>
    <cfRule type="containsText" dxfId="3264" priority="2119" stopIfTrue="1" operator="containsText" text="iw.kkZad">
      <formula>NOT(ISERROR(SEARCH("iw.kkZad",L454)))</formula>
    </cfRule>
  </conditionalFormatting>
  <conditionalFormatting sqref="L454:L455">
    <cfRule type="cellIs" dxfId="3263" priority="2117" stopIfTrue="1" operator="equal">
      <formula>1800</formula>
    </cfRule>
    <cfRule type="cellIs" dxfId="3262" priority="2118" stopIfTrue="1" operator="equal">
      <formula>200</formula>
    </cfRule>
  </conditionalFormatting>
  <conditionalFormatting sqref="L454:L455">
    <cfRule type="containsText" dxfId="3261" priority="2115" stopIfTrue="1" operator="containsText" text="dsoy jktdh; fo|ky;ksa esa iz;ksx gsrq fu%'kqYd">
      <formula>NOT(ISERROR(SEARCH("dsoy jktdh; fo|ky;ksa esa iz;ksx gsrq fu%'kqYd",L454)))</formula>
    </cfRule>
  </conditionalFormatting>
  <conditionalFormatting sqref="E480">
    <cfRule type="cellIs" dxfId="3260" priority="2092" stopIfTrue="1" operator="equal">
      <formula>0</formula>
    </cfRule>
  </conditionalFormatting>
  <conditionalFormatting sqref="C449:C450 D462:F462 D463 D457:D461 D454:D455 D452:E453 E457:E460 E474 D472:E473 F473:G473 D465:D470">
    <cfRule type="cellIs" dxfId="3259" priority="2114" stopIfTrue="1" operator="equal">
      <formula>0</formula>
    </cfRule>
  </conditionalFormatting>
  <conditionalFormatting sqref="C449:C450 D462:F462 D463 D457:D461 D454:D455 D452:E453 E457:E460 E474 D472:E473 F473:G473 D465:D470">
    <cfRule type="containsText" dxfId="3258" priority="2110" stopIfTrue="1" operator="containsText" text="f'k{kk foHkkx jktLFkku">
      <formula>NOT(ISERROR(SEARCH("f'k{kk foHkkx jktLFkku",C449)))</formula>
    </cfRule>
    <cfRule type="containsText" dxfId="3257" priority="2113" stopIfTrue="1" operator="containsText" text="iw.kkZad">
      <formula>NOT(ISERROR(SEARCH("iw.kkZad",C449)))</formula>
    </cfRule>
  </conditionalFormatting>
  <conditionalFormatting sqref="E453 E456:E458 E472:E474">
    <cfRule type="cellIs" dxfId="3256" priority="2111" stopIfTrue="1" operator="equal">
      <formula>1800</formula>
    </cfRule>
    <cfRule type="cellIs" dxfId="3255" priority="2112" stopIfTrue="1" operator="equal">
      <formula>200</formula>
    </cfRule>
  </conditionalFormatting>
  <conditionalFormatting sqref="C449:C450 D462:F462 D463 D457:D461 D454:D455 D452:E453 E457:E460 E474 D472:E473 F473:G473 D465:D470">
    <cfRule type="containsText" dxfId="3254" priority="2109" stopIfTrue="1" operator="containsText" text="dsoy jktdh; fo|ky;ksa esa iz;ksx gsrq fu%'kqYd">
      <formula>NOT(ISERROR(SEARCH("dsoy jktdh; fo|ky;ksa esa iz;ksx gsrq fu%'kqYd",C449)))</formula>
    </cfRule>
  </conditionalFormatting>
  <conditionalFormatting sqref="D480">
    <cfRule type="cellIs" dxfId="3253" priority="2108" stopIfTrue="1" operator="equal">
      <formula>0</formula>
    </cfRule>
  </conditionalFormatting>
  <conditionalFormatting sqref="D480">
    <cfRule type="containsText" dxfId="3252" priority="2106" stopIfTrue="1" operator="containsText" text="f'k{kk foHkkx jktLFkku">
      <formula>NOT(ISERROR(SEARCH("f'k{kk foHkkx jktLFkku",D480)))</formula>
    </cfRule>
    <cfRule type="containsText" dxfId="3251" priority="2107" stopIfTrue="1" operator="containsText" text="iw.kkZad">
      <formula>NOT(ISERROR(SEARCH("iw.kkZad",D480)))</formula>
    </cfRule>
  </conditionalFormatting>
  <conditionalFormatting sqref="D480">
    <cfRule type="containsText" dxfId="3250" priority="2105" stopIfTrue="1" operator="containsText" text="dsoy jktdh; fo|ky;ksa esa iz;ksx gsrq fu%'kqYd">
      <formula>NOT(ISERROR(SEARCH("dsoy jktdh; fo|ky;ksa esa iz;ksx gsrq fu%'kqYd",D480)))</formula>
    </cfRule>
  </conditionalFormatting>
  <conditionalFormatting sqref="E454:E455">
    <cfRule type="containsText" dxfId="3249" priority="2094" stopIfTrue="1" operator="containsText" text="f'k{kk foHkkx jktLFkku">
      <formula>NOT(ISERROR(SEARCH("f'k{kk foHkkx jktLFkku",E454)))</formula>
    </cfRule>
    <cfRule type="containsText" dxfId="3248" priority="2097" stopIfTrue="1" operator="containsText" text="iw.kkZad">
      <formula>NOT(ISERROR(SEARCH("iw.kkZad",E454)))</formula>
    </cfRule>
  </conditionalFormatting>
  <conditionalFormatting sqref="E454:E455">
    <cfRule type="cellIs" dxfId="3247" priority="2095" stopIfTrue="1" operator="equal">
      <formula>1800</formula>
    </cfRule>
    <cfRule type="cellIs" dxfId="3246" priority="2096" stopIfTrue="1" operator="equal">
      <formula>200</formula>
    </cfRule>
  </conditionalFormatting>
  <conditionalFormatting sqref="E454:E455">
    <cfRule type="containsText" dxfId="3245" priority="2093" stopIfTrue="1" operator="containsText" text="dsoy jktdh; fo|ky;ksa esa iz;ksx gsrq fu%'kqYd">
      <formula>NOT(ISERROR(SEARCH("dsoy jktdh; fo|ky;ksa esa iz;ksx gsrq fu%'kqYd",E454)))</formula>
    </cfRule>
  </conditionalFormatting>
  <conditionalFormatting sqref="E480">
    <cfRule type="containsText" dxfId="3244" priority="2090" stopIfTrue="1" operator="containsText" text="f'k{kk foHkkx jktLFkku">
      <formula>NOT(ISERROR(SEARCH("f'k{kk foHkkx jktLFkku",E480)))</formula>
    </cfRule>
    <cfRule type="containsText" dxfId="3243" priority="2091" stopIfTrue="1" operator="containsText" text="iw.kkZad">
      <formula>NOT(ISERROR(SEARCH("iw.kkZad",E480)))</formula>
    </cfRule>
  </conditionalFormatting>
  <conditionalFormatting sqref="K512">
    <cfRule type="containsText" dxfId="3242" priority="2080" stopIfTrue="1" operator="containsText" text="f'k{kk foHkkx jktLFkku">
      <formula>NOT(ISERROR(SEARCH("f'k{kk foHkkx jktLFkku",K512)))</formula>
    </cfRule>
    <cfRule type="containsText" dxfId="3241" priority="2081" stopIfTrue="1" operator="containsText" text="iw.kkZad">
      <formula>NOT(ISERROR(SEARCH("iw.kkZad",K512)))</formula>
    </cfRule>
  </conditionalFormatting>
  <conditionalFormatting sqref="K512">
    <cfRule type="containsText" dxfId="3240" priority="2079" stopIfTrue="1" operator="containsText" text="dsoy jktdh; fo|ky;ksa esa iz;ksx gsrq fu%'kqYd">
      <formula>NOT(ISERROR(SEARCH("dsoy jktdh; fo|ky;ksa esa iz;ksx gsrq fu%'kqYd",K512)))</formula>
    </cfRule>
  </conditionalFormatting>
  <conditionalFormatting sqref="L507:L510">
    <cfRule type="cellIs" dxfId="3239" priority="2078" stopIfTrue="1" operator="equal">
      <formula>0</formula>
    </cfRule>
  </conditionalFormatting>
  <conditionalFormatting sqref="L507:L510">
    <cfRule type="containsText" dxfId="3238" priority="2074" stopIfTrue="1" operator="containsText" text="f'k{kk foHkkx jktLFkku">
      <formula>NOT(ISERROR(SEARCH("f'k{kk foHkkx jktLFkku",L507)))</formula>
    </cfRule>
    <cfRule type="containsText" dxfId="3237" priority="2077" stopIfTrue="1" operator="containsText" text="iw.kkZad">
      <formula>NOT(ISERROR(SEARCH("iw.kkZad",L507)))</formula>
    </cfRule>
  </conditionalFormatting>
  <conditionalFormatting sqref="L507:L510">
    <cfRule type="cellIs" dxfId="3236" priority="2075" stopIfTrue="1" operator="equal">
      <formula>1800</formula>
    </cfRule>
    <cfRule type="cellIs" dxfId="3235" priority="2076" stopIfTrue="1" operator="equal">
      <formula>200</formula>
    </cfRule>
  </conditionalFormatting>
  <conditionalFormatting sqref="D512">
    <cfRule type="containsText" dxfId="3234" priority="2058" stopIfTrue="1" operator="containsText" text="f'k{kk foHkkx jktLFkku">
      <formula>NOT(ISERROR(SEARCH("f'k{kk foHkkx jktLFkku",D512)))</formula>
    </cfRule>
    <cfRule type="containsText" dxfId="3233" priority="2059" stopIfTrue="1" operator="containsText" text="iw.kkZad">
      <formula>NOT(ISERROR(SEARCH("iw.kkZad",D512)))</formula>
    </cfRule>
  </conditionalFormatting>
  <conditionalFormatting sqref="D512">
    <cfRule type="containsText" dxfId="3232" priority="2057" stopIfTrue="1" operator="containsText" text="dsoy jktdh; fo|ky;ksa esa iz;ksx gsrq fu%'kqYd">
      <formula>NOT(ISERROR(SEARCH("dsoy jktdh; fo|ky;ksa esa iz;ksx gsrq fu%'kqYd",D512)))</formula>
    </cfRule>
  </conditionalFormatting>
  <conditionalFormatting sqref="E507:E510">
    <cfRule type="cellIs" dxfId="3231" priority="2056" stopIfTrue="1" operator="equal">
      <formula>0</formula>
    </cfRule>
  </conditionalFormatting>
  <conditionalFormatting sqref="E507:E510">
    <cfRule type="containsText" dxfId="3230" priority="2052" stopIfTrue="1" operator="containsText" text="f'k{kk foHkkx jktLFkku">
      <formula>NOT(ISERROR(SEARCH("f'k{kk foHkkx jktLFkku",E507)))</formula>
    </cfRule>
    <cfRule type="containsText" dxfId="3229" priority="2055" stopIfTrue="1" operator="containsText" text="iw.kkZad">
      <formula>NOT(ISERROR(SEARCH("iw.kkZad",E507)))</formula>
    </cfRule>
  </conditionalFormatting>
  <conditionalFormatting sqref="E507:E510">
    <cfRule type="cellIs" dxfId="3228" priority="2053" stopIfTrue="1" operator="equal">
      <formula>1800</formula>
    </cfRule>
    <cfRule type="cellIs" dxfId="3227" priority="2054" stopIfTrue="1" operator="equal">
      <formula>200</formula>
    </cfRule>
  </conditionalFormatting>
  <conditionalFormatting sqref="E512">
    <cfRule type="containsText" dxfId="3226" priority="2042" stopIfTrue="1" operator="containsText" text="f'k{kk foHkkx jktLFkku">
      <formula>NOT(ISERROR(SEARCH("f'k{kk foHkkx jktLFkku",E512)))</formula>
    </cfRule>
    <cfRule type="containsText" dxfId="3225" priority="2043" stopIfTrue="1" operator="containsText" text="iw.kkZad">
      <formula>NOT(ISERROR(SEARCH("iw.kkZad",E512)))</formula>
    </cfRule>
  </conditionalFormatting>
  <conditionalFormatting sqref="E512">
    <cfRule type="containsText" dxfId="3224" priority="2041" stopIfTrue="1" operator="containsText" text="dsoy jktdh; fo|ky;ksa esa iz;ksx gsrq fu%'kqYd">
      <formula>NOT(ISERROR(SEARCH("dsoy jktdh; fo|ky;ksa esa iz;ksx gsrq fu%'kqYd",E512)))</formula>
    </cfRule>
  </conditionalFormatting>
  <conditionalFormatting sqref="J513:J514 K526:M526 K527 L544 K521:K525 K518:K519 K516:L517 L521:L524 L538 K536:L537 M537:N537 K529:K534">
    <cfRule type="cellIs" dxfId="3223" priority="2040" stopIfTrue="1" operator="equal">
      <formula>0</formula>
    </cfRule>
  </conditionalFormatting>
  <conditionalFormatting sqref="J513:J514 K526:M526 K527 L544 K521:K525 K518:K519 K516:L517 L521:L524 L538 K536:L537 M537:N537 K529:K534">
    <cfRule type="containsText" dxfId="3222" priority="2036" stopIfTrue="1" operator="containsText" text="f'k{kk foHkkx jktLFkku">
      <formula>NOT(ISERROR(SEARCH("f'k{kk foHkkx jktLFkku",J513)))</formula>
    </cfRule>
    <cfRule type="containsText" dxfId="3221" priority="2039" stopIfTrue="1" operator="containsText" text="iw.kkZad">
      <formula>NOT(ISERROR(SEARCH("iw.kkZad",J513)))</formula>
    </cfRule>
  </conditionalFormatting>
  <conditionalFormatting sqref="L517 L520:L522 L536:L538">
    <cfRule type="cellIs" dxfId="3220" priority="2037" stopIfTrue="1" operator="equal">
      <formula>1800</formula>
    </cfRule>
    <cfRule type="cellIs" dxfId="3219" priority="2038" stopIfTrue="1" operator="equal">
      <formula>200</formula>
    </cfRule>
  </conditionalFormatting>
  <conditionalFormatting sqref="J513:J514 K526:M526 K527 L544 K521:K525 K518:K519 K516:L517 L521:L524 L538 K536:L537 M537:N537 K529:K534">
    <cfRule type="containsText" dxfId="3218" priority="2035" stopIfTrue="1" operator="containsText" text="dsoy jktdh; fo|ky;ksa esa iz;ksx gsrq fu%'kqYd">
      <formula>NOT(ISERROR(SEARCH("dsoy jktdh; fo|ky;ksa esa iz;ksx gsrq fu%'kqYd",J513)))</formula>
    </cfRule>
  </conditionalFormatting>
  <conditionalFormatting sqref="K544">
    <cfRule type="cellIs" dxfId="3217" priority="2034" stopIfTrue="1" operator="equal">
      <formula>0</formula>
    </cfRule>
  </conditionalFormatting>
  <conditionalFormatting sqref="K544">
    <cfRule type="containsText" dxfId="3216" priority="2032" stopIfTrue="1" operator="containsText" text="f'k{kk foHkkx jktLFkku">
      <formula>NOT(ISERROR(SEARCH("f'k{kk foHkkx jktLFkku",K544)))</formula>
    </cfRule>
    <cfRule type="containsText" dxfId="3215" priority="2033" stopIfTrue="1" operator="containsText" text="iw.kkZad">
      <formula>NOT(ISERROR(SEARCH("iw.kkZad",K544)))</formula>
    </cfRule>
  </conditionalFormatting>
  <conditionalFormatting sqref="K544">
    <cfRule type="containsText" dxfId="3214" priority="2031" stopIfTrue="1" operator="containsText" text="dsoy jktdh; fo|ky;ksa esa iz;ksx gsrq fu%'kqYd">
      <formula>NOT(ISERROR(SEARCH("dsoy jktdh; fo|ky;ksa esa iz;ksx gsrq fu%'kqYd",K544)))</formula>
    </cfRule>
  </conditionalFormatting>
  <conditionalFormatting sqref="L539:L542">
    <cfRule type="cellIs" dxfId="3213" priority="2030" stopIfTrue="1" operator="equal">
      <formula>0</formula>
    </cfRule>
  </conditionalFormatting>
  <conditionalFormatting sqref="L539:L542">
    <cfRule type="containsText" dxfId="3212" priority="2026" stopIfTrue="1" operator="containsText" text="f'k{kk foHkkx jktLFkku">
      <formula>NOT(ISERROR(SEARCH("f'k{kk foHkkx jktLFkku",L539)))</formula>
    </cfRule>
    <cfRule type="containsText" dxfId="3211" priority="2029" stopIfTrue="1" operator="containsText" text="iw.kkZad">
      <formula>NOT(ISERROR(SEARCH("iw.kkZad",L539)))</formula>
    </cfRule>
  </conditionalFormatting>
  <conditionalFormatting sqref="L539:L542">
    <cfRule type="cellIs" dxfId="3210" priority="2027" stopIfTrue="1" operator="equal">
      <formula>1800</formula>
    </cfRule>
    <cfRule type="cellIs" dxfId="3209" priority="2028" stopIfTrue="1" operator="equal">
      <formula>200</formula>
    </cfRule>
  </conditionalFormatting>
  <conditionalFormatting sqref="L539:L542">
    <cfRule type="containsText" dxfId="3208" priority="2025" stopIfTrue="1" operator="containsText" text="dsoy jktdh; fo|ky;ksa esa iz;ksx gsrq fu%'kqYd">
      <formula>NOT(ISERROR(SEARCH("dsoy jktdh; fo|ky;ksa esa iz;ksx gsrq fu%'kqYd",L539)))</formula>
    </cfRule>
  </conditionalFormatting>
  <conditionalFormatting sqref="L518:L519">
    <cfRule type="cellIs" dxfId="3207" priority="2024" stopIfTrue="1" operator="equal">
      <formula>0</formula>
    </cfRule>
  </conditionalFormatting>
  <conditionalFormatting sqref="L518:L519">
    <cfRule type="containsText" dxfId="3206" priority="2020" stopIfTrue="1" operator="containsText" text="f'k{kk foHkkx jktLFkku">
      <formula>NOT(ISERROR(SEARCH("f'k{kk foHkkx jktLFkku",L518)))</formula>
    </cfRule>
    <cfRule type="containsText" dxfId="3205" priority="2023" stopIfTrue="1" operator="containsText" text="iw.kkZad">
      <formula>NOT(ISERROR(SEARCH("iw.kkZad",L518)))</formula>
    </cfRule>
  </conditionalFormatting>
  <conditionalFormatting sqref="L518:L519">
    <cfRule type="cellIs" dxfId="3204" priority="2021" stopIfTrue="1" operator="equal">
      <formula>1800</formula>
    </cfRule>
    <cfRule type="cellIs" dxfId="3203" priority="2022" stopIfTrue="1" operator="equal">
      <formula>200</formula>
    </cfRule>
  </conditionalFormatting>
  <conditionalFormatting sqref="L518:L519">
    <cfRule type="containsText" dxfId="3202" priority="2019" stopIfTrue="1" operator="containsText" text="dsoy jktdh; fo|ky;ksa esa iz;ksx gsrq fu%'kqYd">
      <formula>NOT(ISERROR(SEARCH("dsoy jktdh; fo|ky;ksa esa iz;ksx gsrq fu%'kqYd",L518)))</formula>
    </cfRule>
  </conditionalFormatting>
  <conditionalFormatting sqref="E544">
    <cfRule type="cellIs" dxfId="3201" priority="1996" stopIfTrue="1" operator="equal">
      <formula>0</formula>
    </cfRule>
  </conditionalFormatting>
  <conditionalFormatting sqref="C513:C514 D526:F526 D527 D521:D525 D518:D519 D516:E517 E521:E524 E538 D536:E537 F537:G537 D529:D534">
    <cfRule type="cellIs" dxfId="3200" priority="2018" stopIfTrue="1" operator="equal">
      <formula>0</formula>
    </cfRule>
  </conditionalFormatting>
  <conditionalFormatting sqref="C513:C514 D526:F526 D527 D521:D525 D518:D519 D516:E517 E521:E524 E538 D536:E537 F537:G537 D529:D534">
    <cfRule type="containsText" dxfId="3199" priority="2014" stopIfTrue="1" operator="containsText" text="f'k{kk foHkkx jktLFkku">
      <formula>NOT(ISERROR(SEARCH("f'k{kk foHkkx jktLFkku",C513)))</formula>
    </cfRule>
    <cfRule type="containsText" dxfId="3198" priority="2017" stopIfTrue="1" operator="containsText" text="iw.kkZad">
      <formula>NOT(ISERROR(SEARCH("iw.kkZad",C513)))</formula>
    </cfRule>
  </conditionalFormatting>
  <conditionalFormatting sqref="E517 E520:E522 E536:E538">
    <cfRule type="cellIs" dxfId="3197" priority="2015" stopIfTrue="1" operator="equal">
      <formula>1800</formula>
    </cfRule>
    <cfRule type="cellIs" dxfId="3196" priority="2016" stopIfTrue="1" operator="equal">
      <formula>200</formula>
    </cfRule>
  </conditionalFormatting>
  <conditionalFormatting sqref="C513:C514 D526:F526 D527 D521:D525 D518:D519 D516:E517 E521:E524 E538 D536:E537 F537:G537 D529:D534">
    <cfRule type="containsText" dxfId="3195" priority="2013" stopIfTrue="1" operator="containsText" text="dsoy jktdh; fo|ky;ksa esa iz;ksx gsrq fu%'kqYd">
      <formula>NOT(ISERROR(SEARCH("dsoy jktdh; fo|ky;ksa esa iz;ksx gsrq fu%'kqYd",C513)))</formula>
    </cfRule>
  </conditionalFormatting>
  <conditionalFormatting sqref="D544">
    <cfRule type="cellIs" dxfId="3194" priority="2012" stopIfTrue="1" operator="equal">
      <formula>0</formula>
    </cfRule>
  </conditionalFormatting>
  <conditionalFormatting sqref="D544">
    <cfRule type="containsText" dxfId="3193" priority="2010" stopIfTrue="1" operator="containsText" text="f'k{kk foHkkx jktLFkku">
      <formula>NOT(ISERROR(SEARCH("f'k{kk foHkkx jktLFkku",D544)))</formula>
    </cfRule>
    <cfRule type="containsText" dxfId="3192" priority="2011" stopIfTrue="1" operator="containsText" text="iw.kkZad">
      <formula>NOT(ISERROR(SEARCH("iw.kkZad",D544)))</formula>
    </cfRule>
  </conditionalFormatting>
  <conditionalFormatting sqref="D544">
    <cfRule type="containsText" dxfId="3191" priority="2009" stopIfTrue="1" operator="containsText" text="dsoy jktdh; fo|ky;ksa esa iz;ksx gsrq fu%'kqYd">
      <formula>NOT(ISERROR(SEARCH("dsoy jktdh; fo|ky;ksa esa iz;ksx gsrq fu%'kqYd",D544)))</formula>
    </cfRule>
  </conditionalFormatting>
  <conditionalFormatting sqref="E539:E542">
    <cfRule type="cellIs" dxfId="3190" priority="2008" stopIfTrue="1" operator="equal">
      <formula>0</formula>
    </cfRule>
  </conditionalFormatting>
  <conditionalFormatting sqref="E539:E542">
    <cfRule type="containsText" dxfId="3189" priority="2004" stopIfTrue="1" operator="containsText" text="f'k{kk foHkkx jktLFkku">
      <formula>NOT(ISERROR(SEARCH("f'k{kk foHkkx jktLFkku",E539)))</formula>
    </cfRule>
    <cfRule type="containsText" dxfId="3188" priority="2007" stopIfTrue="1" operator="containsText" text="iw.kkZad">
      <formula>NOT(ISERROR(SEARCH("iw.kkZad",E539)))</formula>
    </cfRule>
  </conditionalFormatting>
  <conditionalFormatting sqref="E539:E542">
    <cfRule type="cellIs" dxfId="3187" priority="2005" stopIfTrue="1" operator="equal">
      <formula>1800</formula>
    </cfRule>
    <cfRule type="cellIs" dxfId="3186" priority="2006" stopIfTrue="1" operator="equal">
      <formula>200</formula>
    </cfRule>
  </conditionalFormatting>
  <conditionalFormatting sqref="E539:E542">
    <cfRule type="containsText" dxfId="3185" priority="2003" stopIfTrue="1" operator="containsText" text="dsoy jktdh; fo|ky;ksa esa iz;ksx gsrq fu%'kqYd">
      <formula>NOT(ISERROR(SEARCH("dsoy jktdh; fo|ky;ksa esa iz;ksx gsrq fu%'kqYd",E539)))</formula>
    </cfRule>
  </conditionalFormatting>
  <conditionalFormatting sqref="E518:E519">
    <cfRule type="cellIs" dxfId="3184" priority="2002" stopIfTrue="1" operator="equal">
      <formula>0</formula>
    </cfRule>
  </conditionalFormatting>
  <conditionalFormatting sqref="E518:E519">
    <cfRule type="containsText" dxfId="3183" priority="1998" stopIfTrue="1" operator="containsText" text="f'k{kk foHkkx jktLFkku">
      <formula>NOT(ISERROR(SEARCH("f'k{kk foHkkx jktLFkku",E518)))</formula>
    </cfRule>
    <cfRule type="containsText" dxfId="3182" priority="2001" stopIfTrue="1" operator="containsText" text="iw.kkZad">
      <formula>NOT(ISERROR(SEARCH("iw.kkZad",E518)))</formula>
    </cfRule>
  </conditionalFormatting>
  <conditionalFormatting sqref="E518:E519">
    <cfRule type="cellIs" dxfId="3181" priority="1999" stopIfTrue="1" operator="equal">
      <formula>1800</formula>
    </cfRule>
    <cfRule type="cellIs" dxfId="3180" priority="2000" stopIfTrue="1" operator="equal">
      <formula>200</formula>
    </cfRule>
  </conditionalFormatting>
  <conditionalFormatting sqref="E518:E519">
    <cfRule type="containsText" dxfId="3179" priority="1997" stopIfTrue="1" operator="containsText" text="dsoy jktdh; fo|ky;ksa esa iz;ksx gsrq fu%'kqYd">
      <formula>NOT(ISERROR(SEARCH("dsoy jktdh; fo|ky;ksa esa iz;ksx gsrq fu%'kqYd",E518)))</formula>
    </cfRule>
  </conditionalFormatting>
  <conditionalFormatting sqref="E544">
    <cfRule type="containsText" dxfId="3178" priority="1994" stopIfTrue="1" operator="containsText" text="f'k{kk foHkkx jktLFkku">
      <formula>NOT(ISERROR(SEARCH("f'k{kk foHkkx jktLFkku",E544)))</formula>
    </cfRule>
    <cfRule type="containsText" dxfId="3177" priority="1995" stopIfTrue="1" operator="containsText" text="iw.kkZad">
      <formula>NOT(ISERROR(SEARCH("iw.kkZad",E544)))</formula>
    </cfRule>
  </conditionalFormatting>
  <conditionalFormatting sqref="E544">
    <cfRule type="containsText" dxfId="3176" priority="1993" stopIfTrue="1" operator="containsText" text="dsoy jktdh; fo|ky;ksa esa iz;ksx gsrq fu%'kqYd">
      <formula>NOT(ISERROR(SEARCH("dsoy jktdh; fo|ky;ksa esa iz;ksx gsrq fu%'kqYd",E544)))</formula>
    </cfRule>
  </conditionalFormatting>
  <conditionalFormatting sqref="J545:J546 K558:M558 K559 L576 K553:K557 K550:K551 K548:L549 L553:L556 L570 K568:L569 M569:N569 K561:K566">
    <cfRule type="cellIs" dxfId="3175" priority="1992" stopIfTrue="1" operator="equal">
      <formula>0</formula>
    </cfRule>
  </conditionalFormatting>
  <conditionalFormatting sqref="J545:J546 K558:M558 K559 L576 K553:K557 K550:K551 K548:L549 L553:L556 L570 K568:L569 M569:N569 K561:K566">
    <cfRule type="containsText" dxfId="3174" priority="1988" stopIfTrue="1" operator="containsText" text="f'k{kk foHkkx jktLFkku">
      <formula>NOT(ISERROR(SEARCH("f'k{kk foHkkx jktLFkku",J545)))</formula>
    </cfRule>
    <cfRule type="containsText" dxfId="3173" priority="1991" stopIfTrue="1" operator="containsText" text="iw.kkZad">
      <formula>NOT(ISERROR(SEARCH("iw.kkZad",J545)))</formula>
    </cfRule>
  </conditionalFormatting>
  <conditionalFormatting sqref="L549 L552:L554 L568:L570">
    <cfRule type="cellIs" dxfId="3172" priority="1989" stopIfTrue="1" operator="equal">
      <formula>1800</formula>
    </cfRule>
    <cfRule type="cellIs" dxfId="3171" priority="1990" stopIfTrue="1" operator="equal">
      <formula>200</formula>
    </cfRule>
  </conditionalFormatting>
  <conditionalFormatting sqref="J545:J546 K558:M558 K559 L576 K553:K557 K550:K551 K548:L549 L553:L556 L570 K568:L569 M569:N569 K561:K566">
    <cfRule type="containsText" dxfId="3170" priority="1987" stopIfTrue="1" operator="containsText" text="dsoy jktdh; fo|ky;ksa esa iz;ksx gsrq fu%'kqYd">
      <formula>NOT(ISERROR(SEARCH("dsoy jktdh; fo|ky;ksa esa iz;ksx gsrq fu%'kqYd",J545)))</formula>
    </cfRule>
  </conditionalFormatting>
  <conditionalFormatting sqref="K576">
    <cfRule type="cellIs" dxfId="3169" priority="1986" stopIfTrue="1" operator="equal">
      <formula>0</formula>
    </cfRule>
  </conditionalFormatting>
  <conditionalFormatting sqref="K576">
    <cfRule type="containsText" dxfId="3168" priority="1984" stopIfTrue="1" operator="containsText" text="f'k{kk foHkkx jktLFkku">
      <formula>NOT(ISERROR(SEARCH("f'k{kk foHkkx jktLFkku",K576)))</formula>
    </cfRule>
    <cfRule type="containsText" dxfId="3167" priority="1985" stopIfTrue="1" operator="containsText" text="iw.kkZad">
      <formula>NOT(ISERROR(SEARCH("iw.kkZad",K576)))</formula>
    </cfRule>
  </conditionalFormatting>
  <conditionalFormatting sqref="L571:L574">
    <cfRule type="containsText" dxfId="3166" priority="1978" stopIfTrue="1" operator="containsText" text="f'k{kk foHkkx jktLFkku">
      <formula>NOT(ISERROR(SEARCH("f'k{kk foHkkx jktLFkku",L571)))</formula>
    </cfRule>
    <cfRule type="containsText" dxfId="3165" priority="1981" stopIfTrue="1" operator="containsText" text="iw.kkZad">
      <formula>NOT(ISERROR(SEARCH("iw.kkZad",L571)))</formula>
    </cfRule>
  </conditionalFormatting>
  <conditionalFormatting sqref="L571:L574">
    <cfRule type="cellIs" dxfId="3164" priority="1979" stopIfTrue="1" operator="equal">
      <formula>1800</formula>
    </cfRule>
    <cfRule type="cellIs" dxfId="3163" priority="1980" stopIfTrue="1" operator="equal">
      <formula>200</formula>
    </cfRule>
  </conditionalFormatting>
  <conditionalFormatting sqref="L571:L574">
    <cfRule type="containsText" dxfId="3162" priority="1977" stopIfTrue="1" operator="containsText" text="dsoy jktdh; fo|ky;ksa esa iz;ksx gsrq fu%'kqYd">
      <formula>NOT(ISERROR(SEARCH("dsoy jktdh; fo|ky;ksa esa iz;ksx gsrq fu%'kqYd",L571)))</formula>
    </cfRule>
  </conditionalFormatting>
  <conditionalFormatting sqref="L550:L551">
    <cfRule type="cellIs" dxfId="3161" priority="1976" stopIfTrue="1" operator="equal">
      <formula>0</formula>
    </cfRule>
  </conditionalFormatting>
  <conditionalFormatting sqref="L550:L551">
    <cfRule type="containsText" dxfId="3160" priority="1972" stopIfTrue="1" operator="containsText" text="f'k{kk foHkkx jktLFkku">
      <formula>NOT(ISERROR(SEARCH("f'k{kk foHkkx jktLFkku",L550)))</formula>
    </cfRule>
    <cfRule type="containsText" dxfId="3159" priority="1975" stopIfTrue="1" operator="containsText" text="iw.kkZad">
      <formula>NOT(ISERROR(SEARCH("iw.kkZad",L550)))</formula>
    </cfRule>
  </conditionalFormatting>
  <conditionalFormatting sqref="L550:L551">
    <cfRule type="cellIs" dxfId="3158" priority="1973" stopIfTrue="1" operator="equal">
      <formula>1800</formula>
    </cfRule>
    <cfRule type="cellIs" dxfId="3157" priority="1974" stopIfTrue="1" operator="equal">
      <formula>200</formula>
    </cfRule>
  </conditionalFormatting>
  <conditionalFormatting sqref="L550:L551">
    <cfRule type="containsText" dxfId="3156" priority="1971" stopIfTrue="1" operator="containsText" text="dsoy jktdh; fo|ky;ksa esa iz;ksx gsrq fu%'kqYd">
      <formula>NOT(ISERROR(SEARCH("dsoy jktdh; fo|ky;ksa esa iz;ksx gsrq fu%'kqYd",L550)))</formula>
    </cfRule>
  </conditionalFormatting>
  <conditionalFormatting sqref="C545:C546 D558:F558 D559 D553:D557 D550:D551 D548:E549 E553:E556 E570 D568:E569 F569:G569 D561:D566">
    <cfRule type="cellIs" dxfId="3155" priority="1970" stopIfTrue="1" operator="equal">
      <formula>0</formula>
    </cfRule>
  </conditionalFormatting>
  <conditionalFormatting sqref="C545:C546 D558:F558 D559 D553:D557 D550:D551 D548:E549 E553:E556 E570 D568:E569 F569:G569 D561:D566">
    <cfRule type="containsText" dxfId="3154" priority="1966" stopIfTrue="1" operator="containsText" text="f'k{kk foHkkx jktLFkku">
      <formula>NOT(ISERROR(SEARCH("f'k{kk foHkkx jktLFkku",C545)))</formula>
    </cfRule>
    <cfRule type="containsText" dxfId="3153" priority="1969" stopIfTrue="1" operator="containsText" text="iw.kkZad">
      <formula>NOT(ISERROR(SEARCH("iw.kkZad",C545)))</formula>
    </cfRule>
  </conditionalFormatting>
  <conditionalFormatting sqref="E549 E552:E554 E568:E570">
    <cfRule type="cellIs" dxfId="3152" priority="1967" stopIfTrue="1" operator="equal">
      <formula>1800</formula>
    </cfRule>
    <cfRule type="cellIs" dxfId="3151" priority="1968" stopIfTrue="1" operator="equal">
      <formula>200</formula>
    </cfRule>
  </conditionalFormatting>
  <conditionalFormatting sqref="E571:E574">
    <cfRule type="containsText" dxfId="3150" priority="1956" stopIfTrue="1" operator="containsText" text="f'k{kk foHkkx jktLFkku">
      <formula>NOT(ISERROR(SEARCH("f'k{kk foHkkx jktLFkku",E571)))</formula>
    </cfRule>
    <cfRule type="containsText" dxfId="3149" priority="1959" stopIfTrue="1" operator="containsText" text="iw.kkZad">
      <formula>NOT(ISERROR(SEARCH("iw.kkZad",E571)))</formula>
    </cfRule>
  </conditionalFormatting>
  <conditionalFormatting sqref="E571:E574">
    <cfRule type="cellIs" dxfId="3148" priority="1957" stopIfTrue="1" operator="equal">
      <formula>1800</formula>
    </cfRule>
    <cfRule type="cellIs" dxfId="3147" priority="1958" stopIfTrue="1" operator="equal">
      <formula>200</formula>
    </cfRule>
  </conditionalFormatting>
  <conditionalFormatting sqref="E571:E574">
    <cfRule type="containsText" dxfId="3146" priority="1955" stopIfTrue="1" operator="containsText" text="dsoy jktdh; fo|ky;ksa esa iz;ksx gsrq fu%'kqYd">
      <formula>NOT(ISERROR(SEARCH("dsoy jktdh; fo|ky;ksa esa iz;ksx gsrq fu%'kqYd",E571)))</formula>
    </cfRule>
  </conditionalFormatting>
  <conditionalFormatting sqref="E550:E551">
    <cfRule type="cellIs" dxfId="3145" priority="1954" stopIfTrue="1" operator="equal">
      <formula>0</formula>
    </cfRule>
  </conditionalFormatting>
  <conditionalFormatting sqref="E550:E551">
    <cfRule type="containsText" dxfId="3144" priority="1950" stopIfTrue="1" operator="containsText" text="f'k{kk foHkkx jktLFkku">
      <formula>NOT(ISERROR(SEARCH("f'k{kk foHkkx jktLFkku",E550)))</formula>
    </cfRule>
    <cfRule type="containsText" dxfId="3143" priority="1953" stopIfTrue="1" operator="containsText" text="iw.kkZad">
      <formula>NOT(ISERROR(SEARCH("iw.kkZad",E550)))</formula>
    </cfRule>
  </conditionalFormatting>
  <conditionalFormatting sqref="E550:E551">
    <cfRule type="cellIs" dxfId="3142" priority="1951" stopIfTrue="1" operator="equal">
      <formula>1800</formula>
    </cfRule>
    <cfRule type="cellIs" dxfId="3141" priority="1952" stopIfTrue="1" operator="equal">
      <formula>200</formula>
    </cfRule>
  </conditionalFormatting>
  <conditionalFormatting sqref="J577:J578 K590:M590 K591 L608 K585:K589 K582:K583 K580:L581 L585:L588 L602 K600:L601 M601:N601 K593:K598">
    <cfRule type="cellIs" dxfId="3140" priority="1944" stopIfTrue="1" operator="equal">
      <formula>0</formula>
    </cfRule>
  </conditionalFormatting>
  <conditionalFormatting sqref="J577:J578 K590:M590 K591 L608 K585:K589 K582:K583 K580:L581 L585:L588 L602 K600:L601 M601:N601 K593:K598">
    <cfRule type="containsText" dxfId="3139" priority="1940" stopIfTrue="1" operator="containsText" text="f'k{kk foHkkx jktLFkku">
      <formula>NOT(ISERROR(SEARCH("f'k{kk foHkkx jktLFkku",J577)))</formula>
    </cfRule>
    <cfRule type="containsText" dxfId="3138" priority="1943" stopIfTrue="1" operator="containsText" text="iw.kkZad">
      <formula>NOT(ISERROR(SEARCH("iw.kkZad",J577)))</formula>
    </cfRule>
  </conditionalFormatting>
  <conditionalFormatting sqref="L581 L584:L586 L600:L602">
    <cfRule type="cellIs" dxfId="3137" priority="1941" stopIfTrue="1" operator="equal">
      <formula>1800</formula>
    </cfRule>
    <cfRule type="cellIs" dxfId="3136" priority="1942" stopIfTrue="1" operator="equal">
      <formula>200</formula>
    </cfRule>
  </conditionalFormatting>
  <conditionalFormatting sqref="J577:J578 K590:M590 K591 L608 K585:K589 K582:K583 K580:L581 L585:L588 L602 K600:L601 M601:N601 K593:K598">
    <cfRule type="containsText" dxfId="3135" priority="1939" stopIfTrue="1" operator="containsText" text="dsoy jktdh; fo|ky;ksa esa iz;ksx gsrq fu%'kqYd">
      <formula>NOT(ISERROR(SEARCH("dsoy jktdh; fo|ky;ksa esa iz;ksx gsrq fu%'kqYd",J577)))</formula>
    </cfRule>
  </conditionalFormatting>
  <conditionalFormatting sqref="K608">
    <cfRule type="cellIs" dxfId="3134" priority="1938" stopIfTrue="1" operator="equal">
      <formula>0</formula>
    </cfRule>
  </conditionalFormatting>
  <conditionalFormatting sqref="K608">
    <cfRule type="containsText" dxfId="3133" priority="1936" stopIfTrue="1" operator="containsText" text="f'k{kk foHkkx jktLFkku">
      <formula>NOT(ISERROR(SEARCH("f'k{kk foHkkx jktLFkku",K608)))</formula>
    </cfRule>
    <cfRule type="containsText" dxfId="3132" priority="1937" stopIfTrue="1" operator="containsText" text="iw.kkZad">
      <formula>NOT(ISERROR(SEARCH("iw.kkZad",K608)))</formula>
    </cfRule>
  </conditionalFormatting>
  <conditionalFormatting sqref="K608">
    <cfRule type="containsText" dxfId="3131" priority="1935" stopIfTrue="1" operator="containsText" text="dsoy jktdh; fo|ky;ksa esa iz;ksx gsrq fu%'kqYd">
      <formula>NOT(ISERROR(SEARCH("dsoy jktdh; fo|ky;ksa esa iz;ksx gsrq fu%'kqYd",K608)))</formula>
    </cfRule>
  </conditionalFormatting>
  <conditionalFormatting sqref="L603:L606">
    <cfRule type="cellIs" dxfId="3130" priority="1934" stopIfTrue="1" operator="equal">
      <formula>0</formula>
    </cfRule>
  </conditionalFormatting>
  <conditionalFormatting sqref="L603:L606">
    <cfRule type="containsText" dxfId="3129" priority="1930" stopIfTrue="1" operator="containsText" text="f'k{kk foHkkx jktLFkku">
      <formula>NOT(ISERROR(SEARCH("f'k{kk foHkkx jktLFkku",L603)))</formula>
    </cfRule>
    <cfRule type="containsText" dxfId="3128" priority="1933" stopIfTrue="1" operator="containsText" text="iw.kkZad">
      <formula>NOT(ISERROR(SEARCH("iw.kkZad",L603)))</formula>
    </cfRule>
  </conditionalFormatting>
  <conditionalFormatting sqref="L603:L606">
    <cfRule type="cellIs" dxfId="3127" priority="1931" stopIfTrue="1" operator="equal">
      <formula>1800</formula>
    </cfRule>
    <cfRule type="cellIs" dxfId="3126" priority="1932" stopIfTrue="1" operator="equal">
      <formula>200</formula>
    </cfRule>
  </conditionalFormatting>
  <conditionalFormatting sqref="L603:L606">
    <cfRule type="containsText" dxfId="3125" priority="1929" stopIfTrue="1" operator="containsText" text="dsoy jktdh; fo|ky;ksa esa iz;ksx gsrq fu%'kqYd">
      <formula>NOT(ISERROR(SEARCH("dsoy jktdh; fo|ky;ksa esa iz;ksx gsrq fu%'kqYd",L603)))</formula>
    </cfRule>
  </conditionalFormatting>
  <conditionalFormatting sqref="L582:L583">
    <cfRule type="cellIs" dxfId="3124" priority="1928" stopIfTrue="1" operator="equal">
      <formula>0</formula>
    </cfRule>
  </conditionalFormatting>
  <conditionalFormatting sqref="L582:L583">
    <cfRule type="containsText" dxfId="3123" priority="1924" stopIfTrue="1" operator="containsText" text="f'k{kk foHkkx jktLFkku">
      <formula>NOT(ISERROR(SEARCH("f'k{kk foHkkx jktLFkku",L582)))</formula>
    </cfRule>
    <cfRule type="containsText" dxfId="3122" priority="1927" stopIfTrue="1" operator="containsText" text="iw.kkZad">
      <formula>NOT(ISERROR(SEARCH("iw.kkZad",L582)))</formula>
    </cfRule>
  </conditionalFormatting>
  <conditionalFormatting sqref="L582:L583">
    <cfRule type="cellIs" dxfId="3121" priority="1925" stopIfTrue="1" operator="equal">
      <formula>1800</formula>
    </cfRule>
    <cfRule type="cellIs" dxfId="3120" priority="1926" stopIfTrue="1" operator="equal">
      <formula>200</formula>
    </cfRule>
  </conditionalFormatting>
  <conditionalFormatting sqref="L582:L583">
    <cfRule type="containsText" dxfId="3119" priority="1923" stopIfTrue="1" operator="containsText" text="dsoy jktdh; fo|ky;ksa esa iz;ksx gsrq fu%'kqYd">
      <formula>NOT(ISERROR(SEARCH("dsoy jktdh; fo|ky;ksa esa iz;ksx gsrq fu%'kqYd",L582)))</formula>
    </cfRule>
  </conditionalFormatting>
  <conditionalFormatting sqref="K736">
    <cfRule type="containsText" dxfId="3118" priority="1743" stopIfTrue="1" operator="containsText" text="dsoy jktdh; fo|ky;ksa esa iz;ksx gsrq fu%'kqYd">
      <formula>NOT(ISERROR(SEARCH("dsoy jktdh; fo|ky;ksa esa iz;ksx gsrq fu%'kqYd",K736)))</formula>
    </cfRule>
  </conditionalFormatting>
  <conditionalFormatting sqref="L731:L734">
    <cfRule type="cellIs" dxfId="3117" priority="1742" stopIfTrue="1" operator="equal">
      <formula>0</formula>
    </cfRule>
  </conditionalFormatting>
  <conditionalFormatting sqref="E608">
    <cfRule type="cellIs" dxfId="3116" priority="1900" stopIfTrue="1" operator="equal">
      <formula>0</formula>
    </cfRule>
  </conditionalFormatting>
  <conditionalFormatting sqref="C577:C578 D590:F590 D591 D585:D589 D582:D583 D580:E581 E585:E588 E602 D600:E601 F601:G601 D593:D598">
    <cfRule type="cellIs" dxfId="3115" priority="1922" stopIfTrue="1" operator="equal">
      <formula>0</formula>
    </cfRule>
  </conditionalFormatting>
  <conditionalFormatting sqref="C577:C578 D590:F590 D591 D585:D589 D582:D583 D580:E581 E585:E588 E602 D600:E601 F601:G601 D593:D598">
    <cfRule type="containsText" dxfId="3114" priority="1918" stopIfTrue="1" operator="containsText" text="f'k{kk foHkkx jktLFkku">
      <formula>NOT(ISERROR(SEARCH("f'k{kk foHkkx jktLFkku",C577)))</formula>
    </cfRule>
    <cfRule type="containsText" dxfId="3113" priority="1921" stopIfTrue="1" operator="containsText" text="iw.kkZad">
      <formula>NOT(ISERROR(SEARCH("iw.kkZad",C577)))</formula>
    </cfRule>
  </conditionalFormatting>
  <conditionalFormatting sqref="E581 E584:E586 E600:E602">
    <cfRule type="cellIs" dxfId="3112" priority="1919" stopIfTrue="1" operator="equal">
      <formula>1800</formula>
    </cfRule>
    <cfRule type="cellIs" dxfId="3111" priority="1920" stopIfTrue="1" operator="equal">
      <formula>200</formula>
    </cfRule>
  </conditionalFormatting>
  <conditionalFormatting sqref="C577:C578 D590:F590 D591 D585:D589 D582:D583 D580:E581 E585:E588 E602 D600:E601 F601:G601 D593:D598">
    <cfRule type="containsText" dxfId="3110" priority="1917" stopIfTrue="1" operator="containsText" text="dsoy jktdh; fo|ky;ksa esa iz;ksx gsrq fu%'kqYd">
      <formula>NOT(ISERROR(SEARCH("dsoy jktdh; fo|ky;ksa esa iz;ksx gsrq fu%'kqYd",C577)))</formula>
    </cfRule>
  </conditionalFormatting>
  <conditionalFormatting sqref="D608">
    <cfRule type="cellIs" dxfId="3109" priority="1916" stopIfTrue="1" operator="equal">
      <formula>0</formula>
    </cfRule>
  </conditionalFormatting>
  <conditionalFormatting sqref="D608">
    <cfRule type="containsText" dxfId="3108" priority="1914" stopIfTrue="1" operator="containsText" text="f'k{kk foHkkx jktLFkku">
      <formula>NOT(ISERROR(SEARCH("f'k{kk foHkkx jktLFkku",D608)))</formula>
    </cfRule>
    <cfRule type="containsText" dxfId="3107" priority="1915" stopIfTrue="1" operator="containsText" text="iw.kkZad">
      <formula>NOT(ISERROR(SEARCH("iw.kkZad",D608)))</formula>
    </cfRule>
  </conditionalFormatting>
  <conditionalFormatting sqref="D608">
    <cfRule type="containsText" dxfId="3106" priority="1913" stopIfTrue="1" operator="containsText" text="dsoy jktdh; fo|ky;ksa esa iz;ksx gsrq fu%'kqYd">
      <formula>NOT(ISERROR(SEARCH("dsoy jktdh; fo|ky;ksa esa iz;ksx gsrq fu%'kqYd",D608)))</formula>
    </cfRule>
  </conditionalFormatting>
  <conditionalFormatting sqref="E603:E606">
    <cfRule type="cellIs" dxfId="3105" priority="1912" stopIfTrue="1" operator="equal">
      <formula>0</formula>
    </cfRule>
  </conditionalFormatting>
  <conditionalFormatting sqref="E603:E606">
    <cfRule type="containsText" dxfId="3104" priority="1908" stopIfTrue="1" operator="containsText" text="f'k{kk foHkkx jktLFkku">
      <formula>NOT(ISERROR(SEARCH("f'k{kk foHkkx jktLFkku",E603)))</formula>
    </cfRule>
    <cfRule type="containsText" dxfId="3103" priority="1911" stopIfTrue="1" operator="containsText" text="iw.kkZad">
      <formula>NOT(ISERROR(SEARCH("iw.kkZad",E603)))</formula>
    </cfRule>
  </conditionalFormatting>
  <conditionalFormatting sqref="E603:E606">
    <cfRule type="cellIs" dxfId="3102" priority="1909" stopIfTrue="1" operator="equal">
      <formula>1800</formula>
    </cfRule>
    <cfRule type="cellIs" dxfId="3101" priority="1910" stopIfTrue="1" operator="equal">
      <formula>200</formula>
    </cfRule>
  </conditionalFormatting>
  <conditionalFormatting sqref="E603:E606">
    <cfRule type="containsText" dxfId="3100" priority="1907" stopIfTrue="1" operator="containsText" text="dsoy jktdh; fo|ky;ksa esa iz;ksx gsrq fu%'kqYd">
      <formula>NOT(ISERROR(SEARCH("dsoy jktdh; fo|ky;ksa esa iz;ksx gsrq fu%'kqYd",E603)))</formula>
    </cfRule>
  </conditionalFormatting>
  <conditionalFormatting sqref="E582:E583">
    <cfRule type="cellIs" dxfId="3099" priority="1906" stopIfTrue="1" operator="equal">
      <formula>0</formula>
    </cfRule>
  </conditionalFormatting>
  <conditionalFormatting sqref="E582:E583">
    <cfRule type="containsText" dxfId="3098" priority="1902" stopIfTrue="1" operator="containsText" text="f'k{kk foHkkx jktLFkku">
      <formula>NOT(ISERROR(SEARCH("f'k{kk foHkkx jktLFkku",E582)))</formula>
    </cfRule>
    <cfRule type="containsText" dxfId="3097" priority="1905" stopIfTrue="1" operator="containsText" text="iw.kkZad">
      <formula>NOT(ISERROR(SEARCH("iw.kkZad",E582)))</formula>
    </cfRule>
  </conditionalFormatting>
  <conditionalFormatting sqref="E582:E583">
    <cfRule type="cellIs" dxfId="3096" priority="1903" stopIfTrue="1" operator="equal">
      <formula>1800</formula>
    </cfRule>
    <cfRule type="cellIs" dxfId="3095" priority="1904" stopIfTrue="1" operator="equal">
      <formula>200</formula>
    </cfRule>
  </conditionalFormatting>
  <conditionalFormatting sqref="E582:E583">
    <cfRule type="containsText" dxfId="3094" priority="1901" stopIfTrue="1" operator="containsText" text="dsoy jktdh; fo|ky;ksa esa iz;ksx gsrq fu%'kqYd">
      <formula>NOT(ISERROR(SEARCH("dsoy jktdh; fo|ky;ksa esa iz;ksx gsrq fu%'kqYd",E582)))</formula>
    </cfRule>
  </conditionalFormatting>
  <conditionalFormatting sqref="E635:E638">
    <cfRule type="cellIs" dxfId="3093" priority="1864" stopIfTrue="1" operator="equal">
      <formula>0</formula>
    </cfRule>
  </conditionalFormatting>
  <conditionalFormatting sqref="E635:E638">
    <cfRule type="containsText" dxfId="3092" priority="1860" stopIfTrue="1" operator="containsText" text="f'k{kk foHkkx jktLFkku">
      <formula>NOT(ISERROR(SEARCH("f'k{kk foHkkx jktLFkku",E635)))</formula>
    </cfRule>
    <cfRule type="containsText" dxfId="3091" priority="1863" stopIfTrue="1" operator="containsText" text="iw.kkZad">
      <formula>NOT(ISERROR(SEARCH("iw.kkZad",E635)))</formula>
    </cfRule>
  </conditionalFormatting>
  <conditionalFormatting sqref="E635:E638">
    <cfRule type="cellIs" dxfId="3090" priority="1861" stopIfTrue="1" operator="equal">
      <formula>1800</formula>
    </cfRule>
    <cfRule type="cellIs" dxfId="3089" priority="1862" stopIfTrue="1" operator="equal">
      <formula>200</formula>
    </cfRule>
  </conditionalFormatting>
  <conditionalFormatting sqref="E635:E638">
    <cfRule type="containsText" dxfId="3088" priority="1859" stopIfTrue="1" operator="containsText" text="dsoy jktdh; fo|ky;ksa esa iz;ksx gsrq fu%'kqYd">
      <formula>NOT(ISERROR(SEARCH("dsoy jktdh; fo|ky;ksa esa iz;ksx gsrq fu%'kqYd",E635)))</formula>
    </cfRule>
  </conditionalFormatting>
  <conditionalFormatting sqref="E614:E615">
    <cfRule type="cellIs" dxfId="3087" priority="1858" stopIfTrue="1" operator="equal">
      <formula>0</formula>
    </cfRule>
  </conditionalFormatting>
  <conditionalFormatting sqref="E640">
    <cfRule type="containsText" dxfId="3086" priority="1849" stopIfTrue="1" operator="containsText" text="dsoy jktdh; fo|ky;ksa esa iz;ksx gsrq fu%'kqYd">
      <formula>NOT(ISERROR(SEARCH("dsoy jktdh; fo|ky;ksa esa iz;ksx gsrq fu%'kqYd",E640)))</formula>
    </cfRule>
  </conditionalFormatting>
  <conditionalFormatting sqref="J641:J642 K654:M654 K655 L672 K649:K653 K646:K647 K644:L645 L649:L652 L666 K664:L665 M665:N665 K657:K662">
    <cfRule type="cellIs" dxfId="3085" priority="1848" stopIfTrue="1" operator="equal">
      <formula>0</formula>
    </cfRule>
  </conditionalFormatting>
  <conditionalFormatting sqref="J641:J642 K654:M654 K655 L672 K649:K653 K646:K647 K644:L645 L649:L652 L666 K664:L665 M665:N665 K657:K662">
    <cfRule type="containsText" dxfId="3084" priority="1844" stopIfTrue="1" operator="containsText" text="f'k{kk foHkkx jktLFkku">
      <formula>NOT(ISERROR(SEARCH("f'k{kk foHkkx jktLFkku",J641)))</formula>
    </cfRule>
    <cfRule type="containsText" dxfId="3083" priority="1847" stopIfTrue="1" operator="containsText" text="iw.kkZad">
      <formula>NOT(ISERROR(SEARCH("iw.kkZad",J641)))</formula>
    </cfRule>
  </conditionalFormatting>
  <conditionalFormatting sqref="L645 L648:L650 L664:L666">
    <cfRule type="cellIs" dxfId="3082" priority="1845" stopIfTrue="1" operator="equal">
      <formula>1800</formula>
    </cfRule>
    <cfRule type="cellIs" dxfId="3081" priority="1846" stopIfTrue="1" operator="equal">
      <formula>200</formula>
    </cfRule>
  </conditionalFormatting>
  <conditionalFormatting sqref="J641:J642 K654:M654 K655 L672 K649:K653 K646:K647 K644:L645 L649:L652 L666 K664:L665 M665:N665 K657:K662">
    <cfRule type="containsText" dxfId="3080" priority="1843" stopIfTrue="1" operator="containsText" text="dsoy jktdh; fo|ky;ksa esa iz;ksx gsrq fu%'kqYd">
      <formula>NOT(ISERROR(SEARCH("dsoy jktdh; fo|ky;ksa esa iz;ksx gsrq fu%'kqYd",J641)))</formula>
    </cfRule>
  </conditionalFormatting>
  <conditionalFormatting sqref="K672">
    <cfRule type="cellIs" dxfId="3079" priority="1842" stopIfTrue="1" operator="equal">
      <formula>0</formula>
    </cfRule>
  </conditionalFormatting>
  <conditionalFormatting sqref="L667:L670">
    <cfRule type="containsText" dxfId="3078" priority="1833" stopIfTrue="1" operator="containsText" text="dsoy jktdh; fo|ky;ksa esa iz;ksx gsrq fu%'kqYd">
      <formula>NOT(ISERROR(SEARCH("dsoy jktdh; fo|ky;ksa esa iz;ksx gsrq fu%'kqYd",L667)))</formula>
    </cfRule>
  </conditionalFormatting>
  <conditionalFormatting sqref="L646:L647">
    <cfRule type="cellIs" dxfId="3077" priority="1832" stopIfTrue="1" operator="equal">
      <formula>0</formula>
    </cfRule>
  </conditionalFormatting>
  <conditionalFormatting sqref="L646:L647">
    <cfRule type="containsText" dxfId="3076" priority="1828" stopIfTrue="1" operator="containsText" text="f'k{kk foHkkx jktLFkku">
      <formula>NOT(ISERROR(SEARCH("f'k{kk foHkkx jktLFkku",L646)))</formula>
    </cfRule>
    <cfRule type="containsText" dxfId="3075" priority="1831" stopIfTrue="1" operator="containsText" text="iw.kkZad">
      <formula>NOT(ISERROR(SEARCH("iw.kkZad",L646)))</formula>
    </cfRule>
  </conditionalFormatting>
  <conditionalFormatting sqref="L646:L647">
    <cfRule type="cellIs" dxfId="3074" priority="1829" stopIfTrue="1" operator="equal">
      <formula>1800</formula>
    </cfRule>
    <cfRule type="cellIs" dxfId="3073" priority="1830" stopIfTrue="1" operator="equal">
      <formula>200</formula>
    </cfRule>
  </conditionalFormatting>
  <conditionalFormatting sqref="L646:L647">
    <cfRule type="containsText" dxfId="3072" priority="1827" stopIfTrue="1" operator="containsText" text="dsoy jktdh; fo|ky;ksa esa iz;ksx gsrq fu%'kqYd">
      <formula>NOT(ISERROR(SEARCH("dsoy jktdh; fo|ky;ksa esa iz;ksx gsrq fu%'kqYd",L646)))</formula>
    </cfRule>
  </conditionalFormatting>
  <conditionalFormatting sqref="C641:C642 D654:F654 D655 D649:D653 D646:D647 D644:E645 E649:E652 E666 D664:E665 F665:G665 D657:D662">
    <cfRule type="cellIs" dxfId="3071" priority="1826" stopIfTrue="1" operator="equal">
      <formula>0</formula>
    </cfRule>
  </conditionalFormatting>
  <conditionalFormatting sqref="C641:C642 D654:F654 D655 D649:D653 D646:D647 D644:E645 E649:E652 E666 D664:E665 F665:G665 D657:D662">
    <cfRule type="containsText" dxfId="3070" priority="1822" stopIfTrue="1" operator="containsText" text="f'k{kk foHkkx jktLFkku">
      <formula>NOT(ISERROR(SEARCH("f'k{kk foHkkx jktLFkku",C641)))</formula>
    </cfRule>
    <cfRule type="containsText" dxfId="3069" priority="1825" stopIfTrue="1" operator="containsText" text="iw.kkZad">
      <formula>NOT(ISERROR(SEARCH("iw.kkZad",C641)))</formula>
    </cfRule>
  </conditionalFormatting>
  <conditionalFormatting sqref="E645 E648:E650 E664:E666">
    <cfRule type="cellIs" dxfId="3068" priority="1823" stopIfTrue="1" operator="equal">
      <formula>1800</formula>
    </cfRule>
    <cfRule type="cellIs" dxfId="3067" priority="1824" stopIfTrue="1" operator="equal">
      <formula>200</formula>
    </cfRule>
  </conditionalFormatting>
  <conditionalFormatting sqref="C641:C642 D654:F654 D655 D649:D653 D646:D647 D644:E645 E649:E652 E666 D664:E665 F665:G665 D657:D662">
    <cfRule type="containsText" dxfId="3066" priority="1821" stopIfTrue="1" operator="containsText" text="dsoy jktdh; fo|ky;ksa esa iz;ksx gsrq fu%'kqYd">
      <formula>NOT(ISERROR(SEARCH("dsoy jktdh; fo|ky;ksa esa iz;ksx gsrq fu%'kqYd",C641)))</formula>
    </cfRule>
  </conditionalFormatting>
  <conditionalFormatting sqref="D672">
    <cfRule type="cellIs" dxfId="3065" priority="1820" stopIfTrue="1" operator="equal">
      <formula>0</formula>
    </cfRule>
  </conditionalFormatting>
  <conditionalFormatting sqref="E667:E670">
    <cfRule type="containsText" dxfId="3064" priority="1811" stopIfTrue="1" operator="containsText" text="dsoy jktdh; fo|ky;ksa esa iz;ksx gsrq fu%'kqYd">
      <formula>NOT(ISERROR(SEARCH("dsoy jktdh; fo|ky;ksa esa iz;ksx gsrq fu%'kqYd",E667)))</formula>
    </cfRule>
  </conditionalFormatting>
  <conditionalFormatting sqref="E646:E647">
    <cfRule type="cellIs" dxfId="3063" priority="1810" stopIfTrue="1" operator="equal">
      <formula>0</formula>
    </cfRule>
  </conditionalFormatting>
  <conditionalFormatting sqref="E646:E647">
    <cfRule type="containsText" dxfId="3062" priority="1806" stopIfTrue="1" operator="containsText" text="f'k{kk foHkkx jktLFkku">
      <formula>NOT(ISERROR(SEARCH("f'k{kk foHkkx jktLFkku",E646)))</formula>
    </cfRule>
    <cfRule type="containsText" dxfId="3061" priority="1809" stopIfTrue="1" operator="containsText" text="iw.kkZad">
      <formula>NOT(ISERROR(SEARCH("iw.kkZad",E646)))</formula>
    </cfRule>
  </conditionalFormatting>
  <conditionalFormatting sqref="E646:E647">
    <cfRule type="cellIs" dxfId="3060" priority="1807" stopIfTrue="1" operator="equal">
      <formula>1800</formula>
    </cfRule>
    <cfRule type="cellIs" dxfId="3059" priority="1808" stopIfTrue="1" operator="equal">
      <formula>200</formula>
    </cfRule>
  </conditionalFormatting>
  <conditionalFormatting sqref="E646:E647">
    <cfRule type="containsText" dxfId="3058" priority="1805" stopIfTrue="1" operator="containsText" text="dsoy jktdh; fo|ky;ksa esa iz;ksx gsrq fu%'kqYd">
      <formula>NOT(ISERROR(SEARCH("dsoy jktdh; fo|ky;ksa esa iz;ksx gsrq fu%'kqYd",E646)))</formula>
    </cfRule>
  </conditionalFormatting>
  <conditionalFormatting sqref="E672">
    <cfRule type="cellIs" dxfId="3057" priority="1804" stopIfTrue="1" operator="equal">
      <formula>0</formula>
    </cfRule>
  </conditionalFormatting>
  <conditionalFormatting sqref="E608">
    <cfRule type="containsText" dxfId="3056" priority="1898" stopIfTrue="1" operator="containsText" text="f'k{kk foHkkx jktLFkku">
      <formula>NOT(ISERROR(SEARCH("f'k{kk foHkkx jktLFkku",E608)))</formula>
    </cfRule>
    <cfRule type="containsText" dxfId="3055" priority="1899" stopIfTrue="1" operator="containsText" text="iw.kkZad">
      <formula>NOT(ISERROR(SEARCH("iw.kkZad",E608)))</formula>
    </cfRule>
  </conditionalFormatting>
  <conditionalFormatting sqref="E608">
    <cfRule type="containsText" dxfId="3054" priority="1897" stopIfTrue="1" operator="containsText" text="dsoy jktdh; fo|ky;ksa esa iz;ksx gsrq fu%'kqYd">
      <formula>NOT(ISERROR(SEARCH("dsoy jktdh; fo|ky;ksa esa iz;ksx gsrq fu%'kqYd",E608)))</formula>
    </cfRule>
  </conditionalFormatting>
  <conditionalFormatting sqref="C705:C706 D718:F718 D719 D713:D717 D710:D711 D708:E709 E713:E716 E730 D728:E729 F729:G729 D721:D726">
    <cfRule type="containsText" dxfId="3053" priority="1725" stopIfTrue="1" operator="containsText" text="dsoy jktdh; fo|ky;ksa esa iz;ksx gsrq fu%'kqYd">
      <formula>NOT(ISERROR(SEARCH("dsoy jktdh; fo|ky;ksa esa iz;ksx gsrq fu%'kqYd",C705)))</formula>
    </cfRule>
  </conditionalFormatting>
  <conditionalFormatting sqref="D736">
    <cfRule type="cellIs" dxfId="3052" priority="1724" stopIfTrue="1" operator="equal">
      <formula>0</formula>
    </cfRule>
  </conditionalFormatting>
  <conditionalFormatting sqref="D736">
    <cfRule type="containsText" dxfId="3051" priority="1722" stopIfTrue="1" operator="containsText" text="f'k{kk foHkkx jktLFkku">
      <formula>NOT(ISERROR(SEARCH("f'k{kk foHkkx jktLFkku",D736)))</formula>
    </cfRule>
    <cfRule type="containsText" dxfId="3050" priority="1723" stopIfTrue="1" operator="containsText" text="iw.kkZad">
      <formula>NOT(ISERROR(SEARCH("iw.kkZad",D736)))</formula>
    </cfRule>
  </conditionalFormatting>
  <conditionalFormatting sqref="D736">
    <cfRule type="containsText" dxfId="3049" priority="1721" stopIfTrue="1" operator="containsText" text="dsoy jktdh; fo|ky;ksa esa iz;ksx gsrq fu%'kqYd">
      <formula>NOT(ISERROR(SEARCH("dsoy jktdh; fo|ky;ksa esa iz;ksx gsrq fu%'kqYd",D736)))</formula>
    </cfRule>
  </conditionalFormatting>
  <conditionalFormatting sqref="E731:E734">
    <cfRule type="cellIs" dxfId="3048" priority="1720" stopIfTrue="1" operator="equal">
      <formula>0</formula>
    </cfRule>
  </conditionalFormatting>
  <conditionalFormatting sqref="E710:E711">
    <cfRule type="containsText" dxfId="3047" priority="1709" stopIfTrue="1" operator="containsText" text="dsoy jktdh; fo|ky;ksa esa iz;ksx gsrq fu%'kqYd">
      <formula>NOT(ISERROR(SEARCH("dsoy jktdh; fo|ky;ksa esa iz;ksx gsrq fu%'kqYd",E710)))</formula>
    </cfRule>
  </conditionalFormatting>
  <conditionalFormatting sqref="E736">
    <cfRule type="cellIs" dxfId="3046" priority="1708" stopIfTrue="1" operator="equal">
      <formula>0</formula>
    </cfRule>
  </conditionalFormatting>
  <conditionalFormatting sqref="E736">
    <cfRule type="containsText" dxfId="3045" priority="1706" stopIfTrue="1" operator="containsText" text="f'k{kk foHkkx jktLFkku">
      <formula>NOT(ISERROR(SEARCH("f'k{kk foHkkx jktLFkku",E736)))</formula>
    </cfRule>
    <cfRule type="containsText" dxfId="3044" priority="1707" stopIfTrue="1" operator="containsText" text="iw.kkZad">
      <formula>NOT(ISERROR(SEARCH("iw.kkZad",E736)))</formula>
    </cfRule>
  </conditionalFormatting>
  <conditionalFormatting sqref="E736">
    <cfRule type="containsText" dxfId="3043" priority="1705" stopIfTrue="1" operator="containsText" text="dsoy jktdh; fo|ky;ksa esa iz;ksx gsrq fu%'kqYd">
      <formula>NOT(ISERROR(SEARCH("dsoy jktdh; fo|ky;ksa esa iz;ksx gsrq fu%'kqYd",E736)))</formula>
    </cfRule>
  </conditionalFormatting>
  <conditionalFormatting sqref="J609:J610 K622:M622 K623 L640 K617:K621 K614:K615 K612:L613 L617:L620 L634 K632:L633 M633:N633 K625:K630">
    <cfRule type="cellIs" dxfId="3042" priority="1896" stopIfTrue="1" operator="equal">
      <formula>0</formula>
    </cfRule>
  </conditionalFormatting>
  <conditionalFormatting sqref="J609:J610 K622:M622 K623 L640 K617:K621 K614:K615 K612:L613 L617:L620 L634 K632:L633 M633:N633 K625:K630">
    <cfRule type="containsText" dxfId="3041" priority="1892" stopIfTrue="1" operator="containsText" text="f'k{kk foHkkx jktLFkku">
      <formula>NOT(ISERROR(SEARCH("f'k{kk foHkkx jktLFkku",J609)))</formula>
    </cfRule>
    <cfRule type="containsText" dxfId="3040" priority="1895" stopIfTrue="1" operator="containsText" text="iw.kkZad">
      <formula>NOT(ISERROR(SEARCH("iw.kkZad",J609)))</formula>
    </cfRule>
  </conditionalFormatting>
  <conditionalFormatting sqref="L613 L616:L618 L632:L634">
    <cfRule type="cellIs" dxfId="3039" priority="1893" stopIfTrue="1" operator="equal">
      <formula>1800</formula>
    </cfRule>
    <cfRule type="cellIs" dxfId="3038" priority="1894" stopIfTrue="1" operator="equal">
      <formula>200</formula>
    </cfRule>
  </conditionalFormatting>
  <conditionalFormatting sqref="J609:J610 K622:M622 K623 L640 K617:K621 K614:K615 K612:L613 L617:L620 L634 K632:L633 M633:N633 K625:K630">
    <cfRule type="containsText" dxfId="3037" priority="1891" stopIfTrue="1" operator="containsText" text="dsoy jktdh; fo|ky;ksa esa iz;ksx gsrq fu%'kqYd">
      <formula>NOT(ISERROR(SEARCH("dsoy jktdh; fo|ky;ksa esa iz;ksx gsrq fu%'kqYd",J609)))</formula>
    </cfRule>
  </conditionalFormatting>
  <conditionalFormatting sqref="K640">
    <cfRule type="cellIs" dxfId="3036" priority="1890" stopIfTrue="1" operator="equal">
      <formula>0</formula>
    </cfRule>
  </conditionalFormatting>
  <conditionalFormatting sqref="K640">
    <cfRule type="containsText" dxfId="3035" priority="1888" stopIfTrue="1" operator="containsText" text="f'k{kk foHkkx jktLFkku">
      <formula>NOT(ISERROR(SEARCH("f'k{kk foHkkx jktLFkku",K640)))</formula>
    </cfRule>
    <cfRule type="containsText" dxfId="3034" priority="1889" stopIfTrue="1" operator="containsText" text="iw.kkZad">
      <formula>NOT(ISERROR(SEARCH("iw.kkZad",K640)))</formula>
    </cfRule>
  </conditionalFormatting>
  <conditionalFormatting sqref="K640">
    <cfRule type="containsText" dxfId="3033" priority="1887" stopIfTrue="1" operator="containsText" text="dsoy jktdh; fo|ky;ksa esa iz;ksx gsrq fu%'kqYd">
      <formula>NOT(ISERROR(SEARCH("dsoy jktdh; fo|ky;ksa esa iz;ksx gsrq fu%'kqYd",K640)))</formula>
    </cfRule>
  </conditionalFormatting>
  <conditionalFormatting sqref="L635:L638">
    <cfRule type="cellIs" dxfId="3032" priority="1886" stopIfTrue="1" operator="equal">
      <formula>0</formula>
    </cfRule>
  </conditionalFormatting>
  <conditionalFormatting sqref="L635:L638">
    <cfRule type="containsText" dxfId="3031" priority="1882" stopIfTrue="1" operator="containsText" text="f'k{kk foHkkx jktLFkku">
      <formula>NOT(ISERROR(SEARCH("f'k{kk foHkkx jktLFkku",L635)))</formula>
    </cfRule>
    <cfRule type="containsText" dxfId="3030" priority="1885" stopIfTrue="1" operator="containsText" text="iw.kkZad">
      <formula>NOT(ISERROR(SEARCH("iw.kkZad",L635)))</formula>
    </cfRule>
  </conditionalFormatting>
  <conditionalFormatting sqref="L635:L638">
    <cfRule type="cellIs" dxfId="3029" priority="1883" stopIfTrue="1" operator="equal">
      <formula>1800</formula>
    </cfRule>
    <cfRule type="cellIs" dxfId="3028" priority="1884" stopIfTrue="1" operator="equal">
      <formula>200</formula>
    </cfRule>
  </conditionalFormatting>
  <conditionalFormatting sqref="L635:L638">
    <cfRule type="containsText" dxfId="3027" priority="1881" stopIfTrue="1" operator="containsText" text="dsoy jktdh; fo|ky;ksa esa iz;ksx gsrq fu%'kqYd">
      <formula>NOT(ISERROR(SEARCH("dsoy jktdh; fo|ky;ksa esa iz;ksx gsrq fu%'kqYd",L635)))</formula>
    </cfRule>
  </conditionalFormatting>
  <conditionalFormatting sqref="L614:L615">
    <cfRule type="cellIs" dxfId="3026" priority="1880" stopIfTrue="1" operator="equal">
      <formula>0</formula>
    </cfRule>
  </conditionalFormatting>
  <conditionalFormatting sqref="L614:L615">
    <cfRule type="containsText" dxfId="3025" priority="1876" stopIfTrue="1" operator="containsText" text="f'k{kk foHkkx jktLFkku">
      <formula>NOT(ISERROR(SEARCH("f'k{kk foHkkx jktLFkku",L614)))</formula>
    </cfRule>
    <cfRule type="containsText" dxfId="3024" priority="1879" stopIfTrue="1" operator="containsText" text="iw.kkZad">
      <formula>NOT(ISERROR(SEARCH("iw.kkZad",L614)))</formula>
    </cfRule>
  </conditionalFormatting>
  <conditionalFormatting sqref="L614:L615">
    <cfRule type="cellIs" dxfId="3023" priority="1877" stopIfTrue="1" operator="equal">
      <formula>1800</formula>
    </cfRule>
    <cfRule type="cellIs" dxfId="3022" priority="1878" stopIfTrue="1" operator="equal">
      <formula>200</formula>
    </cfRule>
  </conditionalFormatting>
  <conditionalFormatting sqref="L614:L615">
    <cfRule type="containsText" dxfId="3021" priority="1875" stopIfTrue="1" operator="containsText" text="dsoy jktdh; fo|ky;ksa esa iz;ksx gsrq fu%'kqYd">
      <formula>NOT(ISERROR(SEARCH("dsoy jktdh; fo|ky;ksa esa iz;ksx gsrq fu%'kqYd",L614)))</formula>
    </cfRule>
  </conditionalFormatting>
  <conditionalFormatting sqref="E640">
    <cfRule type="cellIs" dxfId="3020" priority="1852" stopIfTrue="1" operator="equal">
      <formula>0</formula>
    </cfRule>
  </conditionalFormatting>
  <conditionalFormatting sqref="C609:C610 D622:F622 D623 D617:D621 D614:D615 D612:E613 E617:E620 E634 D632:E633 F633:G633 D625:D630">
    <cfRule type="cellIs" dxfId="3019" priority="1874" stopIfTrue="1" operator="equal">
      <formula>0</formula>
    </cfRule>
  </conditionalFormatting>
  <conditionalFormatting sqref="C609:C610 D622:F622 D623 D617:D621 D614:D615 D612:E613 E617:E620 E634 D632:E633 F633:G633 D625:D630">
    <cfRule type="containsText" dxfId="3018" priority="1870" stopIfTrue="1" operator="containsText" text="f'k{kk foHkkx jktLFkku">
      <formula>NOT(ISERROR(SEARCH("f'k{kk foHkkx jktLFkku",C609)))</formula>
    </cfRule>
    <cfRule type="containsText" dxfId="3017" priority="1873" stopIfTrue="1" operator="containsText" text="iw.kkZad">
      <formula>NOT(ISERROR(SEARCH("iw.kkZad",C609)))</formula>
    </cfRule>
  </conditionalFormatting>
  <conditionalFormatting sqref="E613 E616:E618 E632:E634">
    <cfRule type="cellIs" dxfId="3016" priority="1871" stopIfTrue="1" operator="equal">
      <formula>1800</formula>
    </cfRule>
    <cfRule type="cellIs" dxfId="3015" priority="1872" stopIfTrue="1" operator="equal">
      <formula>200</formula>
    </cfRule>
  </conditionalFormatting>
  <conditionalFormatting sqref="C609:C610 D622:F622 D623 D617:D621 D614:D615 D612:E613 E617:E620 E634 D632:E633 F633:G633 D625:D630">
    <cfRule type="containsText" dxfId="3014" priority="1869" stopIfTrue="1" operator="containsText" text="dsoy jktdh; fo|ky;ksa esa iz;ksx gsrq fu%'kqYd">
      <formula>NOT(ISERROR(SEARCH("dsoy jktdh; fo|ky;ksa esa iz;ksx gsrq fu%'kqYd",C609)))</formula>
    </cfRule>
  </conditionalFormatting>
  <conditionalFormatting sqref="D640">
    <cfRule type="cellIs" dxfId="3013" priority="1868" stopIfTrue="1" operator="equal">
      <formula>0</formula>
    </cfRule>
  </conditionalFormatting>
  <conditionalFormatting sqref="D640">
    <cfRule type="containsText" dxfId="3012" priority="1866" stopIfTrue="1" operator="containsText" text="f'k{kk foHkkx jktLFkku">
      <formula>NOT(ISERROR(SEARCH("f'k{kk foHkkx jktLFkku",D640)))</formula>
    </cfRule>
    <cfRule type="containsText" dxfId="3011" priority="1867" stopIfTrue="1" operator="containsText" text="iw.kkZad">
      <formula>NOT(ISERROR(SEARCH("iw.kkZad",D640)))</formula>
    </cfRule>
  </conditionalFormatting>
  <conditionalFormatting sqref="D640">
    <cfRule type="containsText" dxfId="3010" priority="1865" stopIfTrue="1" operator="containsText" text="dsoy jktdh; fo|ky;ksa esa iz;ksx gsrq fu%'kqYd">
      <formula>NOT(ISERROR(SEARCH("dsoy jktdh; fo|ky;ksa esa iz;ksx gsrq fu%'kqYd",D640)))</formula>
    </cfRule>
  </conditionalFormatting>
  <conditionalFormatting sqref="E614:E615">
    <cfRule type="containsText" dxfId="3009" priority="1854" stopIfTrue="1" operator="containsText" text="f'k{kk foHkkx jktLFkku">
      <formula>NOT(ISERROR(SEARCH("f'k{kk foHkkx jktLFkku",E614)))</formula>
    </cfRule>
    <cfRule type="containsText" dxfId="3008" priority="1857" stopIfTrue="1" operator="containsText" text="iw.kkZad">
      <formula>NOT(ISERROR(SEARCH("iw.kkZad",E614)))</formula>
    </cfRule>
  </conditionalFormatting>
  <conditionalFormatting sqref="E614:E615">
    <cfRule type="cellIs" dxfId="3007" priority="1855" stopIfTrue="1" operator="equal">
      <formula>1800</formula>
    </cfRule>
    <cfRule type="cellIs" dxfId="3006" priority="1856" stopIfTrue="1" operator="equal">
      <formula>200</formula>
    </cfRule>
  </conditionalFormatting>
  <conditionalFormatting sqref="E614:E615">
    <cfRule type="containsText" dxfId="3005" priority="1853" stopIfTrue="1" operator="containsText" text="dsoy jktdh; fo|ky;ksa esa iz;ksx gsrq fu%'kqYd">
      <formula>NOT(ISERROR(SEARCH("dsoy jktdh; fo|ky;ksa esa iz;ksx gsrq fu%'kqYd",E614)))</formula>
    </cfRule>
  </conditionalFormatting>
  <conditionalFormatting sqref="E640">
    <cfRule type="containsText" dxfId="3004" priority="1850" stopIfTrue="1" operator="containsText" text="f'k{kk foHkkx jktLFkku">
      <formula>NOT(ISERROR(SEARCH("f'k{kk foHkkx jktLFkku",E640)))</formula>
    </cfRule>
    <cfRule type="containsText" dxfId="3003" priority="1851" stopIfTrue="1" operator="containsText" text="iw.kkZad">
      <formula>NOT(ISERROR(SEARCH("iw.kkZad",E640)))</formula>
    </cfRule>
  </conditionalFormatting>
  <conditionalFormatting sqref="K672">
    <cfRule type="containsText" dxfId="3002" priority="1840" stopIfTrue="1" operator="containsText" text="f'k{kk foHkkx jktLFkku">
      <formula>NOT(ISERROR(SEARCH("f'k{kk foHkkx jktLFkku",K672)))</formula>
    </cfRule>
    <cfRule type="containsText" dxfId="3001" priority="1841" stopIfTrue="1" operator="containsText" text="iw.kkZad">
      <formula>NOT(ISERROR(SEARCH("iw.kkZad",K672)))</formula>
    </cfRule>
  </conditionalFormatting>
  <conditionalFormatting sqref="K672">
    <cfRule type="containsText" dxfId="3000" priority="1839" stopIfTrue="1" operator="containsText" text="dsoy jktdh; fo|ky;ksa esa iz;ksx gsrq fu%'kqYd">
      <formula>NOT(ISERROR(SEARCH("dsoy jktdh; fo|ky;ksa esa iz;ksx gsrq fu%'kqYd",K672)))</formula>
    </cfRule>
  </conditionalFormatting>
  <conditionalFormatting sqref="L667:L670">
    <cfRule type="cellIs" dxfId="2999" priority="1838" stopIfTrue="1" operator="equal">
      <formula>0</formula>
    </cfRule>
  </conditionalFormatting>
  <conditionalFormatting sqref="L667:L670">
    <cfRule type="containsText" dxfId="2998" priority="1834" stopIfTrue="1" operator="containsText" text="f'k{kk foHkkx jktLFkku">
      <formula>NOT(ISERROR(SEARCH("f'k{kk foHkkx jktLFkku",L667)))</formula>
    </cfRule>
    <cfRule type="containsText" dxfId="2997" priority="1837" stopIfTrue="1" operator="containsText" text="iw.kkZad">
      <formula>NOT(ISERROR(SEARCH("iw.kkZad",L667)))</formula>
    </cfRule>
  </conditionalFormatting>
  <conditionalFormatting sqref="L667:L670">
    <cfRule type="cellIs" dxfId="2996" priority="1835" stopIfTrue="1" operator="equal">
      <formula>1800</formula>
    </cfRule>
    <cfRule type="cellIs" dxfId="2995" priority="1836" stopIfTrue="1" operator="equal">
      <formula>200</formula>
    </cfRule>
  </conditionalFormatting>
  <conditionalFormatting sqref="D672">
    <cfRule type="containsText" dxfId="2994" priority="1818" stopIfTrue="1" operator="containsText" text="f'k{kk foHkkx jktLFkku">
      <formula>NOT(ISERROR(SEARCH("f'k{kk foHkkx jktLFkku",D672)))</formula>
    </cfRule>
    <cfRule type="containsText" dxfId="2993" priority="1819" stopIfTrue="1" operator="containsText" text="iw.kkZad">
      <formula>NOT(ISERROR(SEARCH("iw.kkZad",D672)))</formula>
    </cfRule>
  </conditionalFormatting>
  <conditionalFormatting sqref="D672">
    <cfRule type="containsText" dxfId="2992" priority="1817" stopIfTrue="1" operator="containsText" text="dsoy jktdh; fo|ky;ksa esa iz;ksx gsrq fu%'kqYd">
      <formula>NOT(ISERROR(SEARCH("dsoy jktdh; fo|ky;ksa esa iz;ksx gsrq fu%'kqYd",D672)))</formula>
    </cfRule>
  </conditionalFormatting>
  <conditionalFormatting sqref="E667:E670">
    <cfRule type="cellIs" dxfId="2991" priority="1816" stopIfTrue="1" operator="equal">
      <formula>0</formula>
    </cfRule>
  </conditionalFormatting>
  <conditionalFormatting sqref="E667:E670">
    <cfRule type="containsText" dxfId="2990" priority="1812" stopIfTrue="1" operator="containsText" text="f'k{kk foHkkx jktLFkku">
      <formula>NOT(ISERROR(SEARCH("f'k{kk foHkkx jktLFkku",E667)))</formula>
    </cfRule>
    <cfRule type="containsText" dxfId="2989" priority="1815" stopIfTrue="1" operator="containsText" text="iw.kkZad">
      <formula>NOT(ISERROR(SEARCH("iw.kkZad",E667)))</formula>
    </cfRule>
  </conditionalFormatting>
  <conditionalFormatting sqref="E667:E670">
    <cfRule type="cellIs" dxfId="2988" priority="1813" stopIfTrue="1" operator="equal">
      <formula>1800</formula>
    </cfRule>
    <cfRule type="cellIs" dxfId="2987" priority="1814" stopIfTrue="1" operator="equal">
      <formula>200</formula>
    </cfRule>
  </conditionalFormatting>
  <conditionalFormatting sqref="E672">
    <cfRule type="containsText" dxfId="2986" priority="1802" stopIfTrue="1" operator="containsText" text="f'k{kk foHkkx jktLFkku">
      <formula>NOT(ISERROR(SEARCH("f'k{kk foHkkx jktLFkku",E672)))</formula>
    </cfRule>
    <cfRule type="containsText" dxfId="2985" priority="1803" stopIfTrue="1" operator="containsText" text="iw.kkZad">
      <formula>NOT(ISERROR(SEARCH("iw.kkZad",E672)))</formula>
    </cfRule>
  </conditionalFormatting>
  <conditionalFormatting sqref="E672">
    <cfRule type="containsText" dxfId="2984" priority="1801" stopIfTrue="1" operator="containsText" text="dsoy jktdh; fo|ky;ksa esa iz;ksx gsrq fu%'kqYd">
      <formula>NOT(ISERROR(SEARCH("dsoy jktdh; fo|ky;ksa esa iz;ksx gsrq fu%'kqYd",E672)))</formula>
    </cfRule>
  </conditionalFormatting>
  <conditionalFormatting sqref="J673:J674 K686:M686 K687 L704 K681:K685 K678:K679 K676:L677 L681:L684 L698 K696:L697 M697:N697 K689:K694">
    <cfRule type="cellIs" dxfId="2983" priority="1800" stopIfTrue="1" operator="equal">
      <formula>0</formula>
    </cfRule>
  </conditionalFormatting>
  <conditionalFormatting sqref="J673:J674 K686:M686 K687 L704 K681:K685 K678:K679 K676:L677 L681:L684 L698 K696:L697 M697:N697 K689:K694">
    <cfRule type="containsText" dxfId="2982" priority="1796" stopIfTrue="1" operator="containsText" text="f'k{kk foHkkx jktLFkku">
      <formula>NOT(ISERROR(SEARCH("f'k{kk foHkkx jktLFkku",J673)))</formula>
    </cfRule>
    <cfRule type="containsText" dxfId="2981" priority="1799" stopIfTrue="1" operator="containsText" text="iw.kkZad">
      <formula>NOT(ISERROR(SEARCH("iw.kkZad",J673)))</formula>
    </cfRule>
  </conditionalFormatting>
  <conditionalFormatting sqref="L677 L680:L682 L696:L698">
    <cfRule type="cellIs" dxfId="2980" priority="1797" stopIfTrue="1" operator="equal">
      <formula>1800</formula>
    </cfRule>
    <cfRule type="cellIs" dxfId="2979" priority="1798" stopIfTrue="1" operator="equal">
      <formula>200</formula>
    </cfRule>
  </conditionalFormatting>
  <conditionalFormatting sqref="J673:J674 K686:M686 K687 L704 K681:K685 K678:K679 K676:L677 L681:L684 L698 K696:L697 M697:N697 K689:K694">
    <cfRule type="containsText" dxfId="2978" priority="1795" stopIfTrue="1" operator="containsText" text="dsoy jktdh; fo|ky;ksa esa iz;ksx gsrq fu%'kqYd">
      <formula>NOT(ISERROR(SEARCH("dsoy jktdh; fo|ky;ksa esa iz;ksx gsrq fu%'kqYd",J673)))</formula>
    </cfRule>
  </conditionalFormatting>
  <conditionalFormatting sqref="K704">
    <cfRule type="cellIs" dxfId="2977" priority="1794" stopIfTrue="1" operator="equal">
      <formula>0</formula>
    </cfRule>
  </conditionalFormatting>
  <conditionalFormatting sqref="K704">
    <cfRule type="containsText" dxfId="2976" priority="1792" stopIfTrue="1" operator="containsText" text="f'k{kk foHkkx jktLFkku">
      <formula>NOT(ISERROR(SEARCH("f'k{kk foHkkx jktLFkku",K704)))</formula>
    </cfRule>
    <cfRule type="containsText" dxfId="2975" priority="1793" stopIfTrue="1" operator="containsText" text="iw.kkZad">
      <formula>NOT(ISERROR(SEARCH("iw.kkZad",K704)))</formula>
    </cfRule>
  </conditionalFormatting>
  <conditionalFormatting sqref="K704">
    <cfRule type="containsText" dxfId="2974" priority="1791" stopIfTrue="1" operator="containsText" text="dsoy jktdh; fo|ky;ksa esa iz;ksx gsrq fu%'kqYd">
      <formula>NOT(ISERROR(SEARCH("dsoy jktdh; fo|ky;ksa esa iz;ksx gsrq fu%'kqYd",K704)))</formula>
    </cfRule>
  </conditionalFormatting>
  <conditionalFormatting sqref="L699:L702">
    <cfRule type="cellIs" dxfId="2973" priority="1790" stopIfTrue="1" operator="equal">
      <formula>0</formula>
    </cfRule>
  </conditionalFormatting>
  <conditionalFormatting sqref="L699:L702">
    <cfRule type="containsText" dxfId="2972" priority="1786" stopIfTrue="1" operator="containsText" text="f'k{kk foHkkx jktLFkku">
      <formula>NOT(ISERROR(SEARCH("f'k{kk foHkkx jktLFkku",L699)))</formula>
    </cfRule>
    <cfRule type="containsText" dxfId="2971" priority="1789" stopIfTrue="1" operator="containsText" text="iw.kkZad">
      <formula>NOT(ISERROR(SEARCH("iw.kkZad",L699)))</formula>
    </cfRule>
  </conditionalFormatting>
  <conditionalFormatting sqref="L699:L702">
    <cfRule type="cellIs" dxfId="2970" priority="1787" stopIfTrue="1" operator="equal">
      <formula>1800</formula>
    </cfRule>
    <cfRule type="cellIs" dxfId="2969" priority="1788" stopIfTrue="1" operator="equal">
      <formula>200</formula>
    </cfRule>
  </conditionalFormatting>
  <conditionalFormatting sqref="L699:L702">
    <cfRule type="containsText" dxfId="2968" priority="1785" stopIfTrue="1" operator="containsText" text="dsoy jktdh; fo|ky;ksa esa iz;ksx gsrq fu%'kqYd">
      <formula>NOT(ISERROR(SEARCH("dsoy jktdh; fo|ky;ksa esa iz;ksx gsrq fu%'kqYd",L699)))</formula>
    </cfRule>
  </conditionalFormatting>
  <conditionalFormatting sqref="L678:L679">
    <cfRule type="cellIs" dxfId="2967" priority="1784" stopIfTrue="1" operator="equal">
      <formula>0</formula>
    </cfRule>
  </conditionalFormatting>
  <conditionalFormatting sqref="L678:L679">
    <cfRule type="containsText" dxfId="2966" priority="1780" stopIfTrue="1" operator="containsText" text="f'k{kk foHkkx jktLFkku">
      <formula>NOT(ISERROR(SEARCH("f'k{kk foHkkx jktLFkku",L678)))</formula>
    </cfRule>
    <cfRule type="containsText" dxfId="2965" priority="1783" stopIfTrue="1" operator="containsText" text="iw.kkZad">
      <formula>NOT(ISERROR(SEARCH("iw.kkZad",L678)))</formula>
    </cfRule>
  </conditionalFormatting>
  <conditionalFormatting sqref="L678:L679">
    <cfRule type="cellIs" dxfId="2964" priority="1781" stopIfTrue="1" operator="equal">
      <formula>1800</formula>
    </cfRule>
    <cfRule type="cellIs" dxfId="2963" priority="1782" stopIfTrue="1" operator="equal">
      <formula>200</formula>
    </cfRule>
  </conditionalFormatting>
  <conditionalFormatting sqref="L678:L679">
    <cfRule type="containsText" dxfId="2962" priority="1779" stopIfTrue="1" operator="containsText" text="dsoy jktdh; fo|ky;ksa esa iz;ksx gsrq fu%'kqYd">
      <formula>NOT(ISERROR(SEARCH("dsoy jktdh; fo|ky;ksa esa iz;ksx gsrq fu%'kqYd",L678)))</formula>
    </cfRule>
  </conditionalFormatting>
  <conditionalFormatting sqref="E704">
    <cfRule type="cellIs" dxfId="2961" priority="1756" stopIfTrue="1" operator="equal">
      <formula>0</formula>
    </cfRule>
  </conditionalFormatting>
  <conditionalFormatting sqref="C673:C674 D686:F686 D687 D681:D685 D678:D679 D676:E677 E681:E684 E698 D696:E697 F697:G697 D689:D694">
    <cfRule type="cellIs" dxfId="2960" priority="1778" stopIfTrue="1" operator="equal">
      <formula>0</formula>
    </cfRule>
  </conditionalFormatting>
  <conditionalFormatting sqref="C673:C674 D686:F686 D687 D681:D685 D678:D679 D676:E677 E681:E684 E698 D696:E697 F697:G697 D689:D694">
    <cfRule type="containsText" dxfId="2959" priority="1774" stopIfTrue="1" operator="containsText" text="f'k{kk foHkkx jktLFkku">
      <formula>NOT(ISERROR(SEARCH("f'k{kk foHkkx jktLFkku",C673)))</formula>
    </cfRule>
    <cfRule type="containsText" dxfId="2958" priority="1777" stopIfTrue="1" operator="containsText" text="iw.kkZad">
      <formula>NOT(ISERROR(SEARCH("iw.kkZad",C673)))</formula>
    </cfRule>
  </conditionalFormatting>
  <conditionalFormatting sqref="E677 E680:E682 E696:E698">
    <cfRule type="cellIs" dxfId="2957" priority="1775" stopIfTrue="1" operator="equal">
      <formula>1800</formula>
    </cfRule>
    <cfRule type="cellIs" dxfId="2956" priority="1776" stopIfTrue="1" operator="equal">
      <formula>200</formula>
    </cfRule>
  </conditionalFormatting>
  <conditionalFormatting sqref="C673:C674 D686:F686 D687 D681:D685 D678:D679 D676:E677 E681:E684 E698 D696:E697 F697:G697 D689:D694">
    <cfRule type="containsText" dxfId="2955" priority="1773" stopIfTrue="1" operator="containsText" text="dsoy jktdh; fo|ky;ksa esa iz;ksx gsrq fu%'kqYd">
      <formula>NOT(ISERROR(SEARCH("dsoy jktdh; fo|ky;ksa esa iz;ksx gsrq fu%'kqYd",C673)))</formula>
    </cfRule>
  </conditionalFormatting>
  <conditionalFormatting sqref="D704">
    <cfRule type="cellIs" dxfId="2954" priority="1772" stopIfTrue="1" operator="equal">
      <formula>0</formula>
    </cfRule>
  </conditionalFormatting>
  <conditionalFormatting sqref="D704">
    <cfRule type="containsText" dxfId="2953" priority="1770" stopIfTrue="1" operator="containsText" text="f'k{kk foHkkx jktLFkku">
      <formula>NOT(ISERROR(SEARCH("f'k{kk foHkkx jktLFkku",D704)))</formula>
    </cfRule>
    <cfRule type="containsText" dxfId="2952" priority="1771" stopIfTrue="1" operator="containsText" text="iw.kkZad">
      <formula>NOT(ISERROR(SEARCH("iw.kkZad",D704)))</formula>
    </cfRule>
  </conditionalFormatting>
  <conditionalFormatting sqref="D704">
    <cfRule type="containsText" dxfId="2951" priority="1769" stopIfTrue="1" operator="containsText" text="dsoy jktdh; fo|ky;ksa esa iz;ksx gsrq fu%'kqYd">
      <formula>NOT(ISERROR(SEARCH("dsoy jktdh; fo|ky;ksa esa iz;ksx gsrq fu%'kqYd",D704)))</formula>
    </cfRule>
  </conditionalFormatting>
  <conditionalFormatting sqref="E699:E702">
    <cfRule type="cellIs" dxfId="2950" priority="1768" stopIfTrue="1" operator="equal">
      <formula>0</formula>
    </cfRule>
  </conditionalFormatting>
  <conditionalFormatting sqref="E699:E702">
    <cfRule type="containsText" dxfId="2949" priority="1764" stopIfTrue="1" operator="containsText" text="f'k{kk foHkkx jktLFkku">
      <formula>NOT(ISERROR(SEARCH("f'k{kk foHkkx jktLFkku",E699)))</formula>
    </cfRule>
    <cfRule type="containsText" dxfId="2948" priority="1767" stopIfTrue="1" operator="containsText" text="iw.kkZad">
      <formula>NOT(ISERROR(SEARCH("iw.kkZad",E699)))</formula>
    </cfRule>
  </conditionalFormatting>
  <conditionalFormatting sqref="E699:E702">
    <cfRule type="cellIs" dxfId="2947" priority="1765" stopIfTrue="1" operator="equal">
      <formula>1800</formula>
    </cfRule>
    <cfRule type="cellIs" dxfId="2946" priority="1766" stopIfTrue="1" operator="equal">
      <formula>200</formula>
    </cfRule>
  </conditionalFormatting>
  <conditionalFormatting sqref="E699:E702">
    <cfRule type="containsText" dxfId="2945" priority="1763" stopIfTrue="1" operator="containsText" text="dsoy jktdh; fo|ky;ksa esa iz;ksx gsrq fu%'kqYd">
      <formula>NOT(ISERROR(SEARCH("dsoy jktdh; fo|ky;ksa esa iz;ksx gsrq fu%'kqYd",E699)))</formula>
    </cfRule>
  </conditionalFormatting>
  <conditionalFormatting sqref="E678:E679">
    <cfRule type="cellIs" dxfId="2944" priority="1762" stopIfTrue="1" operator="equal">
      <formula>0</formula>
    </cfRule>
  </conditionalFormatting>
  <conditionalFormatting sqref="E678:E679">
    <cfRule type="containsText" dxfId="2943" priority="1758" stopIfTrue="1" operator="containsText" text="f'k{kk foHkkx jktLFkku">
      <formula>NOT(ISERROR(SEARCH("f'k{kk foHkkx jktLFkku",E678)))</formula>
    </cfRule>
    <cfRule type="containsText" dxfId="2942" priority="1761" stopIfTrue="1" operator="containsText" text="iw.kkZad">
      <formula>NOT(ISERROR(SEARCH("iw.kkZad",E678)))</formula>
    </cfRule>
  </conditionalFormatting>
  <conditionalFormatting sqref="E678:E679">
    <cfRule type="cellIs" dxfId="2941" priority="1759" stopIfTrue="1" operator="equal">
      <formula>1800</formula>
    </cfRule>
    <cfRule type="cellIs" dxfId="2940" priority="1760" stopIfTrue="1" operator="equal">
      <formula>200</formula>
    </cfRule>
  </conditionalFormatting>
  <conditionalFormatting sqref="E678:E679">
    <cfRule type="containsText" dxfId="2939" priority="1757" stopIfTrue="1" operator="containsText" text="dsoy jktdh; fo|ky;ksa esa iz;ksx gsrq fu%'kqYd">
      <formula>NOT(ISERROR(SEARCH("dsoy jktdh; fo|ky;ksa esa iz;ksx gsrq fu%'kqYd",E678)))</formula>
    </cfRule>
  </conditionalFormatting>
  <conditionalFormatting sqref="E704">
    <cfRule type="containsText" dxfId="2938" priority="1754" stopIfTrue="1" operator="containsText" text="f'k{kk foHkkx jktLFkku">
      <formula>NOT(ISERROR(SEARCH("f'k{kk foHkkx jktLFkku",E704)))</formula>
    </cfRule>
    <cfRule type="containsText" dxfId="2937" priority="1755" stopIfTrue="1" operator="containsText" text="iw.kkZad">
      <formula>NOT(ISERROR(SEARCH("iw.kkZad",E704)))</formula>
    </cfRule>
  </conditionalFormatting>
  <conditionalFormatting sqref="E704">
    <cfRule type="containsText" dxfId="2936" priority="1753" stopIfTrue="1" operator="containsText" text="dsoy jktdh; fo|ky;ksa esa iz;ksx gsrq fu%'kqYd">
      <formula>NOT(ISERROR(SEARCH("dsoy jktdh; fo|ky;ksa esa iz;ksx gsrq fu%'kqYd",E704)))</formula>
    </cfRule>
  </conditionalFormatting>
  <conditionalFormatting sqref="J705:J706 K718:M718 K719 L736 K713:K717 K710:K711 K708:L709 L713:L716 L730 K728:L729 M729:N729 K721:K726">
    <cfRule type="cellIs" dxfId="2935" priority="1752" stopIfTrue="1" operator="equal">
      <formula>0</formula>
    </cfRule>
  </conditionalFormatting>
  <conditionalFormatting sqref="J705:J706 K718:M718 K719 L736 K713:K717 K710:K711 K708:L709 L713:L716 L730 K728:L729 M729:N729 K721:K726">
    <cfRule type="containsText" dxfId="2934" priority="1748" stopIfTrue="1" operator="containsText" text="f'k{kk foHkkx jktLFkku">
      <formula>NOT(ISERROR(SEARCH("f'k{kk foHkkx jktLFkku",J705)))</formula>
    </cfRule>
    <cfRule type="containsText" dxfId="2933" priority="1751" stopIfTrue="1" operator="containsText" text="iw.kkZad">
      <formula>NOT(ISERROR(SEARCH("iw.kkZad",J705)))</formula>
    </cfRule>
  </conditionalFormatting>
  <conditionalFormatting sqref="L709 L712:L714 L728:L730">
    <cfRule type="cellIs" dxfId="2932" priority="1749" stopIfTrue="1" operator="equal">
      <formula>1800</formula>
    </cfRule>
    <cfRule type="cellIs" dxfId="2931" priority="1750" stopIfTrue="1" operator="equal">
      <formula>200</formula>
    </cfRule>
  </conditionalFormatting>
  <conditionalFormatting sqref="J705:J706 K718:M718 K719 L736 K713:K717 K710:K711 K708:L709 L713:L716 L730 K728:L729 M729:N729 K721:K726">
    <cfRule type="containsText" dxfId="2930" priority="1747" stopIfTrue="1" operator="containsText" text="dsoy jktdh; fo|ky;ksa esa iz;ksx gsrq fu%'kqYd">
      <formula>NOT(ISERROR(SEARCH("dsoy jktdh; fo|ky;ksa esa iz;ksx gsrq fu%'kqYd",J705)))</formula>
    </cfRule>
  </conditionalFormatting>
  <conditionalFormatting sqref="K736">
    <cfRule type="cellIs" dxfId="2929" priority="1746" stopIfTrue="1" operator="equal">
      <formula>0</formula>
    </cfRule>
  </conditionalFormatting>
  <conditionalFormatting sqref="K736">
    <cfRule type="containsText" dxfId="2928" priority="1744" stopIfTrue="1" operator="containsText" text="f'k{kk foHkkx jktLFkku">
      <formula>NOT(ISERROR(SEARCH("f'k{kk foHkkx jktLFkku",K736)))</formula>
    </cfRule>
    <cfRule type="containsText" dxfId="2927" priority="1745" stopIfTrue="1" operator="containsText" text="iw.kkZad">
      <formula>NOT(ISERROR(SEARCH("iw.kkZad",K736)))</formula>
    </cfRule>
  </conditionalFormatting>
  <conditionalFormatting sqref="L731:L734">
    <cfRule type="containsText" dxfId="2926" priority="1738" stopIfTrue="1" operator="containsText" text="f'k{kk foHkkx jktLFkku">
      <formula>NOT(ISERROR(SEARCH("f'k{kk foHkkx jktLFkku",L731)))</formula>
    </cfRule>
    <cfRule type="containsText" dxfId="2925" priority="1741" stopIfTrue="1" operator="containsText" text="iw.kkZad">
      <formula>NOT(ISERROR(SEARCH("iw.kkZad",L731)))</formula>
    </cfRule>
  </conditionalFormatting>
  <conditionalFormatting sqref="L731:L734">
    <cfRule type="cellIs" dxfId="2924" priority="1739" stopIfTrue="1" operator="equal">
      <formula>1800</formula>
    </cfRule>
    <cfRule type="cellIs" dxfId="2923" priority="1740" stopIfTrue="1" operator="equal">
      <formula>200</formula>
    </cfRule>
  </conditionalFormatting>
  <conditionalFormatting sqref="L731:L734">
    <cfRule type="containsText" dxfId="2922" priority="1737" stopIfTrue="1" operator="containsText" text="dsoy jktdh; fo|ky;ksa esa iz;ksx gsrq fu%'kqYd">
      <formula>NOT(ISERROR(SEARCH("dsoy jktdh; fo|ky;ksa esa iz;ksx gsrq fu%'kqYd",L731)))</formula>
    </cfRule>
  </conditionalFormatting>
  <conditionalFormatting sqref="L710:L711">
    <cfRule type="cellIs" dxfId="2921" priority="1736" stopIfTrue="1" operator="equal">
      <formula>0</formula>
    </cfRule>
  </conditionalFormatting>
  <conditionalFormatting sqref="L710:L711">
    <cfRule type="containsText" dxfId="2920" priority="1732" stopIfTrue="1" operator="containsText" text="f'k{kk foHkkx jktLFkku">
      <formula>NOT(ISERROR(SEARCH("f'k{kk foHkkx jktLFkku",L710)))</formula>
    </cfRule>
    <cfRule type="containsText" dxfId="2919" priority="1735" stopIfTrue="1" operator="containsText" text="iw.kkZad">
      <formula>NOT(ISERROR(SEARCH("iw.kkZad",L710)))</formula>
    </cfRule>
  </conditionalFormatting>
  <conditionalFormatting sqref="L710:L711">
    <cfRule type="cellIs" dxfId="2918" priority="1733" stopIfTrue="1" operator="equal">
      <formula>1800</formula>
    </cfRule>
    <cfRule type="cellIs" dxfId="2917" priority="1734" stopIfTrue="1" operator="equal">
      <formula>200</formula>
    </cfRule>
  </conditionalFormatting>
  <conditionalFormatting sqref="L710:L711">
    <cfRule type="containsText" dxfId="2916" priority="1731" stopIfTrue="1" operator="containsText" text="dsoy jktdh; fo|ky;ksa esa iz;ksx gsrq fu%'kqYd">
      <formula>NOT(ISERROR(SEARCH("dsoy jktdh; fo|ky;ksa esa iz;ksx gsrq fu%'kqYd",L710)))</formula>
    </cfRule>
  </conditionalFormatting>
  <conditionalFormatting sqref="C705:C706 D718:F718 D719 D713:D717 D710:D711 D708:E709 E713:E716 E730 D728:E729 F729:G729 D721:D726">
    <cfRule type="cellIs" dxfId="2915" priority="1730" stopIfTrue="1" operator="equal">
      <formula>0</formula>
    </cfRule>
  </conditionalFormatting>
  <conditionalFormatting sqref="C705:C706 D718:F718 D719 D713:D717 D710:D711 D708:E709 E713:E716 E730 D728:E729 F729:G729 D721:D726">
    <cfRule type="containsText" dxfId="2914" priority="1726" stopIfTrue="1" operator="containsText" text="f'k{kk foHkkx jktLFkku">
      <formula>NOT(ISERROR(SEARCH("f'k{kk foHkkx jktLFkku",C705)))</formula>
    </cfRule>
    <cfRule type="containsText" dxfId="2913" priority="1729" stopIfTrue="1" operator="containsText" text="iw.kkZad">
      <formula>NOT(ISERROR(SEARCH("iw.kkZad",C705)))</formula>
    </cfRule>
  </conditionalFormatting>
  <conditionalFormatting sqref="E709 E712:E714 E728:E730">
    <cfRule type="cellIs" dxfId="2912" priority="1727" stopIfTrue="1" operator="equal">
      <formula>1800</formula>
    </cfRule>
    <cfRule type="cellIs" dxfId="2911" priority="1728" stopIfTrue="1" operator="equal">
      <formula>200</formula>
    </cfRule>
  </conditionalFormatting>
  <conditionalFormatting sqref="E731:E734">
    <cfRule type="containsText" dxfId="2910" priority="1716" stopIfTrue="1" operator="containsText" text="f'k{kk foHkkx jktLFkku">
      <formula>NOT(ISERROR(SEARCH("f'k{kk foHkkx jktLFkku",E731)))</formula>
    </cfRule>
    <cfRule type="containsText" dxfId="2909" priority="1719" stopIfTrue="1" operator="containsText" text="iw.kkZad">
      <formula>NOT(ISERROR(SEARCH("iw.kkZad",E731)))</formula>
    </cfRule>
  </conditionalFormatting>
  <conditionalFormatting sqref="E731:E734">
    <cfRule type="cellIs" dxfId="2908" priority="1717" stopIfTrue="1" operator="equal">
      <formula>1800</formula>
    </cfRule>
    <cfRule type="cellIs" dxfId="2907" priority="1718" stopIfTrue="1" operator="equal">
      <formula>200</formula>
    </cfRule>
  </conditionalFormatting>
  <conditionalFormatting sqref="E731:E734">
    <cfRule type="containsText" dxfId="2906" priority="1715" stopIfTrue="1" operator="containsText" text="dsoy jktdh; fo|ky;ksa esa iz;ksx gsrq fu%'kqYd">
      <formula>NOT(ISERROR(SEARCH("dsoy jktdh; fo|ky;ksa esa iz;ksx gsrq fu%'kqYd",E731)))</formula>
    </cfRule>
  </conditionalFormatting>
  <conditionalFormatting sqref="E710:E711">
    <cfRule type="cellIs" dxfId="2905" priority="1714" stopIfTrue="1" operator="equal">
      <formula>0</formula>
    </cfRule>
  </conditionalFormatting>
  <conditionalFormatting sqref="E710:E711">
    <cfRule type="containsText" dxfId="2904" priority="1710" stopIfTrue="1" operator="containsText" text="f'k{kk foHkkx jktLFkku">
      <formula>NOT(ISERROR(SEARCH("f'k{kk foHkkx jktLFkku",E710)))</formula>
    </cfRule>
    <cfRule type="containsText" dxfId="2903" priority="1713" stopIfTrue="1" operator="containsText" text="iw.kkZad">
      <formula>NOT(ISERROR(SEARCH("iw.kkZad",E710)))</formula>
    </cfRule>
  </conditionalFormatting>
  <conditionalFormatting sqref="E710:E711">
    <cfRule type="cellIs" dxfId="2902" priority="1711" stopIfTrue="1" operator="equal">
      <formula>1800</formula>
    </cfRule>
    <cfRule type="cellIs" dxfId="2901" priority="1712" stopIfTrue="1" operator="equal">
      <formula>200</formula>
    </cfRule>
  </conditionalFormatting>
  <conditionalFormatting sqref="J737:J738 K750:M750 K751 L768 K745:K749 K742:K743 K740:L741 L745:L748 L762 K760:L761 M761:N761 K753:K758">
    <cfRule type="cellIs" dxfId="2900" priority="1704" stopIfTrue="1" operator="equal">
      <formula>0</formula>
    </cfRule>
  </conditionalFormatting>
  <conditionalFormatting sqref="J737:J738 K750:M750 K751 L768 K745:K749 K742:K743 K740:L741 L745:L748 L762 K760:L761 M761:N761 K753:K758">
    <cfRule type="containsText" dxfId="2899" priority="1700" stopIfTrue="1" operator="containsText" text="f'k{kk foHkkx jktLFkku">
      <formula>NOT(ISERROR(SEARCH("f'k{kk foHkkx jktLFkku",J737)))</formula>
    </cfRule>
    <cfRule type="containsText" dxfId="2898" priority="1703" stopIfTrue="1" operator="containsText" text="iw.kkZad">
      <formula>NOT(ISERROR(SEARCH("iw.kkZad",J737)))</formula>
    </cfRule>
  </conditionalFormatting>
  <conditionalFormatting sqref="L741 L744:L746 L760:L762">
    <cfRule type="cellIs" dxfId="2897" priority="1701" stopIfTrue="1" operator="equal">
      <formula>1800</formula>
    </cfRule>
    <cfRule type="cellIs" dxfId="2896" priority="1702" stopIfTrue="1" operator="equal">
      <formula>200</formula>
    </cfRule>
  </conditionalFormatting>
  <conditionalFormatting sqref="J737:J738 K750:M750 K751 L768 K745:K749 K742:K743 K740:L741 L745:L748 L762 K760:L761 M761:N761 K753:K758">
    <cfRule type="containsText" dxfId="2895" priority="1699" stopIfTrue="1" operator="containsText" text="dsoy jktdh; fo|ky;ksa esa iz;ksx gsrq fu%'kqYd">
      <formula>NOT(ISERROR(SEARCH("dsoy jktdh; fo|ky;ksa esa iz;ksx gsrq fu%'kqYd",J737)))</formula>
    </cfRule>
  </conditionalFormatting>
  <conditionalFormatting sqref="K768">
    <cfRule type="cellIs" dxfId="2894" priority="1698" stopIfTrue="1" operator="equal">
      <formula>0</formula>
    </cfRule>
  </conditionalFormatting>
  <conditionalFormatting sqref="L763:L766">
    <cfRule type="containsText" dxfId="2893" priority="1689" stopIfTrue="1" operator="containsText" text="dsoy jktdh; fo|ky;ksa esa iz;ksx gsrq fu%'kqYd">
      <formula>NOT(ISERROR(SEARCH("dsoy jktdh; fo|ky;ksa esa iz;ksx gsrq fu%'kqYd",L763)))</formula>
    </cfRule>
  </conditionalFormatting>
  <conditionalFormatting sqref="L742:L743">
    <cfRule type="cellIs" dxfId="2892" priority="1688" stopIfTrue="1" operator="equal">
      <formula>0</formula>
    </cfRule>
  </conditionalFormatting>
  <conditionalFormatting sqref="L742:L743">
    <cfRule type="containsText" dxfId="2891" priority="1684" stopIfTrue="1" operator="containsText" text="f'k{kk foHkkx jktLFkku">
      <formula>NOT(ISERROR(SEARCH("f'k{kk foHkkx jktLFkku",L742)))</formula>
    </cfRule>
    <cfRule type="containsText" dxfId="2890" priority="1687" stopIfTrue="1" operator="containsText" text="iw.kkZad">
      <formula>NOT(ISERROR(SEARCH("iw.kkZad",L742)))</formula>
    </cfRule>
  </conditionalFormatting>
  <conditionalFormatting sqref="L742:L743">
    <cfRule type="cellIs" dxfId="2889" priority="1685" stopIfTrue="1" operator="equal">
      <formula>1800</formula>
    </cfRule>
    <cfRule type="cellIs" dxfId="2888" priority="1686" stopIfTrue="1" operator="equal">
      <formula>200</formula>
    </cfRule>
  </conditionalFormatting>
  <conditionalFormatting sqref="L742:L743">
    <cfRule type="containsText" dxfId="2887" priority="1683" stopIfTrue="1" operator="containsText" text="dsoy jktdh; fo|ky;ksa esa iz;ksx gsrq fu%'kqYd">
      <formula>NOT(ISERROR(SEARCH("dsoy jktdh; fo|ky;ksa esa iz;ksx gsrq fu%'kqYd",L742)))</formula>
    </cfRule>
  </conditionalFormatting>
  <conditionalFormatting sqref="C737:C738 D750:F750 D751 D745:D749 D742:D743 D740:E741 E745:E748 E762 D760:E761 F761:G761 D753:D758">
    <cfRule type="cellIs" dxfId="2886" priority="1682" stopIfTrue="1" operator="equal">
      <formula>0</formula>
    </cfRule>
  </conditionalFormatting>
  <conditionalFormatting sqref="C737:C738 D750:F750 D751 D745:D749 D742:D743 D740:E741 E745:E748 E762 D760:E761 F761:G761 D753:D758">
    <cfRule type="containsText" dxfId="2885" priority="1678" stopIfTrue="1" operator="containsText" text="f'k{kk foHkkx jktLFkku">
      <formula>NOT(ISERROR(SEARCH("f'k{kk foHkkx jktLFkku",C737)))</formula>
    </cfRule>
    <cfRule type="containsText" dxfId="2884" priority="1681" stopIfTrue="1" operator="containsText" text="iw.kkZad">
      <formula>NOT(ISERROR(SEARCH("iw.kkZad",C737)))</formula>
    </cfRule>
  </conditionalFormatting>
  <conditionalFormatting sqref="E741 E744:E746 E760:E762">
    <cfRule type="cellIs" dxfId="2883" priority="1679" stopIfTrue="1" operator="equal">
      <formula>1800</formula>
    </cfRule>
    <cfRule type="cellIs" dxfId="2882" priority="1680" stopIfTrue="1" operator="equal">
      <formula>200</formula>
    </cfRule>
  </conditionalFormatting>
  <conditionalFormatting sqref="C737:C738 D750:F750 D751 D745:D749 D742:D743 D740:E741 E745:E748 E762 D760:E761 F761:G761 D753:D758">
    <cfRule type="containsText" dxfId="2881" priority="1677" stopIfTrue="1" operator="containsText" text="dsoy jktdh; fo|ky;ksa esa iz;ksx gsrq fu%'kqYd">
      <formula>NOT(ISERROR(SEARCH("dsoy jktdh; fo|ky;ksa esa iz;ksx gsrq fu%'kqYd",C737)))</formula>
    </cfRule>
  </conditionalFormatting>
  <conditionalFormatting sqref="D768">
    <cfRule type="cellIs" dxfId="2880" priority="1676" stopIfTrue="1" operator="equal">
      <formula>0</formula>
    </cfRule>
  </conditionalFormatting>
  <conditionalFormatting sqref="E763:E766">
    <cfRule type="containsText" dxfId="2879" priority="1667" stopIfTrue="1" operator="containsText" text="dsoy jktdh; fo|ky;ksa esa iz;ksx gsrq fu%'kqYd">
      <formula>NOT(ISERROR(SEARCH("dsoy jktdh; fo|ky;ksa esa iz;ksx gsrq fu%'kqYd",E763)))</formula>
    </cfRule>
  </conditionalFormatting>
  <conditionalFormatting sqref="E742:E743">
    <cfRule type="cellIs" dxfId="2878" priority="1666" stopIfTrue="1" operator="equal">
      <formula>0</formula>
    </cfRule>
  </conditionalFormatting>
  <conditionalFormatting sqref="E742:E743">
    <cfRule type="containsText" dxfId="2877" priority="1662" stopIfTrue="1" operator="containsText" text="f'k{kk foHkkx jktLFkku">
      <formula>NOT(ISERROR(SEARCH("f'k{kk foHkkx jktLFkku",E742)))</formula>
    </cfRule>
    <cfRule type="containsText" dxfId="2876" priority="1665" stopIfTrue="1" operator="containsText" text="iw.kkZad">
      <formula>NOT(ISERROR(SEARCH("iw.kkZad",E742)))</formula>
    </cfRule>
  </conditionalFormatting>
  <conditionalFormatting sqref="E742:E743">
    <cfRule type="cellIs" dxfId="2875" priority="1663" stopIfTrue="1" operator="equal">
      <formula>1800</formula>
    </cfRule>
    <cfRule type="cellIs" dxfId="2874" priority="1664" stopIfTrue="1" operator="equal">
      <formula>200</formula>
    </cfRule>
  </conditionalFormatting>
  <conditionalFormatting sqref="E742:E743">
    <cfRule type="containsText" dxfId="2873" priority="1661" stopIfTrue="1" operator="containsText" text="dsoy jktdh; fo|ky;ksa esa iz;ksx gsrq fu%'kqYd">
      <formula>NOT(ISERROR(SEARCH("dsoy jktdh; fo|ky;ksa esa iz;ksx gsrq fu%'kqYd",E742)))</formula>
    </cfRule>
  </conditionalFormatting>
  <conditionalFormatting sqref="E768">
    <cfRule type="cellIs" dxfId="2872" priority="1660" stopIfTrue="1" operator="equal">
      <formula>0</formula>
    </cfRule>
  </conditionalFormatting>
  <conditionalFormatting sqref="K768">
    <cfRule type="containsText" dxfId="2871" priority="1696" stopIfTrue="1" operator="containsText" text="f'k{kk foHkkx jktLFkku">
      <formula>NOT(ISERROR(SEARCH("f'k{kk foHkkx jktLFkku",K768)))</formula>
    </cfRule>
    <cfRule type="containsText" dxfId="2870" priority="1697" stopIfTrue="1" operator="containsText" text="iw.kkZad">
      <formula>NOT(ISERROR(SEARCH("iw.kkZad",K768)))</formula>
    </cfRule>
  </conditionalFormatting>
  <conditionalFormatting sqref="K768">
    <cfRule type="containsText" dxfId="2869" priority="1695" stopIfTrue="1" operator="containsText" text="dsoy jktdh; fo|ky;ksa esa iz;ksx gsrq fu%'kqYd">
      <formula>NOT(ISERROR(SEARCH("dsoy jktdh; fo|ky;ksa esa iz;ksx gsrq fu%'kqYd",K768)))</formula>
    </cfRule>
  </conditionalFormatting>
  <conditionalFormatting sqref="L763:L766">
    <cfRule type="cellIs" dxfId="2868" priority="1694" stopIfTrue="1" operator="equal">
      <formula>0</formula>
    </cfRule>
  </conditionalFormatting>
  <conditionalFormatting sqref="L763:L766">
    <cfRule type="containsText" dxfId="2867" priority="1690" stopIfTrue="1" operator="containsText" text="f'k{kk foHkkx jktLFkku">
      <formula>NOT(ISERROR(SEARCH("f'k{kk foHkkx jktLFkku",L763)))</formula>
    </cfRule>
    <cfRule type="containsText" dxfId="2866" priority="1693" stopIfTrue="1" operator="containsText" text="iw.kkZad">
      <formula>NOT(ISERROR(SEARCH("iw.kkZad",L763)))</formula>
    </cfRule>
  </conditionalFormatting>
  <conditionalFormatting sqref="L763:L766">
    <cfRule type="cellIs" dxfId="2865" priority="1691" stopIfTrue="1" operator="equal">
      <formula>1800</formula>
    </cfRule>
    <cfRule type="cellIs" dxfId="2864" priority="1692" stopIfTrue="1" operator="equal">
      <formula>200</formula>
    </cfRule>
  </conditionalFormatting>
  <conditionalFormatting sqref="D768">
    <cfRule type="containsText" dxfId="2863" priority="1674" stopIfTrue="1" operator="containsText" text="f'k{kk foHkkx jktLFkku">
      <formula>NOT(ISERROR(SEARCH("f'k{kk foHkkx jktLFkku",D768)))</formula>
    </cfRule>
    <cfRule type="containsText" dxfId="2862" priority="1675" stopIfTrue="1" operator="containsText" text="iw.kkZad">
      <formula>NOT(ISERROR(SEARCH("iw.kkZad",D768)))</formula>
    </cfRule>
  </conditionalFormatting>
  <conditionalFormatting sqref="D768">
    <cfRule type="containsText" dxfId="2861" priority="1673" stopIfTrue="1" operator="containsText" text="dsoy jktdh; fo|ky;ksa esa iz;ksx gsrq fu%'kqYd">
      <formula>NOT(ISERROR(SEARCH("dsoy jktdh; fo|ky;ksa esa iz;ksx gsrq fu%'kqYd",D768)))</formula>
    </cfRule>
  </conditionalFormatting>
  <conditionalFormatting sqref="E763:E766">
    <cfRule type="cellIs" dxfId="2860" priority="1672" stopIfTrue="1" operator="equal">
      <formula>0</formula>
    </cfRule>
  </conditionalFormatting>
  <conditionalFormatting sqref="E763:E766">
    <cfRule type="containsText" dxfId="2859" priority="1668" stopIfTrue="1" operator="containsText" text="f'k{kk foHkkx jktLFkku">
      <formula>NOT(ISERROR(SEARCH("f'k{kk foHkkx jktLFkku",E763)))</formula>
    </cfRule>
    <cfRule type="containsText" dxfId="2858" priority="1671" stopIfTrue="1" operator="containsText" text="iw.kkZad">
      <formula>NOT(ISERROR(SEARCH("iw.kkZad",E763)))</formula>
    </cfRule>
  </conditionalFormatting>
  <conditionalFormatting sqref="E763:E766">
    <cfRule type="cellIs" dxfId="2857" priority="1669" stopIfTrue="1" operator="equal">
      <formula>1800</formula>
    </cfRule>
    <cfRule type="cellIs" dxfId="2856" priority="1670" stopIfTrue="1" operator="equal">
      <formula>200</formula>
    </cfRule>
  </conditionalFormatting>
  <conditionalFormatting sqref="E768">
    <cfRule type="containsText" dxfId="2855" priority="1658" stopIfTrue="1" operator="containsText" text="f'k{kk foHkkx jktLFkku">
      <formula>NOT(ISERROR(SEARCH("f'k{kk foHkkx jktLFkku",E768)))</formula>
    </cfRule>
    <cfRule type="containsText" dxfId="2854" priority="1659" stopIfTrue="1" operator="containsText" text="iw.kkZad">
      <formula>NOT(ISERROR(SEARCH("iw.kkZad",E768)))</formula>
    </cfRule>
  </conditionalFormatting>
  <conditionalFormatting sqref="E768">
    <cfRule type="containsText" dxfId="2853" priority="1657" stopIfTrue="1" operator="containsText" text="dsoy jktdh; fo|ky;ksa esa iz;ksx gsrq fu%'kqYd">
      <formula>NOT(ISERROR(SEARCH("dsoy jktdh; fo|ky;ksa esa iz;ksx gsrq fu%'kqYd",E768)))</formula>
    </cfRule>
  </conditionalFormatting>
  <conditionalFormatting sqref="J769:J770 K782:M782 K783 L800 K777:K781 K774:K775 K772:L773 L777:L780 L794 K792:L793 M793:N793 K785:K790">
    <cfRule type="cellIs" dxfId="2852" priority="1656" stopIfTrue="1" operator="equal">
      <formula>0</formula>
    </cfRule>
  </conditionalFormatting>
  <conditionalFormatting sqref="J769:J770 K782:M782 K783 L800 K777:K781 K774:K775 K772:L773 L777:L780 L794 K792:L793 M793:N793 K785:K790">
    <cfRule type="containsText" dxfId="2851" priority="1652" stopIfTrue="1" operator="containsText" text="f'k{kk foHkkx jktLFkku">
      <formula>NOT(ISERROR(SEARCH("f'k{kk foHkkx jktLFkku",J769)))</formula>
    </cfRule>
    <cfRule type="containsText" dxfId="2850" priority="1655" stopIfTrue="1" operator="containsText" text="iw.kkZad">
      <formula>NOT(ISERROR(SEARCH("iw.kkZad",J769)))</formula>
    </cfRule>
  </conditionalFormatting>
  <conditionalFormatting sqref="L773 L776:L778 L792:L794">
    <cfRule type="cellIs" dxfId="2849" priority="1653" stopIfTrue="1" operator="equal">
      <formula>1800</formula>
    </cfRule>
    <cfRule type="cellIs" dxfId="2848" priority="1654" stopIfTrue="1" operator="equal">
      <formula>200</formula>
    </cfRule>
  </conditionalFormatting>
  <conditionalFormatting sqref="J769:J770 K782:M782 K783 L800 K777:K781 K774:K775 K772:L773 L777:L780 L794 K792:L793 M793:N793 K785:K790">
    <cfRule type="containsText" dxfId="2847" priority="1651" stopIfTrue="1" operator="containsText" text="dsoy jktdh; fo|ky;ksa esa iz;ksx gsrq fu%'kqYd">
      <formula>NOT(ISERROR(SEARCH("dsoy jktdh; fo|ky;ksa esa iz;ksx gsrq fu%'kqYd",J769)))</formula>
    </cfRule>
  </conditionalFormatting>
  <conditionalFormatting sqref="K800">
    <cfRule type="cellIs" dxfId="2846" priority="1650" stopIfTrue="1" operator="equal">
      <formula>0</formula>
    </cfRule>
  </conditionalFormatting>
  <conditionalFormatting sqref="K800">
    <cfRule type="containsText" dxfId="2845" priority="1648" stopIfTrue="1" operator="containsText" text="f'k{kk foHkkx jktLFkku">
      <formula>NOT(ISERROR(SEARCH("f'k{kk foHkkx jktLFkku",K800)))</formula>
    </cfRule>
    <cfRule type="containsText" dxfId="2844" priority="1649" stopIfTrue="1" operator="containsText" text="iw.kkZad">
      <formula>NOT(ISERROR(SEARCH("iw.kkZad",K800)))</formula>
    </cfRule>
  </conditionalFormatting>
  <conditionalFormatting sqref="K800">
    <cfRule type="containsText" dxfId="2843" priority="1647" stopIfTrue="1" operator="containsText" text="dsoy jktdh; fo|ky;ksa esa iz;ksx gsrq fu%'kqYd">
      <formula>NOT(ISERROR(SEARCH("dsoy jktdh; fo|ky;ksa esa iz;ksx gsrq fu%'kqYd",K800)))</formula>
    </cfRule>
  </conditionalFormatting>
  <conditionalFormatting sqref="L795:L798">
    <cfRule type="cellIs" dxfId="2842" priority="1646" stopIfTrue="1" operator="equal">
      <formula>0</formula>
    </cfRule>
  </conditionalFormatting>
  <conditionalFormatting sqref="L795:L798">
    <cfRule type="containsText" dxfId="2841" priority="1642" stopIfTrue="1" operator="containsText" text="f'k{kk foHkkx jktLFkku">
      <formula>NOT(ISERROR(SEARCH("f'k{kk foHkkx jktLFkku",L795)))</formula>
    </cfRule>
    <cfRule type="containsText" dxfId="2840" priority="1645" stopIfTrue="1" operator="containsText" text="iw.kkZad">
      <formula>NOT(ISERROR(SEARCH("iw.kkZad",L795)))</formula>
    </cfRule>
  </conditionalFormatting>
  <conditionalFormatting sqref="L795:L798">
    <cfRule type="cellIs" dxfId="2839" priority="1643" stopIfTrue="1" operator="equal">
      <formula>1800</formula>
    </cfRule>
    <cfRule type="cellIs" dxfId="2838" priority="1644" stopIfTrue="1" operator="equal">
      <formula>200</formula>
    </cfRule>
  </conditionalFormatting>
  <conditionalFormatting sqref="L795:L798">
    <cfRule type="containsText" dxfId="2837" priority="1641" stopIfTrue="1" operator="containsText" text="dsoy jktdh; fo|ky;ksa esa iz;ksx gsrq fu%'kqYd">
      <formula>NOT(ISERROR(SEARCH("dsoy jktdh; fo|ky;ksa esa iz;ksx gsrq fu%'kqYd",L795)))</formula>
    </cfRule>
  </conditionalFormatting>
  <conditionalFormatting sqref="L774:L775">
    <cfRule type="cellIs" dxfId="2836" priority="1640" stopIfTrue="1" operator="equal">
      <formula>0</formula>
    </cfRule>
  </conditionalFormatting>
  <conditionalFormatting sqref="L774:L775">
    <cfRule type="containsText" dxfId="2835" priority="1636" stopIfTrue="1" operator="containsText" text="f'k{kk foHkkx jktLFkku">
      <formula>NOT(ISERROR(SEARCH("f'k{kk foHkkx jktLFkku",L774)))</formula>
    </cfRule>
    <cfRule type="containsText" dxfId="2834" priority="1639" stopIfTrue="1" operator="containsText" text="iw.kkZad">
      <formula>NOT(ISERROR(SEARCH("iw.kkZad",L774)))</formula>
    </cfRule>
  </conditionalFormatting>
  <conditionalFormatting sqref="L774:L775">
    <cfRule type="cellIs" dxfId="2833" priority="1637" stopIfTrue="1" operator="equal">
      <formula>1800</formula>
    </cfRule>
    <cfRule type="cellIs" dxfId="2832" priority="1638" stopIfTrue="1" operator="equal">
      <formula>200</formula>
    </cfRule>
  </conditionalFormatting>
  <conditionalFormatting sqref="L774:L775">
    <cfRule type="containsText" dxfId="2831" priority="1635" stopIfTrue="1" operator="containsText" text="dsoy jktdh; fo|ky;ksa esa iz;ksx gsrq fu%'kqYd">
      <formula>NOT(ISERROR(SEARCH("dsoy jktdh; fo|ky;ksa esa iz;ksx gsrq fu%'kqYd",L774)))</formula>
    </cfRule>
  </conditionalFormatting>
  <conditionalFormatting sqref="E800">
    <cfRule type="cellIs" dxfId="2830" priority="1612" stopIfTrue="1" operator="equal">
      <formula>0</formula>
    </cfRule>
  </conditionalFormatting>
  <conditionalFormatting sqref="C769:C770 D782:F782 D783 D777:D781 D774:D775 D772:E773 E777:E780 E794 D792:E793 F793:G793 D785:D790">
    <cfRule type="cellIs" dxfId="2829" priority="1634" stopIfTrue="1" operator="equal">
      <formula>0</formula>
    </cfRule>
  </conditionalFormatting>
  <conditionalFormatting sqref="C769:C770 D782:F782 D783 D777:D781 D774:D775 D772:E773 E777:E780 E794 D792:E793 F793:G793 D785:D790">
    <cfRule type="containsText" dxfId="2828" priority="1630" stopIfTrue="1" operator="containsText" text="f'k{kk foHkkx jktLFkku">
      <formula>NOT(ISERROR(SEARCH("f'k{kk foHkkx jktLFkku",C769)))</formula>
    </cfRule>
    <cfRule type="containsText" dxfId="2827" priority="1633" stopIfTrue="1" operator="containsText" text="iw.kkZad">
      <formula>NOT(ISERROR(SEARCH("iw.kkZad",C769)))</formula>
    </cfRule>
  </conditionalFormatting>
  <conditionalFormatting sqref="E773 E776:E778 E792:E794">
    <cfRule type="cellIs" dxfId="2826" priority="1631" stopIfTrue="1" operator="equal">
      <formula>1800</formula>
    </cfRule>
    <cfRule type="cellIs" dxfId="2825" priority="1632" stopIfTrue="1" operator="equal">
      <formula>200</formula>
    </cfRule>
  </conditionalFormatting>
  <conditionalFormatting sqref="C769:C770 D782:F782 D783 D777:D781 D774:D775 D772:E773 E777:E780 E794 D792:E793 F793:G793 D785:D790">
    <cfRule type="containsText" dxfId="2824" priority="1629" stopIfTrue="1" operator="containsText" text="dsoy jktdh; fo|ky;ksa esa iz;ksx gsrq fu%'kqYd">
      <formula>NOT(ISERROR(SEARCH("dsoy jktdh; fo|ky;ksa esa iz;ksx gsrq fu%'kqYd",C769)))</formula>
    </cfRule>
  </conditionalFormatting>
  <conditionalFormatting sqref="D800">
    <cfRule type="cellIs" dxfId="2823" priority="1628" stopIfTrue="1" operator="equal">
      <formula>0</formula>
    </cfRule>
  </conditionalFormatting>
  <conditionalFormatting sqref="D800">
    <cfRule type="containsText" dxfId="2822" priority="1626" stopIfTrue="1" operator="containsText" text="f'k{kk foHkkx jktLFkku">
      <formula>NOT(ISERROR(SEARCH("f'k{kk foHkkx jktLFkku",D800)))</formula>
    </cfRule>
    <cfRule type="containsText" dxfId="2821" priority="1627" stopIfTrue="1" operator="containsText" text="iw.kkZad">
      <formula>NOT(ISERROR(SEARCH("iw.kkZad",D800)))</formula>
    </cfRule>
  </conditionalFormatting>
  <conditionalFormatting sqref="D800">
    <cfRule type="containsText" dxfId="2820" priority="1625" stopIfTrue="1" operator="containsText" text="dsoy jktdh; fo|ky;ksa esa iz;ksx gsrq fu%'kqYd">
      <formula>NOT(ISERROR(SEARCH("dsoy jktdh; fo|ky;ksa esa iz;ksx gsrq fu%'kqYd",D800)))</formula>
    </cfRule>
  </conditionalFormatting>
  <conditionalFormatting sqref="E795:E798">
    <cfRule type="cellIs" dxfId="2819" priority="1624" stopIfTrue="1" operator="equal">
      <formula>0</formula>
    </cfRule>
  </conditionalFormatting>
  <conditionalFormatting sqref="E795:E798">
    <cfRule type="containsText" dxfId="2818" priority="1620" stopIfTrue="1" operator="containsText" text="f'k{kk foHkkx jktLFkku">
      <formula>NOT(ISERROR(SEARCH("f'k{kk foHkkx jktLFkku",E795)))</formula>
    </cfRule>
    <cfRule type="containsText" dxfId="2817" priority="1623" stopIfTrue="1" operator="containsText" text="iw.kkZad">
      <formula>NOT(ISERROR(SEARCH("iw.kkZad",E795)))</formula>
    </cfRule>
  </conditionalFormatting>
  <conditionalFormatting sqref="E795:E798">
    <cfRule type="cellIs" dxfId="2816" priority="1621" stopIfTrue="1" operator="equal">
      <formula>1800</formula>
    </cfRule>
    <cfRule type="cellIs" dxfId="2815" priority="1622" stopIfTrue="1" operator="equal">
      <formula>200</formula>
    </cfRule>
  </conditionalFormatting>
  <conditionalFormatting sqref="E795:E798">
    <cfRule type="containsText" dxfId="2814" priority="1619" stopIfTrue="1" operator="containsText" text="dsoy jktdh; fo|ky;ksa esa iz;ksx gsrq fu%'kqYd">
      <formula>NOT(ISERROR(SEARCH("dsoy jktdh; fo|ky;ksa esa iz;ksx gsrq fu%'kqYd",E795)))</formula>
    </cfRule>
  </conditionalFormatting>
  <conditionalFormatting sqref="E774:E775">
    <cfRule type="cellIs" dxfId="2813" priority="1618" stopIfTrue="1" operator="equal">
      <formula>0</formula>
    </cfRule>
  </conditionalFormatting>
  <conditionalFormatting sqref="E774:E775">
    <cfRule type="containsText" dxfId="2812" priority="1614" stopIfTrue="1" operator="containsText" text="f'k{kk foHkkx jktLFkku">
      <formula>NOT(ISERROR(SEARCH("f'k{kk foHkkx jktLFkku",E774)))</formula>
    </cfRule>
    <cfRule type="containsText" dxfId="2811" priority="1617" stopIfTrue="1" operator="containsText" text="iw.kkZad">
      <formula>NOT(ISERROR(SEARCH("iw.kkZad",E774)))</formula>
    </cfRule>
  </conditionalFormatting>
  <conditionalFormatting sqref="E774:E775">
    <cfRule type="cellIs" dxfId="2810" priority="1615" stopIfTrue="1" operator="equal">
      <formula>1800</formula>
    </cfRule>
    <cfRule type="cellIs" dxfId="2809" priority="1616" stopIfTrue="1" operator="equal">
      <formula>200</formula>
    </cfRule>
  </conditionalFormatting>
  <conditionalFormatting sqref="E774:E775">
    <cfRule type="containsText" dxfId="2808" priority="1613" stopIfTrue="1" operator="containsText" text="dsoy jktdh; fo|ky;ksa esa iz;ksx gsrq fu%'kqYd">
      <formula>NOT(ISERROR(SEARCH("dsoy jktdh; fo|ky;ksa esa iz;ksx gsrq fu%'kqYd",E774)))</formula>
    </cfRule>
  </conditionalFormatting>
  <conditionalFormatting sqref="E800">
    <cfRule type="containsText" dxfId="2807" priority="1610" stopIfTrue="1" operator="containsText" text="f'k{kk foHkkx jktLFkku">
      <formula>NOT(ISERROR(SEARCH("f'k{kk foHkkx jktLFkku",E800)))</formula>
    </cfRule>
    <cfRule type="containsText" dxfId="2806" priority="1611" stopIfTrue="1" operator="containsText" text="iw.kkZad">
      <formula>NOT(ISERROR(SEARCH("iw.kkZad",E800)))</formula>
    </cfRule>
  </conditionalFormatting>
  <conditionalFormatting sqref="E800">
    <cfRule type="containsText" dxfId="2805" priority="1609" stopIfTrue="1" operator="containsText" text="dsoy jktdh; fo|ky;ksa esa iz;ksx gsrq fu%'kqYd">
      <formula>NOT(ISERROR(SEARCH("dsoy jktdh; fo|ky;ksa esa iz;ksx gsrq fu%'kqYd",E800)))</formula>
    </cfRule>
  </conditionalFormatting>
  <conditionalFormatting sqref="J801:J802 K814:M814 K815 L832 K809:K813 K806:K807 K804:L805 L809:L812 L826 K824:L825 M825:N825 K817:K822">
    <cfRule type="cellIs" dxfId="2804" priority="1608" stopIfTrue="1" operator="equal">
      <formula>0</formula>
    </cfRule>
  </conditionalFormatting>
  <conditionalFormatting sqref="J801:J802 K814:M814 K815 L832 K809:K813 K806:K807 K804:L805 L809:L812 L826 K824:L825 M825:N825 K817:K822">
    <cfRule type="containsText" dxfId="2803" priority="1604" stopIfTrue="1" operator="containsText" text="f'k{kk foHkkx jktLFkku">
      <formula>NOT(ISERROR(SEARCH("f'k{kk foHkkx jktLFkku",J801)))</formula>
    </cfRule>
    <cfRule type="containsText" dxfId="2802" priority="1607" stopIfTrue="1" operator="containsText" text="iw.kkZad">
      <formula>NOT(ISERROR(SEARCH("iw.kkZad",J801)))</formula>
    </cfRule>
  </conditionalFormatting>
  <conditionalFormatting sqref="L805 L808:L810 L824:L826">
    <cfRule type="cellIs" dxfId="2801" priority="1605" stopIfTrue="1" operator="equal">
      <formula>1800</formula>
    </cfRule>
    <cfRule type="cellIs" dxfId="2800" priority="1606" stopIfTrue="1" operator="equal">
      <formula>200</formula>
    </cfRule>
  </conditionalFormatting>
  <conditionalFormatting sqref="J801:J802 K814:M814 K815 L832 K809:K813 K806:K807 K804:L805 L809:L812 L826 K824:L825 M825:N825 K817:K822">
    <cfRule type="containsText" dxfId="2799" priority="1603" stopIfTrue="1" operator="containsText" text="dsoy jktdh; fo|ky;ksa esa iz;ksx gsrq fu%'kqYd">
      <formula>NOT(ISERROR(SEARCH("dsoy jktdh; fo|ky;ksa esa iz;ksx gsrq fu%'kqYd",J801)))</formula>
    </cfRule>
  </conditionalFormatting>
  <conditionalFormatting sqref="K832">
    <cfRule type="cellIs" dxfId="2798" priority="1602" stopIfTrue="1" operator="equal">
      <formula>0</formula>
    </cfRule>
  </conditionalFormatting>
  <conditionalFormatting sqref="K832">
    <cfRule type="containsText" dxfId="2797" priority="1600" stopIfTrue="1" operator="containsText" text="f'k{kk foHkkx jktLFkku">
      <formula>NOT(ISERROR(SEARCH("f'k{kk foHkkx jktLFkku",K832)))</formula>
    </cfRule>
    <cfRule type="containsText" dxfId="2796" priority="1601" stopIfTrue="1" operator="containsText" text="iw.kkZad">
      <formula>NOT(ISERROR(SEARCH("iw.kkZad",K832)))</formula>
    </cfRule>
  </conditionalFormatting>
  <conditionalFormatting sqref="K832">
    <cfRule type="containsText" dxfId="2795" priority="1599" stopIfTrue="1" operator="containsText" text="dsoy jktdh; fo|ky;ksa esa iz;ksx gsrq fu%'kqYd">
      <formula>NOT(ISERROR(SEARCH("dsoy jktdh; fo|ky;ksa esa iz;ksx gsrq fu%'kqYd",K832)))</formula>
    </cfRule>
  </conditionalFormatting>
  <conditionalFormatting sqref="L827:L830">
    <cfRule type="cellIs" dxfId="2794" priority="1598" stopIfTrue="1" operator="equal">
      <formula>0</formula>
    </cfRule>
  </conditionalFormatting>
  <conditionalFormatting sqref="L827:L830">
    <cfRule type="containsText" dxfId="2793" priority="1594" stopIfTrue="1" operator="containsText" text="f'k{kk foHkkx jktLFkku">
      <formula>NOT(ISERROR(SEARCH("f'k{kk foHkkx jktLFkku",L827)))</formula>
    </cfRule>
    <cfRule type="containsText" dxfId="2792" priority="1597" stopIfTrue="1" operator="containsText" text="iw.kkZad">
      <formula>NOT(ISERROR(SEARCH("iw.kkZad",L827)))</formula>
    </cfRule>
  </conditionalFormatting>
  <conditionalFormatting sqref="L827:L830">
    <cfRule type="cellIs" dxfId="2791" priority="1595" stopIfTrue="1" operator="equal">
      <formula>1800</formula>
    </cfRule>
    <cfRule type="cellIs" dxfId="2790" priority="1596" stopIfTrue="1" operator="equal">
      <formula>200</formula>
    </cfRule>
  </conditionalFormatting>
  <conditionalFormatting sqref="L827:L830">
    <cfRule type="containsText" dxfId="2789" priority="1593" stopIfTrue="1" operator="containsText" text="dsoy jktdh; fo|ky;ksa esa iz;ksx gsrq fu%'kqYd">
      <formula>NOT(ISERROR(SEARCH("dsoy jktdh; fo|ky;ksa esa iz;ksx gsrq fu%'kqYd",L827)))</formula>
    </cfRule>
  </conditionalFormatting>
  <conditionalFormatting sqref="L806:L807">
    <cfRule type="cellIs" dxfId="2788" priority="1592" stopIfTrue="1" operator="equal">
      <formula>0</formula>
    </cfRule>
  </conditionalFormatting>
  <conditionalFormatting sqref="L806:L807">
    <cfRule type="containsText" dxfId="2787" priority="1588" stopIfTrue="1" operator="containsText" text="f'k{kk foHkkx jktLFkku">
      <formula>NOT(ISERROR(SEARCH("f'k{kk foHkkx jktLFkku",L806)))</formula>
    </cfRule>
    <cfRule type="containsText" dxfId="2786" priority="1591" stopIfTrue="1" operator="containsText" text="iw.kkZad">
      <formula>NOT(ISERROR(SEARCH("iw.kkZad",L806)))</formula>
    </cfRule>
  </conditionalFormatting>
  <conditionalFormatting sqref="L806:L807">
    <cfRule type="cellIs" dxfId="2785" priority="1589" stopIfTrue="1" operator="equal">
      <formula>1800</formula>
    </cfRule>
    <cfRule type="cellIs" dxfId="2784" priority="1590" stopIfTrue="1" operator="equal">
      <formula>200</formula>
    </cfRule>
  </conditionalFormatting>
  <conditionalFormatting sqref="L806:L807">
    <cfRule type="containsText" dxfId="2783" priority="1587" stopIfTrue="1" operator="containsText" text="dsoy jktdh; fo|ky;ksa esa iz;ksx gsrq fu%'kqYd">
      <formula>NOT(ISERROR(SEARCH("dsoy jktdh; fo|ky;ksa esa iz;ksx gsrq fu%'kqYd",L806)))</formula>
    </cfRule>
  </conditionalFormatting>
  <conditionalFormatting sqref="K960">
    <cfRule type="containsText" dxfId="2782" priority="1407" stopIfTrue="1" operator="containsText" text="dsoy jktdh; fo|ky;ksa esa iz;ksx gsrq fu%'kqYd">
      <formula>NOT(ISERROR(SEARCH("dsoy jktdh; fo|ky;ksa esa iz;ksx gsrq fu%'kqYd",K960)))</formula>
    </cfRule>
  </conditionalFormatting>
  <conditionalFormatting sqref="L955:L958">
    <cfRule type="cellIs" dxfId="2781" priority="1406" stopIfTrue="1" operator="equal">
      <formula>0</formula>
    </cfRule>
  </conditionalFormatting>
  <conditionalFormatting sqref="E832">
    <cfRule type="cellIs" dxfId="2780" priority="1564" stopIfTrue="1" operator="equal">
      <formula>0</formula>
    </cfRule>
  </conditionalFormatting>
  <conditionalFormatting sqref="C801:C802 D814:F814 D815 D809:D813 D806:D807 D804:E805 E809:E812 E826 D824:E825 F825:G825 D817:D822">
    <cfRule type="cellIs" dxfId="2779" priority="1586" stopIfTrue="1" operator="equal">
      <formula>0</formula>
    </cfRule>
  </conditionalFormatting>
  <conditionalFormatting sqref="C801:C802 D814:F814 D815 D809:D813 D806:D807 D804:E805 E809:E812 E826 D824:E825 F825:G825 D817:D822">
    <cfRule type="containsText" dxfId="2778" priority="1582" stopIfTrue="1" operator="containsText" text="f'k{kk foHkkx jktLFkku">
      <formula>NOT(ISERROR(SEARCH("f'k{kk foHkkx jktLFkku",C801)))</formula>
    </cfRule>
    <cfRule type="containsText" dxfId="2777" priority="1585" stopIfTrue="1" operator="containsText" text="iw.kkZad">
      <formula>NOT(ISERROR(SEARCH("iw.kkZad",C801)))</formula>
    </cfRule>
  </conditionalFormatting>
  <conditionalFormatting sqref="E805 E808:E810 E824:E826">
    <cfRule type="cellIs" dxfId="2776" priority="1583" stopIfTrue="1" operator="equal">
      <formula>1800</formula>
    </cfRule>
    <cfRule type="cellIs" dxfId="2775" priority="1584" stopIfTrue="1" operator="equal">
      <formula>200</formula>
    </cfRule>
  </conditionalFormatting>
  <conditionalFormatting sqref="C801:C802 D814:F814 D815 D809:D813 D806:D807 D804:E805 E809:E812 E826 D824:E825 F825:G825 D817:D822">
    <cfRule type="containsText" dxfId="2774" priority="1581" stopIfTrue="1" operator="containsText" text="dsoy jktdh; fo|ky;ksa esa iz;ksx gsrq fu%'kqYd">
      <formula>NOT(ISERROR(SEARCH("dsoy jktdh; fo|ky;ksa esa iz;ksx gsrq fu%'kqYd",C801)))</formula>
    </cfRule>
  </conditionalFormatting>
  <conditionalFormatting sqref="D832">
    <cfRule type="cellIs" dxfId="2773" priority="1580" stopIfTrue="1" operator="equal">
      <formula>0</formula>
    </cfRule>
  </conditionalFormatting>
  <conditionalFormatting sqref="D832">
    <cfRule type="containsText" dxfId="2772" priority="1578" stopIfTrue="1" operator="containsText" text="f'k{kk foHkkx jktLFkku">
      <formula>NOT(ISERROR(SEARCH("f'k{kk foHkkx jktLFkku",D832)))</formula>
    </cfRule>
    <cfRule type="containsText" dxfId="2771" priority="1579" stopIfTrue="1" operator="containsText" text="iw.kkZad">
      <formula>NOT(ISERROR(SEARCH("iw.kkZad",D832)))</formula>
    </cfRule>
  </conditionalFormatting>
  <conditionalFormatting sqref="D832">
    <cfRule type="containsText" dxfId="2770" priority="1577" stopIfTrue="1" operator="containsText" text="dsoy jktdh; fo|ky;ksa esa iz;ksx gsrq fu%'kqYd">
      <formula>NOT(ISERROR(SEARCH("dsoy jktdh; fo|ky;ksa esa iz;ksx gsrq fu%'kqYd",D832)))</formula>
    </cfRule>
  </conditionalFormatting>
  <conditionalFormatting sqref="E827:E830">
    <cfRule type="cellIs" dxfId="2769" priority="1576" stopIfTrue="1" operator="equal">
      <formula>0</formula>
    </cfRule>
  </conditionalFormatting>
  <conditionalFormatting sqref="E827:E830">
    <cfRule type="containsText" dxfId="2768" priority="1572" stopIfTrue="1" operator="containsText" text="f'k{kk foHkkx jktLFkku">
      <formula>NOT(ISERROR(SEARCH("f'k{kk foHkkx jktLFkku",E827)))</formula>
    </cfRule>
    <cfRule type="containsText" dxfId="2767" priority="1575" stopIfTrue="1" operator="containsText" text="iw.kkZad">
      <formula>NOT(ISERROR(SEARCH("iw.kkZad",E827)))</formula>
    </cfRule>
  </conditionalFormatting>
  <conditionalFormatting sqref="E827:E830">
    <cfRule type="cellIs" dxfId="2766" priority="1573" stopIfTrue="1" operator="equal">
      <formula>1800</formula>
    </cfRule>
    <cfRule type="cellIs" dxfId="2765" priority="1574" stopIfTrue="1" operator="equal">
      <formula>200</formula>
    </cfRule>
  </conditionalFormatting>
  <conditionalFormatting sqref="E827:E830">
    <cfRule type="containsText" dxfId="2764" priority="1571" stopIfTrue="1" operator="containsText" text="dsoy jktdh; fo|ky;ksa esa iz;ksx gsrq fu%'kqYd">
      <formula>NOT(ISERROR(SEARCH("dsoy jktdh; fo|ky;ksa esa iz;ksx gsrq fu%'kqYd",E827)))</formula>
    </cfRule>
  </conditionalFormatting>
  <conditionalFormatting sqref="E806:E807">
    <cfRule type="cellIs" dxfId="2763" priority="1570" stopIfTrue="1" operator="equal">
      <formula>0</formula>
    </cfRule>
  </conditionalFormatting>
  <conditionalFormatting sqref="E806:E807">
    <cfRule type="containsText" dxfId="2762" priority="1566" stopIfTrue="1" operator="containsText" text="f'k{kk foHkkx jktLFkku">
      <formula>NOT(ISERROR(SEARCH("f'k{kk foHkkx jktLFkku",E806)))</formula>
    </cfRule>
    <cfRule type="containsText" dxfId="2761" priority="1569" stopIfTrue="1" operator="containsText" text="iw.kkZad">
      <formula>NOT(ISERROR(SEARCH("iw.kkZad",E806)))</formula>
    </cfRule>
  </conditionalFormatting>
  <conditionalFormatting sqref="E806:E807">
    <cfRule type="cellIs" dxfId="2760" priority="1567" stopIfTrue="1" operator="equal">
      <formula>1800</formula>
    </cfRule>
    <cfRule type="cellIs" dxfId="2759" priority="1568" stopIfTrue="1" operator="equal">
      <formula>200</formula>
    </cfRule>
  </conditionalFormatting>
  <conditionalFormatting sqref="E806:E807">
    <cfRule type="containsText" dxfId="2758" priority="1565" stopIfTrue="1" operator="containsText" text="dsoy jktdh; fo|ky;ksa esa iz;ksx gsrq fu%'kqYd">
      <formula>NOT(ISERROR(SEARCH("dsoy jktdh; fo|ky;ksa esa iz;ksx gsrq fu%'kqYd",E806)))</formula>
    </cfRule>
  </conditionalFormatting>
  <conditionalFormatting sqref="E859:E862">
    <cfRule type="cellIs" dxfId="2757" priority="1528" stopIfTrue="1" operator="equal">
      <formula>0</formula>
    </cfRule>
  </conditionalFormatting>
  <conditionalFormatting sqref="E859:E862">
    <cfRule type="containsText" dxfId="2756" priority="1524" stopIfTrue="1" operator="containsText" text="f'k{kk foHkkx jktLFkku">
      <formula>NOT(ISERROR(SEARCH("f'k{kk foHkkx jktLFkku",E859)))</formula>
    </cfRule>
    <cfRule type="containsText" dxfId="2755" priority="1527" stopIfTrue="1" operator="containsText" text="iw.kkZad">
      <formula>NOT(ISERROR(SEARCH("iw.kkZad",E859)))</formula>
    </cfRule>
  </conditionalFormatting>
  <conditionalFormatting sqref="E859:E862">
    <cfRule type="cellIs" dxfId="2754" priority="1525" stopIfTrue="1" operator="equal">
      <formula>1800</formula>
    </cfRule>
    <cfRule type="cellIs" dxfId="2753" priority="1526" stopIfTrue="1" operator="equal">
      <formula>200</formula>
    </cfRule>
  </conditionalFormatting>
  <conditionalFormatting sqref="E859:E862">
    <cfRule type="containsText" dxfId="2752" priority="1523" stopIfTrue="1" operator="containsText" text="dsoy jktdh; fo|ky;ksa esa iz;ksx gsrq fu%'kqYd">
      <formula>NOT(ISERROR(SEARCH("dsoy jktdh; fo|ky;ksa esa iz;ksx gsrq fu%'kqYd",E859)))</formula>
    </cfRule>
  </conditionalFormatting>
  <conditionalFormatting sqref="E838:E839">
    <cfRule type="cellIs" dxfId="2751" priority="1522" stopIfTrue="1" operator="equal">
      <formula>0</formula>
    </cfRule>
  </conditionalFormatting>
  <conditionalFormatting sqref="E864">
    <cfRule type="containsText" dxfId="2750" priority="1513" stopIfTrue="1" operator="containsText" text="dsoy jktdh; fo|ky;ksa esa iz;ksx gsrq fu%'kqYd">
      <formula>NOT(ISERROR(SEARCH("dsoy jktdh; fo|ky;ksa esa iz;ksx gsrq fu%'kqYd",E864)))</formula>
    </cfRule>
  </conditionalFormatting>
  <conditionalFormatting sqref="J865:J866 K878:M878 K879 L896 K873:K877 K870:K871 K868:L869 L873:L876 L890 K888:L889 M889:N889 K881:K886">
    <cfRule type="cellIs" dxfId="2749" priority="1512" stopIfTrue="1" operator="equal">
      <formula>0</formula>
    </cfRule>
  </conditionalFormatting>
  <conditionalFormatting sqref="J865:J866 K878:M878 K879 L896 K873:K877 K870:K871 K868:L869 L873:L876 L890 K888:L889 M889:N889 K881:K886">
    <cfRule type="containsText" dxfId="2748" priority="1508" stopIfTrue="1" operator="containsText" text="f'k{kk foHkkx jktLFkku">
      <formula>NOT(ISERROR(SEARCH("f'k{kk foHkkx jktLFkku",J865)))</formula>
    </cfRule>
    <cfRule type="containsText" dxfId="2747" priority="1511" stopIfTrue="1" operator="containsText" text="iw.kkZad">
      <formula>NOT(ISERROR(SEARCH("iw.kkZad",J865)))</formula>
    </cfRule>
  </conditionalFormatting>
  <conditionalFormatting sqref="L869 L872:L874 L888:L890">
    <cfRule type="cellIs" dxfId="2746" priority="1509" stopIfTrue="1" operator="equal">
      <formula>1800</formula>
    </cfRule>
    <cfRule type="cellIs" dxfId="2745" priority="1510" stopIfTrue="1" operator="equal">
      <formula>200</formula>
    </cfRule>
  </conditionalFormatting>
  <conditionalFormatting sqref="J865:J866 K878:M878 K879 L896 K873:K877 K870:K871 K868:L869 L873:L876 L890 K888:L889 M889:N889 K881:K886">
    <cfRule type="containsText" dxfId="2744" priority="1507" stopIfTrue="1" operator="containsText" text="dsoy jktdh; fo|ky;ksa esa iz;ksx gsrq fu%'kqYd">
      <formula>NOT(ISERROR(SEARCH("dsoy jktdh; fo|ky;ksa esa iz;ksx gsrq fu%'kqYd",J865)))</formula>
    </cfRule>
  </conditionalFormatting>
  <conditionalFormatting sqref="K896">
    <cfRule type="cellIs" dxfId="2743" priority="1506" stopIfTrue="1" operator="equal">
      <formula>0</formula>
    </cfRule>
  </conditionalFormatting>
  <conditionalFormatting sqref="L891:L894">
    <cfRule type="containsText" dxfId="2742" priority="1497" stopIfTrue="1" operator="containsText" text="dsoy jktdh; fo|ky;ksa esa iz;ksx gsrq fu%'kqYd">
      <formula>NOT(ISERROR(SEARCH("dsoy jktdh; fo|ky;ksa esa iz;ksx gsrq fu%'kqYd",L891)))</formula>
    </cfRule>
  </conditionalFormatting>
  <conditionalFormatting sqref="L870:L871">
    <cfRule type="cellIs" dxfId="2741" priority="1496" stopIfTrue="1" operator="equal">
      <formula>0</formula>
    </cfRule>
  </conditionalFormatting>
  <conditionalFormatting sqref="L870:L871">
    <cfRule type="containsText" dxfId="2740" priority="1492" stopIfTrue="1" operator="containsText" text="f'k{kk foHkkx jktLFkku">
      <formula>NOT(ISERROR(SEARCH("f'k{kk foHkkx jktLFkku",L870)))</formula>
    </cfRule>
    <cfRule type="containsText" dxfId="2739" priority="1495" stopIfTrue="1" operator="containsText" text="iw.kkZad">
      <formula>NOT(ISERROR(SEARCH("iw.kkZad",L870)))</formula>
    </cfRule>
  </conditionalFormatting>
  <conditionalFormatting sqref="L870:L871">
    <cfRule type="cellIs" dxfId="2738" priority="1493" stopIfTrue="1" operator="equal">
      <formula>1800</formula>
    </cfRule>
    <cfRule type="cellIs" dxfId="2737" priority="1494" stopIfTrue="1" operator="equal">
      <formula>200</formula>
    </cfRule>
  </conditionalFormatting>
  <conditionalFormatting sqref="L870:L871">
    <cfRule type="containsText" dxfId="2736" priority="1491" stopIfTrue="1" operator="containsText" text="dsoy jktdh; fo|ky;ksa esa iz;ksx gsrq fu%'kqYd">
      <formula>NOT(ISERROR(SEARCH("dsoy jktdh; fo|ky;ksa esa iz;ksx gsrq fu%'kqYd",L870)))</formula>
    </cfRule>
  </conditionalFormatting>
  <conditionalFormatting sqref="C865:C866 D878:F878 D879 D873:D877 D870:D871 D868:E869 E873:E876 E890 D888:E889 F889:G889 D881:D886">
    <cfRule type="cellIs" dxfId="2735" priority="1490" stopIfTrue="1" operator="equal">
      <formula>0</formula>
    </cfRule>
  </conditionalFormatting>
  <conditionalFormatting sqref="C865:C866 D878:F878 D879 D873:D877 D870:D871 D868:E869 E873:E876 E890 D888:E889 F889:G889 D881:D886">
    <cfRule type="containsText" dxfId="2734" priority="1486" stopIfTrue="1" operator="containsText" text="f'k{kk foHkkx jktLFkku">
      <formula>NOT(ISERROR(SEARCH("f'k{kk foHkkx jktLFkku",C865)))</formula>
    </cfRule>
    <cfRule type="containsText" dxfId="2733" priority="1489" stopIfTrue="1" operator="containsText" text="iw.kkZad">
      <formula>NOT(ISERROR(SEARCH("iw.kkZad",C865)))</formula>
    </cfRule>
  </conditionalFormatting>
  <conditionalFormatting sqref="E869 E872:E874 E888:E890">
    <cfRule type="cellIs" dxfId="2732" priority="1487" stopIfTrue="1" operator="equal">
      <formula>1800</formula>
    </cfRule>
    <cfRule type="cellIs" dxfId="2731" priority="1488" stopIfTrue="1" operator="equal">
      <formula>200</formula>
    </cfRule>
  </conditionalFormatting>
  <conditionalFormatting sqref="C865:C866 D878:F878 D879 D873:D877 D870:D871 D868:E869 E873:E876 E890 D888:E889 F889:G889 D881:D886">
    <cfRule type="containsText" dxfId="2730" priority="1485" stopIfTrue="1" operator="containsText" text="dsoy jktdh; fo|ky;ksa esa iz;ksx gsrq fu%'kqYd">
      <formula>NOT(ISERROR(SEARCH("dsoy jktdh; fo|ky;ksa esa iz;ksx gsrq fu%'kqYd",C865)))</formula>
    </cfRule>
  </conditionalFormatting>
  <conditionalFormatting sqref="D896">
    <cfRule type="cellIs" dxfId="2729" priority="1484" stopIfTrue="1" operator="equal">
      <formula>0</formula>
    </cfRule>
  </conditionalFormatting>
  <conditionalFormatting sqref="E891:E894">
    <cfRule type="containsText" dxfId="2728" priority="1475" stopIfTrue="1" operator="containsText" text="dsoy jktdh; fo|ky;ksa esa iz;ksx gsrq fu%'kqYd">
      <formula>NOT(ISERROR(SEARCH("dsoy jktdh; fo|ky;ksa esa iz;ksx gsrq fu%'kqYd",E891)))</formula>
    </cfRule>
  </conditionalFormatting>
  <conditionalFormatting sqref="E870:E871">
    <cfRule type="cellIs" dxfId="2727" priority="1474" stopIfTrue="1" operator="equal">
      <formula>0</formula>
    </cfRule>
  </conditionalFormatting>
  <conditionalFormatting sqref="E870:E871">
    <cfRule type="containsText" dxfId="2726" priority="1470" stopIfTrue="1" operator="containsText" text="f'k{kk foHkkx jktLFkku">
      <formula>NOT(ISERROR(SEARCH("f'k{kk foHkkx jktLFkku",E870)))</formula>
    </cfRule>
    <cfRule type="containsText" dxfId="2725" priority="1473" stopIfTrue="1" operator="containsText" text="iw.kkZad">
      <formula>NOT(ISERROR(SEARCH("iw.kkZad",E870)))</formula>
    </cfRule>
  </conditionalFormatting>
  <conditionalFormatting sqref="E870:E871">
    <cfRule type="cellIs" dxfId="2724" priority="1471" stopIfTrue="1" operator="equal">
      <formula>1800</formula>
    </cfRule>
    <cfRule type="cellIs" dxfId="2723" priority="1472" stopIfTrue="1" operator="equal">
      <formula>200</formula>
    </cfRule>
  </conditionalFormatting>
  <conditionalFormatting sqref="E870:E871">
    <cfRule type="containsText" dxfId="2722" priority="1469" stopIfTrue="1" operator="containsText" text="dsoy jktdh; fo|ky;ksa esa iz;ksx gsrq fu%'kqYd">
      <formula>NOT(ISERROR(SEARCH("dsoy jktdh; fo|ky;ksa esa iz;ksx gsrq fu%'kqYd",E870)))</formula>
    </cfRule>
  </conditionalFormatting>
  <conditionalFormatting sqref="E896">
    <cfRule type="cellIs" dxfId="2721" priority="1468" stopIfTrue="1" operator="equal">
      <formula>0</formula>
    </cfRule>
  </conditionalFormatting>
  <conditionalFormatting sqref="E832">
    <cfRule type="containsText" dxfId="2720" priority="1562" stopIfTrue="1" operator="containsText" text="f'k{kk foHkkx jktLFkku">
      <formula>NOT(ISERROR(SEARCH("f'k{kk foHkkx jktLFkku",E832)))</formula>
    </cfRule>
    <cfRule type="containsText" dxfId="2719" priority="1563" stopIfTrue="1" operator="containsText" text="iw.kkZad">
      <formula>NOT(ISERROR(SEARCH("iw.kkZad",E832)))</formula>
    </cfRule>
  </conditionalFormatting>
  <conditionalFormatting sqref="E832">
    <cfRule type="containsText" dxfId="2718" priority="1561" stopIfTrue="1" operator="containsText" text="dsoy jktdh; fo|ky;ksa esa iz;ksx gsrq fu%'kqYd">
      <formula>NOT(ISERROR(SEARCH("dsoy jktdh; fo|ky;ksa esa iz;ksx gsrq fu%'kqYd",E832)))</formula>
    </cfRule>
  </conditionalFormatting>
  <conditionalFormatting sqref="C929:C930 D942:F942 D943 D937:D941 D934:D935 D932:E933 E937:E940 E954 D952:E953 F953:G953 D945:D950">
    <cfRule type="containsText" dxfId="2717" priority="1389" stopIfTrue="1" operator="containsText" text="dsoy jktdh; fo|ky;ksa esa iz;ksx gsrq fu%'kqYd">
      <formula>NOT(ISERROR(SEARCH("dsoy jktdh; fo|ky;ksa esa iz;ksx gsrq fu%'kqYd",C929)))</formula>
    </cfRule>
  </conditionalFormatting>
  <conditionalFormatting sqref="D960">
    <cfRule type="cellIs" dxfId="2716" priority="1388" stopIfTrue="1" operator="equal">
      <formula>0</formula>
    </cfRule>
  </conditionalFormatting>
  <conditionalFormatting sqref="D960">
    <cfRule type="containsText" dxfId="2715" priority="1386" stopIfTrue="1" operator="containsText" text="f'k{kk foHkkx jktLFkku">
      <formula>NOT(ISERROR(SEARCH("f'k{kk foHkkx jktLFkku",D960)))</formula>
    </cfRule>
    <cfRule type="containsText" dxfId="2714" priority="1387" stopIfTrue="1" operator="containsText" text="iw.kkZad">
      <formula>NOT(ISERROR(SEARCH("iw.kkZad",D960)))</formula>
    </cfRule>
  </conditionalFormatting>
  <conditionalFormatting sqref="D960">
    <cfRule type="containsText" dxfId="2713" priority="1385" stopIfTrue="1" operator="containsText" text="dsoy jktdh; fo|ky;ksa esa iz;ksx gsrq fu%'kqYd">
      <formula>NOT(ISERROR(SEARCH("dsoy jktdh; fo|ky;ksa esa iz;ksx gsrq fu%'kqYd",D960)))</formula>
    </cfRule>
  </conditionalFormatting>
  <conditionalFormatting sqref="E955:E958">
    <cfRule type="cellIs" dxfId="2712" priority="1384" stopIfTrue="1" operator="equal">
      <formula>0</formula>
    </cfRule>
  </conditionalFormatting>
  <conditionalFormatting sqref="E934:E935">
    <cfRule type="containsText" dxfId="2711" priority="1373" stopIfTrue="1" operator="containsText" text="dsoy jktdh; fo|ky;ksa esa iz;ksx gsrq fu%'kqYd">
      <formula>NOT(ISERROR(SEARCH("dsoy jktdh; fo|ky;ksa esa iz;ksx gsrq fu%'kqYd",E934)))</formula>
    </cfRule>
  </conditionalFormatting>
  <conditionalFormatting sqref="E960">
    <cfRule type="cellIs" dxfId="2710" priority="1372" stopIfTrue="1" operator="equal">
      <formula>0</formula>
    </cfRule>
  </conditionalFormatting>
  <conditionalFormatting sqref="E960">
    <cfRule type="containsText" dxfId="2709" priority="1370" stopIfTrue="1" operator="containsText" text="f'k{kk foHkkx jktLFkku">
      <formula>NOT(ISERROR(SEARCH("f'k{kk foHkkx jktLFkku",E960)))</formula>
    </cfRule>
    <cfRule type="containsText" dxfId="2708" priority="1371" stopIfTrue="1" operator="containsText" text="iw.kkZad">
      <formula>NOT(ISERROR(SEARCH("iw.kkZad",E960)))</formula>
    </cfRule>
  </conditionalFormatting>
  <conditionalFormatting sqref="E960">
    <cfRule type="containsText" dxfId="2707" priority="1369" stopIfTrue="1" operator="containsText" text="dsoy jktdh; fo|ky;ksa esa iz;ksx gsrq fu%'kqYd">
      <formula>NOT(ISERROR(SEARCH("dsoy jktdh; fo|ky;ksa esa iz;ksx gsrq fu%'kqYd",E960)))</formula>
    </cfRule>
  </conditionalFormatting>
  <conditionalFormatting sqref="J833:J834 K846:M846 K847 L864 K841:K845 K838:K839 K836:L837 L841:L844 L858 K856:L857 M857:N857 K849:K854">
    <cfRule type="cellIs" dxfId="2706" priority="1560" stopIfTrue="1" operator="equal">
      <formula>0</formula>
    </cfRule>
  </conditionalFormatting>
  <conditionalFormatting sqref="J833:J834 K846:M846 K847 L864 K841:K845 K838:K839 K836:L837 L841:L844 L858 K856:L857 M857:N857 K849:K854">
    <cfRule type="containsText" dxfId="2705" priority="1556" stopIfTrue="1" operator="containsText" text="f'k{kk foHkkx jktLFkku">
      <formula>NOT(ISERROR(SEARCH("f'k{kk foHkkx jktLFkku",J833)))</formula>
    </cfRule>
    <cfRule type="containsText" dxfId="2704" priority="1559" stopIfTrue="1" operator="containsText" text="iw.kkZad">
      <formula>NOT(ISERROR(SEARCH("iw.kkZad",J833)))</formula>
    </cfRule>
  </conditionalFormatting>
  <conditionalFormatting sqref="L837 L840:L842 L856:L858">
    <cfRule type="cellIs" dxfId="2703" priority="1557" stopIfTrue="1" operator="equal">
      <formula>1800</formula>
    </cfRule>
    <cfRule type="cellIs" dxfId="2702" priority="1558" stopIfTrue="1" operator="equal">
      <formula>200</formula>
    </cfRule>
  </conditionalFormatting>
  <conditionalFormatting sqref="J833:J834 K846:M846 K847 L864 K841:K845 K838:K839 K836:L837 L841:L844 L858 K856:L857 M857:N857 K849:K854">
    <cfRule type="containsText" dxfId="2701" priority="1555" stopIfTrue="1" operator="containsText" text="dsoy jktdh; fo|ky;ksa esa iz;ksx gsrq fu%'kqYd">
      <formula>NOT(ISERROR(SEARCH("dsoy jktdh; fo|ky;ksa esa iz;ksx gsrq fu%'kqYd",J833)))</formula>
    </cfRule>
  </conditionalFormatting>
  <conditionalFormatting sqref="K864">
    <cfRule type="cellIs" dxfId="2700" priority="1554" stopIfTrue="1" operator="equal">
      <formula>0</formula>
    </cfRule>
  </conditionalFormatting>
  <conditionalFormatting sqref="K864">
    <cfRule type="containsText" dxfId="2699" priority="1552" stopIfTrue="1" operator="containsText" text="f'k{kk foHkkx jktLFkku">
      <formula>NOT(ISERROR(SEARCH("f'k{kk foHkkx jktLFkku",K864)))</formula>
    </cfRule>
    <cfRule type="containsText" dxfId="2698" priority="1553" stopIfTrue="1" operator="containsText" text="iw.kkZad">
      <formula>NOT(ISERROR(SEARCH("iw.kkZad",K864)))</formula>
    </cfRule>
  </conditionalFormatting>
  <conditionalFormatting sqref="K864">
    <cfRule type="containsText" dxfId="2697" priority="1551" stopIfTrue="1" operator="containsText" text="dsoy jktdh; fo|ky;ksa esa iz;ksx gsrq fu%'kqYd">
      <formula>NOT(ISERROR(SEARCH("dsoy jktdh; fo|ky;ksa esa iz;ksx gsrq fu%'kqYd",K864)))</formula>
    </cfRule>
  </conditionalFormatting>
  <conditionalFormatting sqref="L859:L862">
    <cfRule type="cellIs" dxfId="2696" priority="1550" stopIfTrue="1" operator="equal">
      <formula>0</formula>
    </cfRule>
  </conditionalFormatting>
  <conditionalFormatting sqref="L859:L862">
    <cfRule type="containsText" dxfId="2695" priority="1546" stopIfTrue="1" operator="containsText" text="f'k{kk foHkkx jktLFkku">
      <formula>NOT(ISERROR(SEARCH("f'k{kk foHkkx jktLFkku",L859)))</formula>
    </cfRule>
    <cfRule type="containsText" dxfId="2694" priority="1549" stopIfTrue="1" operator="containsText" text="iw.kkZad">
      <formula>NOT(ISERROR(SEARCH("iw.kkZad",L859)))</formula>
    </cfRule>
  </conditionalFormatting>
  <conditionalFormatting sqref="L859:L862">
    <cfRule type="cellIs" dxfId="2693" priority="1547" stopIfTrue="1" operator="equal">
      <formula>1800</formula>
    </cfRule>
    <cfRule type="cellIs" dxfId="2692" priority="1548" stopIfTrue="1" operator="equal">
      <formula>200</formula>
    </cfRule>
  </conditionalFormatting>
  <conditionalFormatting sqref="L859:L862">
    <cfRule type="containsText" dxfId="2691" priority="1545" stopIfTrue="1" operator="containsText" text="dsoy jktdh; fo|ky;ksa esa iz;ksx gsrq fu%'kqYd">
      <formula>NOT(ISERROR(SEARCH("dsoy jktdh; fo|ky;ksa esa iz;ksx gsrq fu%'kqYd",L859)))</formula>
    </cfRule>
  </conditionalFormatting>
  <conditionalFormatting sqref="L838:L839">
    <cfRule type="cellIs" dxfId="2690" priority="1544" stopIfTrue="1" operator="equal">
      <formula>0</formula>
    </cfRule>
  </conditionalFormatting>
  <conditionalFormatting sqref="L838:L839">
    <cfRule type="containsText" dxfId="2689" priority="1540" stopIfTrue="1" operator="containsText" text="f'k{kk foHkkx jktLFkku">
      <formula>NOT(ISERROR(SEARCH("f'k{kk foHkkx jktLFkku",L838)))</formula>
    </cfRule>
    <cfRule type="containsText" dxfId="2688" priority="1543" stopIfTrue="1" operator="containsText" text="iw.kkZad">
      <formula>NOT(ISERROR(SEARCH("iw.kkZad",L838)))</formula>
    </cfRule>
  </conditionalFormatting>
  <conditionalFormatting sqref="L838:L839">
    <cfRule type="cellIs" dxfId="2687" priority="1541" stopIfTrue="1" operator="equal">
      <formula>1800</formula>
    </cfRule>
    <cfRule type="cellIs" dxfId="2686" priority="1542" stopIfTrue="1" operator="equal">
      <formula>200</formula>
    </cfRule>
  </conditionalFormatting>
  <conditionalFormatting sqref="L838:L839">
    <cfRule type="containsText" dxfId="2685" priority="1539" stopIfTrue="1" operator="containsText" text="dsoy jktdh; fo|ky;ksa esa iz;ksx gsrq fu%'kqYd">
      <formula>NOT(ISERROR(SEARCH("dsoy jktdh; fo|ky;ksa esa iz;ksx gsrq fu%'kqYd",L838)))</formula>
    </cfRule>
  </conditionalFormatting>
  <conditionalFormatting sqref="E864">
    <cfRule type="cellIs" dxfId="2684" priority="1516" stopIfTrue="1" operator="equal">
      <formula>0</formula>
    </cfRule>
  </conditionalFormatting>
  <conditionalFormatting sqref="C833:C834 D846:F846 D847 D841:D845 D838:D839 D836:E837 E841:E844 E858 D856:E857 F857:G857 D849:D854">
    <cfRule type="cellIs" dxfId="2683" priority="1538" stopIfTrue="1" operator="equal">
      <formula>0</formula>
    </cfRule>
  </conditionalFormatting>
  <conditionalFormatting sqref="C833:C834 D846:F846 D847 D841:D845 D838:D839 D836:E837 E841:E844 E858 D856:E857 F857:G857 D849:D854">
    <cfRule type="containsText" dxfId="2682" priority="1534" stopIfTrue="1" operator="containsText" text="f'k{kk foHkkx jktLFkku">
      <formula>NOT(ISERROR(SEARCH("f'k{kk foHkkx jktLFkku",C833)))</formula>
    </cfRule>
    <cfRule type="containsText" dxfId="2681" priority="1537" stopIfTrue="1" operator="containsText" text="iw.kkZad">
      <formula>NOT(ISERROR(SEARCH("iw.kkZad",C833)))</formula>
    </cfRule>
  </conditionalFormatting>
  <conditionalFormatting sqref="E837 E840:E842 E856:E858">
    <cfRule type="cellIs" dxfId="2680" priority="1535" stopIfTrue="1" operator="equal">
      <formula>1800</formula>
    </cfRule>
    <cfRule type="cellIs" dxfId="2679" priority="1536" stopIfTrue="1" operator="equal">
      <formula>200</formula>
    </cfRule>
  </conditionalFormatting>
  <conditionalFormatting sqref="C833:C834 D846:F846 D847 D841:D845 D838:D839 D836:E837 E841:E844 E858 D856:E857 F857:G857 D849:D854">
    <cfRule type="containsText" dxfId="2678" priority="1533" stopIfTrue="1" operator="containsText" text="dsoy jktdh; fo|ky;ksa esa iz;ksx gsrq fu%'kqYd">
      <formula>NOT(ISERROR(SEARCH("dsoy jktdh; fo|ky;ksa esa iz;ksx gsrq fu%'kqYd",C833)))</formula>
    </cfRule>
  </conditionalFormatting>
  <conditionalFormatting sqref="D864">
    <cfRule type="cellIs" dxfId="2677" priority="1532" stopIfTrue="1" operator="equal">
      <formula>0</formula>
    </cfRule>
  </conditionalFormatting>
  <conditionalFormatting sqref="D864">
    <cfRule type="containsText" dxfId="2676" priority="1530" stopIfTrue="1" operator="containsText" text="f'k{kk foHkkx jktLFkku">
      <formula>NOT(ISERROR(SEARCH("f'k{kk foHkkx jktLFkku",D864)))</formula>
    </cfRule>
    <cfRule type="containsText" dxfId="2675" priority="1531" stopIfTrue="1" operator="containsText" text="iw.kkZad">
      <formula>NOT(ISERROR(SEARCH("iw.kkZad",D864)))</formula>
    </cfRule>
  </conditionalFormatting>
  <conditionalFormatting sqref="D864">
    <cfRule type="containsText" dxfId="2674" priority="1529" stopIfTrue="1" operator="containsText" text="dsoy jktdh; fo|ky;ksa esa iz;ksx gsrq fu%'kqYd">
      <formula>NOT(ISERROR(SEARCH("dsoy jktdh; fo|ky;ksa esa iz;ksx gsrq fu%'kqYd",D864)))</formula>
    </cfRule>
  </conditionalFormatting>
  <conditionalFormatting sqref="E838:E839">
    <cfRule type="containsText" dxfId="2673" priority="1518" stopIfTrue="1" operator="containsText" text="f'k{kk foHkkx jktLFkku">
      <formula>NOT(ISERROR(SEARCH("f'k{kk foHkkx jktLFkku",E838)))</formula>
    </cfRule>
    <cfRule type="containsText" dxfId="2672" priority="1521" stopIfTrue="1" operator="containsText" text="iw.kkZad">
      <formula>NOT(ISERROR(SEARCH("iw.kkZad",E838)))</formula>
    </cfRule>
  </conditionalFormatting>
  <conditionalFormatting sqref="E838:E839">
    <cfRule type="cellIs" dxfId="2671" priority="1519" stopIfTrue="1" operator="equal">
      <formula>1800</formula>
    </cfRule>
    <cfRule type="cellIs" dxfId="2670" priority="1520" stopIfTrue="1" operator="equal">
      <formula>200</formula>
    </cfRule>
  </conditionalFormatting>
  <conditionalFormatting sqref="E838:E839">
    <cfRule type="containsText" dxfId="2669" priority="1517" stopIfTrue="1" operator="containsText" text="dsoy jktdh; fo|ky;ksa esa iz;ksx gsrq fu%'kqYd">
      <formula>NOT(ISERROR(SEARCH("dsoy jktdh; fo|ky;ksa esa iz;ksx gsrq fu%'kqYd",E838)))</formula>
    </cfRule>
  </conditionalFormatting>
  <conditionalFormatting sqref="E864">
    <cfRule type="containsText" dxfId="2668" priority="1514" stopIfTrue="1" operator="containsText" text="f'k{kk foHkkx jktLFkku">
      <formula>NOT(ISERROR(SEARCH("f'k{kk foHkkx jktLFkku",E864)))</formula>
    </cfRule>
    <cfRule type="containsText" dxfId="2667" priority="1515" stopIfTrue="1" operator="containsText" text="iw.kkZad">
      <formula>NOT(ISERROR(SEARCH("iw.kkZad",E864)))</formula>
    </cfRule>
  </conditionalFormatting>
  <conditionalFormatting sqref="K896">
    <cfRule type="containsText" dxfId="2666" priority="1504" stopIfTrue="1" operator="containsText" text="f'k{kk foHkkx jktLFkku">
      <formula>NOT(ISERROR(SEARCH("f'k{kk foHkkx jktLFkku",K896)))</formula>
    </cfRule>
    <cfRule type="containsText" dxfId="2665" priority="1505" stopIfTrue="1" operator="containsText" text="iw.kkZad">
      <formula>NOT(ISERROR(SEARCH("iw.kkZad",K896)))</formula>
    </cfRule>
  </conditionalFormatting>
  <conditionalFormatting sqref="K896">
    <cfRule type="containsText" dxfId="2664" priority="1503" stopIfTrue="1" operator="containsText" text="dsoy jktdh; fo|ky;ksa esa iz;ksx gsrq fu%'kqYd">
      <formula>NOT(ISERROR(SEARCH("dsoy jktdh; fo|ky;ksa esa iz;ksx gsrq fu%'kqYd",K896)))</formula>
    </cfRule>
  </conditionalFormatting>
  <conditionalFormatting sqref="L891:L894">
    <cfRule type="cellIs" dxfId="2663" priority="1502" stopIfTrue="1" operator="equal">
      <formula>0</formula>
    </cfRule>
  </conditionalFormatting>
  <conditionalFormatting sqref="L891:L894">
    <cfRule type="containsText" dxfId="2662" priority="1498" stopIfTrue="1" operator="containsText" text="f'k{kk foHkkx jktLFkku">
      <formula>NOT(ISERROR(SEARCH("f'k{kk foHkkx jktLFkku",L891)))</formula>
    </cfRule>
    <cfRule type="containsText" dxfId="2661" priority="1501" stopIfTrue="1" operator="containsText" text="iw.kkZad">
      <formula>NOT(ISERROR(SEARCH("iw.kkZad",L891)))</formula>
    </cfRule>
  </conditionalFormatting>
  <conditionalFormatting sqref="L891:L894">
    <cfRule type="cellIs" dxfId="2660" priority="1499" stopIfTrue="1" operator="equal">
      <formula>1800</formula>
    </cfRule>
    <cfRule type="cellIs" dxfId="2659" priority="1500" stopIfTrue="1" operator="equal">
      <formula>200</formula>
    </cfRule>
  </conditionalFormatting>
  <conditionalFormatting sqref="D896">
    <cfRule type="containsText" dxfId="2658" priority="1482" stopIfTrue="1" operator="containsText" text="f'k{kk foHkkx jktLFkku">
      <formula>NOT(ISERROR(SEARCH("f'k{kk foHkkx jktLFkku",D896)))</formula>
    </cfRule>
    <cfRule type="containsText" dxfId="2657" priority="1483" stopIfTrue="1" operator="containsText" text="iw.kkZad">
      <formula>NOT(ISERROR(SEARCH("iw.kkZad",D896)))</formula>
    </cfRule>
  </conditionalFormatting>
  <conditionalFormatting sqref="D896">
    <cfRule type="containsText" dxfId="2656" priority="1481" stopIfTrue="1" operator="containsText" text="dsoy jktdh; fo|ky;ksa esa iz;ksx gsrq fu%'kqYd">
      <formula>NOT(ISERROR(SEARCH("dsoy jktdh; fo|ky;ksa esa iz;ksx gsrq fu%'kqYd",D896)))</formula>
    </cfRule>
  </conditionalFormatting>
  <conditionalFormatting sqref="E891:E894">
    <cfRule type="cellIs" dxfId="2655" priority="1480" stopIfTrue="1" operator="equal">
      <formula>0</formula>
    </cfRule>
  </conditionalFormatting>
  <conditionalFormatting sqref="E891:E894">
    <cfRule type="containsText" dxfId="2654" priority="1476" stopIfTrue="1" operator="containsText" text="f'k{kk foHkkx jktLFkku">
      <formula>NOT(ISERROR(SEARCH("f'k{kk foHkkx jktLFkku",E891)))</formula>
    </cfRule>
    <cfRule type="containsText" dxfId="2653" priority="1479" stopIfTrue="1" operator="containsText" text="iw.kkZad">
      <formula>NOT(ISERROR(SEARCH("iw.kkZad",E891)))</formula>
    </cfRule>
  </conditionalFormatting>
  <conditionalFormatting sqref="E891:E894">
    <cfRule type="cellIs" dxfId="2652" priority="1477" stopIfTrue="1" operator="equal">
      <formula>1800</formula>
    </cfRule>
    <cfRule type="cellIs" dxfId="2651" priority="1478" stopIfTrue="1" operator="equal">
      <formula>200</formula>
    </cfRule>
  </conditionalFormatting>
  <conditionalFormatting sqref="E896">
    <cfRule type="containsText" dxfId="2650" priority="1466" stopIfTrue="1" operator="containsText" text="f'k{kk foHkkx jktLFkku">
      <formula>NOT(ISERROR(SEARCH("f'k{kk foHkkx jktLFkku",E896)))</formula>
    </cfRule>
    <cfRule type="containsText" dxfId="2649" priority="1467" stopIfTrue="1" operator="containsText" text="iw.kkZad">
      <formula>NOT(ISERROR(SEARCH("iw.kkZad",E896)))</formula>
    </cfRule>
  </conditionalFormatting>
  <conditionalFormatting sqref="E896">
    <cfRule type="containsText" dxfId="2648" priority="1465" stopIfTrue="1" operator="containsText" text="dsoy jktdh; fo|ky;ksa esa iz;ksx gsrq fu%'kqYd">
      <formula>NOT(ISERROR(SEARCH("dsoy jktdh; fo|ky;ksa esa iz;ksx gsrq fu%'kqYd",E896)))</formula>
    </cfRule>
  </conditionalFormatting>
  <conditionalFormatting sqref="J897:J898 K910:M910 K911 L928 K905:K909 K902:K903 K900:L901 L905:L908 L922 K920:L921 M921:N921 K913:K918">
    <cfRule type="cellIs" dxfId="2647" priority="1464" stopIfTrue="1" operator="equal">
      <formula>0</formula>
    </cfRule>
  </conditionalFormatting>
  <conditionalFormatting sqref="J897:J898 K910:M910 K911 L928 K905:K909 K902:K903 K900:L901 L905:L908 L922 K920:L921 M921:N921 K913:K918">
    <cfRule type="containsText" dxfId="2646" priority="1460" stopIfTrue="1" operator="containsText" text="f'k{kk foHkkx jktLFkku">
      <formula>NOT(ISERROR(SEARCH("f'k{kk foHkkx jktLFkku",J897)))</formula>
    </cfRule>
    <cfRule type="containsText" dxfId="2645" priority="1463" stopIfTrue="1" operator="containsText" text="iw.kkZad">
      <formula>NOT(ISERROR(SEARCH("iw.kkZad",J897)))</formula>
    </cfRule>
  </conditionalFormatting>
  <conditionalFormatting sqref="L901 L904:L906 L920:L922">
    <cfRule type="cellIs" dxfId="2644" priority="1461" stopIfTrue="1" operator="equal">
      <formula>1800</formula>
    </cfRule>
    <cfRule type="cellIs" dxfId="2643" priority="1462" stopIfTrue="1" operator="equal">
      <formula>200</formula>
    </cfRule>
  </conditionalFormatting>
  <conditionalFormatting sqref="J897:J898 K910:M910 K911 L928 K905:K909 K902:K903 K900:L901 L905:L908 L922 K920:L921 M921:N921 K913:K918">
    <cfRule type="containsText" dxfId="2642" priority="1459" stopIfTrue="1" operator="containsText" text="dsoy jktdh; fo|ky;ksa esa iz;ksx gsrq fu%'kqYd">
      <formula>NOT(ISERROR(SEARCH("dsoy jktdh; fo|ky;ksa esa iz;ksx gsrq fu%'kqYd",J897)))</formula>
    </cfRule>
  </conditionalFormatting>
  <conditionalFormatting sqref="K928">
    <cfRule type="cellIs" dxfId="2641" priority="1458" stopIfTrue="1" operator="equal">
      <formula>0</formula>
    </cfRule>
  </conditionalFormatting>
  <conditionalFormatting sqref="K928">
    <cfRule type="containsText" dxfId="2640" priority="1456" stopIfTrue="1" operator="containsText" text="f'k{kk foHkkx jktLFkku">
      <formula>NOT(ISERROR(SEARCH("f'k{kk foHkkx jktLFkku",K928)))</formula>
    </cfRule>
    <cfRule type="containsText" dxfId="2639" priority="1457" stopIfTrue="1" operator="containsText" text="iw.kkZad">
      <formula>NOT(ISERROR(SEARCH("iw.kkZad",K928)))</formula>
    </cfRule>
  </conditionalFormatting>
  <conditionalFormatting sqref="K928">
    <cfRule type="containsText" dxfId="2638" priority="1455" stopIfTrue="1" operator="containsText" text="dsoy jktdh; fo|ky;ksa esa iz;ksx gsrq fu%'kqYd">
      <formula>NOT(ISERROR(SEARCH("dsoy jktdh; fo|ky;ksa esa iz;ksx gsrq fu%'kqYd",K928)))</formula>
    </cfRule>
  </conditionalFormatting>
  <conditionalFormatting sqref="L923:L926">
    <cfRule type="cellIs" dxfId="2637" priority="1454" stopIfTrue="1" operator="equal">
      <formula>0</formula>
    </cfRule>
  </conditionalFormatting>
  <conditionalFormatting sqref="L923:L926">
    <cfRule type="containsText" dxfId="2636" priority="1450" stopIfTrue="1" operator="containsText" text="f'k{kk foHkkx jktLFkku">
      <formula>NOT(ISERROR(SEARCH("f'k{kk foHkkx jktLFkku",L923)))</formula>
    </cfRule>
    <cfRule type="containsText" dxfId="2635" priority="1453" stopIfTrue="1" operator="containsText" text="iw.kkZad">
      <formula>NOT(ISERROR(SEARCH("iw.kkZad",L923)))</formula>
    </cfRule>
  </conditionalFormatting>
  <conditionalFormatting sqref="L923:L926">
    <cfRule type="cellIs" dxfId="2634" priority="1451" stopIfTrue="1" operator="equal">
      <formula>1800</formula>
    </cfRule>
    <cfRule type="cellIs" dxfId="2633" priority="1452" stopIfTrue="1" operator="equal">
      <formula>200</formula>
    </cfRule>
  </conditionalFormatting>
  <conditionalFormatting sqref="L923:L926">
    <cfRule type="containsText" dxfId="2632" priority="1449" stopIfTrue="1" operator="containsText" text="dsoy jktdh; fo|ky;ksa esa iz;ksx gsrq fu%'kqYd">
      <formula>NOT(ISERROR(SEARCH("dsoy jktdh; fo|ky;ksa esa iz;ksx gsrq fu%'kqYd",L923)))</formula>
    </cfRule>
  </conditionalFormatting>
  <conditionalFormatting sqref="L902:L903">
    <cfRule type="cellIs" dxfId="2631" priority="1448" stopIfTrue="1" operator="equal">
      <formula>0</formula>
    </cfRule>
  </conditionalFormatting>
  <conditionalFormatting sqref="L902:L903">
    <cfRule type="containsText" dxfId="2630" priority="1444" stopIfTrue="1" operator="containsText" text="f'k{kk foHkkx jktLFkku">
      <formula>NOT(ISERROR(SEARCH("f'k{kk foHkkx jktLFkku",L902)))</formula>
    </cfRule>
    <cfRule type="containsText" dxfId="2629" priority="1447" stopIfTrue="1" operator="containsText" text="iw.kkZad">
      <formula>NOT(ISERROR(SEARCH("iw.kkZad",L902)))</formula>
    </cfRule>
  </conditionalFormatting>
  <conditionalFormatting sqref="L902:L903">
    <cfRule type="cellIs" dxfId="2628" priority="1445" stopIfTrue="1" operator="equal">
      <formula>1800</formula>
    </cfRule>
    <cfRule type="cellIs" dxfId="2627" priority="1446" stopIfTrue="1" operator="equal">
      <formula>200</formula>
    </cfRule>
  </conditionalFormatting>
  <conditionalFormatting sqref="L902:L903">
    <cfRule type="containsText" dxfId="2626" priority="1443" stopIfTrue="1" operator="containsText" text="dsoy jktdh; fo|ky;ksa esa iz;ksx gsrq fu%'kqYd">
      <formula>NOT(ISERROR(SEARCH("dsoy jktdh; fo|ky;ksa esa iz;ksx gsrq fu%'kqYd",L902)))</formula>
    </cfRule>
  </conditionalFormatting>
  <conditionalFormatting sqref="E928">
    <cfRule type="cellIs" dxfId="2625" priority="1420" stopIfTrue="1" operator="equal">
      <formula>0</formula>
    </cfRule>
  </conditionalFormatting>
  <conditionalFormatting sqref="C897:C898 D910:F910 D911 D905:D909 D902:D903 D900:E901 E905:E908 E922 D920:E921 F921:G921 D913:D918">
    <cfRule type="cellIs" dxfId="2624" priority="1442" stopIfTrue="1" operator="equal">
      <formula>0</formula>
    </cfRule>
  </conditionalFormatting>
  <conditionalFormatting sqref="C897:C898 D910:F910 D911 D905:D909 D902:D903 D900:E901 E905:E908 E922 D920:E921 F921:G921 D913:D918">
    <cfRule type="containsText" dxfId="2623" priority="1438" stopIfTrue="1" operator="containsText" text="f'k{kk foHkkx jktLFkku">
      <formula>NOT(ISERROR(SEARCH("f'k{kk foHkkx jktLFkku",C897)))</formula>
    </cfRule>
    <cfRule type="containsText" dxfId="2622" priority="1441" stopIfTrue="1" operator="containsText" text="iw.kkZad">
      <formula>NOT(ISERROR(SEARCH("iw.kkZad",C897)))</formula>
    </cfRule>
  </conditionalFormatting>
  <conditionalFormatting sqref="E901 E904:E906 E920:E922">
    <cfRule type="cellIs" dxfId="2621" priority="1439" stopIfTrue="1" operator="equal">
      <formula>1800</formula>
    </cfRule>
    <cfRule type="cellIs" dxfId="2620" priority="1440" stopIfTrue="1" operator="equal">
      <formula>200</formula>
    </cfRule>
  </conditionalFormatting>
  <conditionalFormatting sqref="C897:C898 D910:F910 D911 D905:D909 D902:D903 D900:E901 E905:E908 E922 D920:E921 F921:G921 D913:D918">
    <cfRule type="containsText" dxfId="2619" priority="1437" stopIfTrue="1" operator="containsText" text="dsoy jktdh; fo|ky;ksa esa iz;ksx gsrq fu%'kqYd">
      <formula>NOT(ISERROR(SEARCH("dsoy jktdh; fo|ky;ksa esa iz;ksx gsrq fu%'kqYd",C897)))</formula>
    </cfRule>
  </conditionalFormatting>
  <conditionalFormatting sqref="D928">
    <cfRule type="cellIs" dxfId="2618" priority="1436" stopIfTrue="1" operator="equal">
      <formula>0</formula>
    </cfRule>
  </conditionalFormatting>
  <conditionalFormatting sqref="D928">
    <cfRule type="containsText" dxfId="2617" priority="1434" stopIfTrue="1" operator="containsText" text="f'k{kk foHkkx jktLFkku">
      <formula>NOT(ISERROR(SEARCH("f'k{kk foHkkx jktLFkku",D928)))</formula>
    </cfRule>
    <cfRule type="containsText" dxfId="2616" priority="1435" stopIfTrue="1" operator="containsText" text="iw.kkZad">
      <formula>NOT(ISERROR(SEARCH("iw.kkZad",D928)))</formula>
    </cfRule>
  </conditionalFormatting>
  <conditionalFormatting sqref="D928">
    <cfRule type="containsText" dxfId="2615" priority="1433" stopIfTrue="1" operator="containsText" text="dsoy jktdh; fo|ky;ksa esa iz;ksx gsrq fu%'kqYd">
      <formula>NOT(ISERROR(SEARCH("dsoy jktdh; fo|ky;ksa esa iz;ksx gsrq fu%'kqYd",D928)))</formula>
    </cfRule>
  </conditionalFormatting>
  <conditionalFormatting sqref="E923:E926">
    <cfRule type="cellIs" dxfId="2614" priority="1432" stopIfTrue="1" operator="equal">
      <formula>0</formula>
    </cfRule>
  </conditionalFormatting>
  <conditionalFormatting sqref="E923:E926">
    <cfRule type="containsText" dxfId="2613" priority="1428" stopIfTrue="1" operator="containsText" text="f'k{kk foHkkx jktLFkku">
      <formula>NOT(ISERROR(SEARCH("f'k{kk foHkkx jktLFkku",E923)))</formula>
    </cfRule>
    <cfRule type="containsText" dxfId="2612" priority="1431" stopIfTrue="1" operator="containsText" text="iw.kkZad">
      <formula>NOT(ISERROR(SEARCH("iw.kkZad",E923)))</formula>
    </cfRule>
  </conditionalFormatting>
  <conditionalFormatting sqref="E923:E926">
    <cfRule type="cellIs" dxfId="2611" priority="1429" stopIfTrue="1" operator="equal">
      <formula>1800</formula>
    </cfRule>
    <cfRule type="cellIs" dxfId="2610" priority="1430" stopIfTrue="1" operator="equal">
      <formula>200</formula>
    </cfRule>
  </conditionalFormatting>
  <conditionalFormatting sqref="E923:E926">
    <cfRule type="containsText" dxfId="2609" priority="1427" stopIfTrue="1" operator="containsText" text="dsoy jktdh; fo|ky;ksa esa iz;ksx gsrq fu%'kqYd">
      <formula>NOT(ISERROR(SEARCH("dsoy jktdh; fo|ky;ksa esa iz;ksx gsrq fu%'kqYd",E923)))</formula>
    </cfRule>
  </conditionalFormatting>
  <conditionalFormatting sqref="E902:E903">
    <cfRule type="cellIs" dxfId="2608" priority="1426" stopIfTrue="1" operator="equal">
      <formula>0</formula>
    </cfRule>
  </conditionalFormatting>
  <conditionalFormatting sqref="E902:E903">
    <cfRule type="containsText" dxfId="2607" priority="1422" stopIfTrue="1" operator="containsText" text="f'k{kk foHkkx jktLFkku">
      <formula>NOT(ISERROR(SEARCH("f'k{kk foHkkx jktLFkku",E902)))</formula>
    </cfRule>
    <cfRule type="containsText" dxfId="2606" priority="1425" stopIfTrue="1" operator="containsText" text="iw.kkZad">
      <formula>NOT(ISERROR(SEARCH("iw.kkZad",E902)))</formula>
    </cfRule>
  </conditionalFormatting>
  <conditionalFormatting sqref="E902:E903">
    <cfRule type="cellIs" dxfId="2605" priority="1423" stopIfTrue="1" operator="equal">
      <formula>1800</formula>
    </cfRule>
    <cfRule type="cellIs" dxfId="2604" priority="1424" stopIfTrue="1" operator="equal">
      <formula>200</formula>
    </cfRule>
  </conditionalFormatting>
  <conditionalFormatting sqref="E902:E903">
    <cfRule type="containsText" dxfId="2603" priority="1421" stopIfTrue="1" operator="containsText" text="dsoy jktdh; fo|ky;ksa esa iz;ksx gsrq fu%'kqYd">
      <formula>NOT(ISERROR(SEARCH("dsoy jktdh; fo|ky;ksa esa iz;ksx gsrq fu%'kqYd",E902)))</formula>
    </cfRule>
  </conditionalFormatting>
  <conditionalFormatting sqref="E928">
    <cfRule type="containsText" dxfId="2602" priority="1418" stopIfTrue="1" operator="containsText" text="f'k{kk foHkkx jktLFkku">
      <formula>NOT(ISERROR(SEARCH("f'k{kk foHkkx jktLFkku",E928)))</formula>
    </cfRule>
    <cfRule type="containsText" dxfId="2601" priority="1419" stopIfTrue="1" operator="containsText" text="iw.kkZad">
      <formula>NOT(ISERROR(SEARCH("iw.kkZad",E928)))</formula>
    </cfRule>
  </conditionalFormatting>
  <conditionalFormatting sqref="E928">
    <cfRule type="containsText" dxfId="2600" priority="1417" stopIfTrue="1" operator="containsText" text="dsoy jktdh; fo|ky;ksa esa iz;ksx gsrq fu%'kqYd">
      <formula>NOT(ISERROR(SEARCH("dsoy jktdh; fo|ky;ksa esa iz;ksx gsrq fu%'kqYd",E928)))</formula>
    </cfRule>
  </conditionalFormatting>
  <conditionalFormatting sqref="J929:J930 K942:M942 K943 L960 K937:K941 K934:K935 K932:L933 L937:L940 L954 K952:L953 M953:N953 K945:K950">
    <cfRule type="cellIs" dxfId="2599" priority="1416" stopIfTrue="1" operator="equal">
      <formula>0</formula>
    </cfRule>
  </conditionalFormatting>
  <conditionalFormatting sqref="J929:J930 K942:M942 K943 L960 K937:K941 K934:K935 K932:L933 L937:L940 L954 K952:L953 M953:N953 K945:K950">
    <cfRule type="containsText" dxfId="2598" priority="1412" stopIfTrue="1" operator="containsText" text="f'k{kk foHkkx jktLFkku">
      <formula>NOT(ISERROR(SEARCH("f'k{kk foHkkx jktLFkku",J929)))</formula>
    </cfRule>
    <cfRule type="containsText" dxfId="2597" priority="1415" stopIfTrue="1" operator="containsText" text="iw.kkZad">
      <formula>NOT(ISERROR(SEARCH("iw.kkZad",J929)))</formula>
    </cfRule>
  </conditionalFormatting>
  <conditionalFormatting sqref="L933 L936:L938 L952:L954">
    <cfRule type="cellIs" dxfId="2596" priority="1413" stopIfTrue="1" operator="equal">
      <formula>1800</formula>
    </cfRule>
    <cfRule type="cellIs" dxfId="2595" priority="1414" stopIfTrue="1" operator="equal">
      <formula>200</formula>
    </cfRule>
  </conditionalFormatting>
  <conditionalFormatting sqref="J929:J930 K942:M942 K943 L960 K937:K941 K934:K935 K932:L933 L937:L940 L954 K952:L953 M953:N953 K945:K950">
    <cfRule type="containsText" dxfId="2594" priority="1411" stopIfTrue="1" operator="containsText" text="dsoy jktdh; fo|ky;ksa esa iz;ksx gsrq fu%'kqYd">
      <formula>NOT(ISERROR(SEARCH("dsoy jktdh; fo|ky;ksa esa iz;ksx gsrq fu%'kqYd",J929)))</formula>
    </cfRule>
  </conditionalFormatting>
  <conditionalFormatting sqref="K960">
    <cfRule type="cellIs" dxfId="2593" priority="1410" stopIfTrue="1" operator="equal">
      <formula>0</formula>
    </cfRule>
  </conditionalFormatting>
  <conditionalFormatting sqref="K960">
    <cfRule type="containsText" dxfId="2592" priority="1408" stopIfTrue="1" operator="containsText" text="f'k{kk foHkkx jktLFkku">
      <formula>NOT(ISERROR(SEARCH("f'k{kk foHkkx jktLFkku",K960)))</formula>
    </cfRule>
    <cfRule type="containsText" dxfId="2591" priority="1409" stopIfTrue="1" operator="containsText" text="iw.kkZad">
      <formula>NOT(ISERROR(SEARCH("iw.kkZad",K960)))</formula>
    </cfRule>
  </conditionalFormatting>
  <conditionalFormatting sqref="L955:L958">
    <cfRule type="containsText" dxfId="2590" priority="1402" stopIfTrue="1" operator="containsText" text="f'k{kk foHkkx jktLFkku">
      <formula>NOT(ISERROR(SEARCH("f'k{kk foHkkx jktLFkku",L955)))</formula>
    </cfRule>
    <cfRule type="containsText" dxfId="2589" priority="1405" stopIfTrue="1" operator="containsText" text="iw.kkZad">
      <formula>NOT(ISERROR(SEARCH("iw.kkZad",L955)))</formula>
    </cfRule>
  </conditionalFormatting>
  <conditionalFormatting sqref="L955:L958">
    <cfRule type="cellIs" dxfId="2588" priority="1403" stopIfTrue="1" operator="equal">
      <formula>1800</formula>
    </cfRule>
    <cfRule type="cellIs" dxfId="2587" priority="1404" stopIfTrue="1" operator="equal">
      <formula>200</formula>
    </cfRule>
  </conditionalFormatting>
  <conditionalFormatting sqref="L955:L958">
    <cfRule type="containsText" dxfId="2586" priority="1401" stopIfTrue="1" operator="containsText" text="dsoy jktdh; fo|ky;ksa esa iz;ksx gsrq fu%'kqYd">
      <formula>NOT(ISERROR(SEARCH("dsoy jktdh; fo|ky;ksa esa iz;ksx gsrq fu%'kqYd",L955)))</formula>
    </cfRule>
  </conditionalFormatting>
  <conditionalFormatting sqref="L934:L935">
    <cfRule type="cellIs" dxfId="2585" priority="1400" stopIfTrue="1" operator="equal">
      <formula>0</formula>
    </cfRule>
  </conditionalFormatting>
  <conditionalFormatting sqref="L934:L935">
    <cfRule type="containsText" dxfId="2584" priority="1396" stopIfTrue="1" operator="containsText" text="f'k{kk foHkkx jktLFkku">
      <formula>NOT(ISERROR(SEARCH("f'k{kk foHkkx jktLFkku",L934)))</formula>
    </cfRule>
    <cfRule type="containsText" dxfId="2583" priority="1399" stopIfTrue="1" operator="containsText" text="iw.kkZad">
      <formula>NOT(ISERROR(SEARCH("iw.kkZad",L934)))</formula>
    </cfRule>
  </conditionalFormatting>
  <conditionalFormatting sqref="L934:L935">
    <cfRule type="cellIs" dxfId="2582" priority="1397" stopIfTrue="1" operator="equal">
      <formula>1800</formula>
    </cfRule>
    <cfRule type="cellIs" dxfId="2581" priority="1398" stopIfTrue="1" operator="equal">
      <formula>200</formula>
    </cfRule>
  </conditionalFormatting>
  <conditionalFormatting sqref="L934:L935">
    <cfRule type="containsText" dxfId="2580" priority="1395" stopIfTrue="1" operator="containsText" text="dsoy jktdh; fo|ky;ksa esa iz;ksx gsrq fu%'kqYd">
      <formula>NOT(ISERROR(SEARCH("dsoy jktdh; fo|ky;ksa esa iz;ksx gsrq fu%'kqYd",L934)))</formula>
    </cfRule>
  </conditionalFormatting>
  <conditionalFormatting sqref="C929:C930 D942:F942 D943 D937:D941 D934:D935 D932:E933 E937:E940 E954 D952:E953 F953:G953 D945:D950">
    <cfRule type="cellIs" dxfId="2579" priority="1394" stopIfTrue="1" operator="equal">
      <formula>0</formula>
    </cfRule>
  </conditionalFormatting>
  <conditionalFormatting sqref="C929:C930 D942:F942 D943 D937:D941 D934:D935 D932:E933 E937:E940 E954 D952:E953 F953:G953 D945:D950">
    <cfRule type="containsText" dxfId="2578" priority="1390" stopIfTrue="1" operator="containsText" text="f'k{kk foHkkx jktLFkku">
      <formula>NOT(ISERROR(SEARCH("f'k{kk foHkkx jktLFkku",C929)))</formula>
    </cfRule>
    <cfRule type="containsText" dxfId="2577" priority="1393" stopIfTrue="1" operator="containsText" text="iw.kkZad">
      <formula>NOT(ISERROR(SEARCH("iw.kkZad",C929)))</formula>
    </cfRule>
  </conditionalFormatting>
  <conditionalFormatting sqref="E933 E936:E938 E952:E954">
    <cfRule type="cellIs" dxfId="2576" priority="1391" stopIfTrue="1" operator="equal">
      <formula>1800</formula>
    </cfRule>
    <cfRule type="cellIs" dxfId="2575" priority="1392" stopIfTrue="1" operator="equal">
      <formula>200</formula>
    </cfRule>
  </conditionalFormatting>
  <conditionalFormatting sqref="E955:E958">
    <cfRule type="containsText" dxfId="2574" priority="1380" stopIfTrue="1" operator="containsText" text="f'k{kk foHkkx jktLFkku">
      <formula>NOT(ISERROR(SEARCH("f'k{kk foHkkx jktLFkku",E955)))</formula>
    </cfRule>
    <cfRule type="containsText" dxfId="2573" priority="1383" stopIfTrue="1" operator="containsText" text="iw.kkZad">
      <formula>NOT(ISERROR(SEARCH("iw.kkZad",E955)))</formula>
    </cfRule>
  </conditionalFormatting>
  <conditionalFormatting sqref="E955:E958">
    <cfRule type="cellIs" dxfId="2572" priority="1381" stopIfTrue="1" operator="equal">
      <formula>1800</formula>
    </cfRule>
    <cfRule type="cellIs" dxfId="2571" priority="1382" stopIfTrue="1" operator="equal">
      <formula>200</formula>
    </cfRule>
  </conditionalFormatting>
  <conditionalFormatting sqref="E955:E958">
    <cfRule type="containsText" dxfId="2570" priority="1379" stopIfTrue="1" operator="containsText" text="dsoy jktdh; fo|ky;ksa esa iz;ksx gsrq fu%'kqYd">
      <formula>NOT(ISERROR(SEARCH("dsoy jktdh; fo|ky;ksa esa iz;ksx gsrq fu%'kqYd",E955)))</formula>
    </cfRule>
  </conditionalFormatting>
  <conditionalFormatting sqref="E934:E935">
    <cfRule type="cellIs" dxfId="2569" priority="1378" stopIfTrue="1" operator="equal">
      <formula>0</formula>
    </cfRule>
  </conditionalFormatting>
  <conditionalFormatting sqref="E934:E935">
    <cfRule type="containsText" dxfId="2568" priority="1374" stopIfTrue="1" operator="containsText" text="f'k{kk foHkkx jktLFkku">
      <formula>NOT(ISERROR(SEARCH("f'k{kk foHkkx jktLFkku",E934)))</formula>
    </cfRule>
    <cfRule type="containsText" dxfId="2567" priority="1377" stopIfTrue="1" operator="containsText" text="iw.kkZad">
      <formula>NOT(ISERROR(SEARCH("iw.kkZad",E934)))</formula>
    </cfRule>
  </conditionalFormatting>
  <conditionalFormatting sqref="E934:E935">
    <cfRule type="cellIs" dxfId="2566" priority="1375" stopIfTrue="1" operator="equal">
      <formula>1800</formula>
    </cfRule>
    <cfRule type="cellIs" dxfId="2565" priority="1376" stopIfTrue="1" operator="equal">
      <formula>200</formula>
    </cfRule>
  </conditionalFormatting>
  <conditionalFormatting sqref="J961:J962 K974:M974 K975 L992 K969:K973 K966:K967 K964:L965 L969:L972 L986 K984:L985 M985:N985 K977:K982">
    <cfRule type="cellIs" dxfId="2564" priority="1368" stopIfTrue="1" operator="equal">
      <formula>0</formula>
    </cfRule>
  </conditionalFormatting>
  <conditionalFormatting sqref="J961:J962 K974:M974 K975 L992 K969:K973 K966:K967 K964:L965 L969:L972 L986 K984:L985 M985:N985 K977:K982">
    <cfRule type="containsText" dxfId="2563" priority="1364" stopIfTrue="1" operator="containsText" text="f'k{kk foHkkx jktLFkku">
      <formula>NOT(ISERROR(SEARCH("f'k{kk foHkkx jktLFkku",J961)))</formula>
    </cfRule>
    <cfRule type="containsText" dxfId="2562" priority="1367" stopIfTrue="1" operator="containsText" text="iw.kkZad">
      <formula>NOT(ISERROR(SEARCH("iw.kkZad",J961)))</formula>
    </cfRule>
  </conditionalFormatting>
  <conditionalFormatting sqref="L965 L968:L970 L984:L986">
    <cfRule type="cellIs" dxfId="2561" priority="1365" stopIfTrue="1" operator="equal">
      <formula>1800</formula>
    </cfRule>
    <cfRule type="cellIs" dxfId="2560" priority="1366" stopIfTrue="1" operator="equal">
      <formula>200</formula>
    </cfRule>
  </conditionalFormatting>
  <conditionalFormatting sqref="J961:J962 K974:M974 K975 L992 K969:K973 K966:K967 K964:L965 L969:L972 L986 K984:L985 M985:N985 K977:K982">
    <cfRule type="containsText" dxfId="2559" priority="1363" stopIfTrue="1" operator="containsText" text="dsoy jktdh; fo|ky;ksa esa iz;ksx gsrq fu%'kqYd">
      <formula>NOT(ISERROR(SEARCH("dsoy jktdh; fo|ky;ksa esa iz;ksx gsrq fu%'kqYd",J961)))</formula>
    </cfRule>
  </conditionalFormatting>
  <conditionalFormatting sqref="K992">
    <cfRule type="cellIs" dxfId="2558" priority="1362" stopIfTrue="1" operator="equal">
      <formula>0</formula>
    </cfRule>
  </conditionalFormatting>
  <conditionalFormatting sqref="K992">
    <cfRule type="containsText" dxfId="2557" priority="1360" stopIfTrue="1" operator="containsText" text="f'k{kk foHkkx jktLFkku">
      <formula>NOT(ISERROR(SEARCH("f'k{kk foHkkx jktLFkku",K992)))</formula>
    </cfRule>
    <cfRule type="containsText" dxfId="2556" priority="1361" stopIfTrue="1" operator="containsText" text="iw.kkZad">
      <formula>NOT(ISERROR(SEARCH("iw.kkZad",K992)))</formula>
    </cfRule>
  </conditionalFormatting>
  <conditionalFormatting sqref="K992">
    <cfRule type="containsText" dxfId="2555" priority="1359" stopIfTrue="1" operator="containsText" text="dsoy jktdh; fo|ky;ksa esa iz;ksx gsrq fu%'kqYd">
      <formula>NOT(ISERROR(SEARCH("dsoy jktdh; fo|ky;ksa esa iz;ksx gsrq fu%'kqYd",K992)))</formula>
    </cfRule>
  </conditionalFormatting>
  <conditionalFormatting sqref="L987:L990">
    <cfRule type="cellIs" dxfId="2554" priority="1358" stopIfTrue="1" operator="equal">
      <formula>0</formula>
    </cfRule>
  </conditionalFormatting>
  <conditionalFormatting sqref="L987:L990">
    <cfRule type="containsText" dxfId="2553" priority="1354" stopIfTrue="1" operator="containsText" text="f'k{kk foHkkx jktLFkku">
      <formula>NOT(ISERROR(SEARCH("f'k{kk foHkkx jktLFkku",L987)))</formula>
    </cfRule>
    <cfRule type="containsText" dxfId="2552" priority="1357" stopIfTrue="1" operator="containsText" text="iw.kkZad">
      <formula>NOT(ISERROR(SEARCH("iw.kkZad",L987)))</formula>
    </cfRule>
  </conditionalFormatting>
  <conditionalFormatting sqref="L987:L990">
    <cfRule type="cellIs" dxfId="2551" priority="1355" stopIfTrue="1" operator="equal">
      <formula>1800</formula>
    </cfRule>
    <cfRule type="cellIs" dxfId="2550" priority="1356" stopIfTrue="1" operator="equal">
      <formula>200</formula>
    </cfRule>
  </conditionalFormatting>
  <conditionalFormatting sqref="L987:L990">
    <cfRule type="containsText" dxfId="2549" priority="1353" stopIfTrue="1" operator="containsText" text="dsoy jktdh; fo|ky;ksa esa iz;ksx gsrq fu%'kqYd">
      <formula>NOT(ISERROR(SEARCH("dsoy jktdh; fo|ky;ksa esa iz;ksx gsrq fu%'kqYd",L987)))</formula>
    </cfRule>
  </conditionalFormatting>
  <conditionalFormatting sqref="L966:L967">
    <cfRule type="cellIs" dxfId="2548" priority="1352" stopIfTrue="1" operator="equal">
      <formula>0</formula>
    </cfRule>
  </conditionalFormatting>
  <conditionalFormatting sqref="L966:L967">
    <cfRule type="containsText" dxfId="2547" priority="1348" stopIfTrue="1" operator="containsText" text="f'k{kk foHkkx jktLFkku">
      <formula>NOT(ISERROR(SEARCH("f'k{kk foHkkx jktLFkku",L966)))</formula>
    </cfRule>
    <cfRule type="containsText" dxfId="2546" priority="1351" stopIfTrue="1" operator="containsText" text="iw.kkZad">
      <formula>NOT(ISERROR(SEARCH("iw.kkZad",L966)))</formula>
    </cfRule>
  </conditionalFormatting>
  <conditionalFormatting sqref="L966:L967">
    <cfRule type="cellIs" dxfId="2545" priority="1349" stopIfTrue="1" operator="equal">
      <formula>1800</formula>
    </cfRule>
    <cfRule type="cellIs" dxfId="2544" priority="1350" stopIfTrue="1" operator="equal">
      <formula>200</formula>
    </cfRule>
  </conditionalFormatting>
  <conditionalFormatting sqref="L966:L967">
    <cfRule type="containsText" dxfId="2543" priority="1347" stopIfTrue="1" operator="containsText" text="dsoy jktdh; fo|ky;ksa esa iz;ksx gsrq fu%'kqYd">
      <formula>NOT(ISERROR(SEARCH("dsoy jktdh; fo|ky;ksa esa iz;ksx gsrq fu%'kqYd",L966)))</formula>
    </cfRule>
  </conditionalFormatting>
  <conditionalFormatting sqref="K1120">
    <cfRule type="containsText" dxfId="2542" priority="1167" stopIfTrue="1" operator="containsText" text="dsoy jktdh; fo|ky;ksa esa iz;ksx gsrq fu%'kqYd">
      <formula>NOT(ISERROR(SEARCH("dsoy jktdh; fo|ky;ksa esa iz;ksx gsrq fu%'kqYd",K1120)))</formula>
    </cfRule>
  </conditionalFormatting>
  <conditionalFormatting sqref="L1115:L1118">
    <cfRule type="cellIs" dxfId="2541" priority="1166" stopIfTrue="1" operator="equal">
      <formula>0</formula>
    </cfRule>
  </conditionalFormatting>
  <conditionalFormatting sqref="E992">
    <cfRule type="cellIs" dxfId="2540" priority="1324" stopIfTrue="1" operator="equal">
      <formula>0</formula>
    </cfRule>
  </conditionalFormatting>
  <conditionalFormatting sqref="C961:C962 D974:F974 D975 D969:D973 D966:D967 D964:E965 E969:E972 E986 D984:E985 F985:G985 D977:D982">
    <cfRule type="cellIs" dxfId="2539" priority="1346" stopIfTrue="1" operator="equal">
      <formula>0</formula>
    </cfRule>
  </conditionalFormatting>
  <conditionalFormatting sqref="C961:C962 D974:F974 D975 D969:D973 D966:D967 D964:E965 E969:E972 E986 D984:E985 F985:G985 D977:D982">
    <cfRule type="containsText" dxfId="2538" priority="1342" stopIfTrue="1" operator="containsText" text="f'k{kk foHkkx jktLFkku">
      <formula>NOT(ISERROR(SEARCH("f'k{kk foHkkx jktLFkku",C961)))</formula>
    </cfRule>
    <cfRule type="containsText" dxfId="2537" priority="1345" stopIfTrue="1" operator="containsText" text="iw.kkZad">
      <formula>NOT(ISERROR(SEARCH("iw.kkZad",C961)))</formula>
    </cfRule>
  </conditionalFormatting>
  <conditionalFormatting sqref="E965 E968:E970 E984:E986">
    <cfRule type="cellIs" dxfId="2536" priority="1343" stopIfTrue="1" operator="equal">
      <formula>1800</formula>
    </cfRule>
    <cfRule type="cellIs" dxfId="2535" priority="1344" stopIfTrue="1" operator="equal">
      <formula>200</formula>
    </cfRule>
  </conditionalFormatting>
  <conditionalFormatting sqref="C961:C962 D974:F974 D975 D969:D973 D966:D967 D964:E965 E969:E972 E986 D984:E985 F985:G985 D977:D982">
    <cfRule type="containsText" dxfId="2534" priority="1341" stopIfTrue="1" operator="containsText" text="dsoy jktdh; fo|ky;ksa esa iz;ksx gsrq fu%'kqYd">
      <formula>NOT(ISERROR(SEARCH("dsoy jktdh; fo|ky;ksa esa iz;ksx gsrq fu%'kqYd",C961)))</formula>
    </cfRule>
  </conditionalFormatting>
  <conditionalFormatting sqref="D992">
    <cfRule type="cellIs" dxfId="2533" priority="1340" stopIfTrue="1" operator="equal">
      <formula>0</formula>
    </cfRule>
  </conditionalFormatting>
  <conditionalFormatting sqref="D992">
    <cfRule type="containsText" dxfId="2532" priority="1338" stopIfTrue="1" operator="containsText" text="f'k{kk foHkkx jktLFkku">
      <formula>NOT(ISERROR(SEARCH("f'k{kk foHkkx jktLFkku",D992)))</formula>
    </cfRule>
    <cfRule type="containsText" dxfId="2531" priority="1339" stopIfTrue="1" operator="containsText" text="iw.kkZad">
      <formula>NOT(ISERROR(SEARCH("iw.kkZad",D992)))</formula>
    </cfRule>
  </conditionalFormatting>
  <conditionalFormatting sqref="D992">
    <cfRule type="containsText" dxfId="2530" priority="1337" stopIfTrue="1" operator="containsText" text="dsoy jktdh; fo|ky;ksa esa iz;ksx gsrq fu%'kqYd">
      <formula>NOT(ISERROR(SEARCH("dsoy jktdh; fo|ky;ksa esa iz;ksx gsrq fu%'kqYd",D992)))</formula>
    </cfRule>
  </conditionalFormatting>
  <conditionalFormatting sqref="E987:E990">
    <cfRule type="cellIs" dxfId="2529" priority="1336" stopIfTrue="1" operator="equal">
      <formula>0</formula>
    </cfRule>
  </conditionalFormatting>
  <conditionalFormatting sqref="E987:E990">
    <cfRule type="containsText" dxfId="2528" priority="1332" stopIfTrue="1" operator="containsText" text="f'k{kk foHkkx jktLFkku">
      <formula>NOT(ISERROR(SEARCH("f'k{kk foHkkx jktLFkku",E987)))</formula>
    </cfRule>
    <cfRule type="containsText" dxfId="2527" priority="1335" stopIfTrue="1" operator="containsText" text="iw.kkZad">
      <formula>NOT(ISERROR(SEARCH("iw.kkZad",E987)))</formula>
    </cfRule>
  </conditionalFormatting>
  <conditionalFormatting sqref="E987:E990">
    <cfRule type="cellIs" dxfId="2526" priority="1333" stopIfTrue="1" operator="equal">
      <formula>1800</formula>
    </cfRule>
    <cfRule type="cellIs" dxfId="2525" priority="1334" stopIfTrue="1" operator="equal">
      <formula>200</formula>
    </cfRule>
  </conditionalFormatting>
  <conditionalFormatting sqref="E987:E990">
    <cfRule type="containsText" dxfId="2524" priority="1331" stopIfTrue="1" operator="containsText" text="dsoy jktdh; fo|ky;ksa esa iz;ksx gsrq fu%'kqYd">
      <formula>NOT(ISERROR(SEARCH("dsoy jktdh; fo|ky;ksa esa iz;ksx gsrq fu%'kqYd",E987)))</formula>
    </cfRule>
  </conditionalFormatting>
  <conditionalFormatting sqref="E966:E967">
    <cfRule type="cellIs" dxfId="2523" priority="1330" stopIfTrue="1" operator="equal">
      <formula>0</formula>
    </cfRule>
  </conditionalFormatting>
  <conditionalFormatting sqref="E966:E967">
    <cfRule type="containsText" dxfId="2522" priority="1326" stopIfTrue="1" operator="containsText" text="f'k{kk foHkkx jktLFkku">
      <formula>NOT(ISERROR(SEARCH("f'k{kk foHkkx jktLFkku",E966)))</formula>
    </cfRule>
    <cfRule type="containsText" dxfId="2521" priority="1329" stopIfTrue="1" operator="containsText" text="iw.kkZad">
      <formula>NOT(ISERROR(SEARCH("iw.kkZad",E966)))</formula>
    </cfRule>
  </conditionalFormatting>
  <conditionalFormatting sqref="E966:E967">
    <cfRule type="cellIs" dxfId="2520" priority="1327" stopIfTrue="1" operator="equal">
      <formula>1800</formula>
    </cfRule>
    <cfRule type="cellIs" dxfId="2519" priority="1328" stopIfTrue="1" operator="equal">
      <formula>200</formula>
    </cfRule>
  </conditionalFormatting>
  <conditionalFormatting sqref="E966:E967">
    <cfRule type="containsText" dxfId="2518" priority="1325" stopIfTrue="1" operator="containsText" text="dsoy jktdh; fo|ky;ksa esa iz;ksx gsrq fu%'kqYd">
      <formula>NOT(ISERROR(SEARCH("dsoy jktdh; fo|ky;ksa esa iz;ksx gsrq fu%'kqYd",E966)))</formula>
    </cfRule>
  </conditionalFormatting>
  <conditionalFormatting sqref="E1019:E1022">
    <cfRule type="cellIs" dxfId="2517" priority="1288" stopIfTrue="1" operator="equal">
      <formula>0</formula>
    </cfRule>
  </conditionalFormatting>
  <conditionalFormatting sqref="E1019:E1022">
    <cfRule type="containsText" dxfId="2516" priority="1284" stopIfTrue="1" operator="containsText" text="f'k{kk foHkkx jktLFkku">
      <formula>NOT(ISERROR(SEARCH("f'k{kk foHkkx jktLFkku",E1019)))</formula>
    </cfRule>
    <cfRule type="containsText" dxfId="2515" priority="1287" stopIfTrue="1" operator="containsText" text="iw.kkZad">
      <formula>NOT(ISERROR(SEARCH("iw.kkZad",E1019)))</formula>
    </cfRule>
  </conditionalFormatting>
  <conditionalFormatting sqref="E1019:E1022">
    <cfRule type="cellIs" dxfId="2514" priority="1285" stopIfTrue="1" operator="equal">
      <formula>1800</formula>
    </cfRule>
    <cfRule type="cellIs" dxfId="2513" priority="1286" stopIfTrue="1" operator="equal">
      <formula>200</formula>
    </cfRule>
  </conditionalFormatting>
  <conditionalFormatting sqref="E1019:E1022">
    <cfRule type="containsText" dxfId="2512" priority="1283" stopIfTrue="1" operator="containsText" text="dsoy jktdh; fo|ky;ksa esa iz;ksx gsrq fu%'kqYd">
      <formula>NOT(ISERROR(SEARCH("dsoy jktdh; fo|ky;ksa esa iz;ksx gsrq fu%'kqYd",E1019)))</formula>
    </cfRule>
  </conditionalFormatting>
  <conditionalFormatting sqref="E998:E999">
    <cfRule type="cellIs" dxfId="2511" priority="1282" stopIfTrue="1" operator="equal">
      <formula>0</formula>
    </cfRule>
  </conditionalFormatting>
  <conditionalFormatting sqref="E1024">
    <cfRule type="containsText" dxfId="2510" priority="1273" stopIfTrue="1" operator="containsText" text="dsoy jktdh; fo|ky;ksa esa iz;ksx gsrq fu%'kqYd">
      <formula>NOT(ISERROR(SEARCH("dsoy jktdh; fo|ky;ksa esa iz;ksx gsrq fu%'kqYd",E1024)))</formula>
    </cfRule>
  </conditionalFormatting>
  <conditionalFormatting sqref="J1025:J1026 K1038:M1038 K1039 L1056 K1033:K1037 K1030:K1031 K1028:L1029 L1033:L1036 L1050 K1048:L1049 M1049:N1049 K1041:K1046">
    <cfRule type="cellIs" dxfId="2509" priority="1272" stopIfTrue="1" operator="equal">
      <formula>0</formula>
    </cfRule>
  </conditionalFormatting>
  <conditionalFormatting sqref="J1025:J1026 K1038:M1038 K1039 L1056 K1033:K1037 K1030:K1031 K1028:L1029 L1033:L1036 L1050 K1048:L1049 M1049:N1049 K1041:K1046">
    <cfRule type="containsText" dxfId="2508" priority="1268" stopIfTrue="1" operator="containsText" text="f'k{kk foHkkx jktLFkku">
      <formula>NOT(ISERROR(SEARCH("f'k{kk foHkkx jktLFkku",J1025)))</formula>
    </cfRule>
    <cfRule type="containsText" dxfId="2507" priority="1271" stopIfTrue="1" operator="containsText" text="iw.kkZad">
      <formula>NOT(ISERROR(SEARCH("iw.kkZad",J1025)))</formula>
    </cfRule>
  </conditionalFormatting>
  <conditionalFormatting sqref="L1029 L1032:L1034 L1048:L1050">
    <cfRule type="cellIs" dxfId="2506" priority="1269" stopIfTrue="1" operator="equal">
      <formula>1800</formula>
    </cfRule>
    <cfRule type="cellIs" dxfId="2505" priority="1270" stopIfTrue="1" operator="equal">
      <formula>200</formula>
    </cfRule>
  </conditionalFormatting>
  <conditionalFormatting sqref="J1025:J1026 K1038:M1038 K1039 L1056 K1033:K1037 K1030:K1031 K1028:L1029 L1033:L1036 L1050 K1048:L1049 M1049:N1049 K1041:K1046">
    <cfRule type="containsText" dxfId="2504" priority="1267" stopIfTrue="1" operator="containsText" text="dsoy jktdh; fo|ky;ksa esa iz;ksx gsrq fu%'kqYd">
      <formula>NOT(ISERROR(SEARCH("dsoy jktdh; fo|ky;ksa esa iz;ksx gsrq fu%'kqYd",J1025)))</formula>
    </cfRule>
  </conditionalFormatting>
  <conditionalFormatting sqref="K1056">
    <cfRule type="cellIs" dxfId="2503" priority="1266" stopIfTrue="1" operator="equal">
      <formula>0</formula>
    </cfRule>
  </conditionalFormatting>
  <conditionalFormatting sqref="L1051:L1054">
    <cfRule type="containsText" dxfId="2502" priority="1257" stopIfTrue="1" operator="containsText" text="dsoy jktdh; fo|ky;ksa esa iz;ksx gsrq fu%'kqYd">
      <formula>NOT(ISERROR(SEARCH("dsoy jktdh; fo|ky;ksa esa iz;ksx gsrq fu%'kqYd",L1051)))</formula>
    </cfRule>
  </conditionalFormatting>
  <conditionalFormatting sqref="L1030:L1031">
    <cfRule type="cellIs" dxfId="2501" priority="1256" stopIfTrue="1" operator="equal">
      <formula>0</formula>
    </cfRule>
  </conditionalFormatting>
  <conditionalFormatting sqref="L1030:L1031">
    <cfRule type="containsText" dxfId="2500" priority="1252" stopIfTrue="1" operator="containsText" text="f'k{kk foHkkx jktLFkku">
      <formula>NOT(ISERROR(SEARCH("f'k{kk foHkkx jktLFkku",L1030)))</formula>
    </cfRule>
    <cfRule type="containsText" dxfId="2499" priority="1255" stopIfTrue="1" operator="containsText" text="iw.kkZad">
      <formula>NOT(ISERROR(SEARCH("iw.kkZad",L1030)))</formula>
    </cfRule>
  </conditionalFormatting>
  <conditionalFormatting sqref="L1030:L1031">
    <cfRule type="cellIs" dxfId="2498" priority="1253" stopIfTrue="1" operator="equal">
      <formula>1800</formula>
    </cfRule>
    <cfRule type="cellIs" dxfId="2497" priority="1254" stopIfTrue="1" operator="equal">
      <formula>200</formula>
    </cfRule>
  </conditionalFormatting>
  <conditionalFormatting sqref="L1030:L1031">
    <cfRule type="containsText" dxfId="2496" priority="1251" stopIfTrue="1" operator="containsText" text="dsoy jktdh; fo|ky;ksa esa iz;ksx gsrq fu%'kqYd">
      <formula>NOT(ISERROR(SEARCH("dsoy jktdh; fo|ky;ksa esa iz;ksx gsrq fu%'kqYd",L1030)))</formula>
    </cfRule>
  </conditionalFormatting>
  <conditionalFormatting sqref="C1025:C1026 D1038:F1038 D1039 D1033:D1037 D1030:D1031 D1028:E1029 E1033:E1036 E1050 D1048:E1049 F1049:G1049 D1041:D1046">
    <cfRule type="cellIs" dxfId="2495" priority="1250" stopIfTrue="1" operator="equal">
      <formula>0</formula>
    </cfRule>
  </conditionalFormatting>
  <conditionalFormatting sqref="C1025:C1026 D1038:F1038 D1039 D1033:D1037 D1030:D1031 D1028:E1029 E1033:E1036 E1050 D1048:E1049 F1049:G1049 D1041:D1046">
    <cfRule type="containsText" dxfId="2494" priority="1246" stopIfTrue="1" operator="containsText" text="f'k{kk foHkkx jktLFkku">
      <formula>NOT(ISERROR(SEARCH("f'k{kk foHkkx jktLFkku",C1025)))</formula>
    </cfRule>
    <cfRule type="containsText" dxfId="2493" priority="1249" stopIfTrue="1" operator="containsText" text="iw.kkZad">
      <formula>NOT(ISERROR(SEARCH("iw.kkZad",C1025)))</formula>
    </cfRule>
  </conditionalFormatting>
  <conditionalFormatting sqref="E1029 E1032:E1034 E1048:E1050">
    <cfRule type="cellIs" dxfId="2492" priority="1247" stopIfTrue="1" operator="equal">
      <formula>1800</formula>
    </cfRule>
    <cfRule type="cellIs" dxfId="2491" priority="1248" stopIfTrue="1" operator="equal">
      <formula>200</formula>
    </cfRule>
  </conditionalFormatting>
  <conditionalFormatting sqref="C1025:C1026 D1038:F1038 D1039 D1033:D1037 D1030:D1031 D1028:E1029 E1033:E1036 E1050 D1048:E1049 F1049:G1049 D1041:D1046">
    <cfRule type="containsText" dxfId="2490" priority="1245" stopIfTrue="1" operator="containsText" text="dsoy jktdh; fo|ky;ksa esa iz;ksx gsrq fu%'kqYd">
      <formula>NOT(ISERROR(SEARCH("dsoy jktdh; fo|ky;ksa esa iz;ksx gsrq fu%'kqYd",C1025)))</formula>
    </cfRule>
  </conditionalFormatting>
  <conditionalFormatting sqref="D1056">
    <cfRule type="cellIs" dxfId="2489" priority="1244" stopIfTrue="1" operator="equal">
      <formula>0</formula>
    </cfRule>
  </conditionalFormatting>
  <conditionalFormatting sqref="E1051:E1054">
    <cfRule type="containsText" dxfId="2488" priority="1235" stopIfTrue="1" operator="containsText" text="dsoy jktdh; fo|ky;ksa esa iz;ksx gsrq fu%'kqYd">
      <formula>NOT(ISERROR(SEARCH("dsoy jktdh; fo|ky;ksa esa iz;ksx gsrq fu%'kqYd",E1051)))</formula>
    </cfRule>
  </conditionalFormatting>
  <conditionalFormatting sqref="E1030:E1031">
    <cfRule type="cellIs" dxfId="2487" priority="1234" stopIfTrue="1" operator="equal">
      <formula>0</formula>
    </cfRule>
  </conditionalFormatting>
  <conditionalFormatting sqref="E1030:E1031">
    <cfRule type="containsText" dxfId="2486" priority="1230" stopIfTrue="1" operator="containsText" text="f'k{kk foHkkx jktLFkku">
      <formula>NOT(ISERROR(SEARCH("f'k{kk foHkkx jktLFkku",E1030)))</formula>
    </cfRule>
    <cfRule type="containsText" dxfId="2485" priority="1233" stopIfTrue="1" operator="containsText" text="iw.kkZad">
      <formula>NOT(ISERROR(SEARCH("iw.kkZad",E1030)))</formula>
    </cfRule>
  </conditionalFormatting>
  <conditionalFormatting sqref="E1030:E1031">
    <cfRule type="cellIs" dxfId="2484" priority="1231" stopIfTrue="1" operator="equal">
      <formula>1800</formula>
    </cfRule>
    <cfRule type="cellIs" dxfId="2483" priority="1232" stopIfTrue="1" operator="equal">
      <formula>200</formula>
    </cfRule>
  </conditionalFormatting>
  <conditionalFormatting sqref="E1030:E1031">
    <cfRule type="containsText" dxfId="2482" priority="1229" stopIfTrue="1" operator="containsText" text="dsoy jktdh; fo|ky;ksa esa iz;ksx gsrq fu%'kqYd">
      <formula>NOT(ISERROR(SEARCH("dsoy jktdh; fo|ky;ksa esa iz;ksx gsrq fu%'kqYd",E1030)))</formula>
    </cfRule>
  </conditionalFormatting>
  <conditionalFormatting sqref="E1056">
    <cfRule type="cellIs" dxfId="2481" priority="1228" stopIfTrue="1" operator="equal">
      <formula>0</formula>
    </cfRule>
  </conditionalFormatting>
  <conditionalFormatting sqref="E992">
    <cfRule type="containsText" dxfId="2480" priority="1322" stopIfTrue="1" operator="containsText" text="f'k{kk foHkkx jktLFkku">
      <formula>NOT(ISERROR(SEARCH("f'k{kk foHkkx jktLFkku",E992)))</formula>
    </cfRule>
    <cfRule type="containsText" dxfId="2479" priority="1323" stopIfTrue="1" operator="containsText" text="iw.kkZad">
      <formula>NOT(ISERROR(SEARCH("iw.kkZad",E992)))</formula>
    </cfRule>
  </conditionalFormatting>
  <conditionalFormatting sqref="E992">
    <cfRule type="containsText" dxfId="2478" priority="1321" stopIfTrue="1" operator="containsText" text="dsoy jktdh; fo|ky;ksa esa iz;ksx gsrq fu%'kqYd">
      <formula>NOT(ISERROR(SEARCH("dsoy jktdh; fo|ky;ksa esa iz;ksx gsrq fu%'kqYd",E992)))</formula>
    </cfRule>
  </conditionalFormatting>
  <conditionalFormatting sqref="C1089:C1090 D1102:F1102 D1103 D1097:D1101 D1094:D1095 D1092:E1093 E1097:E1100 E1114 D1112:E1113 F1113:G1113 D1105:D1110">
    <cfRule type="containsText" dxfId="2477" priority="1149" stopIfTrue="1" operator="containsText" text="dsoy jktdh; fo|ky;ksa esa iz;ksx gsrq fu%'kqYd">
      <formula>NOT(ISERROR(SEARCH("dsoy jktdh; fo|ky;ksa esa iz;ksx gsrq fu%'kqYd",C1089)))</formula>
    </cfRule>
  </conditionalFormatting>
  <conditionalFormatting sqref="D1120">
    <cfRule type="cellIs" dxfId="2476" priority="1148" stopIfTrue="1" operator="equal">
      <formula>0</formula>
    </cfRule>
  </conditionalFormatting>
  <conditionalFormatting sqref="D1120">
    <cfRule type="containsText" dxfId="2475" priority="1146" stopIfTrue="1" operator="containsText" text="f'k{kk foHkkx jktLFkku">
      <formula>NOT(ISERROR(SEARCH("f'k{kk foHkkx jktLFkku",D1120)))</formula>
    </cfRule>
    <cfRule type="containsText" dxfId="2474" priority="1147" stopIfTrue="1" operator="containsText" text="iw.kkZad">
      <formula>NOT(ISERROR(SEARCH("iw.kkZad",D1120)))</formula>
    </cfRule>
  </conditionalFormatting>
  <conditionalFormatting sqref="D1120">
    <cfRule type="containsText" dxfId="2473" priority="1145" stopIfTrue="1" operator="containsText" text="dsoy jktdh; fo|ky;ksa esa iz;ksx gsrq fu%'kqYd">
      <formula>NOT(ISERROR(SEARCH("dsoy jktdh; fo|ky;ksa esa iz;ksx gsrq fu%'kqYd",D1120)))</formula>
    </cfRule>
  </conditionalFormatting>
  <conditionalFormatting sqref="E1115:E1118">
    <cfRule type="cellIs" dxfId="2472" priority="1144" stopIfTrue="1" operator="equal">
      <formula>0</formula>
    </cfRule>
  </conditionalFormatting>
  <conditionalFormatting sqref="E1094:E1095">
    <cfRule type="containsText" dxfId="2471" priority="1133" stopIfTrue="1" operator="containsText" text="dsoy jktdh; fo|ky;ksa esa iz;ksx gsrq fu%'kqYd">
      <formula>NOT(ISERROR(SEARCH("dsoy jktdh; fo|ky;ksa esa iz;ksx gsrq fu%'kqYd",E1094)))</formula>
    </cfRule>
  </conditionalFormatting>
  <conditionalFormatting sqref="E1120">
    <cfRule type="cellIs" dxfId="2470" priority="1132" stopIfTrue="1" operator="equal">
      <formula>0</formula>
    </cfRule>
  </conditionalFormatting>
  <conditionalFormatting sqref="E1120">
    <cfRule type="containsText" dxfId="2469" priority="1130" stopIfTrue="1" operator="containsText" text="f'k{kk foHkkx jktLFkku">
      <formula>NOT(ISERROR(SEARCH("f'k{kk foHkkx jktLFkku",E1120)))</formula>
    </cfRule>
    <cfRule type="containsText" dxfId="2468" priority="1131" stopIfTrue="1" operator="containsText" text="iw.kkZad">
      <formula>NOT(ISERROR(SEARCH("iw.kkZad",E1120)))</formula>
    </cfRule>
  </conditionalFormatting>
  <conditionalFormatting sqref="E1120">
    <cfRule type="containsText" dxfId="2467" priority="1129" stopIfTrue="1" operator="containsText" text="dsoy jktdh; fo|ky;ksa esa iz;ksx gsrq fu%'kqYd">
      <formula>NOT(ISERROR(SEARCH("dsoy jktdh; fo|ky;ksa esa iz;ksx gsrq fu%'kqYd",E1120)))</formula>
    </cfRule>
  </conditionalFormatting>
  <conditionalFormatting sqref="J993:J994 K1006:M1006 K1007 L1024 K1001:K1005 K998:K999 K996:L997 L1001:L1004 L1018 K1016:L1017 M1017:N1017 K1009:K1014">
    <cfRule type="cellIs" dxfId="2466" priority="1320" stopIfTrue="1" operator="equal">
      <formula>0</formula>
    </cfRule>
  </conditionalFormatting>
  <conditionalFormatting sqref="J993:J994 K1006:M1006 K1007 L1024 K1001:K1005 K998:K999 K996:L997 L1001:L1004 L1018 K1016:L1017 M1017:N1017 K1009:K1014">
    <cfRule type="containsText" dxfId="2465" priority="1316" stopIfTrue="1" operator="containsText" text="f'k{kk foHkkx jktLFkku">
      <formula>NOT(ISERROR(SEARCH("f'k{kk foHkkx jktLFkku",J993)))</formula>
    </cfRule>
    <cfRule type="containsText" dxfId="2464" priority="1319" stopIfTrue="1" operator="containsText" text="iw.kkZad">
      <formula>NOT(ISERROR(SEARCH("iw.kkZad",J993)))</formula>
    </cfRule>
  </conditionalFormatting>
  <conditionalFormatting sqref="L997 L1000:L1002 L1016:L1018">
    <cfRule type="cellIs" dxfId="2463" priority="1317" stopIfTrue="1" operator="equal">
      <formula>1800</formula>
    </cfRule>
    <cfRule type="cellIs" dxfId="2462" priority="1318" stopIfTrue="1" operator="equal">
      <formula>200</formula>
    </cfRule>
  </conditionalFormatting>
  <conditionalFormatting sqref="J993:J994 K1006:M1006 K1007 L1024 K1001:K1005 K998:K999 K996:L997 L1001:L1004 L1018 K1016:L1017 M1017:N1017 K1009:K1014">
    <cfRule type="containsText" dxfId="2461" priority="1315" stopIfTrue="1" operator="containsText" text="dsoy jktdh; fo|ky;ksa esa iz;ksx gsrq fu%'kqYd">
      <formula>NOT(ISERROR(SEARCH("dsoy jktdh; fo|ky;ksa esa iz;ksx gsrq fu%'kqYd",J993)))</formula>
    </cfRule>
  </conditionalFormatting>
  <conditionalFormatting sqref="K1024">
    <cfRule type="cellIs" dxfId="2460" priority="1314" stopIfTrue="1" operator="equal">
      <formula>0</formula>
    </cfRule>
  </conditionalFormatting>
  <conditionalFormatting sqref="K1024">
    <cfRule type="containsText" dxfId="2459" priority="1312" stopIfTrue="1" operator="containsText" text="f'k{kk foHkkx jktLFkku">
      <formula>NOT(ISERROR(SEARCH("f'k{kk foHkkx jktLFkku",K1024)))</formula>
    </cfRule>
    <cfRule type="containsText" dxfId="2458" priority="1313" stopIfTrue="1" operator="containsText" text="iw.kkZad">
      <formula>NOT(ISERROR(SEARCH("iw.kkZad",K1024)))</formula>
    </cfRule>
  </conditionalFormatting>
  <conditionalFormatting sqref="K1024">
    <cfRule type="containsText" dxfId="2457" priority="1311" stopIfTrue="1" operator="containsText" text="dsoy jktdh; fo|ky;ksa esa iz;ksx gsrq fu%'kqYd">
      <formula>NOT(ISERROR(SEARCH("dsoy jktdh; fo|ky;ksa esa iz;ksx gsrq fu%'kqYd",K1024)))</formula>
    </cfRule>
  </conditionalFormatting>
  <conditionalFormatting sqref="L1019:L1022">
    <cfRule type="cellIs" dxfId="2456" priority="1310" stopIfTrue="1" operator="equal">
      <formula>0</formula>
    </cfRule>
  </conditionalFormatting>
  <conditionalFormatting sqref="L1019:L1022">
    <cfRule type="containsText" dxfId="2455" priority="1306" stopIfTrue="1" operator="containsText" text="f'k{kk foHkkx jktLFkku">
      <formula>NOT(ISERROR(SEARCH("f'k{kk foHkkx jktLFkku",L1019)))</formula>
    </cfRule>
    <cfRule type="containsText" dxfId="2454" priority="1309" stopIfTrue="1" operator="containsText" text="iw.kkZad">
      <formula>NOT(ISERROR(SEARCH("iw.kkZad",L1019)))</formula>
    </cfRule>
  </conditionalFormatting>
  <conditionalFormatting sqref="L1019:L1022">
    <cfRule type="cellIs" dxfId="2453" priority="1307" stopIfTrue="1" operator="equal">
      <formula>1800</formula>
    </cfRule>
    <cfRule type="cellIs" dxfId="2452" priority="1308" stopIfTrue="1" operator="equal">
      <formula>200</formula>
    </cfRule>
  </conditionalFormatting>
  <conditionalFormatting sqref="L1019:L1022">
    <cfRule type="containsText" dxfId="2451" priority="1305" stopIfTrue="1" operator="containsText" text="dsoy jktdh; fo|ky;ksa esa iz;ksx gsrq fu%'kqYd">
      <formula>NOT(ISERROR(SEARCH("dsoy jktdh; fo|ky;ksa esa iz;ksx gsrq fu%'kqYd",L1019)))</formula>
    </cfRule>
  </conditionalFormatting>
  <conditionalFormatting sqref="L998:L999">
    <cfRule type="cellIs" dxfId="2450" priority="1304" stopIfTrue="1" operator="equal">
      <formula>0</formula>
    </cfRule>
  </conditionalFormatting>
  <conditionalFormatting sqref="L998:L999">
    <cfRule type="containsText" dxfId="2449" priority="1300" stopIfTrue="1" operator="containsText" text="f'k{kk foHkkx jktLFkku">
      <formula>NOT(ISERROR(SEARCH("f'k{kk foHkkx jktLFkku",L998)))</formula>
    </cfRule>
    <cfRule type="containsText" dxfId="2448" priority="1303" stopIfTrue="1" operator="containsText" text="iw.kkZad">
      <formula>NOT(ISERROR(SEARCH("iw.kkZad",L998)))</formula>
    </cfRule>
  </conditionalFormatting>
  <conditionalFormatting sqref="L998:L999">
    <cfRule type="cellIs" dxfId="2447" priority="1301" stopIfTrue="1" operator="equal">
      <formula>1800</formula>
    </cfRule>
    <cfRule type="cellIs" dxfId="2446" priority="1302" stopIfTrue="1" operator="equal">
      <formula>200</formula>
    </cfRule>
  </conditionalFormatting>
  <conditionalFormatting sqref="L998:L999">
    <cfRule type="containsText" dxfId="2445" priority="1299" stopIfTrue="1" operator="containsText" text="dsoy jktdh; fo|ky;ksa esa iz;ksx gsrq fu%'kqYd">
      <formula>NOT(ISERROR(SEARCH("dsoy jktdh; fo|ky;ksa esa iz;ksx gsrq fu%'kqYd",L998)))</formula>
    </cfRule>
  </conditionalFormatting>
  <conditionalFormatting sqref="E1024">
    <cfRule type="cellIs" dxfId="2444" priority="1276" stopIfTrue="1" operator="equal">
      <formula>0</formula>
    </cfRule>
  </conditionalFormatting>
  <conditionalFormatting sqref="C993:C994 D1006:F1006 D1007 D1001:D1005 D998:D999 D996:E997 E1001:E1004 E1018 D1016:E1017 F1017:G1017 D1009:D1014">
    <cfRule type="cellIs" dxfId="2443" priority="1298" stopIfTrue="1" operator="equal">
      <formula>0</formula>
    </cfRule>
  </conditionalFormatting>
  <conditionalFormatting sqref="C993:C994 D1006:F1006 D1007 D1001:D1005 D998:D999 D996:E997 E1001:E1004 E1018 D1016:E1017 F1017:G1017 D1009:D1014">
    <cfRule type="containsText" dxfId="2442" priority="1294" stopIfTrue="1" operator="containsText" text="f'k{kk foHkkx jktLFkku">
      <formula>NOT(ISERROR(SEARCH("f'k{kk foHkkx jktLFkku",C993)))</formula>
    </cfRule>
    <cfRule type="containsText" dxfId="2441" priority="1297" stopIfTrue="1" operator="containsText" text="iw.kkZad">
      <formula>NOT(ISERROR(SEARCH("iw.kkZad",C993)))</formula>
    </cfRule>
  </conditionalFormatting>
  <conditionalFormatting sqref="E997 E1000:E1002 E1016:E1018">
    <cfRule type="cellIs" dxfId="2440" priority="1295" stopIfTrue="1" operator="equal">
      <formula>1800</formula>
    </cfRule>
    <cfRule type="cellIs" dxfId="2439" priority="1296" stopIfTrue="1" operator="equal">
      <formula>200</formula>
    </cfRule>
  </conditionalFormatting>
  <conditionalFormatting sqref="C993:C994 D1006:F1006 D1007 D1001:D1005 D998:D999 D996:E997 E1001:E1004 E1018 D1016:E1017 F1017:G1017 D1009:D1014">
    <cfRule type="containsText" dxfId="2438" priority="1293" stopIfTrue="1" operator="containsText" text="dsoy jktdh; fo|ky;ksa esa iz;ksx gsrq fu%'kqYd">
      <formula>NOT(ISERROR(SEARCH("dsoy jktdh; fo|ky;ksa esa iz;ksx gsrq fu%'kqYd",C993)))</formula>
    </cfRule>
  </conditionalFormatting>
  <conditionalFormatting sqref="D1024">
    <cfRule type="cellIs" dxfId="2437" priority="1292" stopIfTrue="1" operator="equal">
      <formula>0</formula>
    </cfRule>
  </conditionalFormatting>
  <conditionalFormatting sqref="D1024">
    <cfRule type="containsText" dxfId="2436" priority="1290" stopIfTrue="1" operator="containsText" text="f'k{kk foHkkx jktLFkku">
      <formula>NOT(ISERROR(SEARCH("f'k{kk foHkkx jktLFkku",D1024)))</formula>
    </cfRule>
    <cfRule type="containsText" dxfId="2435" priority="1291" stopIfTrue="1" operator="containsText" text="iw.kkZad">
      <formula>NOT(ISERROR(SEARCH("iw.kkZad",D1024)))</formula>
    </cfRule>
  </conditionalFormatting>
  <conditionalFormatting sqref="D1024">
    <cfRule type="containsText" dxfId="2434" priority="1289" stopIfTrue="1" operator="containsText" text="dsoy jktdh; fo|ky;ksa esa iz;ksx gsrq fu%'kqYd">
      <formula>NOT(ISERROR(SEARCH("dsoy jktdh; fo|ky;ksa esa iz;ksx gsrq fu%'kqYd",D1024)))</formula>
    </cfRule>
  </conditionalFormatting>
  <conditionalFormatting sqref="E998:E999">
    <cfRule type="containsText" dxfId="2433" priority="1278" stopIfTrue="1" operator="containsText" text="f'k{kk foHkkx jktLFkku">
      <formula>NOT(ISERROR(SEARCH("f'k{kk foHkkx jktLFkku",E998)))</formula>
    </cfRule>
    <cfRule type="containsText" dxfId="2432" priority="1281" stopIfTrue="1" operator="containsText" text="iw.kkZad">
      <formula>NOT(ISERROR(SEARCH("iw.kkZad",E998)))</formula>
    </cfRule>
  </conditionalFormatting>
  <conditionalFormatting sqref="E998:E999">
    <cfRule type="cellIs" dxfId="2431" priority="1279" stopIfTrue="1" operator="equal">
      <formula>1800</formula>
    </cfRule>
    <cfRule type="cellIs" dxfId="2430" priority="1280" stopIfTrue="1" operator="equal">
      <formula>200</formula>
    </cfRule>
  </conditionalFormatting>
  <conditionalFormatting sqref="E998:E999">
    <cfRule type="containsText" dxfId="2429" priority="1277" stopIfTrue="1" operator="containsText" text="dsoy jktdh; fo|ky;ksa esa iz;ksx gsrq fu%'kqYd">
      <formula>NOT(ISERROR(SEARCH("dsoy jktdh; fo|ky;ksa esa iz;ksx gsrq fu%'kqYd",E998)))</formula>
    </cfRule>
  </conditionalFormatting>
  <conditionalFormatting sqref="E1024">
    <cfRule type="containsText" dxfId="2428" priority="1274" stopIfTrue="1" operator="containsText" text="f'k{kk foHkkx jktLFkku">
      <formula>NOT(ISERROR(SEARCH("f'k{kk foHkkx jktLFkku",E1024)))</formula>
    </cfRule>
    <cfRule type="containsText" dxfId="2427" priority="1275" stopIfTrue="1" operator="containsText" text="iw.kkZad">
      <formula>NOT(ISERROR(SEARCH("iw.kkZad",E1024)))</formula>
    </cfRule>
  </conditionalFormatting>
  <conditionalFormatting sqref="K1056">
    <cfRule type="containsText" dxfId="2426" priority="1264" stopIfTrue="1" operator="containsText" text="f'k{kk foHkkx jktLFkku">
      <formula>NOT(ISERROR(SEARCH("f'k{kk foHkkx jktLFkku",K1056)))</formula>
    </cfRule>
    <cfRule type="containsText" dxfId="2425" priority="1265" stopIfTrue="1" operator="containsText" text="iw.kkZad">
      <formula>NOT(ISERROR(SEARCH("iw.kkZad",K1056)))</formula>
    </cfRule>
  </conditionalFormatting>
  <conditionalFormatting sqref="K1056">
    <cfRule type="containsText" dxfId="2424" priority="1263" stopIfTrue="1" operator="containsText" text="dsoy jktdh; fo|ky;ksa esa iz;ksx gsrq fu%'kqYd">
      <formula>NOT(ISERROR(SEARCH("dsoy jktdh; fo|ky;ksa esa iz;ksx gsrq fu%'kqYd",K1056)))</formula>
    </cfRule>
  </conditionalFormatting>
  <conditionalFormatting sqref="L1051:L1054">
    <cfRule type="cellIs" dxfId="2423" priority="1262" stopIfTrue="1" operator="equal">
      <formula>0</formula>
    </cfRule>
  </conditionalFormatting>
  <conditionalFormatting sqref="L1051:L1054">
    <cfRule type="containsText" dxfId="2422" priority="1258" stopIfTrue="1" operator="containsText" text="f'k{kk foHkkx jktLFkku">
      <formula>NOT(ISERROR(SEARCH("f'k{kk foHkkx jktLFkku",L1051)))</formula>
    </cfRule>
    <cfRule type="containsText" dxfId="2421" priority="1261" stopIfTrue="1" operator="containsText" text="iw.kkZad">
      <formula>NOT(ISERROR(SEARCH("iw.kkZad",L1051)))</formula>
    </cfRule>
  </conditionalFormatting>
  <conditionalFormatting sqref="L1051:L1054">
    <cfRule type="cellIs" dxfId="2420" priority="1259" stopIfTrue="1" operator="equal">
      <formula>1800</formula>
    </cfRule>
    <cfRule type="cellIs" dxfId="2419" priority="1260" stopIfTrue="1" operator="equal">
      <formula>200</formula>
    </cfRule>
  </conditionalFormatting>
  <conditionalFormatting sqref="D1056">
    <cfRule type="containsText" dxfId="2418" priority="1242" stopIfTrue="1" operator="containsText" text="f'k{kk foHkkx jktLFkku">
      <formula>NOT(ISERROR(SEARCH("f'k{kk foHkkx jktLFkku",D1056)))</formula>
    </cfRule>
    <cfRule type="containsText" dxfId="2417" priority="1243" stopIfTrue="1" operator="containsText" text="iw.kkZad">
      <formula>NOT(ISERROR(SEARCH("iw.kkZad",D1056)))</formula>
    </cfRule>
  </conditionalFormatting>
  <conditionalFormatting sqref="D1056">
    <cfRule type="containsText" dxfId="2416" priority="1241" stopIfTrue="1" operator="containsText" text="dsoy jktdh; fo|ky;ksa esa iz;ksx gsrq fu%'kqYd">
      <formula>NOT(ISERROR(SEARCH("dsoy jktdh; fo|ky;ksa esa iz;ksx gsrq fu%'kqYd",D1056)))</formula>
    </cfRule>
  </conditionalFormatting>
  <conditionalFormatting sqref="E1051:E1054">
    <cfRule type="cellIs" dxfId="2415" priority="1240" stopIfTrue="1" operator="equal">
      <formula>0</formula>
    </cfRule>
  </conditionalFormatting>
  <conditionalFormatting sqref="E1051:E1054">
    <cfRule type="containsText" dxfId="2414" priority="1236" stopIfTrue="1" operator="containsText" text="f'k{kk foHkkx jktLFkku">
      <formula>NOT(ISERROR(SEARCH("f'k{kk foHkkx jktLFkku",E1051)))</formula>
    </cfRule>
    <cfRule type="containsText" dxfId="2413" priority="1239" stopIfTrue="1" operator="containsText" text="iw.kkZad">
      <formula>NOT(ISERROR(SEARCH("iw.kkZad",E1051)))</formula>
    </cfRule>
  </conditionalFormatting>
  <conditionalFormatting sqref="E1051:E1054">
    <cfRule type="cellIs" dxfId="2412" priority="1237" stopIfTrue="1" operator="equal">
      <formula>1800</formula>
    </cfRule>
    <cfRule type="cellIs" dxfId="2411" priority="1238" stopIfTrue="1" operator="equal">
      <formula>200</formula>
    </cfRule>
  </conditionalFormatting>
  <conditionalFormatting sqref="E1056">
    <cfRule type="containsText" dxfId="2410" priority="1226" stopIfTrue="1" operator="containsText" text="f'k{kk foHkkx jktLFkku">
      <formula>NOT(ISERROR(SEARCH("f'k{kk foHkkx jktLFkku",E1056)))</formula>
    </cfRule>
    <cfRule type="containsText" dxfId="2409" priority="1227" stopIfTrue="1" operator="containsText" text="iw.kkZad">
      <formula>NOT(ISERROR(SEARCH("iw.kkZad",E1056)))</formula>
    </cfRule>
  </conditionalFormatting>
  <conditionalFormatting sqref="E1056">
    <cfRule type="containsText" dxfId="2408" priority="1225" stopIfTrue="1" operator="containsText" text="dsoy jktdh; fo|ky;ksa esa iz;ksx gsrq fu%'kqYd">
      <formula>NOT(ISERROR(SEARCH("dsoy jktdh; fo|ky;ksa esa iz;ksx gsrq fu%'kqYd",E1056)))</formula>
    </cfRule>
  </conditionalFormatting>
  <conditionalFormatting sqref="J1057:J1058 K1070:M1070 K1071 L1088 K1065:K1069 K1062:K1063 K1060:L1061 L1065:L1068 L1082 K1080:L1081 M1081:N1081 K1073:K1078">
    <cfRule type="cellIs" dxfId="2407" priority="1224" stopIfTrue="1" operator="equal">
      <formula>0</formula>
    </cfRule>
  </conditionalFormatting>
  <conditionalFormatting sqref="J1057:J1058 K1070:M1070 K1071 L1088 K1065:K1069 K1062:K1063 K1060:L1061 L1065:L1068 L1082 K1080:L1081 M1081:N1081 K1073:K1078">
    <cfRule type="containsText" dxfId="2406" priority="1220" stopIfTrue="1" operator="containsText" text="f'k{kk foHkkx jktLFkku">
      <formula>NOT(ISERROR(SEARCH("f'k{kk foHkkx jktLFkku",J1057)))</formula>
    </cfRule>
    <cfRule type="containsText" dxfId="2405" priority="1223" stopIfTrue="1" operator="containsText" text="iw.kkZad">
      <formula>NOT(ISERROR(SEARCH("iw.kkZad",J1057)))</formula>
    </cfRule>
  </conditionalFormatting>
  <conditionalFormatting sqref="L1061 L1064:L1066 L1080:L1082">
    <cfRule type="cellIs" dxfId="2404" priority="1221" stopIfTrue="1" operator="equal">
      <formula>1800</formula>
    </cfRule>
    <cfRule type="cellIs" dxfId="2403" priority="1222" stopIfTrue="1" operator="equal">
      <formula>200</formula>
    </cfRule>
  </conditionalFormatting>
  <conditionalFormatting sqref="J1057:J1058 K1070:M1070 K1071 L1088 K1065:K1069 K1062:K1063 K1060:L1061 L1065:L1068 L1082 K1080:L1081 M1081:N1081 K1073:K1078">
    <cfRule type="containsText" dxfId="2402" priority="1219" stopIfTrue="1" operator="containsText" text="dsoy jktdh; fo|ky;ksa esa iz;ksx gsrq fu%'kqYd">
      <formula>NOT(ISERROR(SEARCH("dsoy jktdh; fo|ky;ksa esa iz;ksx gsrq fu%'kqYd",J1057)))</formula>
    </cfRule>
  </conditionalFormatting>
  <conditionalFormatting sqref="K1088">
    <cfRule type="cellIs" dxfId="2401" priority="1218" stopIfTrue="1" operator="equal">
      <formula>0</formula>
    </cfRule>
  </conditionalFormatting>
  <conditionalFormatting sqref="K1088">
    <cfRule type="containsText" dxfId="2400" priority="1216" stopIfTrue="1" operator="containsText" text="f'k{kk foHkkx jktLFkku">
      <formula>NOT(ISERROR(SEARCH("f'k{kk foHkkx jktLFkku",K1088)))</formula>
    </cfRule>
    <cfRule type="containsText" dxfId="2399" priority="1217" stopIfTrue="1" operator="containsText" text="iw.kkZad">
      <formula>NOT(ISERROR(SEARCH("iw.kkZad",K1088)))</formula>
    </cfRule>
  </conditionalFormatting>
  <conditionalFormatting sqref="K1088">
    <cfRule type="containsText" dxfId="2398" priority="1215" stopIfTrue="1" operator="containsText" text="dsoy jktdh; fo|ky;ksa esa iz;ksx gsrq fu%'kqYd">
      <formula>NOT(ISERROR(SEARCH("dsoy jktdh; fo|ky;ksa esa iz;ksx gsrq fu%'kqYd",K1088)))</formula>
    </cfRule>
  </conditionalFormatting>
  <conditionalFormatting sqref="L1083:L1086">
    <cfRule type="cellIs" dxfId="2397" priority="1214" stopIfTrue="1" operator="equal">
      <formula>0</formula>
    </cfRule>
  </conditionalFormatting>
  <conditionalFormatting sqref="L1083:L1086">
    <cfRule type="containsText" dxfId="2396" priority="1210" stopIfTrue="1" operator="containsText" text="f'k{kk foHkkx jktLFkku">
      <formula>NOT(ISERROR(SEARCH("f'k{kk foHkkx jktLFkku",L1083)))</formula>
    </cfRule>
    <cfRule type="containsText" dxfId="2395" priority="1213" stopIfTrue="1" operator="containsText" text="iw.kkZad">
      <formula>NOT(ISERROR(SEARCH("iw.kkZad",L1083)))</formula>
    </cfRule>
  </conditionalFormatting>
  <conditionalFormatting sqref="L1083:L1086">
    <cfRule type="cellIs" dxfId="2394" priority="1211" stopIfTrue="1" operator="equal">
      <formula>1800</formula>
    </cfRule>
    <cfRule type="cellIs" dxfId="2393" priority="1212" stopIfTrue="1" operator="equal">
      <formula>200</formula>
    </cfRule>
  </conditionalFormatting>
  <conditionalFormatting sqref="L1083:L1086">
    <cfRule type="containsText" dxfId="2392" priority="1209" stopIfTrue="1" operator="containsText" text="dsoy jktdh; fo|ky;ksa esa iz;ksx gsrq fu%'kqYd">
      <formula>NOT(ISERROR(SEARCH("dsoy jktdh; fo|ky;ksa esa iz;ksx gsrq fu%'kqYd",L1083)))</formula>
    </cfRule>
  </conditionalFormatting>
  <conditionalFormatting sqref="L1062:L1063">
    <cfRule type="cellIs" dxfId="2391" priority="1208" stopIfTrue="1" operator="equal">
      <formula>0</formula>
    </cfRule>
  </conditionalFormatting>
  <conditionalFormatting sqref="L1062:L1063">
    <cfRule type="containsText" dxfId="2390" priority="1204" stopIfTrue="1" operator="containsText" text="f'k{kk foHkkx jktLFkku">
      <formula>NOT(ISERROR(SEARCH("f'k{kk foHkkx jktLFkku",L1062)))</formula>
    </cfRule>
    <cfRule type="containsText" dxfId="2389" priority="1207" stopIfTrue="1" operator="containsText" text="iw.kkZad">
      <formula>NOT(ISERROR(SEARCH("iw.kkZad",L1062)))</formula>
    </cfRule>
  </conditionalFormatting>
  <conditionalFormatting sqref="L1062:L1063">
    <cfRule type="cellIs" dxfId="2388" priority="1205" stopIfTrue="1" operator="equal">
      <formula>1800</formula>
    </cfRule>
    <cfRule type="cellIs" dxfId="2387" priority="1206" stopIfTrue="1" operator="equal">
      <formula>200</formula>
    </cfRule>
  </conditionalFormatting>
  <conditionalFormatting sqref="L1062:L1063">
    <cfRule type="containsText" dxfId="2386" priority="1203" stopIfTrue="1" operator="containsText" text="dsoy jktdh; fo|ky;ksa esa iz;ksx gsrq fu%'kqYd">
      <formula>NOT(ISERROR(SEARCH("dsoy jktdh; fo|ky;ksa esa iz;ksx gsrq fu%'kqYd",L1062)))</formula>
    </cfRule>
  </conditionalFormatting>
  <conditionalFormatting sqref="E1088">
    <cfRule type="cellIs" dxfId="2385" priority="1180" stopIfTrue="1" operator="equal">
      <formula>0</formula>
    </cfRule>
  </conditionalFormatting>
  <conditionalFormatting sqref="C1057:C1058 D1070:F1070 D1071 D1065:D1069 D1062:D1063 D1060:E1061 E1065:E1068 E1082 D1080:E1081 F1081:G1081 D1073:D1078">
    <cfRule type="cellIs" dxfId="2384" priority="1202" stopIfTrue="1" operator="equal">
      <formula>0</formula>
    </cfRule>
  </conditionalFormatting>
  <conditionalFormatting sqref="C1057:C1058 D1070:F1070 D1071 D1065:D1069 D1062:D1063 D1060:E1061 E1065:E1068 E1082 D1080:E1081 F1081:G1081 D1073:D1078">
    <cfRule type="containsText" dxfId="2383" priority="1198" stopIfTrue="1" operator="containsText" text="f'k{kk foHkkx jktLFkku">
      <formula>NOT(ISERROR(SEARCH("f'k{kk foHkkx jktLFkku",C1057)))</formula>
    </cfRule>
    <cfRule type="containsText" dxfId="2382" priority="1201" stopIfTrue="1" operator="containsText" text="iw.kkZad">
      <formula>NOT(ISERROR(SEARCH("iw.kkZad",C1057)))</formula>
    </cfRule>
  </conditionalFormatting>
  <conditionalFormatting sqref="E1061 E1064:E1066 E1080:E1082">
    <cfRule type="cellIs" dxfId="2381" priority="1199" stopIfTrue="1" operator="equal">
      <formula>1800</formula>
    </cfRule>
    <cfRule type="cellIs" dxfId="2380" priority="1200" stopIfTrue="1" operator="equal">
      <formula>200</formula>
    </cfRule>
  </conditionalFormatting>
  <conditionalFormatting sqref="C1057:C1058 D1070:F1070 D1071 D1065:D1069 D1062:D1063 D1060:E1061 E1065:E1068 E1082 D1080:E1081 F1081:G1081 D1073:D1078">
    <cfRule type="containsText" dxfId="2379" priority="1197" stopIfTrue="1" operator="containsText" text="dsoy jktdh; fo|ky;ksa esa iz;ksx gsrq fu%'kqYd">
      <formula>NOT(ISERROR(SEARCH("dsoy jktdh; fo|ky;ksa esa iz;ksx gsrq fu%'kqYd",C1057)))</formula>
    </cfRule>
  </conditionalFormatting>
  <conditionalFormatting sqref="D1088">
    <cfRule type="cellIs" dxfId="2378" priority="1196" stopIfTrue="1" operator="equal">
      <formula>0</formula>
    </cfRule>
  </conditionalFormatting>
  <conditionalFormatting sqref="D1088">
    <cfRule type="containsText" dxfId="2377" priority="1194" stopIfTrue="1" operator="containsText" text="f'k{kk foHkkx jktLFkku">
      <formula>NOT(ISERROR(SEARCH("f'k{kk foHkkx jktLFkku",D1088)))</formula>
    </cfRule>
    <cfRule type="containsText" dxfId="2376" priority="1195" stopIfTrue="1" operator="containsText" text="iw.kkZad">
      <formula>NOT(ISERROR(SEARCH("iw.kkZad",D1088)))</formula>
    </cfRule>
  </conditionalFormatting>
  <conditionalFormatting sqref="D1088">
    <cfRule type="containsText" dxfId="2375" priority="1193" stopIfTrue="1" operator="containsText" text="dsoy jktdh; fo|ky;ksa esa iz;ksx gsrq fu%'kqYd">
      <formula>NOT(ISERROR(SEARCH("dsoy jktdh; fo|ky;ksa esa iz;ksx gsrq fu%'kqYd",D1088)))</formula>
    </cfRule>
  </conditionalFormatting>
  <conditionalFormatting sqref="E1083:E1086">
    <cfRule type="cellIs" dxfId="2374" priority="1192" stopIfTrue="1" operator="equal">
      <formula>0</formula>
    </cfRule>
  </conditionalFormatting>
  <conditionalFormatting sqref="E1083:E1086">
    <cfRule type="containsText" dxfId="2373" priority="1188" stopIfTrue="1" operator="containsText" text="f'k{kk foHkkx jktLFkku">
      <formula>NOT(ISERROR(SEARCH("f'k{kk foHkkx jktLFkku",E1083)))</formula>
    </cfRule>
    <cfRule type="containsText" dxfId="2372" priority="1191" stopIfTrue="1" operator="containsText" text="iw.kkZad">
      <formula>NOT(ISERROR(SEARCH("iw.kkZad",E1083)))</formula>
    </cfRule>
  </conditionalFormatting>
  <conditionalFormatting sqref="E1083:E1086">
    <cfRule type="cellIs" dxfId="2371" priority="1189" stopIfTrue="1" operator="equal">
      <formula>1800</formula>
    </cfRule>
    <cfRule type="cellIs" dxfId="2370" priority="1190" stopIfTrue="1" operator="equal">
      <formula>200</formula>
    </cfRule>
  </conditionalFormatting>
  <conditionalFormatting sqref="E1083:E1086">
    <cfRule type="containsText" dxfId="2369" priority="1187" stopIfTrue="1" operator="containsText" text="dsoy jktdh; fo|ky;ksa esa iz;ksx gsrq fu%'kqYd">
      <formula>NOT(ISERROR(SEARCH("dsoy jktdh; fo|ky;ksa esa iz;ksx gsrq fu%'kqYd",E1083)))</formula>
    </cfRule>
  </conditionalFormatting>
  <conditionalFormatting sqref="E1062:E1063">
    <cfRule type="cellIs" dxfId="2368" priority="1186" stopIfTrue="1" operator="equal">
      <formula>0</formula>
    </cfRule>
  </conditionalFormatting>
  <conditionalFormatting sqref="E1062:E1063">
    <cfRule type="containsText" dxfId="2367" priority="1182" stopIfTrue="1" operator="containsText" text="f'k{kk foHkkx jktLFkku">
      <formula>NOT(ISERROR(SEARCH("f'k{kk foHkkx jktLFkku",E1062)))</formula>
    </cfRule>
    <cfRule type="containsText" dxfId="2366" priority="1185" stopIfTrue="1" operator="containsText" text="iw.kkZad">
      <formula>NOT(ISERROR(SEARCH("iw.kkZad",E1062)))</formula>
    </cfRule>
  </conditionalFormatting>
  <conditionalFormatting sqref="E1062:E1063">
    <cfRule type="cellIs" dxfId="2365" priority="1183" stopIfTrue="1" operator="equal">
      <formula>1800</formula>
    </cfRule>
    <cfRule type="cellIs" dxfId="2364" priority="1184" stopIfTrue="1" operator="equal">
      <formula>200</formula>
    </cfRule>
  </conditionalFormatting>
  <conditionalFormatting sqref="E1062:E1063">
    <cfRule type="containsText" dxfId="2363" priority="1181" stopIfTrue="1" operator="containsText" text="dsoy jktdh; fo|ky;ksa esa iz;ksx gsrq fu%'kqYd">
      <formula>NOT(ISERROR(SEARCH("dsoy jktdh; fo|ky;ksa esa iz;ksx gsrq fu%'kqYd",E1062)))</formula>
    </cfRule>
  </conditionalFormatting>
  <conditionalFormatting sqref="E1088">
    <cfRule type="containsText" dxfId="2362" priority="1178" stopIfTrue="1" operator="containsText" text="f'k{kk foHkkx jktLFkku">
      <formula>NOT(ISERROR(SEARCH("f'k{kk foHkkx jktLFkku",E1088)))</formula>
    </cfRule>
    <cfRule type="containsText" dxfId="2361" priority="1179" stopIfTrue="1" operator="containsText" text="iw.kkZad">
      <formula>NOT(ISERROR(SEARCH("iw.kkZad",E1088)))</formula>
    </cfRule>
  </conditionalFormatting>
  <conditionalFormatting sqref="E1088">
    <cfRule type="containsText" dxfId="2360" priority="1177" stopIfTrue="1" operator="containsText" text="dsoy jktdh; fo|ky;ksa esa iz;ksx gsrq fu%'kqYd">
      <formula>NOT(ISERROR(SEARCH("dsoy jktdh; fo|ky;ksa esa iz;ksx gsrq fu%'kqYd",E1088)))</formula>
    </cfRule>
  </conditionalFormatting>
  <conditionalFormatting sqref="J1089:J1090 K1102:M1102 K1103 L1120 K1097:K1101 K1094:K1095 K1092:L1093 L1097:L1100 L1114 K1112:L1113 M1113:N1113 K1105:K1110">
    <cfRule type="cellIs" dxfId="2359" priority="1176" stopIfTrue="1" operator="equal">
      <formula>0</formula>
    </cfRule>
  </conditionalFormatting>
  <conditionalFormatting sqref="J1089:J1090 K1102:M1102 K1103 L1120 K1097:K1101 K1094:K1095 K1092:L1093 L1097:L1100 L1114 K1112:L1113 M1113:N1113 K1105:K1110">
    <cfRule type="containsText" dxfId="2358" priority="1172" stopIfTrue="1" operator="containsText" text="f'k{kk foHkkx jktLFkku">
      <formula>NOT(ISERROR(SEARCH("f'k{kk foHkkx jktLFkku",J1089)))</formula>
    </cfRule>
    <cfRule type="containsText" dxfId="2357" priority="1175" stopIfTrue="1" operator="containsText" text="iw.kkZad">
      <formula>NOT(ISERROR(SEARCH("iw.kkZad",J1089)))</formula>
    </cfRule>
  </conditionalFormatting>
  <conditionalFormatting sqref="L1093 L1096:L1098 L1112:L1114">
    <cfRule type="cellIs" dxfId="2356" priority="1173" stopIfTrue="1" operator="equal">
      <formula>1800</formula>
    </cfRule>
    <cfRule type="cellIs" dxfId="2355" priority="1174" stopIfTrue="1" operator="equal">
      <formula>200</formula>
    </cfRule>
  </conditionalFormatting>
  <conditionalFormatting sqref="J1089:J1090 K1102:M1102 K1103 L1120 K1097:K1101 K1094:K1095 K1092:L1093 L1097:L1100 L1114 K1112:L1113 M1113:N1113 K1105:K1110">
    <cfRule type="containsText" dxfId="2354" priority="1171" stopIfTrue="1" operator="containsText" text="dsoy jktdh; fo|ky;ksa esa iz;ksx gsrq fu%'kqYd">
      <formula>NOT(ISERROR(SEARCH("dsoy jktdh; fo|ky;ksa esa iz;ksx gsrq fu%'kqYd",J1089)))</formula>
    </cfRule>
  </conditionalFormatting>
  <conditionalFormatting sqref="K1120">
    <cfRule type="cellIs" dxfId="2353" priority="1170" stopIfTrue="1" operator="equal">
      <formula>0</formula>
    </cfRule>
  </conditionalFormatting>
  <conditionalFormatting sqref="K1120">
    <cfRule type="containsText" dxfId="2352" priority="1168" stopIfTrue="1" operator="containsText" text="f'k{kk foHkkx jktLFkku">
      <formula>NOT(ISERROR(SEARCH("f'k{kk foHkkx jktLFkku",K1120)))</formula>
    </cfRule>
    <cfRule type="containsText" dxfId="2351" priority="1169" stopIfTrue="1" operator="containsText" text="iw.kkZad">
      <formula>NOT(ISERROR(SEARCH("iw.kkZad",K1120)))</formula>
    </cfRule>
  </conditionalFormatting>
  <conditionalFormatting sqref="L1115:L1118">
    <cfRule type="containsText" dxfId="2350" priority="1162" stopIfTrue="1" operator="containsText" text="f'k{kk foHkkx jktLFkku">
      <formula>NOT(ISERROR(SEARCH("f'k{kk foHkkx jktLFkku",L1115)))</formula>
    </cfRule>
    <cfRule type="containsText" dxfId="2349" priority="1165" stopIfTrue="1" operator="containsText" text="iw.kkZad">
      <formula>NOT(ISERROR(SEARCH("iw.kkZad",L1115)))</formula>
    </cfRule>
  </conditionalFormatting>
  <conditionalFormatting sqref="L1115:L1118">
    <cfRule type="cellIs" dxfId="2348" priority="1163" stopIfTrue="1" operator="equal">
      <formula>1800</formula>
    </cfRule>
    <cfRule type="cellIs" dxfId="2347" priority="1164" stopIfTrue="1" operator="equal">
      <formula>200</formula>
    </cfRule>
  </conditionalFormatting>
  <conditionalFormatting sqref="L1115:L1118">
    <cfRule type="containsText" dxfId="2346" priority="1161" stopIfTrue="1" operator="containsText" text="dsoy jktdh; fo|ky;ksa esa iz;ksx gsrq fu%'kqYd">
      <formula>NOT(ISERROR(SEARCH("dsoy jktdh; fo|ky;ksa esa iz;ksx gsrq fu%'kqYd",L1115)))</formula>
    </cfRule>
  </conditionalFormatting>
  <conditionalFormatting sqref="L1094:L1095">
    <cfRule type="cellIs" dxfId="2345" priority="1160" stopIfTrue="1" operator="equal">
      <formula>0</formula>
    </cfRule>
  </conditionalFormatting>
  <conditionalFormatting sqref="L1094:L1095">
    <cfRule type="containsText" dxfId="2344" priority="1156" stopIfTrue="1" operator="containsText" text="f'k{kk foHkkx jktLFkku">
      <formula>NOT(ISERROR(SEARCH("f'k{kk foHkkx jktLFkku",L1094)))</formula>
    </cfRule>
    <cfRule type="containsText" dxfId="2343" priority="1159" stopIfTrue="1" operator="containsText" text="iw.kkZad">
      <formula>NOT(ISERROR(SEARCH("iw.kkZad",L1094)))</formula>
    </cfRule>
  </conditionalFormatting>
  <conditionalFormatting sqref="L1094:L1095">
    <cfRule type="cellIs" dxfId="2342" priority="1157" stopIfTrue="1" operator="equal">
      <formula>1800</formula>
    </cfRule>
    <cfRule type="cellIs" dxfId="2341" priority="1158" stopIfTrue="1" operator="equal">
      <formula>200</formula>
    </cfRule>
  </conditionalFormatting>
  <conditionalFormatting sqref="L1094:L1095">
    <cfRule type="containsText" dxfId="2340" priority="1155" stopIfTrue="1" operator="containsText" text="dsoy jktdh; fo|ky;ksa esa iz;ksx gsrq fu%'kqYd">
      <formula>NOT(ISERROR(SEARCH("dsoy jktdh; fo|ky;ksa esa iz;ksx gsrq fu%'kqYd",L1094)))</formula>
    </cfRule>
  </conditionalFormatting>
  <conditionalFormatting sqref="C1089:C1090 D1102:F1102 D1103 D1097:D1101 D1094:D1095 D1092:E1093 E1097:E1100 E1114 D1112:E1113 F1113:G1113 D1105:D1110">
    <cfRule type="cellIs" dxfId="2339" priority="1154" stopIfTrue="1" operator="equal">
      <formula>0</formula>
    </cfRule>
  </conditionalFormatting>
  <conditionalFormatting sqref="C1089:C1090 D1102:F1102 D1103 D1097:D1101 D1094:D1095 D1092:E1093 E1097:E1100 E1114 D1112:E1113 F1113:G1113 D1105:D1110">
    <cfRule type="containsText" dxfId="2338" priority="1150" stopIfTrue="1" operator="containsText" text="f'k{kk foHkkx jktLFkku">
      <formula>NOT(ISERROR(SEARCH("f'k{kk foHkkx jktLFkku",C1089)))</formula>
    </cfRule>
    <cfRule type="containsText" dxfId="2337" priority="1153" stopIfTrue="1" operator="containsText" text="iw.kkZad">
      <formula>NOT(ISERROR(SEARCH("iw.kkZad",C1089)))</formula>
    </cfRule>
  </conditionalFormatting>
  <conditionalFormatting sqref="E1093 E1096:E1098 E1112:E1114">
    <cfRule type="cellIs" dxfId="2336" priority="1151" stopIfTrue="1" operator="equal">
      <formula>1800</formula>
    </cfRule>
    <cfRule type="cellIs" dxfId="2335" priority="1152" stopIfTrue="1" operator="equal">
      <formula>200</formula>
    </cfRule>
  </conditionalFormatting>
  <conditionalFormatting sqref="E1115:E1118">
    <cfRule type="containsText" dxfId="2334" priority="1140" stopIfTrue="1" operator="containsText" text="f'k{kk foHkkx jktLFkku">
      <formula>NOT(ISERROR(SEARCH("f'k{kk foHkkx jktLFkku",E1115)))</formula>
    </cfRule>
    <cfRule type="containsText" dxfId="2333" priority="1143" stopIfTrue="1" operator="containsText" text="iw.kkZad">
      <formula>NOT(ISERROR(SEARCH("iw.kkZad",E1115)))</formula>
    </cfRule>
  </conditionalFormatting>
  <conditionalFormatting sqref="E1115:E1118">
    <cfRule type="cellIs" dxfId="2332" priority="1141" stopIfTrue="1" operator="equal">
      <formula>1800</formula>
    </cfRule>
    <cfRule type="cellIs" dxfId="2331" priority="1142" stopIfTrue="1" operator="equal">
      <formula>200</formula>
    </cfRule>
  </conditionalFormatting>
  <conditionalFormatting sqref="E1115:E1118">
    <cfRule type="containsText" dxfId="2330" priority="1139" stopIfTrue="1" operator="containsText" text="dsoy jktdh; fo|ky;ksa esa iz;ksx gsrq fu%'kqYd">
      <formula>NOT(ISERROR(SEARCH("dsoy jktdh; fo|ky;ksa esa iz;ksx gsrq fu%'kqYd",E1115)))</formula>
    </cfRule>
  </conditionalFormatting>
  <conditionalFormatting sqref="E1094:E1095">
    <cfRule type="cellIs" dxfId="2329" priority="1138" stopIfTrue="1" operator="equal">
      <formula>0</formula>
    </cfRule>
  </conditionalFormatting>
  <conditionalFormatting sqref="E1094:E1095">
    <cfRule type="containsText" dxfId="2328" priority="1134" stopIfTrue="1" operator="containsText" text="f'k{kk foHkkx jktLFkku">
      <formula>NOT(ISERROR(SEARCH("f'k{kk foHkkx jktLFkku",E1094)))</formula>
    </cfRule>
    <cfRule type="containsText" dxfId="2327" priority="1137" stopIfTrue="1" operator="containsText" text="iw.kkZad">
      <formula>NOT(ISERROR(SEARCH("iw.kkZad",E1094)))</formula>
    </cfRule>
  </conditionalFormatting>
  <conditionalFormatting sqref="E1094:E1095">
    <cfRule type="cellIs" dxfId="2326" priority="1135" stopIfTrue="1" operator="equal">
      <formula>1800</formula>
    </cfRule>
    <cfRule type="cellIs" dxfId="2325" priority="1136" stopIfTrue="1" operator="equal">
      <formula>200</formula>
    </cfRule>
  </conditionalFormatting>
  <conditionalFormatting sqref="K1216">
    <cfRule type="containsText" dxfId="2324" priority="1023" stopIfTrue="1" operator="containsText" text="dsoy jktdh; fo|ky;ksa esa iz;ksx gsrq fu%'kqYd">
      <formula>NOT(ISERROR(SEARCH("dsoy jktdh; fo|ky;ksa esa iz;ksx gsrq fu%'kqYd",K1216)))</formula>
    </cfRule>
  </conditionalFormatting>
  <conditionalFormatting sqref="L1211:L1214">
    <cfRule type="cellIs" dxfId="2323" priority="1022" stopIfTrue="1" operator="equal">
      <formula>0</formula>
    </cfRule>
  </conditionalFormatting>
  <conditionalFormatting sqref="J1121:J1122 K1134:M1134 K1135 L1152 K1129:K1133 K1126:K1127 K1124:L1125 L1129:L1132 L1146 K1144:L1145 M1145:N1145 K1137:K1142">
    <cfRule type="cellIs" dxfId="2322" priority="1128" stopIfTrue="1" operator="equal">
      <formula>0</formula>
    </cfRule>
  </conditionalFormatting>
  <conditionalFormatting sqref="J1121:J1122 K1134:M1134 K1135 L1152 K1129:K1133 K1126:K1127 K1124:L1125 L1129:L1132 L1146 K1144:L1145 M1145:N1145 K1137:K1142">
    <cfRule type="containsText" dxfId="2321" priority="1124" stopIfTrue="1" operator="containsText" text="f'k{kk foHkkx jktLFkku">
      <formula>NOT(ISERROR(SEARCH("f'k{kk foHkkx jktLFkku",J1121)))</formula>
    </cfRule>
    <cfRule type="containsText" dxfId="2320" priority="1127" stopIfTrue="1" operator="containsText" text="iw.kkZad">
      <formula>NOT(ISERROR(SEARCH("iw.kkZad",J1121)))</formula>
    </cfRule>
  </conditionalFormatting>
  <conditionalFormatting sqref="L1125 L1128:L1130 L1144:L1146">
    <cfRule type="cellIs" dxfId="2319" priority="1125" stopIfTrue="1" operator="equal">
      <formula>1800</formula>
    </cfRule>
    <cfRule type="cellIs" dxfId="2318" priority="1126" stopIfTrue="1" operator="equal">
      <formula>200</formula>
    </cfRule>
  </conditionalFormatting>
  <conditionalFormatting sqref="J1121:J1122 K1134:M1134 K1135 L1152 K1129:K1133 K1126:K1127 K1124:L1125 L1129:L1132 L1146 K1144:L1145 M1145:N1145 K1137:K1142">
    <cfRule type="containsText" dxfId="2317" priority="1123" stopIfTrue="1" operator="containsText" text="dsoy jktdh; fo|ky;ksa esa iz;ksx gsrq fu%'kqYd">
      <formula>NOT(ISERROR(SEARCH("dsoy jktdh; fo|ky;ksa esa iz;ksx gsrq fu%'kqYd",J1121)))</formula>
    </cfRule>
  </conditionalFormatting>
  <conditionalFormatting sqref="K1152">
    <cfRule type="cellIs" dxfId="2316" priority="1122" stopIfTrue="1" operator="equal">
      <formula>0</formula>
    </cfRule>
  </conditionalFormatting>
  <conditionalFormatting sqref="L1147:L1150">
    <cfRule type="containsText" dxfId="2315" priority="1113" stopIfTrue="1" operator="containsText" text="dsoy jktdh; fo|ky;ksa esa iz;ksx gsrq fu%'kqYd">
      <formula>NOT(ISERROR(SEARCH("dsoy jktdh; fo|ky;ksa esa iz;ksx gsrq fu%'kqYd",L1147)))</formula>
    </cfRule>
  </conditionalFormatting>
  <conditionalFormatting sqref="L1126:L1127">
    <cfRule type="cellIs" dxfId="2314" priority="1112" stopIfTrue="1" operator="equal">
      <formula>0</formula>
    </cfRule>
  </conditionalFormatting>
  <conditionalFormatting sqref="L1126:L1127">
    <cfRule type="containsText" dxfId="2313" priority="1108" stopIfTrue="1" operator="containsText" text="f'k{kk foHkkx jktLFkku">
      <formula>NOT(ISERROR(SEARCH("f'k{kk foHkkx jktLFkku",L1126)))</formula>
    </cfRule>
    <cfRule type="containsText" dxfId="2312" priority="1111" stopIfTrue="1" operator="containsText" text="iw.kkZad">
      <formula>NOT(ISERROR(SEARCH("iw.kkZad",L1126)))</formula>
    </cfRule>
  </conditionalFormatting>
  <conditionalFormatting sqref="L1126:L1127">
    <cfRule type="cellIs" dxfId="2311" priority="1109" stopIfTrue="1" operator="equal">
      <formula>1800</formula>
    </cfRule>
    <cfRule type="cellIs" dxfId="2310" priority="1110" stopIfTrue="1" operator="equal">
      <formula>200</formula>
    </cfRule>
  </conditionalFormatting>
  <conditionalFormatting sqref="L1126:L1127">
    <cfRule type="containsText" dxfId="2309" priority="1107" stopIfTrue="1" operator="containsText" text="dsoy jktdh; fo|ky;ksa esa iz;ksx gsrq fu%'kqYd">
      <formula>NOT(ISERROR(SEARCH("dsoy jktdh; fo|ky;ksa esa iz;ksx gsrq fu%'kqYd",L1126)))</formula>
    </cfRule>
  </conditionalFormatting>
  <conditionalFormatting sqref="C1121:C1122 D1134:F1134 D1135 D1129:D1133 D1126:D1127 D1124:E1125 E1129:E1132 E1146 D1144:E1145 F1145:G1145 D1137:D1142">
    <cfRule type="cellIs" dxfId="2308" priority="1106" stopIfTrue="1" operator="equal">
      <formula>0</formula>
    </cfRule>
  </conditionalFormatting>
  <conditionalFormatting sqref="C1121:C1122 D1134:F1134 D1135 D1129:D1133 D1126:D1127 D1124:E1125 E1129:E1132 E1146 D1144:E1145 F1145:G1145 D1137:D1142">
    <cfRule type="containsText" dxfId="2307" priority="1102" stopIfTrue="1" operator="containsText" text="f'k{kk foHkkx jktLFkku">
      <formula>NOT(ISERROR(SEARCH("f'k{kk foHkkx jktLFkku",C1121)))</formula>
    </cfRule>
    <cfRule type="containsText" dxfId="2306" priority="1105" stopIfTrue="1" operator="containsText" text="iw.kkZad">
      <formula>NOT(ISERROR(SEARCH("iw.kkZad",C1121)))</formula>
    </cfRule>
  </conditionalFormatting>
  <conditionalFormatting sqref="E1125 E1128:E1130 E1144:E1146">
    <cfRule type="cellIs" dxfId="2305" priority="1103" stopIfTrue="1" operator="equal">
      <formula>1800</formula>
    </cfRule>
    <cfRule type="cellIs" dxfId="2304" priority="1104" stopIfTrue="1" operator="equal">
      <formula>200</formula>
    </cfRule>
  </conditionalFormatting>
  <conditionalFormatting sqref="C1121:C1122 D1134:F1134 D1135 D1129:D1133 D1126:D1127 D1124:E1125 E1129:E1132 E1146 D1144:E1145 F1145:G1145 D1137:D1142">
    <cfRule type="containsText" dxfId="2303" priority="1101" stopIfTrue="1" operator="containsText" text="dsoy jktdh; fo|ky;ksa esa iz;ksx gsrq fu%'kqYd">
      <formula>NOT(ISERROR(SEARCH("dsoy jktdh; fo|ky;ksa esa iz;ksx gsrq fu%'kqYd",C1121)))</formula>
    </cfRule>
  </conditionalFormatting>
  <conditionalFormatting sqref="D1152">
    <cfRule type="cellIs" dxfId="2302" priority="1100" stopIfTrue="1" operator="equal">
      <formula>0</formula>
    </cfRule>
  </conditionalFormatting>
  <conditionalFormatting sqref="E1147:E1150">
    <cfRule type="containsText" dxfId="2301" priority="1091" stopIfTrue="1" operator="containsText" text="dsoy jktdh; fo|ky;ksa esa iz;ksx gsrq fu%'kqYd">
      <formula>NOT(ISERROR(SEARCH("dsoy jktdh; fo|ky;ksa esa iz;ksx gsrq fu%'kqYd",E1147)))</formula>
    </cfRule>
  </conditionalFormatting>
  <conditionalFormatting sqref="E1126:E1127">
    <cfRule type="cellIs" dxfId="2300" priority="1090" stopIfTrue="1" operator="equal">
      <formula>0</formula>
    </cfRule>
  </conditionalFormatting>
  <conditionalFormatting sqref="E1126:E1127">
    <cfRule type="containsText" dxfId="2299" priority="1086" stopIfTrue="1" operator="containsText" text="f'k{kk foHkkx jktLFkku">
      <formula>NOT(ISERROR(SEARCH("f'k{kk foHkkx jktLFkku",E1126)))</formula>
    </cfRule>
    <cfRule type="containsText" dxfId="2298" priority="1089" stopIfTrue="1" operator="containsText" text="iw.kkZad">
      <formula>NOT(ISERROR(SEARCH("iw.kkZad",E1126)))</formula>
    </cfRule>
  </conditionalFormatting>
  <conditionalFormatting sqref="E1126:E1127">
    <cfRule type="cellIs" dxfId="2297" priority="1087" stopIfTrue="1" operator="equal">
      <formula>1800</formula>
    </cfRule>
    <cfRule type="cellIs" dxfId="2296" priority="1088" stopIfTrue="1" operator="equal">
      <formula>200</formula>
    </cfRule>
  </conditionalFormatting>
  <conditionalFormatting sqref="E1126:E1127">
    <cfRule type="containsText" dxfId="2295" priority="1085" stopIfTrue="1" operator="containsText" text="dsoy jktdh; fo|ky;ksa esa iz;ksx gsrq fu%'kqYd">
      <formula>NOT(ISERROR(SEARCH("dsoy jktdh; fo|ky;ksa esa iz;ksx gsrq fu%'kqYd",E1126)))</formula>
    </cfRule>
  </conditionalFormatting>
  <conditionalFormatting sqref="E1152">
    <cfRule type="cellIs" dxfId="2294" priority="1084" stopIfTrue="1" operator="equal">
      <formula>0</formula>
    </cfRule>
  </conditionalFormatting>
  <conditionalFormatting sqref="C1185:C1186 D1198:F1198 D1199 D1193:D1197 D1190:D1191 D1188:E1189 E1193:E1196 E1210 D1208:E1209 F1209:G1209 D1201:D1206">
    <cfRule type="containsText" dxfId="2293" priority="1005" stopIfTrue="1" operator="containsText" text="dsoy jktdh; fo|ky;ksa esa iz;ksx gsrq fu%'kqYd">
      <formula>NOT(ISERROR(SEARCH("dsoy jktdh; fo|ky;ksa esa iz;ksx gsrq fu%'kqYd",C1185)))</formula>
    </cfRule>
  </conditionalFormatting>
  <conditionalFormatting sqref="D1216">
    <cfRule type="cellIs" dxfId="2292" priority="1004" stopIfTrue="1" operator="equal">
      <formula>0</formula>
    </cfRule>
  </conditionalFormatting>
  <conditionalFormatting sqref="D1216">
    <cfRule type="containsText" dxfId="2291" priority="1002" stopIfTrue="1" operator="containsText" text="f'k{kk foHkkx jktLFkku">
      <formula>NOT(ISERROR(SEARCH("f'k{kk foHkkx jktLFkku",D1216)))</formula>
    </cfRule>
    <cfRule type="containsText" dxfId="2290" priority="1003" stopIfTrue="1" operator="containsText" text="iw.kkZad">
      <formula>NOT(ISERROR(SEARCH("iw.kkZad",D1216)))</formula>
    </cfRule>
  </conditionalFormatting>
  <conditionalFormatting sqref="D1216">
    <cfRule type="containsText" dxfId="2289" priority="1001" stopIfTrue="1" operator="containsText" text="dsoy jktdh; fo|ky;ksa esa iz;ksx gsrq fu%'kqYd">
      <formula>NOT(ISERROR(SEARCH("dsoy jktdh; fo|ky;ksa esa iz;ksx gsrq fu%'kqYd",D1216)))</formula>
    </cfRule>
  </conditionalFormatting>
  <conditionalFormatting sqref="E1211:E1214">
    <cfRule type="cellIs" dxfId="2288" priority="1000" stopIfTrue="1" operator="equal">
      <formula>0</formula>
    </cfRule>
  </conditionalFormatting>
  <conditionalFormatting sqref="E1190:E1191">
    <cfRule type="containsText" dxfId="2287" priority="989" stopIfTrue="1" operator="containsText" text="dsoy jktdh; fo|ky;ksa esa iz;ksx gsrq fu%'kqYd">
      <formula>NOT(ISERROR(SEARCH("dsoy jktdh; fo|ky;ksa esa iz;ksx gsrq fu%'kqYd",E1190)))</formula>
    </cfRule>
  </conditionalFormatting>
  <conditionalFormatting sqref="E1216">
    <cfRule type="cellIs" dxfId="2286" priority="988" stopIfTrue="1" operator="equal">
      <formula>0</formula>
    </cfRule>
  </conditionalFormatting>
  <conditionalFormatting sqref="E1216">
    <cfRule type="containsText" dxfId="2285" priority="986" stopIfTrue="1" operator="containsText" text="f'k{kk foHkkx jktLFkku">
      <formula>NOT(ISERROR(SEARCH("f'k{kk foHkkx jktLFkku",E1216)))</formula>
    </cfRule>
    <cfRule type="containsText" dxfId="2284" priority="987" stopIfTrue="1" operator="containsText" text="iw.kkZad">
      <formula>NOT(ISERROR(SEARCH("iw.kkZad",E1216)))</formula>
    </cfRule>
  </conditionalFormatting>
  <conditionalFormatting sqref="E1216">
    <cfRule type="containsText" dxfId="2283" priority="985" stopIfTrue="1" operator="containsText" text="dsoy jktdh; fo|ky;ksa esa iz;ksx gsrq fu%'kqYd">
      <formula>NOT(ISERROR(SEARCH("dsoy jktdh; fo|ky;ksa esa iz;ksx gsrq fu%'kqYd",E1216)))</formula>
    </cfRule>
  </conditionalFormatting>
  <conditionalFormatting sqref="K1152">
    <cfRule type="containsText" dxfId="2282" priority="1120" stopIfTrue="1" operator="containsText" text="f'k{kk foHkkx jktLFkku">
      <formula>NOT(ISERROR(SEARCH("f'k{kk foHkkx jktLFkku",K1152)))</formula>
    </cfRule>
    <cfRule type="containsText" dxfId="2281" priority="1121" stopIfTrue="1" operator="containsText" text="iw.kkZad">
      <formula>NOT(ISERROR(SEARCH("iw.kkZad",K1152)))</formula>
    </cfRule>
  </conditionalFormatting>
  <conditionalFormatting sqref="K1152">
    <cfRule type="containsText" dxfId="2280" priority="1119" stopIfTrue="1" operator="containsText" text="dsoy jktdh; fo|ky;ksa esa iz;ksx gsrq fu%'kqYd">
      <formula>NOT(ISERROR(SEARCH("dsoy jktdh; fo|ky;ksa esa iz;ksx gsrq fu%'kqYd",K1152)))</formula>
    </cfRule>
  </conditionalFormatting>
  <conditionalFormatting sqref="L1147:L1150">
    <cfRule type="cellIs" dxfId="2279" priority="1118" stopIfTrue="1" operator="equal">
      <formula>0</formula>
    </cfRule>
  </conditionalFormatting>
  <conditionalFormatting sqref="L1147:L1150">
    <cfRule type="containsText" dxfId="2278" priority="1114" stopIfTrue="1" operator="containsText" text="f'k{kk foHkkx jktLFkku">
      <formula>NOT(ISERROR(SEARCH("f'k{kk foHkkx jktLFkku",L1147)))</formula>
    </cfRule>
    <cfRule type="containsText" dxfId="2277" priority="1117" stopIfTrue="1" operator="containsText" text="iw.kkZad">
      <formula>NOT(ISERROR(SEARCH("iw.kkZad",L1147)))</formula>
    </cfRule>
  </conditionalFormatting>
  <conditionalFormatting sqref="L1147:L1150">
    <cfRule type="cellIs" dxfId="2276" priority="1115" stopIfTrue="1" operator="equal">
      <formula>1800</formula>
    </cfRule>
    <cfRule type="cellIs" dxfId="2275" priority="1116" stopIfTrue="1" operator="equal">
      <formula>200</formula>
    </cfRule>
  </conditionalFormatting>
  <conditionalFormatting sqref="D1152">
    <cfRule type="containsText" dxfId="2274" priority="1098" stopIfTrue="1" operator="containsText" text="f'k{kk foHkkx jktLFkku">
      <formula>NOT(ISERROR(SEARCH("f'k{kk foHkkx jktLFkku",D1152)))</formula>
    </cfRule>
    <cfRule type="containsText" dxfId="2273" priority="1099" stopIfTrue="1" operator="containsText" text="iw.kkZad">
      <formula>NOT(ISERROR(SEARCH("iw.kkZad",D1152)))</formula>
    </cfRule>
  </conditionalFormatting>
  <conditionalFormatting sqref="D1152">
    <cfRule type="containsText" dxfId="2272" priority="1097" stopIfTrue="1" operator="containsText" text="dsoy jktdh; fo|ky;ksa esa iz;ksx gsrq fu%'kqYd">
      <formula>NOT(ISERROR(SEARCH("dsoy jktdh; fo|ky;ksa esa iz;ksx gsrq fu%'kqYd",D1152)))</formula>
    </cfRule>
  </conditionalFormatting>
  <conditionalFormatting sqref="E1147:E1150">
    <cfRule type="cellIs" dxfId="2271" priority="1096" stopIfTrue="1" operator="equal">
      <formula>0</formula>
    </cfRule>
  </conditionalFormatting>
  <conditionalFormatting sqref="E1147:E1150">
    <cfRule type="containsText" dxfId="2270" priority="1092" stopIfTrue="1" operator="containsText" text="f'k{kk foHkkx jktLFkku">
      <formula>NOT(ISERROR(SEARCH("f'k{kk foHkkx jktLFkku",E1147)))</formula>
    </cfRule>
    <cfRule type="containsText" dxfId="2269" priority="1095" stopIfTrue="1" operator="containsText" text="iw.kkZad">
      <formula>NOT(ISERROR(SEARCH("iw.kkZad",E1147)))</formula>
    </cfRule>
  </conditionalFormatting>
  <conditionalFormatting sqref="E1147:E1150">
    <cfRule type="cellIs" dxfId="2268" priority="1093" stopIfTrue="1" operator="equal">
      <formula>1800</formula>
    </cfRule>
    <cfRule type="cellIs" dxfId="2267" priority="1094" stopIfTrue="1" operator="equal">
      <formula>200</formula>
    </cfRule>
  </conditionalFormatting>
  <conditionalFormatting sqref="E1152">
    <cfRule type="containsText" dxfId="2266" priority="1082" stopIfTrue="1" operator="containsText" text="f'k{kk foHkkx jktLFkku">
      <formula>NOT(ISERROR(SEARCH("f'k{kk foHkkx jktLFkku",E1152)))</formula>
    </cfRule>
    <cfRule type="containsText" dxfId="2265" priority="1083" stopIfTrue="1" operator="containsText" text="iw.kkZad">
      <formula>NOT(ISERROR(SEARCH("iw.kkZad",E1152)))</formula>
    </cfRule>
  </conditionalFormatting>
  <conditionalFormatting sqref="E1152">
    <cfRule type="containsText" dxfId="2264" priority="1081" stopIfTrue="1" operator="containsText" text="dsoy jktdh; fo|ky;ksa esa iz;ksx gsrq fu%'kqYd">
      <formula>NOT(ISERROR(SEARCH("dsoy jktdh; fo|ky;ksa esa iz;ksx gsrq fu%'kqYd",E1152)))</formula>
    </cfRule>
  </conditionalFormatting>
  <conditionalFormatting sqref="J1153:J1154 K1166:M1166 K1167 L1184 K1161:K1165 K1158:K1159 K1156:L1157 L1161:L1164 L1178 K1176:L1177 M1177:N1177 K1169:K1174">
    <cfRule type="cellIs" dxfId="2263" priority="1080" stopIfTrue="1" operator="equal">
      <formula>0</formula>
    </cfRule>
  </conditionalFormatting>
  <conditionalFormatting sqref="J1153:J1154 K1166:M1166 K1167 L1184 K1161:K1165 K1158:K1159 K1156:L1157 L1161:L1164 L1178 K1176:L1177 M1177:N1177 K1169:K1174">
    <cfRule type="containsText" dxfId="2262" priority="1076" stopIfTrue="1" operator="containsText" text="f'k{kk foHkkx jktLFkku">
      <formula>NOT(ISERROR(SEARCH("f'k{kk foHkkx jktLFkku",J1153)))</formula>
    </cfRule>
    <cfRule type="containsText" dxfId="2261" priority="1079" stopIfTrue="1" operator="containsText" text="iw.kkZad">
      <formula>NOT(ISERROR(SEARCH("iw.kkZad",J1153)))</formula>
    </cfRule>
  </conditionalFormatting>
  <conditionalFormatting sqref="L1157 L1160:L1162 L1176:L1178">
    <cfRule type="cellIs" dxfId="2260" priority="1077" stopIfTrue="1" operator="equal">
      <formula>1800</formula>
    </cfRule>
    <cfRule type="cellIs" dxfId="2259" priority="1078" stopIfTrue="1" operator="equal">
      <formula>200</formula>
    </cfRule>
  </conditionalFormatting>
  <conditionalFormatting sqref="J1153:J1154 K1166:M1166 K1167 L1184 K1161:K1165 K1158:K1159 K1156:L1157 L1161:L1164 L1178 K1176:L1177 M1177:N1177 K1169:K1174">
    <cfRule type="containsText" dxfId="2258" priority="1075" stopIfTrue="1" operator="containsText" text="dsoy jktdh; fo|ky;ksa esa iz;ksx gsrq fu%'kqYd">
      <formula>NOT(ISERROR(SEARCH("dsoy jktdh; fo|ky;ksa esa iz;ksx gsrq fu%'kqYd",J1153)))</formula>
    </cfRule>
  </conditionalFormatting>
  <conditionalFormatting sqref="K1184">
    <cfRule type="cellIs" dxfId="2257" priority="1074" stopIfTrue="1" operator="equal">
      <formula>0</formula>
    </cfRule>
  </conditionalFormatting>
  <conditionalFormatting sqref="K1184">
    <cfRule type="containsText" dxfId="2256" priority="1072" stopIfTrue="1" operator="containsText" text="f'k{kk foHkkx jktLFkku">
      <formula>NOT(ISERROR(SEARCH("f'k{kk foHkkx jktLFkku",K1184)))</formula>
    </cfRule>
    <cfRule type="containsText" dxfId="2255" priority="1073" stopIfTrue="1" operator="containsText" text="iw.kkZad">
      <formula>NOT(ISERROR(SEARCH("iw.kkZad",K1184)))</formula>
    </cfRule>
  </conditionalFormatting>
  <conditionalFormatting sqref="K1184">
    <cfRule type="containsText" dxfId="2254" priority="1071" stopIfTrue="1" operator="containsText" text="dsoy jktdh; fo|ky;ksa esa iz;ksx gsrq fu%'kqYd">
      <formula>NOT(ISERROR(SEARCH("dsoy jktdh; fo|ky;ksa esa iz;ksx gsrq fu%'kqYd",K1184)))</formula>
    </cfRule>
  </conditionalFormatting>
  <conditionalFormatting sqref="L1179:L1182">
    <cfRule type="cellIs" dxfId="2253" priority="1070" stopIfTrue="1" operator="equal">
      <formula>0</formula>
    </cfRule>
  </conditionalFormatting>
  <conditionalFormatting sqref="L1179:L1182">
    <cfRule type="containsText" dxfId="2252" priority="1066" stopIfTrue="1" operator="containsText" text="f'k{kk foHkkx jktLFkku">
      <formula>NOT(ISERROR(SEARCH("f'k{kk foHkkx jktLFkku",L1179)))</formula>
    </cfRule>
    <cfRule type="containsText" dxfId="2251" priority="1069" stopIfTrue="1" operator="containsText" text="iw.kkZad">
      <formula>NOT(ISERROR(SEARCH("iw.kkZad",L1179)))</formula>
    </cfRule>
  </conditionalFormatting>
  <conditionalFormatting sqref="L1179:L1182">
    <cfRule type="cellIs" dxfId="2250" priority="1067" stopIfTrue="1" operator="equal">
      <formula>1800</formula>
    </cfRule>
    <cfRule type="cellIs" dxfId="2249" priority="1068" stopIfTrue="1" operator="equal">
      <formula>200</formula>
    </cfRule>
  </conditionalFormatting>
  <conditionalFormatting sqref="L1179:L1182">
    <cfRule type="containsText" dxfId="2248" priority="1065" stopIfTrue="1" operator="containsText" text="dsoy jktdh; fo|ky;ksa esa iz;ksx gsrq fu%'kqYd">
      <formula>NOT(ISERROR(SEARCH("dsoy jktdh; fo|ky;ksa esa iz;ksx gsrq fu%'kqYd",L1179)))</formula>
    </cfRule>
  </conditionalFormatting>
  <conditionalFormatting sqref="L1158:L1159">
    <cfRule type="cellIs" dxfId="2247" priority="1064" stopIfTrue="1" operator="equal">
      <formula>0</formula>
    </cfRule>
  </conditionalFormatting>
  <conditionalFormatting sqref="L1158:L1159">
    <cfRule type="containsText" dxfId="2246" priority="1060" stopIfTrue="1" operator="containsText" text="f'k{kk foHkkx jktLFkku">
      <formula>NOT(ISERROR(SEARCH("f'k{kk foHkkx jktLFkku",L1158)))</formula>
    </cfRule>
    <cfRule type="containsText" dxfId="2245" priority="1063" stopIfTrue="1" operator="containsText" text="iw.kkZad">
      <formula>NOT(ISERROR(SEARCH("iw.kkZad",L1158)))</formula>
    </cfRule>
  </conditionalFormatting>
  <conditionalFormatting sqref="L1158:L1159">
    <cfRule type="cellIs" dxfId="2244" priority="1061" stopIfTrue="1" operator="equal">
      <formula>1800</formula>
    </cfRule>
    <cfRule type="cellIs" dxfId="2243" priority="1062" stopIfTrue="1" operator="equal">
      <formula>200</formula>
    </cfRule>
  </conditionalFormatting>
  <conditionalFormatting sqref="L1158:L1159">
    <cfRule type="containsText" dxfId="2242" priority="1059" stopIfTrue="1" operator="containsText" text="dsoy jktdh; fo|ky;ksa esa iz;ksx gsrq fu%'kqYd">
      <formula>NOT(ISERROR(SEARCH("dsoy jktdh; fo|ky;ksa esa iz;ksx gsrq fu%'kqYd",L1158)))</formula>
    </cfRule>
  </conditionalFormatting>
  <conditionalFormatting sqref="E1184">
    <cfRule type="cellIs" dxfId="2241" priority="1036" stopIfTrue="1" operator="equal">
      <formula>0</formula>
    </cfRule>
  </conditionalFormatting>
  <conditionalFormatting sqref="C1153:C1154 D1166:F1166 D1167 D1161:D1165 D1158:D1159 D1156:E1157 E1161:E1164 E1178 D1176:E1177 F1177:G1177 D1169:D1174">
    <cfRule type="cellIs" dxfId="2240" priority="1058" stopIfTrue="1" operator="equal">
      <formula>0</formula>
    </cfRule>
  </conditionalFormatting>
  <conditionalFormatting sqref="C1153:C1154 D1166:F1166 D1167 D1161:D1165 D1158:D1159 D1156:E1157 E1161:E1164 E1178 D1176:E1177 F1177:G1177 D1169:D1174">
    <cfRule type="containsText" dxfId="2239" priority="1054" stopIfTrue="1" operator="containsText" text="f'k{kk foHkkx jktLFkku">
      <formula>NOT(ISERROR(SEARCH("f'k{kk foHkkx jktLFkku",C1153)))</formula>
    </cfRule>
    <cfRule type="containsText" dxfId="2238" priority="1057" stopIfTrue="1" operator="containsText" text="iw.kkZad">
      <formula>NOT(ISERROR(SEARCH("iw.kkZad",C1153)))</formula>
    </cfRule>
  </conditionalFormatting>
  <conditionalFormatting sqref="E1157 E1160:E1162 E1176:E1178">
    <cfRule type="cellIs" dxfId="2237" priority="1055" stopIfTrue="1" operator="equal">
      <formula>1800</formula>
    </cfRule>
    <cfRule type="cellIs" dxfId="2236" priority="1056" stopIfTrue="1" operator="equal">
      <formula>200</formula>
    </cfRule>
  </conditionalFormatting>
  <conditionalFormatting sqref="C1153:C1154 D1166:F1166 D1167 D1161:D1165 D1158:D1159 D1156:E1157 E1161:E1164 E1178 D1176:E1177 F1177:G1177 D1169:D1174">
    <cfRule type="containsText" dxfId="2235" priority="1053" stopIfTrue="1" operator="containsText" text="dsoy jktdh; fo|ky;ksa esa iz;ksx gsrq fu%'kqYd">
      <formula>NOT(ISERROR(SEARCH("dsoy jktdh; fo|ky;ksa esa iz;ksx gsrq fu%'kqYd",C1153)))</formula>
    </cfRule>
  </conditionalFormatting>
  <conditionalFormatting sqref="D1184">
    <cfRule type="cellIs" dxfId="2234" priority="1052" stopIfTrue="1" operator="equal">
      <formula>0</formula>
    </cfRule>
  </conditionalFormatting>
  <conditionalFormatting sqref="D1184">
    <cfRule type="containsText" dxfId="2233" priority="1050" stopIfTrue="1" operator="containsText" text="f'k{kk foHkkx jktLFkku">
      <formula>NOT(ISERROR(SEARCH("f'k{kk foHkkx jktLFkku",D1184)))</formula>
    </cfRule>
    <cfRule type="containsText" dxfId="2232" priority="1051" stopIfTrue="1" operator="containsText" text="iw.kkZad">
      <formula>NOT(ISERROR(SEARCH("iw.kkZad",D1184)))</formula>
    </cfRule>
  </conditionalFormatting>
  <conditionalFormatting sqref="D1184">
    <cfRule type="containsText" dxfId="2231" priority="1049" stopIfTrue="1" operator="containsText" text="dsoy jktdh; fo|ky;ksa esa iz;ksx gsrq fu%'kqYd">
      <formula>NOT(ISERROR(SEARCH("dsoy jktdh; fo|ky;ksa esa iz;ksx gsrq fu%'kqYd",D1184)))</formula>
    </cfRule>
  </conditionalFormatting>
  <conditionalFormatting sqref="E1179:E1182">
    <cfRule type="cellIs" dxfId="2230" priority="1048" stopIfTrue="1" operator="equal">
      <formula>0</formula>
    </cfRule>
  </conditionalFormatting>
  <conditionalFormatting sqref="E1179:E1182">
    <cfRule type="containsText" dxfId="2229" priority="1044" stopIfTrue="1" operator="containsText" text="f'k{kk foHkkx jktLFkku">
      <formula>NOT(ISERROR(SEARCH("f'k{kk foHkkx jktLFkku",E1179)))</formula>
    </cfRule>
    <cfRule type="containsText" dxfId="2228" priority="1047" stopIfTrue="1" operator="containsText" text="iw.kkZad">
      <formula>NOT(ISERROR(SEARCH("iw.kkZad",E1179)))</formula>
    </cfRule>
  </conditionalFormatting>
  <conditionalFormatting sqref="E1179:E1182">
    <cfRule type="cellIs" dxfId="2227" priority="1045" stopIfTrue="1" operator="equal">
      <formula>1800</formula>
    </cfRule>
    <cfRule type="cellIs" dxfId="2226" priority="1046" stopIfTrue="1" operator="equal">
      <formula>200</formula>
    </cfRule>
  </conditionalFormatting>
  <conditionalFormatting sqref="E1179:E1182">
    <cfRule type="containsText" dxfId="2225" priority="1043" stopIfTrue="1" operator="containsText" text="dsoy jktdh; fo|ky;ksa esa iz;ksx gsrq fu%'kqYd">
      <formula>NOT(ISERROR(SEARCH("dsoy jktdh; fo|ky;ksa esa iz;ksx gsrq fu%'kqYd",E1179)))</formula>
    </cfRule>
  </conditionalFormatting>
  <conditionalFormatting sqref="E1158:E1159">
    <cfRule type="cellIs" dxfId="2224" priority="1042" stopIfTrue="1" operator="equal">
      <formula>0</formula>
    </cfRule>
  </conditionalFormatting>
  <conditionalFormatting sqref="E1158:E1159">
    <cfRule type="containsText" dxfId="2223" priority="1038" stopIfTrue="1" operator="containsText" text="f'k{kk foHkkx jktLFkku">
      <formula>NOT(ISERROR(SEARCH("f'k{kk foHkkx jktLFkku",E1158)))</formula>
    </cfRule>
    <cfRule type="containsText" dxfId="2222" priority="1041" stopIfTrue="1" operator="containsText" text="iw.kkZad">
      <formula>NOT(ISERROR(SEARCH("iw.kkZad",E1158)))</formula>
    </cfRule>
  </conditionalFormatting>
  <conditionalFormatting sqref="E1158:E1159">
    <cfRule type="cellIs" dxfId="2221" priority="1039" stopIfTrue="1" operator="equal">
      <formula>1800</formula>
    </cfRule>
    <cfRule type="cellIs" dxfId="2220" priority="1040" stopIfTrue="1" operator="equal">
      <formula>200</formula>
    </cfRule>
  </conditionalFormatting>
  <conditionalFormatting sqref="E1158:E1159">
    <cfRule type="containsText" dxfId="2219" priority="1037" stopIfTrue="1" operator="containsText" text="dsoy jktdh; fo|ky;ksa esa iz;ksx gsrq fu%'kqYd">
      <formula>NOT(ISERROR(SEARCH("dsoy jktdh; fo|ky;ksa esa iz;ksx gsrq fu%'kqYd",E1158)))</formula>
    </cfRule>
  </conditionalFormatting>
  <conditionalFormatting sqref="E1184">
    <cfRule type="containsText" dxfId="2218" priority="1034" stopIfTrue="1" operator="containsText" text="f'k{kk foHkkx jktLFkku">
      <formula>NOT(ISERROR(SEARCH("f'k{kk foHkkx jktLFkku",E1184)))</formula>
    </cfRule>
    <cfRule type="containsText" dxfId="2217" priority="1035" stopIfTrue="1" operator="containsText" text="iw.kkZad">
      <formula>NOT(ISERROR(SEARCH("iw.kkZad",E1184)))</formula>
    </cfRule>
  </conditionalFormatting>
  <conditionalFormatting sqref="E1184">
    <cfRule type="containsText" dxfId="2216" priority="1033" stopIfTrue="1" operator="containsText" text="dsoy jktdh; fo|ky;ksa esa iz;ksx gsrq fu%'kqYd">
      <formula>NOT(ISERROR(SEARCH("dsoy jktdh; fo|ky;ksa esa iz;ksx gsrq fu%'kqYd",E1184)))</formula>
    </cfRule>
  </conditionalFormatting>
  <conditionalFormatting sqref="J1185:J1186 K1198:M1198 K1199 L1216 K1193:K1197 K1190:K1191 K1188:L1189 L1193:L1196 L1210 K1208:L1209 M1209:N1209 K1201:K1206">
    <cfRule type="cellIs" dxfId="2215" priority="1032" stopIfTrue="1" operator="equal">
      <formula>0</formula>
    </cfRule>
  </conditionalFormatting>
  <conditionalFormatting sqref="J1185:J1186 K1198:M1198 K1199 L1216 K1193:K1197 K1190:K1191 K1188:L1189 L1193:L1196 L1210 K1208:L1209 M1209:N1209 K1201:K1206">
    <cfRule type="containsText" dxfId="2214" priority="1028" stopIfTrue="1" operator="containsText" text="f'k{kk foHkkx jktLFkku">
      <formula>NOT(ISERROR(SEARCH("f'k{kk foHkkx jktLFkku",J1185)))</formula>
    </cfRule>
    <cfRule type="containsText" dxfId="2213" priority="1031" stopIfTrue="1" operator="containsText" text="iw.kkZad">
      <formula>NOT(ISERROR(SEARCH("iw.kkZad",J1185)))</formula>
    </cfRule>
  </conditionalFormatting>
  <conditionalFormatting sqref="L1189 L1192:L1194 L1208:L1210">
    <cfRule type="cellIs" dxfId="2212" priority="1029" stopIfTrue="1" operator="equal">
      <formula>1800</formula>
    </cfRule>
    <cfRule type="cellIs" dxfId="2211" priority="1030" stopIfTrue="1" operator="equal">
      <formula>200</formula>
    </cfRule>
  </conditionalFormatting>
  <conditionalFormatting sqref="J1185:J1186 K1198:M1198 K1199 L1216 K1193:K1197 K1190:K1191 K1188:L1189 L1193:L1196 L1210 K1208:L1209 M1209:N1209 K1201:K1206">
    <cfRule type="containsText" dxfId="2210" priority="1027" stopIfTrue="1" operator="containsText" text="dsoy jktdh; fo|ky;ksa esa iz;ksx gsrq fu%'kqYd">
      <formula>NOT(ISERROR(SEARCH("dsoy jktdh; fo|ky;ksa esa iz;ksx gsrq fu%'kqYd",J1185)))</formula>
    </cfRule>
  </conditionalFormatting>
  <conditionalFormatting sqref="K1216">
    <cfRule type="cellIs" dxfId="2209" priority="1026" stopIfTrue="1" operator="equal">
      <formula>0</formula>
    </cfRule>
  </conditionalFormatting>
  <conditionalFormatting sqref="K1216">
    <cfRule type="containsText" dxfId="2208" priority="1024" stopIfTrue="1" operator="containsText" text="f'k{kk foHkkx jktLFkku">
      <formula>NOT(ISERROR(SEARCH("f'k{kk foHkkx jktLFkku",K1216)))</formula>
    </cfRule>
    <cfRule type="containsText" dxfId="2207" priority="1025" stopIfTrue="1" operator="containsText" text="iw.kkZad">
      <formula>NOT(ISERROR(SEARCH("iw.kkZad",K1216)))</formula>
    </cfRule>
  </conditionalFormatting>
  <conditionalFormatting sqref="L1211:L1214">
    <cfRule type="containsText" dxfId="2206" priority="1018" stopIfTrue="1" operator="containsText" text="f'k{kk foHkkx jktLFkku">
      <formula>NOT(ISERROR(SEARCH("f'k{kk foHkkx jktLFkku",L1211)))</formula>
    </cfRule>
    <cfRule type="containsText" dxfId="2205" priority="1021" stopIfTrue="1" operator="containsText" text="iw.kkZad">
      <formula>NOT(ISERROR(SEARCH("iw.kkZad",L1211)))</formula>
    </cfRule>
  </conditionalFormatting>
  <conditionalFormatting sqref="L1211:L1214">
    <cfRule type="cellIs" dxfId="2204" priority="1019" stopIfTrue="1" operator="equal">
      <formula>1800</formula>
    </cfRule>
    <cfRule type="cellIs" dxfId="2203" priority="1020" stopIfTrue="1" operator="equal">
      <formula>200</formula>
    </cfRule>
  </conditionalFormatting>
  <conditionalFormatting sqref="L1211:L1214">
    <cfRule type="containsText" dxfId="2202" priority="1017" stopIfTrue="1" operator="containsText" text="dsoy jktdh; fo|ky;ksa esa iz;ksx gsrq fu%'kqYd">
      <formula>NOT(ISERROR(SEARCH("dsoy jktdh; fo|ky;ksa esa iz;ksx gsrq fu%'kqYd",L1211)))</formula>
    </cfRule>
  </conditionalFormatting>
  <conditionalFormatting sqref="L1190:L1191">
    <cfRule type="cellIs" dxfId="2201" priority="1016" stopIfTrue="1" operator="equal">
      <formula>0</formula>
    </cfRule>
  </conditionalFormatting>
  <conditionalFormatting sqref="L1190:L1191">
    <cfRule type="containsText" dxfId="2200" priority="1012" stopIfTrue="1" operator="containsText" text="f'k{kk foHkkx jktLFkku">
      <formula>NOT(ISERROR(SEARCH("f'k{kk foHkkx jktLFkku",L1190)))</formula>
    </cfRule>
    <cfRule type="containsText" dxfId="2199" priority="1015" stopIfTrue="1" operator="containsText" text="iw.kkZad">
      <formula>NOT(ISERROR(SEARCH("iw.kkZad",L1190)))</formula>
    </cfRule>
  </conditionalFormatting>
  <conditionalFormatting sqref="L1190:L1191">
    <cfRule type="cellIs" dxfId="2198" priority="1013" stopIfTrue="1" operator="equal">
      <formula>1800</formula>
    </cfRule>
    <cfRule type="cellIs" dxfId="2197" priority="1014" stopIfTrue="1" operator="equal">
      <formula>200</formula>
    </cfRule>
  </conditionalFormatting>
  <conditionalFormatting sqref="L1190:L1191">
    <cfRule type="containsText" dxfId="2196" priority="1011" stopIfTrue="1" operator="containsText" text="dsoy jktdh; fo|ky;ksa esa iz;ksx gsrq fu%'kqYd">
      <formula>NOT(ISERROR(SEARCH("dsoy jktdh; fo|ky;ksa esa iz;ksx gsrq fu%'kqYd",L1190)))</formula>
    </cfRule>
  </conditionalFormatting>
  <conditionalFormatting sqref="C1185:C1186 D1198:F1198 D1199 D1193:D1197 D1190:D1191 D1188:E1189 E1193:E1196 E1210 D1208:E1209 F1209:G1209 D1201:D1206">
    <cfRule type="cellIs" dxfId="2195" priority="1010" stopIfTrue="1" operator="equal">
      <formula>0</formula>
    </cfRule>
  </conditionalFormatting>
  <conditionalFormatting sqref="C1185:C1186 D1198:F1198 D1199 D1193:D1197 D1190:D1191 D1188:E1189 E1193:E1196 E1210 D1208:E1209 F1209:G1209 D1201:D1206">
    <cfRule type="containsText" dxfId="2194" priority="1006" stopIfTrue="1" operator="containsText" text="f'k{kk foHkkx jktLFkku">
      <formula>NOT(ISERROR(SEARCH("f'k{kk foHkkx jktLFkku",C1185)))</formula>
    </cfRule>
    <cfRule type="containsText" dxfId="2193" priority="1009" stopIfTrue="1" operator="containsText" text="iw.kkZad">
      <formula>NOT(ISERROR(SEARCH("iw.kkZad",C1185)))</formula>
    </cfRule>
  </conditionalFormatting>
  <conditionalFormatting sqref="E1189 E1192:E1194 E1208:E1210">
    <cfRule type="cellIs" dxfId="2192" priority="1007" stopIfTrue="1" operator="equal">
      <formula>1800</formula>
    </cfRule>
    <cfRule type="cellIs" dxfId="2191" priority="1008" stopIfTrue="1" operator="equal">
      <formula>200</formula>
    </cfRule>
  </conditionalFormatting>
  <conditionalFormatting sqref="E1211:E1214">
    <cfRule type="containsText" dxfId="2190" priority="996" stopIfTrue="1" operator="containsText" text="f'k{kk foHkkx jktLFkku">
      <formula>NOT(ISERROR(SEARCH("f'k{kk foHkkx jktLFkku",E1211)))</formula>
    </cfRule>
    <cfRule type="containsText" dxfId="2189" priority="999" stopIfTrue="1" operator="containsText" text="iw.kkZad">
      <formula>NOT(ISERROR(SEARCH("iw.kkZad",E1211)))</formula>
    </cfRule>
  </conditionalFormatting>
  <conditionalFormatting sqref="E1211:E1214">
    <cfRule type="cellIs" dxfId="2188" priority="997" stopIfTrue="1" operator="equal">
      <formula>1800</formula>
    </cfRule>
    <cfRule type="cellIs" dxfId="2187" priority="998" stopIfTrue="1" operator="equal">
      <formula>200</formula>
    </cfRule>
  </conditionalFormatting>
  <conditionalFormatting sqref="E1211:E1214">
    <cfRule type="containsText" dxfId="2186" priority="995" stopIfTrue="1" operator="containsText" text="dsoy jktdh; fo|ky;ksa esa iz;ksx gsrq fu%'kqYd">
      <formula>NOT(ISERROR(SEARCH("dsoy jktdh; fo|ky;ksa esa iz;ksx gsrq fu%'kqYd",E1211)))</formula>
    </cfRule>
  </conditionalFormatting>
  <conditionalFormatting sqref="E1190:E1191">
    <cfRule type="cellIs" dxfId="2185" priority="994" stopIfTrue="1" operator="equal">
      <formula>0</formula>
    </cfRule>
  </conditionalFormatting>
  <conditionalFormatting sqref="E1190:E1191">
    <cfRule type="containsText" dxfId="2184" priority="990" stopIfTrue="1" operator="containsText" text="f'k{kk foHkkx jktLFkku">
      <formula>NOT(ISERROR(SEARCH("f'k{kk foHkkx jktLFkku",E1190)))</formula>
    </cfRule>
    <cfRule type="containsText" dxfId="2183" priority="993" stopIfTrue="1" operator="containsText" text="iw.kkZad">
      <formula>NOT(ISERROR(SEARCH("iw.kkZad",E1190)))</formula>
    </cfRule>
  </conditionalFormatting>
  <conditionalFormatting sqref="E1190:E1191">
    <cfRule type="cellIs" dxfId="2182" priority="991" stopIfTrue="1" operator="equal">
      <formula>1800</formula>
    </cfRule>
    <cfRule type="cellIs" dxfId="2181" priority="992" stopIfTrue="1" operator="equal">
      <formula>200</formula>
    </cfRule>
  </conditionalFormatting>
  <conditionalFormatting sqref="J1217:J1218 K1230:M1230 K1231 L1248 K1225:K1229 K1222:K1223 K1220:L1221 L1225:L1228 L1242 K1240:L1241 M1241:N1241 K1233:K1238">
    <cfRule type="cellIs" dxfId="2180" priority="984" stopIfTrue="1" operator="equal">
      <formula>0</formula>
    </cfRule>
  </conditionalFormatting>
  <conditionalFormatting sqref="J1217:J1218 K1230:M1230 K1231 L1248 K1225:K1229 K1222:K1223 K1220:L1221 L1225:L1228 L1242 K1240:L1241 M1241:N1241 K1233:K1238">
    <cfRule type="containsText" dxfId="2179" priority="980" stopIfTrue="1" operator="containsText" text="f'k{kk foHkkx jktLFkku">
      <formula>NOT(ISERROR(SEARCH("f'k{kk foHkkx jktLFkku",J1217)))</formula>
    </cfRule>
    <cfRule type="containsText" dxfId="2178" priority="983" stopIfTrue="1" operator="containsText" text="iw.kkZad">
      <formula>NOT(ISERROR(SEARCH("iw.kkZad",J1217)))</formula>
    </cfRule>
  </conditionalFormatting>
  <conditionalFormatting sqref="L1221 L1224:L1226 L1240:L1242">
    <cfRule type="cellIs" dxfId="2177" priority="981" stopIfTrue="1" operator="equal">
      <formula>1800</formula>
    </cfRule>
    <cfRule type="cellIs" dxfId="2176" priority="982" stopIfTrue="1" operator="equal">
      <formula>200</formula>
    </cfRule>
  </conditionalFormatting>
  <conditionalFormatting sqref="J1217:J1218 K1230:M1230 K1231 L1248 K1225:K1229 K1222:K1223 K1220:L1221 L1225:L1228 L1242 K1240:L1241 M1241:N1241 K1233:K1238">
    <cfRule type="containsText" dxfId="2175" priority="979" stopIfTrue="1" operator="containsText" text="dsoy jktdh; fo|ky;ksa esa iz;ksx gsrq fu%'kqYd">
      <formula>NOT(ISERROR(SEARCH("dsoy jktdh; fo|ky;ksa esa iz;ksx gsrq fu%'kqYd",J1217)))</formula>
    </cfRule>
  </conditionalFormatting>
  <conditionalFormatting sqref="K1248">
    <cfRule type="cellIs" dxfId="2174" priority="978" stopIfTrue="1" operator="equal">
      <formula>0</formula>
    </cfRule>
  </conditionalFormatting>
  <conditionalFormatting sqref="K1248">
    <cfRule type="containsText" dxfId="2173" priority="976" stopIfTrue="1" operator="containsText" text="f'k{kk foHkkx jktLFkku">
      <formula>NOT(ISERROR(SEARCH("f'k{kk foHkkx jktLFkku",K1248)))</formula>
    </cfRule>
    <cfRule type="containsText" dxfId="2172" priority="977" stopIfTrue="1" operator="containsText" text="iw.kkZad">
      <formula>NOT(ISERROR(SEARCH("iw.kkZad",K1248)))</formula>
    </cfRule>
  </conditionalFormatting>
  <conditionalFormatting sqref="K1248">
    <cfRule type="containsText" dxfId="2171" priority="975" stopIfTrue="1" operator="containsText" text="dsoy jktdh; fo|ky;ksa esa iz;ksx gsrq fu%'kqYd">
      <formula>NOT(ISERROR(SEARCH("dsoy jktdh; fo|ky;ksa esa iz;ksx gsrq fu%'kqYd",K1248)))</formula>
    </cfRule>
  </conditionalFormatting>
  <conditionalFormatting sqref="L1243:L1246">
    <cfRule type="cellIs" dxfId="2170" priority="974" stopIfTrue="1" operator="equal">
      <formula>0</formula>
    </cfRule>
  </conditionalFormatting>
  <conditionalFormatting sqref="L1243:L1246">
    <cfRule type="containsText" dxfId="2169" priority="970" stopIfTrue="1" operator="containsText" text="f'k{kk foHkkx jktLFkku">
      <formula>NOT(ISERROR(SEARCH("f'k{kk foHkkx jktLFkku",L1243)))</formula>
    </cfRule>
    <cfRule type="containsText" dxfId="2168" priority="973" stopIfTrue="1" operator="containsText" text="iw.kkZad">
      <formula>NOT(ISERROR(SEARCH("iw.kkZad",L1243)))</formula>
    </cfRule>
  </conditionalFormatting>
  <conditionalFormatting sqref="L1243:L1246">
    <cfRule type="cellIs" dxfId="2167" priority="971" stopIfTrue="1" operator="equal">
      <formula>1800</formula>
    </cfRule>
    <cfRule type="cellIs" dxfId="2166" priority="972" stopIfTrue="1" operator="equal">
      <formula>200</formula>
    </cfRule>
  </conditionalFormatting>
  <conditionalFormatting sqref="L1243:L1246">
    <cfRule type="containsText" dxfId="2165" priority="969" stopIfTrue="1" operator="containsText" text="dsoy jktdh; fo|ky;ksa esa iz;ksx gsrq fu%'kqYd">
      <formula>NOT(ISERROR(SEARCH("dsoy jktdh; fo|ky;ksa esa iz;ksx gsrq fu%'kqYd",L1243)))</formula>
    </cfRule>
  </conditionalFormatting>
  <conditionalFormatting sqref="L1222:L1223">
    <cfRule type="cellIs" dxfId="2164" priority="968" stopIfTrue="1" operator="equal">
      <formula>0</formula>
    </cfRule>
  </conditionalFormatting>
  <conditionalFormatting sqref="L1222:L1223">
    <cfRule type="containsText" dxfId="2163" priority="964" stopIfTrue="1" operator="containsText" text="f'k{kk foHkkx jktLFkku">
      <formula>NOT(ISERROR(SEARCH("f'k{kk foHkkx jktLFkku",L1222)))</formula>
    </cfRule>
    <cfRule type="containsText" dxfId="2162" priority="967" stopIfTrue="1" operator="containsText" text="iw.kkZad">
      <formula>NOT(ISERROR(SEARCH("iw.kkZad",L1222)))</formula>
    </cfRule>
  </conditionalFormatting>
  <conditionalFormatting sqref="L1222:L1223">
    <cfRule type="cellIs" dxfId="2161" priority="965" stopIfTrue="1" operator="equal">
      <formula>1800</formula>
    </cfRule>
    <cfRule type="cellIs" dxfId="2160" priority="966" stopIfTrue="1" operator="equal">
      <formula>200</formula>
    </cfRule>
  </conditionalFormatting>
  <conditionalFormatting sqref="L1222:L1223">
    <cfRule type="containsText" dxfId="2159" priority="963" stopIfTrue="1" operator="containsText" text="dsoy jktdh; fo|ky;ksa esa iz;ksx gsrq fu%'kqYd">
      <formula>NOT(ISERROR(SEARCH("dsoy jktdh; fo|ky;ksa esa iz;ksx gsrq fu%'kqYd",L1222)))</formula>
    </cfRule>
  </conditionalFormatting>
  <conditionalFormatting sqref="K1376">
    <cfRule type="containsText" dxfId="2158" priority="783" stopIfTrue="1" operator="containsText" text="dsoy jktdh; fo|ky;ksa esa iz;ksx gsrq fu%'kqYd">
      <formula>NOT(ISERROR(SEARCH("dsoy jktdh; fo|ky;ksa esa iz;ksx gsrq fu%'kqYd",K1376)))</formula>
    </cfRule>
  </conditionalFormatting>
  <conditionalFormatting sqref="L1371:L1374">
    <cfRule type="cellIs" dxfId="2157" priority="782" stopIfTrue="1" operator="equal">
      <formula>0</formula>
    </cfRule>
  </conditionalFormatting>
  <conditionalFormatting sqref="E1248">
    <cfRule type="cellIs" dxfId="2156" priority="940" stopIfTrue="1" operator="equal">
      <formula>0</formula>
    </cfRule>
  </conditionalFormatting>
  <conditionalFormatting sqref="C1217:C1218 D1230:F1230 D1231 D1225:D1229 D1222:D1223 D1220:E1221 E1225:E1228 E1242 D1240:E1241 F1241:G1241 D1233:D1238">
    <cfRule type="cellIs" dxfId="2155" priority="962" stopIfTrue="1" operator="equal">
      <formula>0</formula>
    </cfRule>
  </conditionalFormatting>
  <conditionalFormatting sqref="C1217:C1218 D1230:F1230 D1231 D1225:D1229 D1222:D1223 D1220:E1221 E1225:E1228 E1242 D1240:E1241 F1241:G1241 D1233:D1238">
    <cfRule type="containsText" dxfId="2154" priority="958" stopIfTrue="1" operator="containsText" text="f'k{kk foHkkx jktLFkku">
      <formula>NOT(ISERROR(SEARCH("f'k{kk foHkkx jktLFkku",C1217)))</formula>
    </cfRule>
    <cfRule type="containsText" dxfId="2153" priority="961" stopIfTrue="1" operator="containsText" text="iw.kkZad">
      <formula>NOT(ISERROR(SEARCH("iw.kkZad",C1217)))</formula>
    </cfRule>
  </conditionalFormatting>
  <conditionalFormatting sqref="E1221 E1224:E1226 E1240:E1242">
    <cfRule type="cellIs" dxfId="2152" priority="959" stopIfTrue="1" operator="equal">
      <formula>1800</formula>
    </cfRule>
    <cfRule type="cellIs" dxfId="2151" priority="960" stopIfTrue="1" operator="equal">
      <formula>200</formula>
    </cfRule>
  </conditionalFormatting>
  <conditionalFormatting sqref="C1217:C1218 D1230:F1230 D1231 D1225:D1229 D1222:D1223 D1220:E1221 E1225:E1228 E1242 D1240:E1241 F1241:G1241 D1233:D1238">
    <cfRule type="containsText" dxfId="2150" priority="957" stopIfTrue="1" operator="containsText" text="dsoy jktdh; fo|ky;ksa esa iz;ksx gsrq fu%'kqYd">
      <formula>NOT(ISERROR(SEARCH("dsoy jktdh; fo|ky;ksa esa iz;ksx gsrq fu%'kqYd",C1217)))</formula>
    </cfRule>
  </conditionalFormatting>
  <conditionalFormatting sqref="D1248">
    <cfRule type="cellIs" dxfId="2149" priority="956" stopIfTrue="1" operator="equal">
      <formula>0</formula>
    </cfRule>
  </conditionalFormatting>
  <conditionalFormatting sqref="D1248">
    <cfRule type="containsText" dxfId="2148" priority="954" stopIfTrue="1" operator="containsText" text="f'k{kk foHkkx jktLFkku">
      <formula>NOT(ISERROR(SEARCH("f'k{kk foHkkx jktLFkku",D1248)))</formula>
    </cfRule>
    <cfRule type="containsText" dxfId="2147" priority="955" stopIfTrue="1" operator="containsText" text="iw.kkZad">
      <formula>NOT(ISERROR(SEARCH("iw.kkZad",D1248)))</formula>
    </cfRule>
  </conditionalFormatting>
  <conditionalFormatting sqref="D1248">
    <cfRule type="containsText" dxfId="2146" priority="953" stopIfTrue="1" operator="containsText" text="dsoy jktdh; fo|ky;ksa esa iz;ksx gsrq fu%'kqYd">
      <formula>NOT(ISERROR(SEARCH("dsoy jktdh; fo|ky;ksa esa iz;ksx gsrq fu%'kqYd",D1248)))</formula>
    </cfRule>
  </conditionalFormatting>
  <conditionalFormatting sqref="E1243:E1246">
    <cfRule type="cellIs" dxfId="2145" priority="952" stopIfTrue="1" operator="equal">
      <formula>0</formula>
    </cfRule>
  </conditionalFormatting>
  <conditionalFormatting sqref="E1243:E1246">
    <cfRule type="containsText" dxfId="2144" priority="948" stopIfTrue="1" operator="containsText" text="f'k{kk foHkkx jktLFkku">
      <formula>NOT(ISERROR(SEARCH("f'k{kk foHkkx jktLFkku",E1243)))</formula>
    </cfRule>
    <cfRule type="containsText" dxfId="2143" priority="951" stopIfTrue="1" operator="containsText" text="iw.kkZad">
      <formula>NOT(ISERROR(SEARCH("iw.kkZad",E1243)))</formula>
    </cfRule>
  </conditionalFormatting>
  <conditionalFormatting sqref="E1243:E1246">
    <cfRule type="cellIs" dxfId="2142" priority="949" stopIfTrue="1" operator="equal">
      <formula>1800</formula>
    </cfRule>
    <cfRule type="cellIs" dxfId="2141" priority="950" stopIfTrue="1" operator="equal">
      <formula>200</formula>
    </cfRule>
  </conditionalFormatting>
  <conditionalFormatting sqref="E1243:E1246">
    <cfRule type="containsText" dxfId="2140" priority="947" stopIfTrue="1" operator="containsText" text="dsoy jktdh; fo|ky;ksa esa iz;ksx gsrq fu%'kqYd">
      <formula>NOT(ISERROR(SEARCH("dsoy jktdh; fo|ky;ksa esa iz;ksx gsrq fu%'kqYd",E1243)))</formula>
    </cfRule>
  </conditionalFormatting>
  <conditionalFormatting sqref="E1222:E1223">
    <cfRule type="cellIs" dxfId="2139" priority="946" stopIfTrue="1" operator="equal">
      <formula>0</formula>
    </cfRule>
  </conditionalFormatting>
  <conditionalFormatting sqref="E1222:E1223">
    <cfRule type="containsText" dxfId="2138" priority="942" stopIfTrue="1" operator="containsText" text="f'k{kk foHkkx jktLFkku">
      <formula>NOT(ISERROR(SEARCH("f'k{kk foHkkx jktLFkku",E1222)))</formula>
    </cfRule>
    <cfRule type="containsText" dxfId="2137" priority="945" stopIfTrue="1" operator="containsText" text="iw.kkZad">
      <formula>NOT(ISERROR(SEARCH("iw.kkZad",E1222)))</formula>
    </cfRule>
  </conditionalFormatting>
  <conditionalFormatting sqref="E1222:E1223">
    <cfRule type="cellIs" dxfId="2136" priority="943" stopIfTrue="1" operator="equal">
      <formula>1800</formula>
    </cfRule>
    <cfRule type="cellIs" dxfId="2135" priority="944" stopIfTrue="1" operator="equal">
      <formula>200</formula>
    </cfRule>
  </conditionalFormatting>
  <conditionalFormatting sqref="E1222:E1223">
    <cfRule type="containsText" dxfId="2134" priority="941" stopIfTrue="1" operator="containsText" text="dsoy jktdh; fo|ky;ksa esa iz;ksx gsrq fu%'kqYd">
      <formula>NOT(ISERROR(SEARCH("dsoy jktdh; fo|ky;ksa esa iz;ksx gsrq fu%'kqYd",E1222)))</formula>
    </cfRule>
  </conditionalFormatting>
  <conditionalFormatting sqref="E1275:E1278">
    <cfRule type="cellIs" dxfId="2133" priority="904" stopIfTrue="1" operator="equal">
      <formula>0</formula>
    </cfRule>
  </conditionalFormatting>
  <conditionalFormatting sqref="E1275:E1278">
    <cfRule type="containsText" dxfId="2132" priority="900" stopIfTrue="1" operator="containsText" text="f'k{kk foHkkx jktLFkku">
      <formula>NOT(ISERROR(SEARCH("f'k{kk foHkkx jktLFkku",E1275)))</formula>
    </cfRule>
    <cfRule type="containsText" dxfId="2131" priority="903" stopIfTrue="1" operator="containsText" text="iw.kkZad">
      <formula>NOT(ISERROR(SEARCH("iw.kkZad",E1275)))</formula>
    </cfRule>
  </conditionalFormatting>
  <conditionalFormatting sqref="E1275:E1278">
    <cfRule type="cellIs" dxfId="2130" priority="901" stopIfTrue="1" operator="equal">
      <formula>1800</formula>
    </cfRule>
    <cfRule type="cellIs" dxfId="2129" priority="902" stopIfTrue="1" operator="equal">
      <formula>200</formula>
    </cfRule>
  </conditionalFormatting>
  <conditionalFormatting sqref="E1275:E1278">
    <cfRule type="containsText" dxfId="2128" priority="899" stopIfTrue="1" operator="containsText" text="dsoy jktdh; fo|ky;ksa esa iz;ksx gsrq fu%'kqYd">
      <formula>NOT(ISERROR(SEARCH("dsoy jktdh; fo|ky;ksa esa iz;ksx gsrq fu%'kqYd",E1275)))</formula>
    </cfRule>
  </conditionalFormatting>
  <conditionalFormatting sqref="E1254:E1255">
    <cfRule type="cellIs" dxfId="2127" priority="898" stopIfTrue="1" operator="equal">
      <formula>0</formula>
    </cfRule>
  </conditionalFormatting>
  <conditionalFormatting sqref="E1280">
    <cfRule type="containsText" dxfId="2126" priority="889" stopIfTrue="1" operator="containsText" text="dsoy jktdh; fo|ky;ksa esa iz;ksx gsrq fu%'kqYd">
      <formula>NOT(ISERROR(SEARCH("dsoy jktdh; fo|ky;ksa esa iz;ksx gsrq fu%'kqYd",E1280)))</formula>
    </cfRule>
  </conditionalFormatting>
  <conditionalFormatting sqref="J1281:J1282 K1294:M1294 K1295 L1312 K1289:K1293 K1286:K1287 K1284:L1285 L1289:L1292 L1306 K1304:L1305 M1305:N1305 K1297:K1302">
    <cfRule type="cellIs" dxfId="2125" priority="888" stopIfTrue="1" operator="equal">
      <formula>0</formula>
    </cfRule>
  </conditionalFormatting>
  <conditionalFormatting sqref="J1281:J1282 K1294:M1294 K1295 L1312 K1289:K1293 K1286:K1287 K1284:L1285 L1289:L1292 L1306 K1304:L1305 M1305:N1305 K1297:K1302">
    <cfRule type="containsText" dxfId="2124" priority="884" stopIfTrue="1" operator="containsText" text="f'k{kk foHkkx jktLFkku">
      <formula>NOT(ISERROR(SEARCH("f'k{kk foHkkx jktLFkku",J1281)))</formula>
    </cfRule>
    <cfRule type="containsText" dxfId="2123" priority="887" stopIfTrue="1" operator="containsText" text="iw.kkZad">
      <formula>NOT(ISERROR(SEARCH("iw.kkZad",J1281)))</formula>
    </cfRule>
  </conditionalFormatting>
  <conditionalFormatting sqref="L1285 L1288:L1290 L1304:L1306">
    <cfRule type="cellIs" dxfId="2122" priority="885" stopIfTrue="1" operator="equal">
      <formula>1800</formula>
    </cfRule>
    <cfRule type="cellIs" dxfId="2121" priority="886" stopIfTrue="1" operator="equal">
      <formula>200</formula>
    </cfRule>
  </conditionalFormatting>
  <conditionalFormatting sqref="J1281:J1282 K1294:M1294 K1295 L1312 K1289:K1293 K1286:K1287 K1284:L1285 L1289:L1292 L1306 K1304:L1305 M1305:N1305 K1297:K1302">
    <cfRule type="containsText" dxfId="2120" priority="883" stopIfTrue="1" operator="containsText" text="dsoy jktdh; fo|ky;ksa esa iz;ksx gsrq fu%'kqYd">
      <formula>NOT(ISERROR(SEARCH("dsoy jktdh; fo|ky;ksa esa iz;ksx gsrq fu%'kqYd",J1281)))</formula>
    </cfRule>
  </conditionalFormatting>
  <conditionalFormatting sqref="K1312">
    <cfRule type="cellIs" dxfId="2119" priority="882" stopIfTrue="1" operator="equal">
      <formula>0</formula>
    </cfRule>
  </conditionalFormatting>
  <conditionalFormatting sqref="L1307:L1310">
    <cfRule type="containsText" dxfId="2118" priority="873" stopIfTrue="1" operator="containsText" text="dsoy jktdh; fo|ky;ksa esa iz;ksx gsrq fu%'kqYd">
      <formula>NOT(ISERROR(SEARCH("dsoy jktdh; fo|ky;ksa esa iz;ksx gsrq fu%'kqYd",L1307)))</formula>
    </cfRule>
  </conditionalFormatting>
  <conditionalFormatting sqref="L1286:L1287">
    <cfRule type="cellIs" dxfId="2117" priority="872" stopIfTrue="1" operator="equal">
      <formula>0</formula>
    </cfRule>
  </conditionalFormatting>
  <conditionalFormatting sqref="L1286:L1287">
    <cfRule type="containsText" dxfId="2116" priority="868" stopIfTrue="1" operator="containsText" text="f'k{kk foHkkx jktLFkku">
      <formula>NOT(ISERROR(SEARCH("f'k{kk foHkkx jktLFkku",L1286)))</formula>
    </cfRule>
    <cfRule type="containsText" dxfId="2115" priority="871" stopIfTrue="1" operator="containsText" text="iw.kkZad">
      <formula>NOT(ISERROR(SEARCH("iw.kkZad",L1286)))</formula>
    </cfRule>
  </conditionalFormatting>
  <conditionalFormatting sqref="L1286:L1287">
    <cfRule type="cellIs" dxfId="2114" priority="869" stopIfTrue="1" operator="equal">
      <formula>1800</formula>
    </cfRule>
    <cfRule type="cellIs" dxfId="2113" priority="870" stopIfTrue="1" operator="equal">
      <formula>200</formula>
    </cfRule>
  </conditionalFormatting>
  <conditionalFormatting sqref="L1286:L1287">
    <cfRule type="containsText" dxfId="2112" priority="867" stopIfTrue="1" operator="containsText" text="dsoy jktdh; fo|ky;ksa esa iz;ksx gsrq fu%'kqYd">
      <formula>NOT(ISERROR(SEARCH("dsoy jktdh; fo|ky;ksa esa iz;ksx gsrq fu%'kqYd",L1286)))</formula>
    </cfRule>
  </conditionalFormatting>
  <conditionalFormatting sqref="C1281:C1282 D1294:F1294 D1295 D1289:D1293 D1286:D1287 D1284:E1285 E1289:E1292 E1306 D1304:E1305 F1305:G1305 D1297:D1302">
    <cfRule type="cellIs" dxfId="2111" priority="866" stopIfTrue="1" operator="equal">
      <formula>0</formula>
    </cfRule>
  </conditionalFormatting>
  <conditionalFormatting sqref="C1281:C1282 D1294:F1294 D1295 D1289:D1293 D1286:D1287 D1284:E1285 E1289:E1292 E1306 D1304:E1305 F1305:G1305 D1297:D1302">
    <cfRule type="containsText" dxfId="2110" priority="862" stopIfTrue="1" operator="containsText" text="f'k{kk foHkkx jktLFkku">
      <formula>NOT(ISERROR(SEARCH("f'k{kk foHkkx jktLFkku",C1281)))</formula>
    </cfRule>
    <cfRule type="containsText" dxfId="2109" priority="865" stopIfTrue="1" operator="containsText" text="iw.kkZad">
      <formula>NOT(ISERROR(SEARCH("iw.kkZad",C1281)))</formula>
    </cfRule>
  </conditionalFormatting>
  <conditionalFormatting sqref="E1285 E1288:E1290 E1304:E1306">
    <cfRule type="cellIs" dxfId="2108" priority="863" stopIfTrue="1" operator="equal">
      <formula>1800</formula>
    </cfRule>
    <cfRule type="cellIs" dxfId="2107" priority="864" stopIfTrue="1" operator="equal">
      <formula>200</formula>
    </cfRule>
  </conditionalFormatting>
  <conditionalFormatting sqref="C1281:C1282 D1294:F1294 D1295 D1289:D1293 D1286:D1287 D1284:E1285 E1289:E1292 E1306 D1304:E1305 F1305:G1305 D1297:D1302">
    <cfRule type="containsText" dxfId="2106" priority="861" stopIfTrue="1" operator="containsText" text="dsoy jktdh; fo|ky;ksa esa iz;ksx gsrq fu%'kqYd">
      <formula>NOT(ISERROR(SEARCH("dsoy jktdh; fo|ky;ksa esa iz;ksx gsrq fu%'kqYd",C1281)))</formula>
    </cfRule>
  </conditionalFormatting>
  <conditionalFormatting sqref="D1312">
    <cfRule type="cellIs" dxfId="2105" priority="860" stopIfTrue="1" operator="equal">
      <formula>0</formula>
    </cfRule>
  </conditionalFormatting>
  <conditionalFormatting sqref="E1307:E1310">
    <cfRule type="containsText" dxfId="2104" priority="851" stopIfTrue="1" operator="containsText" text="dsoy jktdh; fo|ky;ksa esa iz;ksx gsrq fu%'kqYd">
      <formula>NOT(ISERROR(SEARCH("dsoy jktdh; fo|ky;ksa esa iz;ksx gsrq fu%'kqYd",E1307)))</formula>
    </cfRule>
  </conditionalFormatting>
  <conditionalFormatting sqref="E1286:E1287">
    <cfRule type="cellIs" dxfId="2103" priority="850" stopIfTrue="1" operator="equal">
      <formula>0</formula>
    </cfRule>
  </conditionalFormatting>
  <conditionalFormatting sqref="E1286:E1287">
    <cfRule type="containsText" dxfId="2102" priority="846" stopIfTrue="1" operator="containsText" text="f'k{kk foHkkx jktLFkku">
      <formula>NOT(ISERROR(SEARCH("f'k{kk foHkkx jktLFkku",E1286)))</formula>
    </cfRule>
    <cfRule type="containsText" dxfId="2101" priority="849" stopIfTrue="1" operator="containsText" text="iw.kkZad">
      <formula>NOT(ISERROR(SEARCH("iw.kkZad",E1286)))</formula>
    </cfRule>
  </conditionalFormatting>
  <conditionalFormatting sqref="E1286:E1287">
    <cfRule type="cellIs" dxfId="2100" priority="847" stopIfTrue="1" operator="equal">
      <formula>1800</formula>
    </cfRule>
    <cfRule type="cellIs" dxfId="2099" priority="848" stopIfTrue="1" operator="equal">
      <formula>200</formula>
    </cfRule>
  </conditionalFormatting>
  <conditionalFormatting sqref="E1286:E1287">
    <cfRule type="containsText" dxfId="2098" priority="845" stopIfTrue="1" operator="containsText" text="dsoy jktdh; fo|ky;ksa esa iz;ksx gsrq fu%'kqYd">
      <formula>NOT(ISERROR(SEARCH("dsoy jktdh; fo|ky;ksa esa iz;ksx gsrq fu%'kqYd",E1286)))</formula>
    </cfRule>
  </conditionalFormatting>
  <conditionalFormatting sqref="E1312">
    <cfRule type="cellIs" dxfId="2097" priority="844" stopIfTrue="1" operator="equal">
      <formula>0</formula>
    </cfRule>
  </conditionalFormatting>
  <conditionalFormatting sqref="E1248">
    <cfRule type="containsText" dxfId="2096" priority="938" stopIfTrue="1" operator="containsText" text="f'k{kk foHkkx jktLFkku">
      <formula>NOT(ISERROR(SEARCH("f'k{kk foHkkx jktLFkku",E1248)))</formula>
    </cfRule>
    <cfRule type="containsText" dxfId="2095" priority="939" stopIfTrue="1" operator="containsText" text="iw.kkZad">
      <formula>NOT(ISERROR(SEARCH("iw.kkZad",E1248)))</formula>
    </cfRule>
  </conditionalFormatting>
  <conditionalFormatting sqref="E1248">
    <cfRule type="containsText" dxfId="2094" priority="937" stopIfTrue="1" operator="containsText" text="dsoy jktdh; fo|ky;ksa esa iz;ksx gsrq fu%'kqYd">
      <formula>NOT(ISERROR(SEARCH("dsoy jktdh; fo|ky;ksa esa iz;ksx gsrq fu%'kqYd",E1248)))</formula>
    </cfRule>
  </conditionalFormatting>
  <conditionalFormatting sqref="C1345:C1346 D1358:F1358 D1359 D1353:D1357 D1350:D1351 D1348:E1349 E1353:E1356 E1370 D1368:E1369 F1369:G1369 D1361:D1366">
    <cfRule type="containsText" dxfId="2093" priority="765" stopIfTrue="1" operator="containsText" text="dsoy jktdh; fo|ky;ksa esa iz;ksx gsrq fu%'kqYd">
      <formula>NOT(ISERROR(SEARCH("dsoy jktdh; fo|ky;ksa esa iz;ksx gsrq fu%'kqYd",C1345)))</formula>
    </cfRule>
  </conditionalFormatting>
  <conditionalFormatting sqref="D1376">
    <cfRule type="cellIs" dxfId="2092" priority="764" stopIfTrue="1" operator="equal">
      <formula>0</formula>
    </cfRule>
  </conditionalFormatting>
  <conditionalFormatting sqref="D1376">
    <cfRule type="containsText" dxfId="2091" priority="762" stopIfTrue="1" operator="containsText" text="f'k{kk foHkkx jktLFkku">
      <formula>NOT(ISERROR(SEARCH("f'k{kk foHkkx jktLFkku",D1376)))</formula>
    </cfRule>
    <cfRule type="containsText" dxfId="2090" priority="763" stopIfTrue="1" operator="containsText" text="iw.kkZad">
      <formula>NOT(ISERROR(SEARCH("iw.kkZad",D1376)))</formula>
    </cfRule>
  </conditionalFormatting>
  <conditionalFormatting sqref="D1376">
    <cfRule type="containsText" dxfId="2089" priority="761" stopIfTrue="1" operator="containsText" text="dsoy jktdh; fo|ky;ksa esa iz;ksx gsrq fu%'kqYd">
      <formula>NOT(ISERROR(SEARCH("dsoy jktdh; fo|ky;ksa esa iz;ksx gsrq fu%'kqYd",D1376)))</formula>
    </cfRule>
  </conditionalFormatting>
  <conditionalFormatting sqref="E1371:E1374">
    <cfRule type="cellIs" dxfId="2088" priority="760" stopIfTrue="1" operator="equal">
      <formula>0</formula>
    </cfRule>
  </conditionalFormatting>
  <conditionalFormatting sqref="E1350:E1351">
    <cfRule type="containsText" dxfId="2087" priority="749" stopIfTrue="1" operator="containsText" text="dsoy jktdh; fo|ky;ksa esa iz;ksx gsrq fu%'kqYd">
      <formula>NOT(ISERROR(SEARCH("dsoy jktdh; fo|ky;ksa esa iz;ksx gsrq fu%'kqYd",E1350)))</formula>
    </cfRule>
  </conditionalFormatting>
  <conditionalFormatting sqref="E1376">
    <cfRule type="cellIs" dxfId="2086" priority="748" stopIfTrue="1" operator="equal">
      <formula>0</formula>
    </cfRule>
  </conditionalFormatting>
  <conditionalFormatting sqref="E1376">
    <cfRule type="containsText" dxfId="2085" priority="746" stopIfTrue="1" operator="containsText" text="f'k{kk foHkkx jktLFkku">
      <formula>NOT(ISERROR(SEARCH("f'k{kk foHkkx jktLFkku",E1376)))</formula>
    </cfRule>
    <cfRule type="containsText" dxfId="2084" priority="747" stopIfTrue="1" operator="containsText" text="iw.kkZad">
      <formula>NOT(ISERROR(SEARCH("iw.kkZad",E1376)))</formula>
    </cfRule>
  </conditionalFormatting>
  <conditionalFormatting sqref="E1376">
    <cfRule type="containsText" dxfId="2083" priority="745" stopIfTrue="1" operator="containsText" text="dsoy jktdh; fo|ky;ksa esa iz;ksx gsrq fu%'kqYd">
      <formula>NOT(ISERROR(SEARCH("dsoy jktdh; fo|ky;ksa esa iz;ksx gsrq fu%'kqYd",E1376)))</formula>
    </cfRule>
  </conditionalFormatting>
  <conditionalFormatting sqref="J1249:J1250 K1262:M1262 K1263 L1280 K1257:K1261 K1254:K1255 K1252:L1253 L1257:L1260 L1274 K1272:L1273 M1273:N1273 K1265:K1270">
    <cfRule type="cellIs" dxfId="2082" priority="936" stopIfTrue="1" operator="equal">
      <formula>0</formula>
    </cfRule>
  </conditionalFormatting>
  <conditionalFormatting sqref="J1249:J1250 K1262:M1262 K1263 L1280 K1257:K1261 K1254:K1255 K1252:L1253 L1257:L1260 L1274 K1272:L1273 M1273:N1273 K1265:K1270">
    <cfRule type="containsText" dxfId="2081" priority="932" stopIfTrue="1" operator="containsText" text="f'k{kk foHkkx jktLFkku">
      <formula>NOT(ISERROR(SEARCH("f'k{kk foHkkx jktLFkku",J1249)))</formula>
    </cfRule>
    <cfRule type="containsText" dxfId="2080" priority="935" stopIfTrue="1" operator="containsText" text="iw.kkZad">
      <formula>NOT(ISERROR(SEARCH("iw.kkZad",J1249)))</formula>
    </cfRule>
  </conditionalFormatting>
  <conditionalFormatting sqref="L1253 L1256:L1258 L1272:L1274">
    <cfRule type="cellIs" dxfId="2079" priority="933" stopIfTrue="1" operator="equal">
      <formula>1800</formula>
    </cfRule>
    <cfRule type="cellIs" dxfId="2078" priority="934" stopIfTrue="1" operator="equal">
      <formula>200</formula>
    </cfRule>
  </conditionalFormatting>
  <conditionalFormatting sqref="J1249:J1250 K1262:M1262 K1263 L1280 K1257:K1261 K1254:K1255 K1252:L1253 L1257:L1260 L1274 K1272:L1273 M1273:N1273 K1265:K1270">
    <cfRule type="containsText" dxfId="2077" priority="931" stopIfTrue="1" operator="containsText" text="dsoy jktdh; fo|ky;ksa esa iz;ksx gsrq fu%'kqYd">
      <formula>NOT(ISERROR(SEARCH("dsoy jktdh; fo|ky;ksa esa iz;ksx gsrq fu%'kqYd",J1249)))</formula>
    </cfRule>
  </conditionalFormatting>
  <conditionalFormatting sqref="K1280">
    <cfRule type="cellIs" dxfId="2076" priority="930" stopIfTrue="1" operator="equal">
      <formula>0</formula>
    </cfRule>
  </conditionalFormatting>
  <conditionalFormatting sqref="K1280">
    <cfRule type="containsText" dxfId="2075" priority="928" stopIfTrue="1" operator="containsText" text="f'k{kk foHkkx jktLFkku">
      <formula>NOT(ISERROR(SEARCH("f'k{kk foHkkx jktLFkku",K1280)))</formula>
    </cfRule>
    <cfRule type="containsText" dxfId="2074" priority="929" stopIfTrue="1" operator="containsText" text="iw.kkZad">
      <formula>NOT(ISERROR(SEARCH("iw.kkZad",K1280)))</formula>
    </cfRule>
  </conditionalFormatting>
  <conditionalFormatting sqref="K1280">
    <cfRule type="containsText" dxfId="2073" priority="927" stopIfTrue="1" operator="containsText" text="dsoy jktdh; fo|ky;ksa esa iz;ksx gsrq fu%'kqYd">
      <formula>NOT(ISERROR(SEARCH("dsoy jktdh; fo|ky;ksa esa iz;ksx gsrq fu%'kqYd",K1280)))</formula>
    </cfRule>
  </conditionalFormatting>
  <conditionalFormatting sqref="L1275:L1278">
    <cfRule type="cellIs" dxfId="2072" priority="926" stopIfTrue="1" operator="equal">
      <formula>0</formula>
    </cfRule>
  </conditionalFormatting>
  <conditionalFormatting sqref="L1275:L1278">
    <cfRule type="containsText" dxfId="2071" priority="922" stopIfTrue="1" operator="containsText" text="f'k{kk foHkkx jktLFkku">
      <formula>NOT(ISERROR(SEARCH("f'k{kk foHkkx jktLFkku",L1275)))</formula>
    </cfRule>
    <cfRule type="containsText" dxfId="2070" priority="925" stopIfTrue="1" operator="containsText" text="iw.kkZad">
      <formula>NOT(ISERROR(SEARCH("iw.kkZad",L1275)))</formula>
    </cfRule>
  </conditionalFormatting>
  <conditionalFormatting sqref="L1275:L1278">
    <cfRule type="cellIs" dxfId="2069" priority="923" stopIfTrue="1" operator="equal">
      <formula>1800</formula>
    </cfRule>
    <cfRule type="cellIs" dxfId="2068" priority="924" stopIfTrue="1" operator="equal">
      <formula>200</formula>
    </cfRule>
  </conditionalFormatting>
  <conditionalFormatting sqref="L1275:L1278">
    <cfRule type="containsText" dxfId="2067" priority="921" stopIfTrue="1" operator="containsText" text="dsoy jktdh; fo|ky;ksa esa iz;ksx gsrq fu%'kqYd">
      <formula>NOT(ISERROR(SEARCH("dsoy jktdh; fo|ky;ksa esa iz;ksx gsrq fu%'kqYd",L1275)))</formula>
    </cfRule>
  </conditionalFormatting>
  <conditionalFormatting sqref="L1254:L1255">
    <cfRule type="cellIs" dxfId="2066" priority="920" stopIfTrue="1" operator="equal">
      <formula>0</formula>
    </cfRule>
  </conditionalFormatting>
  <conditionalFormatting sqref="L1254:L1255">
    <cfRule type="containsText" dxfId="2065" priority="916" stopIfTrue="1" operator="containsText" text="f'k{kk foHkkx jktLFkku">
      <formula>NOT(ISERROR(SEARCH("f'k{kk foHkkx jktLFkku",L1254)))</formula>
    </cfRule>
    <cfRule type="containsText" dxfId="2064" priority="919" stopIfTrue="1" operator="containsText" text="iw.kkZad">
      <formula>NOT(ISERROR(SEARCH("iw.kkZad",L1254)))</formula>
    </cfRule>
  </conditionalFormatting>
  <conditionalFormatting sqref="L1254:L1255">
    <cfRule type="cellIs" dxfId="2063" priority="917" stopIfTrue="1" operator="equal">
      <formula>1800</formula>
    </cfRule>
    <cfRule type="cellIs" dxfId="2062" priority="918" stopIfTrue="1" operator="equal">
      <formula>200</formula>
    </cfRule>
  </conditionalFormatting>
  <conditionalFormatting sqref="L1254:L1255">
    <cfRule type="containsText" dxfId="2061" priority="915" stopIfTrue="1" operator="containsText" text="dsoy jktdh; fo|ky;ksa esa iz;ksx gsrq fu%'kqYd">
      <formula>NOT(ISERROR(SEARCH("dsoy jktdh; fo|ky;ksa esa iz;ksx gsrq fu%'kqYd",L1254)))</formula>
    </cfRule>
  </conditionalFormatting>
  <conditionalFormatting sqref="E1280">
    <cfRule type="cellIs" dxfId="2060" priority="892" stopIfTrue="1" operator="equal">
      <formula>0</formula>
    </cfRule>
  </conditionalFormatting>
  <conditionalFormatting sqref="C1249:C1250 D1262:F1262 D1263 D1257:D1261 D1254:D1255 D1252:E1253 E1257:E1260 E1274 D1272:E1273 F1273:G1273 D1265:D1270">
    <cfRule type="cellIs" dxfId="2059" priority="914" stopIfTrue="1" operator="equal">
      <formula>0</formula>
    </cfRule>
  </conditionalFormatting>
  <conditionalFormatting sqref="C1249:C1250 D1262:F1262 D1263 D1257:D1261 D1254:D1255 D1252:E1253 E1257:E1260 E1274 D1272:E1273 F1273:G1273 D1265:D1270">
    <cfRule type="containsText" dxfId="2058" priority="910" stopIfTrue="1" operator="containsText" text="f'k{kk foHkkx jktLFkku">
      <formula>NOT(ISERROR(SEARCH("f'k{kk foHkkx jktLFkku",C1249)))</formula>
    </cfRule>
    <cfRule type="containsText" dxfId="2057" priority="913" stopIfTrue="1" operator="containsText" text="iw.kkZad">
      <formula>NOT(ISERROR(SEARCH("iw.kkZad",C1249)))</formula>
    </cfRule>
  </conditionalFormatting>
  <conditionalFormatting sqref="E1253 E1256:E1258 E1272:E1274">
    <cfRule type="cellIs" dxfId="2056" priority="911" stopIfTrue="1" operator="equal">
      <formula>1800</formula>
    </cfRule>
    <cfRule type="cellIs" dxfId="2055" priority="912" stopIfTrue="1" operator="equal">
      <formula>200</formula>
    </cfRule>
  </conditionalFormatting>
  <conditionalFormatting sqref="C1249:C1250 D1262:F1262 D1263 D1257:D1261 D1254:D1255 D1252:E1253 E1257:E1260 E1274 D1272:E1273 F1273:G1273 D1265:D1270">
    <cfRule type="containsText" dxfId="2054" priority="909" stopIfTrue="1" operator="containsText" text="dsoy jktdh; fo|ky;ksa esa iz;ksx gsrq fu%'kqYd">
      <formula>NOT(ISERROR(SEARCH("dsoy jktdh; fo|ky;ksa esa iz;ksx gsrq fu%'kqYd",C1249)))</formula>
    </cfRule>
  </conditionalFormatting>
  <conditionalFormatting sqref="D1280">
    <cfRule type="cellIs" dxfId="2053" priority="908" stopIfTrue="1" operator="equal">
      <formula>0</formula>
    </cfRule>
  </conditionalFormatting>
  <conditionalFormatting sqref="D1280">
    <cfRule type="containsText" dxfId="2052" priority="906" stopIfTrue="1" operator="containsText" text="f'k{kk foHkkx jktLFkku">
      <formula>NOT(ISERROR(SEARCH("f'k{kk foHkkx jktLFkku",D1280)))</formula>
    </cfRule>
    <cfRule type="containsText" dxfId="2051" priority="907" stopIfTrue="1" operator="containsText" text="iw.kkZad">
      <formula>NOT(ISERROR(SEARCH("iw.kkZad",D1280)))</formula>
    </cfRule>
  </conditionalFormatting>
  <conditionalFormatting sqref="D1280">
    <cfRule type="containsText" dxfId="2050" priority="905" stopIfTrue="1" operator="containsText" text="dsoy jktdh; fo|ky;ksa esa iz;ksx gsrq fu%'kqYd">
      <formula>NOT(ISERROR(SEARCH("dsoy jktdh; fo|ky;ksa esa iz;ksx gsrq fu%'kqYd",D1280)))</formula>
    </cfRule>
  </conditionalFormatting>
  <conditionalFormatting sqref="E1254:E1255">
    <cfRule type="containsText" dxfId="2049" priority="894" stopIfTrue="1" operator="containsText" text="f'k{kk foHkkx jktLFkku">
      <formula>NOT(ISERROR(SEARCH("f'k{kk foHkkx jktLFkku",E1254)))</formula>
    </cfRule>
    <cfRule type="containsText" dxfId="2048" priority="897" stopIfTrue="1" operator="containsText" text="iw.kkZad">
      <formula>NOT(ISERROR(SEARCH("iw.kkZad",E1254)))</formula>
    </cfRule>
  </conditionalFormatting>
  <conditionalFormatting sqref="E1254:E1255">
    <cfRule type="cellIs" dxfId="2047" priority="895" stopIfTrue="1" operator="equal">
      <formula>1800</formula>
    </cfRule>
    <cfRule type="cellIs" dxfId="2046" priority="896" stopIfTrue="1" operator="equal">
      <formula>200</formula>
    </cfRule>
  </conditionalFormatting>
  <conditionalFormatting sqref="E1254:E1255">
    <cfRule type="containsText" dxfId="2045" priority="893" stopIfTrue="1" operator="containsText" text="dsoy jktdh; fo|ky;ksa esa iz;ksx gsrq fu%'kqYd">
      <formula>NOT(ISERROR(SEARCH("dsoy jktdh; fo|ky;ksa esa iz;ksx gsrq fu%'kqYd",E1254)))</formula>
    </cfRule>
  </conditionalFormatting>
  <conditionalFormatting sqref="E1280">
    <cfRule type="containsText" dxfId="2044" priority="890" stopIfTrue="1" operator="containsText" text="f'k{kk foHkkx jktLFkku">
      <formula>NOT(ISERROR(SEARCH("f'k{kk foHkkx jktLFkku",E1280)))</formula>
    </cfRule>
    <cfRule type="containsText" dxfId="2043" priority="891" stopIfTrue="1" operator="containsText" text="iw.kkZad">
      <formula>NOT(ISERROR(SEARCH("iw.kkZad",E1280)))</formula>
    </cfRule>
  </conditionalFormatting>
  <conditionalFormatting sqref="K1312">
    <cfRule type="containsText" dxfId="2042" priority="880" stopIfTrue="1" operator="containsText" text="f'k{kk foHkkx jktLFkku">
      <formula>NOT(ISERROR(SEARCH("f'k{kk foHkkx jktLFkku",K1312)))</formula>
    </cfRule>
    <cfRule type="containsText" dxfId="2041" priority="881" stopIfTrue="1" operator="containsText" text="iw.kkZad">
      <formula>NOT(ISERROR(SEARCH("iw.kkZad",K1312)))</formula>
    </cfRule>
  </conditionalFormatting>
  <conditionalFormatting sqref="K1312">
    <cfRule type="containsText" dxfId="2040" priority="879" stopIfTrue="1" operator="containsText" text="dsoy jktdh; fo|ky;ksa esa iz;ksx gsrq fu%'kqYd">
      <formula>NOT(ISERROR(SEARCH("dsoy jktdh; fo|ky;ksa esa iz;ksx gsrq fu%'kqYd",K1312)))</formula>
    </cfRule>
  </conditionalFormatting>
  <conditionalFormatting sqref="L1307:L1310">
    <cfRule type="cellIs" dxfId="2039" priority="878" stopIfTrue="1" operator="equal">
      <formula>0</formula>
    </cfRule>
  </conditionalFormatting>
  <conditionalFormatting sqref="L1307:L1310">
    <cfRule type="containsText" dxfId="2038" priority="874" stopIfTrue="1" operator="containsText" text="f'k{kk foHkkx jktLFkku">
      <formula>NOT(ISERROR(SEARCH("f'k{kk foHkkx jktLFkku",L1307)))</formula>
    </cfRule>
    <cfRule type="containsText" dxfId="2037" priority="877" stopIfTrue="1" operator="containsText" text="iw.kkZad">
      <formula>NOT(ISERROR(SEARCH("iw.kkZad",L1307)))</formula>
    </cfRule>
  </conditionalFormatting>
  <conditionalFormatting sqref="L1307:L1310">
    <cfRule type="cellIs" dxfId="2036" priority="875" stopIfTrue="1" operator="equal">
      <formula>1800</formula>
    </cfRule>
    <cfRule type="cellIs" dxfId="2035" priority="876" stopIfTrue="1" operator="equal">
      <formula>200</formula>
    </cfRule>
  </conditionalFormatting>
  <conditionalFormatting sqref="D1312">
    <cfRule type="containsText" dxfId="2034" priority="858" stopIfTrue="1" operator="containsText" text="f'k{kk foHkkx jktLFkku">
      <formula>NOT(ISERROR(SEARCH("f'k{kk foHkkx jktLFkku",D1312)))</formula>
    </cfRule>
    <cfRule type="containsText" dxfId="2033" priority="859" stopIfTrue="1" operator="containsText" text="iw.kkZad">
      <formula>NOT(ISERROR(SEARCH("iw.kkZad",D1312)))</formula>
    </cfRule>
  </conditionalFormatting>
  <conditionalFormatting sqref="D1312">
    <cfRule type="containsText" dxfId="2032" priority="857" stopIfTrue="1" operator="containsText" text="dsoy jktdh; fo|ky;ksa esa iz;ksx gsrq fu%'kqYd">
      <formula>NOT(ISERROR(SEARCH("dsoy jktdh; fo|ky;ksa esa iz;ksx gsrq fu%'kqYd",D1312)))</formula>
    </cfRule>
  </conditionalFormatting>
  <conditionalFormatting sqref="E1307:E1310">
    <cfRule type="cellIs" dxfId="2031" priority="856" stopIfTrue="1" operator="equal">
      <formula>0</formula>
    </cfRule>
  </conditionalFormatting>
  <conditionalFormatting sqref="E1307:E1310">
    <cfRule type="containsText" dxfId="2030" priority="852" stopIfTrue="1" operator="containsText" text="f'k{kk foHkkx jktLFkku">
      <formula>NOT(ISERROR(SEARCH("f'k{kk foHkkx jktLFkku",E1307)))</formula>
    </cfRule>
    <cfRule type="containsText" dxfId="2029" priority="855" stopIfTrue="1" operator="containsText" text="iw.kkZad">
      <formula>NOT(ISERROR(SEARCH("iw.kkZad",E1307)))</formula>
    </cfRule>
  </conditionalFormatting>
  <conditionalFormatting sqref="E1307:E1310">
    <cfRule type="cellIs" dxfId="2028" priority="853" stopIfTrue="1" operator="equal">
      <formula>1800</formula>
    </cfRule>
    <cfRule type="cellIs" dxfId="2027" priority="854" stopIfTrue="1" operator="equal">
      <formula>200</formula>
    </cfRule>
  </conditionalFormatting>
  <conditionalFormatting sqref="E1312">
    <cfRule type="containsText" dxfId="2026" priority="842" stopIfTrue="1" operator="containsText" text="f'k{kk foHkkx jktLFkku">
      <formula>NOT(ISERROR(SEARCH("f'k{kk foHkkx jktLFkku",E1312)))</formula>
    </cfRule>
    <cfRule type="containsText" dxfId="2025" priority="843" stopIfTrue="1" operator="containsText" text="iw.kkZad">
      <formula>NOT(ISERROR(SEARCH("iw.kkZad",E1312)))</formula>
    </cfRule>
  </conditionalFormatting>
  <conditionalFormatting sqref="E1312">
    <cfRule type="containsText" dxfId="2024" priority="841" stopIfTrue="1" operator="containsText" text="dsoy jktdh; fo|ky;ksa esa iz;ksx gsrq fu%'kqYd">
      <formula>NOT(ISERROR(SEARCH("dsoy jktdh; fo|ky;ksa esa iz;ksx gsrq fu%'kqYd",E1312)))</formula>
    </cfRule>
  </conditionalFormatting>
  <conditionalFormatting sqref="J1313:J1314 K1326:M1326 K1327 L1344 K1321:K1325 K1318:K1319 K1316:L1317 L1321:L1324 L1338 K1336:L1337 M1337:N1337 K1329:K1334">
    <cfRule type="cellIs" dxfId="2023" priority="840" stopIfTrue="1" operator="equal">
      <formula>0</formula>
    </cfRule>
  </conditionalFormatting>
  <conditionalFormatting sqref="J1313:J1314 K1326:M1326 K1327 L1344 K1321:K1325 K1318:K1319 K1316:L1317 L1321:L1324 L1338 K1336:L1337 M1337:N1337 K1329:K1334">
    <cfRule type="containsText" dxfId="2022" priority="836" stopIfTrue="1" operator="containsText" text="f'k{kk foHkkx jktLFkku">
      <formula>NOT(ISERROR(SEARCH("f'k{kk foHkkx jktLFkku",J1313)))</formula>
    </cfRule>
    <cfRule type="containsText" dxfId="2021" priority="839" stopIfTrue="1" operator="containsText" text="iw.kkZad">
      <formula>NOT(ISERROR(SEARCH("iw.kkZad",J1313)))</formula>
    </cfRule>
  </conditionalFormatting>
  <conditionalFormatting sqref="L1317 L1320:L1322 L1336:L1338">
    <cfRule type="cellIs" dxfId="2020" priority="837" stopIfTrue="1" operator="equal">
      <formula>1800</formula>
    </cfRule>
    <cfRule type="cellIs" dxfId="2019" priority="838" stopIfTrue="1" operator="equal">
      <formula>200</formula>
    </cfRule>
  </conditionalFormatting>
  <conditionalFormatting sqref="J1313:J1314 K1326:M1326 K1327 L1344 K1321:K1325 K1318:K1319 K1316:L1317 L1321:L1324 L1338 K1336:L1337 M1337:N1337 K1329:K1334">
    <cfRule type="containsText" dxfId="2018" priority="835" stopIfTrue="1" operator="containsText" text="dsoy jktdh; fo|ky;ksa esa iz;ksx gsrq fu%'kqYd">
      <formula>NOT(ISERROR(SEARCH("dsoy jktdh; fo|ky;ksa esa iz;ksx gsrq fu%'kqYd",J1313)))</formula>
    </cfRule>
  </conditionalFormatting>
  <conditionalFormatting sqref="K1344">
    <cfRule type="cellIs" dxfId="2017" priority="834" stopIfTrue="1" operator="equal">
      <formula>0</formula>
    </cfRule>
  </conditionalFormatting>
  <conditionalFormatting sqref="K1344">
    <cfRule type="containsText" dxfId="2016" priority="832" stopIfTrue="1" operator="containsText" text="f'k{kk foHkkx jktLFkku">
      <formula>NOT(ISERROR(SEARCH("f'k{kk foHkkx jktLFkku",K1344)))</formula>
    </cfRule>
    <cfRule type="containsText" dxfId="2015" priority="833" stopIfTrue="1" operator="containsText" text="iw.kkZad">
      <formula>NOT(ISERROR(SEARCH("iw.kkZad",K1344)))</formula>
    </cfRule>
  </conditionalFormatting>
  <conditionalFormatting sqref="K1344">
    <cfRule type="containsText" dxfId="2014" priority="831" stopIfTrue="1" operator="containsText" text="dsoy jktdh; fo|ky;ksa esa iz;ksx gsrq fu%'kqYd">
      <formula>NOT(ISERROR(SEARCH("dsoy jktdh; fo|ky;ksa esa iz;ksx gsrq fu%'kqYd",K1344)))</formula>
    </cfRule>
  </conditionalFormatting>
  <conditionalFormatting sqref="L1339:L1342">
    <cfRule type="cellIs" dxfId="2013" priority="830" stopIfTrue="1" operator="equal">
      <formula>0</formula>
    </cfRule>
  </conditionalFormatting>
  <conditionalFormatting sqref="L1339:L1342">
    <cfRule type="containsText" dxfId="2012" priority="826" stopIfTrue="1" operator="containsText" text="f'k{kk foHkkx jktLFkku">
      <formula>NOT(ISERROR(SEARCH("f'k{kk foHkkx jktLFkku",L1339)))</formula>
    </cfRule>
    <cfRule type="containsText" dxfId="2011" priority="829" stopIfTrue="1" operator="containsText" text="iw.kkZad">
      <formula>NOT(ISERROR(SEARCH("iw.kkZad",L1339)))</formula>
    </cfRule>
  </conditionalFormatting>
  <conditionalFormatting sqref="L1339:L1342">
    <cfRule type="cellIs" dxfId="2010" priority="827" stopIfTrue="1" operator="equal">
      <formula>1800</formula>
    </cfRule>
    <cfRule type="cellIs" dxfId="2009" priority="828" stopIfTrue="1" operator="equal">
      <formula>200</formula>
    </cfRule>
  </conditionalFormatting>
  <conditionalFormatting sqref="L1339:L1342">
    <cfRule type="containsText" dxfId="2008" priority="825" stopIfTrue="1" operator="containsText" text="dsoy jktdh; fo|ky;ksa esa iz;ksx gsrq fu%'kqYd">
      <formula>NOT(ISERROR(SEARCH("dsoy jktdh; fo|ky;ksa esa iz;ksx gsrq fu%'kqYd",L1339)))</formula>
    </cfRule>
  </conditionalFormatting>
  <conditionalFormatting sqref="L1318:L1319">
    <cfRule type="cellIs" dxfId="2007" priority="824" stopIfTrue="1" operator="equal">
      <formula>0</formula>
    </cfRule>
  </conditionalFormatting>
  <conditionalFormatting sqref="L1318:L1319">
    <cfRule type="containsText" dxfId="2006" priority="820" stopIfTrue="1" operator="containsText" text="f'k{kk foHkkx jktLFkku">
      <formula>NOT(ISERROR(SEARCH("f'k{kk foHkkx jktLFkku",L1318)))</formula>
    </cfRule>
    <cfRule type="containsText" dxfId="2005" priority="823" stopIfTrue="1" operator="containsText" text="iw.kkZad">
      <formula>NOT(ISERROR(SEARCH("iw.kkZad",L1318)))</formula>
    </cfRule>
  </conditionalFormatting>
  <conditionalFormatting sqref="L1318:L1319">
    <cfRule type="cellIs" dxfId="2004" priority="821" stopIfTrue="1" operator="equal">
      <formula>1800</formula>
    </cfRule>
    <cfRule type="cellIs" dxfId="2003" priority="822" stopIfTrue="1" operator="equal">
      <formula>200</formula>
    </cfRule>
  </conditionalFormatting>
  <conditionalFormatting sqref="L1318:L1319">
    <cfRule type="containsText" dxfId="2002" priority="819" stopIfTrue="1" operator="containsText" text="dsoy jktdh; fo|ky;ksa esa iz;ksx gsrq fu%'kqYd">
      <formula>NOT(ISERROR(SEARCH("dsoy jktdh; fo|ky;ksa esa iz;ksx gsrq fu%'kqYd",L1318)))</formula>
    </cfRule>
  </conditionalFormatting>
  <conditionalFormatting sqref="E1344">
    <cfRule type="cellIs" dxfId="2001" priority="796" stopIfTrue="1" operator="equal">
      <formula>0</formula>
    </cfRule>
  </conditionalFormatting>
  <conditionalFormatting sqref="C1313:C1314 D1326:F1326 D1327 D1321:D1325 D1318:D1319 D1316:E1317 E1321:E1324 E1338 D1336:E1337 F1337:G1337 D1329:D1334">
    <cfRule type="cellIs" dxfId="2000" priority="818" stopIfTrue="1" operator="equal">
      <formula>0</formula>
    </cfRule>
  </conditionalFormatting>
  <conditionalFormatting sqref="C1313:C1314 D1326:F1326 D1327 D1321:D1325 D1318:D1319 D1316:E1317 E1321:E1324 E1338 D1336:E1337 F1337:G1337 D1329:D1334">
    <cfRule type="containsText" dxfId="1999" priority="814" stopIfTrue="1" operator="containsText" text="f'k{kk foHkkx jktLFkku">
      <formula>NOT(ISERROR(SEARCH("f'k{kk foHkkx jktLFkku",C1313)))</formula>
    </cfRule>
    <cfRule type="containsText" dxfId="1998" priority="817" stopIfTrue="1" operator="containsText" text="iw.kkZad">
      <formula>NOT(ISERROR(SEARCH("iw.kkZad",C1313)))</formula>
    </cfRule>
  </conditionalFormatting>
  <conditionalFormatting sqref="E1317 E1320:E1322 E1336:E1338">
    <cfRule type="cellIs" dxfId="1997" priority="815" stopIfTrue="1" operator="equal">
      <formula>1800</formula>
    </cfRule>
    <cfRule type="cellIs" dxfId="1996" priority="816" stopIfTrue="1" operator="equal">
      <formula>200</formula>
    </cfRule>
  </conditionalFormatting>
  <conditionalFormatting sqref="C1313:C1314 D1326:F1326 D1327 D1321:D1325 D1318:D1319 D1316:E1317 E1321:E1324 E1338 D1336:E1337 F1337:G1337 D1329:D1334">
    <cfRule type="containsText" dxfId="1995" priority="813" stopIfTrue="1" operator="containsText" text="dsoy jktdh; fo|ky;ksa esa iz;ksx gsrq fu%'kqYd">
      <formula>NOT(ISERROR(SEARCH("dsoy jktdh; fo|ky;ksa esa iz;ksx gsrq fu%'kqYd",C1313)))</formula>
    </cfRule>
  </conditionalFormatting>
  <conditionalFormatting sqref="D1344">
    <cfRule type="cellIs" dxfId="1994" priority="812" stopIfTrue="1" operator="equal">
      <formula>0</formula>
    </cfRule>
  </conditionalFormatting>
  <conditionalFormatting sqref="D1344">
    <cfRule type="containsText" dxfId="1993" priority="810" stopIfTrue="1" operator="containsText" text="f'k{kk foHkkx jktLFkku">
      <formula>NOT(ISERROR(SEARCH("f'k{kk foHkkx jktLFkku",D1344)))</formula>
    </cfRule>
    <cfRule type="containsText" dxfId="1992" priority="811" stopIfTrue="1" operator="containsText" text="iw.kkZad">
      <formula>NOT(ISERROR(SEARCH("iw.kkZad",D1344)))</formula>
    </cfRule>
  </conditionalFormatting>
  <conditionalFormatting sqref="D1344">
    <cfRule type="containsText" dxfId="1991" priority="809" stopIfTrue="1" operator="containsText" text="dsoy jktdh; fo|ky;ksa esa iz;ksx gsrq fu%'kqYd">
      <formula>NOT(ISERROR(SEARCH("dsoy jktdh; fo|ky;ksa esa iz;ksx gsrq fu%'kqYd",D1344)))</formula>
    </cfRule>
  </conditionalFormatting>
  <conditionalFormatting sqref="E1339:E1342">
    <cfRule type="cellIs" dxfId="1990" priority="808" stopIfTrue="1" operator="equal">
      <formula>0</formula>
    </cfRule>
  </conditionalFormatting>
  <conditionalFormatting sqref="E1339:E1342">
    <cfRule type="containsText" dxfId="1989" priority="804" stopIfTrue="1" operator="containsText" text="f'k{kk foHkkx jktLFkku">
      <formula>NOT(ISERROR(SEARCH("f'k{kk foHkkx jktLFkku",E1339)))</formula>
    </cfRule>
    <cfRule type="containsText" dxfId="1988" priority="807" stopIfTrue="1" operator="containsText" text="iw.kkZad">
      <formula>NOT(ISERROR(SEARCH("iw.kkZad",E1339)))</formula>
    </cfRule>
  </conditionalFormatting>
  <conditionalFormatting sqref="E1339:E1342">
    <cfRule type="cellIs" dxfId="1987" priority="805" stopIfTrue="1" operator="equal">
      <formula>1800</formula>
    </cfRule>
    <cfRule type="cellIs" dxfId="1986" priority="806" stopIfTrue="1" operator="equal">
      <formula>200</formula>
    </cfRule>
  </conditionalFormatting>
  <conditionalFormatting sqref="E1339:E1342">
    <cfRule type="containsText" dxfId="1985" priority="803" stopIfTrue="1" operator="containsText" text="dsoy jktdh; fo|ky;ksa esa iz;ksx gsrq fu%'kqYd">
      <formula>NOT(ISERROR(SEARCH("dsoy jktdh; fo|ky;ksa esa iz;ksx gsrq fu%'kqYd",E1339)))</formula>
    </cfRule>
  </conditionalFormatting>
  <conditionalFormatting sqref="E1318:E1319">
    <cfRule type="cellIs" dxfId="1984" priority="802" stopIfTrue="1" operator="equal">
      <formula>0</formula>
    </cfRule>
  </conditionalFormatting>
  <conditionalFormatting sqref="E1318:E1319">
    <cfRule type="containsText" dxfId="1983" priority="798" stopIfTrue="1" operator="containsText" text="f'k{kk foHkkx jktLFkku">
      <formula>NOT(ISERROR(SEARCH("f'k{kk foHkkx jktLFkku",E1318)))</formula>
    </cfRule>
    <cfRule type="containsText" dxfId="1982" priority="801" stopIfTrue="1" operator="containsText" text="iw.kkZad">
      <formula>NOT(ISERROR(SEARCH("iw.kkZad",E1318)))</formula>
    </cfRule>
  </conditionalFormatting>
  <conditionalFormatting sqref="E1318:E1319">
    <cfRule type="cellIs" dxfId="1981" priority="799" stopIfTrue="1" operator="equal">
      <formula>1800</formula>
    </cfRule>
    <cfRule type="cellIs" dxfId="1980" priority="800" stopIfTrue="1" operator="equal">
      <formula>200</formula>
    </cfRule>
  </conditionalFormatting>
  <conditionalFormatting sqref="E1318:E1319">
    <cfRule type="containsText" dxfId="1979" priority="797" stopIfTrue="1" operator="containsText" text="dsoy jktdh; fo|ky;ksa esa iz;ksx gsrq fu%'kqYd">
      <formula>NOT(ISERROR(SEARCH("dsoy jktdh; fo|ky;ksa esa iz;ksx gsrq fu%'kqYd",E1318)))</formula>
    </cfRule>
  </conditionalFormatting>
  <conditionalFormatting sqref="E1344">
    <cfRule type="containsText" dxfId="1978" priority="794" stopIfTrue="1" operator="containsText" text="f'k{kk foHkkx jktLFkku">
      <formula>NOT(ISERROR(SEARCH("f'k{kk foHkkx jktLFkku",E1344)))</formula>
    </cfRule>
    <cfRule type="containsText" dxfId="1977" priority="795" stopIfTrue="1" operator="containsText" text="iw.kkZad">
      <formula>NOT(ISERROR(SEARCH("iw.kkZad",E1344)))</formula>
    </cfRule>
  </conditionalFormatting>
  <conditionalFormatting sqref="E1344">
    <cfRule type="containsText" dxfId="1976" priority="793" stopIfTrue="1" operator="containsText" text="dsoy jktdh; fo|ky;ksa esa iz;ksx gsrq fu%'kqYd">
      <formula>NOT(ISERROR(SEARCH("dsoy jktdh; fo|ky;ksa esa iz;ksx gsrq fu%'kqYd",E1344)))</formula>
    </cfRule>
  </conditionalFormatting>
  <conditionalFormatting sqref="J1345:J1346 K1358:M1358 K1359 L1376 K1353:K1357 K1350:K1351 K1348:L1349 L1353:L1356 L1370 K1368:L1369 M1369:N1369 K1361:K1366">
    <cfRule type="cellIs" dxfId="1975" priority="792" stopIfTrue="1" operator="equal">
      <formula>0</formula>
    </cfRule>
  </conditionalFormatting>
  <conditionalFormatting sqref="J1345:J1346 K1358:M1358 K1359 L1376 K1353:K1357 K1350:K1351 K1348:L1349 L1353:L1356 L1370 K1368:L1369 M1369:N1369 K1361:K1366">
    <cfRule type="containsText" dxfId="1974" priority="788" stopIfTrue="1" operator="containsText" text="f'k{kk foHkkx jktLFkku">
      <formula>NOT(ISERROR(SEARCH("f'k{kk foHkkx jktLFkku",J1345)))</formula>
    </cfRule>
    <cfRule type="containsText" dxfId="1973" priority="791" stopIfTrue="1" operator="containsText" text="iw.kkZad">
      <formula>NOT(ISERROR(SEARCH("iw.kkZad",J1345)))</formula>
    </cfRule>
  </conditionalFormatting>
  <conditionalFormatting sqref="L1349 L1352:L1354 L1368:L1370">
    <cfRule type="cellIs" dxfId="1972" priority="789" stopIfTrue="1" operator="equal">
      <formula>1800</formula>
    </cfRule>
    <cfRule type="cellIs" dxfId="1971" priority="790" stopIfTrue="1" operator="equal">
      <formula>200</formula>
    </cfRule>
  </conditionalFormatting>
  <conditionalFormatting sqref="J1345:J1346 K1358:M1358 K1359 L1376 K1353:K1357 K1350:K1351 K1348:L1349 L1353:L1356 L1370 K1368:L1369 M1369:N1369 K1361:K1366">
    <cfRule type="containsText" dxfId="1970" priority="787" stopIfTrue="1" operator="containsText" text="dsoy jktdh; fo|ky;ksa esa iz;ksx gsrq fu%'kqYd">
      <formula>NOT(ISERROR(SEARCH("dsoy jktdh; fo|ky;ksa esa iz;ksx gsrq fu%'kqYd",J1345)))</formula>
    </cfRule>
  </conditionalFormatting>
  <conditionalFormatting sqref="K1376">
    <cfRule type="cellIs" dxfId="1969" priority="786" stopIfTrue="1" operator="equal">
      <formula>0</formula>
    </cfRule>
  </conditionalFormatting>
  <conditionalFormatting sqref="K1376">
    <cfRule type="containsText" dxfId="1968" priority="784" stopIfTrue="1" operator="containsText" text="f'k{kk foHkkx jktLFkku">
      <formula>NOT(ISERROR(SEARCH("f'k{kk foHkkx jktLFkku",K1376)))</formula>
    </cfRule>
    <cfRule type="containsText" dxfId="1967" priority="785" stopIfTrue="1" operator="containsText" text="iw.kkZad">
      <formula>NOT(ISERROR(SEARCH("iw.kkZad",K1376)))</formula>
    </cfRule>
  </conditionalFormatting>
  <conditionalFormatting sqref="L1371:L1374">
    <cfRule type="containsText" dxfId="1966" priority="778" stopIfTrue="1" operator="containsText" text="f'k{kk foHkkx jktLFkku">
      <formula>NOT(ISERROR(SEARCH("f'k{kk foHkkx jktLFkku",L1371)))</formula>
    </cfRule>
    <cfRule type="containsText" dxfId="1965" priority="781" stopIfTrue="1" operator="containsText" text="iw.kkZad">
      <formula>NOT(ISERROR(SEARCH("iw.kkZad",L1371)))</formula>
    </cfRule>
  </conditionalFormatting>
  <conditionalFormatting sqref="L1371:L1374">
    <cfRule type="cellIs" dxfId="1964" priority="779" stopIfTrue="1" operator="equal">
      <formula>1800</formula>
    </cfRule>
    <cfRule type="cellIs" dxfId="1963" priority="780" stopIfTrue="1" operator="equal">
      <formula>200</formula>
    </cfRule>
  </conditionalFormatting>
  <conditionalFormatting sqref="L1371:L1374">
    <cfRule type="containsText" dxfId="1962" priority="777" stopIfTrue="1" operator="containsText" text="dsoy jktdh; fo|ky;ksa esa iz;ksx gsrq fu%'kqYd">
      <formula>NOT(ISERROR(SEARCH("dsoy jktdh; fo|ky;ksa esa iz;ksx gsrq fu%'kqYd",L1371)))</formula>
    </cfRule>
  </conditionalFormatting>
  <conditionalFormatting sqref="L1350:L1351">
    <cfRule type="cellIs" dxfId="1961" priority="776" stopIfTrue="1" operator="equal">
      <formula>0</formula>
    </cfRule>
  </conditionalFormatting>
  <conditionalFormatting sqref="L1350:L1351">
    <cfRule type="containsText" dxfId="1960" priority="772" stopIfTrue="1" operator="containsText" text="f'k{kk foHkkx jktLFkku">
      <formula>NOT(ISERROR(SEARCH("f'k{kk foHkkx jktLFkku",L1350)))</formula>
    </cfRule>
    <cfRule type="containsText" dxfId="1959" priority="775" stopIfTrue="1" operator="containsText" text="iw.kkZad">
      <formula>NOT(ISERROR(SEARCH("iw.kkZad",L1350)))</formula>
    </cfRule>
  </conditionalFormatting>
  <conditionalFormatting sqref="L1350:L1351">
    <cfRule type="cellIs" dxfId="1958" priority="773" stopIfTrue="1" operator="equal">
      <formula>1800</formula>
    </cfRule>
    <cfRule type="cellIs" dxfId="1957" priority="774" stopIfTrue="1" operator="equal">
      <formula>200</formula>
    </cfRule>
  </conditionalFormatting>
  <conditionalFormatting sqref="L1350:L1351">
    <cfRule type="containsText" dxfId="1956" priority="771" stopIfTrue="1" operator="containsText" text="dsoy jktdh; fo|ky;ksa esa iz;ksx gsrq fu%'kqYd">
      <formula>NOT(ISERROR(SEARCH("dsoy jktdh; fo|ky;ksa esa iz;ksx gsrq fu%'kqYd",L1350)))</formula>
    </cfRule>
  </conditionalFormatting>
  <conditionalFormatting sqref="C1345:C1346 D1358:F1358 D1359 D1353:D1357 D1350:D1351 D1348:E1349 E1353:E1356 E1370 D1368:E1369 F1369:G1369 D1361:D1366">
    <cfRule type="cellIs" dxfId="1955" priority="770" stopIfTrue="1" operator="equal">
      <formula>0</formula>
    </cfRule>
  </conditionalFormatting>
  <conditionalFormatting sqref="C1345:C1346 D1358:F1358 D1359 D1353:D1357 D1350:D1351 D1348:E1349 E1353:E1356 E1370 D1368:E1369 F1369:G1369 D1361:D1366">
    <cfRule type="containsText" dxfId="1954" priority="766" stopIfTrue="1" operator="containsText" text="f'k{kk foHkkx jktLFkku">
      <formula>NOT(ISERROR(SEARCH("f'k{kk foHkkx jktLFkku",C1345)))</formula>
    </cfRule>
    <cfRule type="containsText" dxfId="1953" priority="769" stopIfTrue="1" operator="containsText" text="iw.kkZad">
      <formula>NOT(ISERROR(SEARCH("iw.kkZad",C1345)))</formula>
    </cfRule>
  </conditionalFormatting>
  <conditionalFormatting sqref="E1349 E1352:E1354 E1368:E1370">
    <cfRule type="cellIs" dxfId="1952" priority="767" stopIfTrue="1" operator="equal">
      <formula>1800</formula>
    </cfRule>
    <cfRule type="cellIs" dxfId="1951" priority="768" stopIfTrue="1" operator="equal">
      <formula>200</formula>
    </cfRule>
  </conditionalFormatting>
  <conditionalFormatting sqref="E1371:E1374">
    <cfRule type="containsText" dxfId="1950" priority="756" stopIfTrue="1" operator="containsText" text="f'k{kk foHkkx jktLFkku">
      <formula>NOT(ISERROR(SEARCH("f'k{kk foHkkx jktLFkku",E1371)))</formula>
    </cfRule>
    <cfRule type="containsText" dxfId="1949" priority="759" stopIfTrue="1" operator="containsText" text="iw.kkZad">
      <formula>NOT(ISERROR(SEARCH("iw.kkZad",E1371)))</formula>
    </cfRule>
  </conditionalFormatting>
  <conditionalFormatting sqref="E1371:E1374">
    <cfRule type="cellIs" dxfId="1948" priority="757" stopIfTrue="1" operator="equal">
      <formula>1800</formula>
    </cfRule>
    <cfRule type="cellIs" dxfId="1947" priority="758" stopIfTrue="1" operator="equal">
      <formula>200</formula>
    </cfRule>
  </conditionalFormatting>
  <conditionalFormatting sqref="E1371:E1374">
    <cfRule type="containsText" dxfId="1946" priority="755" stopIfTrue="1" operator="containsText" text="dsoy jktdh; fo|ky;ksa esa iz;ksx gsrq fu%'kqYd">
      <formula>NOT(ISERROR(SEARCH("dsoy jktdh; fo|ky;ksa esa iz;ksx gsrq fu%'kqYd",E1371)))</formula>
    </cfRule>
  </conditionalFormatting>
  <conditionalFormatting sqref="E1350:E1351">
    <cfRule type="cellIs" dxfId="1945" priority="754" stopIfTrue="1" operator="equal">
      <formula>0</formula>
    </cfRule>
  </conditionalFormatting>
  <conditionalFormatting sqref="E1350:E1351">
    <cfRule type="containsText" dxfId="1944" priority="750" stopIfTrue="1" operator="containsText" text="f'k{kk foHkkx jktLFkku">
      <formula>NOT(ISERROR(SEARCH("f'k{kk foHkkx jktLFkku",E1350)))</formula>
    </cfRule>
    <cfRule type="containsText" dxfId="1943" priority="753" stopIfTrue="1" operator="containsText" text="iw.kkZad">
      <formula>NOT(ISERROR(SEARCH("iw.kkZad",E1350)))</formula>
    </cfRule>
  </conditionalFormatting>
  <conditionalFormatting sqref="E1350:E1351">
    <cfRule type="cellIs" dxfId="1942" priority="751" stopIfTrue="1" operator="equal">
      <formula>1800</formula>
    </cfRule>
    <cfRule type="cellIs" dxfId="1941" priority="752" stopIfTrue="1" operator="equal">
      <formula>200</formula>
    </cfRule>
  </conditionalFormatting>
  <conditionalFormatting sqref="J1377:J1378 K1390:M1390 K1391 L1408 K1385:K1389 K1382:K1383 K1380:L1381 L1385:L1388 L1402 K1400:L1401 M1401:N1401 K1393:K1398">
    <cfRule type="cellIs" dxfId="1940" priority="744" stopIfTrue="1" operator="equal">
      <formula>0</formula>
    </cfRule>
  </conditionalFormatting>
  <conditionalFormatting sqref="J1377:J1378 K1390:M1390 K1391 L1408 K1385:K1389 K1382:K1383 K1380:L1381 L1385:L1388 L1402 K1400:L1401 M1401:N1401 K1393:K1398">
    <cfRule type="containsText" dxfId="1939" priority="740" stopIfTrue="1" operator="containsText" text="f'k{kk foHkkx jktLFkku">
      <formula>NOT(ISERROR(SEARCH("f'k{kk foHkkx jktLFkku",J1377)))</formula>
    </cfRule>
    <cfRule type="containsText" dxfId="1938" priority="743" stopIfTrue="1" operator="containsText" text="iw.kkZad">
      <formula>NOT(ISERROR(SEARCH("iw.kkZad",J1377)))</formula>
    </cfRule>
  </conditionalFormatting>
  <conditionalFormatting sqref="L1381 L1384:L1386 L1400:L1402">
    <cfRule type="cellIs" dxfId="1937" priority="741" stopIfTrue="1" operator="equal">
      <formula>1800</formula>
    </cfRule>
    <cfRule type="cellIs" dxfId="1936" priority="742" stopIfTrue="1" operator="equal">
      <formula>200</formula>
    </cfRule>
  </conditionalFormatting>
  <conditionalFormatting sqref="J1377:J1378 K1390:M1390 K1391 L1408 K1385:K1389 K1382:K1383 K1380:L1381 L1385:L1388 L1402 K1400:L1401 M1401:N1401 K1393:K1398">
    <cfRule type="containsText" dxfId="1935" priority="739" stopIfTrue="1" operator="containsText" text="dsoy jktdh; fo|ky;ksa esa iz;ksx gsrq fu%'kqYd">
      <formula>NOT(ISERROR(SEARCH("dsoy jktdh; fo|ky;ksa esa iz;ksx gsrq fu%'kqYd",J1377)))</formula>
    </cfRule>
  </conditionalFormatting>
  <conditionalFormatting sqref="K1408">
    <cfRule type="cellIs" dxfId="1934" priority="738" stopIfTrue="1" operator="equal">
      <formula>0</formula>
    </cfRule>
  </conditionalFormatting>
  <conditionalFormatting sqref="K1408">
    <cfRule type="containsText" dxfId="1933" priority="736" stopIfTrue="1" operator="containsText" text="f'k{kk foHkkx jktLFkku">
      <formula>NOT(ISERROR(SEARCH("f'k{kk foHkkx jktLFkku",K1408)))</formula>
    </cfRule>
    <cfRule type="containsText" dxfId="1932" priority="737" stopIfTrue="1" operator="containsText" text="iw.kkZad">
      <formula>NOT(ISERROR(SEARCH("iw.kkZad",K1408)))</formula>
    </cfRule>
  </conditionalFormatting>
  <conditionalFormatting sqref="K1408">
    <cfRule type="containsText" dxfId="1931" priority="735" stopIfTrue="1" operator="containsText" text="dsoy jktdh; fo|ky;ksa esa iz;ksx gsrq fu%'kqYd">
      <formula>NOT(ISERROR(SEARCH("dsoy jktdh; fo|ky;ksa esa iz;ksx gsrq fu%'kqYd",K1408)))</formula>
    </cfRule>
  </conditionalFormatting>
  <conditionalFormatting sqref="L1403:L1406">
    <cfRule type="cellIs" dxfId="1930" priority="734" stopIfTrue="1" operator="equal">
      <formula>0</formula>
    </cfRule>
  </conditionalFormatting>
  <conditionalFormatting sqref="L1403:L1406">
    <cfRule type="containsText" dxfId="1929" priority="730" stopIfTrue="1" operator="containsText" text="f'k{kk foHkkx jktLFkku">
      <formula>NOT(ISERROR(SEARCH("f'k{kk foHkkx jktLFkku",L1403)))</formula>
    </cfRule>
    <cfRule type="containsText" dxfId="1928" priority="733" stopIfTrue="1" operator="containsText" text="iw.kkZad">
      <formula>NOT(ISERROR(SEARCH("iw.kkZad",L1403)))</formula>
    </cfRule>
  </conditionalFormatting>
  <conditionalFormatting sqref="L1403:L1406">
    <cfRule type="cellIs" dxfId="1927" priority="731" stopIfTrue="1" operator="equal">
      <formula>1800</formula>
    </cfRule>
    <cfRule type="cellIs" dxfId="1926" priority="732" stopIfTrue="1" operator="equal">
      <formula>200</formula>
    </cfRule>
  </conditionalFormatting>
  <conditionalFormatting sqref="L1403:L1406">
    <cfRule type="containsText" dxfId="1925" priority="729" stopIfTrue="1" operator="containsText" text="dsoy jktdh; fo|ky;ksa esa iz;ksx gsrq fu%'kqYd">
      <formula>NOT(ISERROR(SEARCH("dsoy jktdh; fo|ky;ksa esa iz;ksx gsrq fu%'kqYd",L1403)))</formula>
    </cfRule>
  </conditionalFormatting>
  <conditionalFormatting sqref="L1382:L1383">
    <cfRule type="cellIs" dxfId="1924" priority="728" stopIfTrue="1" operator="equal">
      <formula>0</formula>
    </cfRule>
  </conditionalFormatting>
  <conditionalFormatting sqref="L1382:L1383">
    <cfRule type="containsText" dxfId="1923" priority="724" stopIfTrue="1" operator="containsText" text="f'k{kk foHkkx jktLFkku">
      <formula>NOT(ISERROR(SEARCH("f'k{kk foHkkx jktLFkku",L1382)))</formula>
    </cfRule>
    <cfRule type="containsText" dxfId="1922" priority="727" stopIfTrue="1" operator="containsText" text="iw.kkZad">
      <formula>NOT(ISERROR(SEARCH("iw.kkZad",L1382)))</formula>
    </cfRule>
  </conditionalFormatting>
  <conditionalFormatting sqref="L1382:L1383">
    <cfRule type="cellIs" dxfId="1921" priority="725" stopIfTrue="1" operator="equal">
      <formula>1800</formula>
    </cfRule>
    <cfRule type="cellIs" dxfId="1920" priority="726" stopIfTrue="1" operator="equal">
      <formula>200</formula>
    </cfRule>
  </conditionalFormatting>
  <conditionalFormatting sqref="L1382:L1383">
    <cfRule type="containsText" dxfId="1919" priority="723" stopIfTrue="1" operator="containsText" text="dsoy jktdh; fo|ky;ksa esa iz;ksx gsrq fu%'kqYd">
      <formula>NOT(ISERROR(SEARCH("dsoy jktdh; fo|ky;ksa esa iz;ksx gsrq fu%'kqYd",L1382)))</formula>
    </cfRule>
  </conditionalFormatting>
  <conditionalFormatting sqref="K1536">
    <cfRule type="containsText" dxfId="1918" priority="543" stopIfTrue="1" operator="containsText" text="dsoy jktdh; fo|ky;ksa esa iz;ksx gsrq fu%'kqYd">
      <formula>NOT(ISERROR(SEARCH("dsoy jktdh; fo|ky;ksa esa iz;ksx gsrq fu%'kqYd",K1536)))</formula>
    </cfRule>
  </conditionalFormatting>
  <conditionalFormatting sqref="L1531:L1534">
    <cfRule type="cellIs" dxfId="1917" priority="542" stopIfTrue="1" operator="equal">
      <formula>0</formula>
    </cfRule>
  </conditionalFormatting>
  <conditionalFormatting sqref="E1408">
    <cfRule type="cellIs" dxfId="1916" priority="700" stopIfTrue="1" operator="equal">
      <formula>0</formula>
    </cfRule>
  </conditionalFormatting>
  <conditionalFormatting sqref="C1377:C1378 D1390:F1390 D1391 D1385:D1389 D1382:D1383 D1380:E1381 E1385:E1388 E1402 D1400:E1401 F1401:G1401 D1393:D1398">
    <cfRule type="cellIs" dxfId="1915" priority="722" stopIfTrue="1" operator="equal">
      <formula>0</formula>
    </cfRule>
  </conditionalFormatting>
  <conditionalFormatting sqref="C1377:C1378 D1390:F1390 D1391 D1385:D1389 D1382:D1383 D1380:E1381 E1385:E1388 E1402 D1400:E1401 F1401:G1401 D1393:D1398">
    <cfRule type="containsText" dxfId="1914" priority="718" stopIfTrue="1" operator="containsText" text="f'k{kk foHkkx jktLFkku">
      <formula>NOT(ISERROR(SEARCH("f'k{kk foHkkx jktLFkku",C1377)))</formula>
    </cfRule>
    <cfRule type="containsText" dxfId="1913" priority="721" stopIfTrue="1" operator="containsText" text="iw.kkZad">
      <formula>NOT(ISERROR(SEARCH("iw.kkZad",C1377)))</formula>
    </cfRule>
  </conditionalFormatting>
  <conditionalFormatting sqref="E1381 E1384:E1386 E1400:E1402">
    <cfRule type="cellIs" dxfId="1912" priority="719" stopIfTrue="1" operator="equal">
      <formula>1800</formula>
    </cfRule>
    <cfRule type="cellIs" dxfId="1911" priority="720" stopIfTrue="1" operator="equal">
      <formula>200</formula>
    </cfRule>
  </conditionalFormatting>
  <conditionalFormatting sqref="C1377:C1378 D1390:F1390 D1391 D1385:D1389 D1382:D1383 D1380:E1381 E1385:E1388 E1402 D1400:E1401 F1401:G1401 D1393:D1398">
    <cfRule type="containsText" dxfId="1910" priority="717" stopIfTrue="1" operator="containsText" text="dsoy jktdh; fo|ky;ksa esa iz;ksx gsrq fu%'kqYd">
      <formula>NOT(ISERROR(SEARCH("dsoy jktdh; fo|ky;ksa esa iz;ksx gsrq fu%'kqYd",C1377)))</formula>
    </cfRule>
  </conditionalFormatting>
  <conditionalFormatting sqref="D1408">
    <cfRule type="cellIs" dxfId="1909" priority="716" stopIfTrue="1" operator="equal">
      <formula>0</formula>
    </cfRule>
  </conditionalFormatting>
  <conditionalFormatting sqref="D1408">
    <cfRule type="containsText" dxfId="1908" priority="714" stopIfTrue="1" operator="containsText" text="f'k{kk foHkkx jktLFkku">
      <formula>NOT(ISERROR(SEARCH("f'k{kk foHkkx jktLFkku",D1408)))</formula>
    </cfRule>
    <cfRule type="containsText" dxfId="1907" priority="715" stopIfTrue="1" operator="containsText" text="iw.kkZad">
      <formula>NOT(ISERROR(SEARCH("iw.kkZad",D1408)))</formula>
    </cfRule>
  </conditionalFormatting>
  <conditionalFormatting sqref="D1408">
    <cfRule type="containsText" dxfId="1906" priority="713" stopIfTrue="1" operator="containsText" text="dsoy jktdh; fo|ky;ksa esa iz;ksx gsrq fu%'kqYd">
      <formula>NOT(ISERROR(SEARCH("dsoy jktdh; fo|ky;ksa esa iz;ksx gsrq fu%'kqYd",D1408)))</formula>
    </cfRule>
  </conditionalFormatting>
  <conditionalFormatting sqref="E1403:E1406">
    <cfRule type="cellIs" dxfId="1905" priority="712" stopIfTrue="1" operator="equal">
      <formula>0</formula>
    </cfRule>
  </conditionalFormatting>
  <conditionalFormatting sqref="E1403:E1406">
    <cfRule type="containsText" dxfId="1904" priority="708" stopIfTrue="1" operator="containsText" text="f'k{kk foHkkx jktLFkku">
      <formula>NOT(ISERROR(SEARCH("f'k{kk foHkkx jktLFkku",E1403)))</formula>
    </cfRule>
    <cfRule type="containsText" dxfId="1903" priority="711" stopIfTrue="1" operator="containsText" text="iw.kkZad">
      <formula>NOT(ISERROR(SEARCH("iw.kkZad",E1403)))</formula>
    </cfRule>
  </conditionalFormatting>
  <conditionalFormatting sqref="E1403:E1406">
    <cfRule type="cellIs" dxfId="1902" priority="709" stopIfTrue="1" operator="equal">
      <formula>1800</formula>
    </cfRule>
    <cfRule type="cellIs" dxfId="1901" priority="710" stopIfTrue="1" operator="equal">
      <formula>200</formula>
    </cfRule>
  </conditionalFormatting>
  <conditionalFormatting sqref="E1403:E1406">
    <cfRule type="containsText" dxfId="1900" priority="707" stopIfTrue="1" operator="containsText" text="dsoy jktdh; fo|ky;ksa esa iz;ksx gsrq fu%'kqYd">
      <formula>NOT(ISERROR(SEARCH("dsoy jktdh; fo|ky;ksa esa iz;ksx gsrq fu%'kqYd",E1403)))</formula>
    </cfRule>
  </conditionalFormatting>
  <conditionalFormatting sqref="E1382:E1383">
    <cfRule type="cellIs" dxfId="1899" priority="706" stopIfTrue="1" operator="equal">
      <formula>0</formula>
    </cfRule>
  </conditionalFormatting>
  <conditionalFormatting sqref="E1382:E1383">
    <cfRule type="containsText" dxfId="1898" priority="702" stopIfTrue="1" operator="containsText" text="f'k{kk foHkkx jktLFkku">
      <formula>NOT(ISERROR(SEARCH("f'k{kk foHkkx jktLFkku",E1382)))</formula>
    </cfRule>
    <cfRule type="containsText" dxfId="1897" priority="705" stopIfTrue="1" operator="containsText" text="iw.kkZad">
      <formula>NOT(ISERROR(SEARCH("iw.kkZad",E1382)))</formula>
    </cfRule>
  </conditionalFormatting>
  <conditionalFormatting sqref="E1382:E1383">
    <cfRule type="cellIs" dxfId="1896" priority="703" stopIfTrue="1" operator="equal">
      <formula>1800</formula>
    </cfRule>
    <cfRule type="cellIs" dxfId="1895" priority="704" stopIfTrue="1" operator="equal">
      <formula>200</formula>
    </cfRule>
  </conditionalFormatting>
  <conditionalFormatting sqref="E1382:E1383">
    <cfRule type="containsText" dxfId="1894" priority="701" stopIfTrue="1" operator="containsText" text="dsoy jktdh; fo|ky;ksa esa iz;ksx gsrq fu%'kqYd">
      <formula>NOT(ISERROR(SEARCH("dsoy jktdh; fo|ky;ksa esa iz;ksx gsrq fu%'kqYd",E1382)))</formula>
    </cfRule>
  </conditionalFormatting>
  <conditionalFormatting sqref="E1435:E1438">
    <cfRule type="cellIs" dxfId="1893" priority="664" stopIfTrue="1" operator="equal">
      <formula>0</formula>
    </cfRule>
  </conditionalFormatting>
  <conditionalFormatting sqref="E1435:E1438">
    <cfRule type="containsText" dxfId="1892" priority="660" stopIfTrue="1" operator="containsText" text="f'k{kk foHkkx jktLFkku">
      <formula>NOT(ISERROR(SEARCH("f'k{kk foHkkx jktLFkku",E1435)))</formula>
    </cfRule>
    <cfRule type="containsText" dxfId="1891" priority="663" stopIfTrue="1" operator="containsText" text="iw.kkZad">
      <formula>NOT(ISERROR(SEARCH("iw.kkZad",E1435)))</formula>
    </cfRule>
  </conditionalFormatting>
  <conditionalFormatting sqref="E1435:E1438">
    <cfRule type="cellIs" dxfId="1890" priority="661" stopIfTrue="1" operator="equal">
      <formula>1800</formula>
    </cfRule>
    <cfRule type="cellIs" dxfId="1889" priority="662" stopIfTrue="1" operator="equal">
      <formula>200</formula>
    </cfRule>
  </conditionalFormatting>
  <conditionalFormatting sqref="E1435:E1438">
    <cfRule type="containsText" dxfId="1888" priority="659" stopIfTrue="1" operator="containsText" text="dsoy jktdh; fo|ky;ksa esa iz;ksx gsrq fu%'kqYd">
      <formula>NOT(ISERROR(SEARCH("dsoy jktdh; fo|ky;ksa esa iz;ksx gsrq fu%'kqYd",E1435)))</formula>
    </cfRule>
  </conditionalFormatting>
  <conditionalFormatting sqref="E1414:E1415">
    <cfRule type="cellIs" dxfId="1887" priority="658" stopIfTrue="1" operator="equal">
      <formula>0</formula>
    </cfRule>
  </conditionalFormatting>
  <conditionalFormatting sqref="E1440">
    <cfRule type="containsText" dxfId="1886" priority="649" stopIfTrue="1" operator="containsText" text="dsoy jktdh; fo|ky;ksa esa iz;ksx gsrq fu%'kqYd">
      <formula>NOT(ISERROR(SEARCH("dsoy jktdh; fo|ky;ksa esa iz;ksx gsrq fu%'kqYd",E1440)))</formula>
    </cfRule>
  </conditionalFormatting>
  <conditionalFormatting sqref="J1441:J1442 K1454:M1454 K1455 L1472 K1449:K1453 K1446:K1447 K1444:L1445 L1449:L1452 L1466 K1464:L1465 M1465:N1465 K1457:K1462">
    <cfRule type="cellIs" dxfId="1885" priority="648" stopIfTrue="1" operator="equal">
      <formula>0</formula>
    </cfRule>
  </conditionalFormatting>
  <conditionalFormatting sqref="J1441:J1442 K1454:M1454 K1455 L1472 K1449:K1453 K1446:K1447 K1444:L1445 L1449:L1452 L1466 K1464:L1465 M1465:N1465 K1457:K1462">
    <cfRule type="containsText" dxfId="1884" priority="644" stopIfTrue="1" operator="containsText" text="f'k{kk foHkkx jktLFkku">
      <formula>NOT(ISERROR(SEARCH("f'k{kk foHkkx jktLFkku",J1441)))</formula>
    </cfRule>
    <cfRule type="containsText" dxfId="1883" priority="647" stopIfTrue="1" operator="containsText" text="iw.kkZad">
      <formula>NOT(ISERROR(SEARCH("iw.kkZad",J1441)))</formula>
    </cfRule>
  </conditionalFormatting>
  <conditionalFormatting sqref="L1445 L1448:L1450 L1464:L1466">
    <cfRule type="cellIs" dxfId="1882" priority="645" stopIfTrue="1" operator="equal">
      <formula>1800</formula>
    </cfRule>
    <cfRule type="cellIs" dxfId="1881" priority="646" stopIfTrue="1" operator="equal">
      <formula>200</formula>
    </cfRule>
  </conditionalFormatting>
  <conditionalFormatting sqref="J1441:J1442 K1454:M1454 K1455 L1472 K1449:K1453 K1446:K1447 K1444:L1445 L1449:L1452 L1466 K1464:L1465 M1465:N1465 K1457:K1462">
    <cfRule type="containsText" dxfId="1880" priority="643" stopIfTrue="1" operator="containsText" text="dsoy jktdh; fo|ky;ksa esa iz;ksx gsrq fu%'kqYd">
      <formula>NOT(ISERROR(SEARCH("dsoy jktdh; fo|ky;ksa esa iz;ksx gsrq fu%'kqYd",J1441)))</formula>
    </cfRule>
  </conditionalFormatting>
  <conditionalFormatting sqref="K1472">
    <cfRule type="cellIs" dxfId="1879" priority="642" stopIfTrue="1" operator="equal">
      <formula>0</formula>
    </cfRule>
  </conditionalFormatting>
  <conditionalFormatting sqref="L1467:L1470">
    <cfRule type="containsText" dxfId="1878" priority="633" stopIfTrue="1" operator="containsText" text="dsoy jktdh; fo|ky;ksa esa iz;ksx gsrq fu%'kqYd">
      <formula>NOT(ISERROR(SEARCH("dsoy jktdh; fo|ky;ksa esa iz;ksx gsrq fu%'kqYd",L1467)))</formula>
    </cfRule>
  </conditionalFormatting>
  <conditionalFormatting sqref="L1446:L1447">
    <cfRule type="cellIs" dxfId="1877" priority="632" stopIfTrue="1" operator="equal">
      <formula>0</formula>
    </cfRule>
  </conditionalFormatting>
  <conditionalFormatting sqref="L1446:L1447">
    <cfRule type="containsText" dxfId="1876" priority="628" stopIfTrue="1" operator="containsText" text="f'k{kk foHkkx jktLFkku">
      <formula>NOT(ISERROR(SEARCH("f'k{kk foHkkx jktLFkku",L1446)))</formula>
    </cfRule>
    <cfRule type="containsText" dxfId="1875" priority="631" stopIfTrue="1" operator="containsText" text="iw.kkZad">
      <formula>NOT(ISERROR(SEARCH("iw.kkZad",L1446)))</formula>
    </cfRule>
  </conditionalFormatting>
  <conditionalFormatting sqref="L1446:L1447">
    <cfRule type="cellIs" dxfId="1874" priority="629" stopIfTrue="1" operator="equal">
      <formula>1800</formula>
    </cfRule>
    <cfRule type="cellIs" dxfId="1873" priority="630" stopIfTrue="1" operator="equal">
      <formula>200</formula>
    </cfRule>
  </conditionalFormatting>
  <conditionalFormatting sqref="L1446:L1447">
    <cfRule type="containsText" dxfId="1872" priority="627" stopIfTrue="1" operator="containsText" text="dsoy jktdh; fo|ky;ksa esa iz;ksx gsrq fu%'kqYd">
      <formula>NOT(ISERROR(SEARCH("dsoy jktdh; fo|ky;ksa esa iz;ksx gsrq fu%'kqYd",L1446)))</formula>
    </cfRule>
  </conditionalFormatting>
  <conditionalFormatting sqref="C1441:C1442 D1454:F1454 D1455 D1449:D1453 D1446:D1447 D1444:E1445 E1449:E1452 E1466 D1464:E1465 F1465:G1465 D1457:D1462">
    <cfRule type="cellIs" dxfId="1871" priority="626" stopIfTrue="1" operator="equal">
      <formula>0</formula>
    </cfRule>
  </conditionalFormatting>
  <conditionalFormatting sqref="C1441:C1442 D1454:F1454 D1455 D1449:D1453 D1446:D1447 D1444:E1445 E1449:E1452 E1466 D1464:E1465 F1465:G1465 D1457:D1462">
    <cfRule type="containsText" dxfId="1870" priority="622" stopIfTrue="1" operator="containsText" text="f'k{kk foHkkx jktLFkku">
      <formula>NOT(ISERROR(SEARCH("f'k{kk foHkkx jktLFkku",C1441)))</formula>
    </cfRule>
    <cfRule type="containsText" dxfId="1869" priority="625" stopIfTrue="1" operator="containsText" text="iw.kkZad">
      <formula>NOT(ISERROR(SEARCH("iw.kkZad",C1441)))</formula>
    </cfRule>
  </conditionalFormatting>
  <conditionalFormatting sqref="E1445 E1448:E1450 E1464:E1466">
    <cfRule type="cellIs" dxfId="1868" priority="623" stopIfTrue="1" operator="equal">
      <formula>1800</formula>
    </cfRule>
    <cfRule type="cellIs" dxfId="1867" priority="624" stopIfTrue="1" operator="equal">
      <formula>200</formula>
    </cfRule>
  </conditionalFormatting>
  <conditionalFormatting sqref="C1441:C1442 D1454:F1454 D1455 D1449:D1453 D1446:D1447 D1444:E1445 E1449:E1452 E1466 D1464:E1465 F1465:G1465 D1457:D1462">
    <cfRule type="containsText" dxfId="1866" priority="621" stopIfTrue="1" operator="containsText" text="dsoy jktdh; fo|ky;ksa esa iz;ksx gsrq fu%'kqYd">
      <formula>NOT(ISERROR(SEARCH("dsoy jktdh; fo|ky;ksa esa iz;ksx gsrq fu%'kqYd",C1441)))</formula>
    </cfRule>
  </conditionalFormatting>
  <conditionalFormatting sqref="D1472">
    <cfRule type="cellIs" dxfId="1865" priority="620" stopIfTrue="1" operator="equal">
      <formula>0</formula>
    </cfRule>
  </conditionalFormatting>
  <conditionalFormatting sqref="E1467:E1470">
    <cfRule type="containsText" dxfId="1864" priority="611" stopIfTrue="1" operator="containsText" text="dsoy jktdh; fo|ky;ksa esa iz;ksx gsrq fu%'kqYd">
      <formula>NOT(ISERROR(SEARCH("dsoy jktdh; fo|ky;ksa esa iz;ksx gsrq fu%'kqYd",E1467)))</formula>
    </cfRule>
  </conditionalFormatting>
  <conditionalFormatting sqref="E1446:E1447">
    <cfRule type="cellIs" dxfId="1863" priority="610" stopIfTrue="1" operator="equal">
      <formula>0</formula>
    </cfRule>
  </conditionalFormatting>
  <conditionalFormatting sqref="E1446:E1447">
    <cfRule type="containsText" dxfId="1862" priority="606" stopIfTrue="1" operator="containsText" text="f'k{kk foHkkx jktLFkku">
      <formula>NOT(ISERROR(SEARCH("f'k{kk foHkkx jktLFkku",E1446)))</formula>
    </cfRule>
    <cfRule type="containsText" dxfId="1861" priority="609" stopIfTrue="1" operator="containsText" text="iw.kkZad">
      <formula>NOT(ISERROR(SEARCH("iw.kkZad",E1446)))</formula>
    </cfRule>
  </conditionalFormatting>
  <conditionalFormatting sqref="E1446:E1447">
    <cfRule type="cellIs" dxfId="1860" priority="607" stopIfTrue="1" operator="equal">
      <formula>1800</formula>
    </cfRule>
    <cfRule type="cellIs" dxfId="1859" priority="608" stopIfTrue="1" operator="equal">
      <formula>200</formula>
    </cfRule>
  </conditionalFormatting>
  <conditionalFormatting sqref="E1446:E1447">
    <cfRule type="containsText" dxfId="1858" priority="605" stopIfTrue="1" operator="containsText" text="dsoy jktdh; fo|ky;ksa esa iz;ksx gsrq fu%'kqYd">
      <formula>NOT(ISERROR(SEARCH("dsoy jktdh; fo|ky;ksa esa iz;ksx gsrq fu%'kqYd",E1446)))</formula>
    </cfRule>
  </conditionalFormatting>
  <conditionalFormatting sqref="E1472">
    <cfRule type="cellIs" dxfId="1857" priority="604" stopIfTrue="1" operator="equal">
      <formula>0</formula>
    </cfRule>
  </conditionalFormatting>
  <conditionalFormatting sqref="E1408">
    <cfRule type="containsText" dxfId="1856" priority="698" stopIfTrue="1" operator="containsText" text="f'k{kk foHkkx jktLFkku">
      <formula>NOT(ISERROR(SEARCH("f'k{kk foHkkx jktLFkku",E1408)))</formula>
    </cfRule>
    <cfRule type="containsText" dxfId="1855" priority="699" stopIfTrue="1" operator="containsText" text="iw.kkZad">
      <formula>NOT(ISERROR(SEARCH("iw.kkZad",E1408)))</formula>
    </cfRule>
  </conditionalFormatting>
  <conditionalFormatting sqref="E1408">
    <cfRule type="containsText" dxfId="1854" priority="697" stopIfTrue="1" operator="containsText" text="dsoy jktdh; fo|ky;ksa esa iz;ksx gsrq fu%'kqYd">
      <formula>NOT(ISERROR(SEARCH("dsoy jktdh; fo|ky;ksa esa iz;ksx gsrq fu%'kqYd",E1408)))</formula>
    </cfRule>
  </conditionalFormatting>
  <conditionalFormatting sqref="C1505:C1506 D1518:F1518 D1519 D1513:D1517 D1510:D1511 D1508:E1509 E1513:E1516 E1530 D1528:E1529 F1529:G1529 D1521:D1526">
    <cfRule type="containsText" dxfId="1853" priority="525" stopIfTrue="1" operator="containsText" text="dsoy jktdh; fo|ky;ksa esa iz;ksx gsrq fu%'kqYd">
      <formula>NOT(ISERROR(SEARCH("dsoy jktdh; fo|ky;ksa esa iz;ksx gsrq fu%'kqYd",C1505)))</formula>
    </cfRule>
  </conditionalFormatting>
  <conditionalFormatting sqref="D1536">
    <cfRule type="cellIs" dxfId="1852" priority="524" stopIfTrue="1" operator="equal">
      <formula>0</formula>
    </cfRule>
  </conditionalFormatting>
  <conditionalFormatting sqref="D1536">
    <cfRule type="containsText" dxfId="1851" priority="522" stopIfTrue="1" operator="containsText" text="f'k{kk foHkkx jktLFkku">
      <formula>NOT(ISERROR(SEARCH("f'k{kk foHkkx jktLFkku",D1536)))</formula>
    </cfRule>
    <cfRule type="containsText" dxfId="1850" priority="523" stopIfTrue="1" operator="containsText" text="iw.kkZad">
      <formula>NOT(ISERROR(SEARCH("iw.kkZad",D1536)))</formula>
    </cfRule>
  </conditionalFormatting>
  <conditionalFormatting sqref="D1536">
    <cfRule type="containsText" dxfId="1849" priority="521" stopIfTrue="1" operator="containsText" text="dsoy jktdh; fo|ky;ksa esa iz;ksx gsrq fu%'kqYd">
      <formula>NOT(ISERROR(SEARCH("dsoy jktdh; fo|ky;ksa esa iz;ksx gsrq fu%'kqYd",D1536)))</formula>
    </cfRule>
  </conditionalFormatting>
  <conditionalFormatting sqref="E1531:E1534">
    <cfRule type="cellIs" dxfId="1848" priority="520" stopIfTrue="1" operator="equal">
      <formula>0</formula>
    </cfRule>
  </conditionalFormatting>
  <conditionalFormatting sqref="E1510:E1511">
    <cfRule type="containsText" dxfId="1847" priority="509" stopIfTrue="1" operator="containsText" text="dsoy jktdh; fo|ky;ksa esa iz;ksx gsrq fu%'kqYd">
      <formula>NOT(ISERROR(SEARCH("dsoy jktdh; fo|ky;ksa esa iz;ksx gsrq fu%'kqYd",E1510)))</formula>
    </cfRule>
  </conditionalFormatting>
  <conditionalFormatting sqref="E1536">
    <cfRule type="cellIs" dxfId="1846" priority="508" stopIfTrue="1" operator="equal">
      <formula>0</formula>
    </cfRule>
  </conditionalFormatting>
  <conditionalFormatting sqref="E1536">
    <cfRule type="containsText" dxfId="1845" priority="506" stopIfTrue="1" operator="containsText" text="f'k{kk foHkkx jktLFkku">
      <formula>NOT(ISERROR(SEARCH("f'k{kk foHkkx jktLFkku",E1536)))</formula>
    </cfRule>
    <cfRule type="containsText" dxfId="1844" priority="507" stopIfTrue="1" operator="containsText" text="iw.kkZad">
      <formula>NOT(ISERROR(SEARCH("iw.kkZad",E1536)))</formula>
    </cfRule>
  </conditionalFormatting>
  <conditionalFormatting sqref="E1536">
    <cfRule type="containsText" dxfId="1843" priority="505" stopIfTrue="1" operator="containsText" text="dsoy jktdh; fo|ky;ksa esa iz;ksx gsrq fu%'kqYd">
      <formula>NOT(ISERROR(SEARCH("dsoy jktdh; fo|ky;ksa esa iz;ksx gsrq fu%'kqYd",E1536)))</formula>
    </cfRule>
  </conditionalFormatting>
  <conditionalFormatting sqref="J1409:J1410 K1422:M1422 K1423 L1440 K1417:K1421 K1414:K1415 K1412:L1413 L1417:L1420 L1434 K1432:L1433 M1433:N1433 K1425:K1430">
    <cfRule type="cellIs" dxfId="1842" priority="696" stopIfTrue="1" operator="equal">
      <formula>0</formula>
    </cfRule>
  </conditionalFormatting>
  <conditionalFormatting sqref="J1409:J1410 K1422:M1422 K1423 L1440 K1417:K1421 K1414:K1415 K1412:L1413 L1417:L1420 L1434 K1432:L1433 M1433:N1433 K1425:K1430">
    <cfRule type="containsText" dxfId="1841" priority="692" stopIfTrue="1" operator="containsText" text="f'k{kk foHkkx jktLFkku">
      <formula>NOT(ISERROR(SEARCH("f'k{kk foHkkx jktLFkku",J1409)))</formula>
    </cfRule>
    <cfRule type="containsText" dxfId="1840" priority="695" stopIfTrue="1" operator="containsText" text="iw.kkZad">
      <formula>NOT(ISERROR(SEARCH("iw.kkZad",J1409)))</formula>
    </cfRule>
  </conditionalFormatting>
  <conditionalFormatting sqref="L1413 L1416:L1418 L1432:L1434">
    <cfRule type="cellIs" dxfId="1839" priority="693" stopIfTrue="1" operator="equal">
      <formula>1800</formula>
    </cfRule>
    <cfRule type="cellIs" dxfId="1838" priority="694" stopIfTrue="1" operator="equal">
      <formula>200</formula>
    </cfRule>
  </conditionalFormatting>
  <conditionalFormatting sqref="J1409:J1410 K1422:M1422 K1423 L1440 K1417:K1421 K1414:K1415 K1412:L1413 L1417:L1420 L1434 K1432:L1433 M1433:N1433 K1425:K1430">
    <cfRule type="containsText" dxfId="1837" priority="691" stopIfTrue="1" operator="containsText" text="dsoy jktdh; fo|ky;ksa esa iz;ksx gsrq fu%'kqYd">
      <formula>NOT(ISERROR(SEARCH("dsoy jktdh; fo|ky;ksa esa iz;ksx gsrq fu%'kqYd",J1409)))</formula>
    </cfRule>
  </conditionalFormatting>
  <conditionalFormatting sqref="K1440">
    <cfRule type="cellIs" dxfId="1836" priority="690" stopIfTrue="1" operator="equal">
      <formula>0</formula>
    </cfRule>
  </conditionalFormatting>
  <conditionalFormatting sqref="K1440">
    <cfRule type="containsText" dxfId="1835" priority="688" stopIfTrue="1" operator="containsText" text="f'k{kk foHkkx jktLFkku">
      <formula>NOT(ISERROR(SEARCH("f'k{kk foHkkx jktLFkku",K1440)))</formula>
    </cfRule>
    <cfRule type="containsText" dxfId="1834" priority="689" stopIfTrue="1" operator="containsText" text="iw.kkZad">
      <formula>NOT(ISERROR(SEARCH("iw.kkZad",K1440)))</formula>
    </cfRule>
  </conditionalFormatting>
  <conditionalFormatting sqref="K1440">
    <cfRule type="containsText" dxfId="1833" priority="687" stopIfTrue="1" operator="containsText" text="dsoy jktdh; fo|ky;ksa esa iz;ksx gsrq fu%'kqYd">
      <formula>NOT(ISERROR(SEARCH("dsoy jktdh; fo|ky;ksa esa iz;ksx gsrq fu%'kqYd",K1440)))</formula>
    </cfRule>
  </conditionalFormatting>
  <conditionalFormatting sqref="L1435:L1438">
    <cfRule type="cellIs" dxfId="1832" priority="686" stopIfTrue="1" operator="equal">
      <formula>0</formula>
    </cfRule>
  </conditionalFormatting>
  <conditionalFormatting sqref="L1435:L1438">
    <cfRule type="containsText" dxfId="1831" priority="682" stopIfTrue="1" operator="containsText" text="f'k{kk foHkkx jktLFkku">
      <formula>NOT(ISERROR(SEARCH("f'k{kk foHkkx jktLFkku",L1435)))</formula>
    </cfRule>
    <cfRule type="containsText" dxfId="1830" priority="685" stopIfTrue="1" operator="containsText" text="iw.kkZad">
      <formula>NOT(ISERROR(SEARCH("iw.kkZad",L1435)))</formula>
    </cfRule>
  </conditionalFormatting>
  <conditionalFormatting sqref="L1435:L1438">
    <cfRule type="cellIs" dxfId="1829" priority="683" stopIfTrue="1" operator="equal">
      <formula>1800</formula>
    </cfRule>
    <cfRule type="cellIs" dxfId="1828" priority="684" stopIfTrue="1" operator="equal">
      <formula>200</formula>
    </cfRule>
  </conditionalFormatting>
  <conditionalFormatting sqref="L1435:L1438">
    <cfRule type="containsText" dxfId="1827" priority="681" stopIfTrue="1" operator="containsText" text="dsoy jktdh; fo|ky;ksa esa iz;ksx gsrq fu%'kqYd">
      <formula>NOT(ISERROR(SEARCH("dsoy jktdh; fo|ky;ksa esa iz;ksx gsrq fu%'kqYd",L1435)))</formula>
    </cfRule>
  </conditionalFormatting>
  <conditionalFormatting sqref="L1414:L1415">
    <cfRule type="cellIs" dxfId="1826" priority="680" stopIfTrue="1" operator="equal">
      <formula>0</formula>
    </cfRule>
  </conditionalFormatting>
  <conditionalFormatting sqref="L1414:L1415">
    <cfRule type="containsText" dxfId="1825" priority="676" stopIfTrue="1" operator="containsText" text="f'k{kk foHkkx jktLFkku">
      <formula>NOT(ISERROR(SEARCH("f'k{kk foHkkx jktLFkku",L1414)))</formula>
    </cfRule>
    <cfRule type="containsText" dxfId="1824" priority="679" stopIfTrue="1" operator="containsText" text="iw.kkZad">
      <formula>NOT(ISERROR(SEARCH("iw.kkZad",L1414)))</formula>
    </cfRule>
  </conditionalFormatting>
  <conditionalFormatting sqref="L1414:L1415">
    <cfRule type="cellIs" dxfId="1823" priority="677" stopIfTrue="1" operator="equal">
      <formula>1800</formula>
    </cfRule>
    <cfRule type="cellIs" dxfId="1822" priority="678" stopIfTrue="1" operator="equal">
      <formula>200</formula>
    </cfRule>
  </conditionalFormatting>
  <conditionalFormatting sqref="L1414:L1415">
    <cfRule type="containsText" dxfId="1821" priority="675" stopIfTrue="1" operator="containsText" text="dsoy jktdh; fo|ky;ksa esa iz;ksx gsrq fu%'kqYd">
      <formula>NOT(ISERROR(SEARCH("dsoy jktdh; fo|ky;ksa esa iz;ksx gsrq fu%'kqYd",L1414)))</formula>
    </cfRule>
  </conditionalFormatting>
  <conditionalFormatting sqref="E1440">
    <cfRule type="cellIs" dxfId="1820" priority="652" stopIfTrue="1" operator="equal">
      <formula>0</formula>
    </cfRule>
  </conditionalFormatting>
  <conditionalFormatting sqref="C1409:C1410 D1422:F1422 D1423 D1417:D1421 D1414:D1415 D1412:E1413 E1417:E1420 E1434 D1432:E1433 F1433:G1433 D1425:D1430">
    <cfRule type="cellIs" dxfId="1819" priority="674" stopIfTrue="1" operator="equal">
      <formula>0</formula>
    </cfRule>
  </conditionalFormatting>
  <conditionalFormatting sqref="C1409:C1410 D1422:F1422 D1423 D1417:D1421 D1414:D1415 D1412:E1413 E1417:E1420 E1434 D1432:E1433 F1433:G1433 D1425:D1430">
    <cfRule type="containsText" dxfId="1818" priority="670" stopIfTrue="1" operator="containsText" text="f'k{kk foHkkx jktLFkku">
      <formula>NOT(ISERROR(SEARCH("f'k{kk foHkkx jktLFkku",C1409)))</formula>
    </cfRule>
    <cfRule type="containsText" dxfId="1817" priority="673" stopIfTrue="1" operator="containsText" text="iw.kkZad">
      <formula>NOT(ISERROR(SEARCH("iw.kkZad",C1409)))</formula>
    </cfRule>
  </conditionalFormatting>
  <conditionalFormatting sqref="E1413 E1416:E1418 E1432:E1434">
    <cfRule type="cellIs" dxfId="1816" priority="671" stopIfTrue="1" operator="equal">
      <formula>1800</formula>
    </cfRule>
    <cfRule type="cellIs" dxfId="1815" priority="672" stopIfTrue="1" operator="equal">
      <formula>200</formula>
    </cfRule>
  </conditionalFormatting>
  <conditionalFormatting sqref="C1409:C1410 D1422:F1422 D1423 D1417:D1421 D1414:D1415 D1412:E1413 E1417:E1420 E1434 D1432:E1433 F1433:G1433 D1425:D1430">
    <cfRule type="containsText" dxfId="1814" priority="669" stopIfTrue="1" operator="containsText" text="dsoy jktdh; fo|ky;ksa esa iz;ksx gsrq fu%'kqYd">
      <formula>NOT(ISERROR(SEARCH("dsoy jktdh; fo|ky;ksa esa iz;ksx gsrq fu%'kqYd",C1409)))</formula>
    </cfRule>
  </conditionalFormatting>
  <conditionalFormatting sqref="D1440">
    <cfRule type="cellIs" dxfId="1813" priority="668" stopIfTrue="1" operator="equal">
      <formula>0</formula>
    </cfRule>
  </conditionalFormatting>
  <conditionalFormatting sqref="D1440">
    <cfRule type="containsText" dxfId="1812" priority="666" stopIfTrue="1" operator="containsText" text="f'k{kk foHkkx jktLFkku">
      <formula>NOT(ISERROR(SEARCH("f'k{kk foHkkx jktLFkku",D1440)))</formula>
    </cfRule>
    <cfRule type="containsText" dxfId="1811" priority="667" stopIfTrue="1" operator="containsText" text="iw.kkZad">
      <formula>NOT(ISERROR(SEARCH("iw.kkZad",D1440)))</formula>
    </cfRule>
  </conditionalFormatting>
  <conditionalFormatting sqref="D1440">
    <cfRule type="containsText" dxfId="1810" priority="665" stopIfTrue="1" operator="containsText" text="dsoy jktdh; fo|ky;ksa esa iz;ksx gsrq fu%'kqYd">
      <formula>NOT(ISERROR(SEARCH("dsoy jktdh; fo|ky;ksa esa iz;ksx gsrq fu%'kqYd",D1440)))</formula>
    </cfRule>
  </conditionalFormatting>
  <conditionalFormatting sqref="E1414:E1415">
    <cfRule type="containsText" dxfId="1809" priority="654" stopIfTrue="1" operator="containsText" text="f'k{kk foHkkx jktLFkku">
      <formula>NOT(ISERROR(SEARCH("f'k{kk foHkkx jktLFkku",E1414)))</formula>
    </cfRule>
    <cfRule type="containsText" dxfId="1808" priority="657" stopIfTrue="1" operator="containsText" text="iw.kkZad">
      <formula>NOT(ISERROR(SEARCH("iw.kkZad",E1414)))</formula>
    </cfRule>
  </conditionalFormatting>
  <conditionalFormatting sqref="E1414:E1415">
    <cfRule type="cellIs" dxfId="1807" priority="655" stopIfTrue="1" operator="equal">
      <formula>1800</formula>
    </cfRule>
    <cfRule type="cellIs" dxfId="1806" priority="656" stopIfTrue="1" operator="equal">
      <formula>200</formula>
    </cfRule>
  </conditionalFormatting>
  <conditionalFormatting sqref="E1414:E1415">
    <cfRule type="containsText" dxfId="1805" priority="653" stopIfTrue="1" operator="containsText" text="dsoy jktdh; fo|ky;ksa esa iz;ksx gsrq fu%'kqYd">
      <formula>NOT(ISERROR(SEARCH("dsoy jktdh; fo|ky;ksa esa iz;ksx gsrq fu%'kqYd",E1414)))</formula>
    </cfRule>
  </conditionalFormatting>
  <conditionalFormatting sqref="E1440">
    <cfRule type="containsText" dxfId="1804" priority="650" stopIfTrue="1" operator="containsText" text="f'k{kk foHkkx jktLFkku">
      <formula>NOT(ISERROR(SEARCH("f'k{kk foHkkx jktLFkku",E1440)))</formula>
    </cfRule>
    <cfRule type="containsText" dxfId="1803" priority="651" stopIfTrue="1" operator="containsText" text="iw.kkZad">
      <formula>NOT(ISERROR(SEARCH("iw.kkZad",E1440)))</formula>
    </cfRule>
  </conditionalFormatting>
  <conditionalFormatting sqref="K1472">
    <cfRule type="containsText" dxfId="1802" priority="640" stopIfTrue="1" operator="containsText" text="f'k{kk foHkkx jktLFkku">
      <formula>NOT(ISERROR(SEARCH("f'k{kk foHkkx jktLFkku",K1472)))</formula>
    </cfRule>
    <cfRule type="containsText" dxfId="1801" priority="641" stopIfTrue="1" operator="containsText" text="iw.kkZad">
      <formula>NOT(ISERROR(SEARCH("iw.kkZad",K1472)))</formula>
    </cfRule>
  </conditionalFormatting>
  <conditionalFormatting sqref="K1472">
    <cfRule type="containsText" dxfId="1800" priority="639" stopIfTrue="1" operator="containsText" text="dsoy jktdh; fo|ky;ksa esa iz;ksx gsrq fu%'kqYd">
      <formula>NOT(ISERROR(SEARCH("dsoy jktdh; fo|ky;ksa esa iz;ksx gsrq fu%'kqYd",K1472)))</formula>
    </cfRule>
  </conditionalFormatting>
  <conditionalFormatting sqref="L1467:L1470">
    <cfRule type="cellIs" dxfId="1799" priority="638" stopIfTrue="1" operator="equal">
      <formula>0</formula>
    </cfRule>
  </conditionalFormatting>
  <conditionalFormatting sqref="L1467:L1470">
    <cfRule type="containsText" dxfId="1798" priority="634" stopIfTrue="1" operator="containsText" text="f'k{kk foHkkx jktLFkku">
      <formula>NOT(ISERROR(SEARCH("f'k{kk foHkkx jktLFkku",L1467)))</formula>
    </cfRule>
    <cfRule type="containsText" dxfId="1797" priority="637" stopIfTrue="1" operator="containsText" text="iw.kkZad">
      <formula>NOT(ISERROR(SEARCH("iw.kkZad",L1467)))</formula>
    </cfRule>
  </conditionalFormatting>
  <conditionalFormatting sqref="L1467:L1470">
    <cfRule type="cellIs" dxfId="1796" priority="635" stopIfTrue="1" operator="equal">
      <formula>1800</formula>
    </cfRule>
    <cfRule type="cellIs" dxfId="1795" priority="636" stopIfTrue="1" operator="equal">
      <formula>200</formula>
    </cfRule>
  </conditionalFormatting>
  <conditionalFormatting sqref="D1472">
    <cfRule type="containsText" dxfId="1794" priority="618" stopIfTrue="1" operator="containsText" text="f'k{kk foHkkx jktLFkku">
      <formula>NOT(ISERROR(SEARCH("f'k{kk foHkkx jktLFkku",D1472)))</formula>
    </cfRule>
    <cfRule type="containsText" dxfId="1793" priority="619" stopIfTrue="1" operator="containsText" text="iw.kkZad">
      <formula>NOT(ISERROR(SEARCH("iw.kkZad",D1472)))</formula>
    </cfRule>
  </conditionalFormatting>
  <conditionalFormatting sqref="D1472">
    <cfRule type="containsText" dxfId="1792" priority="617" stopIfTrue="1" operator="containsText" text="dsoy jktdh; fo|ky;ksa esa iz;ksx gsrq fu%'kqYd">
      <formula>NOT(ISERROR(SEARCH("dsoy jktdh; fo|ky;ksa esa iz;ksx gsrq fu%'kqYd",D1472)))</formula>
    </cfRule>
  </conditionalFormatting>
  <conditionalFormatting sqref="E1467:E1470">
    <cfRule type="cellIs" dxfId="1791" priority="616" stopIfTrue="1" operator="equal">
      <formula>0</formula>
    </cfRule>
  </conditionalFormatting>
  <conditionalFormatting sqref="E1467:E1470">
    <cfRule type="containsText" dxfId="1790" priority="612" stopIfTrue="1" operator="containsText" text="f'k{kk foHkkx jktLFkku">
      <formula>NOT(ISERROR(SEARCH("f'k{kk foHkkx jktLFkku",E1467)))</formula>
    </cfRule>
    <cfRule type="containsText" dxfId="1789" priority="615" stopIfTrue="1" operator="containsText" text="iw.kkZad">
      <formula>NOT(ISERROR(SEARCH("iw.kkZad",E1467)))</formula>
    </cfRule>
  </conditionalFormatting>
  <conditionalFormatting sqref="E1467:E1470">
    <cfRule type="cellIs" dxfId="1788" priority="613" stopIfTrue="1" operator="equal">
      <formula>1800</formula>
    </cfRule>
    <cfRule type="cellIs" dxfId="1787" priority="614" stopIfTrue="1" operator="equal">
      <formula>200</formula>
    </cfRule>
  </conditionalFormatting>
  <conditionalFormatting sqref="E1472">
    <cfRule type="containsText" dxfId="1786" priority="602" stopIfTrue="1" operator="containsText" text="f'k{kk foHkkx jktLFkku">
      <formula>NOT(ISERROR(SEARCH("f'k{kk foHkkx jktLFkku",E1472)))</formula>
    </cfRule>
    <cfRule type="containsText" dxfId="1785" priority="603" stopIfTrue="1" operator="containsText" text="iw.kkZad">
      <formula>NOT(ISERROR(SEARCH("iw.kkZad",E1472)))</formula>
    </cfRule>
  </conditionalFormatting>
  <conditionalFormatting sqref="E1472">
    <cfRule type="containsText" dxfId="1784" priority="601" stopIfTrue="1" operator="containsText" text="dsoy jktdh; fo|ky;ksa esa iz;ksx gsrq fu%'kqYd">
      <formula>NOT(ISERROR(SEARCH("dsoy jktdh; fo|ky;ksa esa iz;ksx gsrq fu%'kqYd",E1472)))</formula>
    </cfRule>
  </conditionalFormatting>
  <conditionalFormatting sqref="J1473:J1474 K1486:M1486 K1487 L1504 K1481:K1485 K1478:K1479 K1476:L1477 L1481:L1484 L1498 K1496:L1497 M1497:N1497 K1489:K1494">
    <cfRule type="cellIs" dxfId="1783" priority="600" stopIfTrue="1" operator="equal">
      <formula>0</formula>
    </cfRule>
  </conditionalFormatting>
  <conditionalFormatting sqref="J1473:J1474 K1486:M1486 K1487 L1504 K1481:K1485 K1478:K1479 K1476:L1477 L1481:L1484 L1498 K1496:L1497 M1497:N1497 K1489:K1494">
    <cfRule type="containsText" dxfId="1782" priority="596" stopIfTrue="1" operator="containsText" text="f'k{kk foHkkx jktLFkku">
      <formula>NOT(ISERROR(SEARCH("f'k{kk foHkkx jktLFkku",J1473)))</formula>
    </cfRule>
    <cfRule type="containsText" dxfId="1781" priority="599" stopIfTrue="1" operator="containsText" text="iw.kkZad">
      <formula>NOT(ISERROR(SEARCH("iw.kkZad",J1473)))</formula>
    </cfRule>
  </conditionalFormatting>
  <conditionalFormatting sqref="L1477 L1480:L1482 L1496:L1498">
    <cfRule type="cellIs" dxfId="1780" priority="597" stopIfTrue="1" operator="equal">
      <formula>1800</formula>
    </cfRule>
    <cfRule type="cellIs" dxfId="1779" priority="598" stopIfTrue="1" operator="equal">
      <formula>200</formula>
    </cfRule>
  </conditionalFormatting>
  <conditionalFormatting sqref="J1473:J1474 K1486:M1486 K1487 L1504 K1481:K1485 K1478:K1479 K1476:L1477 L1481:L1484 L1498 K1496:L1497 M1497:N1497 K1489:K1494">
    <cfRule type="containsText" dxfId="1778" priority="595" stopIfTrue="1" operator="containsText" text="dsoy jktdh; fo|ky;ksa esa iz;ksx gsrq fu%'kqYd">
      <formula>NOT(ISERROR(SEARCH("dsoy jktdh; fo|ky;ksa esa iz;ksx gsrq fu%'kqYd",J1473)))</formula>
    </cfRule>
  </conditionalFormatting>
  <conditionalFormatting sqref="K1504">
    <cfRule type="cellIs" dxfId="1777" priority="594" stopIfTrue="1" operator="equal">
      <formula>0</formula>
    </cfRule>
  </conditionalFormatting>
  <conditionalFormatting sqref="K1504">
    <cfRule type="containsText" dxfId="1776" priority="592" stopIfTrue="1" operator="containsText" text="f'k{kk foHkkx jktLFkku">
      <formula>NOT(ISERROR(SEARCH("f'k{kk foHkkx jktLFkku",K1504)))</formula>
    </cfRule>
    <cfRule type="containsText" dxfId="1775" priority="593" stopIfTrue="1" operator="containsText" text="iw.kkZad">
      <formula>NOT(ISERROR(SEARCH("iw.kkZad",K1504)))</formula>
    </cfRule>
  </conditionalFormatting>
  <conditionalFormatting sqref="K1504">
    <cfRule type="containsText" dxfId="1774" priority="591" stopIfTrue="1" operator="containsText" text="dsoy jktdh; fo|ky;ksa esa iz;ksx gsrq fu%'kqYd">
      <formula>NOT(ISERROR(SEARCH("dsoy jktdh; fo|ky;ksa esa iz;ksx gsrq fu%'kqYd",K1504)))</formula>
    </cfRule>
  </conditionalFormatting>
  <conditionalFormatting sqref="L1499:L1502">
    <cfRule type="cellIs" dxfId="1773" priority="590" stopIfTrue="1" operator="equal">
      <formula>0</formula>
    </cfRule>
  </conditionalFormatting>
  <conditionalFormatting sqref="L1499:L1502">
    <cfRule type="containsText" dxfId="1772" priority="586" stopIfTrue="1" operator="containsText" text="f'k{kk foHkkx jktLFkku">
      <formula>NOT(ISERROR(SEARCH("f'k{kk foHkkx jktLFkku",L1499)))</formula>
    </cfRule>
    <cfRule type="containsText" dxfId="1771" priority="589" stopIfTrue="1" operator="containsText" text="iw.kkZad">
      <formula>NOT(ISERROR(SEARCH("iw.kkZad",L1499)))</formula>
    </cfRule>
  </conditionalFormatting>
  <conditionalFormatting sqref="L1499:L1502">
    <cfRule type="cellIs" dxfId="1770" priority="587" stopIfTrue="1" operator="equal">
      <formula>1800</formula>
    </cfRule>
    <cfRule type="cellIs" dxfId="1769" priority="588" stopIfTrue="1" operator="equal">
      <formula>200</formula>
    </cfRule>
  </conditionalFormatting>
  <conditionalFormatting sqref="L1499:L1502">
    <cfRule type="containsText" dxfId="1768" priority="585" stopIfTrue="1" operator="containsText" text="dsoy jktdh; fo|ky;ksa esa iz;ksx gsrq fu%'kqYd">
      <formula>NOT(ISERROR(SEARCH("dsoy jktdh; fo|ky;ksa esa iz;ksx gsrq fu%'kqYd",L1499)))</formula>
    </cfRule>
  </conditionalFormatting>
  <conditionalFormatting sqref="L1478:L1479">
    <cfRule type="cellIs" dxfId="1767" priority="584" stopIfTrue="1" operator="equal">
      <formula>0</formula>
    </cfRule>
  </conditionalFormatting>
  <conditionalFormatting sqref="L1478:L1479">
    <cfRule type="containsText" dxfId="1766" priority="580" stopIfTrue="1" operator="containsText" text="f'k{kk foHkkx jktLFkku">
      <formula>NOT(ISERROR(SEARCH("f'k{kk foHkkx jktLFkku",L1478)))</formula>
    </cfRule>
    <cfRule type="containsText" dxfId="1765" priority="583" stopIfTrue="1" operator="containsText" text="iw.kkZad">
      <formula>NOT(ISERROR(SEARCH("iw.kkZad",L1478)))</formula>
    </cfRule>
  </conditionalFormatting>
  <conditionalFormatting sqref="L1478:L1479">
    <cfRule type="cellIs" dxfId="1764" priority="581" stopIfTrue="1" operator="equal">
      <formula>1800</formula>
    </cfRule>
    <cfRule type="cellIs" dxfId="1763" priority="582" stopIfTrue="1" operator="equal">
      <formula>200</formula>
    </cfRule>
  </conditionalFormatting>
  <conditionalFormatting sqref="L1478:L1479">
    <cfRule type="containsText" dxfId="1762" priority="579" stopIfTrue="1" operator="containsText" text="dsoy jktdh; fo|ky;ksa esa iz;ksx gsrq fu%'kqYd">
      <formula>NOT(ISERROR(SEARCH("dsoy jktdh; fo|ky;ksa esa iz;ksx gsrq fu%'kqYd",L1478)))</formula>
    </cfRule>
  </conditionalFormatting>
  <conditionalFormatting sqref="E1504">
    <cfRule type="cellIs" dxfId="1761" priority="556" stopIfTrue="1" operator="equal">
      <formula>0</formula>
    </cfRule>
  </conditionalFormatting>
  <conditionalFormatting sqref="C1473:C1474 D1486:F1486 D1487 D1481:D1485 D1478:D1479 D1476:E1477 E1481:E1484 E1498 D1496:E1497 F1497:G1497 D1489:D1494">
    <cfRule type="cellIs" dxfId="1760" priority="578" stopIfTrue="1" operator="equal">
      <formula>0</formula>
    </cfRule>
  </conditionalFormatting>
  <conditionalFormatting sqref="C1473:C1474 D1486:F1486 D1487 D1481:D1485 D1478:D1479 D1476:E1477 E1481:E1484 E1498 D1496:E1497 F1497:G1497 D1489:D1494">
    <cfRule type="containsText" dxfId="1759" priority="574" stopIfTrue="1" operator="containsText" text="f'k{kk foHkkx jktLFkku">
      <formula>NOT(ISERROR(SEARCH("f'k{kk foHkkx jktLFkku",C1473)))</formula>
    </cfRule>
    <cfRule type="containsText" dxfId="1758" priority="577" stopIfTrue="1" operator="containsText" text="iw.kkZad">
      <formula>NOT(ISERROR(SEARCH("iw.kkZad",C1473)))</formula>
    </cfRule>
  </conditionalFormatting>
  <conditionalFormatting sqref="E1477 E1480:E1482 E1496:E1498">
    <cfRule type="cellIs" dxfId="1757" priority="575" stopIfTrue="1" operator="equal">
      <formula>1800</formula>
    </cfRule>
    <cfRule type="cellIs" dxfId="1756" priority="576" stopIfTrue="1" operator="equal">
      <formula>200</formula>
    </cfRule>
  </conditionalFormatting>
  <conditionalFormatting sqref="C1473:C1474 D1486:F1486 D1487 D1481:D1485 D1478:D1479 D1476:E1477 E1481:E1484 E1498 D1496:E1497 F1497:G1497 D1489:D1494">
    <cfRule type="containsText" dxfId="1755" priority="573" stopIfTrue="1" operator="containsText" text="dsoy jktdh; fo|ky;ksa esa iz;ksx gsrq fu%'kqYd">
      <formula>NOT(ISERROR(SEARCH("dsoy jktdh; fo|ky;ksa esa iz;ksx gsrq fu%'kqYd",C1473)))</formula>
    </cfRule>
  </conditionalFormatting>
  <conditionalFormatting sqref="D1504">
    <cfRule type="cellIs" dxfId="1754" priority="572" stopIfTrue="1" operator="equal">
      <formula>0</formula>
    </cfRule>
  </conditionalFormatting>
  <conditionalFormatting sqref="D1504">
    <cfRule type="containsText" dxfId="1753" priority="570" stopIfTrue="1" operator="containsText" text="f'k{kk foHkkx jktLFkku">
      <formula>NOT(ISERROR(SEARCH("f'k{kk foHkkx jktLFkku",D1504)))</formula>
    </cfRule>
    <cfRule type="containsText" dxfId="1752" priority="571" stopIfTrue="1" operator="containsText" text="iw.kkZad">
      <formula>NOT(ISERROR(SEARCH("iw.kkZad",D1504)))</formula>
    </cfRule>
  </conditionalFormatting>
  <conditionalFormatting sqref="D1504">
    <cfRule type="containsText" dxfId="1751" priority="569" stopIfTrue="1" operator="containsText" text="dsoy jktdh; fo|ky;ksa esa iz;ksx gsrq fu%'kqYd">
      <formula>NOT(ISERROR(SEARCH("dsoy jktdh; fo|ky;ksa esa iz;ksx gsrq fu%'kqYd",D1504)))</formula>
    </cfRule>
  </conditionalFormatting>
  <conditionalFormatting sqref="E1499:E1502">
    <cfRule type="cellIs" dxfId="1750" priority="568" stopIfTrue="1" operator="equal">
      <formula>0</formula>
    </cfRule>
  </conditionalFormatting>
  <conditionalFormatting sqref="E1499:E1502">
    <cfRule type="containsText" dxfId="1749" priority="564" stopIfTrue="1" operator="containsText" text="f'k{kk foHkkx jktLFkku">
      <formula>NOT(ISERROR(SEARCH("f'k{kk foHkkx jktLFkku",E1499)))</formula>
    </cfRule>
    <cfRule type="containsText" dxfId="1748" priority="567" stopIfTrue="1" operator="containsText" text="iw.kkZad">
      <formula>NOT(ISERROR(SEARCH("iw.kkZad",E1499)))</formula>
    </cfRule>
  </conditionalFormatting>
  <conditionalFormatting sqref="E1499:E1502">
    <cfRule type="cellIs" dxfId="1747" priority="565" stopIfTrue="1" operator="equal">
      <formula>1800</formula>
    </cfRule>
    <cfRule type="cellIs" dxfId="1746" priority="566" stopIfTrue="1" operator="equal">
      <formula>200</formula>
    </cfRule>
  </conditionalFormatting>
  <conditionalFormatting sqref="E1499:E1502">
    <cfRule type="containsText" dxfId="1745" priority="563" stopIfTrue="1" operator="containsText" text="dsoy jktdh; fo|ky;ksa esa iz;ksx gsrq fu%'kqYd">
      <formula>NOT(ISERROR(SEARCH("dsoy jktdh; fo|ky;ksa esa iz;ksx gsrq fu%'kqYd",E1499)))</formula>
    </cfRule>
  </conditionalFormatting>
  <conditionalFormatting sqref="E1478:E1479">
    <cfRule type="cellIs" dxfId="1744" priority="562" stopIfTrue="1" operator="equal">
      <formula>0</formula>
    </cfRule>
  </conditionalFormatting>
  <conditionalFormatting sqref="E1478:E1479">
    <cfRule type="containsText" dxfId="1743" priority="558" stopIfTrue="1" operator="containsText" text="f'k{kk foHkkx jktLFkku">
      <formula>NOT(ISERROR(SEARCH("f'k{kk foHkkx jktLFkku",E1478)))</formula>
    </cfRule>
    <cfRule type="containsText" dxfId="1742" priority="561" stopIfTrue="1" operator="containsText" text="iw.kkZad">
      <formula>NOT(ISERROR(SEARCH("iw.kkZad",E1478)))</formula>
    </cfRule>
  </conditionalFormatting>
  <conditionalFormatting sqref="E1478:E1479">
    <cfRule type="cellIs" dxfId="1741" priority="559" stopIfTrue="1" operator="equal">
      <formula>1800</formula>
    </cfRule>
    <cfRule type="cellIs" dxfId="1740" priority="560" stopIfTrue="1" operator="equal">
      <formula>200</formula>
    </cfRule>
  </conditionalFormatting>
  <conditionalFormatting sqref="E1478:E1479">
    <cfRule type="containsText" dxfId="1739" priority="557" stopIfTrue="1" operator="containsText" text="dsoy jktdh; fo|ky;ksa esa iz;ksx gsrq fu%'kqYd">
      <formula>NOT(ISERROR(SEARCH("dsoy jktdh; fo|ky;ksa esa iz;ksx gsrq fu%'kqYd",E1478)))</formula>
    </cfRule>
  </conditionalFormatting>
  <conditionalFormatting sqref="E1504">
    <cfRule type="containsText" dxfId="1738" priority="554" stopIfTrue="1" operator="containsText" text="f'k{kk foHkkx jktLFkku">
      <formula>NOT(ISERROR(SEARCH("f'k{kk foHkkx jktLFkku",E1504)))</formula>
    </cfRule>
    <cfRule type="containsText" dxfId="1737" priority="555" stopIfTrue="1" operator="containsText" text="iw.kkZad">
      <formula>NOT(ISERROR(SEARCH("iw.kkZad",E1504)))</formula>
    </cfRule>
  </conditionalFormatting>
  <conditionalFormatting sqref="E1504">
    <cfRule type="containsText" dxfId="1736" priority="553" stopIfTrue="1" operator="containsText" text="dsoy jktdh; fo|ky;ksa esa iz;ksx gsrq fu%'kqYd">
      <formula>NOT(ISERROR(SEARCH("dsoy jktdh; fo|ky;ksa esa iz;ksx gsrq fu%'kqYd",E1504)))</formula>
    </cfRule>
  </conditionalFormatting>
  <conditionalFormatting sqref="J1505:J1506 K1518:M1518 K1519 L1536 K1513:K1517 K1510:K1511 K1508:L1509 L1513:L1516 L1530 K1528:L1529 M1529:N1529 K1521:K1526">
    <cfRule type="cellIs" dxfId="1735" priority="552" stopIfTrue="1" operator="equal">
      <formula>0</formula>
    </cfRule>
  </conditionalFormatting>
  <conditionalFormatting sqref="J1505:J1506 K1518:M1518 K1519 L1536 K1513:K1517 K1510:K1511 K1508:L1509 L1513:L1516 L1530 K1528:L1529 M1529:N1529 K1521:K1526">
    <cfRule type="containsText" dxfId="1734" priority="548" stopIfTrue="1" operator="containsText" text="f'k{kk foHkkx jktLFkku">
      <formula>NOT(ISERROR(SEARCH("f'k{kk foHkkx jktLFkku",J1505)))</formula>
    </cfRule>
    <cfRule type="containsText" dxfId="1733" priority="551" stopIfTrue="1" operator="containsText" text="iw.kkZad">
      <formula>NOT(ISERROR(SEARCH("iw.kkZad",J1505)))</formula>
    </cfRule>
  </conditionalFormatting>
  <conditionalFormatting sqref="L1509 L1512:L1514 L1528:L1530">
    <cfRule type="cellIs" dxfId="1732" priority="549" stopIfTrue="1" operator="equal">
      <formula>1800</formula>
    </cfRule>
    <cfRule type="cellIs" dxfId="1731" priority="550" stopIfTrue="1" operator="equal">
      <formula>200</formula>
    </cfRule>
  </conditionalFormatting>
  <conditionalFormatting sqref="J1505:J1506 K1518:M1518 K1519 L1536 K1513:K1517 K1510:K1511 K1508:L1509 L1513:L1516 L1530 K1528:L1529 M1529:N1529 K1521:K1526">
    <cfRule type="containsText" dxfId="1730" priority="547" stopIfTrue="1" operator="containsText" text="dsoy jktdh; fo|ky;ksa esa iz;ksx gsrq fu%'kqYd">
      <formula>NOT(ISERROR(SEARCH("dsoy jktdh; fo|ky;ksa esa iz;ksx gsrq fu%'kqYd",J1505)))</formula>
    </cfRule>
  </conditionalFormatting>
  <conditionalFormatting sqref="K1536">
    <cfRule type="cellIs" dxfId="1729" priority="546" stopIfTrue="1" operator="equal">
      <formula>0</formula>
    </cfRule>
  </conditionalFormatting>
  <conditionalFormatting sqref="K1536">
    <cfRule type="containsText" dxfId="1728" priority="544" stopIfTrue="1" operator="containsText" text="f'k{kk foHkkx jktLFkku">
      <formula>NOT(ISERROR(SEARCH("f'k{kk foHkkx jktLFkku",K1536)))</formula>
    </cfRule>
    <cfRule type="containsText" dxfId="1727" priority="545" stopIfTrue="1" operator="containsText" text="iw.kkZad">
      <formula>NOT(ISERROR(SEARCH("iw.kkZad",K1536)))</formula>
    </cfRule>
  </conditionalFormatting>
  <conditionalFormatting sqref="L1531:L1534">
    <cfRule type="containsText" dxfId="1726" priority="538" stopIfTrue="1" operator="containsText" text="f'k{kk foHkkx jktLFkku">
      <formula>NOT(ISERROR(SEARCH("f'k{kk foHkkx jktLFkku",L1531)))</formula>
    </cfRule>
    <cfRule type="containsText" dxfId="1725" priority="541" stopIfTrue="1" operator="containsText" text="iw.kkZad">
      <formula>NOT(ISERROR(SEARCH("iw.kkZad",L1531)))</formula>
    </cfRule>
  </conditionalFormatting>
  <conditionalFormatting sqref="L1531:L1534">
    <cfRule type="cellIs" dxfId="1724" priority="539" stopIfTrue="1" operator="equal">
      <formula>1800</formula>
    </cfRule>
    <cfRule type="cellIs" dxfId="1723" priority="540" stopIfTrue="1" operator="equal">
      <formula>200</formula>
    </cfRule>
  </conditionalFormatting>
  <conditionalFormatting sqref="L1531:L1534">
    <cfRule type="containsText" dxfId="1722" priority="537" stopIfTrue="1" operator="containsText" text="dsoy jktdh; fo|ky;ksa esa iz;ksx gsrq fu%'kqYd">
      <formula>NOT(ISERROR(SEARCH("dsoy jktdh; fo|ky;ksa esa iz;ksx gsrq fu%'kqYd",L1531)))</formula>
    </cfRule>
  </conditionalFormatting>
  <conditionalFormatting sqref="L1510:L1511">
    <cfRule type="cellIs" dxfId="1721" priority="536" stopIfTrue="1" operator="equal">
      <formula>0</formula>
    </cfRule>
  </conditionalFormatting>
  <conditionalFormatting sqref="L1510:L1511">
    <cfRule type="containsText" dxfId="1720" priority="532" stopIfTrue="1" operator="containsText" text="f'k{kk foHkkx jktLFkku">
      <formula>NOT(ISERROR(SEARCH("f'k{kk foHkkx jktLFkku",L1510)))</formula>
    </cfRule>
    <cfRule type="containsText" dxfId="1719" priority="535" stopIfTrue="1" operator="containsText" text="iw.kkZad">
      <formula>NOT(ISERROR(SEARCH("iw.kkZad",L1510)))</formula>
    </cfRule>
  </conditionalFormatting>
  <conditionalFormatting sqref="L1510:L1511">
    <cfRule type="cellIs" dxfId="1718" priority="533" stopIfTrue="1" operator="equal">
      <formula>1800</formula>
    </cfRule>
    <cfRule type="cellIs" dxfId="1717" priority="534" stopIfTrue="1" operator="equal">
      <formula>200</formula>
    </cfRule>
  </conditionalFormatting>
  <conditionalFormatting sqref="L1510:L1511">
    <cfRule type="containsText" dxfId="1716" priority="531" stopIfTrue="1" operator="containsText" text="dsoy jktdh; fo|ky;ksa esa iz;ksx gsrq fu%'kqYd">
      <formula>NOT(ISERROR(SEARCH("dsoy jktdh; fo|ky;ksa esa iz;ksx gsrq fu%'kqYd",L1510)))</formula>
    </cfRule>
  </conditionalFormatting>
  <conditionalFormatting sqref="C1505:C1506 D1518:F1518 D1519 D1513:D1517 D1510:D1511 D1508:E1509 E1513:E1516 E1530 D1528:E1529 F1529:G1529 D1521:D1526">
    <cfRule type="cellIs" dxfId="1715" priority="530" stopIfTrue="1" operator="equal">
      <formula>0</formula>
    </cfRule>
  </conditionalFormatting>
  <conditionalFormatting sqref="C1505:C1506 D1518:F1518 D1519 D1513:D1517 D1510:D1511 D1508:E1509 E1513:E1516 E1530 D1528:E1529 F1529:G1529 D1521:D1526">
    <cfRule type="containsText" dxfId="1714" priority="526" stopIfTrue="1" operator="containsText" text="f'k{kk foHkkx jktLFkku">
      <formula>NOT(ISERROR(SEARCH("f'k{kk foHkkx jktLFkku",C1505)))</formula>
    </cfRule>
    <cfRule type="containsText" dxfId="1713" priority="529" stopIfTrue="1" operator="containsText" text="iw.kkZad">
      <formula>NOT(ISERROR(SEARCH("iw.kkZad",C1505)))</formula>
    </cfRule>
  </conditionalFormatting>
  <conditionalFormatting sqref="E1509 E1512:E1514 E1528:E1530">
    <cfRule type="cellIs" dxfId="1712" priority="527" stopIfTrue="1" operator="equal">
      <formula>1800</formula>
    </cfRule>
    <cfRule type="cellIs" dxfId="1711" priority="528" stopIfTrue="1" operator="equal">
      <formula>200</formula>
    </cfRule>
  </conditionalFormatting>
  <conditionalFormatting sqref="E1531:E1534">
    <cfRule type="containsText" dxfId="1710" priority="516" stopIfTrue="1" operator="containsText" text="f'k{kk foHkkx jktLFkku">
      <formula>NOT(ISERROR(SEARCH("f'k{kk foHkkx jktLFkku",E1531)))</formula>
    </cfRule>
    <cfRule type="containsText" dxfId="1709" priority="519" stopIfTrue="1" operator="containsText" text="iw.kkZad">
      <formula>NOT(ISERROR(SEARCH("iw.kkZad",E1531)))</formula>
    </cfRule>
  </conditionalFormatting>
  <conditionalFormatting sqref="E1531:E1534">
    <cfRule type="cellIs" dxfId="1708" priority="517" stopIfTrue="1" operator="equal">
      <formula>1800</formula>
    </cfRule>
    <cfRule type="cellIs" dxfId="1707" priority="518" stopIfTrue="1" operator="equal">
      <formula>200</formula>
    </cfRule>
  </conditionalFormatting>
  <conditionalFormatting sqref="E1531:E1534">
    <cfRule type="containsText" dxfId="1706" priority="515" stopIfTrue="1" operator="containsText" text="dsoy jktdh; fo|ky;ksa esa iz;ksx gsrq fu%'kqYd">
      <formula>NOT(ISERROR(SEARCH("dsoy jktdh; fo|ky;ksa esa iz;ksx gsrq fu%'kqYd",E1531)))</formula>
    </cfRule>
  </conditionalFormatting>
  <conditionalFormatting sqref="E1510:E1511">
    <cfRule type="cellIs" dxfId="1705" priority="514" stopIfTrue="1" operator="equal">
      <formula>0</formula>
    </cfRule>
  </conditionalFormatting>
  <conditionalFormatting sqref="E1510:E1511">
    <cfRule type="containsText" dxfId="1704" priority="510" stopIfTrue="1" operator="containsText" text="f'k{kk foHkkx jktLFkku">
      <formula>NOT(ISERROR(SEARCH("f'k{kk foHkkx jktLFkku",E1510)))</formula>
    </cfRule>
    <cfRule type="containsText" dxfId="1703" priority="513" stopIfTrue="1" operator="containsText" text="iw.kkZad">
      <formula>NOT(ISERROR(SEARCH("iw.kkZad",E1510)))</formula>
    </cfRule>
  </conditionalFormatting>
  <conditionalFormatting sqref="E1510:E1511">
    <cfRule type="cellIs" dxfId="1702" priority="511" stopIfTrue="1" operator="equal">
      <formula>1800</formula>
    </cfRule>
    <cfRule type="cellIs" dxfId="1701" priority="512" stopIfTrue="1" operator="equal">
      <formula>200</formula>
    </cfRule>
  </conditionalFormatting>
  <conditionalFormatting sqref="J1537:J1538 K1550:M1550 K1551 L1568 K1545:K1549 K1542:K1543 K1540:L1541 L1545:L1548 L1562 K1560:L1561 M1561:N1561 K1553:K1558">
    <cfRule type="cellIs" dxfId="1700" priority="504" stopIfTrue="1" operator="equal">
      <formula>0</formula>
    </cfRule>
  </conditionalFormatting>
  <conditionalFormatting sqref="J1537:J1538 K1550:M1550 K1551 L1568 K1545:K1549 K1542:K1543 K1540:L1541 L1545:L1548 L1562 K1560:L1561 M1561:N1561 K1553:K1558">
    <cfRule type="containsText" dxfId="1699" priority="500" stopIfTrue="1" operator="containsText" text="f'k{kk foHkkx jktLFkku">
      <formula>NOT(ISERROR(SEARCH("f'k{kk foHkkx jktLFkku",J1537)))</formula>
    </cfRule>
    <cfRule type="containsText" dxfId="1698" priority="503" stopIfTrue="1" operator="containsText" text="iw.kkZad">
      <formula>NOT(ISERROR(SEARCH("iw.kkZad",J1537)))</formula>
    </cfRule>
  </conditionalFormatting>
  <conditionalFormatting sqref="L1541 L1544:L1546 L1560:L1562">
    <cfRule type="cellIs" dxfId="1697" priority="501" stopIfTrue="1" operator="equal">
      <formula>1800</formula>
    </cfRule>
    <cfRule type="cellIs" dxfId="1696" priority="502" stopIfTrue="1" operator="equal">
      <formula>200</formula>
    </cfRule>
  </conditionalFormatting>
  <conditionalFormatting sqref="J1537:J1538 K1550:M1550 K1551 L1568 K1545:K1549 K1542:K1543 K1540:L1541 L1545:L1548 L1562 K1560:L1561 M1561:N1561 K1553:K1558">
    <cfRule type="containsText" dxfId="1695" priority="499" stopIfTrue="1" operator="containsText" text="dsoy jktdh; fo|ky;ksa esa iz;ksx gsrq fu%'kqYd">
      <formula>NOT(ISERROR(SEARCH("dsoy jktdh; fo|ky;ksa esa iz;ksx gsrq fu%'kqYd",J1537)))</formula>
    </cfRule>
  </conditionalFormatting>
  <conditionalFormatting sqref="K1568">
    <cfRule type="cellIs" dxfId="1694" priority="498" stopIfTrue="1" operator="equal">
      <formula>0</formula>
    </cfRule>
  </conditionalFormatting>
  <conditionalFormatting sqref="L1563:L1566">
    <cfRule type="containsText" dxfId="1693" priority="489" stopIfTrue="1" operator="containsText" text="dsoy jktdh; fo|ky;ksa esa iz;ksx gsrq fu%'kqYd">
      <formula>NOT(ISERROR(SEARCH("dsoy jktdh; fo|ky;ksa esa iz;ksx gsrq fu%'kqYd",L1563)))</formula>
    </cfRule>
  </conditionalFormatting>
  <conditionalFormatting sqref="L1542:L1543">
    <cfRule type="cellIs" dxfId="1692" priority="488" stopIfTrue="1" operator="equal">
      <formula>0</formula>
    </cfRule>
  </conditionalFormatting>
  <conditionalFormatting sqref="L1542:L1543">
    <cfRule type="containsText" dxfId="1691" priority="484" stopIfTrue="1" operator="containsText" text="f'k{kk foHkkx jktLFkku">
      <formula>NOT(ISERROR(SEARCH("f'k{kk foHkkx jktLFkku",L1542)))</formula>
    </cfRule>
    <cfRule type="containsText" dxfId="1690" priority="487" stopIfTrue="1" operator="containsText" text="iw.kkZad">
      <formula>NOT(ISERROR(SEARCH("iw.kkZad",L1542)))</formula>
    </cfRule>
  </conditionalFormatting>
  <conditionalFormatting sqref="L1542:L1543">
    <cfRule type="cellIs" dxfId="1689" priority="485" stopIfTrue="1" operator="equal">
      <formula>1800</formula>
    </cfRule>
    <cfRule type="cellIs" dxfId="1688" priority="486" stopIfTrue="1" operator="equal">
      <formula>200</formula>
    </cfRule>
  </conditionalFormatting>
  <conditionalFormatting sqref="L1542:L1543">
    <cfRule type="containsText" dxfId="1687" priority="483" stopIfTrue="1" operator="containsText" text="dsoy jktdh; fo|ky;ksa esa iz;ksx gsrq fu%'kqYd">
      <formula>NOT(ISERROR(SEARCH("dsoy jktdh; fo|ky;ksa esa iz;ksx gsrq fu%'kqYd",L1542)))</formula>
    </cfRule>
  </conditionalFormatting>
  <conditionalFormatting sqref="C1537:C1538 D1550:F1550 D1545:D1549 D1542:D1543 D1540:E1541 E1545:E1548 E1562 D1560:E1561 F1561:G1561 D1551 D1553:D1558">
    <cfRule type="cellIs" dxfId="1686" priority="482" stopIfTrue="1" operator="equal">
      <formula>0</formula>
    </cfRule>
  </conditionalFormatting>
  <conditionalFormatting sqref="C1537:C1538 D1550:F1550 D1545:D1549 D1542:D1543 D1540:E1541 E1545:E1548 E1562 D1560:E1561 F1561:G1561 D1551 D1553:D1558">
    <cfRule type="containsText" dxfId="1685" priority="478" stopIfTrue="1" operator="containsText" text="f'k{kk foHkkx jktLFkku">
      <formula>NOT(ISERROR(SEARCH("f'k{kk foHkkx jktLFkku",C1537)))</formula>
    </cfRule>
    <cfRule type="containsText" dxfId="1684" priority="481" stopIfTrue="1" operator="containsText" text="iw.kkZad">
      <formula>NOT(ISERROR(SEARCH("iw.kkZad",C1537)))</formula>
    </cfRule>
  </conditionalFormatting>
  <conditionalFormatting sqref="E1541 E1544:E1546 E1560:E1562">
    <cfRule type="cellIs" dxfId="1683" priority="479" stopIfTrue="1" operator="equal">
      <formula>1800</formula>
    </cfRule>
    <cfRule type="cellIs" dxfId="1682" priority="480" stopIfTrue="1" operator="equal">
      <formula>200</formula>
    </cfRule>
  </conditionalFormatting>
  <conditionalFormatting sqref="C1537:C1538 D1550:F1550 D1545:D1549 D1542:D1543 D1540:E1541 E1545:E1548 E1562 D1560:E1561 F1561:G1561 D1551 D1553:D1558">
    <cfRule type="containsText" dxfId="1681" priority="477" stopIfTrue="1" operator="containsText" text="dsoy jktdh; fo|ky;ksa esa iz;ksx gsrq fu%'kqYd">
      <formula>NOT(ISERROR(SEARCH("dsoy jktdh; fo|ky;ksa esa iz;ksx gsrq fu%'kqYd",C1537)))</formula>
    </cfRule>
  </conditionalFormatting>
  <conditionalFormatting sqref="D1568">
    <cfRule type="cellIs" dxfId="1680" priority="476" stopIfTrue="1" operator="equal">
      <formula>0</formula>
    </cfRule>
  </conditionalFormatting>
  <conditionalFormatting sqref="E1563:E1566">
    <cfRule type="containsText" dxfId="1679" priority="467" stopIfTrue="1" operator="containsText" text="dsoy jktdh; fo|ky;ksa esa iz;ksx gsrq fu%'kqYd">
      <formula>NOT(ISERROR(SEARCH("dsoy jktdh; fo|ky;ksa esa iz;ksx gsrq fu%'kqYd",E1563)))</formula>
    </cfRule>
  </conditionalFormatting>
  <conditionalFormatting sqref="E1542:E1543">
    <cfRule type="cellIs" dxfId="1678" priority="466" stopIfTrue="1" operator="equal">
      <formula>0</formula>
    </cfRule>
  </conditionalFormatting>
  <conditionalFormatting sqref="E1542:E1543">
    <cfRule type="containsText" dxfId="1677" priority="462" stopIfTrue="1" operator="containsText" text="f'k{kk foHkkx jktLFkku">
      <formula>NOT(ISERROR(SEARCH("f'k{kk foHkkx jktLFkku",E1542)))</formula>
    </cfRule>
    <cfRule type="containsText" dxfId="1676" priority="465" stopIfTrue="1" operator="containsText" text="iw.kkZad">
      <formula>NOT(ISERROR(SEARCH("iw.kkZad",E1542)))</formula>
    </cfRule>
  </conditionalFormatting>
  <conditionalFormatting sqref="E1542:E1543">
    <cfRule type="cellIs" dxfId="1675" priority="463" stopIfTrue="1" operator="equal">
      <formula>1800</formula>
    </cfRule>
    <cfRule type="cellIs" dxfId="1674" priority="464" stopIfTrue="1" operator="equal">
      <formula>200</formula>
    </cfRule>
  </conditionalFormatting>
  <conditionalFormatting sqref="E1542:E1543">
    <cfRule type="containsText" dxfId="1673" priority="461" stopIfTrue="1" operator="containsText" text="dsoy jktdh; fo|ky;ksa esa iz;ksx gsrq fu%'kqYd">
      <formula>NOT(ISERROR(SEARCH("dsoy jktdh; fo|ky;ksa esa iz;ksx gsrq fu%'kqYd",E1542)))</formula>
    </cfRule>
  </conditionalFormatting>
  <conditionalFormatting sqref="E1568">
    <cfRule type="cellIs" dxfId="1672" priority="460" stopIfTrue="1" operator="equal">
      <formula>0</formula>
    </cfRule>
  </conditionalFormatting>
  <conditionalFormatting sqref="K1568">
    <cfRule type="containsText" dxfId="1671" priority="496" stopIfTrue="1" operator="containsText" text="f'k{kk foHkkx jktLFkku">
      <formula>NOT(ISERROR(SEARCH("f'k{kk foHkkx jktLFkku",K1568)))</formula>
    </cfRule>
    <cfRule type="containsText" dxfId="1670" priority="497" stopIfTrue="1" operator="containsText" text="iw.kkZad">
      <formula>NOT(ISERROR(SEARCH("iw.kkZad",K1568)))</formula>
    </cfRule>
  </conditionalFormatting>
  <conditionalFormatting sqref="K1568">
    <cfRule type="containsText" dxfId="1669" priority="495" stopIfTrue="1" operator="containsText" text="dsoy jktdh; fo|ky;ksa esa iz;ksx gsrq fu%'kqYd">
      <formula>NOT(ISERROR(SEARCH("dsoy jktdh; fo|ky;ksa esa iz;ksx gsrq fu%'kqYd",K1568)))</formula>
    </cfRule>
  </conditionalFormatting>
  <conditionalFormatting sqref="L1563:L1566">
    <cfRule type="cellIs" dxfId="1668" priority="494" stopIfTrue="1" operator="equal">
      <formula>0</formula>
    </cfRule>
  </conditionalFormatting>
  <conditionalFormatting sqref="L1563:L1566">
    <cfRule type="containsText" dxfId="1667" priority="490" stopIfTrue="1" operator="containsText" text="f'k{kk foHkkx jktLFkku">
      <formula>NOT(ISERROR(SEARCH("f'k{kk foHkkx jktLFkku",L1563)))</formula>
    </cfRule>
    <cfRule type="containsText" dxfId="1666" priority="493" stopIfTrue="1" operator="containsText" text="iw.kkZad">
      <formula>NOT(ISERROR(SEARCH("iw.kkZad",L1563)))</formula>
    </cfRule>
  </conditionalFormatting>
  <conditionalFormatting sqref="L1563:L1566">
    <cfRule type="cellIs" dxfId="1665" priority="491" stopIfTrue="1" operator="equal">
      <formula>1800</formula>
    </cfRule>
    <cfRule type="cellIs" dxfId="1664" priority="492" stopIfTrue="1" operator="equal">
      <formula>200</formula>
    </cfRule>
  </conditionalFormatting>
  <conditionalFormatting sqref="D1568">
    <cfRule type="containsText" dxfId="1663" priority="474" stopIfTrue="1" operator="containsText" text="f'k{kk foHkkx jktLFkku">
      <formula>NOT(ISERROR(SEARCH("f'k{kk foHkkx jktLFkku",D1568)))</formula>
    </cfRule>
    <cfRule type="containsText" dxfId="1662" priority="475" stopIfTrue="1" operator="containsText" text="iw.kkZad">
      <formula>NOT(ISERROR(SEARCH("iw.kkZad",D1568)))</formula>
    </cfRule>
  </conditionalFormatting>
  <conditionalFormatting sqref="D1568">
    <cfRule type="containsText" dxfId="1661" priority="473" stopIfTrue="1" operator="containsText" text="dsoy jktdh; fo|ky;ksa esa iz;ksx gsrq fu%'kqYd">
      <formula>NOT(ISERROR(SEARCH("dsoy jktdh; fo|ky;ksa esa iz;ksx gsrq fu%'kqYd",D1568)))</formula>
    </cfRule>
  </conditionalFormatting>
  <conditionalFormatting sqref="E1563:E1566">
    <cfRule type="cellIs" dxfId="1660" priority="472" stopIfTrue="1" operator="equal">
      <formula>0</formula>
    </cfRule>
  </conditionalFormatting>
  <conditionalFormatting sqref="E1563:E1566">
    <cfRule type="containsText" dxfId="1659" priority="468" stopIfTrue="1" operator="containsText" text="f'k{kk foHkkx jktLFkku">
      <formula>NOT(ISERROR(SEARCH("f'k{kk foHkkx jktLFkku",E1563)))</formula>
    </cfRule>
    <cfRule type="containsText" dxfId="1658" priority="471" stopIfTrue="1" operator="containsText" text="iw.kkZad">
      <formula>NOT(ISERROR(SEARCH("iw.kkZad",E1563)))</formula>
    </cfRule>
  </conditionalFormatting>
  <conditionalFormatting sqref="E1563:E1566">
    <cfRule type="cellIs" dxfId="1657" priority="469" stopIfTrue="1" operator="equal">
      <formula>1800</formula>
    </cfRule>
    <cfRule type="cellIs" dxfId="1656" priority="470" stopIfTrue="1" operator="equal">
      <formula>200</formula>
    </cfRule>
  </conditionalFormatting>
  <conditionalFormatting sqref="E1568">
    <cfRule type="containsText" dxfId="1655" priority="458" stopIfTrue="1" operator="containsText" text="f'k{kk foHkkx jktLFkku">
      <formula>NOT(ISERROR(SEARCH("f'k{kk foHkkx jktLFkku",E1568)))</formula>
    </cfRule>
    <cfRule type="containsText" dxfId="1654" priority="459" stopIfTrue="1" operator="containsText" text="iw.kkZad">
      <formula>NOT(ISERROR(SEARCH("iw.kkZad",E1568)))</formula>
    </cfRule>
  </conditionalFormatting>
  <conditionalFormatting sqref="E1568">
    <cfRule type="containsText" dxfId="1653" priority="457" stopIfTrue="1" operator="containsText" text="dsoy jktdh; fo|ky;ksa esa iz;ksx gsrq fu%'kqYd">
      <formula>NOT(ISERROR(SEARCH("dsoy jktdh; fo|ky;ksa esa iz;ksx gsrq fu%'kqYd",E1568)))</formula>
    </cfRule>
  </conditionalFormatting>
  <conditionalFormatting sqref="J1569:J1570 K1582:M1582 K1583 L1600 K1577:K1581 K1574:K1575 K1572:L1573 L1577:L1580 L1594 K1592:L1593 M1593:N1593 K1585:K1590">
    <cfRule type="cellIs" dxfId="1652" priority="456" stopIfTrue="1" operator="equal">
      <formula>0</formula>
    </cfRule>
  </conditionalFormatting>
  <conditionalFormatting sqref="J1569:J1570 K1582:M1582 K1583 L1600 K1577:K1581 K1574:K1575 K1572:L1573 L1577:L1580 L1594 K1592:L1593 M1593:N1593 K1585:K1590">
    <cfRule type="containsText" dxfId="1651" priority="452" stopIfTrue="1" operator="containsText" text="f'k{kk foHkkx jktLFkku">
      <formula>NOT(ISERROR(SEARCH("f'k{kk foHkkx jktLFkku",J1569)))</formula>
    </cfRule>
    <cfRule type="containsText" dxfId="1650" priority="455" stopIfTrue="1" operator="containsText" text="iw.kkZad">
      <formula>NOT(ISERROR(SEARCH("iw.kkZad",J1569)))</formula>
    </cfRule>
  </conditionalFormatting>
  <conditionalFormatting sqref="L1573 L1576:L1578 L1592:L1594">
    <cfRule type="cellIs" dxfId="1649" priority="453" stopIfTrue="1" operator="equal">
      <formula>1800</formula>
    </cfRule>
    <cfRule type="cellIs" dxfId="1648" priority="454" stopIfTrue="1" operator="equal">
      <formula>200</formula>
    </cfRule>
  </conditionalFormatting>
  <conditionalFormatting sqref="J1569:J1570 K1582:M1582 K1583 L1600 K1577:K1581 K1574:K1575 K1572:L1573 L1577:L1580 L1594 K1592:L1593 M1593:N1593 K1585:K1590">
    <cfRule type="containsText" dxfId="1647" priority="451" stopIfTrue="1" operator="containsText" text="dsoy jktdh; fo|ky;ksa esa iz;ksx gsrq fu%'kqYd">
      <formula>NOT(ISERROR(SEARCH("dsoy jktdh; fo|ky;ksa esa iz;ksx gsrq fu%'kqYd",J1569)))</formula>
    </cfRule>
  </conditionalFormatting>
  <conditionalFormatting sqref="K1600">
    <cfRule type="cellIs" dxfId="1646" priority="450" stopIfTrue="1" operator="equal">
      <formula>0</formula>
    </cfRule>
  </conditionalFormatting>
  <conditionalFormatting sqref="K1600">
    <cfRule type="containsText" dxfId="1645" priority="448" stopIfTrue="1" operator="containsText" text="f'k{kk foHkkx jktLFkku">
      <formula>NOT(ISERROR(SEARCH("f'k{kk foHkkx jktLFkku",K1600)))</formula>
    </cfRule>
    <cfRule type="containsText" dxfId="1644" priority="449" stopIfTrue="1" operator="containsText" text="iw.kkZad">
      <formula>NOT(ISERROR(SEARCH("iw.kkZad",K1600)))</formula>
    </cfRule>
  </conditionalFormatting>
  <conditionalFormatting sqref="K1600">
    <cfRule type="containsText" dxfId="1643" priority="447" stopIfTrue="1" operator="containsText" text="dsoy jktdh; fo|ky;ksa esa iz;ksx gsrq fu%'kqYd">
      <formula>NOT(ISERROR(SEARCH("dsoy jktdh; fo|ky;ksa esa iz;ksx gsrq fu%'kqYd",K1600)))</formula>
    </cfRule>
  </conditionalFormatting>
  <conditionalFormatting sqref="L1595:L1598">
    <cfRule type="cellIs" dxfId="1642" priority="446" stopIfTrue="1" operator="equal">
      <formula>0</formula>
    </cfRule>
  </conditionalFormatting>
  <conditionalFormatting sqref="L1595:L1598">
    <cfRule type="containsText" dxfId="1641" priority="442" stopIfTrue="1" operator="containsText" text="f'k{kk foHkkx jktLFkku">
      <formula>NOT(ISERROR(SEARCH("f'k{kk foHkkx jktLFkku",L1595)))</formula>
    </cfRule>
    <cfRule type="containsText" dxfId="1640" priority="445" stopIfTrue="1" operator="containsText" text="iw.kkZad">
      <formula>NOT(ISERROR(SEARCH("iw.kkZad",L1595)))</formula>
    </cfRule>
  </conditionalFormatting>
  <conditionalFormatting sqref="L1595:L1598">
    <cfRule type="cellIs" dxfId="1639" priority="443" stopIfTrue="1" operator="equal">
      <formula>1800</formula>
    </cfRule>
    <cfRule type="cellIs" dxfId="1638" priority="444" stopIfTrue="1" operator="equal">
      <formula>200</formula>
    </cfRule>
  </conditionalFormatting>
  <conditionalFormatting sqref="L1595:L1598">
    <cfRule type="containsText" dxfId="1637" priority="441" stopIfTrue="1" operator="containsText" text="dsoy jktdh; fo|ky;ksa esa iz;ksx gsrq fu%'kqYd">
      <formula>NOT(ISERROR(SEARCH("dsoy jktdh; fo|ky;ksa esa iz;ksx gsrq fu%'kqYd",L1595)))</formula>
    </cfRule>
  </conditionalFormatting>
  <conditionalFormatting sqref="L1574:L1575">
    <cfRule type="cellIs" dxfId="1636" priority="440" stopIfTrue="1" operator="equal">
      <formula>0</formula>
    </cfRule>
  </conditionalFormatting>
  <conditionalFormatting sqref="L1574:L1575">
    <cfRule type="containsText" dxfId="1635" priority="436" stopIfTrue="1" operator="containsText" text="f'k{kk foHkkx jktLFkku">
      <formula>NOT(ISERROR(SEARCH("f'k{kk foHkkx jktLFkku",L1574)))</formula>
    </cfRule>
    <cfRule type="containsText" dxfId="1634" priority="439" stopIfTrue="1" operator="containsText" text="iw.kkZad">
      <formula>NOT(ISERROR(SEARCH("iw.kkZad",L1574)))</formula>
    </cfRule>
  </conditionalFormatting>
  <conditionalFormatting sqref="L1574:L1575">
    <cfRule type="cellIs" dxfId="1633" priority="437" stopIfTrue="1" operator="equal">
      <formula>1800</formula>
    </cfRule>
    <cfRule type="cellIs" dxfId="1632" priority="438" stopIfTrue="1" operator="equal">
      <formula>200</formula>
    </cfRule>
  </conditionalFormatting>
  <conditionalFormatting sqref="L1574:L1575">
    <cfRule type="containsText" dxfId="1631" priority="435" stopIfTrue="1" operator="containsText" text="dsoy jktdh; fo|ky;ksa esa iz;ksx gsrq fu%'kqYd">
      <formula>NOT(ISERROR(SEARCH("dsoy jktdh; fo|ky;ksa esa iz;ksx gsrq fu%'kqYd",L1574)))</formula>
    </cfRule>
  </conditionalFormatting>
  <conditionalFormatting sqref="E1600">
    <cfRule type="cellIs" dxfId="1630" priority="412" stopIfTrue="1" operator="equal">
      <formula>0</formula>
    </cfRule>
  </conditionalFormatting>
  <conditionalFormatting sqref="C1569:C1570 D1582:F1582 D1583 D1577:D1581 D1574:D1575 D1572:E1573 E1577:E1580 E1594 D1592:E1593 F1593:G1593 D1585:D1590">
    <cfRule type="cellIs" dxfId="1629" priority="434" stopIfTrue="1" operator="equal">
      <formula>0</formula>
    </cfRule>
  </conditionalFormatting>
  <conditionalFormatting sqref="C1569:C1570 D1582:F1582 D1583 D1577:D1581 D1574:D1575 D1572:E1573 E1577:E1580 E1594 D1592:E1593 F1593:G1593 D1585:D1590">
    <cfRule type="containsText" dxfId="1628" priority="430" stopIfTrue="1" operator="containsText" text="f'k{kk foHkkx jktLFkku">
      <formula>NOT(ISERROR(SEARCH("f'k{kk foHkkx jktLFkku",C1569)))</formula>
    </cfRule>
    <cfRule type="containsText" dxfId="1627" priority="433" stopIfTrue="1" operator="containsText" text="iw.kkZad">
      <formula>NOT(ISERROR(SEARCH("iw.kkZad",C1569)))</formula>
    </cfRule>
  </conditionalFormatting>
  <conditionalFormatting sqref="E1573 E1576:E1578 E1592:E1594">
    <cfRule type="cellIs" dxfId="1626" priority="431" stopIfTrue="1" operator="equal">
      <formula>1800</formula>
    </cfRule>
    <cfRule type="cellIs" dxfId="1625" priority="432" stopIfTrue="1" operator="equal">
      <formula>200</formula>
    </cfRule>
  </conditionalFormatting>
  <conditionalFormatting sqref="C1569:C1570 D1582:F1582 D1583 D1577:D1581 D1574:D1575 D1572:E1573 E1577:E1580 E1594 D1592:E1593 F1593:G1593 D1585:D1590">
    <cfRule type="containsText" dxfId="1624" priority="429" stopIfTrue="1" operator="containsText" text="dsoy jktdh; fo|ky;ksa esa iz;ksx gsrq fu%'kqYd">
      <formula>NOT(ISERROR(SEARCH("dsoy jktdh; fo|ky;ksa esa iz;ksx gsrq fu%'kqYd",C1569)))</formula>
    </cfRule>
  </conditionalFormatting>
  <conditionalFormatting sqref="D1600">
    <cfRule type="cellIs" dxfId="1623" priority="428" stopIfTrue="1" operator="equal">
      <formula>0</formula>
    </cfRule>
  </conditionalFormatting>
  <conditionalFormatting sqref="D1600">
    <cfRule type="containsText" dxfId="1622" priority="426" stopIfTrue="1" operator="containsText" text="f'k{kk foHkkx jktLFkku">
      <formula>NOT(ISERROR(SEARCH("f'k{kk foHkkx jktLFkku",D1600)))</formula>
    </cfRule>
    <cfRule type="containsText" dxfId="1621" priority="427" stopIfTrue="1" operator="containsText" text="iw.kkZad">
      <formula>NOT(ISERROR(SEARCH("iw.kkZad",D1600)))</formula>
    </cfRule>
  </conditionalFormatting>
  <conditionalFormatting sqref="D1600">
    <cfRule type="containsText" dxfId="1620" priority="425" stopIfTrue="1" operator="containsText" text="dsoy jktdh; fo|ky;ksa esa iz;ksx gsrq fu%'kqYd">
      <formula>NOT(ISERROR(SEARCH("dsoy jktdh; fo|ky;ksa esa iz;ksx gsrq fu%'kqYd",D1600)))</formula>
    </cfRule>
  </conditionalFormatting>
  <conditionalFormatting sqref="E1595:E1598">
    <cfRule type="cellIs" dxfId="1619" priority="424" stopIfTrue="1" operator="equal">
      <formula>0</formula>
    </cfRule>
  </conditionalFormatting>
  <conditionalFormatting sqref="E1595:E1598">
    <cfRule type="containsText" dxfId="1618" priority="420" stopIfTrue="1" operator="containsText" text="f'k{kk foHkkx jktLFkku">
      <formula>NOT(ISERROR(SEARCH("f'k{kk foHkkx jktLFkku",E1595)))</formula>
    </cfRule>
    <cfRule type="containsText" dxfId="1617" priority="423" stopIfTrue="1" operator="containsText" text="iw.kkZad">
      <formula>NOT(ISERROR(SEARCH("iw.kkZad",E1595)))</formula>
    </cfRule>
  </conditionalFormatting>
  <conditionalFormatting sqref="E1595:E1598">
    <cfRule type="cellIs" dxfId="1616" priority="421" stopIfTrue="1" operator="equal">
      <formula>1800</formula>
    </cfRule>
    <cfRule type="cellIs" dxfId="1615" priority="422" stopIfTrue="1" operator="equal">
      <formula>200</formula>
    </cfRule>
  </conditionalFormatting>
  <conditionalFormatting sqref="E1595:E1598">
    <cfRule type="containsText" dxfId="1614" priority="419" stopIfTrue="1" operator="containsText" text="dsoy jktdh; fo|ky;ksa esa iz;ksx gsrq fu%'kqYd">
      <formula>NOT(ISERROR(SEARCH("dsoy jktdh; fo|ky;ksa esa iz;ksx gsrq fu%'kqYd",E1595)))</formula>
    </cfRule>
  </conditionalFormatting>
  <conditionalFormatting sqref="E1574:E1575">
    <cfRule type="cellIs" dxfId="1613" priority="418" stopIfTrue="1" operator="equal">
      <formula>0</formula>
    </cfRule>
  </conditionalFormatting>
  <conditionalFormatting sqref="E1574:E1575">
    <cfRule type="containsText" dxfId="1612" priority="414" stopIfTrue="1" operator="containsText" text="f'k{kk foHkkx jktLFkku">
      <formula>NOT(ISERROR(SEARCH("f'k{kk foHkkx jktLFkku",E1574)))</formula>
    </cfRule>
    <cfRule type="containsText" dxfId="1611" priority="417" stopIfTrue="1" operator="containsText" text="iw.kkZad">
      <formula>NOT(ISERROR(SEARCH("iw.kkZad",E1574)))</formula>
    </cfRule>
  </conditionalFormatting>
  <conditionalFormatting sqref="E1574:E1575">
    <cfRule type="cellIs" dxfId="1610" priority="415" stopIfTrue="1" operator="equal">
      <formula>1800</formula>
    </cfRule>
    <cfRule type="cellIs" dxfId="1609" priority="416" stopIfTrue="1" operator="equal">
      <formula>200</formula>
    </cfRule>
  </conditionalFormatting>
  <conditionalFormatting sqref="E1574:E1575">
    <cfRule type="containsText" dxfId="1608" priority="413" stopIfTrue="1" operator="containsText" text="dsoy jktdh; fo|ky;ksa esa iz;ksx gsrq fu%'kqYd">
      <formula>NOT(ISERROR(SEARCH("dsoy jktdh; fo|ky;ksa esa iz;ksx gsrq fu%'kqYd",E1574)))</formula>
    </cfRule>
  </conditionalFormatting>
  <conditionalFormatting sqref="E1600">
    <cfRule type="containsText" dxfId="1607" priority="410" stopIfTrue="1" operator="containsText" text="f'k{kk foHkkx jktLFkku">
      <formula>NOT(ISERROR(SEARCH("f'k{kk foHkkx jktLFkku",E1600)))</formula>
    </cfRule>
    <cfRule type="containsText" dxfId="1606" priority="411" stopIfTrue="1" operator="containsText" text="iw.kkZad">
      <formula>NOT(ISERROR(SEARCH("iw.kkZad",E1600)))</formula>
    </cfRule>
  </conditionalFormatting>
  <conditionalFormatting sqref="E1600">
    <cfRule type="containsText" dxfId="1605" priority="409" stopIfTrue="1" operator="containsText" text="dsoy jktdh; fo|ky;ksa esa iz;ksx gsrq fu%'kqYd">
      <formula>NOT(ISERROR(SEARCH("dsoy jktdh; fo|ky;ksa esa iz;ksx gsrq fu%'kqYd",E1600)))</formula>
    </cfRule>
  </conditionalFormatting>
  <conditionalFormatting sqref="D368">
    <cfRule type="cellIs" dxfId="1604" priority="336" stopIfTrue="1" operator="equal">
      <formula>0</formula>
    </cfRule>
  </conditionalFormatting>
  <conditionalFormatting sqref="D368">
    <cfRule type="containsText" dxfId="1603" priority="334" stopIfTrue="1" operator="containsText" text="f'k{kk foHkkx jktLFkku">
      <formula>NOT(ISERROR(SEARCH("f'k{kk foHkkx jktLFkku",D368)))</formula>
    </cfRule>
    <cfRule type="containsText" dxfId="1602" priority="335" stopIfTrue="1" operator="containsText" text="iw.kkZad">
      <formula>NOT(ISERROR(SEARCH("iw.kkZad",D368)))</formula>
    </cfRule>
  </conditionalFormatting>
  <conditionalFormatting sqref="D368">
    <cfRule type="containsText" dxfId="1601" priority="333" stopIfTrue="1" operator="containsText" text="dsoy jktdh; fo|ky;ksa esa iz;ksx gsrq fu%'kqYd">
      <formula>NOT(ISERROR(SEARCH("dsoy jktdh; fo|ky;ksa esa iz;ksx gsrq fu%'kqYd",D368)))</formula>
    </cfRule>
  </conditionalFormatting>
  <conditionalFormatting sqref="K16">
    <cfRule type="cellIs" dxfId="1600" priority="404" stopIfTrue="1" operator="equal">
      <formula>0</formula>
    </cfRule>
  </conditionalFormatting>
  <conditionalFormatting sqref="K16">
    <cfRule type="containsText" dxfId="1599" priority="402" stopIfTrue="1" operator="containsText" text="f'k{kk foHkkx jktLFkku">
      <formula>NOT(ISERROR(SEARCH("f'k{kk foHkkx jktLFkku",K16)))</formula>
    </cfRule>
    <cfRule type="containsText" dxfId="1598" priority="403" stopIfTrue="1" operator="containsText" text="iw.kkZad">
      <formula>NOT(ISERROR(SEARCH("iw.kkZad",K16)))</formula>
    </cfRule>
  </conditionalFormatting>
  <conditionalFormatting sqref="K16">
    <cfRule type="containsText" dxfId="1597" priority="401" stopIfTrue="1" operator="containsText" text="dsoy jktdh; fo|ky;ksa esa iz;ksx gsrq fu%'kqYd">
      <formula>NOT(ISERROR(SEARCH("dsoy jktdh; fo|ky;ksa esa iz;ksx gsrq fu%'kqYd",K16)))</formula>
    </cfRule>
  </conditionalFormatting>
  <conditionalFormatting sqref="D48">
    <cfRule type="cellIs" dxfId="1596" priority="400" stopIfTrue="1" operator="equal">
      <formula>0</formula>
    </cfRule>
  </conditionalFormatting>
  <conditionalFormatting sqref="D48">
    <cfRule type="containsText" dxfId="1595" priority="398" stopIfTrue="1" operator="containsText" text="f'k{kk foHkkx jktLFkku">
      <formula>NOT(ISERROR(SEARCH("f'k{kk foHkkx jktLFkku",D48)))</formula>
    </cfRule>
    <cfRule type="containsText" dxfId="1594" priority="399" stopIfTrue="1" operator="containsText" text="iw.kkZad">
      <formula>NOT(ISERROR(SEARCH("iw.kkZad",D48)))</formula>
    </cfRule>
  </conditionalFormatting>
  <conditionalFormatting sqref="D48">
    <cfRule type="containsText" dxfId="1593" priority="397" stopIfTrue="1" operator="containsText" text="dsoy jktdh; fo|ky;ksa esa iz;ksx gsrq fu%'kqYd">
      <formula>NOT(ISERROR(SEARCH("dsoy jktdh; fo|ky;ksa esa iz;ksx gsrq fu%'kqYd",D48)))</formula>
    </cfRule>
  </conditionalFormatting>
  <conditionalFormatting sqref="K48">
    <cfRule type="cellIs" dxfId="1592" priority="396" stopIfTrue="1" operator="equal">
      <formula>0</formula>
    </cfRule>
  </conditionalFormatting>
  <conditionalFormatting sqref="K48">
    <cfRule type="containsText" dxfId="1591" priority="394" stopIfTrue="1" operator="containsText" text="f'k{kk foHkkx jktLFkku">
      <formula>NOT(ISERROR(SEARCH("f'k{kk foHkkx jktLFkku",K48)))</formula>
    </cfRule>
    <cfRule type="containsText" dxfId="1590" priority="395" stopIfTrue="1" operator="containsText" text="iw.kkZad">
      <formula>NOT(ISERROR(SEARCH("iw.kkZad",K48)))</formula>
    </cfRule>
  </conditionalFormatting>
  <conditionalFormatting sqref="K48">
    <cfRule type="containsText" dxfId="1589" priority="393" stopIfTrue="1" operator="containsText" text="dsoy jktdh; fo|ky;ksa esa iz;ksx gsrq fu%'kqYd">
      <formula>NOT(ISERROR(SEARCH("dsoy jktdh; fo|ky;ksa esa iz;ksx gsrq fu%'kqYd",K48)))</formula>
    </cfRule>
  </conditionalFormatting>
  <conditionalFormatting sqref="D80">
    <cfRule type="cellIs" dxfId="1588" priority="392" stopIfTrue="1" operator="equal">
      <formula>0</formula>
    </cfRule>
  </conditionalFormatting>
  <conditionalFormatting sqref="D80">
    <cfRule type="containsText" dxfId="1587" priority="390" stopIfTrue="1" operator="containsText" text="f'k{kk foHkkx jktLFkku">
      <formula>NOT(ISERROR(SEARCH("f'k{kk foHkkx jktLFkku",D80)))</formula>
    </cfRule>
    <cfRule type="containsText" dxfId="1586" priority="391" stopIfTrue="1" operator="containsText" text="iw.kkZad">
      <formula>NOT(ISERROR(SEARCH("iw.kkZad",D80)))</formula>
    </cfRule>
  </conditionalFormatting>
  <conditionalFormatting sqref="D80">
    <cfRule type="containsText" dxfId="1585" priority="389" stopIfTrue="1" operator="containsText" text="dsoy jktdh; fo|ky;ksa esa iz;ksx gsrq fu%'kqYd">
      <formula>NOT(ISERROR(SEARCH("dsoy jktdh; fo|ky;ksa esa iz;ksx gsrq fu%'kqYd",D80)))</formula>
    </cfRule>
  </conditionalFormatting>
  <conditionalFormatting sqref="K80">
    <cfRule type="cellIs" dxfId="1584" priority="388" stopIfTrue="1" operator="equal">
      <formula>0</formula>
    </cfRule>
  </conditionalFormatting>
  <conditionalFormatting sqref="K80">
    <cfRule type="containsText" dxfId="1583" priority="386" stopIfTrue="1" operator="containsText" text="f'k{kk foHkkx jktLFkku">
      <formula>NOT(ISERROR(SEARCH("f'k{kk foHkkx jktLFkku",K80)))</formula>
    </cfRule>
    <cfRule type="containsText" dxfId="1582" priority="387" stopIfTrue="1" operator="containsText" text="iw.kkZad">
      <formula>NOT(ISERROR(SEARCH("iw.kkZad",K80)))</formula>
    </cfRule>
  </conditionalFormatting>
  <conditionalFormatting sqref="K80">
    <cfRule type="containsText" dxfId="1581" priority="385" stopIfTrue="1" operator="containsText" text="dsoy jktdh; fo|ky;ksa esa iz;ksx gsrq fu%'kqYd">
      <formula>NOT(ISERROR(SEARCH("dsoy jktdh; fo|ky;ksa esa iz;ksx gsrq fu%'kqYd",K80)))</formula>
    </cfRule>
  </conditionalFormatting>
  <conditionalFormatting sqref="D112">
    <cfRule type="cellIs" dxfId="1580" priority="384" stopIfTrue="1" operator="equal">
      <formula>0</formula>
    </cfRule>
  </conditionalFormatting>
  <conditionalFormatting sqref="D112">
    <cfRule type="containsText" dxfId="1579" priority="382" stopIfTrue="1" operator="containsText" text="f'k{kk foHkkx jktLFkku">
      <formula>NOT(ISERROR(SEARCH("f'k{kk foHkkx jktLFkku",D112)))</formula>
    </cfRule>
    <cfRule type="containsText" dxfId="1578" priority="383" stopIfTrue="1" operator="containsText" text="iw.kkZad">
      <formula>NOT(ISERROR(SEARCH("iw.kkZad",D112)))</formula>
    </cfRule>
  </conditionalFormatting>
  <conditionalFormatting sqref="D112">
    <cfRule type="containsText" dxfId="1577" priority="381" stopIfTrue="1" operator="containsText" text="dsoy jktdh; fo|ky;ksa esa iz;ksx gsrq fu%'kqYd">
      <formula>NOT(ISERROR(SEARCH("dsoy jktdh; fo|ky;ksa esa iz;ksx gsrq fu%'kqYd",D112)))</formula>
    </cfRule>
  </conditionalFormatting>
  <conditionalFormatting sqref="K112">
    <cfRule type="cellIs" dxfId="1576" priority="380" stopIfTrue="1" operator="equal">
      <formula>0</formula>
    </cfRule>
  </conditionalFormatting>
  <conditionalFormatting sqref="K112">
    <cfRule type="containsText" dxfId="1575" priority="378" stopIfTrue="1" operator="containsText" text="f'k{kk foHkkx jktLFkku">
      <formula>NOT(ISERROR(SEARCH("f'k{kk foHkkx jktLFkku",K112)))</formula>
    </cfRule>
    <cfRule type="containsText" dxfId="1574" priority="379" stopIfTrue="1" operator="containsText" text="iw.kkZad">
      <formula>NOT(ISERROR(SEARCH("iw.kkZad",K112)))</formula>
    </cfRule>
  </conditionalFormatting>
  <conditionalFormatting sqref="K112">
    <cfRule type="containsText" dxfId="1573" priority="377" stopIfTrue="1" operator="containsText" text="dsoy jktdh; fo|ky;ksa esa iz;ksx gsrq fu%'kqYd">
      <formula>NOT(ISERROR(SEARCH("dsoy jktdh; fo|ky;ksa esa iz;ksx gsrq fu%'kqYd",K112)))</formula>
    </cfRule>
  </conditionalFormatting>
  <conditionalFormatting sqref="D176">
    <cfRule type="cellIs" dxfId="1572" priority="376" stopIfTrue="1" operator="equal">
      <formula>0</formula>
    </cfRule>
  </conditionalFormatting>
  <conditionalFormatting sqref="D176">
    <cfRule type="containsText" dxfId="1571" priority="374" stopIfTrue="1" operator="containsText" text="f'k{kk foHkkx jktLFkku">
      <formula>NOT(ISERROR(SEARCH("f'k{kk foHkkx jktLFkku",D176)))</formula>
    </cfRule>
    <cfRule type="containsText" dxfId="1570" priority="375" stopIfTrue="1" operator="containsText" text="iw.kkZad">
      <formula>NOT(ISERROR(SEARCH("iw.kkZad",D176)))</formula>
    </cfRule>
  </conditionalFormatting>
  <conditionalFormatting sqref="D176">
    <cfRule type="containsText" dxfId="1569" priority="373" stopIfTrue="1" operator="containsText" text="dsoy jktdh; fo|ky;ksa esa iz;ksx gsrq fu%'kqYd">
      <formula>NOT(ISERROR(SEARCH("dsoy jktdh; fo|ky;ksa esa iz;ksx gsrq fu%'kqYd",D176)))</formula>
    </cfRule>
  </conditionalFormatting>
  <conditionalFormatting sqref="K176">
    <cfRule type="cellIs" dxfId="1568" priority="372" stopIfTrue="1" operator="equal">
      <formula>0</formula>
    </cfRule>
  </conditionalFormatting>
  <conditionalFormatting sqref="K176">
    <cfRule type="containsText" dxfId="1567" priority="370" stopIfTrue="1" operator="containsText" text="f'k{kk foHkkx jktLFkku">
      <formula>NOT(ISERROR(SEARCH("f'k{kk foHkkx jktLFkku",K176)))</formula>
    </cfRule>
    <cfRule type="containsText" dxfId="1566" priority="371" stopIfTrue="1" operator="containsText" text="iw.kkZad">
      <formula>NOT(ISERROR(SEARCH("iw.kkZad",K176)))</formula>
    </cfRule>
  </conditionalFormatting>
  <conditionalFormatting sqref="K176">
    <cfRule type="containsText" dxfId="1565" priority="369" stopIfTrue="1" operator="containsText" text="dsoy jktdh; fo|ky;ksa esa iz;ksx gsrq fu%'kqYd">
      <formula>NOT(ISERROR(SEARCH("dsoy jktdh; fo|ky;ksa esa iz;ksx gsrq fu%'kqYd",K176)))</formula>
    </cfRule>
  </conditionalFormatting>
  <conditionalFormatting sqref="D208">
    <cfRule type="cellIs" dxfId="1564" priority="368" stopIfTrue="1" operator="equal">
      <formula>0</formula>
    </cfRule>
  </conditionalFormatting>
  <conditionalFormatting sqref="D208">
    <cfRule type="containsText" dxfId="1563" priority="366" stopIfTrue="1" operator="containsText" text="f'k{kk foHkkx jktLFkku">
      <formula>NOT(ISERROR(SEARCH("f'k{kk foHkkx jktLFkku",D208)))</formula>
    </cfRule>
    <cfRule type="containsText" dxfId="1562" priority="367" stopIfTrue="1" operator="containsText" text="iw.kkZad">
      <formula>NOT(ISERROR(SEARCH("iw.kkZad",D208)))</formula>
    </cfRule>
  </conditionalFormatting>
  <conditionalFormatting sqref="D208">
    <cfRule type="containsText" dxfId="1561" priority="365" stopIfTrue="1" operator="containsText" text="dsoy jktdh; fo|ky;ksa esa iz;ksx gsrq fu%'kqYd">
      <formula>NOT(ISERROR(SEARCH("dsoy jktdh; fo|ky;ksa esa iz;ksx gsrq fu%'kqYd",D208)))</formula>
    </cfRule>
  </conditionalFormatting>
  <conditionalFormatting sqref="K208">
    <cfRule type="cellIs" dxfId="1560" priority="364" stopIfTrue="1" operator="equal">
      <formula>0</formula>
    </cfRule>
  </conditionalFormatting>
  <conditionalFormatting sqref="K208">
    <cfRule type="containsText" dxfId="1559" priority="362" stopIfTrue="1" operator="containsText" text="f'k{kk foHkkx jktLFkku">
      <formula>NOT(ISERROR(SEARCH("f'k{kk foHkkx jktLFkku",K208)))</formula>
    </cfRule>
    <cfRule type="containsText" dxfId="1558" priority="363" stopIfTrue="1" operator="containsText" text="iw.kkZad">
      <formula>NOT(ISERROR(SEARCH("iw.kkZad",K208)))</formula>
    </cfRule>
  </conditionalFormatting>
  <conditionalFormatting sqref="K208">
    <cfRule type="containsText" dxfId="1557" priority="361" stopIfTrue="1" operator="containsText" text="dsoy jktdh; fo|ky;ksa esa iz;ksx gsrq fu%'kqYd">
      <formula>NOT(ISERROR(SEARCH("dsoy jktdh; fo|ky;ksa esa iz;ksx gsrq fu%'kqYd",K208)))</formula>
    </cfRule>
  </conditionalFormatting>
  <conditionalFormatting sqref="D272">
    <cfRule type="cellIs" dxfId="1556" priority="360" stopIfTrue="1" operator="equal">
      <formula>0</formula>
    </cfRule>
  </conditionalFormatting>
  <conditionalFormatting sqref="D272">
    <cfRule type="containsText" dxfId="1555" priority="358" stopIfTrue="1" operator="containsText" text="f'k{kk foHkkx jktLFkku">
      <formula>NOT(ISERROR(SEARCH("f'k{kk foHkkx jktLFkku",D272)))</formula>
    </cfRule>
    <cfRule type="containsText" dxfId="1554" priority="359" stopIfTrue="1" operator="containsText" text="iw.kkZad">
      <formula>NOT(ISERROR(SEARCH("iw.kkZad",D272)))</formula>
    </cfRule>
  </conditionalFormatting>
  <conditionalFormatting sqref="D272">
    <cfRule type="containsText" dxfId="1553" priority="357" stopIfTrue="1" operator="containsText" text="dsoy jktdh; fo|ky;ksa esa iz;ksx gsrq fu%'kqYd">
      <formula>NOT(ISERROR(SEARCH("dsoy jktdh; fo|ky;ksa esa iz;ksx gsrq fu%'kqYd",D272)))</formula>
    </cfRule>
  </conditionalFormatting>
  <conditionalFormatting sqref="K272">
    <cfRule type="cellIs" dxfId="1552" priority="356" stopIfTrue="1" operator="equal">
      <formula>0</formula>
    </cfRule>
  </conditionalFormatting>
  <conditionalFormatting sqref="K272">
    <cfRule type="containsText" dxfId="1551" priority="354" stopIfTrue="1" operator="containsText" text="f'k{kk foHkkx jktLFkku">
      <formula>NOT(ISERROR(SEARCH("f'k{kk foHkkx jktLFkku",K272)))</formula>
    </cfRule>
    <cfRule type="containsText" dxfId="1550" priority="355" stopIfTrue="1" operator="containsText" text="iw.kkZad">
      <formula>NOT(ISERROR(SEARCH("iw.kkZad",K272)))</formula>
    </cfRule>
  </conditionalFormatting>
  <conditionalFormatting sqref="K272">
    <cfRule type="containsText" dxfId="1549" priority="353" stopIfTrue="1" operator="containsText" text="dsoy jktdh; fo|ky;ksa esa iz;ksx gsrq fu%'kqYd">
      <formula>NOT(ISERROR(SEARCH("dsoy jktdh; fo|ky;ksa esa iz;ksx gsrq fu%'kqYd",K272)))</formula>
    </cfRule>
  </conditionalFormatting>
  <conditionalFormatting sqref="D304">
    <cfRule type="cellIs" dxfId="1548" priority="352" stopIfTrue="1" operator="equal">
      <formula>0</formula>
    </cfRule>
  </conditionalFormatting>
  <conditionalFormatting sqref="D304">
    <cfRule type="containsText" dxfId="1547" priority="350" stopIfTrue="1" operator="containsText" text="f'k{kk foHkkx jktLFkku">
      <formula>NOT(ISERROR(SEARCH("f'k{kk foHkkx jktLFkku",D304)))</formula>
    </cfRule>
    <cfRule type="containsText" dxfId="1546" priority="351" stopIfTrue="1" operator="containsText" text="iw.kkZad">
      <formula>NOT(ISERROR(SEARCH("iw.kkZad",D304)))</formula>
    </cfRule>
  </conditionalFormatting>
  <conditionalFormatting sqref="D304">
    <cfRule type="containsText" dxfId="1545" priority="349" stopIfTrue="1" operator="containsText" text="dsoy jktdh; fo|ky;ksa esa iz;ksx gsrq fu%'kqYd">
      <formula>NOT(ISERROR(SEARCH("dsoy jktdh; fo|ky;ksa esa iz;ksx gsrq fu%'kqYd",D304)))</formula>
    </cfRule>
  </conditionalFormatting>
  <conditionalFormatting sqref="K304">
    <cfRule type="cellIs" dxfId="1544" priority="348" stopIfTrue="1" operator="equal">
      <formula>0</formula>
    </cfRule>
  </conditionalFormatting>
  <conditionalFormatting sqref="K304">
    <cfRule type="containsText" dxfId="1543" priority="346" stopIfTrue="1" operator="containsText" text="f'k{kk foHkkx jktLFkku">
      <formula>NOT(ISERROR(SEARCH("f'k{kk foHkkx jktLFkku",K304)))</formula>
    </cfRule>
    <cfRule type="containsText" dxfId="1542" priority="347" stopIfTrue="1" operator="containsText" text="iw.kkZad">
      <formula>NOT(ISERROR(SEARCH("iw.kkZad",K304)))</formula>
    </cfRule>
  </conditionalFormatting>
  <conditionalFormatting sqref="K304">
    <cfRule type="containsText" dxfId="1541" priority="345" stopIfTrue="1" operator="containsText" text="dsoy jktdh; fo|ky;ksa esa iz;ksx gsrq fu%'kqYd">
      <formula>NOT(ISERROR(SEARCH("dsoy jktdh; fo|ky;ksa esa iz;ksx gsrq fu%'kqYd",K304)))</formula>
    </cfRule>
  </conditionalFormatting>
  <conditionalFormatting sqref="D336">
    <cfRule type="cellIs" dxfId="1540" priority="344" stopIfTrue="1" operator="equal">
      <formula>0</formula>
    </cfRule>
  </conditionalFormatting>
  <conditionalFormatting sqref="D336">
    <cfRule type="containsText" dxfId="1539" priority="342" stopIfTrue="1" operator="containsText" text="f'k{kk foHkkx jktLFkku">
      <formula>NOT(ISERROR(SEARCH("f'k{kk foHkkx jktLFkku",D336)))</formula>
    </cfRule>
    <cfRule type="containsText" dxfId="1538" priority="343" stopIfTrue="1" operator="containsText" text="iw.kkZad">
      <formula>NOT(ISERROR(SEARCH("iw.kkZad",D336)))</formula>
    </cfRule>
  </conditionalFormatting>
  <conditionalFormatting sqref="D336">
    <cfRule type="containsText" dxfId="1537" priority="341" stopIfTrue="1" operator="containsText" text="dsoy jktdh; fo|ky;ksa esa iz;ksx gsrq fu%'kqYd">
      <formula>NOT(ISERROR(SEARCH("dsoy jktdh; fo|ky;ksa esa iz;ksx gsrq fu%'kqYd",D336)))</formula>
    </cfRule>
  </conditionalFormatting>
  <conditionalFormatting sqref="K336">
    <cfRule type="cellIs" dxfId="1536" priority="340" stopIfTrue="1" operator="equal">
      <formula>0</formula>
    </cfRule>
  </conditionalFormatting>
  <conditionalFormatting sqref="K336">
    <cfRule type="containsText" dxfId="1535" priority="338" stopIfTrue="1" operator="containsText" text="f'k{kk foHkkx jktLFkku">
      <formula>NOT(ISERROR(SEARCH("f'k{kk foHkkx jktLFkku",K336)))</formula>
    </cfRule>
    <cfRule type="containsText" dxfId="1534" priority="339" stopIfTrue="1" operator="containsText" text="iw.kkZad">
      <formula>NOT(ISERROR(SEARCH("iw.kkZad",K336)))</formula>
    </cfRule>
  </conditionalFormatting>
  <conditionalFormatting sqref="K336">
    <cfRule type="containsText" dxfId="1533" priority="337" stopIfTrue="1" operator="containsText" text="dsoy jktdh; fo|ky;ksa esa iz;ksx gsrq fu%'kqYd">
      <formula>NOT(ISERROR(SEARCH("dsoy jktdh; fo|ky;ksa esa iz;ksx gsrq fu%'kqYd",K336)))</formula>
    </cfRule>
  </conditionalFormatting>
  <conditionalFormatting sqref="K368">
    <cfRule type="cellIs" dxfId="1532" priority="332" stopIfTrue="1" operator="equal">
      <formula>0</formula>
    </cfRule>
  </conditionalFormatting>
  <conditionalFormatting sqref="K368">
    <cfRule type="containsText" dxfId="1531" priority="330" stopIfTrue="1" operator="containsText" text="f'k{kk foHkkx jktLFkku">
      <formula>NOT(ISERROR(SEARCH("f'k{kk foHkkx jktLFkku",K368)))</formula>
    </cfRule>
    <cfRule type="containsText" dxfId="1530" priority="331" stopIfTrue="1" operator="containsText" text="iw.kkZad">
      <formula>NOT(ISERROR(SEARCH("iw.kkZad",K368)))</formula>
    </cfRule>
  </conditionalFormatting>
  <conditionalFormatting sqref="K368">
    <cfRule type="containsText" dxfId="1529" priority="329" stopIfTrue="1" operator="containsText" text="dsoy jktdh; fo|ky;ksa esa iz;ksx gsrq fu%'kqYd">
      <formula>NOT(ISERROR(SEARCH("dsoy jktdh; fo|ky;ksa esa iz;ksx gsrq fu%'kqYd",K368)))</formula>
    </cfRule>
  </conditionalFormatting>
  <conditionalFormatting sqref="D400">
    <cfRule type="cellIs" dxfId="1528" priority="328" stopIfTrue="1" operator="equal">
      <formula>0</formula>
    </cfRule>
  </conditionalFormatting>
  <conditionalFormatting sqref="D400">
    <cfRule type="containsText" dxfId="1527" priority="326" stopIfTrue="1" operator="containsText" text="f'k{kk foHkkx jktLFkku">
      <formula>NOT(ISERROR(SEARCH("f'k{kk foHkkx jktLFkku",D400)))</formula>
    </cfRule>
    <cfRule type="containsText" dxfId="1526" priority="327" stopIfTrue="1" operator="containsText" text="iw.kkZad">
      <formula>NOT(ISERROR(SEARCH("iw.kkZad",D400)))</formula>
    </cfRule>
  </conditionalFormatting>
  <conditionalFormatting sqref="D400">
    <cfRule type="containsText" dxfId="1525" priority="325" stopIfTrue="1" operator="containsText" text="dsoy jktdh; fo|ky;ksa esa iz;ksx gsrq fu%'kqYd">
      <formula>NOT(ISERROR(SEARCH("dsoy jktdh; fo|ky;ksa esa iz;ksx gsrq fu%'kqYd",D400)))</formula>
    </cfRule>
  </conditionalFormatting>
  <conditionalFormatting sqref="K400">
    <cfRule type="cellIs" dxfId="1524" priority="324" stopIfTrue="1" operator="equal">
      <formula>0</formula>
    </cfRule>
  </conditionalFormatting>
  <conditionalFormatting sqref="K400">
    <cfRule type="containsText" dxfId="1523" priority="322" stopIfTrue="1" operator="containsText" text="f'k{kk foHkkx jktLFkku">
      <formula>NOT(ISERROR(SEARCH("f'k{kk foHkkx jktLFkku",K400)))</formula>
    </cfRule>
    <cfRule type="containsText" dxfId="1522" priority="323" stopIfTrue="1" operator="containsText" text="iw.kkZad">
      <formula>NOT(ISERROR(SEARCH("iw.kkZad",K400)))</formula>
    </cfRule>
  </conditionalFormatting>
  <conditionalFormatting sqref="K400">
    <cfRule type="containsText" dxfId="1521" priority="321" stopIfTrue="1" operator="containsText" text="dsoy jktdh; fo|ky;ksa esa iz;ksx gsrq fu%'kqYd">
      <formula>NOT(ISERROR(SEARCH("dsoy jktdh; fo|ky;ksa esa iz;ksx gsrq fu%'kqYd",K400)))</formula>
    </cfRule>
  </conditionalFormatting>
  <conditionalFormatting sqref="D464">
    <cfRule type="cellIs" dxfId="1520" priority="320" stopIfTrue="1" operator="equal">
      <formula>0</formula>
    </cfRule>
  </conditionalFormatting>
  <conditionalFormatting sqref="D464">
    <cfRule type="containsText" dxfId="1519" priority="318" stopIfTrue="1" operator="containsText" text="f'k{kk foHkkx jktLFkku">
      <formula>NOT(ISERROR(SEARCH("f'k{kk foHkkx jktLFkku",D464)))</formula>
    </cfRule>
    <cfRule type="containsText" dxfId="1518" priority="319" stopIfTrue="1" operator="containsText" text="iw.kkZad">
      <formula>NOT(ISERROR(SEARCH("iw.kkZad",D464)))</formula>
    </cfRule>
  </conditionalFormatting>
  <conditionalFormatting sqref="D464">
    <cfRule type="containsText" dxfId="1517" priority="317" stopIfTrue="1" operator="containsText" text="dsoy jktdh; fo|ky;ksa esa iz;ksx gsrq fu%'kqYd">
      <formula>NOT(ISERROR(SEARCH("dsoy jktdh; fo|ky;ksa esa iz;ksx gsrq fu%'kqYd",D464)))</formula>
    </cfRule>
  </conditionalFormatting>
  <conditionalFormatting sqref="K464">
    <cfRule type="cellIs" dxfId="1516" priority="316" stopIfTrue="1" operator="equal">
      <formula>0</formula>
    </cfRule>
  </conditionalFormatting>
  <conditionalFormatting sqref="K464">
    <cfRule type="containsText" dxfId="1515" priority="314" stopIfTrue="1" operator="containsText" text="f'k{kk foHkkx jktLFkku">
      <formula>NOT(ISERROR(SEARCH("f'k{kk foHkkx jktLFkku",K464)))</formula>
    </cfRule>
    <cfRule type="containsText" dxfId="1514" priority="315" stopIfTrue="1" operator="containsText" text="iw.kkZad">
      <formula>NOT(ISERROR(SEARCH("iw.kkZad",K464)))</formula>
    </cfRule>
  </conditionalFormatting>
  <conditionalFormatting sqref="K464">
    <cfRule type="containsText" dxfId="1513" priority="313" stopIfTrue="1" operator="containsText" text="dsoy jktdh; fo|ky;ksa esa iz;ksx gsrq fu%'kqYd">
      <formula>NOT(ISERROR(SEARCH("dsoy jktdh; fo|ky;ksa esa iz;ksx gsrq fu%'kqYd",K464)))</formula>
    </cfRule>
  </conditionalFormatting>
  <conditionalFormatting sqref="D496">
    <cfRule type="cellIs" dxfId="1512" priority="312" stopIfTrue="1" operator="equal">
      <formula>0</formula>
    </cfRule>
  </conditionalFormatting>
  <conditionalFormatting sqref="D496">
    <cfRule type="containsText" dxfId="1511" priority="310" stopIfTrue="1" operator="containsText" text="f'k{kk foHkkx jktLFkku">
      <formula>NOT(ISERROR(SEARCH("f'k{kk foHkkx jktLFkku",D496)))</formula>
    </cfRule>
    <cfRule type="containsText" dxfId="1510" priority="311" stopIfTrue="1" operator="containsText" text="iw.kkZad">
      <formula>NOT(ISERROR(SEARCH("iw.kkZad",D496)))</formula>
    </cfRule>
  </conditionalFormatting>
  <conditionalFormatting sqref="D496">
    <cfRule type="containsText" dxfId="1509" priority="309" stopIfTrue="1" operator="containsText" text="dsoy jktdh; fo|ky;ksa esa iz;ksx gsrq fu%'kqYd">
      <formula>NOT(ISERROR(SEARCH("dsoy jktdh; fo|ky;ksa esa iz;ksx gsrq fu%'kqYd",D496)))</formula>
    </cfRule>
  </conditionalFormatting>
  <conditionalFormatting sqref="K496">
    <cfRule type="cellIs" dxfId="1508" priority="308" stopIfTrue="1" operator="equal">
      <formula>0</formula>
    </cfRule>
  </conditionalFormatting>
  <conditionalFormatting sqref="K496">
    <cfRule type="containsText" dxfId="1507" priority="306" stopIfTrue="1" operator="containsText" text="f'k{kk foHkkx jktLFkku">
      <formula>NOT(ISERROR(SEARCH("f'k{kk foHkkx jktLFkku",K496)))</formula>
    </cfRule>
    <cfRule type="containsText" dxfId="1506" priority="307" stopIfTrue="1" operator="containsText" text="iw.kkZad">
      <formula>NOT(ISERROR(SEARCH("iw.kkZad",K496)))</formula>
    </cfRule>
  </conditionalFormatting>
  <conditionalFormatting sqref="K496">
    <cfRule type="containsText" dxfId="1505" priority="305" stopIfTrue="1" operator="containsText" text="dsoy jktdh; fo|ky;ksa esa iz;ksx gsrq fu%'kqYd">
      <formula>NOT(ISERROR(SEARCH("dsoy jktdh; fo|ky;ksa esa iz;ksx gsrq fu%'kqYd",K496)))</formula>
    </cfRule>
  </conditionalFormatting>
  <conditionalFormatting sqref="D560">
    <cfRule type="cellIs" dxfId="1504" priority="304" stopIfTrue="1" operator="equal">
      <formula>0</formula>
    </cfRule>
  </conditionalFormatting>
  <conditionalFormatting sqref="D560">
    <cfRule type="containsText" dxfId="1503" priority="302" stopIfTrue="1" operator="containsText" text="f'k{kk foHkkx jktLFkku">
      <formula>NOT(ISERROR(SEARCH("f'k{kk foHkkx jktLFkku",D560)))</formula>
    </cfRule>
    <cfRule type="containsText" dxfId="1502" priority="303" stopIfTrue="1" operator="containsText" text="iw.kkZad">
      <formula>NOT(ISERROR(SEARCH("iw.kkZad",D560)))</formula>
    </cfRule>
  </conditionalFormatting>
  <conditionalFormatting sqref="D560">
    <cfRule type="containsText" dxfId="1501" priority="301" stopIfTrue="1" operator="containsText" text="dsoy jktdh; fo|ky;ksa esa iz;ksx gsrq fu%'kqYd">
      <formula>NOT(ISERROR(SEARCH("dsoy jktdh; fo|ky;ksa esa iz;ksx gsrq fu%'kqYd",D560)))</formula>
    </cfRule>
  </conditionalFormatting>
  <conditionalFormatting sqref="K560">
    <cfRule type="cellIs" dxfId="1500" priority="300" stopIfTrue="1" operator="equal">
      <formula>0</formula>
    </cfRule>
  </conditionalFormatting>
  <conditionalFormatting sqref="K560">
    <cfRule type="containsText" dxfId="1499" priority="298" stopIfTrue="1" operator="containsText" text="f'k{kk foHkkx jktLFkku">
      <formula>NOT(ISERROR(SEARCH("f'k{kk foHkkx jktLFkku",K560)))</formula>
    </cfRule>
    <cfRule type="containsText" dxfId="1498" priority="299" stopIfTrue="1" operator="containsText" text="iw.kkZad">
      <formula>NOT(ISERROR(SEARCH("iw.kkZad",K560)))</formula>
    </cfRule>
  </conditionalFormatting>
  <conditionalFormatting sqref="K560">
    <cfRule type="containsText" dxfId="1497" priority="297" stopIfTrue="1" operator="containsText" text="dsoy jktdh; fo|ky;ksa esa iz;ksx gsrq fu%'kqYd">
      <formula>NOT(ISERROR(SEARCH("dsoy jktdh; fo|ky;ksa esa iz;ksx gsrq fu%'kqYd",K560)))</formula>
    </cfRule>
  </conditionalFormatting>
  <conditionalFormatting sqref="D592">
    <cfRule type="cellIs" dxfId="1496" priority="296" stopIfTrue="1" operator="equal">
      <formula>0</formula>
    </cfRule>
  </conditionalFormatting>
  <conditionalFormatting sqref="D592">
    <cfRule type="containsText" dxfId="1495" priority="294" stopIfTrue="1" operator="containsText" text="f'k{kk foHkkx jktLFkku">
      <formula>NOT(ISERROR(SEARCH("f'k{kk foHkkx jktLFkku",D592)))</formula>
    </cfRule>
    <cfRule type="containsText" dxfId="1494" priority="295" stopIfTrue="1" operator="containsText" text="iw.kkZad">
      <formula>NOT(ISERROR(SEARCH("iw.kkZad",D592)))</formula>
    </cfRule>
  </conditionalFormatting>
  <conditionalFormatting sqref="D592">
    <cfRule type="containsText" dxfId="1493" priority="293" stopIfTrue="1" operator="containsText" text="dsoy jktdh; fo|ky;ksa esa iz;ksx gsrq fu%'kqYd">
      <formula>NOT(ISERROR(SEARCH("dsoy jktdh; fo|ky;ksa esa iz;ksx gsrq fu%'kqYd",D592)))</formula>
    </cfRule>
  </conditionalFormatting>
  <conditionalFormatting sqref="K592">
    <cfRule type="cellIs" dxfId="1492" priority="292" stopIfTrue="1" operator="equal">
      <formula>0</formula>
    </cfRule>
  </conditionalFormatting>
  <conditionalFormatting sqref="K592">
    <cfRule type="containsText" dxfId="1491" priority="290" stopIfTrue="1" operator="containsText" text="f'k{kk foHkkx jktLFkku">
      <formula>NOT(ISERROR(SEARCH("f'k{kk foHkkx jktLFkku",K592)))</formula>
    </cfRule>
    <cfRule type="containsText" dxfId="1490" priority="291" stopIfTrue="1" operator="containsText" text="iw.kkZad">
      <formula>NOT(ISERROR(SEARCH("iw.kkZad",K592)))</formula>
    </cfRule>
  </conditionalFormatting>
  <conditionalFormatting sqref="K592">
    <cfRule type="containsText" dxfId="1489" priority="289" stopIfTrue="1" operator="containsText" text="dsoy jktdh; fo|ky;ksa esa iz;ksx gsrq fu%'kqYd">
      <formula>NOT(ISERROR(SEARCH("dsoy jktdh; fo|ky;ksa esa iz;ksx gsrq fu%'kqYd",K592)))</formula>
    </cfRule>
  </conditionalFormatting>
  <conditionalFormatting sqref="D624">
    <cfRule type="cellIs" dxfId="1488" priority="288" stopIfTrue="1" operator="equal">
      <formula>0</formula>
    </cfRule>
  </conditionalFormatting>
  <conditionalFormatting sqref="D624">
    <cfRule type="containsText" dxfId="1487" priority="286" stopIfTrue="1" operator="containsText" text="f'k{kk foHkkx jktLFkku">
      <formula>NOT(ISERROR(SEARCH("f'k{kk foHkkx jktLFkku",D624)))</formula>
    </cfRule>
    <cfRule type="containsText" dxfId="1486" priority="287" stopIfTrue="1" operator="containsText" text="iw.kkZad">
      <formula>NOT(ISERROR(SEARCH("iw.kkZad",D624)))</formula>
    </cfRule>
  </conditionalFormatting>
  <conditionalFormatting sqref="D624">
    <cfRule type="containsText" dxfId="1485" priority="285" stopIfTrue="1" operator="containsText" text="dsoy jktdh; fo|ky;ksa esa iz;ksx gsrq fu%'kqYd">
      <formula>NOT(ISERROR(SEARCH("dsoy jktdh; fo|ky;ksa esa iz;ksx gsrq fu%'kqYd",D624)))</formula>
    </cfRule>
  </conditionalFormatting>
  <conditionalFormatting sqref="K624">
    <cfRule type="cellIs" dxfId="1484" priority="284" stopIfTrue="1" operator="equal">
      <formula>0</formula>
    </cfRule>
  </conditionalFormatting>
  <conditionalFormatting sqref="K624">
    <cfRule type="containsText" dxfId="1483" priority="282" stopIfTrue="1" operator="containsText" text="f'k{kk foHkkx jktLFkku">
      <formula>NOT(ISERROR(SEARCH("f'k{kk foHkkx jktLFkku",K624)))</formula>
    </cfRule>
    <cfRule type="containsText" dxfId="1482" priority="283" stopIfTrue="1" operator="containsText" text="iw.kkZad">
      <formula>NOT(ISERROR(SEARCH("iw.kkZad",K624)))</formula>
    </cfRule>
  </conditionalFormatting>
  <conditionalFormatting sqref="K624">
    <cfRule type="containsText" dxfId="1481" priority="281" stopIfTrue="1" operator="containsText" text="dsoy jktdh; fo|ky;ksa esa iz;ksx gsrq fu%'kqYd">
      <formula>NOT(ISERROR(SEARCH("dsoy jktdh; fo|ky;ksa esa iz;ksx gsrq fu%'kqYd",K624)))</formula>
    </cfRule>
  </conditionalFormatting>
  <conditionalFormatting sqref="D656">
    <cfRule type="cellIs" dxfId="1480" priority="280" stopIfTrue="1" operator="equal">
      <formula>0</formula>
    </cfRule>
  </conditionalFormatting>
  <conditionalFormatting sqref="D656">
    <cfRule type="containsText" dxfId="1479" priority="278" stopIfTrue="1" operator="containsText" text="f'k{kk foHkkx jktLFkku">
      <formula>NOT(ISERROR(SEARCH("f'k{kk foHkkx jktLFkku",D656)))</formula>
    </cfRule>
    <cfRule type="containsText" dxfId="1478" priority="279" stopIfTrue="1" operator="containsText" text="iw.kkZad">
      <formula>NOT(ISERROR(SEARCH("iw.kkZad",D656)))</formula>
    </cfRule>
  </conditionalFormatting>
  <conditionalFormatting sqref="D656">
    <cfRule type="containsText" dxfId="1477" priority="277" stopIfTrue="1" operator="containsText" text="dsoy jktdh; fo|ky;ksa esa iz;ksx gsrq fu%'kqYd">
      <formula>NOT(ISERROR(SEARCH("dsoy jktdh; fo|ky;ksa esa iz;ksx gsrq fu%'kqYd",D656)))</formula>
    </cfRule>
  </conditionalFormatting>
  <conditionalFormatting sqref="K656">
    <cfRule type="cellIs" dxfId="1476" priority="276" stopIfTrue="1" operator="equal">
      <formula>0</formula>
    </cfRule>
  </conditionalFormatting>
  <conditionalFormatting sqref="K656">
    <cfRule type="containsText" dxfId="1475" priority="274" stopIfTrue="1" operator="containsText" text="f'k{kk foHkkx jktLFkku">
      <formula>NOT(ISERROR(SEARCH("f'k{kk foHkkx jktLFkku",K656)))</formula>
    </cfRule>
    <cfRule type="containsText" dxfId="1474" priority="275" stopIfTrue="1" operator="containsText" text="iw.kkZad">
      <formula>NOT(ISERROR(SEARCH("iw.kkZad",K656)))</formula>
    </cfRule>
  </conditionalFormatting>
  <conditionalFormatting sqref="K656">
    <cfRule type="containsText" dxfId="1473" priority="273" stopIfTrue="1" operator="containsText" text="dsoy jktdh; fo|ky;ksa esa iz;ksx gsrq fu%'kqYd">
      <formula>NOT(ISERROR(SEARCH("dsoy jktdh; fo|ky;ksa esa iz;ksx gsrq fu%'kqYd",K656)))</formula>
    </cfRule>
  </conditionalFormatting>
  <conditionalFormatting sqref="D688">
    <cfRule type="cellIs" dxfId="1472" priority="272" stopIfTrue="1" operator="equal">
      <formula>0</formula>
    </cfRule>
  </conditionalFormatting>
  <conditionalFormatting sqref="D688">
    <cfRule type="containsText" dxfId="1471" priority="270" stopIfTrue="1" operator="containsText" text="f'k{kk foHkkx jktLFkku">
      <formula>NOT(ISERROR(SEARCH("f'k{kk foHkkx jktLFkku",D688)))</formula>
    </cfRule>
    <cfRule type="containsText" dxfId="1470" priority="271" stopIfTrue="1" operator="containsText" text="iw.kkZad">
      <formula>NOT(ISERROR(SEARCH("iw.kkZad",D688)))</formula>
    </cfRule>
  </conditionalFormatting>
  <conditionalFormatting sqref="D688">
    <cfRule type="containsText" dxfId="1469" priority="269" stopIfTrue="1" operator="containsText" text="dsoy jktdh; fo|ky;ksa esa iz;ksx gsrq fu%'kqYd">
      <formula>NOT(ISERROR(SEARCH("dsoy jktdh; fo|ky;ksa esa iz;ksx gsrq fu%'kqYd",D688)))</formula>
    </cfRule>
  </conditionalFormatting>
  <conditionalFormatting sqref="K688">
    <cfRule type="cellIs" dxfId="1468" priority="268" stopIfTrue="1" operator="equal">
      <formula>0</formula>
    </cfRule>
  </conditionalFormatting>
  <conditionalFormatting sqref="K688">
    <cfRule type="containsText" dxfId="1467" priority="266" stopIfTrue="1" operator="containsText" text="f'k{kk foHkkx jktLFkku">
      <formula>NOT(ISERROR(SEARCH("f'k{kk foHkkx jktLFkku",K688)))</formula>
    </cfRule>
    <cfRule type="containsText" dxfId="1466" priority="267" stopIfTrue="1" operator="containsText" text="iw.kkZad">
      <formula>NOT(ISERROR(SEARCH("iw.kkZad",K688)))</formula>
    </cfRule>
  </conditionalFormatting>
  <conditionalFormatting sqref="K688">
    <cfRule type="containsText" dxfId="1465" priority="265" stopIfTrue="1" operator="containsText" text="dsoy jktdh; fo|ky;ksa esa iz;ksx gsrq fu%'kqYd">
      <formula>NOT(ISERROR(SEARCH("dsoy jktdh; fo|ky;ksa esa iz;ksx gsrq fu%'kqYd",K688)))</formula>
    </cfRule>
  </conditionalFormatting>
  <conditionalFormatting sqref="D720">
    <cfRule type="cellIs" dxfId="1464" priority="264" stopIfTrue="1" operator="equal">
      <formula>0</formula>
    </cfRule>
  </conditionalFormatting>
  <conditionalFormatting sqref="D720">
    <cfRule type="containsText" dxfId="1463" priority="262" stopIfTrue="1" operator="containsText" text="f'k{kk foHkkx jktLFkku">
      <formula>NOT(ISERROR(SEARCH("f'k{kk foHkkx jktLFkku",D720)))</formula>
    </cfRule>
    <cfRule type="containsText" dxfId="1462" priority="263" stopIfTrue="1" operator="containsText" text="iw.kkZad">
      <formula>NOT(ISERROR(SEARCH("iw.kkZad",D720)))</formula>
    </cfRule>
  </conditionalFormatting>
  <conditionalFormatting sqref="D720">
    <cfRule type="containsText" dxfId="1461" priority="261" stopIfTrue="1" operator="containsText" text="dsoy jktdh; fo|ky;ksa esa iz;ksx gsrq fu%'kqYd">
      <formula>NOT(ISERROR(SEARCH("dsoy jktdh; fo|ky;ksa esa iz;ksx gsrq fu%'kqYd",D720)))</formula>
    </cfRule>
  </conditionalFormatting>
  <conditionalFormatting sqref="K720">
    <cfRule type="cellIs" dxfId="1460" priority="260" stopIfTrue="1" operator="equal">
      <formula>0</formula>
    </cfRule>
  </conditionalFormatting>
  <conditionalFormatting sqref="K720">
    <cfRule type="containsText" dxfId="1459" priority="258" stopIfTrue="1" operator="containsText" text="f'k{kk foHkkx jktLFkku">
      <formula>NOT(ISERROR(SEARCH("f'k{kk foHkkx jktLFkku",K720)))</formula>
    </cfRule>
    <cfRule type="containsText" dxfId="1458" priority="259" stopIfTrue="1" operator="containsText" text="iw.kkZad">
      <formula>NOT(ISERROR(SEARCH("iw.kkZad",K720)))</formula>
    </cfRule>
  </conditionalFormatting>
  <conditionalFormatting sqref="K720">
    <cfRule type="containsText" dxfId="1457" priority="257" stopIfTrue="1" operator="containsText" text="dsoy jktdh; fo|ky;ksa esa iz;ksx gsrq fu%'kqYd">
      <formula>NOT(ISERROR(SEARCH("dsoy jktdh; fo|ky;ksa esa iz;ksx gsrq fu%'kqYd",K720)))</formula>
    </cfRule>
  </conditionalFormatting>
  <conditionalFormatting sqref="D784">
    <cfRule type="cellIs" dxfId="1456" priority="256" stopIfTrue="1" operator="equal">
      <formula>0</formula>
    </cfRule>
  </conditionalFormatting>
  <conditionalFormatting sqref="D784">
    <cfRule type="containsText" dxfId="1455" priority="254" stopIfTrue="1" operator="containsText" text="f'k{kk foHkkx jktLFkku">
      <formula>NOT(ISERROR(SEARCH("f'k{kk foHkkx jktLFkku",D784)))</formula>
    </cfRule>
    <cfRule type="containsText" dxfId="1454" priority="255" stopIfTrue="1" operator="containsText" text="iw.kkZad">
      <formula>NOT(ISERROR(SEARCH("iw.kkZad",D784)))</formula>
    </cfRule>
  </conditionalFormatting>
  <conditionalFormatting sqref="D784">
    <cfRule type="containsText" dxfId="1453" priority="253" stopIfTrue="1" operator="containsText" text="dsoy jktdh; fo|ky;ksa esa iz;ksx gsrq fu%'kqYd">
      <formula>NOT(ISERROR(SEARCH("dsoy jktdh; fo|ky;ksa esa iz;ksx gsrq fu%'kqYd",D784)))</formula>
    </cfRule>
  </conditionalFormatting>
  <conditionalFormatting sqref="K784">
    <cfRule type="cellIs" dxfId="1452" priority="252" stopIfTrue="1" operator="equal">
      <formula>0</formula>
    </cfRule>
  </conditionalFormatting>
  <conditionalFormatting sqref="K784">
    <cfRule type="containsText" dxfId="1451" priority="250" stopIfTrue="1" operator="containsText" text="f'k{kk foHkkx jktLFkku">
      <formula>NOT(ISERROR(SEARCH("f'k{kk foHkkx jktLFkku",K784)))</formula>
    </cfRule>
    <cfRule type="containsText" dxfId="1450" priority="251" stopIfTrue="1" operator="containsText" text="iw.kkZad">
      <formula>NOT(ISERROR(SEARCH("iw.kkZad",K784)))</formula>
    </cfRule>
  </conditionalFormatting>
  <conditionalFormatting sqref="K784">
    <cfRule type="containsText" dxfId="1449" priority="249" stopIfTrue="1" operator="containsText" text="dsoy jktdh; fo|ky;ksa esa iz;ksx gsrq fu%'kqYd">
      <formula>NOT(ISERROR(SEARCH("dsoy jktdh; fo|ky;ksa esa iz;ksx gsrq fu%'kqYd",K784)))</formula>
    </cfRule>
  </conditionalFormatting>
  <conditionalFormatting sqref="D848">
    <cfRule type="cellIs" dxfId="1448" priority="248" stopIfTrue="1" operator="equal">
      <formula>0</formula>
    </cfRule>
  </conditionalFormatting>
  <conditionalFormatting sqref="D848">
    <cfRule type="containsText" dxfId="1447" priority="246" stopIfTrue="1" operator="containsText" text="f'k{kk foHkkx jktLFkku">
      <formula>NOT(ISERROR(SEARCH("f'k{kk foHkkx jktLFkku",D848)))</formula>
    </cfRule>
    <cfRule type="containsText" dxfId="1446" priority="247" stopIfTrue="1" operator="containsText" text="iw.kkZad">
      <formula>NOT(ISERROR(SEARCH("iw.kkZad",D848)))</formula>
    </cfRule>
  </conditionalFormatting>
  <conditionalFormatting sqref="D848">
    <cfRule type="containsText" dxfId="1445" priority="245" stopIfTrue="1" operator="containsText" text="dsoy jktdh; fo|ky;ksa esa iz;ksx gsrq fu%'kqYd">
      <formula>NOT(ISERROR(SEARCH("dsoy jktdh; fo|ky;ksa esa iz;ksx gsrq fu%'kqYd",D848)))</formula>
    </cfRule>
  </conditionalFormatting>
  <conditionalFormatting sqref="K848">
    <cfRule type="cellIs" dxfId="1444" priority="244" stopIfTrue="1" operator="equal">
      <formula>0</formula>
    </cfRule>
  </conditionalFormatting>
  <conditionalFormatting sqref="K848">
    <cfRule type="containsText" dxfId="1443" priority="242" stopIfTrue="1" operator="containsText" text="f'k{kk foHkkx jktLFkku">
      <formula>NOT(ISERROR(SEARCH("f'k{kk foHkkx jktLFkku",K848)))</formula>
    </cfRule>
    <cfRule type="containsText" dxfId="1442" priority="243" stopIfTrue="1" operator="containsText" text="iw.kkZad">
      <formula>NOT(ISERROR(SEARCH("iw.kkZad",K848)))</formula>
    </cfRule>
  </conditionalFormatting>
  <conditionalFormatting sqref="K848">
    <cfRule type="containsText" dxfId="1441" priority="241" stopIfTrue="1" operator="containsText" text="dsoy jktdh; fo|ky;ksa esa iz;ksx gsrq fu%'kqYd">
      <formula>NOT(ISERROR(SEARCH("dsoy jktdh; fo|ky;ksa esa iz;ksx gsrq fu%'kqYd",K848)))</formula>
    </cfRule>
  </conditionalFormatting>
  <conditionalFormatting sqref="D880">
    <cfRule type="cellIs" dxfId="1440" priority="240" stopIfTrue="1" operator="equal">
      <formula>0</formula>
    </cfRule>
  </conditionalFormatting>
  <conditionalFormatting sqref="D880">
    <cfRule type="containsText" dxfId="1439" priority="238" stopIfTrue="1" operator="containsText" text="f'k{kk foHkkx jktLFkku">
      <formula>NOT(ISERROR(SEARCH("f'k{kk foHkkx jktLFkku",D880)))</formula>
    </cfRule>
    <cfRule type="containsText" dxfId="1438" priority="239" stopIfTrue="1" operator="containsText" text="iw.kkZad">
      <formula>NOT(ISERROR(SEARCH("iw.kkZad",D880)))</formula>
    </cfRule>
  </conditionalFormatting>
  <conditionalFormatting sqref="D880">
    <cfRule type="containsText" dxfId="1437" priority="237" stopIfTrue="1" operator="containsText" text="dsoy jktdh; fo|ky;ksa esa iz;ksx gsrq fu%'kqYd">
      <formula>NOT(ISERROR(SEARCH("dsoy jktdh; fo|ky;ksa esa iz;ksx gsrq fu%'kqYd",D880)))</formula>
    </cfRule>
  </conditionalFormatting>
  <conditionalFormatting sqref="K880">
    <cfRule type="cellIs" dxfId="1436" priority="236" stopIfTrue="1" operator="equal">
      <formula>0</formula>
    </cfRule>
  </conditionalFormatting>
  <conditionalFormatting sqref="K880">
    <cfRule type="containsText" dxfId="1435" priority="234" stopIfTrue="1" operator="containsText" text="f'k{kk foHkkx jktLFkku">
      <formula>NOT(ISERROR(SEARCH("f'k{kk foHkkx jktLFkku",K880)))</formula>
    </cfRule>
    <cfRule type="containsText" dxfId="1434" priority="235" stopIfTrue="1" operator="containsText" text="iw.kkZad">
      <formula>NOT(ISERROR(SEARCH("iw.kkZad",K880)))</formula>
    </cfRule>
  </conditionalFormatting>
  <conditionalFormatting sqref="K880">
    <cfRule type="containsText" dxfId="1433" priority="233" stopIfTrue="1" operator="containsText" text="dsoy jktdh; fo|ky;ksa esa iz;ksx gsrq fu%'kqYd">
      <formula>NOT(ISERROR(SEARCH("dsoy jktdh; fo|ky;ksa esa iz;ksx gsrq fu%'kqYd",K880)))</formula>
    </cfRule>
  </conditionalFormatting>
  <conditionalFormatting sqref="D912">
    <cfRule type="cellIs" dxfId="1432" priority="232" stopIfTrue="1" operator="equal">
      <formula>0</formula>
    </cfRule>
  </conditionalFormatting>
  <conditionalFormatting sqref="D912">
    <cfRule type="containsText" dxfId="1431" priority="230" stopIfTrue="1" operator="containsText" text="f'k{kk foHkkx jktLFkku">
      <formula>NOT(ISERROR(SEARCH("f'k{kk foHkkx jktLFkku",D912)))</formula>
    </cfRule>
    <cfRule type="containsText" dxfId="1430" priority="231" stopIfTrue="1" operator="containsText" text="iw.kkZad">
      <formula>NOT(ISERROR(SEARCH("iw.kkZad",D912)))</formula>
    </cfRule>
  </conditionalFormatting>
  <conditionalFormatting sqref="D912">
    <cfRule type="containsText" dxfId="1429" priority="229" stopIfTrue="1" operator="containsText" text="dsoy jktdh; fo|ky;ksa esa iz;ksx gsrq fu%'kqYd">
      <formula>NOT(ISERROR(SEARCH("dsoy jktdh; fo|ky;ksa esa iz;ksx gsrq fu%'kqYd",D912)))</formula>
    </cfRule>
  </conditionalFormatting>
  <conditionalFormatting sqref="K912">
    <cfRule type="cellIs" dxfId="1428" priority="228" stopIfTrue="1" operator="equal">
      <formula>0</formula>
    </cfRule>
  </conditionalFormatting>
  <conditionalFormatting sqref="K912">
    <cfRule type="containsText" dxfId="1427" priority="226" stopIfTrue="1" operator="containsText" text="f'k{kk foHkkx jktLFkku">
      <formula>NOT(ISERROR(SEARCH("f'k{kk foHkkx jktLFkku",K912)))</formula>
    </cfRule>
    <cfRule type="containsText" dxfId="1426" priority="227" stopIfTrue="1" operator="containsText" text="iw.kkZad">
      <formula>NOT(ISERROR(SEARCH("iw.kkZad",K912)))</formula>
    </cfRule>
  </conditionalFormatting>
  <conditionalFormatting sqref="K912">
    <cfRule type="containsText" dxfId="1425" priority="225" stopIfTrue="1" operator="containsText" text="dsoy jktdh; fo|ky;ksa esa iz;ksx gsrq fu%'kqYd">
      <formula>NOT(ISERROR(SEARCH("dsoy jktdh; fo|ky;ksa esa iz;ksx gsrq fu%'kqYd",K912)))</formula>
    </cfRule>
  </conditionalFormatting>
  <conditionalFormatting sqref="D976">
    <cfRule type="cellIs" dxfId="1424" priority="224" stopIfTrue="1" operator="equal">
      <formula>0</formula>
    </cfRule>
  </conditionalFormatting>
  <conditionalFormatting sqref="D976">
    <cfRule type="containsText" dxfId="1423" priority="222" stopIfTrue="1" operator="containsText" text="f'k{kk foHkkx jktLFkku">
      <formula>NOT(ISERROR(SEARCH("f'k{kk foHkkx jktLFkku",D976)))</formula>
    </cfRule>
    <cfRule type="containsText" dxfId="1422" priority="223" stopIfTrue="1" operator="containsText" text="iw.kkZad">
      <formula>NOT(ISERROR(SEARCH("iw.kkZad",D976)))</formula>
    </cfRule>
  </conditionalFormatting>
  <conditionalFormatting sqref="D976">
    <cfRule type="containsText" dxfId="1421" priority="221" stopIfTrue="1" operator="containsText" text="dsoy jktdh; fo|ky;ksa esa iz;ksx gsrq fu%'kqYd">
      <formula>NOT(ISERROR(SEARCH("dsoy jktdh; fo|ky;ksa esa iz;ksx gsrq fu%'kqYd",D976)))</formula>
    </cfRule>
  </conditionalFormatting>
  <conditionalFormatting sqref="K976">
    <cfRule type="cellIs" dxfId="1420" priority="220" stopIfTrue="1" operator="equal">
      <formula>0</formula>
    </cfRule>
  </conditionalFormatting>
  <conditionalFormatting sqref="K976">
    <cfRule type="containsText" dxfId="1419" priority="218" stopIfTrue="1" operator="containsText" text="f'k{kk foHkkx jktLFkku">
      <formula>NOT(ISERROR(SEARCH("f'k{kk foHkkx jktLFkku",K976)))</formula>
    </cfRule>
    <cfRule type="containsText" dxfId="1418" priority="219" stopIfTrue="1" operator="containsText" text="iw.kkZad">
      <formula>NOT(ISERROR(SEARCH("iw.kkZad",K976)))</formula>
    </cfRule>
  </conditionalFormatting>
  <conditionalFormatting sqref="K976">
    <cfRule type="containsText" dxfId="1417" priority="217" stopIfTrue="1" operator="containsText" text="dsoy jktdh; fo|ky;ksa esa iz;ksx gsrq fu%'kqYd">
      <formula>NOT(ISERROR(SEARCH("dsoy jktdh; fo|ky;ksa esa iz;ksx gsrq fu%'kqYd",K976)))</formula>
    </cfRule>
  </conditionalFormatting>
  <conditionalFormatting sqref="D1008">
    <cfRule type="cellIs" dxfId="1416" priority="216" stopIfTrue="1" operator="equal">
      <formula>0</formula>
    </cfRule>
  </conditionalFormatting>
  <conditionalFormatting sqref="D1008">
    <cfRule type="containsText" dxfId="1415" priority="214" stopIfTrue="1" operator="containsText" text="f'k{kk foHkkx jktLFkku">
      <formula>NOT(ISERROR(SEARCH("f'k{kk foHkkx jktLFkku",D1008)))</formula>
    </cfRule>
    <cfRule type="containsText" dxfId="1414" priority="215" stopIfTrue="1" operator="containsText" text="iw.kkZad">
      <formula>NOT(ISERROR(SEARCH("iw.kkZad",D1008)))</formula>
    </cfRule>
  </conditionalFormatting>
  <conditionalFormatting sqref="D1008">
    <cfRule type="containsText" dxfId="1413" priority="213" stopIfTrue="1" operator="containsText" text="dsoy jktdh; fo|ky;ksa esa iz;ksx gsrq fu%'kqYd">
      <formula>NOT(ISERROR(SEARCH("dsoy jktdh; fo|ky;ksa esa iz;ksx gsrq fu%'kqYd",D1008)))</formula>
    </cfRule>
  </conditionalFormatting>
  <conditionalFormatting sqref="K1008">
    <cfRule type="cellIs" dxfId="1412" priority="212" stopIfTrue="1" operator="equal">
      <formula>0</formula>
    </cfRule>
  </conditionalFormatting>
  <conditionalFormatting sqref="K1008">
    <cfRule type="containsText" dxfId="1411" priority="210" stopIfTrue="1" operator="containsText" text="f'k{kk foHkkx jktLFkku">
      <formula>NOT(ISERROR(SEARCH("f'k{kk foHkkx jktLFkku",K1008)))</formula>
    </cfRule>
    <cfRule type="containsText" dxfId="1410" priority="211" stopIfTrue="1" operator="containsText" text="iw.kkZad">
      <formula>NOT(ISERROR(SEARCH("iw.kkZad",K1008)))</formula>
    </cfRule>
  </conditionalFormatting>
  <conditionalFormatting sqref="K1008">
    <cfRule type="containsText" dxfId="1409" priority="209" stopIfTrue="1" operator="containsText" text="dsoy jktdh; fo|ky;ksa esa iz;ksx gsrq fu%'kqYd">
      <formula>NOT(ISERROR(SEARCH("dsoy jktdh; fo|ky;ksa esa iz;ksx gsrq fu%'kqYd",K1008)))</formula>
    </cfRule>
  </conditionalFormatting>
  <conditionalFormatting sqref="D1040">
    <cfRule type="cellIs" dxfId="1408" priority="208" stopIfTrue="1" operator="equal">
      <formula>0</formula>
    </cfRule>
  </conditionalFormatting>
  <conditionalFormatting sqref="D1040">
    <cfRule type="containsText" dxfId="1407" priority="206" stopIfTrue="1" operator="containsText" text="f'k{kk foHkkx jktLFkku">
      <formula>NOT(ISERROR(SEARCH("f'k{kk foHkkx jktLFkku",D1040)))</formula>
    </cfRule>
    <cfRule type="containsText" dxfId="1406" priority="207" stopIfTrue="1" operator="containsText" text="iw.kkZad">
      <formula>NOT(ISERROR(SEARCH("iw.kkZad",D1040)))</formula>
    </cfRule>
  </conditionalFormatting>
  <conditionalFormatting sqref="D1040">
    <cfRule type="containsText" dxfId="1405" priority="205" stopIfTrue="1" operator="containsText" text="dsoy jktdh; fo|ky;ksa esa iz;ksx gsrq fu%'kqYd">
      <formula>NOT(ISERROR(SEARCH("dsoy jktdh; fo|ky;ksa esa iz;ksx gsrq fu%'kqYd",D1040)))</formula>
    </cfRule>
  </conditionalFormatting>
  <conditionalFormatting sqref="K1040">
    <cfRule type="cellIs" dxfId="1404" priority="204" stopIfTrue="1" operator="equal">
      <formula>0</formula>
    </cfRule>
  </conditionalFormatting>
  <conditionalFormatting sqref="K1040">
    <cfRule type="containsText" dxfId="1403" priority="202" stopIfTrue="1" operator="containsText" text="f'k{kk foHkkx jktLFkku">
      <formula>NOT(ISERROR(SEARCH("f'k{kk foHkkx jktLFkku",K1040)))</formula>
    </cfRule>
    <cfRule type="containsText" dxfId="1402" priority="203" stopIfTrue="1" operator="containsText" text="iw.kkZad">
      <formula>NOT(ISERROR(SEARCH("iw.kkZad",K1040)))</formula>
    </cfRule>
  </conditionalFormatting>
  <conditionalFormatting sqref="K1040">
    <cfRule type="containsText" dxfId="1401" priority="201" stopIfTrue="1" operator="containsText" text="dsoy jktdh; fo|ky;ksa esa iz;ksx gsrq fu%'kqYd">
      <formula>NOT(ISERROR(SEARCH("dsoy jktdh; fo|ky;ksa esa iz;ksx gsrq fu%'kqYd",K1040)))</formula>
    </cfRule>
  </conditionalFormatting>
  <conditionalFormatting sqref="D1072">
    <cfRule type="cellIs" dxfId="1400" priority="200" stopIfTrue="1" operator="equal">
      <formula>0</formula>
    </cfRule>
  </conditionalFormatting>
  <conditionalFormatting sqref="D1072">
    <cfRule type="containsText" dxfId="1399" priority="198" stopIfTrue="1" operator="containsText" text="f'k{kk foHkkx jktLFkku">
      <formula>NOT(ISERROR(SEARCH("f'k{kk foHkkx jktLFkku",D1072)))</formula>
    </cfRule>
    <cfRule type="containsText" dxfId="1398" priority="199" stopIfTrue="1" operator="containsText" text="iw.kkZad">
      <formula>NOT(ISERROR(SEARCH("iw.kkZad",D1072)))</formula>
    </cfRule>
  </conditionalFormatting>
  <conditionalFormatting sqref="D1072">
    <cfRule type="containsText" dxfId="1397" priority="197" stopIfTrue="1" operator="containsText" text="dsoy jktdh; fo|ky;ksa esa iz;ksx gsrq fu%'kqYd">
      <formula>NOT(ISERROR(SEARCH("dsoy jktdh; fo|ky;ksa esa iz;ksx gsrq fu%'kqYd",D1072)))</formula>
    </cfRule>
  </conditionalFormatting>
  <conditionalFormatting sqref="K1072">
    <cfRule type="cellIs" dxfId="1396" priority="196" stopIfTrue="1" operator="equal">
      <formula>0</formula>
    </cfRule>
  </conditionalFormatting>
  <conditionalFormatting sqref="K1072">
    <cfRule type="containsText" dxfId="1395" priority="194" stopIfTrue="1" operator="containsText" text="f'k{kk foHkkx jktLFkku">
      <formula>NOT(ISERROR(SEARCH("f'k{kk foHkkx jktLFkku",K1072)))</formula>
    </cfRule>
    <cfRule type="containsText" dxfId="1394" priority="195" stopIfTrue="1" operator="containsText" text="iw.kkZad">
      <formula>NOT(ISERROR(SEARCH("iw.kkZad",K1072)))</formula>
    </cfRule>
  </conditionalFormatting>
  <conditionalFormatting sqref="K1072">
    <cfRule type="containsText" dxfId="1393" priority="193" stopIfTrue="1" operator="containsText" text="dsoy jktdh; fo|ky;ksa esa iz;ksx gsrq fu%'kqYd">
      <formula>NOT(ISERROR(SEARCH("dsoy jktdh; fo|ky;ksa esa iz;ksx gsrq fu%'kqYd",K1072)))</formula>
    </cfRule>
  </conditionalFormatting>
  <conditionalFormatting sqref="D1104">
    <cfRule type="cellIs" dxfId="1392" priority="192" stopIfTrue="1" operator="equal">
      <formula>0</formula>
    </cfRule>
  </conditionalFormatting>
  <conditionalFormatting sqref="D1104">
    <cfRule type="containsText" dxfId="1391" priority="190" stopIfTrue="1" operator="containsText" text="f'k{kk foHkkx jktLFkku">
      <formula>NOT(ISERROR(SEARCH("f'k{kk foHkkx jktLFkku",D1104)))</formula>
    </cfRule>
    <cfRule type="containsText" dxfId="1390" priority="191" stopIfTrue="1" operator="containsText" text="iw.kkZad">
      <formula>NOT(ISERROR(SEARCH("iw.kkZad",D1104)))</formula>
    </cfRule>
  </conditionalFormatting>
  <conditionalFormatting sqref="D1104">
    <cfRule type="containsText" dxfId="1389" priority="189" stopIfTrue="1" operator="containsText" text="dsoy jktdh; fo|ky;ksa esa iz;ksx gsrq fu%'kqYd">
      <formula>NOT(ISERROR(SEARCH("dsoy jktdh; fo|ky;ksa esa iz;ksx gsrq fu%'kqYd",D1104)))</formula>
    </cfRule>
  </conditionalFormatting>
  <conditionalFormatting sqref="K1104">
    <cfRule type="cellIs" dxfId="1388" priority="188" stopIfTrue="1" operator="equal">
      <formula>0</formula>
    </cfRule>
  </conditionalFormatting>
  <conditionalFormatting sqref="K1104">
    <cfRule type="containsText" dxfId="1387" priority="186" stopIfTrue="1" operator="containsText" text="f'k{kk foHkkx jktLFkku">
      <formula>NOT(ISERROR(SEARCH("f'k{kk foHkkx jktLFkku",K1104)))</formula>
    </cfRule>
    <cfRule type="containsText" dxfId="1386" priority="187" stopIfTrue="1" operator="containsText" text="iw.kkZad">
      <formula>NOT(ISERROR(SEARCH("iw.kkZad",K1104)))</formula>
    </cfRule>
  </conditionalFormatting>
  <conditionalFormatting sqref="K1104">
    <cfRule type="containsText" dxfId="1385" priority="185" stopIfTrue="1" operator="containsText" text="dsoy jktdh; fo|ky;ksa esa iz;ksx gsrq fu%'kqYd">
      <formula>NOT(ISERROR(SEARCH("dsoy jktdh; fo|ky;ksa esa iz;ksx gsrq fu%'kqYd",K1104)))</formula>
    </cfRule>
  </conditionalFormatting>
  <conditionalFormatting sqref="D1136">
    <cfRule type="cellIs" dxfId="1384" priority="184" stopIfTrue="1" operator="equal">
      <formula>0</formula>
    </cfRule>
  </conditionalFormatting>
  <conditionalFormatting sqref="D1136">
    <cfRule type="containsText" dxfId="1383" priority="182" stopIfTrue="1" operator="containsText" text="f'k{kk foHkkx jktLFkku">
      <formula>NOT(ISERROR(SEARCH("f'k{kk foHkkx jktLFkku",D1136)))</formula>
    </cfRule>
    <cfRule type="containsText" dxfId="1382" priority="183" stopIfTrue="1" operator="containsText" text="iw.kkZad">
      <formula>NOT(ISERROR(SEARCH("iw.kkZad",D1136)))</formula>
    </cfRule>
  </conditionalFormatting>
  <conditionalFormatting sqref="D1136">
    <cfRule type="containsText" dxfId="1381" priority="181" stopIfTrue="1" operator="containsText" text="dsoy jktdh; fo|ky;ksa esa iz;ksx gsrq fu%'kqYd">
      <formula>NOT(ISERROR(SEARCH("dsoy jktdh; fo|ky;ksa esa iz;ksx gsrq fu%'kqYd",D1136)))</formula>
    </cfRule>
  </conditionalFormatting>
  <conditionalFormatting sqref="K1136">
    <cfRule type="cellIs" dxfId="1380" priority="180" stopIfTrue="1" operator="equal">
      <formula>0</formula>
    </cfRule>
  </conditionalFormatting>
  <conditionalFormatting sqref="K1136">
    <cfRule type="containsText" dxfId="1379" priority="178" stopIfTrue="1" operator="containsText" text="f'k{kk foHkkx jktLFkku">
      <formula>NOT(ISERROR(SEARCH("f'k{kk foHkkx jktLFkku",K1136)))</formula>
    </cfRule>
    <cfRule type="containsText" dxfId="1378" priority="179" stopIfTrue="1" operator="containsText" text="iw.kkZad">
      <formula>NOT(ISERROR(SEARCH("iw.kkZad",K1136)))</formula>
    </cfRule>
  </conditionalFormatting>
  <conditionalFormatting sqref="K1136">
    <cfRule type="containsText" dxfId="1377" priority="177" stopIfTrue="1" operator="containsText" text="dsoy jktdh; fo|ky;ksa esa iz;ksx gsrq fu%'kqYd">
      <formula>NOT(ISERROR(SEARCH("dsoy jktdh; fo|ky;ksa esa iz;ksx gsrq fu%'kqYd",K1136)))</formula>
    </cfRule>
  </conditionalFormatting>
  <conditionalFormatting sqref="D1168">
    <cfRule type="cellIs" dxfId="1376" priority="176" stopIfTrue="1" operator="equal">
      <formula>0</formula>
    </cfRule>
  </conditionalFormatting>
  <conditionalFormatting sqref="D1168">
    <cfRule type="containsText" dxfId="1375" priority="174" stopIfTrue="1" operator="containsText" text="f'k{kk foHkkx jktLFkku">
      <formula>NOT(ISERROR(SEARCH("f'k{kk foHkkx jktLFkku",D1168)))</formula>
    </cfRule>
    <cfRule type="containsText" dxfId="1374" priority="175" stopIfTrue="1" operator="containsText" text="iw.kkZad">
      <formula>NOT(ISERROR(SEARCH("iw.kkZad",D1168)))</formula>
    </cfRule>
  </conditionalFormatting>
  <conditionalFormatting sqref="D1168">
    <cfRule type="containsText" dxfId="1373" priority="173" stopIfTrue="1" operator="containsText" text="dsoy jktdh; fo|ky;ksa esa iz;ksx gsrq fu%'kqYd">
      <formula>NOT(ISERROR(SEARCH("dsoy jktdh; fo|ky;ksa esa iz;ksx gsrq fu%'kqYd",D1168)))</formula>
    </cfRule>
  </conditionalFormatting>
  <conditionalFormatting sqref="K1168">
    <cfRule type="cellIs" dxfId="1372" priority="172" stopIfTrue="1" operator="equal">
      <formula>0</formula>
    </cfRule>
  </conditionalFormatting>
  <conditionalFormatting sqref="K1168">
    <cfRule type="containsText" dxfId="1371" priority="170" stopIfTrue="1" operator="containsText" text="f'k{kk foHkkx jktLFkku">
      <formula>NOT(ISERROR(SEARCH("f'k{kk foHkkx jktLFkku",K1168)))</formula>
    </cfRule>
    <cfRule type="containsText" dxfId="1370" priority="171" stopIfTrue="1" operator="containsText" text="iw.kkZad">
      <formula>NOT(ISERROR(SEARCH("iw.kkZad",K1168)))</formula>
    </cfRule>
  </conditionalFormatting>
  <conditionalFormatting sqref="K1168">
    <cfRule type="containsText" dxfId="1369" priority="169" stopIfTrue="1" operator="containsText" text="dsoy jktdh; fo|ky;ksa esa iz;ksx gsrq fu%'kqYd">
      <formula>NOT(ISERROR(SEARCH("dsoy jktdh; fo|ky;ksa esa iz;ksx gsrq fu%'kqYd",K1168)))</formula>
    </cfRule>
  </conditionalFormatting>
  <conditionalFormatting sqref="D1232">
    <cfRule type="cellIs" dxfId="1368" priority="168" stopIfTrue="1" operator="equal">
      <formula>0</formula>
    </cfRule>
  </conditionalFormatting>
  <conditionalFormatting sqref="D1232">
    <cfRule type="containsText" dxfId="1367" priority="166" stopIfTrue="1" operator="containsText" text="f'k{kk foHkkx jktLFkku">
      <formula>NOT(ISERROR(SEARCH("f'k{kk foHkkx jktLFkku",D1232)))</formula>
    </cfRule>
    <cfRule type="containsText" dxfId="1366" priority="167" stopIfTrue="1" operator="containsText" text="iw.kkZad">
      <formula>NOT(ISERROR(SEARCH("iw.kkZad",D1232)))</formula>
    </cfRule>
  </conditionalFormatting>
  <conditionalFormatting sqref="D1232">
    <cfRule type="containsText" dxfId="1365" priority="165" stopIfTrue="1" operator="containsText" text="dsoy jktdh; fo|ky;ksa esa iz;ksx gsrq fu%'kqYd">
      <formula>NOT(ISERROR(SEARCH("dsoy jktdh; fo|ky;ksa esa iz;ksx gsrq fu%'kqYd",D1232)))</formula>
    </cfRule>
  </conditionalFormatting>
  <conditionalFormatting sqref="K1232">
    <cfRule type="cellIs" dxfId="1364" priority="164" stopIfTrue="1" operator="equal">
      <formula>0</formula>
    </cfRule>
  </conditionalFormatting>
  <conditionalFormatting sqref="K1232">
    <cfRule type="containsText" dxfId="1363" priority="162" stopIfTrue="1" operator="containsText" text="f'k{kk foHkkx jktLFkku">
      <formula>NOT(ISERROR(SEARCH("f'k{kk foHkkx jktLFkku",K1232)))</formula>
    </cfRule>
    <cfRule type="containsText" dxfId="1362" priority="163" stopIfTrue="1" operator="containsText" text="iw.kkZad">
      <formula>NOT(ISERROR(SEARCH("iw.kkZad",K1232)))</formula>
    </cfRule>
  </conditionalFormatting>
  <conditionalFormatting sqref="K1232">
    <cfRule type="containsText" dxfId="1361" priority="161" stopIfTrue="1" operator="containsText" text="dsoy jktdh; fo|ky;ksa esa iz;ksx gsrq fu%'kqYd">
      <formula>NOT(ISERROR(SEARCH("dsoy jktdh; fo|ky;ksa esa iz;ksx gsrq fu%'kqYd",K1232)))</formula>
    </cfRule>
  </conditionalFormatting>
  <conditionalFormatting sqref="D1264">
    <cfRule type="cellIs" dxfId="1360" priority="160" stopIfTrue="1" operator="equal">
      <formula>0</formula>
    </cfRule>
  </conditionalFormatting>
  <conditionalFormatting sqref="D1264">
    <cfRule type="containsText" dxfId="1359" priority="158" stopIfTrue="1" operator="containsText" text="f'k{kk foHkkx jktLFkku">
      <formula>NOT(ISERROR(SEARCH("f'k{kk foHkkx jktLFkku",D1264)))</formula>
    </cfRule>
    <cfRule type="containsText" dxfId="1358" priority="159" stopIfTrue="1" operator="containsText" text="iw.kkZad">
      <formula>NOT(ISERROR(SEARCH("iw.kkZad",D1264)))</formula>
    </cfRule>
  </conditionalFormatting>
  <conditionalFormatting sqref="D1264">
    <cfRule type="containsText" dxfId="1357" priority="157" stopIfTrue="1" operator="containsText" text="dsoy jktdh; fo|ky;ksa esa iz;ksx gsrq fu%'kqYd">
      <formula>NOT(ISERROR(SEARCH("dsoy jktdh; fo|ky;ksa esa iz;ksx gsrq fu%'kqYd",D1264)))</formula>
    </cfRule>
  </conditionalFormatting>
  <conditionalFormatting sqref="K1264">
    <cfRule type="cellIs" dxfId="1356" priority="156" stopIfTrue="1" operator="equal">
      <formula>0</formula>
    </cfRule>
  </conditionalFormatting>
  <conditionalFormatting sqref="K1264">
    <cfRule type="containsText" dxfId="1355" priority="154" stopIfTrue="1" operator="containsText" text="f'k{kk foHkkx jktLFkku">
      <formula>NOT(ISERROR(SEARCH("f'k{kk foHkkx jktLFkku",K1264)))</formula>
    </cfRule>
    <cfRule type="containsText" dxfId="1354" priority="155" stopIfTrue="1" operator="containsText" text="iw.kkZad">
      <formula>NOT(ISERROR(SEARCH("iw.kkZad",K1264)))</formula>
    </cfRule>
  </conditionalFormatting>
  <conditionalFormatting sqref="K1264">
    <cfRule type="containsText" dxfId="1353" priority="153" stopIfTrue="1" operator="containsText" text="dsoy jktdh; fo|ky;ksa esa iz;ksx gsrq fu%'kqYd">
      <formula>NOT(ISERROR(SEARCH("dsoy jktdh; fo|ky;ksa esa iz;ksx gsrq fu%'kqYd",K1264)))</formula>
    </cfRule>
  </conditionalFormatting>
  <conditionalFormatting sqref="D1296">
    <cfRule type="cellIs" dxfId="1352" priority="152" stopIfTrue="1" operator="equal">
      <formula>0</formula>
    </cfRule>
  </conditionalFormatting>
  <conditionalFormatting sqref="D1296">
    <cfRule type="containsText" dxfId="1351" priority="150" stopIfTrue="1" operator="containsText" text="f'k{kk foHkkx jktLFkku">
      <formula>NOT(ISERROR(SEARCH("f'k{kk foHkkx jktLFkku",D1296)))</formula>
    </cfRule>
    <cfRule type="containsText" dxfId="1350" priority="151" stopIfTrue="1" operator="containsText" text="iw.kkZad">
      <formula>NOT(ISERROR(SEARCH("iw.kkZad",D1296)))</formula>
    </cfRule>
  </conditionalFormatting>
  <conditionalFormatting sqref="D1296">
    <cfRule type="containsText" dxfId="1349" priority="149" stopIfTrue="1" operator="containsText" text="dsoy jktdh; fo|ky;ksa esa iz;ksx gsrq fu%'kqYd">
      <formula>NOT(ISERROR(SEARCH("dsoy jktdh; fo|ky;ksa esa iz;ksx gsrq fu%'kqYd",D1296)))</formula>
    </cfRule>
  </conditionalFormatting>
  <conditionalFormatting sqref="K1296">
    <cfRule type="cellIs" dxfId="1348" priority="148" stopIfTrue="1" operator="equal">
      <formula>0</formula>
    </cfRule>
  </conditionalFormatting>
  <conditionalFormatting sqref="K1296">
    <cfRule type="containsText" dxfId="1347" priority="146" stopIfTrue="1" operator="containsText" text="f'k{kk foHkkx jktLFkku">
      <formula>NOT(ISERROR(SEARCH("f'k{kk foHkkx jktLFkku",K1296)))</formula>
    </cfRule>
    <cfRule type="containsText" dxfId="1346" priority="147" stopIfTrue="1" operator="containsText" text="iw.kkZad">
      <formula>NOT(ISERROR(SEARCH("iw.kkZad",K1296)))</formula>
    </cfRule>
  </conditionalFormatting>
  <conditionalFormatting sqref="K1296">
    <cfRule type="containsText" dxfId="1345" priority="145" stopIfTrue="1" operator="containsText" text="dsoy jktdh; fo|ky;ksa esa iz;ksx gsrq fu%'kqYd">
      <formula>NOT(ISERROR(SEARCH("dsoy jktdh; fo|ky;ksa esa iz;ksx gsrq fu%'kqYd",K1296)))</formula>
    </cfRule>
  </conditionalFormatting>
  <conditionalFormatting sqref="D1328">
    <cfRule type="cellIs" dxfId="1344" priority="144" stopIfTrue="1" operator="equal">
      <formula>0</formula>
    </cfRule>
  </conditionalFormatting>
  <conditionalFormatting sqref="D1328">
    <cfRule type="containsText" dxfId="1343" priority="142" stopIfTrue="1" operator="containsText" text="f'k{kk foHkkx jktLFkku">
      <formula>NOT(ISERROR(SEARCH("f'k{kk foHkkx jktLFkku",D1328)))</formula>
    </cfRule>
    <cfRule type="containsText" dxfId="1342" priority="143" stopIfTrue="1" operator="containsText" text="iw.kkZad">
      <formula>NOT(ISERROR(SEARCH("iw.kkZad",D1328)))</formula>
    </cfRule>
  </conditionalFormatting>
  <conditionalFormatting sqref="D1328">
    <cfRule type="containsText" dxfId="1341" priority="141" stopIfTrue="1" operator="containsText" text="dsoy jktdh; fo|ky;ksa esa iz;ksx gsrq fu%'kqYd">
      <formula>NOT(ISERROR(SEARCH("dsoy jktdh; fo|ky;ksa esa iz;ksx gsrq fu%'kqYd",D1328)))</formula>
    </cfRule>
  </conditionalFormatting>
  <conditionalFormatting sqref="K1328">
    <cfRule type="cellIs" dxfId="1340" priority="140" stopIfTrue="1" operator="equal">
      <formula>0</formula>
    </cfRule>
  </conditionalFormatting>
  <conditionalFormatting sqref="K1328">
    <cfRule type="containsText" dxfId="1339" priority="138" stopIfTrue="1" operator="containsText" text="f'k{kk foHkkx jktLFkku">
      <formula>NOT(ISERROR(SEARCH("f'k{kk foHkkx jktLFkku",K1328)))</formula>
    </cfRule>
    <cfRule type="containsText" dxfId="1338" priority="139" stopIfTrue="1" operator="containsText" text="iw.kkZad">
      <formula>NOT(ISERROR(SEARCH("iw.kkZad",K1328)))</formula>
    </cfRule>
  </conditionalFormatting>
  <conditionalFormatting sqref="K1328">
    <cfRule type="containsText" dxfId="1337" priority="137" stopIfTrue="1" operator="containsText" text="dsoy jktdh; fo|ky;ksa esa iz;ksx gsrq fu%'kqYd">
      <formula>NOT(ISERROR(SEARCH("dsoy jktdh; fo|ky;ksa esa iz;ksx gsrq fu%'kqYd",K1328)))</formula>
    </cfRule>
  </conditionalFormatting>
  <conditionalFormatting sqref="D1360">
    <cfRule type="cellIs" dxfId="1336" priority="136" stopIfTrue="1" operator="equal">
      <formula>0</formula>
    </cfRule>
  </conditionalFormatting>
  <conditionalFormatting sqref="D1360">
    <cfRule type="containsText" dxfId="1335" priority="134" stopIfTrue="1" operator="containsText" text="f'k{kk foHkkx jktLFkku">
      <formula>NOT(ISERROR(SEARCH("f'k{kk foHkkx jktLFkku",D1360)))</formula>
    </cfRule>
    <cfRule type="containsText" dxfId="1334" priority="135" stopIfTrue="1" operator="containsText" text="iw.kkZad">
      <formula>NOT(ISERROR(SEARCH("iw.kkZad",D1360)))</formula>
    </cfRule>
  </conditionalFormatting>
  <conditionalFormatting sqref="D1360">
    <cfRule type="containsText" dxfId="1333" priority="133" stopIfTrue="1" operator="containsText" text="dsoy jktdh; fo|ky;ksa esa iz;ksx gsrq fu%'kqYd">
      <formula>NOT(ISERROR(SEARCH("dsoy jktdh; fo|ky;ksa esa iz;ksx gsrq fu%'kqYd",D1360)))</formula>
    </cfRule>
  </conditionalFormatting>
  <conditionalFormatting sqref="K1360">
    <cfRule type="cellIs" dxfId="1332" priority="132" stopIfTrue="1" operator="equal">
      <formula>0</formula>
    </cfRule>
  </conditionalFormatting>
  <conditionalFormatting sqref="K1360">
    <cfRule type="containsText" dxfId="1331" priority="130" stopIfTrue="1" operator="containsText" text="f'k{kk foHkkx jktLFkku">
      <formula>NOT(ISERROR(SEARCH("f'k{kk foHkkx jktLFkku",K1360)))</formula>
    </cfRule>
    <cfRule type="containsText" dxfId="1330" priority="131" stopIfTrue="1" operator="containsText" text="iw.kkZad">
      <formula>NOT(ISERROR(SEARCH("iw.kkZad",K1360)))</formula>
    </cfRule>
  </conditionalFormatting>
  <conditionalFormatting sqref="K1360">
    <cfRule type="containsText" dxfId="1329" priority="129" stopIfTrue="1" operator="containsText" text="dsoy jktdh; fo|ky;ksa esa iz;ksx gsrq fu%'kqYd">
      <formula>NOT(ISERROR(SEARCH("dsoy jktdh; fo|ky;ksa esa iz;ksx gsrq fu%'kqYd",K1360)))</formula>
    </cfRule>
  </conditionalFormatting>
  <conditionalFormatting sqref="D1392">
    <cfRule type="cellIs" dxfId="1328" priority="128" stopIfTrue="1" operator="equal">
      <formula>0</formula>
    </cfRule>
  </conditionalFormatting>
  <conditionalFormatting sqref="D1392">
    <cfRule type="containsText" dxfId="1327" priority="126" stopIfTrue="1" operator="containsText" text="f'k{kk foHkkx jktLFkku">
      <formula>NOT(ISERROR(SEARCH("f'k{kk foHkkx jktLFkku",D1392)))</formula>
    </cfRule>
    <cfRule type="containsText" dxfId="1326" priority="127" stopIfTrue="1" operator="containsText" text="iw.kkZad">
      <formula>NOT(ISERROR(SEARCH("iw.kkZad",D1392)))</formula>
    </cfRule>
  </conditionalFormatting>
  <conditionalFormatting sqref="D1392">
    <cfRule type="containsText" dxfId="1325" priority="125" stopIfTrue="1" operator="containsText" text="dsoy jktdh; fo|ky;ksa esa iz;ksx gsrq fu%'kqYd">
      <formula>NOT(ISERROR(SEARCH("dsoy jktdh; fo|ky;ksa esa iz;ksx gsrq fu%'kqYd",D1392)))</formula>
    </cfRule>
  </conditionalFormatting>
  <conditionalFormatting sqref="K1392">
    <cfRule type="cellIs" dxfId="1324" priority="124" stopIfTrue="1" operator="equal">
      <formula>0</formula>
    </cfRule>
  </conditionalFormatting>
  <conditionalFormatting sqref="K1392">
    <cfRule type="containsText" dxfId="1323" priority="122" stopIfTrue="1" operator="containsText" text="f'k{kk foHkkx jktLFkku">
      <formula>NOT(ISERROR(SEARCH("f'k{kk foHkkx jktLFkku",K1392)))</formula>
    </cfRule>
    <cfRule type="containsText" dxfId="1322" priority="123" stopIfTrue="1" operator="containsText" text="iw.kkZad">
      <formula>NOT(ISERROR(SEARCH("iw.kkZad",K1392)))</formula>
    </cfRule>
  </conditionalFormatting>
  <conditionalFormatting sqref="K1392">
    <cfRule type="containsText" dxfId="1321" priority="121" stopIfTrue="1" operator="containsText" text="dsoy jktdh; fo|ky;ksa esa iz;ksx gsrq fu%'kqYd">
      <formula>NOT(ISERROR(SEARCH("dsoy jktdh; fo|ky;ksa esa iz;ksx gsrq fu%'kqYd",K1392)))</formula>
    </cfRule>
  </conditionalFormatting>
  <conditionalFormatting sqref="D1424">
    <cfRule type="cellIs" dxfId="1320" priority="120" stopIfTrue="1" operator="equal">
      <formula>0</formula>
    </cfRule>
  </conditionalFormatting>
  <conditionalFormatting sqref="D1424">
    <cfRule type="containsText" dxfId="1319" priority="118" stopIfTrue="1" operator="containsText" text="f'k{kk foHkkx jktLFkku">
      <formula>NOT(ISERROR(SEARCH("f'k{kk foHkkx jktLFkku",D1424)))</formula>
    </cfRule>
    <cfRule type="containsText" dxfId="1318" priority="119" stopIfTrue="1" operator="containsText" text="iw.kkZad">
      <formula>NOT(ISERROR(SEARCH("iw.kkZad",D1424)))</formula>
    </cfRule>
  </conditionalFormatting>
  <conditionalFormatting sqref="D1424">
    <cfRule type="containsText" dxfId="1317" priority="117" stopIfTrue="1" operator="containsText" text="dsoy jktdh; fo|ky;ksa esa iz;ksx gsrq fu%'kqYd">
      <formula>NOT(ISERROR(SEARCH("dsoy jktdh; fo|ky;ksa esa iz;ksx gsrq fu%'kqYd",D1424)))</formula>
    </cfRule>
  </conditionalFormatting>
  <conditionalFormatting sqref="K1424">
    <cfRule type="cellIs" dxfId="1316" priority="116" stopIfTrue="1" operator="equal">
      <formula>0</formula>
    </cfRule>
  </conditionalFormatting>
  <conditionalFormatting sqref="K1424">
    <cfRule type="containsText" dxfId="1315" priority="114" stopIfTrue="1" operator="containsText" text="f'k{kk foHkkx jktLFkku">
      <formula>NOT(ISERROR(SEARCH("f'k{kk foHkkx jktLFkku",K1424)))</formula>
    </cfRule>
    <cfRule type="containsText" dxfId="1314" priority="115" stopIfTrue="1" operator="containsText" text="iw.kkZad">
      <formula>NOT(ISERROR(SEARCH("iw.kkZad",K1424)))</formula>
    </cfRule>
  </conditionalFormatting>
  <conditionalFormatting sqref="K1424">
    <cfRule type="containsText" dxfId="1313" priority="113" stopIfTrue="1" operator="containsText" text="dsoy jktdh; fo|ky;ksa esa iz;ksx gsrq fu%'kqYd">
      <formula>NOT(ISERROR(SEARCH("dsoy jktdh; fo|ky;ksa esa iz;ksx gsrq fu%'kqYd",K1424)))</formula>
    </cfRule>
  </conditionalFormatting>
  <conditionalFormatting sqref="D1456">
    <cfRule type="cellIs" dxfId="1312" priority="112" stopIfTrue="1" operator="equal">
      <formula>0</formula>
    </cfRule>
  </conditionalFormatting>
  <conditionalFormatting sqref="D1456">
    <cfRule type="containsText" dxfId="1311" priority="110" stopIfTrue="1" operator="containsText" text="f'k{kk foHkkx jktLFkku">
      <formula>NOT(ISERROR(SEARCH("f'k{kk foHkkx jktLFkku",D1456)))</formula>
    </cfRule>
    <cfRule type="containsText" dxfId="1310" priority="111" stopIfTrue="1" operator="containsText" text="iw.kkZad">
      <formula>NOT(ISERROR(SEARCH("iw.kkZad",D1456)))</formula>
    </cfRule>
  </conditionalFormatting>
  <conditionalFormatting sqref="D1456">
    <cfRule type="containsText" dxfId="1309" priority="109" stopIfTrue="1" operator="containsText" text="dsoy jktdh; fo|ky;ksa esa iz;ksx gsrq fu%'kqYd">
      <formula>NOT(ISERROR(SEARCH("dsoy jktdh; fo|ky;ksa esa iz;ksx gsrq fu%'kqYd",D1456)))</formula>
    </cfRule>
  </conditionalFormatting>
  <conditionalFormatting sqref="K1456">
    <cfRule type="cellIs" dxfId="1308" priority="108" stopIfTrue="1" operator="equal">
      <formula>0</formula>
    </cfRule>
  </conditionalFormatting>
  <conditionalFormatting sqref="K1456">
    <cfRule type="containsText" dxfId="1307" priority="106" stopIfTrue="1" operator="containsText" text="f'k{kk foHkkx jktLFkku">
      <formula>NOT(ISERROR(SEARCH("f'k{kk foHkkx jktLFkku",K1456)))</formula>
    </cfRule>
    <cfRule type="containsText" dxfId="1306" priority="107" stopIfTrue="1" operator="containsText" text="iw.kkZad">
      <formula>NOT(ISERROR(SEARCH("iw.kkZad",K1456)))</formula>
    </cfRule>
  </conditionalFormatting>
  <conditionalFormatting sqref="K1456">
    <cfRule type="containsText" dxfId="1305" priority="105" stopIfTrue="1" operator="containsText" text="dsoy jktdh; fo|ky;ksa esa iz;ksx gsrq fu%'kqYd">
      <formula>NOT(ISERROR(SEARCH("dsoy jktdh; fo|ky;ksa esa iz;ksx gsrq fu%'kqYd",K1456)))</formula>
    </cfRule>
  </conditionalFormatting>
  <conditionalFormatting sqref="D1488">
    <cfRule type="cellIs" dxfId="1304" priority="104" stopIfTrue="1" operator="equal">
      <formula>0</formula>
    </cfRule>
  </conditionalFormatting>
  <conditionalFormatting sqref="D1488">
    <cfRule type="containsText" dxfId="1303" priority="102" stopIfTrue="1" operator="containsText" text="f'k{kk foHkkx jktLFkku">
      <formula>NOT(ISERROR(SEARCH("f'k{kk foHkkx jktLFkku",D1488)))</formula>
    </cfRule>
    <cfRule type="containsText" dxfId="1302" priority="103" stopIfTrue="1" operator="containsText" text="iw.kkZad">
      <formula>NOT(ISERROR(SEARCH("iw.kkZad",D1488)))</formula>
    </cfRule>
  </conditionalFormatting>
  <conditionalFormatting sqref="D1488">
    <cfRule type="containsText" dxfId="1301" priority="101" stopIfTrue="1" operator="containsText" text="dsoy jktdh; fo|ky;ksa esa iz;ksx gsrq fu%'kqYd">
      <formula>NOT(ISERROR(SEARCH("dsoy jktdh; fo|ky;ksa esa iz;ksx gsrq fu%'kqYd",D1488)))</formula>
    </cfRule>
  </conditionalFormatting>
  <conditionalFormatting sqref="K1488">
    <cfRule type="cellIs" dxfId="1300" priority="100" stopIfTrue="1" operator="equal">
      <formula>0</formula>
    </cfRule>
  </conditionalFormatting>
  <conditionalFormatting sqref="K1488">
    <cfRule type="containsText" dxfId="1299" priority="98" stopIfTrue="1" operator="containsText" text="f'k{kk foHkkx jktLFkku">
      <formula>NOT(ISERROR(SEARCH("f'k{kk foHkkx jktLFkku",K1488)))</formula>
    </cfRule>
    <cfRule type="containsText" dxfId="1298" priority="99" stopIfTrue="1" operator="containsText" text="iw.kkZad">
      <formula>NOT(ISERROR(SEARCH("iw.kkZad",K1488)))</formula>
    </cfRule>
  </conditionalFormatting>
  <conditionalFormatting sqref="K1488">
    <cfRule type="containsText" dxfId="1297" priority="97" stopIfTrue="1" operator="containsText" text="dsoy jktdh; fo|ky;ksa esa iz;ksx gsrq fu%'kqYd">
      <formula>NOT(ISERROR(SEARCH("dsoy jktdh; fo|ky;ksa esa iz;ksx gsrq fu%'kqYd",K1488)))</formula>
    </cfRule>
  </conditionalFormatting>
  <conditionalFormatting sqref="D1520">
    <cfRule type="cellIs" dxfId="1296" priority="96" stopIfTrue="1" operator="equal">
      <formula>0</formula>
    </cfRule>
  </conditionalFormatting>
  <conditionalFormatting sqref="D1520">
    <cfRule type="containsText" dxfId="1295" priority="94" stopIfTrue="1" operator="containsText" text="f'k{kk foHkkx jktLFkku">
      <formula>NOT(ISERROR(SEARCH("f'k{kk foHkkx jktLFkku",D1520)))</formula>
    </cfRule>
    <cfRule type="containsText" dxfId="1294" priority="95" stopIfTrue="1" operator="containsText" text="iw.kkZad">
      <formula>NOT(ISERROR(SEARCH("iw.kkZad",D1520)))</formula>
    </cfRule>
  </conditionalFormatting>
  <conditionalFormatting sqref="D1520">
    <cfRule type="containsText" dxfId="1293" priority="93" stopIfTrue="1" operator="containsText" text="dsoy jktdh; fo|ky;ksa esa iz;ksx gsrq fu%'kqYd">
      <formula>NOT(ISERROR(SEARCH("dsoy jktdh; fo|ky;ksa esa iz;ksx gsrq fu%'kqYd",D1520)))</formula>
    </cfRule>
  </conditionalFormatting>
  <conditionalFormatting sqref="K1520">
    <cfRule type="cellIs" dxfId="1292" priority="92" stopIfTrue="1" operator="equal">
      <formula>0</formula>
    </cfRule>
  </conditionalFormatting>
  <conditionalFormatting sqref="K1520">
    <cfRule type="containsText" dxfId="1291" priority="90" stopIfTrue="1" operator="containsText" text="f'k{kk foHkkx jktLFkku">
      <formula>NOT(ISERROR(SEARCH("f'k{kk foHkkx jktLFkku",K1520)))</formula>
    </cfRule>
    <cfRule type="containsText" dxfId="1290" priority="91" stopIfTrue="1" operator="containsText" text="iw.kkZad">
      <formula>NOT(ISERROR(SEARCH("iw.kkZad",K1520)))</formula>
    </cfRule>
  </conditionalFormatting>
  <conditionalFormatting sqref="K1520">
    <cfRule type="containsText" dxfId="1289" priority="89" stopIfTrue="1" operator="containsText" text="dsoy jktdh; fo|ky;ksa esa iz;ksx gsrq fu%'kqYd">
      <formula>NOT(ISERROR(SEARCH("dsoy jktdh; fo|ky;ksa esa iz;ksx gsrq fu%'kqYd",K1520)))</formula>
    </cfRule>
  </conditionalFormatting>
  <conditionalFormatting sqref="D752">
    <cfRule type="cellIs" dxfId="1288" priority="16" stopIfTrue="1" operator="equal">
      <formula>0</formula>
    </cfRule>
  </conditionalFormatting>
  <conditionalFormatting sqref="D752">
    <cfRule type="containsText" dxfId="1287" priority="14" stopIfTrue="1" operator="containsText" text="f'k{kk foHkkx jktLFkku">
      <formula>NOT(ISERROR(SEARCH("f'k{kk foHkkx jktLFkku",D752)))</formula>
    </cfRule>
    <cfRule type="containsText" dxfId="1286" priority="15" stopIfTrue="1" operator="containsText" text="iw.kkZad">
      <formula>NOT(ISERROR(SEARCH("iw.kkZad",D752)))</formula>
    </cfRule>
  </conditionalFormatting>
  <conditionalFormatting sqref="D752">
    <cfRule type="containsText" dxfId="1285" priority="13" stopIfTrue="1" operator="containsText" text="dsoy jktdh; fo|ky;ksa esa iz;ksx gsrq fu%'kqYd">
      <formula>NOT(ISERROR(SEARCH("dsoy jktdh; fo|ky;ksa esa iz;ksx gsrq fu%'kqYd",D752)))</formula>
    </cfRule>
  </conditionalFormatting>
  <conditionalFormatting sqref="K752">
    <cfRule type="cellIs" dxfId="1284" priority="12" stopIfTrue="1" operator="equal">
      <formula>0</formula>
    </cfRule>
  </conditionalFormatting>
  <conditionalFormatting sqref="K752">
    <cfRule type="containsText" dxfId="1283" priority="10" stopIfTrue="1" operator="containsText" text="f'k{kk foHkkx jktLFkku">
      <formula>NOT(ISERROR(SEARCH("f'k{kk foHkkx jktLFkku",K752)))</formula>
    </cfRule>
    <cfRule type="containsText" dxfId="1282" priority="11" stopIfTrue="1" operator="containsText" text="iw.kkZad">
      <formula>NOT(ISERROR(SEARCH("iw.kkZad",K752)))</formula>
    </cfRule>
  </conditionalFormatting>
  <conditionalFormatting sqref="K752">
    <cfRule type="containsText" dxfId="1281" priority="9" stopIfTrue="1" operator="containsText" text="dsoy jktdh; fo|ky;ksa esa iz;ksx gsrq fu%'kqYd">
      <formula>NOT(ISERROR(SEARCH("dsoy jktdh; fo|ky;ksa esa iz;ksx gsrq fu%'kqYd",K752)))</formula>
    </cfRule>
  </conditionalFormatting>
  <conditionalFormatting sqref="D1584">
    <cfRule type="cellIs" dxfId="1280" priority="80" stopIfTrue="1" operator="equal">
      <formula>0</formula>
    </cfRule>
  </conditionalFormatting>
  <conditionalFormatting sqref="D1584">
    <cfRule type="containsText" dxfId="1279" priority="78" stopIfTrue="1" operator="containsText" text="f'k{kk foHkkx jktLFkku">
      <formula>NOT(ISERROR(SEARCH("f'k{kk foHkkx jktLFkku",D1584)))</formula>
    </cfRule>
    <cfRule type="containsText" dxfId="1278" priority="79" stopIfTrue="1" operator="containsText" text="iw.kkZad">
      <formula>NOT(ISERROR(SEARCH("iw.kkZad",D1584)))</formula>
    </cfRule>
  </conditionalFormatting>
  <conditionalFormatting sqref="D1584">
    <cfRule type="containsText" dxfId="1277" priority="77" stopIfTrue="1" operator="containsText" text="dsoy jktdh; fo|ky;ksa esa iz;ksx gsrq fu%'kqYd">
      <formula>NOT(ISERROR(SEARCH("dsoy jktdh; fo|ky;ksa esa iz;ksx gsrq fu%'kqYd",D1584)))</formula>
    </cfRule>
  </conditionalFormatting>
  <conditionalFormatting sqref="K1584">
    <cfRule type="cellIs" dxfId="1276" priority="76" stopIfTrue="1" operator="equal">
      <formula>0</formula>
    </cfRule>
  </conditionalFormatting>
  <conditionalFormatting sqref="K1584">
    <cfRule type="containsText" dxfId="1275" priority="74" stopIfTrue="1" operator="containsText" text="f'k{kk foHkkx jktLFkku">
      <formula>NOT(ISERROR(SEARCH("f'k{kk foHkkx jktLFkku",K1584)))</formula>
    </cfRule>
    <cfRule type="containsText" dxfId="1274" priority="75" stopIfTrue="1" operator="containsText" text="iw.kkZad">
      <formula>NOT(ISERROR(SEARCH("iw.kkZad",K1584)))</formula>
    </cfRule>
  </conditionalFormatting>
  <conditionalFormatting sqref="K1584">
    <cfRule type="containsText" dxfId="1273" priority="73" stopIfTrue="1" operator="containsText" text="dsoy jktdh; fo|ky;ksa esa iz;ksx gsrq fu%'kqYd">
      <formula>NOT(ISERROR(SEARCH("dsoy jktdh; fo|ky;ksa esa iz;ksx gsrq fu%'kqYd",K1584)))</formula>
    </cfRule>
  </conditionalFormatting>
  <conditionalFormatting sqref="D1552">
    <cfRule type="cellIs" dxfId="1272" priority="72" stopIfTrue="1" operator="equal">
      <formula>0</formula>
    </cfRule>
  </conditionalFormatting>
  <conditionalFormatting sqref="D1552">
    <cfRule type="containsText" dxfId="1271" priority="70" stopIfTrue="1" operator="containsText" text="f'k{kk foHkkx jktLFkku">
      <formula>NOT(ISERROR(SEARCH("f'k{kk foHkkx jktLFkku",D1552)))</formula>
    </cfRule>
    <cfRule type="containsText" dxfId="1270" priority="71" stopIfTrue="1" operator="containsText" text="iw.kkZad">
      <formula>NOT(ISERROR(SEARCH("iw.kkZad",D1552)))</formula>
    </cfRule>
  </conditionalFormatting>
  <conditionalFormatting sqref="D1552">
    <cfRule type="containsText" dxfId="1269" priority="69" stopIfTrue="1" operator="containsText" text="dsoy jktdh; fo|ky;ksa esa iz;ksx gsrq fu%'kqYd">
      <formula>NOT(ISERROR(SEARCH("dsoy jktdh; fo|ky;ksa esa iz;ksx gsrq fu%'kqYd",D1552)))</formula>
    </cfRule>
  </conditionalFormatting>
  <conditionalFormatting sqref="K1552">
    <cfRule type="cellIs" dxfId="1268" priority="68" stopIfTrue="1" operator="equal">
      <formula>0</formula>
    </cfRule>
  </conditionalFormatting>
  <conditionalFormatting sqref="K1552">
    <cfRule type="containsText" dxfId="1267" priority="66" stopIfTrue="1" operator="containsText" text="f'k{kk foHkkx jktLFkku">
      <formula>NOT(ISERROR(SEARCH("f'k{kk foHkkx jktLFkku",K1552)))</formula>
    </cfRule>
    <cfRule type="containsText" dxfId="1266" priority="67" stopIfTrue="1" operator="containsText" text="iw.kkZad">
      <formula>NOT(ISERROR(SEARCH("iw.kkZad",K1552)))</formula>
    </cfRule>
  </conditionalFormatting>
  <conditionalFormatting sqref="K1552">
    <cfRule type="containsText" dxfId="1265" priority="65" stopIfTrue="1" operator="containsText" text="dsoy jktdh; fo|ky;ksa esa iz;ksx gsrq fu%'kqYd">
      <formula>NOT(ISERROR(SEARCH("dsoy jktdh; fo|ky;ksa esa iz;ksx gsrq fu%'kqYd",K1552)))</formula>
    </cfRule>
  </conditionalFormatting>
  <conditionalFormatting sqref="D944">
    <cfRule type="cellIs" dxfId="1264" priority="64" stopIfTrue="1" operator="equal">
      <formula>0</formula>
    </cfRule>
  </conditionalFormatting>
  <conditionalFormatting sqref="D944">
    <cfRule type="containsText" dxfId="1263" priority="62" stopIfTrue="1" operator="containsText" text="f'k{kk foHkkx jktLFkku">
      <formula>NOT(ISERROR(SEARCH("f'k{kk foHkkx jktLFkku",D944)))</formula>
    </cfRule>
    <cfRule type="containsText" dxfId="1262" priority="63" stopIfTrue="1" operator="containsText" text="iw.kkZad">
      <formula>NOT(ISERROR(SEARCH("iw.kkZad",D944)))</formula>
    </cfRule>
  </conditionalFormatting>
  <conditionalFormatting sqref="D944">
    <cfRule type="containsText" dxfId="1261" priority="61" stopIfTrue="1" operator="containsText" text="dsoy jktdh; fo|ky;ksa esa iz;ksx gsrq fu%'kqYd">
      <formula>NOT(ISERROR(SEARCH("dsoy jktdh; fo|ky;ksa esa iz;ksx gsrq fu%'kqYd",D944)))</formula>
    </cfRule>
  </conditionalFormatting>
  <conditionalFormatting sqref="K944">
    <cfRule type="cellIs" dxfId="1260" priority="60" stopIfTrue="1" operator="equal">
      <formula>0</formula>
    </cfRule>
  </conditionalFormatting>
  <conditionalFormatting sqref="K944">
    <cfRule type="containsText" dxfId="1259" priority="58" stopIfTrue="1" operator="containsText" text="f'k{kk foHkkx jktLFkku">
      <formula>NOT(ISERROR(SEARCH("f'k{kk foHkkx jktLFkku",K944)))</formula>
    </cfRule>
    <cfRule type="containsText" dxfId="1258" priority="59" stopIfTrue="1" operator="containsText" text="iw.kkZad">
      <formula>NOT(ISERROR(SEARCH("iw.kkZad",K944)))</formula>
    </cfRule>
  </conditionalFormatting>
  <conditionalFormatting sqref="K944">
    <cfRule type="containsText" dxfId="1257" priority="57" stopIfTrue="1" operator="containsText" text="dsoy jktdh; fo|ky;ksa esa iz;ksx gsrq fu%'kqYd">
      <formula>NOT(ISERROR(SEARCH("dsoy jktdh; fo|ky;ksa esa iz;ksx gsrq fu%'kqYd",K944)))</formula>
    </cfRule>
  </conditionalFormatting>
  <conditionalFormatting sqref="D1200">
    <cfRule type="cellIs" dxfId="1256" priority="56" stopIfTrue="1" operator="equal">
      <formula>0</formula>
    </cfRule>
  </conditionalFormatting>
  <conditionalFormatting sqref="D1200">
    <cfRule type="containsText" dxfId="1255" priority="54" stopIfTrue="1" operator="containsText" text="f'k{kk foHkkx jktLFkku">
      <formula>NOT(ISERROR(SEARCH("f'k{kk foHkkx jktLFkku",D1200)))</formula>
    </cfRule>
    <cfRule type="containsText" dxfId="1254" priority="55" stopIfTrue="1" operator="containsText" text="iw.kkZad">
      <formula>NOT(ISERROR(SEARCH("iw.kkZad",D1200)))</formula>
    </cfRule>
  </conditionalFormatting>
  <conditionalFormatting sqref="D1200">
    <cfRule type="containsText" dxfId="1253" priority="53" stopIfTrue="1" operator="containsText" text="dsoy jktdh; fo|ky;ksa esa iz;ksx gsrq fu%'kqYd">
      <formula>NOT(ISERROR(SEARCH("dsoy jktdh; fo|ky;ksa esa iz;ksx gsrq fu%'kqYd",D1200)))</formula>
    </cfRule>
  </conditionalFormatting>
  <conditionalFormatting sqref="K1200">
    <cfRule type="cellIs" dxfId="1252" priority="52" stopIfTrue="1" operator="equal">
      <formula>0</formula>
    </cfRule>
  </conditionalFormatting>
  <conditionalFormatting sqref="K1200">
    <cfRule type="containsText" dxfId="1251" priority="50" stopIfTrue="1" operator="containsText" text="f'k{kk foHkkx jktLFkku">
      <formula>NOT(ISERROR(SEARCH("f'k{kk foHkkx jktLFkku",K1200)))</formula>
    </cfRule>
    <cfRule type="containsText" dxfId="1250" priority="51" stopIfTrue="1" operator="containsText" text="iw.kkZad">
      <formula>NOT(ISERROR(SEARCH("iw.kkZad",K1200)))</formula>
    </cfRule>
  </conditionalFormatting>
  <conditionalFormatting sqref="K1200">
    <cfRule type="containsText" dxfId="1249" priority="49" stopIfTrue="1" operator="containsText" text="dsoy jktdh; fo|ky;ksa esa iz;ksx gsrq fu%'kqYd">
      <formula>NOT(ISERROR(SEARCH("dsoy jktdh; fo|ky;ksa esa iz;ksx gsrq fu%'kqYd",K1200)))</formula>
    </cfRule>
  </conditionalFormatting>
  <conditionalFormatting sqref="D144">
    <cfRule type="cellIs" dxfId="1248" priority="48" stopIfTrue="1" operator="equal">
      <formula>0</formula>
    </cfRule>
  </conditionalFormatting>
  <conditionalFormatting sqref="D144">
    <cfRule type="containsText" dxfId="1247" priority="46" stopIfTrue="1" operator="containsText" text="f'k{kk foHkkx jktLFkku">
      <formula>NOT(ISERROR(SEARCH("f'k{kk foHkkx jktLFkku",D144)))</formula>
    </cfRule>
    <cfRule type="containsText" dxfId="1246" priority="47" stopIfTrue="1" operator="containsText" text="iw.kkZad">
      <formula>NOT(ISERROR(SEARCH("iw.kkZad",D144)))</formula>
    </cfRule>
  </conditionalFormatting>
  <conditionalFormatting sqref="D144">
    <cfRule type="containsText" dxfId="1245" priority="45" stopIfTrue="1" operator="containsText" text="dsoy jktdh; fo|ky;ksa esa iz;ksx gsrq fu%'kqYd">
      <formula>NOT(ISERROR(SEARCH("dsoy jktdh; fo|ky;ksa esa iz;ksx gsrq fu%'kqYd",D144)))</formula>
    </cfRule>
  </conditionalFormatting>
  <conditionalFormatting sqref="K144">
    <cfRule type="cellIs" dxfId="1244" priority="44" stopIfTrue="1" operator="equal">
      <formula>0</formula>
    </cfRule>
  </conditionalFormatting>
  <conditionalFormatting sqref="K144">
    <cfRule type="containsText" dxfId="1243" priority="42" stopIfTrue="1" operator="containsText" text="f'k{kk foHkkx jktLFkku">
      <formula>NOT(ISERROR(SEARCH("f'k{kk foHkkx jktLFkku",K144)))</formula>
    </cfRule>
    <cfRule type="containsText" dxfId="1242" priority="43" stopIfTrue="1" operator="containsText" text="iw.kkZad">
      <formula>NOT(ISERROR(SEARCH("iw.kkZad",K144)))</formula>
    </cfRule>
  </conditionalFormatting>
  <conditionalFormatting sqref="K144">
    <cfRule type="containsText" dxfId="1241" priority="41" stopIfTrue="1" operator="containsText" text="dsoy jktdh; fo|ky;ksa esa iz;ksx gsrq fu%'kqYd">
      <formula>NOT(ISERROR(SEARCH("dsoy jktdh; fo|ky;ksa esa iz;ksx gsrq fu%'kqYd",K144)))</formula>
    </cfRule>
  </conditionalFormatting>
  <conditionalFormatting sqref="D240">
    <cfRule type="cellIs" dxfId="1240" priority="40" stopIfTrue="1" operator="equal">
      <formula>0</formula>
    </cfRule>
  </conditionalFormatting>
  <conditionalFormatting sqref="D240">
    <cfRule type="containsText" dxfId="1239" priority="38" stopIfTrue="1" operator="containsText" text="f'k{kk foHkkx jktLFkku">
      <formula>NOT(ISERROR(SEARCH("f'k{kk foHkkx jktLFkku",D240)))</formula>
    </cfRule>
    <cfRule type="containsText" dxfId="1238" priority="39" stopIfTrue="1" operator="containsText" text="iw.kkZad">
      <formula>NOT(ISERROR(SEARCH("iw.kkZad",D240)))</formula>
    </cfRule>
  </conditionalFormatting>
  <conditionalFormatting sqref="D240">
    <cfRule type="containsText" dxfId="1237" priority="37" stopIfTrue="1" operator="containsText" text="dsoy jktdh; fo|ky;ksa esa iz;ksx gsrq fu%'kqYd">
      <formula>NOT(ISERROR(SEARCH("dsoy jktdh; fo|ky;ksa esa iz;ksx gsrq fu%'kqYd",D240)))</formula>
    </cfRule>
  </conditionalFormatting>
  <conditionalFormatting sqref="K240">
    <cfRule type="cellIs" dxfId="1236" priority="36" stopIfTrue="1" operator="equal">
      <formula>0</formula>
    </cfRule>
  </conditionalFormatting>
  <conditionalFormatting sqref="K240">
    <cfRule type="containsText" dxfId="1235" priority="34" stopIfTrue="1" operator="containsText" text="f'k{kk foHkkx jktLFkku">
      <formula>NOT(ISERROR(SEARCH("f'k{kk foHkkx jktLFkku",K240)))</formula>
    </cfRule>
    <cfRule type="containsText" dxfId="1234" priority="35" stopIfTrue="1" operator="containsText" text="iw.kkZad">
      <formula>NOT(ISERROR(SEARCH("iw.kkZad",K240)))</formula>
    </cfRule>
  </conditionalFormatting>
  <conditionalFormatting sqref="K240">
    <cfRule type="containsText" dxfId="1233" priority="33" stopIfTrue="1" operator="containsText" text="dsoy jktdh; fo|ky;ksa esa iz;ksx gsrq fu%'kqYd">
      <formula>NOT(ISERROR(SEARCH("dsoy jktdh; fo|ky;ksa esa iz;ksx gsrq fu%'kqYd",K240)))</formula>
    </cfRule>
  </conditionalFormatting>
  <conditionalFormatting sqref="D432">
    <cfRule type="cellIs" dxfId="1232" priority="32" stopIfTrue="1" operator="equal">
      <formula>0</formula>
    </cfRule>
  </conditionalFormatting>
  <conditionalFormatting sqref="D432">
    <cfRule type="containsText" dxfId="1231" priority="30" stopIfTrue="1" operator="containsText" text="f'k{kk foHkkx jktLFkku">
      <formula>NOT(ISERROR(SEARCH("f'k{kk foHkkx jktLFkku",D432)))</formula>
    </cfRule>
    <cfRule type="containsText" dxfId="1230" priority="31" stopIfTrue="1" operator="containsText" text="iw.kkZad">
      <formula>NOT(ISERROR(SEARCH("iw.kkZad",D432)))</formula>
    </cfRule>
  </conditionalFormatting>
  <conditionalFormatting sqref="D432">
    <cfRule type="containsText" dxfId="1229" priority="29" stopIfTrue="1" operator="containsText" text="dsoy jktdh; fo|ky;ksa esa iz;ksx gsrq fu%'kqYd">
      <formula>NOT(ISERROR(SEARCH("dsoy jktdh; fo|ky;ksa esa iz;ksx gsrq fu%'kqYd",D432)))</formula>
    </cfRule>
  </conditionalFormatting>
  <conditionalFormatting sqref="K432">
    <cfRule type="cellIs" dxfId="1228" priority="28" stopIfTrue="1" operator="equal">
      <formula>0</formula>
    </cfRule>
  </conditionalFormatting>
  <conditionalFormatting sqref="K432">
    <cfRule type="containsText" dxfId="1227" priority="26" stopIfTrue="1" operator="containsText" text="f'k{kk foHkkx jktLFkku">
      <formula>NOT(ISERROR(SEARCH("f'k{kk foHkkx jktLFkku",K432)))</formula>
    </cfRule>
    <cfRule type="containsText" dxfId="1226" priority="27" stopIfTrue="1" operator="containsText" text="iw.kkZad">
      <formula>NOT(ISERROR(SEARCH("iw.kkZad",K432)))</formula>
    </cfRule>
  </conditionalFormatting>
  <conditionalFormatting sqref="K432">
    <cfRule type="containsText" dxfId="1225" priority="25" stopIfTrue="1" operator="containsText" text="dsoy jktdh; fo|ky;ksa esa iz;ksx gsrq fu%'kqYd">
      <formula>NOT(ISERROR(SEARCH("dsoy jktdh; fo|ky;ksa esa iz;ksx gsrq fu%'kqYd",K432)))</formula>
    </cfRule>
  </conditionalFormatting>
  <conditionalFormatting sqref="D528">
    <cfRule type="cellIs" dxfId="1224" priority="24" stopIfTrue="1" operator="equal">
      <formula>0</formula>
    </cfRule>
  </conditionalFormatting>
  <conditionalFormatting sqref="D528">
    <cfRule type="containsText" dxfId="1223" priority="22" stopIfTrue="1" operator="containsText" text="f'k{kk foHkkx jktLFkku">
      <formula>NOT(ISERROR(SEARCH("f'k{kk foHkkx jktLFkku",D528)))</formula>
    </cfRule>
    <cfRule type="containsText" dxfId="1222" priority="23" stopIfTrue="1" operator="containsText" text="iw.kkZad">
      <formula>NOT(ISERROR(SEARCH("iw.kkZad",D528)))</formula>
    </cfRule>
  </conditionalFormatting>
  <conditionalFormatting sqref="D528">
    <cfRule type="containsText" dxfId="1221" priority="21" stopIfTrue="1" operator="containsText" text="dsoy jktdh; fo|ky;ksa esa iz;ksx gsrq fu%'kqYd">
      <formula>NOT(ISERROR(SEARCH("dsoy jktdh; fo|ky;ksa esa iz;ksx gsrq fu%'kqYd",D528)))</formula>
    </cfRule>
  </conditionalFormatting>
  <conditionalFormatting sqref="K528">
    <cfRule type="cellIs" dxfId="1220" priority="20" stopIfTrue="1" operator="equal">
      <formula>0</formula>
    </cfRule>
  </conditionalFormatting>
  <conditionalFormatting sqref="K528">
    <cfRule type="containsText" dxfId="1219" priority="18" stopIfTrue="1" operator="containsText" text="f'k{kk foHkkx jktLFkku">
      <formula>NOT(ISERROR(SEARCH("f'k{kk foHkkx jktLFkku",K528)))</formula>
    </cfRule>
    <cfRule type="containsText" dxfId="1218" priority="19" stopIfTrue="1" operator="containsText" text="iw.kkZad">
      <formula>NOT(ISERROR(SEARCH("iw.kkZad",K528)))</formula>
    </cfRule>
  </conditionalFormatting>
  <conditionalFormatting sqref="K528">
    <cfRule type="containsText" dxfId="1217" priority="17" stopIfTrue="1" operator="containsText" text="dsoy jktdh; fo|ky;ksa esa iz;ksx gsrq fu%'kqYd">
      <formula>NOT(ISERROR(SEARCH("dsoy jktdh; fo|ky;ksa esa iz;ksx gsrq fu%'kqYd",K528)))</formula>
    </cfRule>
  </conditionalFormatting>
  <conditionalFormatting sqref="D816">
    <cfRule type="cellIs" dxfId="1216" priority="8" stopIfTrue="1" operator="equal">
      <formula>0</formula>
    </cfRule>
  </conditionalFormatting>
  <conditionalFormatting sqref="D816">
    <cfRule type="containsText" dxfId="1215" priority="6" stopIfTrue="1" operator="containsText" text="f'k{kk foHkkx jktLFkku">
      <formula>NOT(ISERROR(SEARCH("f'k{kk foHkkx jktLFkku",D816)))</formula>
    </cfRule>
    <cfRule type="containsText" dxfId="1214" priority="7" stopIfTrue="1" operator="containsText" text="iw.kkZad">
      <formula>NOT(ISERROR(SEARCH("iw.kkZad",D816)))</formula>
    </cfRule>
  </conditionalFormatting>
  <conditionalFormatting sqref="D816">
    <cfRule type="containsText" dxfId="1213" priority="5" stopIfTrue="1" operator="containsText" text="dsoy jktdh; fo|ky;ksa esa iz;ksx gsrq fu%'kqYd">
      <formula>NOT(ISERROR(SEARCH("dsoy jktdh; fo|ky;ksa esa iz;ksx gsrq fu%'kqYd",D816)))</formula>
    </cfRule>
  </conditionalFormatting>
  <conditionalFormatting sqref="K816">
    <cfRule type="cellIs" dxfId="1212" priority="4" stopIfTrue="1" operator="equal">
      <formula>0</formula>
    </cfRule>
  </conditionalFormatting>
  <conditionalFormatting sqref="K816">
    <cfRule type="containsText" dxfId="1211" priority="2" stopIfTrue="1" operator="containsText" text="f'k{kk foHkkx jktLFkku">
      <formula>NOT(ISERROR(SEARCH("f'k{kk foHkkx jktLFkku",K816)))</formula>
    </cfRule>
    <cfRule type="containsText" dxfId="1210" priority="3" stopIfTrue="1" operator="containsText" text="iw.kkZad">
      <formula>NOT(ISERROR(SEARCH("iw.kkZad",K816)))</formula>
    </cfRule>
  </conditionalFormatting>
  <conditionalFormatting sqref="K816">
    <cfRule type="containsText" dxfId="1209" priority="1" stopIfTrue="1" operator="containsText" text="dsoy jktdh; fo|ky;ksa esa iz;ksx gsrq fu%'kqYd">
      <formula>NOT(ISERROR(SEARCH("dsoy jktdh; fo|ky;ksa esa iz;ksx gsrq fu%'kqYd",K816)))</formula>
    </cfRule>
  </conditionalFormatting>
  <printOptions horizontalCentered="1" verticalCentered="1"/>
  <pageMargins left="0.5" right="0.5" top="0.5" bottom="0.5" header="0.5" footer="0.5"/>
  <pageSetup paperSize="11" orientation="portrait" horizontalDpi="4294967292" verticalDpi="4294967292"/>
  <drawing r:id="rId1"/>
  <legacy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8000"/>
  </sheetPr>
  <dimension ref="A1:AB121"/>
  <sheetViews>
    <sheetView zoomScale="150" zoomScaleNormal="150" zoomScalePageLayoutView="150" workbookViewId="0">
      <pane xSplit="5" ySplit="7" topLeftCell="F103" activePane="bottomRight" state="frozen"/>
      <selection activeCell="K13" sqref="K13"/>
      <selection pane="topRight" activeCell="K13" sqref="K13"/>
      <selection pane="bottomLeft" activeCell="K13" sqref="K13"/>
      <selection pane="bottomRight" activeCell="E3" sqref="E3"/>
    </sheetView>
  </sheetViews>
  <sheetFormatPr baseColWidth="10" defaultColWidth="9.1640625" defaultRowHeight="0" customHeight="1" zeroHeight="1" x14ac:dyDescent="0"/>
  <cols>
    <col min="1" max="1" width="4.5" style="11" customWidth="1"/>
    <col min="2" max="2" width="4.1640625" style="11" customWidth="1"/>
    <col min="3" max="3" width="5.5" style="11" customWidth="1"/>
    <col min="4" max="4" width="9.5" style="11" customWidth="1"/>
    <col min="5" max="5" width="13.5" style="34" customWidth="1"/>
    <col min="6" max="6" width="14.5" style="34" customWidth="1"/>
    <col min="7" max="7" width="16.1640625" style="34" customWidth="1"/>
    <col min="8" max="8" width="4.6640625" style="35" customWidth="1"/>
    <col min="9" max="9" width="5.1640625" style="35" customWidth="1"/>
    <col min="10" max="10" width="8.1640625" style="34" customWidth="1"/>
    <col min="11" max="11" width="5.5" style="11" customWidth="1"/>
    <col min="12" max="12" width="5.5" style="13" customWidth="1"/>
    <col min="13" max="13" width="3.1640625" style="11" customWidth="1"/>
    <col min="14" max="14" width="3.33203125" style="11" customWidth="1"/>
    <col min="15" max="15" width="19.1640625" style="53" customWidth="1"/>
    <col min="16" max="28" width="6.6640625" style="11" customWidth="1"/>
    <col min="29" max="65" width="9.1640625" style="11" customWidth="1"/>
    <col min="66" max="66" width="8.6640625" style="11" customWidth="1"/>
    <col min="67" max="84" width="9.1640625" style="11" customWidth="1"/>
    <col min="85" max="85" width="0.1640625" style="11" customWidth="1"/>
    <col min="86" max="103" width="9.1640625" style="11" customWidth="1"/>
    <col min="104" max="104" width="0.5" style="11" customWidth="1"/>
    <col min="105" max="120" width="9.1640625" style="11" customWidth="1"/>
    <col min="121" max="121" width="0.33203125" style="11" customWidth="1"/>
    <col min="122" max="135" width="9.1640625" style="11" customWidth="1"/>
    <col min="136" max="136" width="8.6640625" style="11" customWidth="1"/>
    <col min="137" max="155" width="9.1640625" style="11" customWidth="1"/>
    <col min="156" max="156" width="0.5" style="11" customWidth="1"/>
    <col min="157" max="172" width="9.1640625" style="11" customWidth="1"/>
    <col min="173" max="173" width="4.83203125" style="11" customWidth="1"/>
    <col min="174" max="189" width="9.1640625" style="11" customWidth="1"/>
    <col min="190" max="190" width="0.5" style="11" customWidth="1"/>
    <col min="191" max="207" width="9.1640625" style="11" customWidth="1"/>
    <col min="208" max="208" width="8.5" style="11" customWidth="1"/>
    <col min="209" max="218" width="9.1640625" style="11" customWidth="1"/>
    <col min="219" max="219" width="8.5" style="11" customWidth="1"/>
    <col min="220" max="220" width="9.1640625" style="11" customWidth="1"/>
    <col min="221" max="221" width="8.5" style="11" customWidth="1"/>
    <col min="222" max="16384" width="9.1640625" style="11"/>
  </cols>
  <sheetData>
    <row r="1" spans="1:28" ht="24" customHeight="1">
      <c r="A1" s="1055" t="str">
        <f>'statement of marks'!A1</f>
        <v>jk- ck- ek/;fed fo|ky; uohu] fuEckgsM+k</v>
      </c>
      <c r="B1" s="1056"/>
      <c r="C1" s="1056"/>
      <c r="D1" s="1056"/>
      <c r="E1" s="1056"/>
      <c r="F1" s="1056"/>
      <c r="G1" s="1056"/>
      <c r="H1" s="1057" t="s">
        <v>120</v>
      </c>
      <c r="I1" s="1057"/>
      <c r="J1" s="1057"/>
      <c r="K1" s="1041"/>
      <c r="L1" s="1042"/>
      <c r="O1" s="1051" t="str">
        <f>A1</f>
        <v>jk- ck- ek/;fed fo|ky; uohu] fuEckgsM+k</v>
      </c>
      <c r="P1" s="1052"/>
      <c r="Q1" s="1052"/>
      <c r="R1" s="1052"/>
      <c r="S1" s="1052"/>
      <c r="T1" s="1052"/>
      <c r="U1" s="1052"/>
      <c r="V1" s="1052"/>
      <c r="W1" s="1052"/>
      <c r="X1" s="1052"/>
      <c r="Y1" s="1052"/>
      <c r="Z1" s="1052"/>
      <c r="AA1" s="1052"/>
      <c r="AB1" s="1053"/>
    </row>
    <row r="2" spans="1:28" ht="22" hidden="1" customHeight="1" thickTop="1">
      <c r="A2" s="256"/>
      <c r="B2" s="226"/>
      <c r="C2" s="226"/>
      <c r="D2" s="226"/>
      <c r="E2" s="226"/>
      <c r="F2" s="226"/>
      <c r="G2" s="226"/>
      <c r="H2" s="226"/>
      <c r="I2" s="226"/>
      <c r="J2" s="226"/>
      <c r="K2" s="226"/>
      <c r="L2" s="257"/>
      <c r="O2" s="1043" t="s">
        <v>46</v>
      </c>
      <c r="P2" s="1044"/>
      <c r="Q2" s="1044"/>
      <c r="R2" s="1044"/>
      <c r="S2" s="1044"/>
      <c r="T2" s="1044"/>
      <c r="U2" s="1044"/>
      <c r="V2" s="1044"/>
      <c r="W2" s="1044"/>
      <c r="X2" s="1044"/>
      <c r="Y2" s="1044"/>
      <c r="Z2" s="1044"/>
      <c r="AA2" s="1044"/>
      <c r="AB2" s="1045"/>
    </row>
    <row r="3" spans="1:28" ht="24.75" customHeight="1">
      <c r="A3" s="1037" t="str">
        <f>'statement of marks'!A3:C3</f>
        <v>d{kk</v>
      </c>
      <c r="B3" s="1038"/>
      <c r="C3" s="1038"/>
      <c r="D3" s="227"/>
      <c r="E3" s="228">
        <f>'statement of marks'!D3</f>
        <v>3</v>
      </c>
      <c r="F3" s="227"/>
      <c r="G3" s="227"/>
      <c r="H3" s="227" t="s">
        <v>74</v>
      </c>
      <c r="I3" s="1034" t="str">
        <f>'statement of marks'!F3</f>
        <v>2015-16</v>
      </c>
      <c r="J3" s="1035"/>
      <c r="K3" s="1036" t="s">
        <v>15</v>
      </c>
      <c r="L3" s="1061" t="s">
        <v>121</v>
      </c>
      <c r="O3" s="260" t="str">
        <f>'statement of marks'!H4</f>
        <v>Nk= @ Nk=k dk uke</v>
      </c>
      <c r="P3" s="99" t="s">
        <v>47</v>
      </c>
      <c r="Q3" s="99" t="s">
        <v>48</v>
      </c>
      <c r="R3" s="99" t="s">
        <v>49</v>
      </c>
      <c r="S3" s="99" t="s">
        <v>50</v>
      </c>
      <c r="T3" s="99" t="s">
        <v>51</v>
      </c>
      <c r="U3" s="99" t="s">
        <v>52</v>
      </c>
      <c r="V3" s="99" t="s">
        <v>53</v>
      </c>
      <c r="W3" s="99" t="s">
        <v>54</v>
      </c>
      <c r="X3" s="99" t="s">
        <v>55</v>
      </c>
      <c r="Y3" s="99" t="s">
        <v>56</v>
      </c>
      <c r="Z3" s="99" t="s">
        <v>651</v>
      </c>
      <c r="AA3" s="99" t="s">
        <v>650</v>
      </c>
      <c r="AB3" s="261" t="s">
        <v>79</v>
      </c>
    </row>
    <row r="4" spans="1:28" ht="18.5" customHeight="1">
      <c r="A4" s="1039" t="str">
        <f>'statement of marks'!A4</f>
        <v>Øzekad</v>
      </c>
      <c r="B4" s="1040" t="str">
        <f>'statement of marks'!D4</f>
        <v>ukekad</v>
      </c>
      <c r="C4" s="1040" t="str">
        <f>'statement of marks'!E4</f>
        <v>izos'kkad</v>
      </c>
      <c r="D4" s="1058" t="str">
        <f>'statement of marks'!F4</f>
        <v>tUe fnukad ¼vadksa esa½</v>
      </c>
      <c r="E4" s="1038" t="str">
        <f>'statement of marks'!H4</f>
        <v>Nk= @ Nk=k dk uke</v>
      </c>
      <c r="F4" s="1038" t="str">
        <f>'statement of marks'!I4</f>
        <v>firk dk uke</v>
      </c>
      <c r="G4" s="1038" t="str">
        <f>'statement of marks'!J4</f>
        <v>ekrk dk uke</v>
      </c>
      <c r="H4" s="1054" t="str">
        <f>'statement of marks'!B4</f>
        <v>tkfr</v>
      </c>
      <c r="I4" s="1054" t="str">
        <f>'statement of marks'!C4</f>
        <v xml:space="preserve">Nk= @ Nk=k </v>
      </c>
      <c r="J4" s="1038" t="s">
        <v>11</v>
      </c>
      <c r="K4" s="1036"/>
      <c r="L4" s="1061"/>
      <c r="O4" s="260"/>
      <c r="P4" s="14"/>
      <c r="Q4" s="14"/>
      <c r="R4" s="14"/>
      <c r="S4" s="14"/>
      <c r="T4" s="14"/>
      <c r="U4" s="14"/>
      <c r="V4" s="14"/>
      <c r="W4" s="14"/>
      <c r="X4" s="14"/>
      <c r="Y4" s="14"/>
      <c r="Z4" s="14"/>
      <c r="AA4" s="14"/>
      <c r="AB4" s="262"/>
    </row>
    <row r="5" spans="1:28" ht="18.5" customHeight="1">
      <c r="A5" s="1039"/>
      <c r="B5" s="1040"/>
      <c r="C5" s="1040"/>
      <c r="D5" s="1059"/>
      <c r="E5" s="1038"/>
      <c r="F5" s="1038"/>
      <c r="G5" s="1038"/>
      <c r="H5" s="1054"/>
      <c r="I5" s="1054"/>
      <c r="J5" s="1038"/>
      <c r="K5" s="1036"/>
      <c r="L5" s="1061"/>
      <c r="O5" s="260"/>
      <c r="P5" s="14"/>
      <c r="Q5" s="14"/>
      <c r="R5" s="14"/>
      <c r="S5" s="14"/>
      <c r="T5" s="14"/>
      <c r="U5" s="14"/>
      <c r="V5" s="14"/>
      <c r="W5" s="14"/>
      <c r="X5" s="14"/>
      <c r="Y5" s="14"/>
      <c r="Z5" s="14"/>
      <c r="AA5" s="14"/>
      <c r="AB5" s="262"/>
    </row>
    <row r="6" spans="1:28" ht="18.5" customHeight="1">
      <c r="A6" s="1039"/>
      <c r="B6" s="1040"/>
      <c r="C6" s="1040"/>
      <c r="D6" s="1060"/>
      <c r="E6" s="1038"/>
      <c r="F6" s="1038"/>
      <c r="G6" s="1038"/>
      <c r="H6" s="1054"/>
      <c r="I6" s="1054"/>
      <c r="J6" s="1038"/>
      <c r="K6" s="1036"/>
      <c r="L6" s="1061"/>
      <c r="O6" s="260"/>
      <c r="P6" s="14"/>
      <c r="Q6" s="14"/>
      <c r="R6" s="14"/>
      <c r="S6" s="14"/>
      <c r="T6" s="14"/>
      <c r="U6" s="14"/>
      <c r="V6" s="14"/>
      <c r="W6" s="14"/>
      <c r="X6" s="14"/>
      <c r="Y6" s="14"/>
      <c r="Z6" s="14"/>
      <c r="AA6" s="14"/>
      <c r="AB6" s="262"/>
    </row>
    <row r="7" spans="1:28" ht="18.5" customHeight="1">
      <c r="A7" s="343">
        <f>'statement of marks'!A7</f>
        <v>1</v>
      </c>
      <c r="B7" s="344">
        <f>'statement of marks'!D7</f>
        <v>801</v>
      </c>
      <c r="C7" s="344">
        <f>'statement of marks'!E7</f>
        <v>4001</v>
      </c>
      <c r="D7" s="345">
        <f>'statement of marks'!F7</f>
        <v>36167</v>
      </c>
      <c r="E7" s="229" t="str">
        <f>'statement of marks'!H7</f>
        <v>ckyfd'ku jsxj</v>
      </c>
      <c r="F7" s="229" t="str">
        <f>'statement of marks'!I7</f>
        <v>Jh f'koyky</v>
      </c>
      <c r="G7" s="229" t="str">
        <f>'statement of marks'!J7</f>
        <v>Jherh jruh ckbZ</v>
      </c>
      <c r="H7" s="230" t="str">
        <f>'statement of marks'!B7</f>
        <v>SC</v>
      </c>
      <c r="I7" s="230" t="str">
        <f>'statement of marks'!C7</f>
        <v>B</v>
      </c>
      <c r="J7" s="220" t="str">
        <f>'statement of marks'!ER7</f>
        <v>d{kksUur</v>
      </c>
      <c r="K7" s="231">
        <f>'statement of marks'!EO7</f>
        <v>10</v>
      </c>
      <c r="L7" s="258">
        <f>'statement of marks'!EP7</f>
        <v>6</v>
      </c>
      <c r="O7" s="260" t="str">
        <f>'statement of marks'!H7</f>
        <v>ckyfd'ku jsxj</v>
      </c>
      <c r="P7" s="223" t="str">
        <f>IF(AND($H7="SC",$I7="B"),$J7,"")</f>
        <v>d{kksUur</v>
      </c>
      <c r="Q7" s="223" t="str">
        <f>IF(AND($H7="SC",$I7="G"),$J7,"")</f>
        <v/>
      </c>
      <c r="R7" s="223" t="str">
        <f>IF(AND($H7="ST",$I7="B"),$J7,"")</f>
        <v/>
      </c>
      <c r="S7" s="223" t="str">
        <f>IF(AND($H7="ST",$I7="G"),$J7,"")</f>
        <v/>
      </c>
      <c r="T7" s="223" t="str">
        <f>IF(AND($H7="OBC",$I7="B"),$J7,"")</f>
        <v/>
      </c>
      <c r="U7" s="223" t="str">
        <f>IF(AND($H7="OBC",$I7="G"),$J7,"")</f>
        <v/>
      </c>
      <c r="V7" s="223" t="str">
        <f>IF(AND($H7="GEN",$I7="B"),$J7,"")</f>
        <v/>
      </c>
      <c r="W7" s="223" t="str">
        <f>IF(AND($H7="GEN",$I7="G"),$J7,"")</f>
        <v/>
      </c>
      <c r="X7" s="223" t="str">
        <f>IF(AND($H7="MIN",$I7="B"),$J7,"")</f>
        <v/>
      </c>
      <c r="Y7" s="223" t="str">
        <f>IF(AND($H7="MIN",$I7="G"),$J7,"")</f>
        <v/>
      </c>
      <c r="Z7" s="223" t="str">
        <f>IF(AND($H7="SBC",$I7="B"),$J7,"")</f>
        <v/>
      </c>
      <c r="AA7" s="223" t="str">
        <f>IF(AND($H7="SBC",$I7="G"),$J7,"")</f>
        <v/>
      </c>
      <c r="AB7" s="263"/>
    </row>
    <row r="8" spans="1:28" ht="18.5" customHeight="1">
      <c r="A8" s="343">
        <f>'statement of marks'!A8</f>
        <v>2</v>
      </c>
      <c r="B8" s="344" t="str">
        <f>'statement of marks'!D8</f>
        <v>DROP</v>
      </c>
      <c r="C8" s="344">
        <f>'statement of marks'!E8</f>
        <v>4002</v>
      </c>
      <c r="D8" s="345">
        <f>'statement of marks'!F8</f>
        <v>37967</v>
      </c>
      <c r="E8" s="229" t="str">
        <f>'statement of marks'!H8</f>
        <v>v 002</v>
      </c>
      <c r="F8" s="229" t="str">
        <f>'statement of marks'!I8</f>
        <v>c 002</v>
      </c>
      <c r="G8" s="229" t="str">
        <f>'statement of marks'!J8</f>
        <v>l 002</v>
      </c>
      <c r="H8" s="230" t="str">
        <f>'statement of marks'!B8</f>
        <v>ST</v>
      </c>
      <c r="I8" s="230" t="str">
        <f>'statement of marks'!C8</f>
        <v>G</v>
      </c>
      <c r="J8" s="220" t="str">
        <f>'statement of marks'!ER8</f>
        <v/>
      </c>
      <c r="K8" s="231">
        <f>'statement of marks'!EO8</f>
        <v>10</v>
      </c>
      <c r="L8" s="258">
        <f>'statement of marks'!EP8</f>
        <v>0</v>
      </c>
      <c r="O8" s="260" t="str">
        <f>'statement of marks'!H8</f>
        <v>v 002</v>
      </c>
      <c r="P8" s="223" t="str">
        <f t="shared" ref="P8:P71" si="0">IF(AND($H8="SC",$I8="B"),$J8,"")</f>
        <v/>
      </c>
      <c r="Q8" s="223" t="str">
        <f t="shared" ref="Q8:Q71" si="1">IF(AND($H8="SC",$I8="G"),$J8,"")</f>
        <v/>
      </c>
      <c r="R8" s="223" t="str">
        <f t="shared" ref="R8:R71" si="2">IF(AND($H8="ST",$I8="B"),$J8,"")</f>
        <v/>
      </c>
      <c r="S8" s="223" t="str">
        <f t="shared" ref="S8:S71" si="3">IF(AND($H8="ST",$I8="G"),$J8,"")</f>
        <v/>
      </c>
      <c r="T8" s="223" t="str">
        <f t="shared" ref="T8:T71" si="4">IF(AND($H8="OBC",$I8="B"),$J8,"")</f>
        <v/>
      </c>
      <c r="U8" s="223" t="str">
        <f t="shared" ref="U8:U71" si="5">IF(AND($H8="OBC",$I8="G"),$J8,"")</f>
        <v/>
      </c>
      <c r="V8" s="223" t="str">
        <f t="shared" ref="V8:V71" si="6">IF(AND($H8="GEN",$I8="B"),$J8,"")</f>
        <v/>
      </c>
      <c r="W8" s="223" t="str">
        <f t="shared" ref="W8:W71" si="7">IF(AND($H8="GEN",$I8="G"),$J8,"")</f>
        <v/>
      </c>
      <c r="X8" s="223" t="str">
        <f t="shared" ref="X8:X71" si="8">IF(AND($H8="MIN",$I8="B"),$J8,"")</f>
        <v/>
      </c>
      <c r="Y8" s="223" t="str">
        <f t="shared" ref="Y8:Y71" si="9">IF(AND($H8="MIN",$I8="G"),$J8,"")</f>
        <v/>
      </c>
      <c r="Z8" s="223" t="str">
        <f t="shared" ref="Z8:Z71" si="10">IF(AND($H8="SBC",$I8="B"),$J8,"")</f>
        <v/>
      </c>
      <c r="AA8" s="223" t="str">
        <f t="shared" ref="AA8:AA71" si="11">IF(AND($H8="SBC",$I8="G"),$J8,"")</f>
        <v/>
      </c>
      <c r="AB8" s="263"/>
    </row>
    <row r="9" spans="1:28" ht="18.5" customHeight="1">
      <c r="A9" s="343">
        <f>'statement of marks'!A9</f>
        <v>3</v>
      </c>
      <c r="B9" s="344">
        <f>'statement of marks'!D9</f>
        <v>803</v>
      </c>
      <c r="C9" s="344" t="str">
        <f>'statement of marks'!E9</f>
        <v/>
      </c>
      <c r="D9" s="345" t="str">
        <f>'statement of marks'!F9</f>
        <v/>
      </c>
      <c r="E9" s="229" t="str">
        <f>'statement of marks'!H9</f>
        <v>v 003</v>
      </c>
      <c r="F9" s="229" t="str">
        <f>'statement of marks'!I9</f>
        <v>c 003</v>
      </c>
      <c r="G9" s="229" t="str">
        <f>'statement of marks'!J9</f>
        <v>l 003</v>
      </c>
      <c r="H9" s="230" t="str">
        <f>'statement of marks'!B9</f>
        <v>OBC</v>
      </c>
      <c r="I9" s="230" t="str">
        <f>'statement of marks'!C9</f>
        <v>G</v>
      </c>
      <c r="J9" s="220" t="str">
        <f>'statement of marks'!ER9</f>
        <v/>
      </c>
      <c r="K9" s="231">
        <f>'statement of marks'!EO9</f>
        <v>10</v>
      </c>
      <c r="L9" s="258">
        <f>'statement of marks'!EP9</f>
        <v>0</v>
      </c>
      <c r="O9" s="260" t="str">
        <f>'statement of marks'!H9</f>
        <v>v 003</v>
      </c>
      <c r="P9" s="223" t="str">
        <f t="shared" si="0"/>
        <v/>
      </c>
      <c r="Q9" s="223" t="str">
        <f t="shared" si="1"/>
        <v/>
      </c>
      <c r="R9" s="223" t="str">
        <f t="shared" si="2"/>
        <v/>
      </c>
      <c r="S9" s="223" t="str">
        <f t="shared" si="3"/>
        <v/>
      </c>
      <c r="T9" s="223" t="str">
        <f t="shared" si="4"/>
        <v/>
      </c>
      <c r="U9" s="223" t="str">
        <f t="shared" si="5"/>
        <v/>
      </c>
      <c r="V9" s="223" t="str">
        <f t="shared" si="6"/>
        <v/>
      </c>
      <c r="W9" s="223" t="str">
        <f t="shared" si="7"/>
        <v/>
      </c>
      <c r="X9" s="223" t="str">
        <f t="shared" si="8"/>
        <v/>
      </c>
      <c r="Y9" s="223" t="str">
        <f t="shared" si="9"/>
        <v/>
      </c>
      <c r="Z9" s="223" t="str">
        <f t="shared" si="10"/>
        <v/>
      </c>
      <c r="AA9" s="223" t="str">
        <f t="shared" si="11"/>
        <v/>
      </c>
      <c r="AB9" s="263"/>
    </row>
    <row r="10" spans="1:28" ht="18.5" customHeight="1">
      <c r="A10" s="343">
        <f>'statement of marks'!A10</f>
        <v>4</v>
      </c>
      <c r="B10" s="344">
        <f>'statement of marks'!D10</f>
        <v>804</v>
      </c>
      <c r="C10" s="344" t="str">
        <f>'statement of marks'!E10</f>
        <v/>
      </c>
      <c r="D10" s="345" t="str">
        <f>'statement of marks'!F10</f>
        <v/>
      </c>
      <c r="E10" s="229" t="str">
        <f>'statement of marks'!H10</f>
        <v>v 004</v>
      </c>
      <c r="F10" s="229" t="str">
        <f>'statement of marks'!I10</f>
        <v>c 004</v>
      </c>
      <c r="G10" s="229" t="str">
        <f>'statement of marks'!J10</f>
        <v>l 004</v>
      </c>
      <c r="H10" s="230" t="str">
        <f>'statement of marks'!B10</f>
        <v>SBC</v>
      </c>
      <c r="I10" s="230" t="str">
        <f>'statement of marks'!C10</f>
        <v>G</v>
      </c>
      <c r="J10" s="220" t="str">
        <f>'statement of marks'!ER10</f>
        <v/>
      </c>
      <c r="K10" s="231">
        <f>'statement of marks'!EO10</f>
        <v>10</v>
      </c>
      <c r="L10" s="258">
        <f>'statement of marks'!EP10</f>
        <v>0</v>
      </c>
      <c r="O10" s="260" t="str">
        <f>'statement of marks'!H10</f>
        <v>v 004</v>
      </c>
      <c r="P10" s="223" t="str">
        <f t="shared" si="0"/>
        <v/>
      </c>
      <c r="Q10" s="223" t="str">
        <f t="shared" si="1"/>
        <v/>
      </c>
      <c r="R10" s="223" t="str">
        <f t="shared" si="2"/>
        <v/>
      </c>
      <c r="S10" s="223" t="str">
        <f t="shared" si="3"/>
        <v/>
      </c>
      <c r="T10" s="223" t="str">
        <f t="shared" si="4"/>
        <v/>
      </c>
      <c r="U10" s="223" t="str">
        <f t="shared" si="5"/>
        <v/>
      </c>
      <c r="V10" s="223" t="str">
        <f t="shared" si="6"/>
        <v/>
      </c>
      <c r="W10" s="223" t="str">
        <f t="shared" si="7"/>
        <v/>
      </c>
      <c r="X10" s="223" t="str">
        <f t="shared" si="8"/>
        <v/>
      </c>
      <c r="Y10" s="223" t="str">
        <f t="shared" si="9"/>
        <v/>
      </c>
      <c r="Z10" s="223" t="str">
        <f t="shared" si="10"/>
        <v/>
      </c>
      <c r="AA10" s="223" t="str">
        <f t="shared" si="11"/>
        <v/>
      </c>
      <c r="AB10" s="263"/>
    </row>
    <row r="11" spans="1:28" ht="18.5" customHeight="1">
      <c r="A11" s="343">
        <f>'statement of marks'!A11</f>
        <v>5</v>
      </c>
      <c r="B11" s="344">
        <f>'statement of marks'!D11</f>
        <v>805</v>
      </c>
      <c r="C11" s="344" t="str">
        <f>'statement of marks'!E11</f>
        <v/>
      </c>
      <c r="D11" s="345" t="str">
        <f>'statement of marks'!F11</f>
        <v/>
      </c>
      <c r="E11" s="229" t="str">
        <f>'statement of marks'!H11</f>
        <v>v 005</v>
      </c>
      <c r="F11" s="229" t="str">
        <f>'statement of marks'!I11</f>
        <v>c 005</v>
      </c>
      <c r="G11" s="229" t="str">
        <f>'statement of marks'!J11</f>
        <v>l 005</v>
      </c>
      <c r="H11" s="230" t="str">
        <f>'statement of marks'!B11</f>
        <v>MIN</v>
      </c>
      <c r="I11" s="230" t="str">
        <f>'statement of marks'!C11</f>
        <v>G</v>
      </c>
      <c r="J11" s="220" t="str">
        <f>'statement of marks'!ER11</f>
        <v>mRrh.kZ</v>
      </c>
      <c r="K11" s="231">
        <f>'statement of marks'!EO11</f>
        <v>10</v>
      </c>
      <c r="L11" s="258">
        <f>'statement of marks'!EP11</f>
        <v>0</v>
      </c>
      <c r="O11" s="260" t="str">
        <f>'statement of marks'!H11</f>
        <v>v 005</v>
      </c>
      <c r="P11" s="223" t="str">
        <f t="shared" si="0"/>
        <v/>
      </c>
      <c r="Q11" s="223" t="str">
        <f t="shared" si="1"/>
        <v/>
      </c>
      <c r="R11" s="223" t="str">
        <f t="shared" si="2"/>
        <v/>
      </c>
      <c r="S11" s="223" t="str">
        <f t="shared" si="3"/>
        <v/>
      </c>
      <c r="T11" s="223" t="str">
        <f t="shared" si="4"/>
        <v/>
      </c>
      <c r="U11" s="223" t="str">
        <f t="shared" si="5"/>
        <v/>
      </c>
      <c r="V11" s="223" t="str">
        <f t="shared" si="6"/>
        <v/>
      </c>
      <c r="W11" s="223" t="str">
        <f t="shared" si="7"/>
        <v/>
      </c>
      <c r="X11" s="223" t="str">
        <f t="shared" si="8"/>
        <v/>
      </c>
      <c r="Y11" s="223" t="str">
        <f t="shared" si="9"/>
        <v>mRrh.kZ</v>
      </c>
      <c r="Z11" s="223" t="str">
        <f t="shared" si="10"/>
        <v/>
      </c>
      <c r="AA11" s="223" t="str">
        <f t="shared" si="11"/>
        <v/>
      </c>
      <c r="AB11" s="263"/>
    </row>
    <row r="12" spans="1:28" ht="18.5" customHeight="1">
      <c r="A12" s="343">
        <f>'statement of marks'!A12</f>
        <v>6</v>
      </c>
      <c r="B12" s="344">
        <f>'statement of marks'!D12</f>
        <v>806</v>
      </c>
      <c r="C12" s="344" t="str">
        <f>'statement of marks'!E12</f>
        <v/>
      </c>
      <c r="D12" s="345" t="str">
        <f>'statement of marks'!F12</f>
        <v/>
      </c>
      <c r="E12" s="229" t="str">
        <f>'statement of marks'!H12</f>
        <v>v 006</v>
      </c>
      <c r="F12" s="229" t="str">
        <f>'statement of marks'!I12</f>
        <v>c 006</v>
      </c>
      <c r="G12" s="229" t="str">
        <f>'statement of marks'!J12</f>
        <v>l 006</v>
      </c>
      <c r="H12" s="230" t="str">
        <f>'statement of marks'!B12</f>
        <v>GEN</v>
      </c>
      <c r="I12" s="230" t="str">
        <f>'statement of marks'!C12</f>
        <v>G</v>
      </c>
      <c r="J12" s="220" t="str">
        <f>'statement of marks'!ER12</f>
        <v/>
      </c>
      <c r="K12" s="231">
        <f>'statement of marks'!EO12</f>
        <v>10</v>
      </c>
      <c r="L12" s="258">
        <f>'statement of marks'!EP12</f>
        <v>0</v>
      </c>
      <c r="O12" s="260" t="str">
        <f>'statement of marks'!H12</f>
        <v>v 006</v>
      </c>
      <c r="P12" s="223" t="str">
        <f t="shared" si="0"/>
        <v/>
      </c>
      <c r="Q12" s="223" t="str">
        <f t="shared" si="1"/>
        <v/>
      </c>
      <c r="R12" s="223" t="str">
        <f t="shared" si="2"/>
        <v/>
      </c>
      <c r="S12" s="223" t="str">
        <f t="shared" si="3"/>
        <v/>
      </c>
      <c r="T12" s="223" t="str">
        <f t="shared" si="4"/>
        <v/>
      </c>
      <c r="U12" s="223" t="str">
        <f t="shared" si="5"/>
        <v/>
      </c>
      <c r="V12" s="223" t="str">
        <f t="shared" si="6"/>
        <v/>
      </c>
      <c r="W12" s="223" t="str">
        <f t="shared" si="7"/>
        <v/>
      </c>
      <c r="X12" s="223" t="str">
        <f t="shared" si="8"/>
        <v/>
      </c>
      <c r="Y12" s="223" t="str">
        <f t="shared" si="9"/>
        <v/>
      </c>
      <c r="Z12" s="223" t="str">
        <f t="shared" si="10"/>
        <v/>
      </c>
      <c r="AA12" s="223" t="str">
        <f t="shared" si="11"/>
        <v/>
      </c>
      <c r="AB12" s="263"/>
    </row>
    <row r="13" spans="1:28" ht="18.5" customHeight="1">
      <c r="A13" s="343">
        <f>'statement of marks'!A13</f>
        <v>7</v>
      </c>
      <c r="B13" s="344">
        <f>'statement of marks'!D13</f>
        <v>807</v>
      </c>
      <c r="C13" s="344" t="str">
        <f>'statement of marks'!E13</f>
        <v/>
      </c>
      <c r="D13" s="345" t="str">
        <f>'statement of marks'!F13</f>
        <v/>
      </c>
      <c r="E13" s="229" t="str">
        <f>'statement of marks'!H13</f>
        <v>v 007</v>
      </c>
      <c r="F13" s="229" t="str">
        <f>'statement of marks'!I13</f>
        <v>c 007</v>
      </c>
      <c r="G13" s="229" t="str">
        <f>'statement of marks'!J13</f>
        <v>l 007</v>
      </c>
      <c r="H13" s="230" t="str">
        <f>'statement of marks'!B13</f>
        <v>SC</v>
      </c>
      <c r="I13" s="230" t="str">
        <f>'statement of marks'!C13</f>
        <v>B</v>
      </c>
      <c r="J13" s="220" t="str">
        <f>'statement of marks'!ER13</f>
        <v>mRrh.kZ</v>
      </c>
      <c r="K13" s="231">
        <f>'statement of marks'!EO13</f>
        <v>10</v>
      </c>
      <c r="L13" s="258">
        <f>'statement of marks'!EP13</f>
        <v>0</v>
      </c>
      <c r="O13" s="260" t="str">
        <f>'statement of marks'!H13</f>
        <v>v 007</v>
      </c>
      <c r="P13" s="223" t="str">
        <f t="shared" si="0"/>
        <v>mRrh.kZ</v>
      </c>
      <c r="Q13" s="223" t="str">
        <f t="shared" si="1"/>
        <v/>
      </c>
      <c r="R13" s="223" t="str">
        <f t="shared" si="2"/>
        <v/>
      </c>
      <c r="S13" s="223" t="str">
        <f t="shared" si="3"/>
        <v/>
      </c>
      <c r="T13" s="223" t="str">
        <f t="shared" si="4"/>
        <v/>
      </c>
      <c r="U13" s="223" t="str">
        <f t="shared" si="5"/>
        <v/>
      </c>
      <c r="V13" s="223" t="str">
        <f t="shared" si="6"/>
        <v/>
      </c>
      <c r="W13" s="223" t="str">
        <f t="shared" si="7"/>
        <v/>
      </c>
      <c r="X13" s="223" t="str">
        <f t="shared" si="8"/>
        <v/>
      </c>
      <c r="Y13" s="223" t="str">
        <f t="shared" si="9"/>
        <v/>
      </c>
      <c r="Z13" s="223" t="str">
        <f t="shared" si="10"/>
        <v/>
      </c>
      <c r="AA13" s="223" t="str">
        <f t="shared" si="11"/>
        <v/>
      </c>
      <c r="AB13" s="263"/>
    </row>
    <row r="14" spans="1:28" ht="18.5" customHeight="1">
      <c r="A14" s="343">
        <f>'statement of marks'!A14</f>
        <v>8</v>
      </c>
      <c r="B14" s="344">
        <f>'statement of marks'!D14</f>
        <v>808</v>
      </c>
      <c r="C14" s="344" t="str">
        <f>'statement of marks'!E14</f>
        <v/>
      </c>
      <c r="D14" s="345" t="str">
        <f>'statement of marks'!F14</f>
        <v/>
      </c>
      <c r="E14" s="229" t="str">
        <f>'statement of marks'!H14</f>
        <v>v 008</v>
      </c>
      <c r="F14" s="229" t="str">
        <f>'statement of marks'!I14</f>
        <v>c 008</v>
      </c>
      <c r="G14" s="229" t="str">
        <f>'statement of marks'!J14</f>
        <v>l 008</v>
      </c>
      <c r="H14" s="230" t="str">
        <f>'statement of marks'!B14</f>
        <v>ST</v>
      </c>
      <c r="I14" s="230" t="str">
        <f>'statement of marks'!C14</f>
        <v>B</v>
      </c>
      <c r="J14" s="220" t="str">
        <f>'statement of marks'!ER14</f>
        <v>mRrh.kZ</v>
      </c>
      <c r="K14" s="231">
        <f>'statement of marks'!EO14</f>
        <v>10</v>
      </c>
      <c r="L14" s="258">
        <f>'statement of marks'!EP14</f>
        <v>0</v>
      </c>
      <c r="O14" s="260" t="str">
        <f>'statement of marks'!H14</f>
        <v>v 008</v>
      </c>
      <c r="P14" s="223" t="str">
        <f t="shared" si="0"/>
        <v/>
      </c>
      <c r="Q14" s="223" t="str">
        <f t="shared" si="1"/>
        <v/>
      </c>
      <c r="R14" s="223" t="str">
        <f t="shared" si="2"/>
        <v>mRrh.kZ</v>
      </c>
      <c r="S14" s="223" t="str">
        <f t="shared" si="3"/>
        <v/>
      </c>
      <c r="T14" s="223" t="str">
        <f t="shared" si="4"/>
        <v/>
      </c>
      <c r="U14" s="223" t="str">
        <f t="shared" si="5"/>
        <v/>
      </c>
      <c r="V14" s="223" t="str">
        <f t="shared" si="6"/>
        <v/>
      </c>
      <c r="W14" s="223" t="str">
        <f t="shared" si="7"/>
        <v/>
      </c>
      <c r="X14" s="223" t="str">
        <f t="shared" si="8"/>
        <v/>
      </c>
      <c r="Y14" s="223" t="str">
        <f t="shared" si="9"/>
        <v/>
      </c>
      <c r="Z14" s="223" t="str">
        <f t="shared" si="10"/>
        <v/>
      </c>
      <c r="AA14" s="223" t="str">
        <f t="shared" si="11"/>
        <v/>
      </c>
      <c r="AB14" s="263"/>
    </row>
    <row r="15" spans="1:28" ht="18.5" customHeight="1">
      <c r="A15" s="343">
        <f>'statement of marks'!A15</f>
        <v>9</v>
      </c>
      <c r="B15" s="344" t="str">
        <f>'statement of marks'!D15</f>
        <v>TC</v>
      </c>
      <c r="C15" s="344" t="str">
        <f>'statement of marks'!E15</f>
        <v/>
      </c>
      <c r="D15" s="345" t="str">
        <f>'statement of marks'!F15</f>
        <v/>
      </c>
      <c r="E15" s="229" t="str">
        <f>'statement of marks'!H15</f>
        <v>v 009</v>
      </c>
      <c r="F15" s="229" t="str">
        <f>'statement of marks'!I15</f>
        <v>c 009</v>
      </c>
      <c r="G15" s="229" t="str">
        <f>'statement of marks'!J15</f>
        <v>l 009</v>
      </c>
      <c r="H15" s="230" t="str">
        <f>'statement of marks'!B15</f>
        <v>OBC</v>
      </c>
      <c r="I15" s="230" t="str">
        <f>'statement of marks'!C15</f>
        <v>B</v>
      </c>
      <c r="J15" s="220" t="str">
        <f>'statement of marks'!ER15</f>
        <v>LFkkukarfjr</v>
      </c>
      <c r="K15" s="231">
        <f>'statement of marks'!EO15</f>
        <v>10</v>
      </c>
      <c r="L15" s="258">
        <f>'statement of marks'!EP15</f>
        <v>0</v>
      </c>
      <c r="O15" s="260" t="str">
        <f>'statement of marks'!H15</f>
        <v>v 009</v>
      </c>
      <c r="P15" s="223" t="str">
        <f t="shared" si="0"/>
        <v/>
      </c>
      <c r="Q15" s="223" t="str">
        <f t="shared" si="1"/>
        <v/>
      </c>
      <c r="R15" s="223" t="str">
        <f t="shared" si="2"/>
        <v/>
      </c>
      <c r="S15" s="223" t="str">
        <f t="shared" si="3"/>
        <v/>
      </c>
      <c r="T15" s="223" t="str">
        <f t="shared" si="4"/>
        <v>LFkkukarfjr</v>
      </c>
      <c r="U15" s="223" t="str">
        <f t="shared" si="5"/>
        <v/>
      </c>
      <c r="V15" s="223" t="str">
        <f t="shared" si="6"/>
        <v/>
      </c>
      <c r="W15" s="223" t="str">
        <f t="shared" si="7"/>
        <v/>
      </c>
      <c r="X15" s="223" t="str">
        <f t="shared" si="8"/>
        <v/>
      </c>
      <c r="Y15" s="223" t="str">
        <f t="shared" si="9"/>
        <v/>
      </c>
      <c r="Z15" s="223" t="str">
        <f t="shared" si="10"/>
        <v/>
      </c>
      <c r="AA15" s="223" t="str">
        <f t="shared" si="11"/>
        <v/>
      </c>
      <c r="AB15" s="263"/>
    </row>
    <row r="16" spans="1:28" ht="18.5" customHeight="1">
      <c r="A16" s="343">
        <f>'statement of marks'!A16</f>
        <v>10</v>
      </c>
      <c r="B16" s="344">
        <f>'statement of marks'!D16</f>
        <v>810</v>
      </c>
      <c r="C16" s="344" t="str">
        <f>'statement of marks'!E16</f>
        <v/>
      </c>
      <c r="D16" s="345" t="str">
        <f>'statement of marks'!F16</f>
        <v/>
      </c>
      <c r="E16" s="229" t="str">
        <f>'statement of marks'!H16</f>
        <v>v 010</v>
      </c>
      <c r="F16" s="229" t="str">
        <f>'statement of marks'!I16</f>
        <v>c 010</v>
      </c>
      <c r="G16" s="229" t="str">
        <f>'statement of marks'!J16</f>
        <v>l 010</v>
      </c>
      <c r="H16" s="230" t="str">
        <f>'statement of marks'!B16</f>
        <v>SBC</v>
      </c>
      <c r="I16" s="230" t="str">
        <f>'statement of marks'!C16</f>
        <v>B</v>
      </c>
      <c r="J16" s="220" t="str">
        <f>'statement of marks'!ER16</f>
        <v>mRrh.kZ</v>
      </c>
      <c r="K16" s="231">
        <f>'statement of marks'!EO16</f>
        <v>10</v>
      </c>
      <c r="L16" s="258">
        <f>'statement of marks'!EP16</f>
        <v>0</v>
      </c>
      <c r="O16" s="260" t="str">
        <f>'statement of marks'!H16</f>
        <v>v 010</v>
      </c>
      <c r="P16" s="223" t="str">
        <f t="shared" si="0"/>
        <v/>
      </c>
      <c r="Q16" s="223" t="str">
        <f t="shared" si="1"/>
        <v/>
      </c>
      <c r="R16" s="223" t="str">
        <f t="shared" si="2"/>
        <v/>
      </c>
      <c r="S16" s="223" t="str">
        <f t="shared" si="3"/>
        <v/>
      </c>
      <c r="T16" s="223" t="str">
        <f t="shared" si="4"/>
        <v/>
      </c>
      <c r="U16" s="223" t="str">
        <f t="shared" si="5"/>
        <v/>
      </c>
      <c r="V16" s="223" t="str">
        <f t="shared" si="6"/>
        <v/>
      </c>
      <c r="W16" s="223" t="str">
        <f t="shared" si="7"/>
        <v/>
      </c>
      <c r="X16" s="223" t="str">
        <f t="shared" si="8"/>
        <v/>
      </c>
      <c r="Y16" s="223" t="str">
        <f t="shared" si="9"/>
        <v/>
      </c>
      <c r="Z16" s="223" t="str">
        <f t="shared" si="10"/>
        <v>mRrh.kZ</v>
      </c>
      <c r="AA16" s="223" t="str">
        <f t="shared" si="11"/>
        <v/>
      </c>
      <c r="AB16" s="263"/>
    </row>
    <row r="17" spans="1:28" ht="18.5" customHeight="1">
      <c r="A17" s="343">
        <f>'statement of marks'!A17</f>
        <v>11</v>
      </c>
      <c r="B17" s="344" t="str">
        <f>'statement of marks'!D17</f>
        <v/>
      </c>
      <c r="C17" s="344" t="str">
        <f>'statement of marks'!E17</f>
        <v/>
      </c>
      <c r="D17" s="345" t="str">
        <f>'statement of marks'!F17</f>
        <v/>
      </c>
      <c r="E17" s="229" t="str">
        <f>'statement of marks'!H17</f>
        <v>v 011</v>
      </c>
      <c r="F17" s="229" t="str">
        <f>'statement of marks'!I17</f>
        <v>c 011</v>
      </c>
      <c r="G17" s="229" t="str">
        <f>'statement of marks'!J17</f>
        <v>l 011</v>
      </c>
      <c r="H17" s="230" t="str">
        <f>'statement of marks'!B17</f>
        <v/>
      </c>
      <c r="I17" s="230" t="str">
        <f>'statement of marks'!C17</f>
        <v/>
      </c>
      <c r="J17" s="220" t="str">
        <f>'statement of marks'!ER17</f>
        <v/>
      </c>
      <c r="K17" s="231" t="str">
        <f>'statement of marks'!EO17</f>
        <v/>
      </c>
      <c r="L17" s="258" t="str">
        <f>'statement of marks'!EP17</f>
        <v/>
      </c>
      <c r="O17" s="260" t="str">
        <f>'statement of marks'!H17</f>
        <v>v 011</v>
      </c>
      <c r="P17" s="223" t="str">
        <f t="shared" si="0"/>
        <v/>
      </c>
      <c r="Q17" s="223" t="str">
        <f t="shared" si="1"/>
        <v/>
      </c>
      <c r="R17" s="223" t="str">
        <f t="shared" si="2"/>
        <v/>
      </c>
      <c r="S17" s="223" t="str">
        <f t="shared" si="3"/>
        <v/>
      </c>
      <c r="T17" s="223" t="str">
        <f t="shared" si="4"/>
        <v/>
      </c>
      <c r="U17" s="223" t="str">
        <f t="shared" si="5"/>
        <v/>
      </c>
      <c r="V17" s="223" t="str">
        <f t="shared" si="6"/>
        <v/>
      </c>
      <c r="W17" s="223" t="str">
        <f t="shared" si="7"/>
        <v/>
      </c>
      <c r="X17" s="223" t="str">
        <f t="shared" si="8"/>
        <v/>
      </c>
      <c r="Y17" s="223" t="str">
        <f t="shared" si="9"/>
        <v/>
      </c>
      <c r="Z17" s="223" t="str">
        <f t="shared" si="10"/>
        <v/>
      </c>
      <c r="AA17" s="223" t="str">
        <f t="shared" si="11"/>
        <v/>
      </c>
      <c r="AB17" s="263"/>
    </row>
    <row r="18" spans="1:28" ht="18.5" customHeight="1">
      <c r="A18" s="343">
        <f>'statement of marks'!A18</f>
        <v>12</v>
      </c>
      <c r="B18" s="344" t="str">
        <f>'statement of marks'!D18</f>
        <v/>
      </c>
      <c r="C18" s="344" t="str">
        <f>'statement of marks'!E18</f>
        <v/>
      </c>
      <c r="D18" s="345" t="str">
        <f>'statement of marks'!F18</f>
        <v/>
      </c>
      <c r="E18" s="229" t="str">
        <f>'statement of marks'!H18</f>
        <v>v 012</v>
      </c>
      <c r="F18" s="229" t="str">
        <f>'statement of marks'!I18</f>
        <v>c 012</v>
      </c>
      <c r="G18" s="229" t="str">
        <f>'statement of marks'!J18</f>
        <v>l 012</v>
      </c>
      <c r="H18" s="230" t="str">
        <f>'statement of marks'!B18</f>
        <v/>
      </c>
      <c r="I18" s="230" t="str">
        <f>'statement of marks'!C18</f>
        <v/>
      </c>
      <c r="J18" s="220" t="str">
        <f>'statement of marks'!ER18</f>
        <v/>
      </c>
      <c r="K18" s="231" t="str">
        <f>'statement of marks'!EO18</f>
        <v/>
      </c>
      <c r="L18" s="258" t="str">
        <f>'statement of marks'!EP18</f>
        <v/>
      </c>
      <c r="O18" s="260" t="str">
        <f>'statement of marks'!H18</f>
        <v>v 012</v>
      </c>
      <c r="P18" s="223" t="str">
        <f t="shared" si="0"/>
        <v/>
      </c>
      <c r="Q18" s="223" t="str">
        <f t="shared" si="1"/>
        <v/>
      </c>
      <c r="R18" s="223" t="str">
        <f t="shared" si="2"/>
        <v/>
      </c>
      <c r="S18" s="223" t="str">
        <f t="shared" si="3"/>
        <v/>
      </c>
      <c r="T18" s="223" t="str">
        <f t="shared" si="4"/>
        <v/>
      </c>
      <c r="U18" s="223" t="str">
        <f t="shared" si="5"/>
        <v/>
      </c>
      <c r="V18" s="223" t="str">
        <f t="shared" si="6"/>
        <v/>
      </c>
      <c r="W18" s="223" t="str">
        <f t="shared" si="7"/>
        <v/>
      </c>
      <c r="X18" s="223" t="str">
        <f t="shared" si="8"/>
        <v/>
      </c>
      <c r="Y18" s="223" t="str">
        <f t="shared" si="9"/>
        <v/>
      </c>
      <c r="Z18" s="223" t="str">
        <f t="shared" si="10"/>
        <v/>
      </c>
      <c r="AA18" s="223" t="str">
        <f t="shared" si="11"/>
        <v/>
      </c>
      <c r="AB18" s="263"/>
    </row>
    <row r="19" spans="1:28" ht="18.5" customHeight="1">
      <c r="A19" s="343">
        <f>'statement of marks'!A19</f>
        <v>13</v>
      </c>
      <c r="B19" s="344" t="str">
        <f>'statement of marks'!D19</f>
        <v/>
      </c>
      <c r="C19" s="344" t="str">
        <f>'statement of marks'!E19</f>
        <v/>
      </c>
      <c r="D19" s="345" t="str">
        <f>'statement of marks'!F19</f>
        <v/>
      </c>
      <c r="E19" s="229" t="str">
        <f>'statement of marks'!H19</f>
        <v>v 013</v>
      </c>
      <c r="F19" s="229" t="str">
        <f>'statement of marks'!I19</f>
        <v>c 013</v>
      </c>
      <c r="G19" s="229" t="str">
        <f>'statement of marks'!J19</f>
        <v>l 013</v>
      </c>
      <c r="H19" s="230" t="str">
        <f>'statement of marks'!B19</f>
        <v/>
      </c>
      <c r="I19" s="230" t="str">
        <f>'statement of marks'!C19</f>
        <v/>
      </c>
      <c r="J19" s="220" t="str">
        <f>'statement of marks'!ER19</f>
        <v/>
      </c>
      <c r="K19" s="231" t="str">
        <f>'statement of marks'!EO19</f>
        <v/>
      </c>
      <c r="L19" s="258" t="str">
        <f>'statement of marks'!EP19</f>
        <v/>
      </c>
      <c r="O19" s="260" t="str">
        <f>'statement of marks'!H19</f>
        <v>v 013</v>
      </c>
      <c r="P19" s="223" t="str">
        <f t="shared" si="0"/>
        <v/>
      </c>
      <c r="Q19" s="223" t="str">
        <f t="shared" si="1"/>
        <v/>
      </c>
      <c r="R19" s="223" t="str">
        <f t="shared" si="2"/>
        <v/>
      </c>
      <c r="S19" s="223" t="str">
        <f t="shared" si="3"/>
        <v/>
      </c>
      <c r="T19" s="223" t="str">
        <f t="shared" si="4"/>
        <v/>
      </c>
      <c r="U19" s="223" t="str">
        <f t="shared" si="5"/>
        <v/>
      </c>
      <c r="V19" s="223" t="str">
        <f t="shared" si="6"/>
        <v/>
      </c>
      <c r="W19" s="223" t="str">
        <f t="shared" si="7"/>
        <v/>
      </c>
      <c r="X19" s="223" t="str">
        <f t="shared" si="8"/>
        <v/>
      </c>
      <c r="Y19" s="223" t="str">
        <f t="shared" si="9"/>
        <v/>
      </c>
      <c r="Z19" s="223" t="str">
        <f t="shared" si="10"/>
        <v/>
      </c>
      <c r="AA19" s="223" t="str">
        <f t="shared" si="11"/>
        <v/>
      </c>
      <c r="AB19" s="263"/>
    </row>
    <row r="20" spans="1:28" ht="18.5" customHeight="1">
      <c r="A20" s="343">
        <f>'statement of marks'!A20</f>
        <v>14</v>
      </c>
      <c r="B20" s="344" t="str">
        <f>'statement of marks'!D20</f>
        <v/>
      </c>
      <c r="C20" s="344" t="str">
        <f>'statement of marks'!E20</f>
        <v/>
      </c>
      <c r="D20" s="345" t="str">
        <f>'statement of marks'!F20</f>
        <v/>
      </c>
      <c r="E20" s="229" t="str">
        <f>'statement of marks'!H20</f>
        <v>v 014</v>
      </c>
      <c r="F20" s="229" t="str">
        <f>'statement of marks'!I20</f>
        <v>c 014</v>
      </c>
      <c r="G20" s="229" t="str">
        <f>'statement of marks'!J20</f>
        <v>l 014</v>
      </c>
      <c r="H20" s="230" t="str">
        <f>'statement of marks'!B20</f>
        <v/>
      </c>
      <c r="I20" s="230" t="str">
        <f>'statement of marks'!C20</f>
        <v/>
      </c>
      <c r="J20" s="220" t="str">
        <f>'statement of marks'!ER20</f>
        <v/>
      </c>
      <c r="K20" s="231" t="str">
        <f>'statement of marks'!EO20</f>
        <v/>
      </c>
      <c r="L20" s="258" t="str">
        <f>'statement of marks'!EP20</f>
        <v/>
      </c>
      <c r="O20" s="260" t="str">
        <f>'statement of marks'!H20</f>
        <v>v 014</v>
      </c>
      <c r="P20" s="223" t="str">
        <f t="shared" si="0"/>
        <v/>
      </c>
      <c r="Q20" s="223" t="str">
        <f t="shared" si="1"/>
        <v/>
      </c>
      <c r="R20" s="223" t="str">
        <f t="shared" si="2"/>
        <v/>
      </c>
      <c r="S20" s="223" t="str">
        <f t="shared" si="3"/>
        <v/>
      </c>
      <c r="T20" s="223" t="str">
        <f t="shared" si="4"/>
        <v/>
      </c>
      <c r="U20" s="223" t="str">
        <f t="shared" si="5"/>
        <v/>
      </c>
      <c r="V20" s="223" t="str">
        <f t="shared" si="6"/>
        <v/>
      </c>
      <c r="W20" s="223" t="str">
        <f t="shared" si="7"/>
        <v/>
      </c>
      <c r="X20" s="223" t="str">
        <f t="shared" si="8"/>
        <v/>
      </c>
      <c r="Y20" s="223" t="str">
        <f t="shared" si="9"/>
        <v/>
      </c>
      <c r="Z20" s="223" t="str">
        <f t="shared" si="10"/>
        <v/>
      </c>
      <c r="AA20" s="223" t="str">
        <f t="shared" si="11"/>
        <v/>
      </c>
      <c r="AB20" s="263"/>
    </row>
    <row r="21" spans="1:28" ht="18.5" customHeight="1">
      <c r="A21" s="343">
        <f>'statement of marks'!A21</f>
        <v>15</v>
      </c>
      <c r="B21" s="344" t="str">
        <f>'statement of marks'!D21</f>
        <v/>
      </c>
      <c r="C21" s="344" t="str">
        <f>'statement of marks'!E21</f>
        <v/>
      </c>
      <c r="D21" s="345" t="str">
        <f>'statement of marks'!F21</f>
        <v/>
      </c>
      <c r="E21" s="229" t="str">
        <f>'statement of marks'!H21</f>
        <v>v 015</v>
      </c>
      <c r="F21" s="229" t="str">
        <f>'statement of marks'!I21</f>
        <v>c 015</v>
      </c>
      <c r="G21" s="229" t="str">
        <f>'statement of marks'!J21</f>
        <v>l 015</v>
      </c>
      <c r="H21" s="230" t="str">
        <f>'statement of marks'!B21</f>
        <v/>
      </c>
      <c r="I21" s="230" t="str">
        <f>'statement of marks'!C21</f>
        <v/>
      </c>
      <c r="J21" s="220" t="str">
        <f>'statement of marks'!ER21</f>
        <v/>
      </c>
      <c r="K21" s="231" t="str">
        <f>'statement of marks'!EO21</f>
        <v/>
      </c>
      <c r="L21" s="258" t="str">
        <f>'statement of marks'!EP21</f>
        <v/>
      </c>
      <c r="O21" s="260" t="str">
        <f>'statement of marks'!H21</f>
        <v>v 015</v>
      </c>
      <c r="P21" s="223" t="str">
        <f t="shared" si="0"/>
        <v/>
      </c>
      <c r="Q21" s="223" t="str">
        <f t="shared" si="1"/>
        <v/>
      </c>
      <c r="R21" s="223" t="str">
        <f t="shared" si="2"/>
        <v/>
      </c>
      <c r="S21" s="223" t="str">
        <f t="shared" si="3"/>
        <v/>
      </c>
      <c r="T21" s="223" t="str">
        <f t="shared" si="4"/>
        <v/>
      </c>
      <c r="U21" s="223" t="str">
        <f t="shared" si="5"/>
        <v/>
      </c>
      <c r="V21" s="223" t="str">
        <f t="shared" si="6"/>
        <v/>
      </c>
      <c r="W21" s="223" t="str">
        <f t="shared" si="7"/>
        <v/>
      </c>
      <c r="X21" s="223" t="str">
        <f t="shared" si="8"/>
        <v/>
      </c>
      <c r="Y21" s="223" t="str">
        <f t="shared" si="9"/>
        <v/>
      </c>
      <c r="Z21" s="223" t="str">
        <f t="shared" si="10"/>
        <v/>
      </c>
      <c r="AA21" s="223" t="str">
        <f t="shared" si="11"/>
        <v/>
      </c>
      <c r="AB21" s="263"/>
    </row>
    <row r="22" spans="1:28" ht="18.5" customHeight="1">
      <c r="A22" s="343">
        <f>'statement of marks'!A22</f>
        <v>16</v>
      </c>
      <c r="B22" s="344" t="str">
        <f>'statement of marks'!D22</f>
        <v/>
      </c>
      <c r="C22" s="344" t="str">
        <f>'statement of marks'!E22</f>
        <v/>
      </c>
      <c r="D22" s="345" t="str">
        <f>'statement of marks'!F22</f>
        <v/>
      </c>
      <c r="E22" s="229" t="str">
        <f>'statement of marks'!H22</f>
        <v>v 016</v>
      </c>
      <c r="F22" s="229" t="str">
        <f>'statement of marks'!I22</f>
        <v>c 016</v>
      </c>
      <c r="G22" s="229" t="str">
        <f>'statement of marks'!J22</f>
        <v>l 016</v>
      </c>
      <c r="H22" s="230" t="str">
        <f>'statement of marks'!B22</f>
        <v/>
      </c>
      <c r="I22" s="230" t="str">
        <f>'statement of marks'!C22</f>
        <v/>
      </c>
      <c r="J22" s="220" t="str">
        <f>'statement of marks'!ER22</f>
        <v/>
      </c>
      <c r="K22" s="231" t="str">
        <f>'statement of marks'!EO22</f>
        <v/>
      </c>
      <c r="L22" s="258" t="str">
        <f>'statement of marks'!EP22</f>
        <v/>
      </c>
      <c r="O22" s="260" t="str">
        <f>'statement of marks'!H22</f>
        <v>v 016</v>
      </c>
      <c r="P22" s="223" t="str">
        <f t="shared" si="0"/>
        <v/>
      </c>
      <c r="Q22" s="223" t="str">
        <f t="shared" si="1"/>
        <v/>
      </c>
      <c r="R22" s="223" t="str">
        <f t="shared" si="2"/>
        <v/>
      </c>
      <c r="S22" s="223" t="str">
        <f t="shared" si="3"/>
        <v/>
      </c>
      <c r="T22" s="223" t="str">
        <f t="shared" si="4"/>
        <v/>
      </c>
      <c r="U22" s="223" t="str">
        <f t="shared" si="5"/>
        <v/>
      </c>
      <c r="V22" s="223" t="str">
        <f t="shared" si="6"/>
        <v/>
      </c>
      <c r="W22" s="223" t="str">
        <f t="shared" si="7"/>
        <v/>
      </c>
      <c r="X22" s="223" t="str">
        <f t="shared" si="8"/>
        <v/>
      </c>
      <c r="Y22" s="223" t="str">
        <f t="shared" si="9"/>
        <v/>
      </c>
      <c r="Z22" s="223" t="str">
        <f t="shared" si="10"/>
        <v/>
      </c>
      <c r="AA22" s="223" t="str">
        <f t="shared" si="11"/>
        <v/>
      </c>
      <c r="AB22" s="263"/>
    </row>
    <row r="23" spans="1:28" ht="18.5" customHeight="1">
      <c r="A23" s="343">
        <f>'statement of marks'!A23</f>
        <v>17</v>
      </c>
      <c r="B23" s="344" t="str">
        <f>'statement of marks'!D23</f>
        <v/>
      </c>
      <c r="C23" s="344" t="str">
        <f>'statement of marks'!E23</f>
        <v/>
      </c>
      <c r="D23" s="345" t="str">
        <f>'statement of marks'!F23</f>
        <v/>
      </c>
      <c r="E23" s="229" t="str">
        <f>'statement of marks'!H23</f>
        <v>v 017</v>
      </c>
      <c r="F23" s="229" t="str">
        <f>'statement of marks'!I23</f>
        <v>c 017</v>
      </c>
      <c r="G23" s="229" t="str">
        <f>'statement of marks'!J23</f>
        <v>l 017</v>
      </c>
      <c r="H23" s="230" t="str">
        <f>'statement of marks'!B23</f>
        <v/>
      </c>
      <c r="I23" s="230" t="str">
        <f>'statement of marks'!C23</f>
        <v/>
      </c>
      <c r="J23" s="220" t="str">
        <f>'statement of marks'!ER23</f>
        <v/>
      </c>
      <c r="K23" s="231" t="str">
        <f>'statement of marks'!EO23</f>
        <v/>
      </c>
      <c r="L23" s="258" t="str">
        <f>'statement of marks'!EP23</f>
        <v/>
      </c>
      <c r="O23" s="260" t="str">
        <f>'statement of marks'!H23</f>
        <v>v 017</v>
      </c>
      <c r="P23" s="223" t="str">
        <f t="shared" si="0"/>
        <v/>
      </c>
      <c r="Q23" s="223" t="str">
        <f t="shared" si="1"/>
        <v/>
      </c>
      <c r="R23" s="223" t="str">
        <f t="shared" si="2"/>
        <v/>
      </c>
      <c r="S23" s="223" t="str">
        <f t="shared" si="3"/>
        <v/>
      </c>
      <c r="T23" s="223" t="str">
        <f t="shared" si="4"/>
        <v/>
      </c>
      <c r="U23" s="223" t="str">
        <f t="shared" si="5"/>
        <v/>
      </c>
      <c r="V23" s="223" t="str">
        <f t="shared" si="6"/>
        <v/>
      </c>
      <c r="W23" s="223" t="str">
        <f t="shared" si="7"/>
        <v/>
      </c>
      <c r="X23" s="223" t="str">
        <f t="shared" si="8"/>
        <v/>
      </c>
      <c r="Y23" s="223" t="str">
        <f t="shared" si="9"/>
        <v/>
      </c>
      <c r="Z23" s="223" t="str">
        <f t="shared" si="10"/>
        <v/>
      </c>
      <c r="AA23" s="223" t="str">
        <f t="shared" si="11"/>
        <v/>
      </c>
      <c r="AB23" s="263"/>
    </row>
    <row r="24" spans="1:28" ht="18.5" customHeight="1">
      <c r="A24" s="343">
        <f>'statement of marks'!A24</f>
        <v>18</v>
      </c>
      <c r="B24" s="344" t="str">
        <f>'statement of marks'!D24</f>
        <v/>
      </c>
      <c r="C24" s="344" t="str">
        <f>'statement of marks'!E24</f>
        <v/>
      </c>
      <c r="D24" s="345" t="str">
        <f>'statement of marks'!F24</f>
        <v/>
      </c>
      <c r="E24" s="229" t="str">
        <f>'statement of marks'!H24</f>
        <v>v 018</v>
      </c>
      <c r="F24" s="229" t="str">
        <f>'statement of marks'!I24</f>
        <v>c 018</v>
      </c>
      <c r="G24" s="229" t="str">
        <f>'statement of marks'!J24</f>
        <v>l 018</v>
      </c>
      <c r="H24" s="230" t="str">
        <f>'statement of marks'!B24</f>
        <v/>
      </c>
      <c r="I24" s="230" t="str">
        <f>'statement of marks'!C24</f>
        <v/>
      </c>
      <c r="J24" s="220" t="str">
        <f>'statement of marks'!ER24</f>
        <v/>
      </c>
      <c r="K24" s="231" t="str">
        <f>'statement of marks'!EO24</f>
        <v/>
      </c>
      <c r="L24" s="258" t="str">
        <f>'statement of marks'!EP24</f>
        <v/>
      </c>
      <c r="O24" s="260" t="str">
        <f>'statement of marks'!H24</f>
        <v>v 018</v>
      </c>
      <c r="P24" s="223" t="str">
        <f t="shared" si="0"/>
        <v/>
      </c>
      <c r="Q24" s="223" t="str">
        <f t="shared" si="1"/>
        <v/>
      </c>
      <c r="R24" s="223" t="str">
        <f t="shared" si="2"/>
        <v/>
      </c>
      <c r="S24" s="223" t="str">
        <f t="shared" si="3"/>
        <v/>
      </c>
      <c r="T24" s="223" t="str">
        <f t="shared" si="4"/>
        <v/>
      </c>
      <c r="U24" s="223" t="str">
        <f t="shared" si="5"/>
        <v/>
      </c>
      <c r="V24" s="223" t="str">
        <f t="shared" si="6"/>
        <v/>
      </c>
      <c r="W24" s="223" t="str">
        <f t="shared" si="7"/>
        <v/>
      </c>
      <c r="X24" s="223" t="str">
        <f t="shared" si="8"/>
        <v/>
      </c>
      <c r="Y24" s="223" t="str">
        <f t="shared" si="9"/>
        <v/>
      </c>
      <c r="Z24" s="223" t="str">
        <f t="shared" si="10"/>
        <v/>
      </c>
      <c r="AA24" s="223" t="str">
        <f t="shared" si="11"/>
        <v/>
      </c>
      <c r="AB24" s="263"/>
    </row>
    <row r="25" spans="1:28" ht="18.5" customHeight="1">
      <c r="A25" s="343">
        <f>'statement of marks'!A25</f>
        <v>19</v>
      </c>
      <c r="B25" s="344" t="str">
        <f>'statement of marks'!D25</f>
        <v/>
      </c>
      <c r="C25" s="344" t="str">
        <f>'statement of marks'!E25</f>
        <v/>
      </c>
      <c r="D25" s="345" t="str">
        <f>'statement of marks'!F25</f>
        <v/>
      </c>
      <c r="E25" s="229" t="str">
        <f>'statement of marks'!H25</f>
        <v>v 019</v>
      </c>
      <c r="F25" s="229" t="str">
        <f>'statement of marks'!I25</f>
        <v>c 019</v>
      </c>
      <c r="G25" s="229" t="str">
        <f>'statement of marks'!J25</f>
        <v>l 019</v>
      </c>
      <c r="H25" s="230" t="str">
        <f>'statement of marks'!B25</f>
        <v/>
      </c>
      <c r="I25" s="230" t="str">
        <f>'statement of marks'!C25</f>
        <v/>
      </c>
      <c r="J25" s="220" t="str">
        <f>'statement of marks'!ER25</f>
        <v/>
      </c>
      <c r="K25" s="231" t="str">
        <f>'statement of marks'!EO25</f>
        <v/>
      </c>
      <c r="L25" s="258" t="str">
        <f>'statement of marks'!EP25</f>
        <v/>
      </c>
      <c r="O25" s="260" t="str">
        <f>'statement of marks'!H25</f>
        <v>v 019</v>
      </c>
      <c r="P25" s="223" t="str">
        <f t="shared" si="0"/>
        <v/>
      </c>
      <c r="Q25" s="223" t="str">
        <f t="shared" si="1"/>
        <v/>
      </c>
      <c r="R25" s="223" t="str">
        <f t="shared" si="2"/>
        <v/>
      </c>
      <c r="S25" s="223" t="str">
        <f t="shared" si="3"/>
        <v/>
      </c>
      <c r="T25" s="223" t="str">
        <f t="shared" si="4"/>
        <v/>
      </c>
      <c r="U25" s="223" t="str">
        <f t="shared" si="5"/>
        <v/>
      </c>
      <c r="V25" s="223" t="str">
        <f t="shared" si="6"/>
        <v/>
      </c>
      <c r="W25" s="223" t="str">
        <f t="shared" si="7"/>
        <v/>
      </c>
      <c r="X25" s="223" t="str">
        <f t="shared" si="8"/>
        <v/>
      </c>
      <c r="Y25" s="223" t="str">
        <f t="shared" si="9"/>
        <v/>
      </c>
      <c r="Z25" s="223" t="str">
        <f t="shared" si="10"/>
        <v/>
      </c>
      <c r="AA25" s="223" t="str">
        <f t="shared" si="11"/>
        <v/>
      </c>
      <c r="AB25" s="263"/>
    </row>
    <row r="26" spans="1:28" ht="18.5" customHeight="1">
      <c r="A26" s="343">
        <f>'statement of marks'!A26</f>
        <v>20</v>
      </c>
      <c r="B26" s="344" t="str">
        <f>'statement of marks'!D26</f>
        <v/>
      </c>
      <c r="C26" s="344" t="str">
        <f>'statement of marks'!E26</f>
        <v/>
      </c>
      <c r="D26" s="345" t="str">
        <f>'statement of marks'!F26</f>
        <v/>
      </c>
      <c r="E26" s="229" t="str">
        <f>'statement of marks'!H26</f>
        <v>v 020</v>
      </c>
      <c r="F26" s="229" t="str">
        <f>'statement of marks'!I26</f>
        <v>c 020</v>
      </c>
      <c r="G26" s="229" t="str">
        <f>'statement of marks'!J26</f>
        <v>l 020</v>
      </c>
      <c r="H26" s="230" t="str">
        <f>'statement of marks'!B26</f>
        <v/>
      </c>
      <c r="I26" s="230" t="str">
        <f>'statement of marks'!C26</f>
        <v/>
      </c>
      <c r="J26" s="220" t="str">
        <f>'statement of marks'!ER26</f>
        <v/>
      </c>
      <c r="K26" s="231" t="str">
        <f>'statement of marks'!EO26</f>
        <v/>
      </c>
      <c r="L26" s="258" t="str">
        <f>'statement of marks'!EP26</f>
        <v/>
      </c>
      <c r="O26" s="260" t="str">
        <f>'statement of marks'!H26</f>
        <v>v 020</v>
      </c>
      <c r="P26" s="223" t="str">
        <f t="shared" si="0"/>
        <v/>
      </c>
      <c r="Q26" s="223" t="str">
        <f t="shared" si="1"/>
        <v/>
      </c>
      <c r="R26" s="223" t="str">
        <f t="shared" si="2"/>
        <v/>
      </c>
      <c r="S26" s="223" t="str">
        <f t="shared" si="3"/>
        <v/>
      </c>
      <c r="T26" s="223" t="str">
        <f t="shared" si="4"/>
        <v/>
      </c>
      <c r="U26" s="223" t="str">
        <f t="shared" si="5"/>
        <v/>
      </c>
      <c r="V26" s="223" t="str">
        <f t="shared" si="6"/>
        <v/>
      </c>
      <c r="W26" s="223" t="str">
        <f t="shared" si="7"/>
        <v/>
      </c>
      <c r="X26" s="223" t="str">
        <f t="shared" si="8"/>
        <v/>
      </c>
      <c r="Y26" s="223" t="str">
        <f t="shared" si="9"/>
        <v/>
      </c>
      <c r="Z26" s="223" t="str">
        <f t="shared" si="10"/>
        <v/>
      </c>
      <c r="AA26" s="223" t="str">
        <f t="shared" si="11"/>
        <v/>
      </c>
      <c r="AB26" s="263"/>
    </row>
    <row r="27" spans="1:28" ht="18.5" customHeight="1">
      <c r="A27" s="343">
        <f>'statement of marks'!A27</f>
        <v>21</v>
      </c>
      <c r="B27" s="344" t="str">
        <f>'statement of marks'!D27</f>
        <v/>
      </c>
      <c r="C27" s="344" t="str">
        <f>'statement of marks'!E27</f>
        <v/>
      </c>
      <c r="D27" s="345" t="str">
        <f>'statement of marks'!F27</f>
        <v/>
      </c>
      <c r="E27" s="229" t="str">
        <f>'statement of marks'!H27</f>
        <v>v 021</v>
      </c>
      <c r="F27" s="229" t="str">
        <f>'statement of marks'!I27</f>
        <v>c 021</v>
      </c>
      <c r="G27" s="229" t="str">
        <f>'statement of marks'!J27</f>
        <v>l 021</v>
      </c>
      <c r="H27" s="230" t="str">
        <f>'statement of marks'!B27</f>
        <v/>
      </c>
      <c r="I27" s="230" t="str">
        <f>'statement of marks'!C27</f>
        <v/>
      </c>
      <c r="J27" s="220" t="str">
        <f>'statement of marks'!ER27</f>
        <v/>
      </c>
      <c r="K27" s="231" t="str">
        <f>'statement of marks'!EO27</f>
        <v/>
      </c>
      <c r="L27" s="258" t="str">
        <f>'statement of marks'!EP27</f>
        <v/>
      </c>
      <c r="O27" s="260" t="str">
        <f>'statement of marks'!H27</f>
        <v>v 021</v>
      </c>
      <c r="P27" s="223" t="str">
        <f t="shared" si="0"/>
        <v/>
      </c>
      <c r="Q27" s="223" t="str">
        <f t="shared" si="1"/>
        <v/>
      </c>
      <c r="R27" s="223" t="str">
        <f t="shared" si="2"/>
        <v/>
      </c>
      <c r="S27" s="223" t="str">
        <f t="shared" si="3"/>
        <v/>
      </c>
      <c r="T27" s="223" t="str">
        <f t="shared" si="4"/>
        <v/>
      </c>
      <c r="U27" s="223" t="str">
        <f t="shared" si="5"/>
        <v/>
      </c>
      <c r="V27" s="223" t="str">
        <f t="shared" si="6"/>
        <v/>
      </c>
      <c r="W27" s="223" t="str">
        <f t="shared" si="7"/>
        <v/>
      </c>
      <c r="X27" s="223" t="str">
        <f t="shared" si="8"/>
        <v/>
      </c>
      <c r="Y27" s="223" t="str">
        <f t="shared" si="9"/>
        <v/>
      </c>
      <c r="Z27" s="223" t="str">
        <f t="shared" si="10"/>
        <v/>
      </c>
      <c r="AA27" s="223" t="str">
        <f t="shared" si="11"/>
        <v/>
      </c>
      <c r="AB27" s="263"/>
    </row>
    <row r="28" spans="1:28" ht="18.5" customHeight="1">
      <c r="A28" s="343">
        <f>'statement of marks'!A28</f>
        <v>22</v>
      </c>
      <c r="B28" s="344" t="str">
        <f>'statement of marks'!D28</f>
        <v/>
      </c>
      <c r="C28" s="344" t="str">
        <f>'statement of marks'!E28</f>
        <v/>
      </c>
      <c r="D28" s="345" t="str">
        <f>'statement of marks'!F28</f>
        <v/>
      </c>
      <c r="E28" s="229" t="str">
        <f>'statement of marks'!H28</f>
        <v>v 022</v>
      </c>
      <c r="F28" s="229" t="str">
        <f>'statement of marks'!I28</f>
        <v>c 022</v>
      </c>
      <c r="G28" s="229" t="str">
        <f>'statement of marks'!J28</f>
        <v>l 022</v>
      </c>
      <c r="H28" s="230" t="str">
        <f>'statement of marks'!B28</f>
        <v/>
      </c>
      <c r="I28" s="230" t="str">
        <f>'statement of marks'!C28</f>
        <v/>
      </c>
      <c r="J28" s="220" t="str">
        <f>'statement of marks'!ER28</f>
        <v/>
      </c>
      <c r="K28" s="231" t="str">
        <f>'statement of marks'!EO28</f>
        <v/>
      </c>
      <c r="L28" s="258" t="str">
        <f>'statement of marks'!EP28</f>
        <v/>
      </c>
      <c r="O28" s="260" t="str">
        <f>'statement of marks'!H28</f>
        <v>v 022</v>
      </c>
      <c r="P28" s="223" t="str">
        <f t="shared" si="0"/>
        <v/>
      </c>
      <c r="Q28" s="223" t="str">
        <f t="shared" si="1"/>
        <v/>
      </c>
      <c r="R28" s="223" t="str">
        <f t="shared" si="2"/>
        <v/>
      </c>
      <c r="S28" s="223" t="str">
        <f t="shared" si="3"/>
        <v/>
      </c>
      <c r="T28" s="223" t="str">
        <f t="shared" si="4"/>
        <v/>
      </c>
      <c r="U28" s="223" t="str">
        <f t="shared" si="5"/>
        <v/>
      </c>
      <c r="V28" s="223" t="str">
        <f t="shared" si="6"/>
        <v/>
      </c>
      <c r="W28" s="223" t="str">
        <f t="shared" si="7"/>
        <v/>
      </c>
      <c r="X28" s="223" t="str">
        <f t="shared" si="8"/>
        <v/>
      </c>
      <c r="Y28" s="223" t="str">
        <f t="shared" si="9"/>
        <v/>
      </c>
      <c r="Z28" s="223" t="str">
        <f t="shared" si="10"/>
        <v/>
      </c>
      <c r="AA28" s="223" t="str">
        <f t="shared" si="11"/>
        <v/>
      </c>
      <c r="AB28" s="263"/>
    </row>
    <row r="29" spans="1:28" ht="18.5" customHeight="1">
      <c r="A29" s="343">
        <f>'statement of marks'!A29</f>
        <v>23</v>
      </c>
      <c r="B29" s="344" t="str">
        <f>'statement of marks'!D29</f>
        <v/>
      </c>
      <c r="C29" s="344" t="str">
        <f>'statement of marks'!E29</f>
        <v/>
      </c>
      <c r="D29" s="345" t="str">
        <f>'statement of marks'!F29</f>
        <v/>
      </c>
      <c r="E29" s="229" t="str">
        <f>'statement of marks'!H29</f>
        <v>v 023</v>
      </c>
      <c r="F29" s="229" t="str">
        <f>'statement of marks'!I29</f>
        <v>c 023</v>
      </c>
      <c r="G29" s="229" t="str">
        <f>'statement of marks'!J29</f>
        <v>l 023</v>
      </c>
      <c r="H29" s="230" t="str">
        <f>'statement of marks'!B29</f>
        <v/>
      </c>
      <c r="I29" s="230" t="str">
        <f>'statement of marks'!C29</f>
        <v/>
      </c>
      <c r="J29" s="220" t="str">
        <f>'statement of marks'!ER29</f>
        <v/>
      </c>
      <c r="K29" s="231" t="str">
        <f>'statement of marks'!EO29</f>
        <v/>
      </c>
      <c r="L29" s="258" t="str">
        <f>'statement of marks'!EP29</f>
        <v/>
      </c>
      <c r="O29" s="260" t="str">
        <f>'statement of marks'!H29</f>
        <v>v 023</v>
      </c>
      <c r="P29" s="223" t="str">
        <f t="shared" si="0"/>
        <v/>
      </c>
      <c r="Q29" s="223" t="str">
        <f t="shared" si="1"/>
        <v/>
      </c>
      <c r="R29" s="223" t="str">
        <f t="shared" si="2"/>
        <v/>
      </c>
      <c r="S29" s="223" t="str">
        <f t="shared" si="3"/>
        <v/>
      </c>
      <c r="T29" s="223" t="str">
        <f t="shared" si="4"/>
        <v/>
      </c>
      <c r="U29" s="223" t="str">
        <f t="shared" si="5"/>
        <v/>
      </c>
      <c r="V29" s="223" t="str">
        <f t="shared" si="6"/>
        <v/>
      </c>
      <c r="W29" s="223" t="str">
        <f t="shared" si="7"/>
        <v/>
      </c>
      <c r="X29" s="223" t="str">
        <f t="shared" si="8"/>
        <v/>
      </c>
      <c r="Y29" s="223" t="str">
        <f t="shared" si="9"/>
        <v/>
      </c>
      <c r="Z29" s="223" t="str">
        <f t="shared" si="10"/>
        <v/>
      </c>
      <c r="AA29" s="223" t="str">
        <f t="shared" si="11"/>
        <v/>
      </c>
      <c r="AB29" s="263"/>
    </row>
    <row r="30" spans="1:28" ht="18.5" customHeight="1">
      <c r="A30" s="343">
        <f>'statement of marks'!A30</f>
        <v>24</v>
      </c>
      <c r="B30" s="344" t="str">
        <f>'statement of marks'!D30</f>
        <v/>
      </c>
      <c r="C30" s="344" t="str">
        <f>'statement of marks'!E30</f>
        <v/>
      </c>
      <c r="D30" s="345" t="str">
        <f>'statement of marks'!F30</f>
        <v/>
      </c>
      <c r="E30" s="229" t="str">
        <f>'statement of marks'!H30</f>
        <v>v 024</v>
      </c>
      <c r="F30" s="229" t="str">
        <f>'statement of marks'!I30</f>
        <v>c 024</v>
      </c>
      <c r="G30" s="229" t="str">
        <f>'statement of marks'!J30</f>
        <v>l 024</v>
      </c>
      <c r="H30" s="230" t="str">
        <f>'statement of marks'!B30</f>
        <v/>
      </c>
      <c r="I30" s="230" t="str">
        <f>'statement of marks'!C30</f>
        <v/>
      </c>
      <c r="J30" s="220" t="str">
        <f>'statement of marks'!ER30</f>
        <v/>
      </c>
      <c r="K30" s="231" t="str">
        <f>'statement of marks'!EO30</f>
        <v/>
      </c>
      <c r="L30" s="258" t="str">
        <f>'statement of marks'!EP30</f>
        <v/>
      </c>
      <c r="O30" s="260" t="str">
        <f>'statement of marks'!H30</f>
        <v>v 024</v>
      </c>
      <c r="P30" s="223" t="str">
        <f t="shared" si="0"/>
        <v/>
      </c>
      <c r="Q30" s="223" t="str">
        <f t="shared" si="1"/>
        <v/>
      </c>
      <c r="R30" s="223" t="str">
        <f t="shared" si="2"/>
        <v/>
      </c>
      <c r="S30" s="223" t="str">
        <f t="shared" si="3"/>
        <v/>
      </c>
      <c r="T30" s="223" t="str">
        <f t="shared" si="4"/>
        <v/>
      </c>
      <c r="U30" s="223" t="str">
        <f t="shared" si="5"/>
        <v/>
      </c>
      <c r="V30" s="223" t="str">
        <f t="shared" si="6"/>
        <v/>
      </c>
      <c r="W30" s="223" t="str">
        <f t="shared" si="7"/>
        <v/>
      </c>
      <c r="X30" s="223" t="str">
        <f t="shared" si="8"/>
        <v/>
      </c>
      <c r="Y30" s="223" t="str">
        <f t="shared" si="9"/>
        <v/>
      </c>
      <c r="Z30" s="223" t="str">
        <f t="shared" si="10"/>
        <v/>
      </c>
      <c r="AA30" s="223" t="str">
        <f t="shared" si="11"/>
        <v/>
      </c>
      <c r="AB30" s="263"/>
    </row>
    <row r="31" spans="1:28" ht="18.5" customHeight="1">
      <c r="A31" s="343">
        <f>'statement of marks'!A31</f>
        <v>25</v>
      </c>
      <c r="B31" s="344" t="str">
        <f>'statement of marks'!D31</f>
        <v/>
      </c>
      <c r="C31" s="344" t="str">
        <f>'statement of marks'!E31</f>
        <v/>
      </c>
      <c r="D31" s="345" t="str">
        <f>'statement of marks'!F31</f>
        <v/>
      </c>
      <c r="E31" s="229" t="str">
        <f>'statement of marks'!H31</f>
        <v>v 025</v>
      </c>
      <c r="F31" s="229" t="str">
        <f>'statement of marks'!I31</f>
        <v>c 025</v>
      </c>
      <c r="G31" s="229" t="str">
        <f>'statement of marks'!J31</f>
        <v>l 025</v>
      </c>
      <c r="H31" s="230" t="str">
        <f>'statement of marks'!B31</f>
        <v/>
      </c>
      <c r="I31" s="230" t="str">
        <f>'statement of marks'!C31</f>
        <v/>
      </c>
      <c r="J31" s="220" t="str">
        <f>'statement of marks'!ER31</f>
        <v/>
      </c>
      <c r="K31" s="231" t="str">
        <f>'statement of marks'!EO31</f>
        <v/>
      </c>
      <c r="L31" s="258" t="str">
        <f>'statement of marks'!EP31</f>
        <v/>
      </c>
      <c r="O31" s="260" t="str">
        <f>'statement of marks'!H31</f>
        <v>v 025</v>
      </c>
      <c r="P31" s="223" t="str">
        <f t="shared" si="0"/>
        <v/>
      </c>
      <c r="Q31" s="223" t="str">
        <f t="shared" si="1"/>
        <v/>
      </c>
      <c r="R31" s="223" t="str">
        <f t="shared" si="2"/>
        <v/>
      </c>
      <c r="S31" s="223" t="str">
        <f t="shared" si="3"/>
        <v/>
      </c>
      <c r="T31" s="223" t="str">
        <f t="shared" si="4"/>
        <v/>
      </c>
      <c r="U31" s="223" t="str">
        <f t="shared" si="5"/>
        <v/>
      </c>
      <c r="V31" s="223" t="str">
        <f t="shared" si="6"/>
        <v/>
      </c>
      <c r="W31" s="223" t="str">
        <f t="shared" si="7"/>
        <v/>
      </c>
      <c r="X31" s="223" t="str">
        <f t="shared" si="8"/>
        <v/>
      </c>
      <c r="Y31" s="223" t="str">
        <f t="shared" si="9"/>
        <v/>
      </c>
      <c r="Z31" s="223" t="str">
        <f t="shared" si="10"/>
        <v/>
      </c>
      <c r="AA31" s="223" t="str">
        <f t="shared" si="11"/>
        <v/>
      </c>
      <c r="AB31" s="263"/>
    </row>
    <row r="32" spans="1:28" ht="18.5" customHeight="1">
      <c r="A32" s="343">
        <f>'statement of marks'!A32</f>
        <v>26</v>
      </c>
      <c r="B32" s="344" t="str">
        <f>'statement of marks'!D32</f>
        <v/>
      </c>
      <c r="C32" s="344" t="str">
        <f>'statement of marks'!E32</f>
        <v/>
      </c>
      <c r="D32" s="345" t="str">
        <f>'statement of marks'!F32</f>
        <v/>
      </c>
      <c r="E32" s="229" t="str">
        <f>'statement of marks'!H32</f>
        <v>v 026</v>
      </c>
      <c r="F32" s="229" t="str">
        <f>'statement of marks'!I32</f>
        <v>c 026</v>
      </c>
      <c r="G32" s="229" t="str">
        <f>'statement of marks'!J32</f>
        <v>l 026</v>
      </c>
      <c r="H32" s="230" t="str">
        <f>'statement of marks'!B32</f>
        <v/>
      </c>
      <c r="I32" s="230" t="str">
        <f>'statement of marks'!C32</f>
        <v/>
      </c>
      <c r="J32" s="220" t="str">
        <f>'statement of marks'!ER32</f>
        <v/>
      </c>
      <c r="K32" s="231" t="str">
        <f>'statement of marks'!EO32</f>
        <v/>
      </c>
      <c r="L32" s="258" t="str">
        <f>'statement of marks'!EP32</f>
        <v/>
      </c>
      <c r="O32" s="260" t="str">
        <f>'statement of marks'!H32</f>
        <v>v 026</v>
      </c>
      <c r="P32" s="223" t="str">
        <f t="shared" si="0"/>
        <v/>
      </c>
      <c r="Q32" s="223" t="str">
        <f t="shared" si="1"/>
        <v/>
      </c>
      <c r="R32" s="223" t="str">
        <f t="shared" si="2"/>
        <v/>
      </c>
      <c r="S32" s="223" t="str">
        <f t="shared" si="3"/>
        <v/>
      </c>
      <c r="T32" s="223" t="str">
        <f t="shared" si="4"/>
        <v/>
      </c>
      <c r="U32" s="223" t="str">
        <f t="shared" si="5"/>
        <v/>
      </c>
      <c r="V32" s="223" t="str">
        <f t="shared" si="6"/>
        <v/>
      </c>
      <c r="W32" s="223" t="str">
        <f t="shared" si="7"/>
        <v/>
      </c>
      <c r="X32" s="223" t="str">
        <f t="shared" si="8"/>
        <v/>
      </c>
      <c r="Y32" s="223" t="str">
        <f t="shared" si="9"/>
        <v/>
      </c>
      <c r="Z32" s="223" t="str">
        <f t="shared" si="10"/>
        <v/>
      </c>
      <c r="AA32" s="223" t="str">
        <f t="shared" si="11"/>
        <v/>
      </c>
      <c r="AB32" s="263"/>
    </row>
    <row r="33" spans="1:28" ht="18.5" customHeight="1">
      <c r="A33" s="343">
        <f>'statement of marks'!A33</f>
        <v>27</v>
      </c>
      <c r="B33" s="344" t="str">
        <f>'statement of marks'!D33</f>
        <v/>
      </c>
      <c r="C33" s="344" t="str">
        <f>'statement of marks'!E33</f>
        <v/>
      </c>
      <c r="D33" s="345" t="str">
        <f>'statement of marks'!F33</f>
        <v/>
      </c>
      <c r="E33" s="229" t="str">
        <f>'statement of marks'!H33</f>
        <v>v 027</v>
      </c>
      <c r="F33" s="229" t="str">
        <f>'statement of marks'!I33</f>
        <v>c 027</v>
      </c>
      <c r="G33" s="229" t="str">
        <f>'statement of marks'!J33</f>
        <v>l 027</v>
      </c>
      <c r="H33" s="230" t="str">
        <f>'statement of marks'!B33</f>
        <v/>
      </c>
      <c r="I33" s="230" t="str">
        <f>'statement of marks'!C33</f>
        <v/>
      </c>
      <c r="J33" s="220" t="str">
        <f>'statement of marks'!ER33</f>
        <v/>
      </c>
      <c r="K33" s="231" t="str">
        <f>'statement of marks'!EO33</f>
        <v/>
      </c>
      <c r="L33" s="258" t="str">
        <f>'statement of marks'!EP33</f>
        <v/>
      </c>
      <c r="O33" s="260" t="str">
        <f>'statement of marks'!H33</f>
        <v>v 027</v>
      </c>
      <c r="P33" s="223" t="str">
        <f t="shared" si="0"/>
        <v/>
      </c>
      <c r="Q33" s="223" t="str">
        <f t="shared" si="1"/>
        <v/>
      </c>
      <c r="R33" s="223" t="str">
        <f t="shared" si="2"/>
        <v/>
      </c>
      <c r="S33" s="223" t="str">
        <f t="shared" si="3"/>
        <v/>
      </c>
      <c r="T33" s="223" t="str">
        <f t="shared" si="4"/>
        <v/>
      </c>
      <c r="U33" s="223" t="str">
        <f t="shared" si="5"/>
        <v/>
      </c>
      <c r="V33" s="223" t="str">
        <f t="shared" si="6"/>
        <v/>
      </c>
      <c r="W33" s="223" t="str">
        <f t="shared" si="7"/>
        <v/>
      </c>
      <c r="X33" s="223" t="str">
        <f t="shared" si="8"/>
        <v/>
      </c>
      <c r="Y33" s="223" t="str">
        <f t="shared" si="9"/>
        <v/>
      </c>
      <c r="Z33" s="223" t="str">
        <f t="shared" si="10"/>
        <v/>
      </c>
      <c r="AA33" s="223" t="str">
        <f t="shared" si="11"/>
        <v/>
      </c>
      <c r="AB33" s="263"/>
    </row>
    <row r="34" spans="1:28" ht="18.5" customHeight="1">
      <c r="A34" s="343">
        <f>'statement of marks'!A34</f>
        <v>28</v>
      </c>
      <c r="B34" s="344" t="str">
        <f>'statement of marks'!D34</f>
        <v/>
      </c>
      <c r="C34" s="344" t="str">
        <f>'statement of marks'!E34</f>
        <v/>
      </c>
      <c r="D34" s="345" t="str">
        <f>'statement of marks'!F34</f>
        <v/>
      </c>
      <c r="E34" s="229" t="str">
        <f>'statement of marks'!H34</f>
        <v>v 028</v>
      </c>
      <c r="F34" s="229" t="str">
        <f>'statement of marks'!I34</f>
        <v>c 028</v>
      </c>
      <c r="G34" s="229" t="str">
        <f>'statement of marks'!J34</f>
        <v>l 028</v>
      </c>
      <c r="H34" s="230" t="str">
        <f>'statement of marks'!B34</f>
        <v/>
      </c>
      <c r="I34" s="230" t="str">
        <f>'statement of marks'!C34</f>
        <v/>
      </c>
      <c r="J34" s="220" t="str">
        <f>'statement of marks'!ER34</f>
        <v/>
      </c>
      <c r="K34" s="231" t="str">
        <f>'statement of marks'!EO34</f>
        <v/>
      </c>
      <c r="L34" s="258" t="str">
        <f>'statement of marks'!EP34</f>
        <v/>
      </c>
      <c r="O34" s="260" t="str">
        <f>'statement of marks'!H34</f>
        <v>v 028</v>
      </c>
      <c r="P34" s="223" t="str">
        <f t="shared" si="0"/>
        <v/>
      </c>
      <c r="Q34" s="223" t="str">
        <f t="shared" si="1"/>
        <v/>
      </c>
      <c r="R34" s="223" t="str">
        <f t="shared" si="2"/>
        <v/>
      </c>
      <c r="S34" s="223" t="str">
        <f t="shared" si="3"/>
        <v/>
      </c>
      <c r="T34" s="223" t="str">
        <f t="shared" si="4"/>
        <v/>
      </c>
      <c r="U34" s="223" t="str">
        <f t="shared" si="5"/>
        <v/>
      </c>
      <c r="V34" s="223" t="str">
        <f t="shared" si="6"/>
        <v/>
      </c>
      <c r="W34" s="223" t="str">
        <f t="shared" si="7"/>
        <v/>
      </c>
      <c r="X34" s="223" t="str">
        <f t="shared" si="8"/>
        <v/>
      </c>
      <c r="Y34" s="223" t="str">
        <f t="shared" si="9"/>
        <v/>
      </c>
      <c r="Z34" s="223" t="str">
        <f t="shared" si="10"/>
        <v/>
      </c>
      <c r="AA34" s="223" t="str">
        <f t="shared" si="11"/>
        <v/>
      </c>
      <c r="AB34" s="263"/>
    </row>
    <row r="35" spans="1:28" ht="18.5" customHeight="1">
      <c r="A35" s="343">
        <f>'statement of marks'!A35</f>
        <v>29</v>
      </c>
      <c r="B35" s="344" t="str">
        <f>'statement of marks'!D35</f>
        <v/>
      </c>
      <c r="C35" s="344" t="str">
        <f>'statement of marks'!E35</f>
        <v/>
      </c>
      <c r="D35" s="345" t="str">
        <f>'statement of marks'!F35</f>
        <v/>
      </c>
      <c r="E35" s="229" t="str">
        <f>'statement of marks'!H35</f>
        <v>v 029</v>
      </c>
      <c r="F35" s="229" t="str">
        <f>'statement of marks'!I35</f>
        <v>c 029</v>
      </c>
      <c r="G35" s="229" t="str">
        <f>'statement of marks'!J35</f>
        <v>l 029</v>
      </c>
      <c r="H35" s="230" t="str">
        <f>'statement of marks'!B35</f>
        <v/>
      </c>
      <c r="I35" s="230" t="str">
        <f>'statement of marks'!C35</f>
        <v/>
      </c>
      <c r="J35" s="220" t="str">
        <f>'statement of marks'!ER35</f>
        <v/>
      </c>
      <c r="K35" s="231" t="str">
        <f>'statement of marks'!EO35</f>
        <v/>
      </c>
      <c r="L35" s="258" t="str">
        <f>'statement of marks'!EP35</f>
        <v/>
      </c>
      <c r="O35" s="260" t="str">
        <f>'statement of marks'!H35</f>
        <v>v 029</v>
      </c>
      <c r="P35" s="223" t="str">
        <f t="shared" si="0"/>
        <v/>
      </c>
      <c r="Q35" s="223" t="str">
        <f t="shared" si="1"/>
        <v/>
      </c>
      <c r="R35" s="223" t="str">
        <f t="shared" si="2"/>
        <v/>
      </c>
      <c r="S35" s="223" t="str">
        <f t="shared" si="3"/>
        <v/>
      </c>
      <c r="T35" s="223" t="str">
        <f t="shared" si="4"/>
        <v/>
      </c>
      <c r="U35" s="223" t="str">
        <f t="shared" si="5"/>
        <v/>
      </c>
      <c r="V35" s="223" t="str">
        <f t="shared" si="6"/>
        <v/>
      </c>
      <c r="W35" s="223" t="str">
        <f t="shared" si="7"/>
        <v/>
      </c>
      <c r="X35" s="223" t="str">
        <f t="shared" si="8"/>
        <v/>
      </c>
      <c r="Y35" s="223" t="str">
        <f t="shared" si="9"/>
        <v/>
      </c>
      <c r="Z35" s="223" t="str">
        <f t="shared" si="10"/>
        <v/>
      </c>
      <c r="AA35" s="223" t="str">
        <f t="shared" si="11"/>
        <v/>
      </c>
      <c r="AB35" s="263"/>
    </row>
    <row r="36" spans="1:28" ht="18.5" customHeight="1">
      <c r="A36" s="343">
        <f>'statement of marks'!A36</f>
        <v>30</v>
      </c>
      <c r="B36" s="344" t="str">
        <f>'statement of marks'!D36</f>
        <v/>
      </c>
      <c r="C36" s="344" t="str">
        <f>'statement of marks'!E36</f>
        <v/>
      </c>
      <c r="D36" s="345" t="str">
        <f>'statement of marks'!F36</f>
        <v/>
      </c>
      <c r="E36" s="229" t="str">
        <f>'statement of marks'!H36</f>
        <v>v 030</v>
      </c>
      <c r="F36" s="229" t="str">
        <f>'statement of marks'!I36</f>
        <v>c 030</v>
      </c>
      <c r="G36" s="229" t="str">
        <f>'statement of marks'!J36</f>
        <v>l 030</v>
      </c>
      <c r="H36" s="230" t="str">
        <f>'statement of marks'!B36</f>
        <v/>
      </c>
      <c r="I36" s="230" t="str">
        <f>'statement of marks'!C36</f>
        <v/>
      </c>
      <c r="J36" s="220" t="str">
        <f>'statement of marks'!ER36</f>
        <v/>
      </c>
      <c r="K36" s="231" t="str">
        <f>'statement of marks'!EO36</f>
        <v/>
      </c>
      <c r="L36" s="258" t="str">
        <f>'statement of marks'!EP36</f>
        <v/>
      </c>
      <c r="O36" s="260" t="str">
        <f>'statement of marks'!H36</f>
        <v>v 030</v>
      </c>
      <c r="P36" s="223" t="str">
        <f t="shared" si="0"/>
        <v/>
      </c>
      <c r="Q36" s="223" t="str">
        <f t="shared" si="1"/>
        <v/>
      </c>
      <c r="R36" s="223" t="str">
        <f t="shared" si="2"/>
        <v/>
      </c>
      <c r="S36" s="223" t="str">
        <f t="shared" si="3"/>
        <v/>
      </c>
      <c r="T36" s="223" t="str">
        <f t="shared" si="4"/>
        <v/>
      </c>
      <c r="U36" s="223" t="str">
        <f t="shared" si="5"/>
        <v/>
      </c>
      <c r="V36" s="223" t="str">
        <f t="shared" si="6"/>
        <v/>
      </c>
      <c r="W36" s="223" t="str">
        <f t="shared" si="7"/>
        <v/>
      </c>
      <c r="X36" s="223" t="str">
        <f t="shared" si="8"/>
        <v/>
      </c>
      <c r="Y36" s="223" t="str">
        <f t="shared" si="9"/>
        <v/>
      </c>
      <c r="Z36" s="223" t="str">
        <f t="shared" si="10"/>
        <v/>
      </c>
      <c r="AA36" s="223" t="str">
        <f t="shared" si="11"/>
        <v/>
      </c>
      <c r="AB36" s="263"/>
    </row>
    <row r="37" spans="1:28" ht="18.5" customHeight="1">
      <c r="A37" s="343">
        <f>'statement of marks'!A37</f>
        <v>31</v>
      </c>
      <c r="B37" s="344" t="str">
        <f>'statement of marks'!D37</f>
        <v/>
      </c>
      <c r="C37" s="344" t="str">
        <f>'statement of marks'!E37</f>
        <v/>
      </c>
      <c r="D37" s="345" t="str">
        <f>'statement of marks'!F37</f>
        <v/>
      </c>
      <c r="E37" s="229" t="str">
        <f>'statement of marks'!H37</f>
        <v>v 031</v>
      </c>
      <c r="F37" s="229" t="str">
        <f>'statement of marks'!I37</f>
        <v>c 031</v>
      </c>
      <c r="G37" s="229" t="str">
        <f>'statement of marks'!J37</f>
        <v>l 031</v>
      </c>
      <c r="H37" s="230" t="str">
        <f>'statement of marks'!B37</f>
        <v/>
      </c>
      <c r="I37" s="230" t="str">
        <f>'statement of marks'!C37</f>
        <v/>
      </c>
      <c r="J37" s="220" t="str">
        <f>'statement of marks'!ER37</f>
        <v/>
      </c>
      <c r="K37" s="231" t="str">
        <f>'statement of marks'!EO37</f>
        <v/>
      </c>
      <c r="L37" s="258" t="str">
        <f>'statement of marks'!EP37</f>
        <v/>
      </c>
      <c r="O37" s="260" t="str">
        <f>'statement of marks'!H37</f>
        <v>v 031</v>
      </c>
      <c r="P37" s="223" t="str">
        <f t="shared" si="0"/>
        <v/>
      </c>
      <c r="Q37" s="223" t="str">
        <f t="shared" si="1"/>
        <v/>
      </c>
      <c r="R37" s="223" t="str">
        <f t="shared" si="2"/>
        <v/>
      </c>
      <c r="S37" s="223" t="str">
        <f t="shared" si="3"/>
        <v/>
      </c>
      <c r="T37" s="223" t="str">
        <f t="shared" si="4"/>
        <v/>
      </c>
      <c r="U37" s="223" t="str">
        <f t="shared" si="5"/>
        <v/>
      </c>
      <c r="V37" s="223" t="str">
        <f t="shared" si="6"/>
        <v/>
      </c>
      <c r="W37" s="223" t="str">
        <f t="shared" si="7"/>
        <v/>
      </c>
      <c r="X37" s="223" t="str">
        <f t="shared" si="8"/>
        <v/>
      </c>
      <c r="Y37" s="223" t="str">
        <f t="shared" si="9"/>
        <v/>
      </c>
      <c r="Z37" s="223" t="str">
        <f t="shared" si="10"/>
        <v/>
      </c>
      <c r="AA37" s="223" t="str">
        <f t="shared" si="11"/>
        <v/>
      </c>
      <c r="AB37" s="263"/>
    </row>
    <row r="38" spans="1:28" ht="18.5" customHeight="1">
      <c r="A38" s="343">
        <f>'statement of marks'!A38</f>
        <v>32</v>
      </c>
      <c r="B38" s="344" t="str">
        <f>'statement of marks'!D38</f>
        <v/>
      </c>
      <c r="C38" s="344" t="str">
        <f>'statement of marks'!E38</f>
        <v/>
      </c>
      <c r="D38" s="345" t="str">
        <f>'statement of marks'!F38</f>
        <v/>
      </c>
      <c r="E38" s="229" t="str">
        <f>'statement of marks'!H38</f>
        <v>v 032</v>
      </c>
      <c r="F38" s="229" t="str">
        <f>'statement of marks'!I38</f>
        <v>c 032</v>
      </c>
      <c r="G38" s="229" t="str">
        <f>'statement of marks'!J38</f>
        <v>l 032</v>
      </c>
      <c r="H38" s="230" t="str">
        <f>'statement of marks'!B38</f>
        <v/>
      </c>
      <c r="I38" s="230" t="str">
        <f>'statement of marks'!C38</f>
        <v/>
      </c>
      <c r="J38" s="220" t="str">
        <f>'statement of marks'!ER38</f>
        <v/>
      </c>
      <c r="K38" s="231" t="str">
        <f>'statement of marks'!EO38</f>
        <v/>
      </c>
      <c r="L38" s="258" t="str">
        <f>'statement of marks'!EP38</f>
        <v/>
      </c>
      <c r="O38" s="260" t="str">
        <f>'statement of marks'!H38</f>
        <v>v 032</v>
      </c>
      <c r="P38" s="223" t="str">
        <f t="shared" si="0"/>
        <v/>
      </c>
      <c r="Q38" s="223" t="str">
        <f t="shared" si="1"/>
        <v/>
      </c>
      <c r="R38" s="223" t="str">
        <f t="shared" si="2"/>
        <v/>
      </c>
      <c r="S38" s="223" t="str">
        <f t="shared" si="3"/>
        <v/>
      </c>
      <c r="T38" s="223" t="str">
        <f t="shared" si="4"/>
        <v/>
      </c>
      <c r="U38" s="223" t="str">
        <f t="shared" si="5"/>
        <v/>
      </c>
      <c r="V38" s="223" t="str">
        <f t="shared" si="6"/>
        <v/>
      </c>
      <c r="W38" s="223" t="str">
        <f t="shared" si="7"/>
        <v/>
      </c>
      <c r="X38" s="223" t="str">
        <f t="shared" si="8"/>
        <v/>
      </c>
      <c r="Y38" s="223" t="str">
        <f t="shared" si="9"/>
        <v/>
      </c>
      <c r="Z38" s="223" t="str">
        <f t="shared" si="10"/>
        <v/>
      </c>
      <c r="AA38" s="223" t="str">
        <f t="shared" si="11"/>
        <v/>
      </c>
      <c r="AB38" s="263"/>
    </row>
    <row r="39" spans="1:28" ht="18.5" customHeight="1">
      <c r="A39" s="343">
        <f>'statement of marks'!A39</f>
        <v>33</v>
      </c>
      <c r="B39" s="344" t="str">
        <f>'statement of marks'!D39</f>
        <v/>
      </c>
      <c r="C39" s="344" t="str">
        <f>'statement of marks'!E39</f>
        <v/>
      </c>
      <c r="D39" s="345" t="str">
        <f>'statement of marks'!F39</f>
        <v/>
      </c>
      <c r="E39" s="229" t="str">
        <f>'statement of marks'!H39</f>
        <v>v 033</v>
      </c>
      <c r="F39" s="229" t="str">
        <f>'statement of marks'!I39</f>
        <v>c 033</v>
      </c>
      <c r="G39" s="229" t="str">
        <f>'statement of marks'!J39</f>
        <v>l 033</v>
      </c>
      <c r="H39" s="230" t="str">
        <f>'statement of marks'!B39</f>
        <v/>
      </c>
      <c r="I39" s="230" t="str">
        <f>'statement of marks'!C39</f>
        <v/>
      </c>
      <c r="J39" s="220" t="str">
        <f>'statement of marks'!ER39</f>
        <v/>
      </c>
      <c r="K39" s="231" t="str">
        <f>'statement of marks'!EO39</f>
        <v/>
      </c>
      <c r="L39" s="258" t="str">
        <f>'statement of marks'!EP39</f>
        <v/>
      </c>
      <c r="O39" s="260" t="str">
        <f>'statement of marks'!H39</f>
        <v>v 033</v>
      </c>
      <c r="P39" s="223" t="str">
        <f t="shared" si="0"/>
        <v/>
      </c>
      <c r="Q39" s="223" t="str">
        <f t="shared" si="1"/>
        <v/>
      </c>
      <c r="R39" s="223" t="str">
        <f t="shared" si="2"/>
        <v/>
      </c>
      <c r="S39" s="223" t="str">
        <f t="shared" si="3"/>
        <v/>
      </c>
      <c r="T39" s="223" t="str">
        <f t="shared" si="4"/>
        <v/>
      </c>
      <c r="U39" s="223" t="str">
        <f t="shared" si="5"/>
        <v/>
      </c>
      <c r="V39" s="223" t="str">
        <f t="shared" si="6"/>
        <v/>
      </c>
      <c r="W39" s="223" t="str">
        <f t="shared" si="7"/>
        <v/>
      </c>
      <c r="X39" s="223" t="str">
        <f t="shared" si="8"/>
        <v/>
      </c>
      <c r="Y39" s="223" t="str">
        <f t="shared" si="9"/>
        <v/>
      </c>
      <c r="Z39" s="223" t="str">
        <f t="shared" si="10"/>
        <v/>
      </c>
      <c r="AA39" s="223" t="str">
        <f t="shared" si="11"/>
        <v/>
      </c>
      <c r="AB39" s="263"/>
    </row>
    <row r="40" spans="1:28" ht="18.5" customHeight="1">
      <c r="A40" s="343">
        <f>'statement of marks'!A40</f>
        <v>34</v>
      </c>
      <c r="B40" s="344" t="str">
        <f>'statement of marks'!D40</f>
        <v/>
      </c>
      <c r="C40" s="344" t="str">
        <f>'statement of marks'!E40</f>
        <v/>
      </c>
      <c r="D40" s="345" t="str">
        <f>'statement of marks'!F40</f>
        <v/>
      </c>
      <c r="E40" s="229" t="str">
        <f>'statement of marks'!H40</f>
        <v>v 034</v>
      </c>
      <c r="F40" s="229" t="str">
        <f>'statement of marks'!I40</f>
        <v>c 034</v>
      </c>
      <c r="G40" s="229" t="str">
        <f>'statement of marks'!J40</f>
        <v>l 034</v>
      </c>
      <c r="H40" s="230" t="str">
        <f>'statement of marks'!B40</f>
        <v/>
      </c>
      <c r="I40" s="230" t="str">
        <f>'statement of marks'!C40</f>
        <v/>
      </c>
      <c r="J40" s="220" t="str">
        <f>'statement of marks'!ER40</f>
        <v/>
      </c>
      <c r="K40" s="231" t="str">
        <f>'statement of marks'!EO40</f>
        <v/>
      </c>
      <c r="L40" s="258" t="str">
        <f>'statement of marks'!EP40</f>
        <v/>
      </c>
      <c r="O40" s="260" t="str">
        <f>'statement of marks'!H40</f>
        <v>v 034</v>
      </c>
      <c r="P40" s="223" t="str">
        <f t="shared" si="0"/>
        <v/>
      </c>
      <c r="Q40" s="223" t="str">
        <f t="shared" si="1"/>
        <v/>
      </c>
      <c r="R40" s="223" t="str">
        <f t="shared" si="2"/>
        <v/>
      </c>
      <c r="S40" s="223" t="str">
        <f t="shared" si="3"/>
        <v/>
      </c>
      <c r="T40" s="223" t="str">
        <f t="shared" si="4"/>
        <v/>
      </c>
      <c r="U40" s="223" t="str">
        <f t="shared" si="5"/>
        <v/>
      </c>
      <c r="V40" s="223" t="str">
        <f t="shared" si="6"/>
        <v/>
      </c>
      <c r="W40" s="223" t="str">
        <f t="shared" si="7"/>
        <v/>
      </c>
      <c r="X40" s="223" t="str">
        <f t="shared" si="8"/>
        <v/>
      </c>
      <c r="Y40" s="223" t="str">
        <f t="shared" si="9"/>
        <v/>
      </c>
      <c r="Z40" s="223" t="str">
        <f t="shared" si="10"/>
        <v/>
      </c>
      <c r="AA40" s="223" t="str">
        <f t="shared" si="11"/>
        <v/>
      </c>
      <c r="AB40" s="263"/>
    </row>
    <row r="41" spans="1:28" ht="18.5" customHeight="1">
      <c r="A41" s="343">
        <f>'statement of marks'!A41</f>
        <v>35</v>
      </c>
      <c r="B41" s="344" t="str">
        <f>'statement of marks'!D41</f>
        <v/>
      </c>
      <c r="C41" s="344" t="str">
        <f>'statement of marks'!E41</f>
        <v/>
      </c>
      <c r="D41" s="345" t="str">
        <f>'statement of marks'!F41</f>
        <v/>
      </c>
      <c r="E41" s="229" t="str">
        <f>'statement of marks'!H41</f>
        <v>v 035</v>
      </c>
      <c r="F41" s="229" t="str">
        <f>'statement of marks'!I41</f>
        <v>c 035</v>
      </c>
      <c r="G41" s="229" t="str">
        <f>'statement of marks'!J41</f>
        <v>l 035</v>
      </c>
      <c r="H41" s="230" t="str">
        <f>'statement of marks'!B41</f>
        <v/>
      </c>
      <c r="I41" s="230" t="str">
        <f>'statement of marks'!C41</f>
        <v/>
      </c>
      <c r="J41" s="220" t="str">
        <f>'statement of marks'!ER41</f>
        <v/>
      </c>
      <c r="K41" s="231" t="str">
        <f>'statement of marks'!EO41</f>
        <v/>
      </c>
      <c r="L41" s="258" t="str">
        <f>'statement of marks'!EP41</f>
        <v/>
      </c>
      <c r="O41" s="260" t="str">
        <f>'statement of marks'!H41</f>
        <v>v 035</v>
      </c>
      <c r="P41" s="223" t="str">
        <f t="shared" si="0"/>
        <v/>
      </c>
      <c r="Q41" s="223" t="str">
        <f t="shared" si="1"/>
        <v/>
      </c>
      <c r="R41" s="223" t="str">
        <f t="shared" si="2"/>
        <v/>
      </c>
      <c r="S41" s="223" t="str">
        <f t="shared" si="3"/>
        <v/>
      </c>
      <c r="T41" s="223" t="str">
        <f t="shared" si="4"/>
        <v/>
      </c>
      <c r="U41" s="223" t="str">
        <f t="shared" si="5"/>
        <v/>
      </c>
      <c r="V41" s="223" t="str">
        <f t="shared" si="6"/>
        <v/>
      </c>
      <c r="W41" s="223" t="str">
        <f t="shared" si="7"/>
        <v/>
      </c>
      <c r="X41" s="223" t="str">
        <f t="shared" si="8"/>
        <v/>
      </c>
      <c r="Y41" s="223" t="str">
        <f t="shared" si="9"/>
        <v/>
      </c>
      <c r="Z41" s="223" t="str">
        <f t="shared" si="10"/>
        <v/>
      </c>
      <c r="AA41" s="223" t="str">
        <f t="shared" si="11"/>
        <v/>
      </c>
      <c r="AB41" s="263"/>
    </row>
    <row r="42" spans="1:28" ht="18.5" customHeight="1">
      <c r="A42" s="343">
        <f>'statement of marks'!A42</f>
        <v>36</v>
      </c>
      <c r="B42" s="344" t="str">
        <f>'statement of marks'!D42</f>
        <v/>
      </c>
      <c r="C42" s="344" t="str">
        <f>'statement of marks'!E42</f>
        <v/>
      </c>
      <c r="D42" s="345" t="str">
        <f>'statement of marks'!F42</f>
        <v/>
      </c>
      <c r="E42" s="229" t="str">
        <f>'statement of marks'!H42</f>
        <v>v 036</v>
      </c>
      <c r="F42" s="229" t="str">
        <f>'statement of marks'!I42</f>
        <v>c 036</v>
      </c>
      <c r="G42" s="229" t="str">
        <f>'statement of marks'!J42</f>
        <v>l 036</v>
      </c>
      <c r="H42" s="230" t="str">
        <f>'statement of marks'!B42</f>
        <v/>
      </c>
      <c r="I42" s="230" t="str">
        <f>'statement of marks'!C42</f>
        <v/>
      </c>
      <c r="J42" s="220" t="str">
        <f>'statement of marks'!ER42</f>
        <v/>
      </c>
      <c r="K42" s="231" t="str">
        <f>'statement of marks'!EO42</f>
        <v/>
      </c>
      <c r="L42" s="258" t="str">
        <f>'statement of marks'!EP42</f>
        <v/>
      </c>
      <c r="O42" s="260" t="str">
        <f>'statement of marks'!H42</f>
        <v>v 036</v>
      </c>
      <c r="P42" s="223" t="str">
        <f t="shared" si="0"/>
        <v/>
      </c>
      <c r="Q42" s="223" t="str">
        <f t="shared" si="1"/>
        <v/>
      </c>
      <c r="R42" s="223" t="str">
        <f t="shared" si="2"/>
        <v/>
      </c>
      <c r="S42" s="223" t="str">
        <f t="shared" si="3"/>
        <v/>
      </c>
      <c r="T42" s="223" t="str">
        <f t="shared" si="4"/>
        <v/>
      </c>
      <c r="U42" s="223" t="str">
        <f t="shared" si="5"/>
        <v/>
      </c>
      <c r="V42" s="223" t="str">
        <f t="shared" si="6"/>
        <v/>
      </c>
      <c r="W42" s="223" t="str">
        <f t="shared" si="7"/>
        <v/>
      </c>
      <c r="X42" s="223" t="str">
        <f t="shared" si="8"/>
        <v/>
      </c>
      <c r="Y42" s="223" t="str">
        <f t="shared" si="9"/>
        <v/>
      </c>
      <c r="Z42" s="223" t="str">
        <f t="shared" si="10"/>
        <v/>
      </c>
      <c r="AA42" s="223" t="str">
        <f t="shared" si="11"/>
        <v/>
      </c>
      <c r="AB42" s="263"/>
    </row>
    <row r="43" spans="1:28" ht="18.5" customHeight="1">
      <c r="A43" s="343">
        <f>'statement of marks'!A43</f>
        <v>37</v>
      </c>
      <c r="B43" s="344" t="str">
        <f>'statement of marks'!D43</f>
        <v/>
      </c>
      <c r="C43" s="344" t="str">
        <f>'statement of marks'!E43</f>
        <v/>
      </c>
      <c r="D43" s="345" t="str">
        <f>'statement of marks'!F43</f>
        <v/>
      </c>
      <c r="E43" s="229" t="str">
        <f>'statement of marks'!H43</f>
        <v>v 037</v>
      </c>
      <c r="F43" s="229" t="str">
        <f>'statement of marks'!I43</f>
        <v>c 037</v>
      </c>
      <c r="G43" s="229" t="str">
        <f>'statement of marks'!J43</f>
        <v>l 037</v>
      </c>
      <c r="H43" s="230" t="str">
        <f>'statement of marks'!B43</f>
        <v/>
      </c>
      <c r="I43" s="230" t="str">
        <f>'statement of marks'!C43</f>
        <v/>
      </c>
      <c r="J43" s="220" t="str">
        <f>'statement of marks'!ER43</f>
        <v/>
      </c>
      <c r="K43" s="231" t="str">
        <f>'statement of marks'!EO43</f>
        <v/>
      </c>
      <c r="L43" s="259" t="str">
        <f>'statement of marks'!EP43</f>
        <v/>
      </c>
      <c r="O43" s="260" t="str">
        <f>'statement of marks'!H43</f>
        <v>v 037</v>
      </c>
      <c r="P43" s="223" t="str">
        <f t="shared" si="0"/>
        <v/>
      </c>
      <c r="Q43" s="223" t="str">
        <f t="shared" si="1"/>
        <v/>
      </c>
      <c r="R43" s="223" t="str">
        <f t="shared" si="2"/>
        <v/>
      </c>
      <c r="S43" s="223" t="str">
        <f t="shared" si="3"/>
        <v/>
      </c>
      <c r="T43" s="223" t="str">
        <f t="shared" si="4"/>
        <v/>
      </c>
      <c r="U43" s="223" t="str">
        <f t="shared" si="5"/>
        <v/>
      </c>
      <c r="V43" s="223" t="str">
        <f t="shared" si="6"/>
        <v/>
      </c>
      <c r="W43" s="223" t="str">
        <f t="shared" si="7"/>
        <v/>
      </c>
      <c r="X43" s="223" t="str">
        <f t="shared" si="8"/>
        <v/>
      </c>
      <c r="Y43" s="223" t="str">
        <f t="shared" si="9"/>
        <v/>
      </c>
      <c r="Z43" s="223" t="str">
        <f t="shared" si="10"/>
        <v/>
      </c>
      <c r="AA43" s="223" t="str">
        <f t="shared" si="11"/>
        <v/>
      </c>
      <c r="AB43" s="263"/>
    </row>
    <row r="44" spans="1:28" ht="18.5" customHeight="1">
      <c r="A44" s="343">
        <f>'statement of marks'!A44</f>
        <v>38</v>
      </c>
      <c r="B44" s="344" t="str">
        <f>'statement of marks'!D44</f>
        <v/>
      </c>
      <c r="C44" s="344" t="str">
        <f>'statement of marks'!E44</f>
        <v/>
      </c>
      <c r="D44" s="345" t="str">
        <f>'statement of marks'!F44</f>
        <v/>
      </c>
      <c r="E44" s="229" t="str">
        <f>'statement of marks'!H44</f>
        <v>v 038</v>
      </c>
      <c r="F44" s="229" t="str">
        <f>'statement of marks'!I44</f>
        <v>c 038</v>
      </c>
      <c r="G44" s="229" t="str">
        <f>'statement of marks'!J44</f>
        <v>l 038</v>
      </c>
      <c r="H44" s="230" t="str">
        <f>'statement of marks'!B44</f>
        <v/>
      </c>
      <c r="I44" s="230" t="str">
        <f>'statement of marks'!C44</f>
        <v/>
      </c>
      <c r="J44" s="220" t="str">
        <f>'statement of marks'!ER44</f>
        <v/>
      </c>
      <c r="K44" s="231" t="str">
        <f>'statement of marks'!EO44</f>
        <v/>
      </c>
      <c r="L44" s="259" t="str">
        <f>'statement of marks'!EP44</f>
        <v/>
      </c>
      <c r="O44" s="260" t="str">
        <f>'statement of marks'!H44</f>
        <v>v 038</v>
      </c>
      <c r="P44" s="223" t="str">
        <f t="shared" si="0"/>
        <v/>
      </c>
      <c r="Q44" s="223" t="str">
        <f t="shared" si="1"/>
        <v/>
      </c>
      <c r="R44" s="223" t="str">
        <f t="shared" si="2"/>
        <v/>
      </c>
      <c r="S44" s="223" t="str">
        <f t="shared" si="3"/>
        <v/>
      </c>
      <c r="T44" s="223" t="str">
        <f t="shared" si="4"/>
        <v/>
      </c>
      <c r="U44" s="223" t="str">
        <f t="shared" si="5"/>
        <v/>
      </c>
      <c r="V44" s="223" t="str">
        <f t="shared" si="6"/>
        <v/>
      </c>
      <c r="W44" s="223" t="str">
        <f t="shared" si="7"/>
        <v/>
      </c>
      <c r="X44" s="223" t="str">
        <f t="shared" si="8"/>
        <v/>
      </c>
      <c r="Y44" s="223" t="str">
        <f t="shared" si="9"/>
        <v/>
      </c>
      <c r="Z44" s="223" t="str">
        <f t="shared" si="10"/>
        <v/>
      </c>
      <c r="AA44" s="223" t="str">
        <f t="shared" si="11"/>
        <v/>
      </c>
      <c r="AB44" s="263"/>
    </row>
    <row r="45" spans="1:28" ht="18.5" customHeight="1">
      <c r="A45" s="343">
        <f>'statement of marks'!A45</f>
        <v>39</v>
      </c>
      <c r="B45" s="344" t="str">
        <f>'statement of marks'!D45</f>
        <v/>
      </c>
      <c r="C45" s="344" t="str">
        <f>'statement of marks'!E45</f>
        <v/>
      </c>
      <c r="D45" s="345" t="str">
        <f>'statement of marks'!F45</f>
        <v/>
      </c>
      <c r="E45" s="229" t="str">
        <f>'statement of marks'!H45</f>
        <v>v 039</v>
      </c>
      <c r="F45" s="229" t="str">
        <f>'statement of marks'!I45</f>
        <v>c 039</v>
      </c>
      <c r="G45" s="229" t="str">
        <f>'statement of marks'!J45</f>
        <v>l 039</v>
      </c>
      <c r="H45" s="230" t="str">
        <f>'statement of marks'!B45</f>
        <v/>
      </c>
      <c r="I45" s="230" t="str">
        <f>'statement of marks'!C45</f>
        <v/>
      </c>
      <c r="J45" s="220" t="str">
        <f>'statement of marks'!ER45</f>
        <v/>
      </c>
      <c r="K45" s="231" t="str">
        <f>'statement of marks'!EO45</f>
        <v/>
      </c>
      <c r="L45" s="259" t="str">
        <f>'statement of marks'!EP45</f>
        <v/>
      </c>
      <c r="O45" s="260" t="str">
        <f>'statement of marks'!H45</f>
        <v>v 039</v>
      </c>
      <c r="P45" s="223" t="str">
        <f t="shared" si="0"/>
        <v/>
      </c>
      <c r="Q45" s="223" t="str">
        <f t="shared" si="1"/>
        <v/>
      </c>
      <c r="R45" s="223" t="str">
        <f t="shared" si="2"/>
        <v/>
      </c>
      <c r="S45" s="223" t="str">
        <f t="shared" si="3"/>
        <v/>
      </c>
      <c r="T45" s="223" t="str">
        <f t="shared" si="4"/>
        <v/>
      </c>
      <c r="U45" s="223" t="str">
        <f t="shared" si="5"/>
        <v/>
      </c>
      <c r="V45" s="223" t="str">
        <f t="shared" si="6"/>
        <v/>
      </c>
      <c r="W45" s="223" t="str">
        <f t="shared" si="7"/>
        <v/>
      </c>
      <c r="X45" s="223" t="str">
        <f t="shared" si="8"/>
        <v/>
      </c>
      <c r="Y45" s="223" t="str">
        <f t="shared" si="9"/>
        <v/>
      </c>
      <c r="Z45" s="223" t="str">
        <f t="shared" si="10"/>
        <v/>
      </c>
      <c r="AA45" s="223" t="str">
        <f t="shared" si="11"/>
        <v/>
      </c>
      <c r="AB45" s="263"/>
    </row>
    <row r="46" spans="1:28" ht="18.5" customHeight="1">
      <c r="A46" s="343">
        <f>'statement of marks'!A46</f>
        <v>40</v>
      </c>
      <c r="B46" s="344" t="str">
        <f>'statement of marks'!D46</f>
        <v/>
      </c>
      <c r="C46" s="344" t="str">
        <f>'statement of marks'!E46</f>
        <v/>
      </c>
      <c r="D46" s="345" t="str">
        <f>'statement of marks'!F46</f>
        <v/>
      </c>
      <c r="E46" s="229" t="str">
        <f>'statement of marks'!H46</f>
        <v>v 040</v>
      </c>
      <c r="F46" s="229" t="str">
        <f>'statement of marks'!I46</f>
        <v>c 040</v>
      </c>
      <c r="G46" s="229" t="str">
        <f>'statement of marks'!J46</f>
        <v>l 040</v>
      </c>
      <c r="H46" s="230" t="str">
        <f>'statement of marks'!B46</f>
        <v/>
      </c>
      <c r="I46" s="230" t="str">
        <f>'statement of marks'!C46</f>
        <v/>
      </c>
      <c r="J46" s="220" t="str">
        <f>'statement of marks'!ER46</f>
        <v/>
      </c>
      <c r="K46" s="231" t="str">
        <f>'statement of marks'!EO46</f>
        <v/>
      </c>
      <c r="L46" s="259" t="str">
        <f>'statement of marks'!EP46</f>
        <v/>
      </c>
      <c r="O46" s="260" t="str">
        <f>'statement of marks'!H46</f>
        <v>v 040</v>
      </c>
      <c r="P46" s="223" t="str">
        <f t="shared" si="0"/>
        <v/>
      </c>
      <c r="Q46" s="223" t="str">
        <f t="shared" si="1"/>
        <v/>
      </c>
      <c r="R46" s="223" t="str">
        <f t="shared" si="2"/>
        <v/>
      </c>
      <c r="S46" s="223" t="str">
        <f t="shared" si="3"/>
        <v/>
      </c>
      <c r="T46" s="223" t="str">
        <f t="shared" si="4"/>
        <v/>
      </c>
      <c r="U46" s="223" t="str">
        <f t="shared" si="5"/>
        <v/>
      </c>
      <c r="V46" s="223" t="str">
        <f t="shared" si="6"/>
        <v/>
      </c>
      <c r="W46" s="223" t="str">
        <f t="shared" si="7"/>
        <v/>
      </c>
      <c r="X46" s="223" t="str">
        <f t="shared" si="8"/>
        <v/>
      </c>
      <c r="Y46" s="223" t="str">
        <f t="shared" si="9"/>
        <v/>
      </c>
      <c r="Z46" s="223" t="str">
        <f t="shared" si="10"/>
        <v/>
      </c>
      <c r="AA46" s="223" t="str">
        <f t="shared" si="11"/>
        <v/>
      </c>
      <c r="AB46" s="263"/>
    </row>
    <row r="47" spans="1:28" ht="18.5" customHeight="1">
      <c r="A47" s="343">
        <f>'statement of marks'!A47</f>
        <v>41</v>
      </c>
      <c r="B47" s="344" t="str">
        <f>'statement of marks'!D47</f>
        <v/>
      </c>
      <c r="C47" s="344" t="str">
        <f>'statement of marks'!E47</f>
        <v/>
      </c>
      <c r="D47" s="345" t="str">
        <f>'statement of marks'!F47</f>
        <v/>
      </c>
      <c r="E47" s="229" t="str">
        <f>'statement of marks'!H47</f>
        <v>v 041</v>
      </c>
      <c r="F47" s="229" t="str">
        <f>'statement of marks'!I47</f>
        <v>c 041</v>
      </c>
      <c r="G47" s="229" t="str">
        <f>'statement of marks'!J47</f>
        <v>l 041</v>
      </c>
      <c r="H47" s="230" t="str">
        <f>'statement of marks'!B47</f>
        <v/>
      </c>
      <c r="I47" s="230" t="str">
        <f>'statement of marks'!C47</f>
        <v/>
      </c>
      <c r="J47" s="220" t="str">
        <f>'statement of marks'!ER47</f>
        <v/>
      </c>
      <c r="K47" s="231" t="str">
        <f>'statement of marks'!EO47</f>
        <v/>
      </c>
      <c r="L47" s="259" t="str">
        <f>'statement of marks'!EP47</f>
        <v/>
      </c>
      <c r="O47" s="260" t="str">
        <f>'statement of marks'!H47</f>
        <v>v 041</v>
      </c>
      <c r="P47" s="223" t="str">
        <f t="shared" si="0"/>
        <v/>
      </c>
      <c r="Q47" s="223" t="str">
        <f t="shared" si="1"/>
        <v/>
      </c>
      <c r="R47" s="223" t="str">
        <f t="shared" si="2"/>
        <v/>
      </c>
      <c r="S47" s="223" t="str">
        <f t="shared" si="3"/>
        <v/>
      </c>
      <c r="T47" s="223" t="str">
        <f t="shared" si="4"/>
        <v/>
      </c>
      <c r="U47" s="223" t="str">
        <f t="shared" si="5"/>
        <v/>
      </c>
      <c r="V47" s="223" t="str">
        <f t="shared" si="6"/>
        <v/>
      </c>
      <c r="W47" s="223" t="str">
        <f t="shared" si="7"/>
        <v/>
      </c>
      <c r="X47" s="223" t="str">
        <f t="shared" si="8"/>
        <v/>
      </c>
      <c r="Y47" s="223" t="str">
        <f t="shared" si="9"/>
        <v/>
      </c>
      <c r="Z47" s="223" t="str">
        <f t="shared" si="10"/>
        <v/>
      </c>
      <c r="AA47" s="223" t="str">
        <f t="shared" si="11"/>
        <v/>
      </c>
      <c r="AB47" s="263"/>
    </row>
    <row r="48" spans="1:28" ht="18.5" customHeight="1">
      <c r="A48" s="343">
        <f>'statement of marks'!A48</f>
        <v>42</v>
      </c>
      <c r="B48" s="344" t="str">
        <f>'statement of marks'!D48</f>
        <v/>
      </c>
      <c r="C48" s="344" t="str">
        <f>'statement of marks'!E48</f>
        <v/>
      </c>
      <c r="D48" s="345" t="str">
        <f>'statement of marks'!F48</f>
        <v/>
      </c>
      <c r="E48" s="229" t="str">
        <f>'statement of marks'!H48</f>
        <v>v 042</v>
      </c>
      <c r="F48" s="229" t="str">
        <f>'statement of marks'!I48</f>
        <v>c 042</v>
      </c>
      <c r="G48" s="229" t="str">
        <f>'statement of marks'!J48</f>
        <v>l 042</v>
      </c>
      <c r="H48" s="230" t="str">
        <f>'statement of marks'!B48</f>
        <v/>
      </c>
      <c r="I48" s="230" t="str">
        <f>'statement of marks'!C48</f>
        <v/>
      </c>
      <c r="J48" s="220" t="str">
        <f>'statement of marks'!ER48</f>
        <v/>
      </c>
      <c r="K48" s="231" t="str">
        <f>'statement of marks'!EO48</f>
        <v/>
      </c>
      <c r="L48" s="259" t="str">
        <f>'statement of marks'!EP48</f>
        <v/>
      </c>
      <c r="O48" s="260" t="str">
        <f>'statement of marks'!H48</f>
        <v>v 042</v>
      </c>
      <c r="P48" s="223" t="str">
        <f t="shared" si="0"/>
        <v/>
      </c>
      <c r="Q48" s="223" t="str">
        <f t="shared" si="1"/>
        <v/>
      </c>
      <c r="R48" s="223" t="str">
        <f t="shared" si="2"/>
        <v/>
      </c>
      <c r="S48" s="223" t="str">
        <f t="shared" si="3"/>
        <v/>
      </c>
      <c r="T48" s="223" t="str">
        <f t="shared" si="4"/>
        <v/>
      </c>
      <c r="U48" s="223" t="str">
        <f t="shared" si="5"/>
        <v/>
      </c>
      <c r="V48" s="223" t="str">
        <f t="shared" si="6"/>
        <v/>
      </c>
      <c r="W48" s="223" t="str">
        <f t="shared" si="7"/>
        <v/>
      </c>
      <c r="X48" s="223" t="str">
        <f t="shared" si="8"/>
        <v/>
      </c>
      <c r="Y48" s="223" t="str">
        <f t="shared" si="9"/>
        <v/>
      </c>
      <c r="Z48" s="223" t="str">
        <f t="shared" si="10"/>
        <v/>
      </c>
      <c r="AA48" s="223" t="str">
        <f t="shared" si="11"/>
        <v/>
      </c>
      <c r="AB48" s="263"/>
    </row>
    <row r="49" spans="1:28" ht="18.5" customHeight="1">
      <c r="A49" s="343">
        <f>'statement of marks'!A49</f>
        <v>43</v>
      </c>
      <c r="B49" s="344" t="str">
        <f>'statement of marks'!D49</f>
        <v/>
      </c>
      <c r="C49" s="344" t="str">
        <f>'statement of marks'!E49</f>
        <v/>
      </c>
      <c r="D49" s="345" t="str">
        <f>'statement of marks'!F49</f>
        <v/>
      </c>
      <c r="E49" s="229" t="str">
        <f>'statement of marks'!H49</f>
        <v>v 043</v>
      </c>
      <c r="F49" s="229" t="str">
        <f>'statement of marks'!I49</f>
        <v>c 043</v>
      </c>
      <c r="G49" s="229" t="str">
        <f>'statement of marks'!J49</f>
        <v>l 043</v>
      </c>
      <c r="H49" s="230" t="str">
        <f>'statement of marks'!B49</f>
        <v/>
      </c>
      <c r="I49" s="230" t="str">
        <f>'statement of marks'!C49</f>
        <v/>
      </c>
      <c r="J49" s="220" t="str">
        <f>'statement of marks'!ER49</f>
        <v/>
      </c>
      <c r="K49" s="231" t="str">
        <f>'statement of marks'!EO49</f>
        <v/>
      </c>
      <c r="L49" s="259" t="str">
        <f>'statement of marks'!EP49</f>
        <v/>
      </c>
      <c r="O49" s="260" t="str">
        <f>'statement of marks'!H49</f>
        <v>v 043</v>
      </c>
      <c r="P49" s="223" t="str">
        <f t="shared" si="0"/>
        <v/>
      </c>
      <c r="Q49" s="223" t="str">
        <f t="shared" si="1"/>
        <v/>
      </c>
      <c r="R49" s="223" t="str">
        <f t="shared" si="2"/>
        <v/>
      </c>
      <c r="S49" s="223" t="str">
        <f t="shared" si="3"/>
        <v/>
      </c>
      <c r="T49" s="223" t="str">
        <f t="shared" si="4"/>
        <v/>
      </c>
      <c r="U49" s="223" t="str">
        <f t="shared" si="5"/>
        <v/>
      </c>
      <c r="V49" s="223" t="str">
        <f t="shared" si="6"/>
        <v/>
      </c>
      <c r="W49" s="223" t="str">
        <f t="shared" si="7"/>
        <v/>
      </c>
      <c r="X49" s="223" t="str">
        <f t="shared" si="8"/>
        <v/>
      </c>
      <c r="Y49" s="223" t="str">
        <f t="shared" si="9"/>
        <v/>
      </c>
      <c r="Z49" s="223" t="str">
        <f t="shared" si="10"/>
        <v/>
      </c>
      <c r="AA49" s="223" t="str">
        <f t="shared" si="11"/>
        <v/>
      </c>
      <c r="AB49" s="263"/>
    </row>
    <row r="50" spans="1:28" ht="18.5" customHeight="1">
      <c r="A50" s="343">
        <f>'statement of marks'!A50</f>
        <v>44</v>
      </c>
      <c r="B50" s="344" t="str">
        <f>'statement of marks'!D50</f>
        <v/>
      </c>
      <c r="C50" s="344" t="str">
        <f>'statement of marks'!E50</f>
        <v/>
      </c>
      <c r="D50" s="345" t="str">
        <f>'statement of marks'!F50</f>
        <v/>
      </c>
      <c r="E50" s="229" t="str">
        <f>'statement of marks'!H50</f>
        <v>v 044</v>
      </c>
      <c r="F50" s="229" t="str">
        <f>'statement of marks'!I50</f>
        <v>c 044</v>
      </c>
      <c r="G50" s="229" t="str">
        <f>'statement of marks'!J50</f>
        <v>l 044</v>
      </c>
      <c r="H50" s="230" t="str">
        <f>'statement of marks'!B50</f>
        <v/>
      </c>
      <c r="I50" s="230" t="str">
        <f>'statement of marks'!C50</f>
        <v/>
      </c>
      <c r="J50" s="220" t="str">
        <f>'statement of marks'!ER50</f>
        <v/>
      </c>
      <c r="K50" s="231" t="str">
        <f>'statement of marks'!EO50</f>
        <v/>
      </c>
      <c r="L50" s="259" t="str">
        <f>'statement of marks'!EP50</f>
        <v/>
      </c>
      <c r="O50" s="260" t="str">
        <f>'statement of marks'!H50</f>
        <v>v 044</v>
      </c>
      <c r="P50" s="223" t="str">
        <f t="shared" si="0"/>
        <v/>
      </c>
      <c r="Q50" s="223" t="str">
        <f t="shared" si="1"/>
        <v/>
      </c>
      <c r="R50" s="223" t="str">
        <f t="shared" si="2"/>
        <v/>
      </c>
      <c r="S50" s="223" t="str">
        <f t="shared" si="3"/>
        <v/>
      </c>
      <c r="T50" s="223" t="str">
        <f t="shared" si="4"/>
        <v/>
      </c>
      <c r="U50" s="223" t="str">
        <f t="shared" si="5"/>
        <v/>
      </c>
      <c r="V50" s="223" t="str">
        <f t="shared" si="6"/>
        <v/>
      </c>
      <c r="W50" s="223" t="str">
        <f t="shared" si="7"/>
        <v/>
      </c>
      <c r="X50" s="223" t="str">
        <f t="shared" si="8"/>
        <v/>
      </c>
      <c r="Y50" s="223" t="str">
        <f t="shared" si="9"/>
        <v/>
      </c>
      <c r="Z50" s="223" t="str">
        <f t="shared" si="10"/>
        <v/>
      </c>
      <c r="AA50" s="223" t="str">
        <f t="shared" si="11"/>
        <v/>
      </c>
      <c r="AB50" s="263"/>
    </row>
    <row r="51" spans="1:28" ht="18.5" customHeight="1">
      <c r="A51" s="343">
        <f>'statement of marks'!A51</f>
        <v>45</v>
      </c>
      <c r="B51" s="344" t="str">
        <f>'statement of marks'!D51</f>
        <v/>
      </c>
      <c r="C51" s="344" t="str">
        <f>'statement of marks'!E51</f>
        <v/>
      </c>
      <c r="D51" s="345" t="str">
        <f>'statement of marks'!F51</f>
        <v/>
      </c>
      <c r="E51" s="229" t="str">
        <f>'statement of marks'!H51</f>
        <v>v 045</v>
      </c>
      <c r="F51" s="229" t="str">
        <f>'statement of marks'!I51</f>
        <v>c 045</v>
      </c>
      <c r="G51" s="229" t="str">
        <f>'statement of marks'!J51</f>
        <v>l 045</v>
      </c>
      <c r="H51" s="230" t="str">
        <f>'statement of marks'!B51</f>
        <v/>
      </c>
      <c r="I51" s="230" t="str">
        <f>'statement of marks'!C51</f>
        <v/>
      </c>
      <c r="J51" s="220" t="str">
        <f>'statement of marks'!ER51</f>
        <v/>
      </c>
      <c r="K51" s="231" t="str">
        <f>'statement of marks'!EO51</f>
        <v/>
      </c>
      <c r="L51" s="259" t="str">
        <f>'statement of marks'!EP51</f>
        <v/>
      </c>
      <c r="O51" s="260" t="str">
        <f>'statement of marks'!H51</f>
        <v>v 045</v>
      </c>
      <c r="P51" s="223" t="str">
        <f t="shared" si="0"/>
        <v/>
      </c>
      <c r="Q51" s="223" t="str">
        <f t="shared" si="1"/>
        <v/>
      </c>
      <c r="R51" s="223" t="str">
        <f t="shared" si="2"/>
        <v/>
      </c>
      <c r="S51" s="223" t="str">
        <f t="shared" si="3"/>
        <v/>
      </c>
      <c r="T51" s="223" t="str">
        <f t="shared" si="4"/>
        <v/>
      </c>
      <c r="U51" s="223" t="str">
        <f t="shared" si="5"/>
        <v/>
      </c>
      <c r="V51" s="223" t="str">
        <f t="shared" si="6"/>
        <v/>
      </c>
      <c r="W51" s="223" t="str">
        <f t="shared" si="7"/>
        <v/>
      </c>
      <c r="X51" s="223" t="str">
        <f t="shared" si="8"/>
        <v/>
      </c>
      <c r="Y51" s="223" t="str">
        <f t="shared" si="9"/>
        <v/>
      </c>
      <c r="Z51" s="223" t="str">
        <f t="shared" si="10"/>
        <v/>
      </c>
      <c r="AA51" s="223" t="str">
        <f t="shared" si="11"/>
        <v/>
      </c>
      <c r="AB51" s="263"/>
    </row>
    <row r="52" spans="1:28" ht="18.5" customHeight="1">
      <c r="A52" s="343">
        <f>'statement of marks'!A52</f>
        <v>46</v>
      </c>
      <c r="B52" s="344" t="str">
        <f>'statement of marks'!D52</f>
        <v/>
      </c>
      <c r="C52" s="344" t="str">
        <f>'statement of marks'!E52</f>
        <v/>
      </c>
      <c r="D52" s="345" t="str">
        <f>'statement of marks'!F52</f>
        <v/>
      </c>
      <c r="E52" s="229" t="str">
        <f>'statement of marks'!H52</f>
        <v>v 046</v>
      </c>
      <c r="F52" s="229" t="str">
        <f>'statement of marks'!I52</f>
        <v>c 046</v>
      </c>
      <c r="G52" s="229" t="str">
        <f>'statement of marks'!J52</f>
        <v>l 046</v>
      </c>
      <c r="H52" s="230" t="str">
        <f>'statement of marks'!B52</f>
        <v/>
      </c>
      <c r="I52" s="230" t="str">
        <f>'statement of marks'!C52</f>
        <v/>
      </c>
      <c r="J52" s="220" t="str">
        <f>'statement of marks'!ER52</f>
        <v/>
      </c>
      <c r="K52" s="231" t="str">
        <f>'statement of marks'!EO52</f>
        <v/>
      </c>
      <c r="L52" s="259" t="str">
        <f>'statement of marks'!EP52</f>
        <v/>
      </c>
      <c r="O52" s="260" t="str">
        <f>'statement of marks'!H52</f>
        <v>v 046</v>
      </c>
      <c r="P52" s="223" t="str">
        <f t="shared" si="0"/>
        <v/>
      </c>
      <c r="Q52" s="223" t="str">
        <f t="shared" si="1"/>
        <v/>
      </c>
      <c r="R52" s="223" t="str">
        <f t="shared" si="2"/>
        <v/>
      </c>
      <c r="S52" s="223" t="str">
        <f t="shared" si="3"/>
        <v/>
      </c>
      <c r="T52" s="223" t="str">
        <f t="shared" si="4"/>
        <v/>
      </c>
      <c r="U52" s="223" t="str">
        <f t="shared" si="5"/>
        <v/>
      </c>
      <c r="V52" s="223" t="str">
        <f t="shared" si="6"/>
        <v/>
      </c>
      <c r="W52" s="223" t="str">
        <f t="shared" si="7"/>
        <v/>
      </c>
      <c r="X52" s="223" t="str">
        <f t="shared" si="8"/>
        <v/>
      </c>
      <c r="Y52" s="223" t="str">
        <f t="shared" si="9"/>
        <v/>
      </c>
      <c r="Z52" s="223" t="str">
        <f t="shared" si="10"/>
        <v/>
      </c>
      <c r="AA52" s="223" t="str">
        <f t="shared" si="11"/>
        <v/>
      </c>
      <c r="AB52" s="263"/>
    </row>
    <row r="53" spans="1:28" ht="18.5" customHeight="1">
      <c r="A53" s="343">
        <f>'statement of marks'!A53</f>
        <v>47</v>
      </c>
      <c r="B53" s="344" t="str">
        <f>'statement of marks'!D53</f>
        <v/>
      </c>
      <c r="C53" s="344" t="str">
        <f>'statement of marks'!E53</f>
        <v/>
      </c>
      <c r="D53" s="345" t="str">
        <f>'statement of marks'!F53</f>
        <v/>
      </c>
      <c r="E53" s="229" t="str">
        <f>'statement of marks'!H53</f>
        <v>v 047</v>
      </c>
      <c r="F53" s="229" t="str">
        <f>'statement of marks'!I53</f>
        <v>c 047</v>
      </c>
      <c r="G53" s="229" t="str">
        <f>'statement of marks'!J53</f>
        <v>l 047</v>
      </c>
      <c r="H53" s="230" t="str">
        <f>'statement of marks'!B53</f>
        <v/>
      </c>
      <c r="I53" s="230" t="str">
        <f>'statement of marks'!C53</f>
        <v/>
      </c>
      <c r="J53" s="220" t="str">
        <f>'statement of marks'!ER53</f>
        <v/>
      </c>
      <c r="K53" s="231" t="str">
        <f>'statement of marks'!EO53</f>
        <v/>
      </c>
      <c r="L53" s="259" t="str">
        <f>'statement of marks'!EP53</f>
        <v/>
      </c>
      <c r="O53" s="260" t="str">
        <f>'statement of marks'!H53</f>
        <v>v 047</v>
      </c>
      <c r="P53" s="223" t="str">
        <f t="shared" si="0"/>
        <v/>
      </c>
      <c r="Q53" s="223" t="str">
        <f t="shared" si="1"/>
        <v/>
      </c>
      <c r="R53" s="223" t="str">
        <f t="shared" si="2"/>
        <v/>
      </c>
      <c r="S53" s="223" t="str">
        <f t="shared" si="3"/>
        <v/>
      </c>
      <c r="T53" s="223" t="str">
        <f t="shared" si="4"/>
        <v/>
      </c>
      <c r="U53" s="223" t="str">
        <f t="shared" si="5"/>
        <v/>
      </c>
      <c r="V53" s="223" t="str">
        <f t="shared" si="6"/>
        <v/>
      </c>
      <c r="W53" s="223" t="str">
        <f t="shared" si="7"/>
        <v/>
      </c>
      <c r="X53" s="223" t="str">
        <f t="shared" si="8"/>
        <v/>
      </c>
      <c r="Y53" s="223" t="str">
        <f t="shared" si="9"/>
        <v/>
      </c>
      <c r="Z53" s="223" t="str">
        <f t="shared" si="10"/>
        <v/>
      </c>
      <c r="AA53" s="223" t="str">
        <f t="shared" si="11"/>
        <v/>
      </c>
      <c r="AB53" s="263"/>
    </row>
    <row r="54" spans="1:28" ht="18.5" customHeight="1">
      <c r="A54" s="343">
        <f>'statement of marks'!A54</f>
        <v>48</v>
      </c>
      <c r="B54" s="344" t="str">
        <f>'statement of marks'!D54</f>
        <v/>
      </c>
      <c r="C54" s="344" t="str">
        <f>'statement of marks'!E54</f>
        <v/>
      </c>
      <c r="D54" s="345" t="str">
        <f>'statement of marks'!F54</f>
        <v/>
      </c>
      <c r="E54" s="229" t="str">
        <f>'statement of marks'!H54</f>
        <v>v 048</v>
      </c>
      <c r="F54" s="229" t="str">
        <f>'statement of marks'!I54</f>
        <v>c 048</v>
      </c>
      <c r="G54" s="229" t="str">
        <f>'statement of marks'!J54</f>
        <v>l 048</v>
      </c>
      <c r="H54" s="230" t="str">
        <f>'statement of marks'!B54</f>
        <v/>
      </c>
      <c r="I54" s="230" t="str">
        <f>'statement of marks'!C54</f>
        <v/>
      </c>
      <c r="J54" s="220" t="str">
        <f>'statement of marks'!ER54</f>
        <v/>
      </c>
      <c r="K54" s="231" t="str">
        <f>'statement of marks'!EO54</f>
        <v/>
      </c>
      <c r="L54" s="259" t="str">
        <f>'statement of marks'!EP54</f>
        <v/>
      </c>
      <c r="O54" s="260" t="str">
        <f>'statement of marks'!H54</f>
        <v>v 048</v>
      </c>
      <c r="P54" s="223" t="str">
        <f t="shared" si="0"/>
        <v/>
      </c>
      <c r="Q54" s="223" t="str">
        <f t="shared" si="1"/>
        <v/>
      </c>
      <c r="R54" s="223" t="str">
        <f t="shared" si="2"/>
        <v/>
      </c>
      <c r="S54" s="223" t="str">
        <f t="shared" si="3"/>
        <v/>
      </c>
      <c r="T54" s="223" t="str">
        <f t="shared" si="4"/>
        <v/>
      </c>
      <c r="U54" s="223" t="str">
        <f t="shared" si="5"/>
        <v/>
      </c>
      <c r="V54" s="223" t="str">
        <f t="shared" si="6"/>
        <v/>
      </c>
      <c r="W54" s="223" t="str">
        <f t="shared" si="7"/>
        <v/>
      </c>
      <c r="X54" s="223" t="str">
        <f t="shared" si="8"/>
        <v/>
      </c>
      <c r="Y54" s="223" t="str">
        <f t="shared" si="9"/>
        <v/>
      </c>
      <c r="Z54" s="223" t="str">
        <f t="shared" si="10"/>
        <v/>
      </c>
      <c r="AA54" s="223" t="str">
        <f t="shared" si="11"/>
        <v/>
      </c>
      <c r="AB54" s="263"/>
    </row>
    <row r="55" spans="1:28" ht="18.5" customHeight="1">
      <c r="A55" s="343">
        <f>'statement of marks'!A55</f>
        <v>49</v>
      </c>
      <c r="B55" s="344" t="str">
        <f>'statement of marks'!D55</f>
        <v/>
      </c>
      <c r="C55" s="344" t="str">
        <f>'statement of marks'!E55</f>
        <v/>
      </c>
      <c r="D55" s="345" t="str">
        <f>'statement of marks'!F55</f>
        <v/>
      </c>
      <c r="E55" s="229" t="str">
        <f>'statement of marks'!H55</f>
        <v>v 049</v>
      </c>
      <c r="F55" s="229" t="str">
        <f>'statement of marks'!I55</f>
        <v>c 049</v>
      </c>
      <c r="G55" s="229" t="str">
        <f>'statement of marks'!J55</f>
        <v>l 049</v>
      </c>
      <c r="H55" s="230" t="str">
        <f>'statement of marks'!B55</f>
        <v/>
      </c>
      <c r="I55" s="230" t="str">
        <f>'statement of marks'!C55</f>
        <v/>
      </c>
      <c r="J55" s="220" t="str">
        <f>'statement of marks'!ER55</f>
        <v/>
      </c>
      <c r="K55" s="231" t="str">
        <f>'statement of marks'!EO55</f>
        <v/>
      </c>
      <c r="L55" s="259" t="str">
        <f>'statement of marks'!EP55</f>
        <v/>
      </c>
      <c r="O55" s="260" t="str">
        <f>'statement of marks'!H55</f>
        <v>v 049</v>
      </c>
      <c r="P55" s="223" t="str">
        <f t="shared" si="0"/>
        <v/>
      </c>
      <c r="Q55" s="223" t="str">
        <f t="shared" si="1"/>
        <v/>
      </c>
      <c r="R55" s="223" t="str">
        <f t="shared" si="2"/>
        <v/>
      </c>
      <c r="S55" s="223" t="str">
        <f t="shared" si="3"/>
        <v/>
      </c>
      <c r="T55" s="223" t="str">
        <f t="shared" si="4"/>
        <v/>
      </c>
      <c r="U55" s="223" t="str">
        <f t="shared" si="5"/>
        <v/>
      </c>
      <c r="V55" s="223" t="str">
        <f t="shared" si="6"/>
        <v/>
      </c>
      <c r="W55" s="223" t="str">
        <f t="shared" si="7"/>
        <v/>
      </c>
      <c r="X55" s="223" t="str">
        <f t="shared" si="8"/>
        <v/>
      </c>
      <c r="Y55" s="223" t="str">
        <f t="shared" si="9"/>
        <v/>
      </c>
      <c r="Z55" s="223" t="str">
        <f t="shared" si="10"/>
        <v/>
      </c>
      <c r="AA55" s="223" t="str">
        <f t="shared" si="11"/>
        <v/>
      </c>
      <c r="AB55" s="263"/>
    </row>
    <row r="56" spans="1:28" ht="18.5" customHeight="1">
      <c r="A56" s="343">
        <f>'statement of marks'!A56</f>
        <v>50</v>
      </c>
      <c r="B56" s="344" t="str">
        <f>'statement of marks'!D56</f>
        <v/>
      </c>
      <c r="C56" s="344" t="str">
        <f>'statement of marks'!E56</f>
        <v/>
      </c>
      <c r="D56" s="345" t="str">
        <f>'statement of marks'!F56</f>
        <v/>
      </c>
      <c r="E56" s="229" t="str">
        <f>'statement of marks'!H56</f>
        <v>v 050</v>
      </c>
      <c r="F56" s="229" t="str">
        <f>'statement of marks'!I56</f>
        <v>c 050</v>
      </c>
      <c r="G56" s="229" t="str">
        <f>'statement of marks'!J56</f>
        <v>l 050</v>
      </c>
      <c r="H56" s="230" t="str">
        <f>'statement of marks'!B56</f>
        <v/>
      </c>
      <c r="I56" s="230" t="str">
        <f>'statement of marks'!C56</f>
        <v/>
      </c>
      <c r="J56" s="220" t="str">
        <f>'statement of marks'!ER56</f>
        <v/>
      </c>
      <c r="K56" s="231" t="str">
        <f>'statement of marks'!EO56</f>
        <v/>
      </c>
      <c r="L56" s="259" t="str">
        <f>'statement of marks'!EP56</f>
        <v/>
      </c>
      <c r="O56" s="260" t="str">
        <f>'statement of marks'!H56</f>
        <v>v 050</v>
      </c>
      <c r="P56" s="223" t="str">
        <f t="shared" si="0"/>
        <v/>
      </c>
      <c r="Q56" s="223" t="str">
        <f t="shared" si="1"/>
        <v/>
      </c>
      <c r="R56" s="223" t="str">
        <f t="shared" si="2"/>
        <v/>
      </c>
      <c r="S56" s="223" t="str">
        <f t="shared" si="3"/>
        <v/>
      </c>
      <c r="T56" s="223" t="str">
        <f t="shared" si="4"/>
        <v/>
      </c>
      <c r="U56" s="223" t="str">
        <f t="shared" si="5"/>
        <v/>
      </c>
      <c r="V56" s="223" t="str">
        <f t="shared" si="6"/>
        <v/>
      </c>
      <c r="W56" s="223" t="str">
        <f t="shared" si="7"/>
        <v/>
      </c>
      <c r="X56" s="223" t="str">
        <f t="shared" si="8"/>
        <v/>
      </c>
      <c r="Y56" s="223" t="str">
        <f t="shared" si="9"/>
        <v/>
      </c>
      <c r="Z56" s="223" t="str">
        <f t="shared" si="10"/>
        <v/>
      </c>
      <c r="AA56" s="223" t="str">
        <f t="shared" si="11"/>
        <v/>
      </c>
      <c r="AB56" s="263"/>
    </row>
    <row r="57" spans="1:28" ht="18.5" customHeight="1">
      <c r="A57" s="343">
        <f>'statement of marks'!A57</f>
        <v>51</v>
      </c>
      <c r="B57" s="344" t="str">
        <f>'statement of marks'!D57</f>
        <v/>
      </c>
      <c r="C57" s="344" t="str">
        <f>'statement of marks'!E57</f>
        <v/>
      </c>
      <c r="D57" s="345" t="str">
        <f>'statement of marks'!F57</f>
        <v/>
      </c>
      <c r="E57" s="229" t="str">
        <f>'statement of marks'!H57</f>
        <v>v 051</v>
      </c>
      <c r="F57" s="229" t="str">
        <f>'statement of marks'!I57</f>
        <v>c 051</v>
      </c>
      <c r="G57" s="229" t="str">
        <f>'statement of marks'!J57</f>
        <v>l 051</v>
      </c>
      <c r="H57" s="230" t="str">
        <f>'statement of marks'!B57</f>
        <v/>
      </c>
      <c r="I57" s="230" t="str">
        <f>'statement of marks'!C57</f>
        <v/>
      </c>
      <c r="J57" s="220" t="str">
        <f>'statement of marks'!ER57</f>
        <v/>
      </c>
      <c r="K57" s="231" t="str">
        <f>'statement of marks'!EO57</f>
        <v/>
      </c>
      <c r="L57" s="259" t="str">
        <f>'statement of marks'!EP57</f>
        <v/>
      </c>
      <c r="O57" s="260" t="str">
        <f>'statement of marks'!H57</f>
        <v>v 051</v>
      </c>
      <c r="P57" s="223" t="str">
        <f t="shared" si="0"/>
        <v/>
      </c>
      <c r="Q57" s="223" t="str">
        <f t="shared" si="1"/>
        <v/>
      </c>
      <c r="R57" s="223" t="str">
        <f t="shared" si="2"/>
        <v/>
      </c>
      <c r="S57" s="223" t="str">
        <f t="shared" si="3"/>
        <v/>
      </c>
      <c r="T57" s="223" t="str">
        <f t="shared" si="4"/>
        <v/>
      </c>
      <c r="U57" s="223" t="str">
        <f t="shared" si="5"/>
        <v/>
      </c>
      <c r="V57" s="223" t="str">
        <f t="shared" si="6"/>
        <v/>
      </c>
      <c r="W57" s="223" t="str">
        <f t="shared" si="7"/>
        <v/>
      </c>
      <c r="X57" s="223" t="str">
        <f t="shared" si="8"/>
        <v/>
      </c>
      <c r="Y57" s="223" t="str">
        <f t="shared" si="9"/>
        <v/>
      </c>
      <c r="Z57" s="223" t="str">
        <f t="shared" si="10"/>
        <v/>
      </c>
      <c r="AA57" s="223" t="str">
        <f t="shared" si="11"/>
        <v/>
      </c>
      <c r="AB57" s="263"/>
    </row>
    <row r="58" spans="1:28" ht="18.5" customHeight="1">
      <c r="A58" s="343">
        <f>'statement of marks'!A58</f>
        <v>52</v>
      </c>
      <c r="B58" s="344" t="str">
        <f>'statement of marks'!D58</f>
        <v/>
      </c>
      <c r="C58" s="344" t="str">
        <f>'statement of marks'!E58</f>
        <v/>
      </c>
      <c r="D58" s="345" t="str">
        <f>'statement of marks'!F58</f>
        <v/>
      </c>
      <c r="E58" s="229" t="str">
        <f>'statement of marks'!H58</f>
        <v>v 052</v>
      </c>
      <c r="F58" s="229" t="str">
        <f>'statement of marks'!I58</f>
        <v>c 052</v>
      </c>
      <c r="G58" s="229" t="str">
        <f>'statement of marks'!J58</f>
        <v>l 052</v>
      </c>
      <c r="H58" s="230" t="str">
        <f>'statement of marks'!B58</f>
        <v/>
      </c>
      <c r="I58" s="230" t="str">
        <f>'statement of marks'!C58</f>
        <v/>
      </c>
      <c r="J58" s="220" t="str">
        <f>'statement of marks'!ER58</f>
        <v/>
      </c>
      <c r="K58" s="231" t="str">
        <f>'statement of marks'!EO58</f>
        <v/>
      </c>
      <c r="L58" s="259" t="str">
        <f>'statement of marks'!EP58</f>
        <v/>
      </c>
      <c r="O58" s="260" t="str">
        <f>'statement of marks'!H58</f>
        <v>v 052</v>
      </c>
      <c r="P58" s="223" t="str">
        <f t="shared" si="0"/>
        <v/>
      </c>
      <c r="Q58" s="223" t="str">
        <f t="shared" si="1"/>
        <v/>
      </c>
      <c r="R58" s="223" t="str">
        <f t="shared" si="2"/>
        <v/>
      </c>
      <c r="S58" s="223" t="str">
        <f t="shared" si="3"/>
        <v/>
      </c>
      <c r="T58" s="223" t="str">
        <f t="shared" si="4"/>
        <v/>
      </c>
      <c r="U58" s="223" t="str">
        <f t="shared" si="5"/>
        <v/>
      </c>
      <c r="V58" s="223" t="str">
        <f t="shared" si="6"/>
        <v/>
      </c>
      <c r="W58" s="223" t="str">
        <f t="shared" si="7"/>
        <v/>
      </c>
      <c r="X58" s="223" t="str">
        <f t="shared" si="8"/>
        <v/>
      </c>
      <c r="Y58" s="223" t="str">
        <f t="shared" si="9"/>
        <v/>
      </c>
      <c r="Z58" s="223" t="str">
        <f t="shared" si="10"/>
        <v/>
      </c>
      <c r="AA58" s="223" t="str">
        <f t="shared" si="11"/>
        <v/>
      </c>
      <c r="AB58" s="263"/>
    </row>
    <row r="59" spans="1:28" ht="18.5" customHeight="1">
      <c r="A59" s="343">
        <f>'statement of marks'!A59</f>
        <v>53</v>
      </c>
      <c r="B59" s="344" t="str">
        <f>'statement of marks'!D59</f>
        <v/>
      </c>
      <c r="C59" s="344" t="str">
        <f>'statement of marks'!E59</f>
        <v/>
      </c>
      <c r="D59" s="345" t="str">
        <f>'statement of marks'!F59</f>
        <v/>
      </c>
      <c r="E59" s="229" t="str">
        <f>'statement of marks'!H59</f>
        <v>v 053</v>
      </c>
      <c r="F59" s="229" t="str">
        <f>'statement of marks'!I59</f>
        <v>c 053</v>
      </c>
      <c r="G59" s="229" t="str">
        <f>'statement of marks'!J59</f>
        <v>l 053</v>
      </c>
      <c r="H59" s="230" t="str">
        <f>'statement of marks'!B59</f>
        <v/>
      </c>
      <c r="I59" s="230" t="str">
        <f>'statement of marks'!C59</f>
        <v/>
      </c>
      <c r="J59" s="220" t="str">
        <f>'statement of marks'!ER59</f>
        <v/>
      </c>
      <c r="K59" s="231" t="str">
        <f>'statement of marks'!EO59</f>
        <v/>
      </c>
      <c r="L59" s="259" t="str">
        <f>'statement of marks'!EP59</f>
        <v/>
      </c>
      <c r="O59" s="260" t="str">
        <f>'statement of marks'!H59</f>
        <v>v 053</v>
      </c>
      <c r="P59" s="223" t="str">
        <f t="shared" si="0"/>
        <v/>
      </c>
      <c r="Q59" s="223" t="str">
        <f t="shared" si="1"/>
        <v/>
      </c>
      <c r="R59" s="223" t="str">
        <f t="shared" si="2"/>
        <v/>
      </c>
      <c r="S59" s="223" t="str">
        <f t="shared" si="3"/>
        <v/>
      </c>
      <c r="T59" s="223" t="str">
        <f t="shared" si="4"/>
        <v/>
      </c>
      <c r="U59" s="223" t="str">
        <f t="shared" si="5"/>
        <v/>
      </c>
      <c r="V59" s="223" t="str">
        <f t="shared" si="6"/>
        <v/>
      </c>
      <c r="W59" s="223" t="str">
        <f t="shared" si="7"/>
        <v/>
      </c>
      <c r="X59" s="223" t="str">
        <f t="shared" si="8"/>
        <v/>
      </c>
      <c r="Y59" s="223" t="str">
        <f t="shared" si="9"/>
        <v/>
      </c>
      <c r="Z59" s="223" t="str">
        <f t="shared" si="10"/>
        <v/>
      </c>
      <c r="AA59" s="223" t="str">
        <f t="shared" si="11"/>
        <v/>
      </c>
      <c r="AB59" s="263"/>
    </row>
    <row r="60" spans="1:28" ht="18.5" customHeight="1">
      <c r="A60" s="343">
        <f>'statement of marks'!A60</f>
        <v>54</v>
      </c>
      <c r="B60" s="344" t="str">
        <f>'statement of marks'!D60</f>
        <v/>
      </c>
      <c r="C60" s="344" t="str">
        <f>'statement of marks'!E60</f>
        <v/>
      </c>
      <c r="D60" s="345" t="str">
        <f>'statement of marks'!F60</f>
        <v/>
      </c>
      <c r="E60" s="229" t="str">
        <f>'statement of marks'!H60</f>
        <v>v 054</v>
      </c>
      <c r="F60" s="229" t="str">
        <f>'statement of marks'!I60</f>
        <v>c 054</v>
      </c>
      <c r="G60" s="229" t="str">
        <f>'statement of marks'!J60</f>
        <v>l 054</v>
      </c>
      <c r="H60" s="230" t="str">
        <f>'statement of marks'!B60</f>
        <v/>
      </c>
      <c r="I60" s="230" t="str">
        <f>'statement of marks'!C60</f>
        <v/>
      </c>
      <c r="J60" s="220" t="str">
        <f>'statement of marks'!ER60</f>
        <v/>
      </c>
      <c r="K60" s="231" t="str">
        <f>'statement of marks'!EO60</f>
        <v/>
      </c>
      <c r="L60" s="259" t="str">
        <f>'statement of marks'!EP60</f>
        <v/>
      </c>
      <c r="O60" s="260" t="str">
        <f>'statement of marks'!H60</f>
        <v>v 054</v>
      </c>
      <c r="P60" s="223" t="str">
        <f t="shared" si="0"/>
        <v/>
      </c>
      <c r="Q60" s="223" t="str">
        <f t="shared" si="1"/>
        <v/>
      </c>
      <c r="R60" s="223" t="str">
        <f t="shared" si="2"/>
        <v/>
      </c>
      <c r="S60" s="223" t="str">
        <f t="shared" si="3"/>
        <v/>
      </c>
      <c r="T60" s="223" t="str">
        <f t="shared" si="4"/>
        <v/>
      </c>
      <c r="U60" s="223" t="str">
        <f t="shared" si="5"/>
        <v/>
      </c>
      <c r="V60" s="223" t="str">
        <f t="shared" si="6"/>
        <v/>
      </c>
      <c r="W60" s="223" t="str">
        <f t="shared" si="7"/>
        <v/>
      </c>
      <c r="X60" s="223" t="str">
        <f t="shared" si="8"/>
        <v/>
      </c>
      <c r="Y60" s="223" t="str">
        <f t="shared" si="9"/>
        <v/>
      </c>
      <c r="Z60" s="223" t="str">
        <f t="shared" si="10"/>
        <v/>
      </c>
      <c r="AA60" s="223" t="str">
        <f t="shared" si="11"/>
        <v/>
      </c>
      <c r="AB60" s="263"/>
    </row>
    <row r="61" spans="1:28" ht="18.5" customHeight="1">
      <c r="A61" s="343">
        <f>'statement of marks'!A61</f>
        <v>55</v>
      </c>
      <c r="B61" s="344" t="str">
        <f>'statement of marks'!D61</f>
        <v/>
      </c>
      <c r="C61" s="344" t="str">
        <f>'statement of marks'!E61</f>
        <v/>
      </c>
      <c r="D61" s="345" t="str">
        <f>'statement of marks'!F61</f>
        <v/>
      </c>
      <c r="E61" s="229" t="str">
        <f>'statement of marks'!H61</f>
        <v>v 055</v>
      </c>
      <c r="F61" s="229" t="str">
        <f>'statement of marks'!I61</f>
        <v>c 055</v>
      </c>
      <c r="G61" s="229" t="str">
        <f>'statement of marks'!J61</f>
        <v>l 055</v>
      </c>
      <c r="H61" s="230" t="str">
        <f>'statement of marks'!B61</f>
        <v/>
      </c>
      <c r="I61" s="230" t="str">
        <f>'statement of marks'!C61</f>
        <v/>
      </c>
      <c r="J61" s="220" t="str">
        <f>'statement of marks'!ER61</f>
        <v/>
      </c>
      <c r="K61" s="231" t="str">
        <f>'statement of marks'!EO61</f>
        <v/>
      </c>
      <c r="L61" s="259" t="str">
        <f>'statement of marks'!EP61</f>
        <v/>
      </c>
      <c r="O61" s="260" t="str">
        <f>'statement of marks'!H61</f>
        <v>v 055</v>
      </c>
      <c r="P61" s="223" t="str">
        <f t="shared" si="0"/>
        <v/>
      </c>
      <c r="Q61" s="223" t="str">
        <f t="shared" si="1"/>
        <v/>
      </c>
      <c r="R61" s="223" t="str">
        <f t="shared" si="2"/>
        <v/>
      </c>
      <c r="S61" s="223" t="str">
        <f t="shared" si="3"/>
        <v/>
      </c>
      <c r="T61" s="223" t="str">
        <f t="shared" si="4"/>
        <v/>
      </c>
      <c r="U61" s="223" t="str">
        <f t="shared" si="5"/>
        <v/>
      </c>
      <c r="V61" s="223" t="str">
        <f t="shared" si="6"/>
        <v/>
      </c>
      <c r="W61" s="223" t="str">
        <f t="shared" si="7"/>
        <v/>
      </c>
      <c r="X61" s="223" t="str">
        <f t="shared" si="8"/>
        <v/>
      </c>
      <c r="Y61" s="223" t="str">
        <f t="shared" si="9"/>
        <v/>
      </c>
      <c r="Z61" s="223" t="str">
        <f t="shared" si="10"/>
        <v/>
      </c>
      <c r="AA61" s="223" t="str">
        <f t="shared" si="11"/>
        <v/>
      </c>
      <c r="AB61" s="263"/>
    </row>
    <row r="62" spans="1:28" ht="18.5" customHeight="1">
      <c r="A62" s="343">
        <f>'statement of marks'!A62</f>
        <v>56</v>
      </c>
      <c r="B62" s="344" t="str">
        <f>'statement of marks'!D62</f>
        <v/>
      </c>
      <c r="C62" s="344" t="str">
        <f>'statement of marks'!E62</f>
        <v/>
      </c>
      <c r="D62" s="345" t="str">
        <f>'statement of marks'!F62</f>
        <v/>
      </c>
      <c r="E62" s="229" t="str">
        <f>'statement of marks'!H62</f>
        <v>v 056</v>
      </c>
      <c r="F62" s="229" t="str">
        <f>'statement of marks'!I62</f>
        <v>c 056</v>
      </c>
      <c r="G62" s="229" t="str">
        <f>'statement of marks'!J62</f>
        <v>l 056</v>
      </c>
      <c r="H62" s="230" t="str">
        <f>'statement of marks'!B62</f>
        <v/>
      </c>
      <c r="I62" s="230" t="str">
        <f>'statement of marks'!C62</f>
        <v/>
      </c>
      <c r="J62" s="220" t="str">
        <f>'statement of marks'!ER62</f>
        <v/>
      </c>
      <c r="K62" s="231" t="str">
        <f>'statement of marks'!EO62</f>
        <v/>
      </c>
      <c r="L62" s="259" t="str">
        <f>'statement of marks'!EP62</f>
        <v/>
      </c>
      <c r="O62" s="260" t="str">
        <f>'statement of marks'!H62</f>
        <v>v 056</v>
      </c>
      <c r="P62" s="223" t="str">
        <f t="shared" si="0"/>
        <v/>
      </c>
      <c r="Q62" s="223" t="str">
        <f t="shared" si="1"/>
        <v/>
      </c>
      <c r="R62" s="223" t="str">
        <f t="shared" si="2"/>
        <v/>
      </c>
      <c r="S62" s="223" t="str">
        <f t="shared" si="3"/>
        <v/>
      </c>
      <c r="T62" s="223" t="str">
        <f t="shared" si="4"/>
        <v/>
      </c>
      <c r="U62" s="223" t="str">
        <f t="shared" si="5"/>
        <v/>
      </c>
      <c r="V62" s="223" t="str">
        <f t="shared" si="6"/>
        <v/>
      </c>
      <c r="W62" s="223" t="str">
        <f t="shared" si="7"/>
        <v/>
      </c>
      <c r="X62" s="223" t="str">
        <f t="shared" si="8"/>
        <v/>
      </c>
      <c r="Y62" s="223" t="str">
        <f t="shared" si="9"/>
        <v/>
      </c>
      <c r="Z62" s="223" t="str">
        <f t="shared" si="10"/>
        <v/>
      </c>
      <c r="AA62" s="223" t="str">
        <f t="shared" si="11"/>
        <v/>
      </c>
      <c r="AB62" s="263"/>
    </row>
    <row r="63" spans="1:28" ht="18.5" customHeight="1">
      <c r="A63" s="343">
        <f>'statement of marks'!A63</f>
        <v>57</v>
      </c>
      <c r="B63" s="344" t="str">
        <f>'statement of marks'!D63</f>
        <v/>
      </c>
      <c r="C63" s="344" t="str">
        <f>'statement of marks'!E63</f>
        <v/>
      </c>
      <c r="D63" s="345" t="str">
        <f>'statement of marks'!F63</f>
        <v/>
      </c>
      <c r="E63" s="229" t="str">
        <f>'statement of marks'!H63</f>
        <v>v 057</v>
      </c>
      <c r="F63" s="229" t="str">
        <f>'statement of marks'!I63</f>
        <v>c 057</v>
      </c>
      <c r="G63" s="229" t="str">
        <f>'statement of marks'!J63</f>
        <v>l 057</v>
      </c>
      <c r="H63" s="230" t="str">
        <f>'statement of marks'!B63</f>
        <v/>
      </c>
      <c r="I63" s="230" t="str">
        <f>'statement of marks'!C63</f>
        <v/>
      </c>
      <c r="J63" s="220" t="str">
        <f>'statement of marks'!ER63</f>
        <v/>
      </c>
      <c r="K63" s="231" t="str">
        <f>'statement of marks'!EO63</f>
        <v/>
      </c>
      <c r="L63" s="259" t="str">
        <f>'statement of marks'!EP63</f>
        <v/>
      </c>
      <c r="O63" s="260" t="str">
        <f>'statement of marks'!H63</f>
        <v>v 057</v>
      </c>
      <c r="P63" s="223" t="str">
        <f t="shared" si="0"/>
        <v/>
      </c>
      <c r="Q63" s="223" t="str">
        <f t="shared" si="1"/>
        <v/>
      </c>
      <c r="R63" s="223" t="str">
        <f t="shared" si="2"/>
        <v/>
      </c>
      <c r="S63" s="223" t="str">
        <f t="shared" si="3"/>
        <v/>
      </c>
      <c r="T63" s="223" t="str">
        <f t="shared" si="4"/>
        <v/>
      </c>
      <c r="U63" s="223" t="str">
        <f t="shared" si="5"/>
        <v/>
      </c>
      <c r="V63" s="223" t="str">
        <f t="shared" si="6"/>
        <v/>
      </c>
      <c r="W63" s="223" t="str">
        <f t="shared" si="7"/>
        <v/>
      </c>
      <c r="X63" s="223" t="str">
        <f t="shared" si="8"/>
        <v/>
      </c>
      <c r="Y63" s="223" t="str">
        <f t="shared" si="9"/>
        <v/>
      </c>
      <c r="Z63" s="223" t="str">
        <f t="shared" si="10"/>
        <v/>
      </c>
      <c r="AA63" s="223" t="str">
        <f t="shared" si="11"/>
        <v/>
      </c>
      <c r="AB63" s="263"/>
    </row>
    <row r="64" spans="1:28" ht="18.5" customHeight="1">
      <c r="A64" s="343">
        <f>'statement of marks'!A64</f>
        <v>58</v>
      </c>
      <c r="B64" s="344" t="str">
        <f>'statement of marks'!D64</f>
        <v/>
      </c>
      <c r="C64" s="344" t="str">
        <f>'statement of marks'!E64</f>
        <v/>
      </c>
      <c r="D64" s="345" t="str">
        <f>'statement of marks'!F64</f>
        <v/>
      </c>
      <c r="E64" s="229" t="str">
        <f>'statement of marks'!H64</f>
        <v>v 058</v>
      </c>
      <c r="F64" s="229" t="str">
        <f>'statement of marks'!I64</f>
        <v>c 058</v>
      </c>
      <c r="G64" s="229" t="str">
        <f>'statement of marks'!J64</f>
        <v>l 058</v>
      </c>
      <c r="H64" s="230" t="str">
        <f>'statement of marks'!B64</f>
        <v/>
      </c>
      <c r="I64" s="230" t="str">
        <f>'statement of marks'!C64</f>
        <v/>
      </c>
      <c r="J64" s="220" t="str">
        <f>'statement of marks'!ER64</f>
        <v/>
      </c>
      <c r="K64" s="231" t="str">
        <f>'statement of marks'!EO64</f>
        <v/>
      </c>
      <c r="L64" s="259" t="str">
        <f>'statement of marks'!EP64</f>
        <v/>
      </c>
      <c r="O64" s="260" t="str">
        <f>'statement of marks'!H64</f>
        <v>v 058</v>
      </c>
      <c r="P64" s="223" t="str">
        <f t="shared" si="0"/>
        <v/>
      </c>
      <c r="Q64" s="223" t="str">
        <f t="shared" si="1"/>
        <v/>
      </c>
      <c r="R64" s="223" t="str">
        <f t="shared" si="2"/>
        <v/>
      </c>
      <c r="S64" s="223" t="str">
        <f t="shared" si="3"/>
        <v/>
      </c>
      <c r="T64" s="223" t="str">
        <f t="shared" si="4"/>
        <v/>
      </c>
      <c r="U64" s="223" t="str">
        <f t="shared" si="5"/>
        <v/>
      </c>
      <c r="V64" s="223" t="str">
        <f t="shared" si="6"/>
        <v/>
      </c>
      <c r="W64" s="223" t="str">
        <f t="shared" si="7"/>
        <v/>
      </c>
      <c r="X64" s="223" t="str">
        <f t="shared" si="8"/>
        <v/>
      </c>
      <c r="Y64" s="223" t="str">
        <f t="shared" si="9"/>
        <v/>
      </c>
      <c r="Z64" s="223" t="str">
        <f t="shared" si="10"/>
        <v/>
      </c>
      <c r="AA64" s="223" t="str">
        <f t="shared" si="11"/>
        <v/>
      </c>
      <c r="AB64" s="263"/>
    </row>
    <row r="65" spans="1:28" ht="18.5" customHeight="1">
      <c r="A65" s="343">
        <f>'statement of marks'!A65</f>
        <v>59</v>
      </c>
      <c r="B65" s="344" t="str">
        <f>'statement of marks'!D65</f>
        <v/>
      </c>
      <c r="C65" s="344" t="str">
        <f>'statement of marks'!E65</f>
        <v/>
      </c>
      <c r="D65" s="345" t="str">
        <f>'statement of marks'!F65</f>
        <v/>
      </c>
      <c r="E65" s="229" t="str">
        <f>'statement of marks'!H65</f>
        <v>v 059</v>
      </c>
      <c r="F65" s="229" t="str">
        <f>'statement of marks'!I65</f>
        <v>c 059</v>
      </c>
      <c r="G65" s="229" t="str">
        <f>'statement of marks'!J65</f>
        <v>l 059</v>
      </c>
      <c r="H65" s="230" t="str">
        <f>'statement of marks'!B65</f>
        <v/>
      </c>
      <c r="I65" s="230" t="str">
        <f>'statement of marks'!C65</f>
        <v/>
      </c>
      <c r="J65" s="220" t="str">
        <f>'statement of marks'!ER65</f>
        <v/>
      </c>
      <c r="K65" s="231" t="str">
        <f>'statement of marks'!EO65</f>
        <v/>
      </c>
      <c r="L65" s="259" t="str">
        <f>'statement of marks'!EP65</f>
        <v/>
      </c>
      <c r="O65" s="260" t="str">
        <f>'statement of marks'!H65</f>
        <v>v 059</v>
      </c>
      <c r="P65" s="223" t="str">
        <f t="shared" si="0"/>
        <v/>
      </c>
      <c r="Q65" s="223" t="str">
        <f t="shared" si="1"/>
        <v/>
      </c>
      <c r="R65" s="223" t="str">
        <f t="shared" si="2"/>
        <v/>
      </c>
      <c r="S65" s="223" t="str">
        <f t="shared" si="3"/>
        <v/>
      </c>
      <c r="T65" s="223" t="str">
        <f t="shared" si="4"/>
        <v/>
      </c>
      <c r="U65" s="223" t="str">
        <f t="shared" si="5"/>
        <v/>
      </c>
      <c r="V65" s="223" t="str">
        <f t="shared" si="6"/>
        <v/>
      </c>
      <c r="W65" s="223" t="str">
        <f t="shared" si="7"/>
        <v/>
      </c>
      <c r="X65" s="223" t="str">
        <f t="shared" si="8"/>
        <v/>
      </c>
      <c r="Y65" s="223" t="str">
        <f t="shared" si="9"/>
        <v/>
      </c>
      <c r="Z65" s="223" t="str">
        <f t="shared" si="10"/>
        <v/>
      </c>
      <c r="AA65" s="223" t="str">
        <f t="shared" si="11"/>
        <v/>
      </c>
      <c r="AB65" s="263"/>
    </row>
    <row r="66" spans="1:28" ht="18.5" customHeight="1">
      <c r="A66" s="343">
        <f>'statement of marks'!A66</f>
        <v>60</v>
      </c>
      <c r="B66" s="344" t="str">
        <f>'statement of marks'!D66</f>
        <v/>
      </c>
      <c r="C66" s="344" t="str">
        <f>'statement of marks'!E66</f>
        <v/>
      </c>
      <c r="D66" s="345" t="str">
        <f>'statement of marks'!F66</f>
        <v/>
      </c>
      <c r="E66" s="229" t="str">
        <f>'statement of marks'!H66</f>
        <v>v 060</v>
      </c>
      <c r="F66" s="229" t="str">
        <f>'statement of marks'!I66</f>
        <v>c 060</v>
      </c>
      <c r="G66" s="229" t="str">
        <f>'statement of marks'!J66</f>
        <v>l 060</v>
      </c>
      <c r="H66" s="230" t="str">
        <f>'statement of marks'!B66</f>
        <v/>
      </c>
      <c r="I66" s="230" t="str">
        <f>'statement of marks'!C66</f>
        <v/>
      </c>
      <c r="J66" s="220" t="str">
        <f>'statement of marks'!ER66</f>
        <v/>
      </c>
      <c r="K66" s="231" t="str">
        <f>'statement of marks'!EO66</f>
        <v/>
      </c>
      <c r="L66" s="259" t="str">
        <f>'statement of marks'!EP66</f>
        <v/>
      </c>
      <c r="O66" s="260" t="str">
        <f>'statement of marks'!H66</f>
        <v>v 060</v>
      </c>
      <c r="P66" s="223" t="str">
        <f t="shared" si="0"/>
        <v/>
      </c>
      <c r="Q66" s="223" t="str">
        <f t="shared" si="1"/>
        <v/>
      </c>
      <c r="R66" s="223" t="str">
        <f t="shared" si="2"/>
        <v/>
      </c>
      <c r="S66" s="223" t="str">
        <f t="shared" si="3"/>
        <v/>
      </c>
      <c r="T66" s="223" t="str">
        <f t="shared" si="4"/>
        <v/>
      </c>
      <c r="U66" s="223" t="str">
        <f t="shared" si="5"/>
        <v/>
      </c>
      <c r="V66" s="223" t="str">
        <f t="shared" si="6"/>
        <v/>
      </c>
      <c r="W66" s="223" t="str">
        <f t="shared" si="7"/>
        <v/>
      </c>
      <c r="X66" s="223" t="str">
        <f t="shared" si="8"/>
        <v/>
      </c>
      <c r="Y66" s="223" t="str">
        <f t="shared" si="9"/>
        <v/>
      </c>
      <c r="Z66" s="223" t="str">
        <f t="shared" si="10"/>
        <v/>
      </c>
      <c r="AA66" s="223" t="str">
        <f t="shared" si="11"/>
        <v/>
      </c>
      <c r="AB66" s="263"/>
    </row>
    <row r="67" spans="1:28" ht="18.5" customHeight="1">
      <c r="A67" s="343">
        <f>'statement of marks'!A67</f>
        <v>61</v>
      </c>
      <c r="B67" s="344" t="str">
        <f>'statement of marks'!D67</f>
        <v/>
      </c>
      <c r="C67" s="344" t="str">
        <f>'statement of marks'!E67</f>
        <v/>
      </c>
      <c r="D67" s="345" t="str">
        <f>'statement of marks'!F67</f>
        <v/>
      </c>
      <c r="E67" s="229" t="str">
        <f>'statement of marks'!H67</f>
        <v>v 061</v>
      </c>
      <c r="F67" s="229" t="str">
        <f>'statement of marks'!I67</f>
        <v>c 061</v>
      </c>
      <c r="G67" s="229" t="str">
        <f>'statement of marks'!J67</f>
        <v>l 061</v>
      </c>
      <c r="H67" s="230" t="str">
        <f>'statement of marks'!B67</f>
        <v/>
      </c>
      <c r="I67" s="230" t="str">
        <f>'statement of marks'!C67</f>
        <v/>
      </c>
      <c r="J67" s="220" t="str">
        <f>'statement of marks'!ER67</f>
        <v/>
      </c>
      <c r="K67" s="231" t="str">
        <f>'statement of marks'!EO67</f>
        <v/>
      </c>
      <c r="L67" s="259" t="str">
        <f>'statement of marks'!EP67</f>
        <v/>
      </c>
      <c r="O67" s="260" t="str">
        <f>'statement of marks'!H67</f>
        <v>v 061</v>
      </c>
      <c r="P67" s="223" t="str">
        <f t="shared" si="0"/>
        <v/>
      </c>
      <c r="Q67" s="223" t="str">
        <f t="shared" si="1"/>
        <v/>
      </c>
      <c r="R67" s="223" t="str">
        <f t="shared" si="2"/>
        <v/>
      </c>
      <c r="S67" s="223" t="str">
        <f t="shared" si="3"/>
        <v/>
      </c>
      <c r="T67" s="223" t="str">
        <f t="shared" si="4"/>
        <v/>
      </c>
      <c r="U67" s="223" t="str">
        <f t="shared" si="5"/>
        <v/>
      </c>
      <c r="V67" s="223" t="str">
        <f t="shared" si="6"/>
        <v/>
      </c>
      <c r="W67" s="223" t="str">
        <f t="shared" si="7"/>
        <v/>
      </c>
      <c r="X67" s="223" t="str">
        <f t="shared" si="8"/>
        <v/>
      </c>
      <c r="Y67" s="223" t="str">
        <f t="shared" si="9"/>
        <v/>
      </c>
      <c r="Z67" s="223" t="str">
        <f t="shared" si="10"/>
        <v/>
      </c>
      <c r="AA67" s="223" t="str">
        <f t="shared" si="11"/>
        <v/>
      </c>
      <c r="AB67" s="263"/>
    </row>
    <row r="68" spans="1:28" ht="18.5" customHeight="1">
      <c r="A68" s="343">
        <f>'statement of marks'!A68</f>
        <v>62</v>
      </c>
      <c r="B68" s="344" t="str">
        <f>'statement of marks'!D68</f>
        <v/>
      </c>
      <c r="C68" s="344" t="str">
        <f>'statement of marks'!E68</f>
        <v/>
      </c>
      <c r="D68" s="345" t="str">
        <f>'statement of marks'!F68</f>
        <v/>
      </c>
      <c r="E68" s="229" t="str">
        <f>'statement of marks'!H68</f>
        <v>v 062</v>
      </c>
      <c r="F68" s="229" t="str">
        <f>'statement of marks'!I68</f>
        <v>c 062</v>
      </c>
      <c r="G68" s="229" t="str">
        <f>'statement of marks'!J68</f>
        <v>l 062</v>
      </c>
      <c r="H68" s="230" t="str">
        <f>'statement of marks'!B68</f>
        <v/>
      </c>
      <c r="I68" s="230" t="str">
        <f>'statement of marks'!C68</f>
        <v/>
      </c>
      <c r="J68" s="220" t="str">
        <f>'statement of marks'!ER68</f>
        <v/>
      </c>
      <c r="K68" s="231" t="str">
        <f>'statement of marks'!EO68</f>
        <v/>
      </c>
      <c r="L68" s="259" t="str">
        <f>'statement of marks'!EP68</f>
        <v/>
      </c>
      <c r="O68" s="260" t="str">
        <f>'statement of marks'!H68</f>
        <v>v 062</v>
      </c>
      <c r="P68" s="223" t="str">
        <f t="shared" si="0"/>
        <v/>
      </c>
      <c r="Q68" s="223" t="str">
        <f t="shared" si="1"/>
        <v/>
      </c>
      <c r="R68" s="223" t="str">
        <f t="shared" si="2"/>
        <v/>
      </c>
      <c r="S68" s="223" t="str">
        <f t="shared" si="3"/>
        <v/>
      </c>
      <c r="T68" s="223" t="str">
        <f t="shared" si="4"/>
        <v/>
      </c>
      <c r="U68" s="223" t="str">
        <f t="shared" si="5"/>
        <v/>
      </c>
      <c r="V68" s="223" t="str">
        <f t="shared" si="6"/>
        <v/>
      </c>
      <c r="W68" s="223" t="str">
        <f t="shared" si="7"/>
        <v/>
      </c>
      <c r="X68" s="223" t="str">
        <f t="shared" si="8"/>
        <v/>
      </c>
      <c r="Y68" s="223" t="str">
        <f t="shared" si="9"/>
        <v/>
      </c>
      <c r="Z68" s="223" t="str">
        <f t="shared" si="10"/>
        <v/>
      </c>
      <c r="AA68" s="223" t="str">
        <f t="shared" si="11"/>
        <v/>
      </c>
      <c r="AB68" s="263"/>
    </row>
    <row r="69" spans="1:28" ht="18.5" customHeight="1">
      <c r="A69" s="343">
        <f>'statement of marks'!A69</f>
        <v>63</v>
      </c>
      <c r="B69" s="344" t="str">
        <f>'statement of marks'!D69</f>
        <v/>
      </c>
      <c r="C69" s="344" t="str">
        <f>'statement of marks'!E69</f>
        <v/>
      </c>
      <c r="D69" s="345" t="str">
        <f>'statement of marks'!F69</f>
        <v/>
      </c>
      <c r="E69" s="229" t="str">
        <f>'statement of marks'!H69</f>
        <v>v 063</v>
      </c>
      <c r="F69" s="229" t="str">
        <f>'statement of marks'!I69</f>
        <v>c 063</v>
      </c>
      <c r="G69" s="229" t="str">
        <f>'statement of marks'!J69</f>
        <v>l 063</v>
      </c>
      <c r="H69" s="230" t="str">
        <f>'statement of marks'!B69</f>
        <v/>
      </c>
      <c r="I69" s="230" t="str">
        <f>'statement of marks'!C69</f>
        <v/>
      </c>
      <c r="J69" s="220" t="str">
        <f>'statement of marks'!ER69</f>
        <v/>
      </c>
      <c r="K69" s="231" t="str">
        <f>'statement of marks'!EO69</f>
        <v/>
      </c>
      <c r="L69" s="259" t="str">
        <f>'statement of marks'!EP69</f>
        <v/>
      </c>
      <c r="O69" s="260" t="str">
        <f>'statement of marks'!H69</f>
        <v>v 063</v>
      </c>
      <c r="P69" s="223" t="str">
        <f t="shared" si="0"/>
        <v/>
      </c>
      <c r="Q69" s="223" t="str">
        <f t="shared" si="1"/>
        <v/>
      </c>
      <c r="R69" s="223" t="str">
        <f t="shared" si="2"/>
        <v/>
      </c>
      <c r="S69" s="223" t="str">
        <f t="shared" si="3"/>
        <v/>
      </c>
      <c r="T69" s="223" t="str">
        <f t="shared" si="4"/>
        <v/>
      </c>
      <c r="U69" s="223" t="str">
        <f t="shared" si="5"/>
        <v/>
      </c>
      <c r="V69" s="223" t="str">
        <f t="shared" si="6"/>
        <v/>
      </c>
      <c r="W69" s="223" t="str">
        <f t="shared" si="7"/>
        <v/>
      </c>
      <c r="X69" s="223" t="str">
        <f t="shared" si="8"/>
        <v/>
      </c>
      <c r="Y69" s="223" t="str">
        <f t="shared" si="9"/>
        <v/>
      </c>
      <c r="Z69" s="223" t="str">
        <f t="shared" si="10"/>
        <v/>
      </c>
      <c r="AA69" s="223" t="str">
        <f t="shared" si="11"/>
        <v/>
      </c>
      <c r="AB69" s="263"/>
    </row>
    <row r="70" spans="1:28" ht="18.5" customHeight="1">
      <c r="A70" s="343">
        <f>'statement of marks'!A70</f>
        <v>64</v>
      </c>
      <c r="B70" s="344" t="str">
        <f>'statement of marks'!D70</f>
        <v/>
      </c>
      <c r="C70" s="344" t="str">
        <f>'statement of marks'!E70</f>
        <v/>
      </c>
      <c r="D70" s="345" t="str">
        <f>'statement of marks'!F70</f>
        <v/>
      </c>
      <c r="E70" s="229" t="str">
        <f>'statement of marks'!H70</f>
        <v>v 064</v>
      </c>
      <c r="F70" s="229" t="str">
        <f>'statement of marks'!I70</f>
        <v>c 064</v>
      </c>
      <c r="G70" s="229" t="str">
        <f>'statement of marks'!J70</f>
        <v>l 064</v>
      </c>
      <c r="H70" s="230" t="str">
        <f>'statement of marks'!B70</f>
        <v/>
      </c>
      <c r="I70" s="230" t="str">
        <f>'statement of marks'!C70</f>
        <v/>
      </c>
      <c r="J70" s="220" t="str">
        <f>'statement of marks'!ER70</f>
        <v/>
      </c>
      <c r="K70" s="231" t="str">
        <f>'statement of marks'!EO70</f>
        <v/>
      </c>
      <c r="L70" s="259" t="str">
        <f>'statement of marks'!EP70</f>
        <v/>
      </c>
      <c r="O70" s="260" t="str">
        <f>'statement of marks'!H70</f>
        <v>v 064</v>
      </c>
      <c r="P70" s="223" t="str">
        <f t="shared" si="0"/>
        <v/>
      </c>
      <c r="Q70" s="223" t="str">
        <f t="shared" si="1"/>
        <v/>
      </c>
      <c r="R70" s="223" t="str">
        <f t="shared" si="2"/>
        <v/>
      </c>
      <c r="S70" s="223" t="str">
        <f t="shared" si="3"/>
        <v/>
      </c>
      <c r="T70" s="223" t="str">
        <f t="shared" si="4"/>
        <v/>
      </c>
      <c r="U70" s="223" t="str">
        <f t="shared" si="5"/>
        <v/>
      </c>
      <c r="V70" s="223" t="str">
        <f t="shared" si="6"/>
        <v/>
      </c>
      <c r="W70" s="223" t="str">
        <f t="shared" si="7"/>
        <v/>
      </c>
      <c r="X70" s="223" t="str">
        <f t="shared" si="8"/>
        <v/>
      </c>
      <c r="Y70" s="223" t="str">
        <f t="shared" si="9"/>
        <v/>
      </c>
      <c r="Z70" s="223" t="str">
        <f t="shared" si="10"/>
        <v/>
      </c>
      <c r="AA70" s="223" t="str">
        <f t="shared" si="11"/>
        <v/>
      </c>
      <c r="AB70" s="263"/>
    </row>
    <row r="71" spans="1:28" ht="18.5" customHeight="1">
      <c r="A71" s="343">
        <f>'statement of marks'!A71</f>
        <v>65</v>
      </c>
      <c r="B71" s="344" t="str">
        <f>'statement of marks'!D71</f>
        <v/>
      </c>
      <c r="C71" s="344" t="str">
        <f>'statement of marks'!E71</f>
        <v/>
      </c>
      <c r="D71" s="345" t="str">
        <f>'statement of marks'!F71</f>
        <v/>
      </c>
      <c r="E71" s="229" t="str">
        <f>'statement of marks'!H71</f>
        <v>v 065</v>
      </c>
      <c r="F71" s="229" t="str">
        <f>'statement of marks'!I71</f>
        <v>c 065</v>
      </c>
      <c r="G71" s="229" t="str">
        <f>'statement of marks'!J71</f>
        <v>l 065</v>
      </c>
      <c r="H71" s="230" t="str">
        <f>'statement of marks'!B71</f>
        <v/>
      </c>
      <c r="I71" s="230" t="str">
        <f>'statement of marks'!C71</f>
        <v/>
      </c>
      <c r="J71" s="220" t="str">
        <f>'statement of marks'!ER71</f>
        <v/>
      </c>
      <c r="K71" s="231" t="str">
        <f>'statement of marks'!EO71</f>
        <v/>
      </c>
      <c r="L71" s="259" t="str">
        <f>'statement of marks'!EP71</f>
        <v/>
      </c>
      <c r="O71" s="260" t="str">
        <f>'statement of marks'!H71</f>
        <v>v 065</v>
      </c>
      <c r="P71" s="223" t="str">
        <f t="shared" si="0"/>
        <v/>
      </c>
      <c r="Q71" s="223" t="str">
        <f t="shared" si="1"/>
        <v/>
      </c>
      <c r="R71" s="223" t="str">
        <f t="shared" si="2"/>
        <v/>
      </c>
      <c r="S71" s="223" t="str">
        <f t="shared" si="3"/>
        <v/>
      </c>
      <c r="T71" s="223" t="str">
        <f t="shared" si="4"/>
        <v/>
      </c>
      <c r="U71" s="223" t="str">
        <f t="shared" si="5"/>
        <v/>
      </c>
      <c r="V71" s="223" t="str">
        <f t="shared" si="6"/>
        <v/>
      </c>
      <c r="W71" s="223" t="str">
        <f t="shared" si="7"/>
        <v/>
      </c>
      <c r="X71" s="223" t="str">
        <f t="shared" si="8"/>
        <v/>
      </c>
      <c r="Y71" s="223" t="str">
        <f t="shared" si="9"/>
        <v/>
      </c>
      <c r="Z71" s="223" t="str">
        <f t="shared" si="10"/>
        <v/>
      </c>
      <c r="AA71" s="223" t="str">
        <f t="shared" si="11"/>
        <v/>
      </c>
      <c r="AB71" s="263"/>
    </row>
    <row r="72" spans="1:28" ht="18.5" customHeight="1">
      <c r="A72" s="343">
        <f>'statement of marks'!A72</f>
        <v>66</v>
      </c>
      <c r="B72" s="344" t="str">
        <f>'statement of marks'!D72</f>
        <v/>
      </c>
      <c r="C72" s="344" t="str">
        <f>'statement of marks'!E72</f>
        <v/>
      </c>
      <c r="D72" s="345" t="str">
        <f>'statement of marks'!F72</f>
        <v/>
      </c>
      <c r="E72" s="229" t="str">
        <f>'statement of marks'!H72</f>
        <v>v 066</v>
      </c>
      <c r="F72" s="229" t="str">
        <f>'statement of marks'!I72</f>
        <v>c 066</v>
      </c>
      <c r="G72" s="229" t="str">
        <f>'statement of marks'!J72</f>
        <v>l 066</v>
      </c>
      <c r="H72" s="230" t="str">
        <f>'statement of marks'!B72</f>
        <v/>
      </c>
      <c r="I72" s="230" t="str">
        <f>'statement of marks'!C72</f>
        <v/>
      </c>
      <c r="J72" s="220" t="str">
        <f>'statement of marks'!ER72</f>
        <v/>
      </c>
      <c r="K72" s="231" t="str">
        <f>'statement of marks'!EO72</f>
        <v/>
      </c>
      <c r="L72" s="259" t="str">
        <f>'statement of marks'!EP72</f>
        <v/>
      </c>
      <c r="O72" s="260" t="str">
        <f>'statement of marks'!H72</f>
        <v>v 066</v>
      </c>
      <c r="P72" s="223" t="str">
        <f t="shared" ref="P72:P106" si="12">IF(AND($H72="SC",$I72="B"),$J72,"")</f>
        <v/>
      </c>
      <c r="Q72" s="223" t="str">
        <f t="shared" ref="Q72:Q106" si="13">IF(AND($H72="SC",$I72="G"),$J72,"")</f>
        <v/>
      </c>
      <c r="R72" s="223" t="str">
        <f t="shared" ref="R72:R106" si="14">IF(AND($H72="ST",$I72="B"),$J72,"")</f>
        <v/>
      </c>
      <c r="S72" s="223" t="str">
        <f t="shared" ref="S72:S106" si="15">IF(AND($H72="ST",$I72="G"),$J72,"")</f>
        <v/>
      </c>
      <c r="T72" s="223" t="str">
        <f t="shared" ref="T72:T106" si="16">IF(AND($H72="OBC",$I72="B"),$J72,"")</f>
        <v/>
      </c>
      <c r="U72" s="223" t="str">
        <f t="shared" ref="U72:U106" si="17">IF(AND($H72="OBC",$I72="G"),$J72,"")</f>
        <v/>
      </c>
      <c r="V72" s="223" t="str">
        <f t="shared" ref="V72:V106" si="18">IF(AND($H72="GEN",$I72="B"),$J72,"")</f>
        <v/>
      </c>
      <c r="W72" s="223" t="str">
        <f t="shared" ref="W72:W106" si="19">IF(AND($H72="GEN",$I72="G"),$J72,"")</f>
        <v/>
      </c>
      <c r="X72" s="223" t="str">
        <f t="shared" ref="X72:X106" si="20">IF(AND($H72="MIN",$I72="B"),$J72,"")</f>
        <v/>
      </c>
      <c r="Y72" s="223" t="str">
        <f t="shared" ref="Y72:Y106" si="21">IF(AND($H72="MIN",$I72="G"),$J72,"")</f>
        <v/>
      </c>
      <c r="Z72" s="223" t="str">
        <f t="shared" ref="Z72:Z106" si="22">IF(AND($H72="SBC",$I72="B"),$J72,"")</f>
        <v/>
      </c>
      <c r="AA72" s="223" t="str">
        <f t="shared" ref="AA72:AA106" si="23">IF(AND($H72="SBC",$I72="G"),$J72,"")</f>
        <v/>
      </c>
      <c r="AB72" s="263"/>
    </row>
    <row r="73" spans="1:28" ht="18.5" customHeight="1">
      <c r="A73" s="343">
        <f>'statement of marks'!A73</f>
        <v>67</v>
      </c>
      <c r="B73" s="344" t="str">
        <f>'statement of marks'!D73</f>
        <v/>
      </c>
      <c r="C73" s="344" t="str">
        <f>'statement of marks'!E73</f>
        <v/>
      </c>
      <c r="D73" s="345" t="str">
        <f>'statement of marks'!F73</f>
        <v/>
      </c>
      <c r="E73" s="229" t="str">
        <f>'statement of marks'!H73</f>
        <v>v 067</v>
      </c>
      <c r="F73" s="229" t="str">
        <f>'statement of marks'!I73</f>
        <v>c 067</v>
      </c>
      <c r="G73" s="229" t="str">
        <f>'statement of marks'!J73</f>
        <v>l 067</v>
      </c>
      <c r="H73" s="230" t="str">
        <f>'statement of marks'!B73</f>
        <v/>
      </c>
      <c r="I73" s="230" t="str">
        <f>'statement of marks'!C73</f>
        <v/>
      </c>
      <c r="J73" s="220" t="str">
        <f>'statement of marks'!ER73</f>
        <v/>
      </c>
      <c r="K73" s="231" t="str">
        <f>'statement of marks'!EO73</f>
        <v/>
      </c>
      <c r="L73" s="259" t="str">
        <f>'statement of marks'!EP73</f>
        <v/>
      </c>
      <c r="O73" s="260" t="str">
        <f>'statement of marks'!H73</f>
        <v>v 067</v>
      </c>
      <c r="P73" s="223" t="str">
        <f t="shared" si="12"/>
        <v/>
      </c>
      <c r="Q73" s="223" t="str">
        <f t="shared" si="13"/>
        <v/>
      </c>
      <c r="R73" s="223" t="str">
        <f t="shared" si="14"/>
        <v/>
      </c>
      <c r="S73" s="223" t="str">
        <f t="shared" si="15"/>
        <v/>
      </c>
      <c r="T73" s="223" t="str">
        <f t="shared" si="16"/>
        <v/>
      </c>
      <c r="U73" s="223" t="str">
        <f t="shared" si="17"/>
        <v/>
      </c>
      <c r="V73" s="223" t="str">
        <f t="shared" si="18"/>
        <v/>
      </c>
      <c r="W73" s="223" t="str">
        <f t="shared" si="19"/>
        <v/>
      </c>
      <c r="X73" s="223" t="str">
        <f t="shared" si="20"/>
        <v/>
      </c>
      <c r="Y73" s="223" t="str">
        <f t="shared" si="21"/>
        <v/>
      </c>
      <c r="Z73" s="223" t="str">
        <f t="shared" si="22"/>
        <v/>
      </c>
      <c r="AA73" s="223" t="str">
        <f t="shared" si="23"/>
        <v/>
      </c>
      <c r="AB73" s="263"/>
    </row>
    <row r="74" spans="1:28" ht="18.5" customHeight="1">
      <c r="A74" s="343">
        <f>'statement of marks'!A74</f>
        <v>68</v>
      </c>
      <c r="B74" s="344" t="str">
        <f>'statement of marks'!D74</f>
        <v/>
      </c>
      <c r="C74" s="344" t="str">
        <f>'statement of marks'!E74</f>
        <v/>
      </c>
      <c r="D74" s="345" t="str">
        <f>'statement of marks'!F74</f>
        <v/>
      </c>
      <c r="E74" s="229" t="str">
        <f>'statement of marks'!H74</f>
        <v>v 068</v>
      </c>
      <c r="F74" s="229" t="str">
        <f>'statement of marks'!I74</f>
        <v>c 068</v>
      </c>
      <c r="G74" s="229" t="str">
        <f>'statement of marks'!J74</f>
        <v>l 068</v>
      </c>
      <c r="H74" s="230" t="str">
        <f>'statement of marks'!B74</f>
        <v/>
      </c>
      <c r="I74" s="230" t="str">
        <f>'statement of marks'!C74</f>
        <v/>
      </c>
      <c r="J74" s="220" t="str">
        <f>'statement of marks'!ER74</f>
        <v/>
      </c>
      <c r="K74" s="231" t="str">
        <f>'statement of marks'!EO74</f>
        <v/>
      </c>
      <c r="L74" s="259" t="str">
        <f>'statement of marks'!EP74</f>
        <v/>
      </c>
      <c r="O74" s="260" t="str">
        <f>'statement of marks'!H74</f>
        <v>v 068</v>
      </c>
      <c r="P74" s="223" t="str">
        <f t="shared" si="12"/>
        <v/>
      </c>
      <c r="Q74" s="223" t="str">
        <f t="shared" si="13"/>
        <v/>
      </c>
      <c r="R74" s="223" t="str">
        <f t="shared" si="14"/>
        <v/>
      </c>
      <c r="S74" s="223" t="str">
        <f t="shared" si="15"/>
        <v/>
      </c>
      <c r="T74" s="223" t="str">
        <f t="shared" si="16"/>
        <v/>
      </c>
      <c r="U74" s="223" t="str">
        <f t="shared" si="17"/>
        <v/>
      </c>
      <c r="V74" s="223" t="str">
        <f t="shared" si="18"/>
        <v/>
      </c>
      <c r="W74" s="223" t="str">
        <f t="shared" si="19"/>
        <v/>
      </c>
      <c r="X74" s="223" t="str">
        <f t="shared" si="20"/>
        <v/>
      </c>
      <c r="Y74" s="223" t="str">
        <f t="shared" si="21"/>
        <v/>
      </c>
      <c r="Z74" s="223" t="str">
        <f t="shared" si="22"/>
        <v/>
      </c>
      <c r="AA74" s="223" t="str">
        <f t="shared" si="23"/>
        <v/>
      </c>
      <c r="AB74" s="263"/>
    </row>
    <row r="75" spans="1:28" ht="18.5" customHeight="1">
      <c r="A75" s="343">
        <f>'statement of marks'!A75</f>
        <v>69</v>
      </c>
      <c r="B75" s="344" t="str">
        <f>'statement of marks'!D75</f>
        <v/>
      </c>
      <c r="C75" s="344" t="str">
        <f>'statement of marks'!E75</f>
        <v/>
      </c>
      <c r="D75" s="345" t="str">
        <f>'statement of marks'!F75</f>
        <v/>
      </c>
      <c r="E75" s="229" t="str">
        <f>'statement of marks'!H75</f>
        <v>v 069</v>
      </c>
      <c r="F75" s="229" t="str">
        <f>'statement of marks'!I75</f>
        <v>c 069</v>
      </c>
      <c r="G75" s="229" t="str">
        <f>'statement of marks'!J75</f>
        <v>l 069</v>
      </c>
      <c r="H75" s="230" t="str">
        <f>'statement of marks'!B75</f>
        <v/>
      </c>
      <c r="I75" s="230" t="str">
        <f>'statement of marks'!C75</f>
        <v/>
      </c>
      <c r="J75" s="220" t="str">
        <f>'statement of marks'!ER75</f>
        <v/>
      </c>
      <c r="K75" s="231" t="str">
        <f>'statement of marks'!EO75</f>
        <v/>
      </c>
      <c r="L75" s="259" t="str">
        <f>'statement of marks'!EP75</f>
        <v/>
      </c>
      <c r="O75" s="260" t="str">
        <f>'statement of marks'!H75</f>
        <v>v 069</v>
      </c>
      <c r="P75" s="223" t="str">
        <f t="shared" si="12"/>
        <v/>
      </c>
      <c r="Q75" s="223" t="str">
        <f t="shared" si="13"/>
        <v/>
      </c>
      <c r="R75" s="223" t="str">
        <f t="shared" si="14"/>
        <v/>
      </c>
      <c r="S75" s="223" t="str">
        <f t="shared" si="15"/>
        <v/>
      </c>
      <c r="T75" s="223" t="str">
        <f t="shared" si="16"/>
        <v/>
      </c>
      <c r="U75" s="223" t="str">
        <f t="shared" si="17"/>
        <v/>
      </c>
      <c r="V75" s="223" t="str">
        <f t="shared" si="18"/>
        <v/>
      </c>
      <c r="W75" s="223" t="str">
        <f t="shared" si="19"/>
        <v/>
      </c>
      <c r="X75" s="223" t="str">
        <f t="shared" si="20"/>
        <v/>
      </c>
      <c r="Y75" s="223" t="str">
        <f t="shared" si="21"/>
        <v/>
      </c>
      <c r="Z75" s="223" t="str">
        <f t="shared" si="22"/>
        <v/>
      </c>
      <c r="AA75" s="223" t="str">
        <f t="shared" si="23"/>
        <v/>
      </c>
      <c r="AB75" s="263"/>
    </row>
    <row r="76" spans="1:28" ht="18.5" customHeight="1">
      <c r="A76" s="343">
        <f>'statement of marks'!A76</f>
        <v>70</v>
      </c>
      <c r="B76" s="344" t="str">
        <f>'statement of marks'!D76</f>
        <v/>
      </c>
      <c r="C76" s="344" t="str">
        <f>'statement of marks'!E76</f>
        <v/>
      </c>
      <c r="D76" s="345" t="str">
        <f>'statement of marks'!F76</f>
        <v/>
      </c>
      <c r="E76" s="229" t="str">
        <f>'statement of marks'!H76</f>
        <v>v 070</v>
      </c>
      <c r="F76" s="229" t="str">
        <f>'statement of marks'!I76</f>
        <v>c 070</v>
      </c>
      <c r="G76" s="229" t="str">
        <f>'statement of marks'!J76</f>
        <v>l 070</v>
      </c>
      <c r="H76" s="230" t="str">
        <f>'statement of marks'!B76</f>
        <v/>
      </c>
      <c r="I76" s="230" t="str">
        <f>'statement of marks'!C76</f>
        <v/>
      </c>
      <c r="J76" s="220" t="str">
        <f>'statement of marks'!ER76</f>
        <v/>
      </c>
      <c r="K76" s="231" t="str">
        <f>'statement of marks'!EO76</f>
        <v/>
      </c>
      <c r="L76" s="259" t="str">
        <f>'statement of marks'!EP76</f>
        <v/>
      </c>
      <c r="O76" s="260" t="str">
        <f>'statement of marks'!H76</f>
        <v>v 070</v>
      </c>
      <c r="P76" s="223" t="str">
        <f t="shared" si="12"/>
        <v/>
      </c>
      <c r="Q76" s="223" t="str">
        <f t="shared" si="13"/>
        <v/>
      </c>
      <c r="R76" s="223" t="str">
        <f t="shared" si="14"/>
        <v/>
      </c>
      <c r="S76" s="223" t="str">
        <f t="shared" si="15"/>
        <v/>
      </c>
      <c r="T76" s="223" t="str">
        <f t="shared" si="16"/>
        <v/>
      </c>
      <c r="U76" s="223" t="str">
        <f t="shared" si="17"/>
        <v/>
      </c>
      <c r="V76" s="223" t="str">
        <f t="shared" si="18"/>
        <v/>
      </c>
      <c r="W76" s="223" t="str">
        <f t="shared" si="19"/>
        <v/>
      </c>
      <c r="X76" s="223" t="str">
        <f t="shared" si="20"/>
        <v/>
      </c>
      <c r="Y76" s="223" t="str">
        <f t="shared" si="21"/>
        <v/>
      </c>
      <c r="Z76" s="223" t="str">
        <f t="shared" si="22"/>
        <v/>
      </c>
      <c r="AA76" s="223" t="str">
        <f t="shared" si="23"/>
        <v/>
      </c>
      <c r="AB76" s="263"/>
    </row>
    <row r="77" spans="1:28" ht="18.5" customHeight="1">
      <c r="A77" s="343">
        <f>'statement of marks'!A77</f>
        <v>71</v>
      </c>
      <c r="B77" s="344" t="str">
        <f>'statement of marks'!D77</f>
        <v/>
      </c>
      <c r="C77" s="344" t="str">
        <f>'statement of marks'!E77</f>
        <v/>
      </c>
      <c r="D77" s="345" t="str">
        <f>'statement of marks'!F77</f>
        <v/>
      </c>
      <c r="E77" s="229" t="str">
        <f>'statement of marks'!H77</f>
        <v>v 071</v>
      </c>
      <c r="F77" s="229" t="str">
        <f>'statement of marks'!I77</f>
        <v>c 071</v>
      </c>
      <c r="G77" s="229" t="str">
        <f>'statement of marks'!J77</f>
        <v>l 071</v>
      </c>
      <c r="H77" s="230" t="str">
        <f>'statement of marks'!B77</f>
        <v/>
      </c>
      <c r="I77" s="230" t="str">
        <f>'statement of marks'!C77</f>
        <v/>
      </c>
      <c r="J77" s="220" t="str">
        <f>'statement of marks'!ER77</f>
        <v/>
      </c>
      <c r="K77" s="231" t="str">
        <f>'statement of marks'!EO77</f>
        <v/>
      </c>
      <c r="L77" s="259" t="str">
        <f>'statement of marks'!EP77</f>
        <v/>
      </c>
      <c r="O77" s="260" t="str">
        <f>'statement of marks'!H77</f>
        <v>v 071</v>
      </c>
      <c r="P77" s="223" t="str">
        <f t="shared" si="12"/>
        <v/>
      </c>
      <c r="Q77" s="223" t="str">
        <f t="shared" si="13"/>
        <v/>
      </c>
      <c r="R77" s="223" t="str">
        <f t="shared" si="14"/>
        <v/>
      </c>
      <c r="S77" s="223" t="str">
        <f t="shared" si="15"/>
        <v/>
      </c>
      <c r="T77" s="223" t="str">
        <f t="shared" si="16"/>
        <v/>
      </c>
      <c r="U77" s="223" t="str">
        <f t="shared" si="17"/>
        <v/>
      </c>
      <c r="V77" s="223" t="str">
        <f t="shared" si="18"/>
        <v/>
      </c>
      <c r="W77" s="223" t="str">
        <f t="shared" si="19"/>
        <v/>
      </c>
      <c r="X77" s="223" t="str">
        <f t="shared" si="20"/>
        <v/>
      </c>
      <c r="Y77" s="223" t="str">
        <f t="shared" si="21"/>
        <v/>
      </c>
      <c r="Z77" s="223" t="str">
        <f t="shared" si="22"/>
        <v/>
      </c>
      <c r="AA77" s="223" t="str">
        <f t="shared" si="23"/>
        <v/>
      </c>
      <c r="AB77" s="263"/>
    </row>
    <row r="78" spans="1:28" ht="18.5" customHeight="1">
      <c r="A78" s="343">
        <f>'statement of marks'!A78</f>
        <v>72</v>
      </c>
      <c r="B78" s="344" t="str">
        <f>'statement of marks'!D78</f>
        <v/>
      </c>
      <c r="C78" s="344" t="str">
        <f>'statement of marks'!E78</f>
        <v/>
      </c>
      <c r="D78" s="345" t="str">
        <f>'statement of marks'!F78</f>
        <v/>
      </c>
      <c r="E78" s="229" t="str">
        <f>'statement of marks'!H78</f>
        <v>v 072</v>
      </c>
      <c r="F78" s="229" t="str">
        <f>'statement of marks'!I78</f>
        <v>c 072</v>
      </c>
      <c r="G78" s="229" t="str">
        <f>'statement of marks'!J78</f>
        <v>l 072</v>
      </c>
      <c r="H78" s="230" t="str">
        <f>'statement of marks'!B78</f>
        <v/>
      </c>
      <c r="I78" s="230" t="str">
        <f>'statement of marks'!C78</f>
        <v/>
      </c>
      <c r="J78" s="220" t="str">
        <f>'statement of marks'!ER78</f>
        <v/>
      </c>
      <c r="K78" s="231" t="str">
        <f>'statement of marks'!EO78</f>
        <v/>
      </c>
      <c r="L78" s="259" t="str">
        <f>'statement of marks'!EP78</f>
        <v/>
      </c>
      <c r="O78" s="260" t="str">
        <f>'statement of marks'!H78</f>
        <v>v 072</v>
      </c>
      <c r="P78" s="223" t="str">
        <f t="shared" si="12"/>
        <v/>
      </c>
      <c r="Q78" s="223" t="str">
        <f t="shared" si="13"/>
        <v/>
      </c>
      <c r="R78" s="223" t="str">
        <f t="shared" si="14"/>
        <v/>
      </c>
      <c r="S78" s="223" t="str">
        <f t="shared" si="15"/>
        <v/>
      </c>
      <c r="T78" s="223" t="str">
        <f t="shared" si="16"/>
        <v/>
      </c>
      <c r="U78" s="223" t="str">
        <f t="shared" si="17"/>
        <v/>
      </c>
      <c r="V78" s="223" t="str">
        <f t="shared" si="18"/>
        <v/>
      </c>
      <c r="W78" s="223" t="str">
        <f t="shared" si="19"/>
        <v/>
      </c>
      <c r="X78" s="223" t="str">
        <f t="shared" si="20"/>
        <v/>
      </c>
      <c r="Y78" s="223" t="str">
        <f t="shared" si="21"/>
        <v/>
      </c>
      <c r="Z78" s="223" t="str">
        <f t="shared" si="22"/>
        <v/>
      </c>
      <c r="AA78" s="223" t="str">
        <f t="shared" si="23"/>
        <v/>
      </c>
      <c r="AB78" s="263"/>
    </row>
    <row r="79" spans="1:28" ht="18.5" customHeight="1">
      <c r="A79" s="343">
        <f>'statement of marks'!A79</f>
        <v>73</v>
      </c>
      <c r="B79" s="344" t="str">
        <f>'statement of marks'!D79</f>
        <v/>
      </c>
      <c r="C79" s="344" t="str">
        <f>'statement of marks'!E79</f>
        <v/>
      </c>
      <c r="D79" s="345" t="str">
        <f>'statement of marks'!F79</f>
        <v/>
      </c>
      <c r="E79" s="229" t="str">
        <f>'statement of marks'!H79</f>
        <v>v 073</v>
      </c>
      <c r="F79" s="229" t="str">
        <f>'statement of marks'!I79</f>
        <v>c 073</v>
      </c>
      <c r="G79" s="229" t="str">
        <f>'statement of marks'!J79</f>
        <v>l 073</v>
      </c>
      <c r="H79" s="230" t="str">
        <f>'statement of marks'!B79</f>
        <v/>
      </c>
      <c r="I79" s="230" t="str">
        <f>'statement of marks'!C79</f>
        <v/>
      </c>
      <c r="J79" s="220" t="str">
        <f>'statement of marks'!ER79</f>
        <v/>
      </c>
      <c r="K79" s="231" t="str">
        <f>'statement of marks'!EO79</f>
        <v/>
      </c>
      <c r="L79" s="259" t="str">
        <f>'statement of marks'!EP79</f>
        <v/>
      </c>
      <c r="O79" s="260" t="str">
        <f>'statement of marks'!H79</f>
        <v>v 073</v>
      </c>
      <c r="P79" s="223" t="str">
        <f t="shared" si="12"/>
        <v/>
      </c>
      <c r="Q79" s="223" t="str">
        <f t="shared" si="13"/>
        <v/>
      </c>
      <c r="R79" s="223" t="str">
        <f t="shared" si="14"/>
        <v/>
      </c>
      <c r="S79" s="223" t="str">
        <f t="shared" si="15"/>
        <v/>
      </c>
      <c r="T79" s="223" t="str">
        <f t="shared" si="16"/>
        <v/>
      </c>
      <c r="U79" s="223" t="str">
        <f t="shared" si="17"/>
        <v/>
      </c>
      <c r="V79" s="223" t="str">
        <f t="shared" si="18"/>
        <v/>
      </c>
      <c r="W79" s="223" t="str">
        <f t="shared" si="19"/>
        <v/>
      </c>
      <c r="X79" s="223" t="str">
        <f t="shared" si="20"/>
        <v/>
      </c>
      <c r="Y79" s="223" t="str">
        <f t="shared" si="21"/>
        <v/>
      </c>
      <c r="Z79" s="223" t="str">
        <f t="shared" si="22"/>
        <v/>
      </c>
      <c r="AA79" s="223" t="str">
        <f t="shared" si="23"/>
        <v/>
      </c>
      <c r="AB79" s="263"/>
    </row>
    <row r="80" spans="1:28" ht="18.5" customHeight="1">
      <c r="A80" s="343">
        <f>'statement of marks'!A80</f>
        <v>74</v>
      </c>
      <c r="B80" s="344" t="str">
        <f>'statement of marks'!D80</f>
        <v/>
      </c>
      <c r="C80" s="344" t="str">
        <f>'statement of marks'!E80</f>
        <v/>
      </c>
      <c r="D80" s="345" t="str">
        <f>'statement of marks'!F80</f>
        <v/>
      </c>
      <c r="E80" s="229" t="str">
        <f>'statement of marks'!H80</f>
        <v>v 074</v>
      </c>
      <c r="F80" s="229" t="str">
        <f>'statement of marks'!I80</f>
        <v>c 074</v>
      </c>
      <c r="G80" s="229" t="str">
        <f>'statement of marks'!J80</f>
        <v>l 074</v>
      </c>
      <c r="H80" s="230" t="str">
        <f>'statement of marks'!B80</f>
        <v/>
      </c>
      <c r="I80" s="230" t="str">
        <f>'statement of marks'!C80</f>
        <v/>
      </c>
      <c r="J80" s="220" t="str">
        <f>'statement of marks'!ER80</f>
        <v/>
      </c>
      <c r="K80" s="231" t="str">
        <f>'statement of marks'!EO80</f>
        <v/>
      </c>
      <c r="L80" s="259" t="str">
        <f>'statement of marks'!EP80</f>
        <v/>
      </c>
      <c r="O80" s="260" t="str">
        <f>'statement of marks'!H80</f>
        <v>v 074</v>
      </c>
      <c r="P80" s="223" t="str">
        <f t="shared" si="12"/>
        <v/>
      </c>
      <c r="Q80" s="223" t="str">
        <f t="shared" si="13"/>
        <v/>
      </c>
      <c r="R80" s="223" t="str">
        <f t="shared" si="14"/>
        <v/>
      </c>
      <c r="S80" s="223" t="str">
        <f t="shared" si="15"/>
        <v/>
      </c>
      <c r="T80" s="223" t="str">
        <f t="shared" si="16"/>
        <v/>
      </c>
      <c r="U80" s="223" t="str">
        <f t="shared" si="17"/>
        <v/>
      </c>
      <c r="V80" s="223" t="str">
        <f t="shared" si="18"/>
        <v/>
      </c>
      <c r="W80" s="223" t="str">
        <f t="shared" si="19"/>
        <v/>
      </c>
      <c r="X80" s="223" t="str">
        <f t="shared" si="20"/>
        <v/>
      </c>
      <c r="Y80" s="223" t="str">
        <f t="shared" si="21"/>
        <v/>
      </c>
      <c r="Z80" s="223" t="str">
        <f t="shared" si="22"/>
        <v/>
      </c>
      <c r="AA80" s="223" t="str">
        <f t="shared" si="23"/>
        <v/>
      </c>
      <c r="AB80" s="263"/>
    </row>
    <row r="81" spans="1:28" ht="18.5" customHeight="1">
      <c r="A81" s="343">
        <f>'statement of marks'!A81</f>
        <v>75</v>
      </c>
      <c r="B81" s="344" t="str">
        <f>'statement of marks'!D81</f>
        <v/>
      </c>
      <c r="C81" s="344" t="str">
        <f>'statement of marks'!E81</f>
        <v/>
      </c>
      <c r="D81" s="345" t="str">
        <f>'statement of marks'!F81</f>
        <v/>
      </c>
      <c r="E81" s="229" t="str">
        <f>'statement of marks'!H81</f>
        <v>v 075</v>
      </c>
      <c r="F81" s="229" t="str">
        <f>'statement of marks'!I81</f>
        <v>c 075</v>
      </c>
      <c r="G81" s="229" t="str">
        <f>'statement of marks'!J81</f>
        <v>l 075</v>
      </c>
      <c r="H81" s="230" t="str">
        <f>'statement of marks'!B81</f>
        <v/>
      </c>
      <c r="I81" s="230" t="str">
        <f>'statement of marks'!C81</f>
        <v/>
      </c>
      <c r="J81" s="220" t="str">
        <f>'statement of marks'!ER81</f>
        <v/>
      </c>
      <c r="K81" s="231" t="str">
        <f>'statement of marks'!EO81</f>
        <v/>
      </c>
      <c r="L81" s="259" t="str">
        <f>'statement of marks'!EP81</f>
        <v/>
      </c>
      <c r="O81" s="260" t="str">
        <f>'statement of marks'!H81</f>
        <v>v 075</v>
      </c>
      <c r="P81" s="223" t="str">
        <f t="shared" si="12"/>
        <v/>
      </c>
      <c r="Q81" s="223" t="str">
        <f t="shared" si="13"/>
        <v/>
      </c>
      <c r="R81" s="223" t="str">
        <f t="shared" si="14"/>
        <v/>
      </c>
      <c r="S81" s="223" t="str">
        <f t="shared" si="15"/>
        <v/>
      </c>
      <c r="T81" s="223" t="str">
        <f t="shared" si="16"/>
        <v/>
      </c>
      <c r="U81" s="223" t="str">
        <f t="shared" si="17"/>
        <v/>
      </c>
      <c r="V81" s="223" t="str">
        <f t="shared" si="18"/>
        <v/>
      </c>
      <c r="W81" s="223" t="str">
        <f t="shared" si="19"/>
        <v/>
      </c>
      <c r="X81" s="223" t="str">
        <f t="shared" si="20"/>
        <v/>
      </c>
      <c r="Y81" s="223" t="str">
        <f t="shared" si="21"/>
        <v/>
      </c>
      <c r="Z81" s="223" t="str">
        <f t="shared" si="22"/>
        <v/>
      </c>
      <c r="AA81" s="223" t="str">
        <f t="shared" si="23"/>
        <v/>
      </c>
      <c r="AB81" s="263"/>
    </row>
    <row r="82" spans="1:28" ht="18.5" customHeight="1">
      <c r="A82" s="343">
        <f>'statement of marks'!A82</f>
        <v>76</v>
      </c>
      <c r="B82" s="344" t="str">
        <f>'statement of marks'!D82</f>
        <v/>
      </c>
      <c r="C82" s="344" t="str">
        <f>'statement of marks'!E82</f>
        <v/>
      </c>
      <c r="D82" s="345" t="str">
        <f>'statement of marks'!F82</f>
        <v/>
      </c>
      <c r="E82" s="229" t="str">
        <f>'statement of marks'!H82</f>
        <v>v 076</v>
      </c>
      <c r="F82" s="229" t="str">
        <f>'statement of marks'!I82</f>
        <v>c 076</v>
      </c>
      <c r="G82" s="229" t="str">
        <f>'statement of marks'!J82</f>
        <v>l 076</v>
      </c>
      <c r="H82" s="230" t="str">
        <f>'statement of marks'!B82</f>
        <v/>
      </c>
      <c r="I82" s="230" t="str">
        <f>'statement of marks'!C82</f>
        <v/>
      </c>
      <c r="J82" s="220" t="str">
        <f>'statement of marks'!ER82</f>
        <v/>
      </c>
      <c r="K82" s="231" t="str">
        <f>'statement of marks'!EO82</f>
        <v/>
      </c>
      <c r="L82" s="259" t="str">
        <f>'statement of marks'!EP82</f>
        <v/>
      </c>
      <c r="O82" s="260" t="str">
        <f>'statement of marks'!H82</f>
        <v>v 076</v>
      </c>
      <c r="P82" s="223" t="str">
        <f t="shared" si="12"/>
        <v/>
      </c>
      <c r="Q82" s="223" t="str">
        <f t="shared" si="13"/>
        <v/>
      </c>
      <c r="R82" s="223" t="str">
        <f t="shared" si="14"/>
        <v/>
      </c>
      <c r="S82" s="223" t="str">
        <f t="shared" si="15"/>
        <v/>
      </c>
      <c r="T82" s="223" t="str">
        <f t="shared" si="16"/>
        <v/>
      </c>
      <c r="U82" s="223" t="str">
        <f t="shared" si="17"/>
        <v/>
      </c>
      <c r="V82" s="223" t="str">
        <f t="shared" si="18"/>
        <v/>
      </c>
      <c r="W82" s="223" t="str">
        <f t="shared" si="19"/>
        <v/>
      </c>
      <c r="X82" s="223" t="str">
        <f t="shared" si="20"/>
        <v/>
      </c>
      <c r="Y82" s="223" t="str">
        <f t="shared" si="21"/>
        <v/>
      </c>
      <c r="Z82" s="223" t="str">
        <f t="shared" si="22"/>
        <v/>
      </c>
      <c r="AA82" s="223" t="str">
        <f t="shared" si="23"/>
        <v/>
      </c>
      <c r="AB82" s="263"/>
    </row>
    <row r="83" spans="1:28" ht="18.5" customHeight="1">
      <c r="A83" s="343">
        <f>'statement of marks'!A83</f>
        <v>77</v>
      </c>
      <c r="B83" s="344" t="str">
        <f>'statement of marks'!D83</f>
        <v/>
      </c>
      <c r="C83" s="344" t="str">
        <f>'statement of marks'!E83</f>
        <v/>
      </c>
      <c r="D83" s="345" t="str">
        <f>'statement of marks'!F83</f>
        <v/>
      </c>
      <c r="E83" s="229" t="str">
        <f>'statement of marks'!H83</f>
        <v>v 077</v>
      </c>
      <c r="F83" s="229" t="str">
        <f>'statement of marks'!I83</f>
        <v>c 077</v>
      </c>
      <c r="G83" s="229" t="str">
        <f>'statement of marks'!J83</f>
        <v>l 077</v>
      </c>
      <c r="H83" s="230" t="str">
        <f>'statement of marks'!B83</f>
        <v/>
      </c>
      <c r="I83" s="230" t="str">
        <f>'statement of marks'!C83</f>
        <v/>
      </c>
      <c r="J83" s="220" t="str">
        <f>'statement of marks'!ER83</f>
        <v/>
      </c>
      <c r="K83" s="231" t="str">
        <f>'statement of marks'!EO83</f>
        <v/>
      </c>
      <c r="L83" s="259" t="str">
        <f>'statement of marks'!EP83</f>
        <v/>
      </c>
      <c r="O83" s="260" t="str">
        <f>'statement of marks'!H83</f>
        <v>v 077</v>
      </c>
      <c r="P83" s="223" t="str">
        <f t="shared" si="12"/>
        <v/>
      </c>
      <c r="Q83" s="223" t="str">
        <f t="shared" si="13"/>
        <v/>
      </c>
      <c r="R83" s="223" t="str">
        <f t="shared" si="14"/>
        <v/>
      </c>
      <c r="S83" s="223" t="str">
        <f t="shared" si="15"/>
        <v/>
      </c>
      <c r="T83" s="223" t="str">
        <f t="shared" si="16"/>
        <v/>
      </c>
      <c r="U83" s="223" t="str">
        <f t="shared" si="17"/>
        <v/>
      </c>
      <c r="V83" s="223" t="str">
        <f t="shared" si="18"/>
        <v/>
      </c>
      <c r="W83" s="223" t="str">
        <f t="shared" si="19"/>
        <v/>
      </c>
      <c r="X83" s="223" t="str">
        <f t="shared" si="20"/>
        <v/>
      </c>
      <c r="Y83" s="223" t="str">
        <f t="shared" si="21"/>
        <v/>
      </c>
      <c r="Z83" s="223" t="str">
        <f t="shared" si="22"/>
        <v/>
      </c>
      <c r="AA83" s="223" t="str">
        <f t="shared" si="23"/>
        <v/>
      </c>
      <c r="AB83" s="263"/>
    </row>
    <row r="84" spans="1:28" ht="18.5" customHeight="1">
      <c r="A84" s="343">
        <f>'statement of marks'!A84</f>
        <v>78</v>
      </c>
      <c r="B84" s="344" t="str">
        <f>'statement of marks'!D84</f>
        <v/>
      </c>
      <c r="C84" s="344" t="str">
        <f>'statement of marks'!E84</f>
        <v/>
      </c>
      <c r="D84" s="345" t="str">
        <f>'statement of marks'!F84</f>
        <v/>
      </c>
      <c r="E84" s="229" t="str">
        <f>'statement of marks'!H84</f>
        <v>v 078</v>
      </c>
      <c r="F84" s="229" t="str">
        <f>'statement of marks'!I84</f>
        <v>c 078</v>
      </c>
      <c r="G84" s="229" t="str">
        <f>'statement of marks'!J84</f>
        <v>l 078</v>
      </c>
      <c r="H84" s="230" t="str">
        <f>'statement of marks'!B84</f>
        <v/>
      </c>
      <c r="I84" s="230" t="str">
        <f>'statement of marks'!C84</f>
        <v/>
      </c>
      <c r="J84" s="220" t="str">
        <f>'statement of marks'!ER84</f>
        <v/>
      </c>
      <c r="K84" s="231" t="str">
        <f>'statement of marks'!EO84</f>
        <v/>
      </c>
      <c r="L84" s="259" t="str">
        <f>'statement of marks'!EP84</f>
        <v/>
      </c>
      <c r="O84" s="260" t="str">
        <f>'statement of marks'!H84</f>
        <v>v 078</v>
      </c>
      <c r="P84" s="223" t="str">
        <f t="shared" si="12"/>
        <v/>
      </c>
      <c r="Q84" s="223" t="str">
        <f t="shared" si="13"/>
        <v/>
      </c>
      <c r="R84" s="223" t="str">
        <f t="shared" si="14"/>
        <v/>
      </c>
      <c r="S84" s="223" t="str">
        <f t="shared" si="15"/>
        <v/>
      </c>
      <c r="T84" s="223" t="str">
        <f t="shared" si="16"/>
        <v/>
      </c>
      <c r="U84" s="223" t="str">
        <f t="shared" si="17"/>
        <v/>
      </c>
      <c r="V84" s="223" t="str">
        <f t="shared" si="18"/>
        <v/>
      </c>
      <c r="W84" s="223" t="str">
        <f t="shared" si="19"/>
        <v/>
      </c>
      <c r="X84" s="223" t="str">
        <f t="shared" si="20"/>
        <v/>
      </c>
      <c r="Y84" s="223" t="str">
        <f t="shared" si="21"/>
        <v/>
      </c>
      <c r="Z84" s="223" t="str">
        <f t="shared" si="22"/>
        <v/>
      </c>
      <c r="AA84" s="223" t="str">
        <f t="shared" si="23"/>
        <v/>
      </c>
      <c r="AB84" s="263"/>
    </row>
    <row r="85" spans="1:28" ht="18.5" customHeight="1">
      <c r="A85" s="343">
        <f>'statement of marks'!A85</f>
        <v>79</v>
      </c>
      <c r="B85" s="344" t="str">
        <f>'statement of marks'!D85</f>
        <v/>
      </c>
      <c r="C85" s="344" t="str">
        <f>'statement of marks'!E85</f>
        <v/>
      </c>
      <c r="D85" s="345" t="str">
        <f>'statement of marks'!F85</f>
        <v/>
      </c>
      <c r="E85" s="229" t="str">
        <f>'statement of marks'!H85</f>
        <v>v 079</v>
      </c>
      <c r="F85" s="229" t="str">
        <f>'statement of marks'!I85</f>
        <v>c 079</v>
      </c>
      <c r="G85" s="229" t="str">
        <f>'statement of marks'!J85</f>
        <v>l 079</v>
      </c>
      <c r="H85" s="230" t="str">
        <f>'statement of marks'!B85</f>
        <v/>
      </c>
      <c r="I85" s="230" t="str">
        <f>'statement of marks'!C85</f>
        <v/>
      </c>
      <c r="J85" s="220" t="str">
        <f>'statement of marks'!ER85</f>
        <v/>
      </c>
      <c r="K85" s="231" t="str">
        <f>'statement of marks'!EO85</f>
        <v/>
      </c>
      <c r="L85" s="259" t="str">
        <f>'statement of marks'!EP85</f>
        <v/>
      </c>
      <c r="O85" s="260" t="str">
        <f>'statement of marks'!H85</f>
        <v>v 079</v>
      </c>
      <c r="P85" s="223" t="str">
        <f t="shared" si="12"/>
        <v/>
      </c>
      <c r="Q85" s="223" t="str">
        <f t="shared" si="13"/>
        <v/>
      </c>
      <c r="R85" s="223" t="str">
        <f t="shared" si="14"/>
        <v/>
      </c>
      <c r="S85" s="223" t="str">
        <f t="shared" si="15"/>
        <v/>
      </c>
      <c r="T85" s="223" t="str">
        <f t="shared" si="16"/>
        <v/>
      </c>
      <c r="U85" s="223" t="str">
        <f t="shared" si="17"/>
        <v/>
      </c>
      <c r="V85" s="223" t="str">
        <f t="shared" si="18"/>
        <v/>
      </c>
      <c r="W85" s="223" t="str">
        <f t="shared" si="19"/>
        <v/>
      </c>
      <c r="X85" s="223" t="str">
        <f t="shared" si="20"/>
        <v/>
      </c>
      <c r="Y85" s="223" t="str">
        <f t="shared" si="21"/>
        <v/>
      </c>
      <c r="Z85" s="223" t="str">
        <f t="shared" si="22"/>
        <v/>
      </c>
      <c r="AA85" s="223" t="str">
        <f t="shared" si="23"/>
        <v/>
      </c>
      <c r="AB85" s="263"/>
    </row>
    <row r="86" spans="1:28" ht="18.5" customHeight="1">
      <c r="A86" s="343">
        <f>'statement of marks'!A86</f>
        <v>80</v>
      </c>
      <c r="B86" s="344" t="str">
        <f>'statement of marks'!D86</f>
        <v/>
      </c>
      <c r="C86" s="344" t="str">
        <f>'statement of marks'!E86</f>
        <v/>
      </c>
      <c r="D86" s="345" t="str">
        <f>'statement of marks'!F86</f>
        <v/>
      </c>
      <c r="E86" s="229" t="str">
        <f>'statement of marks'!H86</f>
        <v>v 080</v>
      </c>
      <c r="F86" s="229" t="str">
        <f>'statement of marks'!I86</f>
        <v>c 080</v>
      </c>
      <c r="G86" s="229" t="str">
        <f>'statement of marks'!J86</f>
        <v>l 080</v>
      </c>
      <c r="H86" s="230" t="str">
        <f>'statement of marks'!B86</f>
        <v/>
      </c>
      <c r="I86" s="230" t="str">
        <f>'statement of marks'!C86</f>
        <v/>
      </c>
      <c r="J86" s="220" t="str">
        <f>'statement of marks'!ER86</f>
        <v/>
      </c>
      <c r="K86" s="231" t="str">
        <f>'statement of marks'!EO86</f>
        <v/>
      </c>
      <c r="L86" s="259" t="str">
        <f>'statement of marks'!EP86</f>
        <v/>
      </c>
      <c r="O86" s="260" t="str">
        <f>'statement of marks'!H86</f>
        <v>v 080</v>
      </c>
      <c r="P86" s="223" t="str">
        <f t="shared" si="12"/>
        <v/>
      </c>
      <c r="Q86" s="223" t="str">
        <f t="shared" si="13"/>
        <v/>
      </c>
      <c r="R86" s="223" t="str">
        <f t="shared" si="14"/>
        <v/>
      </c>
      <c r="S86" s="223" t="str">
        <f t="shared" si="15"/>
        <v/>
      </c>
      <c r="T86" s="223" t="str">
        <f t="shared" si="16"/>
        <v/>
      </c>
      <c r="U86" s="223" t="str">
        <f t="shared" si="17"/>
        <v/>
      </c>
      <c r="V86" s="223" t="str">
        <f t="shared" si="18"/>
        <v/>
      </c>
      <c r="W86" s="223" t="str">
        <f t="shared" si="19"/>
        <v/>
      </c>
      <c r="X86" s="223" t="str">
        <f t="shared" si="20"/>
        <v/>
      </c>
      <c r="Y86" s="223" t="str">
        <f t="shared" si="21"/>
        <v/>
      </c>
      <c r="Z86" s="223" t="str">
        <f t="shared" si="22"/>
        <v/>
      </c>
      <c r="AA86" s="223" t="str">
        <f t="shared" si="23"/>
        <v/>
      </c>
      <c r="AB86" s="263"/>
    </row>
    <row r="87" spans="1:28" ht="18.5" customHeight="1">
      <c r="A87" s="343">
        <f>'statement of marks'!A87</f>
        <v>81</v>
      </c>
      <c r="B87" s="344" t="str">
        <f>'statement of marks'!D87</f>
        <v/>
      </c>
      <c r="C87" s="344" t="str">
        <f>'statement of marks'!E87</f>
        <v/>
      </c>
      <c r="D87" s="345" t="str">
        <f>'statement of marks'!F87</f>
        <v/>
      </c>
      <c r="E87" s="229" t="str">
        <f>'statement of marks'!H87</f>
        <v>v 081</v>
      </c>
      <c r="F87" s="229" t="str">
        <f>'statement of marks'!I87</f>
        <v>c 081</v>
      </c>
      <c r="G87" s="229" t="str">
        <f>'statement of marks'!J87</f>
        <v>l 081</v>
      </c>
      <c r="H87" s="230" t="str">
        <f>'statement of marks'!B87</f>
        <v/>
      </c>
      <c r="I87" s="230" t="str">
        <f>'statement of marks'!C87</f>
        <v/>
      </c>
      <c r="J87" s="220" t="str">
        <f>'statement of marks'!ER87</f>
        <v/>
      </c>
      <c r="K87" s="231" t="str">
        <f>'statement of marks'!EO87</f>
        <v/>
      </c>
      <c r="L87" s="259" t="str">
        <f>'statement of marks'!EP87</f>
        <v/>
      </c>
      <c r="O87" s="260" t="str">
        <f>'statement of marks'!H87</f>
        <v>v 081</v>
      </c>
      <c r="P87" s="223" t="str">
        <f t="shared" si="12"/>
        <v/>
      </c>
      <c r="Q87" s="223" t="str">
        <f t="shared" si="13"/>
        <v/>
      </c>
      <c r="R87" s="223" t="str">
        <f t="shared" si="14"/>
        <v/>
      </c>
      <c r="S87" s="223" t="str">
        <f t="shared" si="15"/>
        <v/>
      </c>
      <c r="T87" s="223" t="str">
        <f t="shared" si="16"/>
        <v/>
      </c>
      <c r="U87" s="223" t="str">
        <f t="shared" si="17"/>
        <v/>
      </c>
      <c r="V87" s="223" t="str">
        <f t="shared" si="18"/>
        <v/>
      </c>
      <c r="W87" s="223" t="str">
        <f t="shared" si="19"/>
        <v/>
      </c>
      <c r="X87" s="223" t="str">
        <f t="shared" si="20"/>
        <v/>
      </c>
      <c r="Y87" s="223" t="str">
        <f t="shared" si="21"/>
        <v/>
      </c>
      <c r="Z87" s="223" t="str">
        <f t="shared" si="22"/>
        <v/>
      </c>
      <c r="AA87" s="223" t="str">
        <f t="shared" si="23"/>
        <v/>
      </c>
      <c r="AB87" s="263"/>
    </row>
    <row r="88" spans="1:28" ht="18.5" customHeight="1">
      <c r="A88" s="343">
        <f>'statement of marks'!A88</f>
        <v>82</v>
      </c>
      <c r="B88" s="344" t="str">
        <f>'statement of marks'!D88</f>
        <v/>
      </c>
      <c r="C88" s="344" t="str">
        <f>'statement of marks'!E88</f>
        <v/>
      </c>
      <c r="D88" s="345" t="str">
        <f>'statement of marks'!F88</f>
        <v/>
      </c>
      <c r="E88" s="229" t="str">
        <f>'statement of marks'!H88</f>
        <v>v 082</v>
      </c>
      <c r="F88" s="229" t="str">
        <f>'statement of marks'!I88</f>
        <v>c 082</v>
      </c>
      <c r="G88" s="229" t="str">
        <f>'statement of marks'!J88</f>
        <v>l 082</v>
      </c>
      <c r="H88" s="230" t="str">
        <f>'statement of marks'!B88</f>
        <v/>
      </c>
      <c r="I88" s="230" t="str">
        <f>'statement of marks'!C88</f>
        <v/>
      </c>
      <c r="J88" s="220" t="str">
        <f>'statement of marks'!ER88</f>
        <v/>
      </c>
      <c r="K88" s="231" t="str">
        <f>'statement of marks'!EO88</f>
        <v/>
      </c>
      <c r="L88" s="259" t="str">
        <f>'statement of marks'!EP88</f>
        <v/>
      </c>
      <c r="O88" s="260" t="str">
        <f>'statement of marks'!H88</f>
        <v>v 082</v>
      </c>
      <c r="P88" s="223" t="str">
        <f t="shared" si="12"/>
        <v/>
      </c>
      <c r="Q88" s="223" t="str">
        <f t="shared" si="13"/>
        <v/>
      </c>
      <c r="R88" s="223" t="str">
        <f t="shared" si="14"/>
        <v/>
      </c>
      <c r="S88" s="223" t="str">
        <f t="shared" si="15"/>
        <v/>
      </c>
      <c r="T88" s="223" t="str">
        <f t="shared" si="16"/>
        <v/>
      </c>
      <c r="U88" s="223" t="str">
        <f t="shared" si="17"/>
        <v/>
      </c>
      <c r="V88" s="223" t="str">
        <f t="shared" si="18"/>
        <v/>
      </c>
      <c r="W88" s="223" t="str">
        <f t="shared" si="19"/>
        <v/>
      </c>
      <c r="X88" s="223" t="str">
        <f t="shared" si="20"/>
        <v/>
      </c>
      <c r="Y88" s="223" t="str">
        <f t="shared" si="21"/>
        <v/>
      </c>
      <c r="Z88" s="223" t="str">
        <f t="shared" si="22"/>
        <v/>
      </c>
      <c r="AA88" s="223" t="str">
        <f t="shared" si="23"/>
        <v/>
      </c>
      <c r="AB88" s="263"/>
    </row>
    <row r="89" spans="1:28" ht="18.5" customHeight="1">
      <c r="A89" s="343">
        <f>'statement of marks'!A89</f>
        <v>83</v>
      </c>
      <c r="B89" s="344" t="str">
        <f>'statement of marks'!D89</f>
        <v/>
      </c>
      <c r="C89" s="344" t="str">
        <f>'statement of marks'!E89</f>
        <v/>
      </c>
      <c r="D89" s="345" t="str">
        <f>'statement of marks'!F89</f>
        <v/>
      </c>
      <c r="E89" s="229" t="str">
        <f>'statement of marks'!H89</f>
        <v>v 083</v>
      </c>
      <c r="F89" s="229" t="str">
        <f>'statement of marks'!I89</f>
        <v>c 083</v>
      </c>
      <c r="G89" s="229" t="str">
        <f>'statement of marks'!J89</f>
        <v>l 083</v>
      </c>
      <c r="H89" s="230" t="str">
        <f>'statement of marks'!B89</f>
        <v/>
      </c>
      <c r="I89" s="230" t="str">
        <f>'statement of marks'!C89</f>
        <v/>
      </c>
      <c r="J89" s="220" t="str">
        <f>'statement of marks'!ER89</f>
        <v/>
      </c>
      <c r="K89" s="231" t="str">
        <f>'statement of marks'!EO89</f>
        <v/>
      </c>
      <c r="L89" s="259" t="str">
        <f>'statement of marks'!EP89</f>
        <v/>
      </c>
      <c r="O89" s="260" t="str">
        <f>'statement of marks'!H89</f>
        <v>v 083</v>
      </c>
      <c r="P89" s="223" t="str">
        <f t="shared" si="12"/>
        <v/>
      </c>
      <c r="Q89" s="223" t="str">
        <f t="shared" si="13"/>
        <v/>
      </c>
      <c r="R89" s="223" t="str">
        <f t="shared" si="14"/>
        <v/>
      </c>
      <c r="S89" s="223" t="str">
        <f t="shared" si="15"/>
        <v/>
      </c>
      <c r="T89" s="223" t="str">
        <f t="shared" si="16"/>
        <v/>
      </c>
      <c r="U89" s="223" t="str">
        <f t="shared" si="17"/>
        <v/>
      </c>
      <c r="V89" s="223" t="str">
        <f t="shared" si="18"/>
        <v/>
      </c>
      <c r="W89" s="223" t="str">
        <f t="shared" si="19"/>
        <v/>
      </c>
      <c r="X89" s="223" t="str">
        <f t="shared" si="20"/>
        <v/>
      </c>
      <c r="Y89" s="223" t="str">
        <f t="shared" si="21"/>
        <v/>
      </c>
      <c r="Z89" s="223" t="str">
        <f t="shared" si="22"/>
        <v/>
      </c>
      <c r="AA89" s="223" t="str">
        <f t="shared" si="23"/>
        <v/>
      </c>
      <c r="AB89" s="263"/>
    </row>
    <row r="90" spans="1:28" ht="18.5" customHeight="1">
      <c r="A90" s="343">
        <f>'statement of marks'!A90</f>
        <v>84</v>
      </c>
      <c r="B90" s="344" t="str">
        <f>'statement of marks'!D90</f>
        <v/>
      </c>
      <c r="C90" s="344" t="str">
        <f>'statement of marks'!E90</f>
        <v/>
      </c>
      <c r="D90" s="345" t="str">
        <f>'statement of marks'!F90</f>
        <v/>
      </c>
      <c r="E90" s="229" t="str">
        <f>'statement of marks'!H90</f>
        <v>v 084</v>
      </c>
      <c r="F90" s="229" t="str">
        <f>'statement of marks'!I90</f>
        <v>c 084</v>
      </c>
      <c r="G90" s="229" t="str">
        <f>'statement of marks'!J90</f>
        <v>l 084</v>
      </c>
      <c r="H90" s="230" t="str">
        <f>'statement of marks'!B90</f>
        <v/>
      </c>
      <c r="I90" s="230" t="str">
        <f>'statement of marks'!C90</f>
        <v/>
      </c>
      <c r="J90" s="220" t="str">
        <f>'statement of marks'!ER90</f>
        <v/>
      </c>
      <c r="K90" s="231" t="str">
        <f>'statement of marks'!EO90</f>
        <v/>
      </c>
      <c r="L90" s="259" t="str">
        <f>'statement of marks'!EP90</f>
        <v/>
      </c>
      <c r="O90" s="260" t="str">
        <f>'statement of marks'!H90</f>
        <v>v 084</v>
      </c>
      <c r="P90" s="223" t="str">
        <f t="shared" si="12"/>
        <v/>
      </c>
      <c r="Q90" s="223" t="str">
        <f t="shared" si="13"/>
        <v/>
      </c>
      <c r="R90" s="223" t="str">
        <f t="shared" si="14"/>
        <v/>
      </c>
      <c r="S90" s="223" t="str">
        <f t="shared" si="15"/>
        <v/>
      </c>
      <c r="T90" s="223" t="str">
        <f t="shared" si="16"/>
        <v/>
      </c>
      <c r="U90" s="223" t="str">
        <f t="shared" si="17"/>
        <v/>
      </c>
      <c r="V90" s="223" t="str">
        <f t="shared" si="18"/>
        <v/>
      </c>
      <c r="W90" s="223" t="str">
        <f t="shared" si="19"/>
        <v/>
      </c>
      <c r="X90" s="223" t="str">
        <f t="shared" si="20"/>
        <v/>
      </c>
      <c r="Y90" s="223" t="str">
        <f t="shared" si="21"/>
        <v/>
      </c>
      <c r="Z90" s="223" t="str">
        <f t="shared" si="22"/>
        <v/>
      </c>
      <c r="AA90" s="223" t="str">
        <f t="shared" si="23"/>
        <v/>
      </c>
      <c r="AB90" s="263"/>
    </row>
    <row r="91" spans="1:28" ht="18.5" customHeight="1">
      <c r="A91" s="343">
        <f>'statement of marks'!A91</f>
        <v>85</v>
      </c>
      <c r="B91" s="344" t="str">
        <f>'statement of marks'!D91</f>
        <v/>
      </c>
      <c r="C91" s="344" t="str">
        <f>'statement of marks'!E91</f>
        <v/>
      </c>
      <c r="D91" s="345" t="str">
        <f>'statement of marks'!F91</f>
        <v/>
      </c>
      <c r="E91" s="229" t="str">
        <f>'statement of marks'!H91</f>
        <v>v 085</v>
      </c>
      <c r="F91" s="229" t="str">
        <f>'statement of marks'!I91</f>
        <v>c 085</v>
      </c>
      <c r="G91" s="229" t="str">
        <f>'statement of marks'!J91</f>
        <v>l 085</v>
      </c>
      <c r="H91" s="230" t="str">
        <f>'statement of marks'!B91</f>
        <v/>
      </c>
      <c r="I91" s="230" t="str">
        <f>'statement of marks'!C91</f>
        <v/>
      </c>
      <c r="J91" s="220" t="str">
        <f>'statement of marks'!ER91</f>
        <v/>
      </c>
      <c r="K91" s="231" t="str">
        <f>'statement of marks'!EO91</f>
        <v/>
      </c>
      <c r="L91" s="259" t="str">
        <f>'statement of marks'!EP91</f>
        <v/>
      </c>
      <c r="O91" s="260" t="str">
        <f>'statement of marks'!H91</f>
        <v>v 085</v>
      </c>
      <c r="P91" s="223" t="str">
        <f t="shared" si="12"/>
        <v/>
      </c>
      <c r="Q91" s="223" t="str">
        <f t="shared" si="13"/>
        <v/>
      </c>
      <c r="R91" s="223" t="str">
        <f t="shared" si="14"/>
        <v/>
      </c>
      <c r="S91" s="223" t="str">
        <f t="shared" si="15"/>
        <v/>
      </c>
      <c r="T91" s="223" t="str">
        <f t="shared" si="16"/>
        <v/>
      </c>
      <c r="U91" s="223" t="str">
        <f t="shared" si="17"/>
        <v/>
      </c>
      <c r="V91" s="223" t="str">
        <f t="shared" si="18"/>
        <v/>
      </c>
      <c r="W91" s="223" t="str">
        <f t="shared" si="19"/>
        <v/>
      </c>
      <c r="X91" s="223" t="str">
        <f t="shared" si="20"/>
        <v/>
      </c>
      <c r="Y91" s="223" t="str">
        <f t="shared" si="21"/>
        <v/>
      </c>
      <c r="Z91" s="223" t="str">
        <f t="shared" si="22"/>
        <v/>
      </c>
      <c r="AA91" s="223" t="str">
        <f t="shared" si="23"/>
        <v/>
      </c>
      <c r="AB91" s="263"/>
    </row>
    <row r="92" spans="1:28" ht="18.5" customHeight="1">
      <c r="A92" s="343">
        <f>'statement of marks'!A92</f>
        <v>86</v>
      </c>
      <c r="B92" s="344" t="str">
        <f>'statement of marks'!D92</f>
        <v/>
      </c>
      <c r="C92" s="344" t="str">
        <f>'statement of marks'!E92</f>
        <v/>
      </c>
      <c r="D92" s="345" t="str">
        <f>'statement of marks'!F92</f>
        <v/>
      </c>
      <c r="E92" s="229" t="str">
        <f>'statement of marks'!H92</f>
        <v>v 086</v>
      </c>
      <c r="F92" s="229" t="str">
        <f>'statement of marks'!I92</f>
        <v>c 086</v>
      </c>
      <c r="G92" s="229" t="str">
        <f>'statement of marks'!J92</f>
        <v>l 086</v>
      </c>
      <c r="H92" s="230" t="str">
        <f>'statement of marks'!B92</f>
        <v/>
      </c>
      <c r="I92" s="230"/>
      <c r="J92" s="220" t="str">
        <f>'statement of marks'!ER92</f>
        <v/>
      </c>
      <c r="K92" s="231" t="str">
        <f>'statement of marks'!EO92</f>
        <v/>
      </c>
      <c r="L92" s="259" t="str">
        <f>'statement of marks'!EP92</f>
        <v/>
      </c>
      <c r="O92" s="260" t="str">
        <f>'statement of marks'!H92</f>
        <v>v 086</v>
      </c>
      <c r="P92" s="223" t="str">
        <f t="shared" si="12"/>
        <v/>
      </c>
      <c r="Q92" s="223" t="str">
        <f t="shared" si="13"/>
        <v/>
      </c>
      <c r="R92" s="223" t="str">
        <f t="shared" si="14"/>
        <v/>
      </c>
      <c r="S92" s="223" t="str">
        <f t="shared" si="15"/>
        <v/>
      </c>
      <c r="T92" s="223" t="str">
        <f t="shared" si="16"/>
        <v/>
      </c>
      <c r="U92" s="223" t="str">
        <f t="shared" si="17"/>
        <v/>
      </c>
      <c r="V92" s="223" t="str">
        <f t="shared" si="18"/>
        <v/>
      </c>
      <c r="W92" s="223" t="str">
        <f t="shared" si="19"/>
        <v/>
      </c>
      <c r="X92" s="223" t="str">
        <f t="shared" si="20"/>
        <v/>
      </c>
      <c r="Y92" s="223" t="str">
        <f t="shared" si="21"/>
        <v/>
      </c>
      <c r="Z92" s="223" t="str">
        <f t="shared" si="22"/>
        <v/>
      </c>
      <c r="AA92" s="223" t="str">
        <f t="shared" si="23"/>
        <v/>
      </c>
      <c r="AB92" s="263"/>
    </row>
    <row r="93" spans="1:28" ht="18.5" customHeight="1">
      <c r="A93" s="343">
        <f>'statement of marks'!A93</f>
        <v>87</v>
      </c>
      <c r="B93" s="344" t="str">
        <f>'statement of marks'!D93</f>
        <v/>
      </c>
      <c r="C93" s="344" t="str">
        <f>'statement of marks'!E93</f>
        <v/>
      </c>
      <c r="D93" s="345" t="str">
        <f>'statement of marks'!F93</f>
        <v/>
      </c>
      <c r="E93" s="229" t="str">
        <f>'statement of marks'!H93</f>
        <v>v 087</v>
      </c>
      <c r="F93" s="229" t="str">
        <f>'statement of marks'!I93</f>
        <v>c 087</v>
      </c>
      <c r="G93" s="229" t="str">
        <f>'statement of marks'!J93</f>
        <v>l 087</v>
      </c>
      <c r="H93" s="230" t="str">
        <f>'statement of marks'!B93</f>
        <v/>
      </c>
      <c r="I93" s="230"/>
      <c r="J93" s="220" t="str">
        <f>'statement of marks'!ER93</f>
        <v/>
      </c>
      <c r="K93" s="231" t="str">
        <f>'statement of marks'!EO93</f>
        <v/>
      </c>
      <c r="L93" s="259" t="str">
        <f>'statement of marks'!EP93</f>
        <v/>
      </c>
      <c r="O93" s="260" t="str">
        <f>'statement of marks'!H93</f>
        <v>v 087</v>
      </c>
      <c r="P93" s="223" t="str">
        <f t="shared" si="12"/>
        <v/>
      </c>
      <c r="Q93" s="223" t="str">
        <f t="shared" si="13"/>
        <v/>
      </c>
      <c r="R93" s="223" t="str">
        <f t="shared" si="14"/>
        <v/>
      </c>
      <c r="S93" s="223" t="str">
        <f t="shared" si="15"/>
        <v/>
      </c>
      <c r="T93" s="223" t="str">
        <f t="shared" si="16"/>
        <v/>
      </c>
      <c r="U93" s="223" t="str">
        <f t="shared" si="17"/>
        <v/>
      </c>
      <c r="V93" s="223" t="str">
        <f t="shared" si="18"/>
        <v/>
      </c>
      <c r="W93" s="223" t="str">
        <f t="shared" si="19"/>
        <v/>
      </c>
      <c r="X93" s="223" t="str">
        <f t="shared" si="20"/>
        <v/>
      </c>
      <c r="Y93" s="223" t="str">
        <f t="shared" si="21"/>
        <v/>
      </c>
      <c r="Z93" s="223" t="str">
        <f t="shared" si="22"/>
        <v/>
      </c>
      <c r="AA93" s="223" t="str">
        <f t="shared" si="23"/>
        <v/>
      </c>
      <c r="AB93" s="263"/>
    </row>
    <row r="94" spans="1:28" ht="18.5" customHeight="1">
      <c r="A94" s="343">
        <f>'statement of marks'!A94</f>
        <v>88</v>
      </c>
      <c r="B94" s="344" t="str">
        <f>'statement of marks'!D94</f>
        <v/>
      </c>
      <c r="C94" s="344" t="str">
        <f>'statement of marks'!E94</f>
        <v/>
      </c>
      <c r="D94" s="345" t="str">
        <f>'statement of marks'!F94</f>
        <v/>
      </c>
      <c r="E94" s="229" t="str">
        <f>'statement of marks'!H94</f>
        <v>v 088</v>
      </c>
      <c r="F94" s="229" t="str">
        <f>'statement of marks'!I94</f>
        <v>c 088</v>
      </c>
      <c r="G94" s="229" t="str">
        <f>'statement of marks'!J94</f>
        <v>l 088</v>
      </c>
      <c r="H94" s="230" t="str">
        <f>'statement of marks'!B94</f>
        <v/>
      </c>
      <c r="I94" s="230"/>
      <c r="J94" s="220" t="str">
        <f>'statement of marks'!ER94</f>
        <v/>
      </c>
      <c r="K94" s="231" t="str">
        <f>'statement of marks'!EO94</f>
        <v/>
      </c>
      <c r="L94" s="259" t="str">
        <f>'statement of marks'!EP94</f>
        <v/>
      </c>
      <c r="O94" s="260" t="str">
        <f>'statement of marks'!H94</f>
        <v>v 088</v>
      </c>
      <c r="P94" s="223" t="str">
        <f t="shared" si="12"/>
        <v/>
      </c>
      <c r="Q94" s="223" t="str">
        <f t="shared" si="13"/>
        <v/>
      </c>
      <c r="R94" s="223" t="str">
        <f t="shared" si="14"/>
        <v/>
      </c>
      <c r="S94" s="223" t="str">
        <f t="shared" si="15"/>
        <v/>
      </c>
      <c r="T94" s="223" t="str">
        <f t="shared" si="16"/>
        <v/>
      </c>
      <c r="U94" s="223" t="str">
        <f t="shared" si="17"/>
        <v/>
      </c>
      <c r="V94" s="223" t="str">
        <f t="shared" si="18"/>
        <v/>
      </c>
      <c r="W94" s="223" t="str">
        <f t="shared" si="19"/>
        <v/>
      </c>
      <c r="X94" s="223" t="str">
        <f t="shared" si="20"/>
        <v/>
      </c>
      <c r="Y94" s="223" t="str">
        <f t="shared" si="21"/>
        <v/>
      </c>
      <c r="Z94" s="223" t="str">
        <f t="shared" si="22"/>
        <v/>
      </c>
      <c r="AA94" s="223" t="str">
        <f t="shared" si="23"/>
        <v/>
      </c>
      <c r="AB94" s="263"/>
    </row>
    <row r="95" spans="1:28" ht="18.5" customHeight="1">
      <c r="A95" s="343">
        <f>'statement of marks'!A95</f>
        <v>89</v>
      </c>
      <c r="B95" s="344" t="str">
        <f>'statement of marks'!D95</f>
        <v/>
      </c>
      <c r="C95" s="344" t="str">
        <f>'statement of marks'!E95</f>
        <v/>
      </c>
      <c r="D95" s="345" t="str">
        <f>'statement of marks'!F95</f>
        <v/>
      </c>
      <c r="E95" s="229" t="str">
        <f>'statement of marks'!H95</f>
        <v>v 089</v>
      </c>
      <c r="F95" s="229" t="str">
        <f>'statement of marks'!I95</f>
        <v>c 089</v>
      </c>
      <c r="G95" s="229" t="str">
        <f>'statement of marks'!J95</f>
        <v>l 089</v>
      </c>
      <c r="H95" s="230" t="str">
        <f>'statement of marks'!B95</f>
        <v/>
      </c>
      <c r="I95" s="230"/>
      <c r="J95" s="220" t="str">
        <f>'statement of marks'!ER95</f>
        <v/>
      </c>
      <c r="K95" s="231" t="str">
        <f>'statement of marks'!EO95</f>
        <v/>
      </c>
      <c r="L95" s="259" t="str">
        <f>'statement of marks'!EP95</f>
        <v/>
      </c>
      <c r="O95" s="260" t="str">
        <f>'statement of marks'!H95</f>
        <v>v 089</v>
      </c>
      <c r="P95" s="223" t="str">
        <f t="shared" si="12"/>
        <v/>
      </c>
      <c r="Q95" s="223" t="str">
        <f t="shared" si="13"/>
        <v/>
      </c>
      <c r="R95" s="223" t="str">
        <f t="shared" si="14"/>
        <v/>
      </c>
      <c r="S95" s="223" t="str">
        <f t="shared" si="15"/>
        <v/>
      </c>
      <c r="T95" s="223" t="str">
        <f t="shared" si="16"/>
        <v/>
      </c>
      <c r="U95" s="223" t="str">
        <f t="shared" si="17"/>
        <v/>
      </c>
      <c r="V95" s="223" t="str">
        <f t="shared" si="18"/>
        <v/>
      </c>
      <c r="W95" s="223" t="str">
        <f t="shared" si="19"/>
        <v/>
      </c>
      <c r="X95" s="223" t="str">
        <f t="shared" si="20"/>
        <v/>
      </c>
      <c r="Y95" s="223" t="str">
        <f t="shared" si="21"/>
        <v/>
      </c>
      <c r="Z95" s="223" t="str">
        <f t="shared" si="22"/>
        <v/>
      </c>
      <c r="AA95" s="223" t="str">
        <f t="shared" si="23"/>
        <v/>
      </c>
      <c r="AB95" s="263"/>
    </row>
    <row r="96" spans="1:28" ht="18.5" customHeight="1">
      <c r="A96" s="343">
        <f>'statement of marks'!A96</f>
        <v>90</v>
      </c>
      <c r="B96" s="344" t="str">
        <f>'statement of marks'!D96</f>
        <v/>
      </c>
      <c r="C96" s="344" t="str">
        <f>'statement of marks'!E96</f>
        <v/>
      </c>
      <c r="D96" s="345" t="str">
        <f>'statement of marks'!F96</f>
        <v/>
      </c>
      <c r="E96" s="229" t="str">
        <f>'statement of marks'!H96</f>
        <v>v 090</v>
      </c>
      <c r="F96" s="229" t="str">
        <f>'statement of marks'!I96</f>
        <v>c 090</v>
      </c>
      <c r="G96" s="229" t="str">
        <f>'statement of marks'!J96</f>
        <v>l 090</v>
      </c>
      <c r="H96" s="230" t="str">
        <f>'statement of marks'!B96</f>
        <v/>
      </c>
      <c r="I96" s="230"/>
      <c r="J96" s="220" t="str">
        <f>'statement of marks'!ER96</f>
        <v/>
      </c>
      <c r="K96" s="231" t="str">
        <f>'statement of marks'!EO96</f>
        <v/>
      </c>
      <c r="L96" s="259" t="str">
        <f>'statement of marks'!EP96</f>
        <v/>
      </c>
      <c r="O96" s="260" t="str">
        <f>'statement of marks'!H96</f>
        <v>v 090</v>
      </c>
      <c r="P96" s="223" t="str">
        <f t="shared" si="12"/>
        <v/>
      </c>
      <c r="Q96" s="223" t="str">
        <f t="shared" si="13"/>
        <v/>
      </c>
      <c r="R96" s="223" t="str">
        <f t="shared" si="14"/>
        <v/>
      </c>
      <c r="S96" s="223" t="str">
        <f t="shared" si="15"/>
        <v/>
      </c>
      <c r="T96" s="223" t="str">
        <f t="shared" si="16"/>
        <v/>
      </c>
      <c r="U96" s="223" t="str">
        <f t="shared" si="17"/>
        <v/>
      </c>
      <c r="V96" s="223" t="str">
        <f t="shared" si="18"/>
        <v/>
      </c>
      <c r="W96" s="223" t="str">
        <f t="shared" si="19"/>
        <v/>
      </c>
      <c r="X96" s="223" t="str">
        <f t="shared" si="20"/>
        <v/>
      </c>
      <c r="Y96" s="223" t="str">
        <f t="shared" si="21"/>
        <v/>
      </c>
      <c r="Z96" s="223" t="str">
        <f t="shared" si="22"/>
        <v/>
      </c>
      <c r="AA96" s="223" t="str">
        <f t="shared" si="23"/>
        <v/>
      </c>
      <c r="AB96" s="263"/>
    </row>
    <row r="97" spans="1:28" ht="18.5" customHeight="1">
      <c r="A97" s="343">
        <f>'statement of marks'!A97</f>
        <v>91</v>
      </c>
      <c r="B97" s="344" t="str">
        <f>'statement of marks'!D97</f>
        <v/>
      </c>
      <c r="C97" s="344" t="str">
        <f>'statement of marks'!E97</f>
        <v/>
      </c>
      <c r="D97" s="345" t="str">
        <f>'statement of marks'!F97</f>
        <v/>
      </c>
      <c r="E97" s="229" t="str">
        <f>'statement of marks'!H97</f>
        <v>v 091</v>
      </c>
      <c r="F97" s="229" t="str">
        <f>'statement of marks'!I97</f>
        <v>c 091</v>
      </c>
      <c r="G97" s="229" t="str">
        <f>'statement of marks'!J97</f>
        <v>l 091</v>
      </c>
      <c r="H97" s="230" t="str">
        <f>'statement of marks'!B97</f>
        <v/>
      </c>
      <c r="I97" s="230"/>
      <c r="J97" s="220" t="str">
        <f>'statement of marks'!ER97</f>
        <v/>
      </c>
      <c r="K97" s="231" t="str">
        <f>'statement of marks'!EO97</f>
        <v/>
      </c>
      <c r="L97" s="259" t="str">
        <f>'statement of marks'!EP97</f>
        <v/>
      </c>
      <c r="O97" s="260" t="str">
        <f>'statement of marks'!H97</f>
        <v>v 091</v>
      </c>
      <c r="P97" s="223" t="str">
        <f t="shared" si="12"/>
        <v/>
      </c>
      <c r="Q97" s="223" t="str">
        <f t="shared" si="13"/>
        <v/>
      </c>
      <c r="R97" s="223" t="str">
        <f t="shared" si="14"/>
        <v/>
      </c>
      <c r="S97" s="223" t="str">
        <f t="shared" si="15"/>
        <v/>
      </c>
      <c r="T97" s="223" t="str">
        <f t="shared" si="16"/>
        <v/>
      </c>
      <c r="U97" s="223" t="str">
        <f t="shared" si="17"/>
        <v/>
      </c>
      <c r="V97" s="223" t="str">
        <f t="shared" si="18"/>
        <v/>
      </c>
      <c r="W97" s="223" t="str">
        <f t="shared" si="19"/>
        <v/>
      </c>
      <c r="X97" s="223" t="str">
        <f t="shared" si="20"/>
        <v/>
      </c>
      <c r="Y97" s="223" t="str">
        <f t="shared" si="21"/>
        <v/>
      </c>
      <c r="Z97" s="223" t="str">
        <f t="shared" si="22"/>
        <v/>
      </c>
      <c r="AA97" s="223" t="str">
        <f t="shared" si="23"/>
        <v/>
      </c>
      <c r="AB97" s="263"/>
    </row>
    <row r="98" spans="1:28" ht="18.5" customHeight="1">
      <c r="A98" s="343">
        <f>'statement of marks'!A98</f>
        <v>92</v>
      </c>
      <c r="B98" s="344" t="str">
        <f>'statement of marks'!D98</f>
        <v/>
      </c>
      <c r="C98" s="344" t="str">
        <f>'statement of marks'!E98</f>
        <v/>
      </c>
      <c r="D98" s="345" t="str">
        <f>'statement of marks'!F98</f>
        <v/>
      </c>
      <c r="E98" s="229" t="str">
        <f>'statement of marks'!H98</f>
        <v>v 092</v>
      </c>
      <c r="F98" s="229" t="str">
        <f>'statement of marks'!I98</f>
        <v>c 092</v>
      </c>
      <c r="G98" s="229" t="str">
        <f>'statement of marks'!J98</f>
        <v>l 092</v>
      </c>
      <c r="H98" s="230" t="str">
        <f>'statement of marks'!B98</f>
        <v/>
      </c>
      <c r="I98" s="230"/>
      <c r="J98" s="220" t="str">
        <f>'statement of marks'!ER98</f>
        <v/>
      </c>
      <c r="K98" s="231" t="str">
        <f>'statement of marks'!EO98</f>
        <v/>
      </c>
      <c r="L98" s="259" t="str">
        <f>'statement of marks'!EP98</f>
        <v/>
      </c>
      <c r="O98" s="260" t="str">
        <f>'statement of marks'!H98</f>
        <v>v 092</v>
      </c>
      <c r="P98" s="223" t="str">
        <f t="shared" si="12"/>
        <v/>
      </c>
      <c r="Q98" s="223" t="str">
        <f t="shared" si="13"/>
        <v/>
      </c>
      <c r="R98" s="223" t="str">
        <f t="shared" si="14"/>
        <v/>
      </c>
      <c r="S98" s="223" t="str">
        <f t="shared" si="15"/>
        <v/>
      </c>
      <c r="T98" s="223" t="str">
        <f t="shared" si="16"/>
        <v/>
      </c>
      <c r="U98" s="223" t="str">
        <f t="shared" si="17"/>
        <v/>
      </c>
      <c r="V98" s="223" t="str">
        <f t="shared" si="18"/>
        <v/>
      </c>
      <c r="W98" s="223" t="str">
        <f t="shared" si="19"/>
        <v/>
      </c>
      <c r="X98" s="223" t="str">
        <f t="shared" si="20"/>
        <v/>
      </c>
      <c r="Y98" s="223" t="str">
        <f t="shared" si="21"/>
        <v/>
      </c>
      <c r="Z98" s="223" t="str">
        <f t="shared" si="22"/>
        <v/>
      </c>
      <c r="AA98" s="223" t="str">
        <f t="shared" si="23"/>
        <v/>
      </c>
      <c r="AB98" s="263"/>
    </row>
    <row r="99" spans="1:28" ht="18.5" customHeight="1">
      <c r="A99" s="343">
        <f>'statement of marks'!A99</f>
        <v>93</v>
      </c>
      <c r="B99" s="344" t="str">
        <f>'statement of marks'!D99</f>
        <v/>
      </c>
      <c r="C99" s="344" t="str">
        <f>'statement of marks'!E99</f>
        <v/>
      </c>
      <c r="D99" s="345" t="str">
        <f>'statement of marks'!F99</f>
        <v/>
      </c>
      <c r="E99" s="229" t="str">
        <f>'statement of marks'!H99</f>
        <v>v 093</v>
      </c>
      <c r="F99" s="229" t="str">
        <f>'statement of marks'!I99</f>
        <v>c 093</v>
      </c>
      <c r="G99" s="229" t="str">
        <f>'statement of marks'!J99</f>
        <v>l 093</v>
      </c>
      <c r="H99" s="230" t="str">
        <f>'statement of marks'!B99</f>
        <v/>
      </c>
      <c r="I99" s="230"/>
      <c r="J99" s="220" t="str">
        <f>'statement of marks'!ER99</f>
        <v/>
      </c>
      <c r="K99" s="231" t="str">
        <f>'statement of marks'!EO99</f>
        <v/>
      </c>
      <c r="L99" s="259" t="str">
        <f>'statement of marks'!EP99</f>
        <v/>
      </c>
      <c r="O99" s="260" t="str">
        <f>'statement of marks'!H99</f>
        <v>v 093</v>
      </c>
      <c r="P99" s="223" t="str">
        <f t="shared" si="12"/>
        <v/>
      </c>
      <c r="Q99" s="223" t="str">
        <f t="shared" si="13"/>
        <v/>
      </c>
      <c r="R99" s="223" t="str">
        <f t="shared" si="14"/>
        <v/>
      </c>
      <c r="S99" s="223" t="str">
        <f t="shared" si="15"/>
        <v/>
      </c>
      <c r="T99" s="223" t="str">
        <f t="shared" si="16"/>
        <v/>
      </c>
      <c r="U99" s="223" t="str">
        <f t="shared" si="17"/>
        <v/>
      </c>
      <c r="V99" s="223" t="str">
        <f t="shared" si="18"/>
        <v/>
      </c>
      <c r="W99" s="223" t="str">
        <f t="shared" si="19"/>
        <v/>
      </c>
      <c r="X99" s="223" t="str">
        <f t="shared" si="20"/>
        <v/>
      </c>
      <c r="Y99" s="223" t="str">
        <f t="shared" si="21"/>
        <v/>
      </c>
      <c r="Z99" s="223" t="str">
        <f t="shared" si="22"/>
        <v/>
      </c>
      <c r="AA99" s="223" t="str">
        <f t="shared" si="23"/>
        <v/>
      </c>
      <c r="AB99" s="263"/>
    </row>
    <row r="100" spans="1:28" ht="18.5" customHeight="1">
      <c r="A100" s="343">
        <f>'statement of marks'!A100</f>
        <v>94</v>
      </c>
      <c r="B100" s="344" t="str">
        <f>'statement of marks'!D100</f>
        <v/>
      </c>
      <c r="C100" s="344" t="str">
        <f>'statement of marks'!E100</f>
        <v/>
      </c>
      <c r="D100" s="345" t="str">
        <f>'statement of marks'!F100</f>
        <v/>
      </c>
      <c r="E100" s="229" t="str">
        <f>'statement of marks'!H100</f>
        <v>v 094</v>
      </c>
      <c r="F100" s="229" t="str">
        <f>'statement of marks'!I100</f>
        <v>c 094</v>
      </c>
      <c r="G100" s="229" t="str">
        <f>'statement of marks'!J100</f>
        <v>l 094</v>
      </c>
      <c r="H100" s="230" t="str">
        <f>'statement of marks'!B100</f>
        <v/>
      </c>
      <c r="I100" s="230"/>
      <c r="J100" s="220" t="str">
        <f>'statement of marks'!ER100</f>
        <v/>
      </c>
      <c r="K100" s="231" t="str">
        <f>'statement of marks'!EO100</f>
        <v/>
      </c>
      <c r="L100" s="259" t="str">
        <f>'statement of marks'!EP100</f>
        <v/>
      </c>
      <c r="O100" s="260" t="str">
        <f>'statement of marks'!H100</f>
        <v>v 094</v>
      </c>
      <c r="P100" s="223" t="str">
        <f t="shared" si="12"/>
        <v/>
      </c>
      <c r="Q100" s="223" t="str">
        <f t="shared" si="13"/>
        <v/>
      </c>
      <c r="R100" s="223" t="str">
        <f t="shared" si="14"/>
        <v/>
      </c>
      <c r="S100" s="223" t="str">
        <f t="shared" si="15"/>
        <v/>
      </c>
      <c r="T100" s="223" t="str">
        <f t="shared" si="16"/>
        <v/>
      </c>
      <c r="U100" s="223" t="str">
        <f t="shared" si="17"/>
        <v/>
      </c>
      <c r="V100" s="223" t="str">
        <f t="shared" si="18"/>
        <v/>
      </c>
      <c r="W100" s="223" t="str">
        <f t="shared" si="19"/>
        <v/>
      </c>
      <c r="X100" s="223" t="str">
        <f t="shared" si="20"/>
        <v/>
      </c>
      <c r="Y100" s="223" t="str">
        <f t="shared" si="21"/>
        <v/>
      </c>
      <c r="Z100" s="223" t="str">
        <f t="shared" si="22"/>
        <v/>
      </c>
      <c r="AA100" s="223" t="str">
        <f t="shared" si="23"/>
        <v/>
      </c>
      <c r="AB100" s="263"/>
    </row>
    <row r="101" spans="1:28" ht="18.5" customHeight="1">
      <c r="A101" s="343">
        <f>'statement of marks'!A101</f>
        <v>95</v>
      </c>
      <c r="B101" s="344" t="str">
        <f>'statement of marks'!D101</f>
        <v/>
      </c>
      <c r="C101" s="344" t="str">
        <f>'statement of marks'!E101</f>
        <v/>
      </c>
      <c r="D101" s="345" t="str">
        <f>'statement of marks'!F101</f>
        <v/>
      </c>
      <c r="E101" s="229" t="str">
        <f>'statement of marks'!H101</f>
        <v>v 095</v>
      </c>
      <c r="F101" s="229" t="str">
        <f>'statement of marks'!I101</f>
        <v>c 095</v>
      </c>
      <c r="G101" s="229" t="str">
        <f>'statement of marks'!J101</f>
        <v>l 095</v>
      </c>
      <c r="H101" s="230" t="str">
        <f>'statement of marks'!B101</f>
        <v/>
      </c>
      <c r="I101" s="230"/>
      <c r="J101" s="220" t="str">
        <f>'statement of marks'!ER101</f>
        <v/>
      </c>
      <c r="K101" s="231" t="str">
        <f>'statement of marks'!EO101</f>
        <v/>
      </c>
      <c r="L101" s="259" t="str">
        <f>'statement of marks'!EP101</f>
        <v/>
      </c>
      <c r="O101" s="260" t="str">
        <f>'statement of marks'!H101</f>
        <v>v 095</v>
      </c>
      <c r="P101" s="223" t="str">
        <f t="shared" si="12"/>
        <v/>
      </c>
      <c r="Q101" s="223" t="str">
        <f t="shared" si="13"/>
        <v/>
      </c>
      <c r="R101" s="223" t="str">
        <f t="shared" si="14"/>
        <v/>
      </c>
      <c r="S101" s="223" t="str">
        <f t="shared" si="15"/>
        <v/>
      </c>
      <c r="T101" s="223" t="str">
        <f t="shared" si="16"/>
        <v/>
      </c>
      <c r="U101" s="223" t="str">
        <f t="shared" si="17"/>
        <v/>
      </c>
      <c r="V101" s="223" t="str">
        <f t="shared" si="18"/>
        <v/>
      </c>
      <c r="W101" s="223" t="str">
        <f t="shared" si="19"/>
        <v/>
      </c>
      <c r="X101" s="223" t="str">
        <f t="shared" si="20"/>
        <v/>
      </c>
      <c r="Y101" s="223" t="str">
        <f t="shared" si="21"/>
        <v/>
      </c>
      <c r="Z101" s="223" t="str">
        <f t="shared" si="22"/>
        <v/>
      </c>
      <c r="AA101" s="223" t="str">
        <f t="shared" si="23"/>
        <v/>
      </c>
      <c r="AB101" s="263"/>
    </row>
    <row r="102" spans="1:28" ht="18.5" customHeight="1">
      <c r="A102" s="343">
        <f>'statement of marks'!A102</f>
        <v>96</v>
      </c>
      <c r="B102" s="344" t="str">
        <f>'statement of marks'!D102</f>
        <v/>
      </c>
      <c r="C102" s="344" t="str">
        <f>'statement of marks'!E102</f>
        <v/>
      </c>
      <c r="D102" s="345" t="str">
        <f>'statement of marks'!F102</f>
        <v/>
      </c>
      <c r="E102" s="229" t="str">
        <f>'statement of marks'!H102</f>
        <v>v 096</v>
      </c>
      <c r="F102" s="229" t="str">
        <f>'statement of marks'!I102</f>
        <v>c 096</v>
      </c>
      <c r="G102" s="229" t="str">
        <f>'statement of marks'!J102</f>
        <v>l 096</v>
      </c>
      <c r="H102" s="230" t="str">
        <f>'statement of marks'!B102</f>
        <v/>
      </c>
      <c r="I102" s="230"/>
      <c r="J102" s="220" t="str">
        <f>'statement of marks'!ER102</f>
        <v/>
      </c>
      <c r="K102" s="231" t="str">
        <f>'statement of marks'!EO102</f>
        <v/>
      </c>
      <c r="L102" s="259" t="str">
        <f>'statement of marks'!EP102</f>
        <v/>
      </c>
      <c r="O102" s="260" t="str">
        <f>'statement of marks'!H102</f>
        <v>v 096</v>
      </c>
      <c r="P102" s="223" t="str">
        <f t="shared" si="12"/>
        <v/>
      </c>
      <c r="Q102" s="223" t="str">
        <f t="shared" si="13"/>
        <v/>
      </c>
      <c r="R102" s="223" t="str">
        <f t="shared" si="14"/>
        <v/>
      </c>
      <c r="S102" s="223" t="str">
        <f t="shared" si="15"/>
        <v/>
      </c>
      <c r="T102" s="223" t="str">
        <f t="shared" si="16"/>
        <v/>
      </c>
      <c r="U102" s="223" t="str">
        <f t="shared" si="17"/>
        <v/>
      </c>
      <c r="V102" s="223" t="str">
        <f t="shared" si="18"/>
        <v/>
      </c>
      <c r="W102" s="223" t="str">
        <f t="shared" si="19"/>
        <v/>
      </c>
      <c r="X102" s="223" t="str">
        <f t="shared" si="20"/>
        <v/>
      </c>
      <c r="Y102" s="223" t="str">
        <f t="shared" si="21"/>
        <v/>
      </c>
      <c r="Z102" s="223" t="str">
        <f t="shared" si="22"/>
        <v/>
      </c>
      <c r="AA102" s="223" t="str">
        <f t="shared" si="23"/>
        <v/>
      </c>
      <c r="AB102" s="263"/>
    </row>
    <row r="103" spans="1:28" ht="18.5" customHeight="1">
      <c r="A103" s="343">
        <f>'statement of marks'!A103</f>
        <v>97</v>
      </c>
      <c r="B103" s="344" t="str">
        <f>'statement of marks'!D103</f>
        <v/>
      </c>
      <c r="C103" s="344" t="str">
        <f>'statement of marks'!E103</f>
        <v/>
      </c>
      <c r="D103" s="345" t="str">
        <f>'statement of marks'!F103</f>
        <v/>
      </c>
      <c r="E103" s="229" t="str">
        <f>'statement of marks'!H103</f>
        <v>v 097</v>
      </c>
      <c r="F103" s="229" t="str">
        <f>'statement of marks'!I103</f>
        <v>c 097</v>
      </c>
      <c r="G103" s="229" t="str">
        <f>'statement of marks'!J103</f>
        <v>l 097</v>
      </c>
      <c r="H103" s="230" t="str">
        <f>'statement of marks'!B103</f>
        <v/>
      </c>
      <c r="I103" s="230"/>
      <c r="J103" s="220" t="str">
        <f>'statement of marks'!ER103</f>
        <v/>
      </c>
      <c r="K103" s="231" t="str">
        <f>'statement of marks'!EO103</f>
        <v/>
      </c>
      <c r="L103" s="259" t="str">
        <f>'statement of marks'!EP103</f>
        <v/>
      </c>
      <c r="O103" s="260" t="str">
        <f>'statement of marks'!H103</f>
        <v>v 097</v>
      </c>
      <c r="P103" s="223" t="str">
        <f t="shared" si="12"/>
        <v/>
      </c>
      <c r="Q103" s="223" t="str">
        <f t="shared" si="13"/>
        <v/>
      </c>
      <c r="R103" s="223" t="str">
        <f t="shared" si="14"/>
        <v/>
      </c>
      <c r="S103" s="223" t="str">
        <f t="shared" si="15"/>
        <v/>
      </c>
      <c r="T103" s="223" t="str">
        <f t="shared" si="16"/>
        <v/>
      </c>
      <c r="U103" s="223" t="str">
        <f t="shared" si="17"/>
        <v/>
      </c>
      <c r="V103" s="223" t="str">
        <f t="shared" si="18"/>
        <v/>
      </c>
      <c r="W103" s="223" t="str">
        <f t="shared" si="19"/>
        <v/>
      </c>
      <c r="X103" s="223" t="str">
        <f t="shared" si="20"/>
        <v/>
      </c>
      <c r="Y103" s="223" t="str">
        <f t="shared" si="21"/>
        <v/>
      </c>
      <c r="Z103" s="223" t="str">
        <f t="shared" si="22"/>
        <v/>
      </c>
      <c r="AA103" s="223" t="str">
        <f t="shared" si="23"/>
        <v/>
      </c>
      <c r="AB103" s="263"/>
    </row>
    <row r="104" spans="1:28" ht="18.5" customHeight="1">
      <c r="A104" s="343">
        <f>'statement of marks'!A104</f>
        <v>98</v>
      </c>
      <c r="B104" s="344" t="str">
        <f>'statement of marks'!D104</f>
        <v/>
      </c>
      <c r="C104" s="344" t="str">
        <f>'statement of marks'!E104</f>
        <v/>
      </c>
      <c r="D104" s="345" t="str">
        <f>'statement of marks'!F104</f>
        <v/>
      </c>
      <c r="E104" s="229" t="str">
        <f>'statement of marks'!H104</f>
        <v>v 098</v>
      </c>
      <c r="F104" s="229" t="str">
        <f>'statement of marks'!I104</f>
        <v>c 098</v>
      </c>
      <c r="G104" s="229" t="str">
        <f>'statement of marks'!J104</f>
        <v>l 098</v>
      </c>
      <c r="H104" s="230" t="str">
        <f>'statement of marks'!B104</f>
        <v/>
      </c>
      <c r="I104" s="230"/>
      <c r="J104" s="220" t="str">
        <f>'statement of marks'!ER104</f>
        <v/>
      </c>
      <c r="K104" s="231" t="str">
        <f>'statement of marks'!EO104</f>
        <v/>
      </c>
      <c r="L104" s="259" t="str">
        <f>'statement of marks'!EP104</f>
        <v/>
      </c>
      <c r="O104" s="260" t="str">
        <f>'statement of marks'!H104</f>
        <v>v 098</v>
      </c>
      <c r="P104" s="223" t="str">
        <f t="shared" si="12"/>
        <v/>
      </c>
      <c r="Q104" s="223" t="str">
        <f t="shared" si="13"/>
        <v/>
      </c>
      <c r="R104" s="223" t="str">
        <f t="shared" si="14"/>
        <v/>
      </c>
      <c r="S104" s="223" t="str">
        <f t="shared" si="15"/>
        <v/>
      </c>
      <c r="T104" s="223" t="str">
        <f t="shared" si="16"/>
        <v/>
      </c>
      <c r="U104" s="223" t="str">
        <f t="shared" si="17"/>
        <v/>
      </c>
      <c r="V104" s="223" t="str">
        <f t="shared" si="18"/>
        <v/>
      </c>
      <c r="W104" s="223" t="str">
        <f t="shared" si="19"/>
        <v/>
      </c>
      <c r="X104" s="223" t="str">
        <f t="shared" si="20"/>
        <v/>
      </c>
      <c r="Y104" s="223" t="str">
        <f t="shared" si="21"/>
        <v/>
      </c>
      <c r="Z104" s="223" t="str">
        <f t="shared" si="22"/>
        <v/>
      </c>
      <c r="AA104" s="223" t="str">
        <f t="shared" si="23"/>
        <v/>
      </c>
      <c r="AB104" s="263"/>
    </row>
    <row r="105" spans="1:28" ht="18.5" customHeight="1">
      <c r="A105" s="343">
        <f>'statement of marks'!A105</f>
        <v>99</v>
      </c>
      <c r="B105" s="344" t="str">
        <f>'statement of marks'!D105</f>
        <v/>
      </c>
      <c r="C105" s="344" t="str">
        <f>'statement of marks'!E105</f>
        <v/>
      </c>
      <c r="D105" s="345" t="str">
        <f>'statement of marks'!F105</f>
        <v/>
      </c>
      <c r="E105" s="229" t="str">
        <f>'statement of marks'!H105</f>
        <v>v 099</v>
      </c>
      <c r="F105" s="229" t="str">
        <f>'statement of marks'!I105</f>
        <v>c 099</v>
      </c>
      <c r="G105" s="229" t="str">
        <f>'statement of marks'!J105</f>
        <v>l 099</v>
      </c>
      <c r="H105" s="230" t="str">
        <f>'statement of marks'!B105</f>
        <v/>
      </c>
      <c r="I105" s="230"/>
      <c r="J105" s="220" t="str">
        <f>'statement of marks'!ER105</f>
        <v/>
      </c>
      <c r="K105" s="231" t="str">
        <f>'statement of marks'!EO105</f>
        <v/>
      </c>
      <c r="L105" s="259" t="str">
        <f>'statement of marks'!EP105</f>
        <v/>
      </c>
      <c r="O105" s="260" t="str">
        <f>'statement of marks'!H105</f>
        <v>v 099</v>
      </c>
      <c r="P105" s="223" t="str">
        <f t="shared" si="12"/>
        <v/>
      </c>
      <c r="Q105" s="223" t="str">
        <f t="shared" si="13"/>
        <v/>
      </c>
      <c r="R105" s="223" t="str">
        <f t="shared" si="14"/>
        <v/>
      </c>
      <c r="S105" s="223" t="str">
        <f t="shared" si="15"/>
        <v/>
      </c>
      <c r="T105" s="223" t="str">
        <f t="shared" si="16"/>
        <v/>
      </c>
      <c r="U105" s="223" t="str">
        <f t="shared" si="17"/>
        <v/>
      </c>
      <c r="V105" s="223" t="str">
        <f t="shared" si="18"/>
        <v/>
      </c>
      <c r="W105" s="223" t="str">
        <f t="shared" si="19"/>
        <v/>
      </c>
      <c r="X105" s="223" t="str">
        <f t="shared" si="20"/>
        <v/>
      </c>
      <c r="Y105" s="223" t="str">
        <f t="shared" si="21"/>
        <v/>
      </c>
      <c r="Z105" s="223" t="str">
        <f t="shared" si="22"/>
        <v/>
      </c>
      <c r="AA105" s="223" t="str">
        <f t="shared" si="23"/>
        <v/>
      </c>
      <c r="AB105" s="263"/>
    </row>
    <row r="106" spans="1:28" ht="18.5" customHeight="1">
      <c r="A106" s="343">
        <f>'statement of marks'!A106</f>
        <v>100</v>
      </c>
      <c r="B106" s="344" t="str">
        <f>'statement of marks'!D106</f>
        <v/>
      </c>
      <c r="C106" s="344" t="str">
        <f>'statement of marks'!E106</f>
        <v/>
      </c>
      <c r="D106" s="345">
        <f>'statement of marks'!F106</f>
        <v>36952</v>
      </c>
      <c r="E106" s="229" t="str">
        <f>'statement of marks'!H106</f>
        <v>v 100</v>
      </c>
      <c r="F106" s="229" t="str">
        <f>'statement of marks'!I106</f>
        <v/>
      </c>
      <c r="G106" s="229" t="str">
        <f>'statement of marks'!J106</f>
        <v/>
      </c>
      <c r="H106" s="230" t="str">
        <f>'statement of marks'!B106</f>
        <v/>
      </c>
      <c r="I106" s="230"/>
      <c r="J106" s="220" t="str">
        <f>'statement of marks'!ER106</f>
        <v/>
      </c>
      <c r="K106" s="231" t="str">
        <f>'statement of marks'!EO106</f>
        <v/>
      </c>
      <c r="L106" s="259" t="str">
        <f>'statement of marks'!EP106</f>
        <v/>
      </c>
      <c r="O106" s="260" t="str">
        <f>'statement of marks'!H106</f>
        <v>v 100</v>
      </c>
      <c r="P106" s="223" t="str">
        <f t="shared" si="12"/>
        <v/>
      </c>
      <c r="Q106" s="223" t="str">
        <f t="shared" si="13"/>
        <v/>
      </c>
      <c r="R106" s="223" t="str">
        <f t="shared" si="14"/>
        <v/>
      </c>
      <c r="S106" s="223" t="str">
        <f t="shared" si="15"/>
        <v/>
      </c>
      <c r="T106" s="223" t="str">
        <f t="shared" si="16"/>
        <v/>
      </c>
      <c r="U106" s="223" t="str">
        <f t="shared" si="17"/>
        <v/>
      </c>
      <c r="V106" s="223" t="str">
        <f t="shared" si="18"/>
        <v/>
      </c>
      <c r="W106" s="223" t="str">
        <f t="shared" si="19"/>
        <v/>
      </c>
      <c r="X106" s="223" t="str">
        <f t="shared" si="20"/>
        <v/>
      </c>
      <c r="Y106" s="223" t="str">
        <f t="shared" si="21"/>
        <v/>
      </c>
      <c r="Z106" s="223" t="str">
        <f t="shared" si="22"/>
        <v/>
      </c>
      <c r="AA106" s="223" t="str">
        <f t="shared" si="23"/>
        <v/>
      </c>
      <c r="AB106" s="263"/>
    </row>
    <row r="107" spans="1:28" ht="19" customHeight="1">
      <c r="A107" s="552"/>
      <c r="B107" s="554" t="s">
        <v>662</v>
      </c>
      <c r="C107" s="1024" t="s">
        <v>12</v>
      </c>
      <c r="D107" s="1024"/>
      <c r="E107" s="1025"/>
      <c r="F107" s="228">
        <f>'statement of marks'!I108</f>
        <v>8</v>
      </c>
      <c r="G107" s="386" t="str">
        <f>'statement of marks'!A108</f>
        <v>g- d{;k/;kid</v>
      </c>
      <c r="H107" s="1028"/>
      <c r="I107" s="1029"/>
      <c r="J107" s="1029"/>
      <c r="K107" s="1029"/>
      <c r="L107" s="1030"/>
      <c r="O107" s="1048" t="str">
        <f>A1</f>
        <v>jk- ck- ek/;fed fo|ky; uohu] fuEckgsM+k</v>
      </c>
      <c r="P107" s="1049"/>
      <c r="Q107" s="1049"/>
      <c r="R107" s="1049"/>
      <c r="S107" s="1049"/>
      <c r="T107" s="1049"/>
      <c r="U107" s="1050" t="str">
        <f>O2</f>
        <v>tkfrokj ifj.kke</v>
      </c>
      <c r="V107" s="1050"/>
      <c r="W107" s="1050"/>
      <c r="X107" s="1050"/>
      <c r="Y107" s="1050"/>
      <c r="Z107" s="224" t="s">
        <v>74</v>
      </c>
      <c r="AA107" s="1046" t="str">
        <f>'statement of marks'!F3</f>
        <v>2015-16</v>
      </c>
      <c r="AB107" s="1047"/>
    </row>
    <row r="108" spans="1:28" ht="22.5" customHeight="1">
      <c r="A108" s="552"/>
      <c r="B108" s="554" t="s">
        <v>662</v>
      </c>
      <c r="C108" s="1024" t="s">
        <v>13</v>
      </c>
      <c r="D108" s="1024"/>
      <c r="E108" s="1025"/>
      <c r="F108" s="232">
        <f>COUNTIF($J$7:$J$106,"mRrh.kz")</f>
        <v>4</v>
      </c>
      <c r="G108" s="387" t="str">
        <f>'statement of marks'!A109</f>
        <v>g- tk¡pdrkZ</v>
      </c>
      <c r="H108" s="1028"/>
      <c r="I108" s="1029"/>
      <c r="J108" s="1029"/>
      <c r="K108" s="1029"/>
      <c r="L108" s="1030"/>
      <c r="O108" s="264"/>
      <c r="P108" s="97" t="str">
        <f t="shared" ref="P108:AB108" si="24">P3</f>
        <v>SC BOYS</v>
      </c>
      <c r="Q108" s="97" t="str">
        <f t="shared" si="24"/>
        <v>SC GIRLS</v>
      </c>
      <c r="R108" s="97" t="str">
        <f t="shared" si="24"/>
        <v>ST BOYS</v>
      </c>
      <c r="S108" s="97" t="str">
        <f t="shared" si="24"/>
        <v>ST GIRLS</v>
      </c>
      <c r="T108" s="97" t="str">
        <f t="shared" si="24"/>
        <v>OBC BOYS</v>
      </c>
      <c r="U108" s="97" t="str">
        <f t="shared" si="24"/>
        <v>OBC GIRLS</v>
      </c>
      <c r="V108" s="97" t="str">
        <f t="shared" si="24"/>
        <v>GEN BOYS</v>
      </c>
      <c r="W108" s="97" t="str">
        <f t="shared" si="24"/>
        <v>GEN GIRLS</v>
      </c>
      <c r="X108" s="97" t="str">
        <f t="shared" si="24"/>
        <v>MIN BOYS</v>
      </c>
      <c r="Y108" s="97" t="str">
        <f t="shared" si="24"/>
        <v>MIN GIRLS</v>
      </c>
      <c r="Z108" s="97" t="str">
        <f t="shared" si="24"/>
        <v>SBC BOYS</v>
      </c>
      <c r="AA108" s="97" t="str">
        <f t="shared" si="24"/>
        <v>SBC GIRL</v>
      </c>
      <c r="AB108" s="265" t="str">
        <f t="shared" si="24"/>
        <v>TOTAL</v>
      </c>
    </row>
    <row r="109" spans="1:28" ht="19" customHeight="1">
      <c r="A109" s="552"/>
      <c r="B109" s="554" t="s">
        <v>662</v>
      </c>
      <c r="C109" s="1024" t="s">
        <v>94</v>
      </c>
      <c r="D109" s="1024"/>
      <c r="E109" s="1025"/>
      <c r="F109" s="232">
        <f>COUNTIF($J$7:$J$106,"d{kksUur")</f>
        <v>1</v>
      </c>
      <c r="G109" s="388" t="str">
        <f>'statement of marks'!A110</f>
        <v>g- ijh{kk izzHkkjh</v>
      </c>
      <c r="H109" s="1028"/>
      <c r="I109" s="1029"/>
      <c r="J109" s="1029"/>
      <c r="K109" s="1029"/>
      <c r="L109" s="1030"/>
      <c r="O109" s="266" t="s">
        <v>575</v>
      </c>
      <c r="P109" s="98">
        <f>COUNTA(P7:P106)-COUNTBLANK(P7:P106)-COUNTIF(P7:P106,"Lfkkukarfjr")</f>
        <v>2</v>
      </c>
      <c r="Q109" s="98">
        <f t="shared" ref="Q109:AA109" si="25">COUNTA(Q7:Q106)-COUNTBLANK(Q7:Q106)-COUNTIF(Q7:Q106,"Lfkkukarfjr")</f>
        <v>0</v>
      </c>
      <c r="R109" s="98">
        <f t="shared" si="25"/>
        <v>1</v>
      </c>
      <c r="S109" s="98">
        <f t="shared" si="25"/>
        <v>0</v>
      </c>
      <c r="T109" s="98">
        <f t="shared" si="25"/>
        <v>0</v>
      </c>
      <c r="U109" s="98">
        <f t="shared" si="25"/>
        <v>0</v>
      </c>
      <c r="V109" s="98">
        <f>COUNTA(V7:V106)-COUNTBLANK(V7:V106)-COUNTIF(V7:V106,"Lfkkukarfjr")</f>
        <v>0</v>
      </c>
      <c r="W109" s="98">
        <f t="shared" si="25"/>
        <v>0</v>
      </c>
      <c r="X109" s="98">
        <f t="shared" si="25"/>
        <v>0</v>
      </c>
      <c r="Y109" s="98">
        <f t="shared" si="25"/>
        <v>1</v>
      </c>
      <c r="Z109" s="98">
        <f>COUNTA(Z7:Z106)-COUNTBLANK(Z7:Z106)-COUNTIF(Z7:Z106,"Lfkkukarfjr")</f>
        <v>1</v>
      </c>
      <c r="AA109" s="98">
        <f t="shared" si="25"/>
        <v>0</v>
      </c>
      <c r="AB109" s="267">
        <f>SUM(P109:AA109)</f>
        <v>5</v>
      </c>
    </row>
    <row r="110" spans="1:28" ht="19" customHeight="1" thickBot="1">
      <c r="A110" s="553"/>
      <c r="B110" s="555" t="s">
        <v>662</v>
      </c>
      <c r="C110" s="1026" t="s">
        <v>5</v>
      </c>
      <c r="D110" s="1026"/>
      <c r="E110" s="1027"/>
      <c r="F110" s="385">
        <f>F108/F107*100</f>
        <v>50</v>
      </c>
      <c r="G110" s="389" t="str">
        <f>'statement of marks'!A111</f>
        <v>g- laLFkk iz/kku</v>
      </c>
      <c r="H110" s="1031"/>
      <c r="I110" s="1032"/>
      <c r="J110" s="1032"/>
      <c r="K110" s="1032"/>
      <c r="L110" s="1033"/>
      <c r="O110" s="266" t="s">
        <v>13</v>
      </c>
      <c r="P110" s="98">
        <f>COUNTIF(P7:P106,"mRrh.kZ")</f>
        <v>1</v>
      </c>
      <c r="Q110" s="98">
        <f t="shared" ref="Q110:AA110" si="26">COUNTIF(Q7:Q106,"mRrh.kZ")</f>
        <v>0</v>
      </c>
      <c r="R110" s="98">
        <f t="shared" si="26"/>
        <v>1</v>
      </c>
      <c r="S110" s="98">
        <f t="shared" si="26"/>
        <v>0</v>
      </c>
      <c r="T110" s="98">
        <f t="shared" si="26"/>
        <v>0</v>
      </c>
      <c r="U110" s="98">
        <f t="shared" si="26"/>
        <v>0</v>
      </c>
      <c r="V110" s="98">
        <f t="shared" si="26"/>
        <v>0</v>
      </c>
      <c r="W110" s="98">
        <f t="shared" si="26"/>
        <v>0</v>
      </c>
      <c r="X110" s="98">
        <f t="shared" si="26"/>
        <v>0</v>
      </c>
      <c r="Y110" s="98">
        <f t="shared" si="26"/>
        <v>1</v>
      </c>
      <c r="Z110" s="98">
        <f t="shared" si="26"/>
        <v>1</v>
      </c>
      <c r="AA110" s="98">
        <f t="shared" si="26"/>
        <v>0</v>
      </c>
      <c r="AB110" s="267">
        <f>SUM(P110:AA110)</f>
        <v>4</v>
      </c>
    </row>
    <row r="111" spans="1:28" ht="19" customHeight="1">
      <c r="A111" s="225"/>
      <c r="B111" s="225"/>
      <c r="C111" s="225"/>
      <c r="D111" s="225"/>
      <c r="E111" s="225"/>
      <c r="F111" s="225"/>
      <c r="G111" s="225"/>
      <c r="H111" s="225"/>
      <c r="I111" s="225"/>
      <c r="J111" s="225"/>
      <c r="K111" s="225"/>
      <c r="L111" s="225"/>
      <c r="O111" s="266" t="s">
        <v>94</v>
      </c>
      <c r="P111" s="98">
        <f>COUNTIF(P7:P106,"d{kksUur")</f>
        <v>1</v>
      </c>
      <c r="Q111" s="98">
        <f t="shared" ref="Q111:AA111" si="27">COUNTIF(Q7:Q106,"d{kksUur")</f>
        <v>0</v>
      </c>
      <c r="R111" s="98">
        <f t="shared" si="27"/>
        <v>0</v>
      </c>
      <c r="S111" s="98">
        <f t="shared" si="27"/>
        <v>0</v>
      </c>
      <c r="T111" s="98">
        <f t="shared" si="27"/>
        <v>0</v>
      </c>
      <c r="U111" s="98">
        <f t="shared" si="27"/>
        <v>0</v>
      </c>
      <c r="V111" s="98">
        <f t="shared" si="27"/>
        <v>0</v>
      </c>
      <c r="W111" s="98">
        <f t="shared" si="27"/>
        <v>0</v>
      </c>
      <c r="X111" s="98">
        <f t="shared" si="27"/>
        <v>0</v>
      </c>
      <c r="Y111" s="98">
        <f t="shared" si="27"/>
        <v>0</v>
      </c>
      <c r="Z111" s="98">
        <f t="shared" si="27"/>
        <v>0</v>
      </c>
      <c r="AA111" s="98">
        <f t="shared" si="27"/>
        <v>0</v>
      </c>
      <c r="AB111" s="267">
        <f>SUM(P111:AA111)</f>
        <v>1</v>
      </c>
    </row>
    <row r="112" spans="1:28" ht="19" customHeight="1">
      <c r="A112" s="225"/>
      <c r="B112" s="225"/>
      <c r="C112" s="225"/>
      <c r="D112" s="225"/>
      <c r="E112" s="225"/>
      <c r="F112" s="225"/>
      <c r="G112" s="225"/>
      <c r="H112" s="225"/>
      <c r="I112" s="225"/>
      <c r="J112" s="225"/>
      <c r="K112" s="225"/>
      <c r="L112" s="225"/>
      <c r="O112" s="268" t="s">
        <v>100</v>
      </c>
      <c r="P112" s="218">
        <f>COUNTIF(P7:P106,"LFkkukarfjr")</f>
        <v>0</v>
      </c>
      <c r="Q112" s="218">
        <f t="shared" ref="Q112:AA112" si="28">COUNTIF(Q7:Q106,"LFkkukarfjr")</f>
        <v>0</v>
      </c>
      <c r="R112" s="218">
        <f t="shared" si="28"/>
        <v>0</v>
      </c>
      <c r="S112" s="218">
        <f t="shared" si="28"/>
        <v>0</v>
      </c>
      <c r="T112" s="218">
        <f t="shared" si="28"/>
        <v>1</v>
      </c>
      <c r="U112" s="218">
        <f t="shared" si="28"/>
        <v>0</v>
      </c>
      <c r="V112" s="218">
        <f t="shared" si="28"/>
        <v>0</v>
      </c>
      <c r="W112" s="218">
        <f t="shared" si="28"/>
        <v>0</v>
      </c>
      <c r="X112" s="218">
        <f t="shared" si="28"/>
        <v>0</v>
      </c>
      <c r="Y112" s="218">
        <f t="shared" si="28"/>
        <v>0</v>
      </c>
      <c r="Z112" s="218">
        <f t="shared" si="28"/>
        <v>0</v>
      </c>
      <c r="AA112" s="218">
        <f t="shared" si="28"/>
        <v>0</v>
      </c>
      <c r="AB112" s="267">
        <f>SUM(P112:AA112)</f>
        <v>1</v>
      </c>
    </row>
    <row r="113" spans="1:28" ht="14" customHeight="1" thickBot="1">
      <c r="A113" s="225"/>
      <c r="B113" s="225"/>
      <c r="C113" s="225"/>
      <c r="D113" s="225"/>
      <c r="E113" s="225"/>
      <c r="F113" s="225"/>
      <c r="G113" s="225"/>
      <c r="H113" s="225"/>
      <c r="I113" s="225"/>
      <c r="J113" s="225"/>
      <c r="K113" s="225"/>
      <c r="L113" s="225"/>
      <c r="O113" s="269" t="s">
        <v>574</v>
      </c>
      <c r="P113" s="270">
        <f t="shared" ref="P113:AB113" si="29">IF(P109=0,"",P110/P109*100)</f>
        <v>50</v>
      </c>
      <c r="Q113" s="270" t="str">
        <f t="shared" si="29"/>
        <v/>
      </c>
      <c r="R113" s="270">
        <f t="shared" si="29"/>
        <v>100</v>
      </c>
      <c r="S113" s="270" t="str">
        <f t="shared" si="29"/>
        <v/>
      </c>
      <c r="T113" s="270" t="str">
        <f t="shared" si="29"/>
        <v/>
      </c>
      <c r="U113" s="270" t="str">
        <f t="shared" si="29"/>
        <v/>
      </c>
      <c r="V113" s="270" t="str">
        <f t="shared" si="29"/>
        <v/>
      </c>
      <c r="W113" s="270" t="str">
        <f t="shared" si="29"/>
        <v/>
      </c>
      <c r="X113" s="270" t="str">
        <f t="shared" si="29"/>
        <v/>
      </c>
      <c r="Y113" s="270">
        <f t="shared" si="29"/>
        <v>100</v>
      </c>
      <c r="Z113" s="270">
        <f t="shared" si="29"/>
        <v>100</v>
      </c>
      <c r="AA113" s="270" t="str">
        <f t="shared" si="29"/>
        <v/>
      </c>
      <c r="AB113" s="271">
        <f t="shared" si="29"/>
        <v>80</v>
      </c>
    </row>
    <row r="114" spans="1:28" ht="15">
      <c r="A114" s="225"/>
      <c r="B114" s="225"/>
      <c r="C114" s="225"/>
      <c r="D114" s="225"/>
      <c r="E114" s="225"/>
      <c r="F114" s="225"/>
      <c r="G114" s="225"/>
      <c r="H114" s="225"/>
      <c r="I114" s="225"/>
      <c r="J114" s="225"/>
      <c r="K114" s="225"/>
      <c r="L114" s="225"/>
      <c r="O114" s="215"/>
      <c r="P114" s="216"/>
      <c r="Q114" s="216"/>
      <c r="R114" s="216"/>
      <c r="S114" s="216"/>
      <c r="T114" s="216"/>
      <c r="U114" s="216"/>
      <c r="V114" s="216"/>
      <c r="W114" s="216"/>
      <c r="X114" s="216"/>
      <c r="Y114" s="216"/>
      <c r="Z114" s="216"/>
      <c r="AA114" s="216"/>
      <c r="AB114" s="217"/>
    </row>
    <row r="115" spans="1:28" ht="18">
      <c r="P115" s="39"/>
      <c r="Q115" s="39"/>
      <c r="R115" s="39"/>
      <c r="S115" s="39"/>
      <c r="T115" s="39"/>
      <c r="U115" s="39"/>
      <c r="V115" s="39"/>
      <c r="W115" s="39"/>
      <c r="X115" s="39"/>
      <c r="Y115" s="39"/>
      <c r="Z115" s="39"/>
      <c r="AA115" s="39"/>
      <c r="AB115" s="39"/>
    </row>
    <row r="116" spans="1:28" ht="18"/>
    <row r="117" spans="1:28" ht="18"/>
    <row r="118" spans="1:28" ht="18"/>
    <row r="119" spans="1:28" ht="18"/>
    <row r="120" spans="1:28" ht="18"/>
    <row r="121" spans="1:28" ht="18"/>
  </sheetData>
  <sheetProtection password="CC1C" sheet="1" objects="1" scenarios="1" formatCells="0" formatColumns="0" formatRows="0" autoFilter="0"/>
  <protectedRanges>
    <protectedRange password="EA02" sqref="L111:L112 G111:G112 A1:K1 M2:N112 I3 A113:O65531 P114:IO65531 AC2:IO113 P111:AA111 F107:F112 G107:L110 F3:H106 K3:L106 I4:J106 A3:E112" name="sc st obc"/>
    <protectedRange password="EA02" sqref="U108:W108 U107:V107 X107:AB108 O7:AB106 O107:O112 Q107:T108 P107:P110 P112:AA112 Q110:AA110 AB110:AB112 Q109:AB109" name="caste wise result"/>
  </protectedRanges>
  <autoFilter ref="B7:B110"/>
  <mergeCells count="30">
    <mergeCell ref="K1:L1"/>
    <mergeCell ref="G4:G6"/>
    <mergeCell ref="O2:AB2"/>
    <mergeCell ref="AA107:AB107"/>
    <mergeCell ref="O107:T107"/>
    <mergeCell ref="U107:Y107"/>
    <mergeCell ref="O1:AB1"/>
    <mergeCell ref="H4:H6"/>
    <mergeCell ref="J4:J6"/>
    <mergeCell ref="A1:G1"/>
    <mergeCell ref="H1:J1"/>
    <mergeCell ref="D4:D6"/>
    <mergeCell ref="I4:I6"/>
    <mergeCell ref="L3:L6"/>
    <mergeCell ref="C107:E107"/>
    <mergeCell ref="F4:F6"/>
    <mergeCell ref="I3:J3"/>
    <mergeCell ref="K3:K6"/>
    <mergeCell ref="A3:C3"/>
    <mergeCell ref="A4:A6"/>
    <mergeCell ref="B4:B6"/>
    <mergeCell ref="C4:C6"/>
    <mergeCell ref="E4:E6"/>
    <mergeCell ref="C108:E108"/>
    <mergeCell ref="C109:E109"/>
    <mergeCell ref="C110:E110"/>
    <mergeCell ref="H107:L107"/>
    <mergeCell ref="H108:L108"/>
    <mergeCell ref="H109:L109"/>
    <mergeCell ref="H110:L110"/>
  </mergeCells>
  <phoneticPr fontId="12" type="noConversion"/>
  <conditionalFormatting sqref="A3:G3 A4 U107 B4:D6 E4:J4 B7:I106 Z107:AA107 O2:AB6 AB7:AB106 AB114 O113:O114 O7:O107 K3:L3 K7:L106 A7:A111 O108:AB112 F107:G110">
    <cfRule type="cellIs" dxfId="1208" priority="47" operator="equal">
      <formula>0</formula>
    </cfRule>
  </conditionalFormatting>
  <conditionalFormatting sqref="C115:D1048576 C3:D106">
    <cfRule type="containsText" dxfId="1207" priority="42" stopIfTrue="1" operator="containsText" text="nso">
      <formula>NOT(ISERROR(SEARCH("nso",C3)))</formula>
    </cfRule>
  </conditionalFormatting>
  <conditionalFormatting sqref="AB7:AB106">
    <cfRule type="cellIs" dxfId="1206" priority="23" operator="equal">
      <formula>0</formula>
    </cfRule>
  </conditionalFormatting>
  <conditionalFormatting sqref="J7:J106">
    <cfRule type="containsText" dxfId="1205" priority="20" operator="containsText" text="lk- mRrh.kZ">
      <formula>NOT(ISERROR(SEARCH("lk- mRrh.kZ",J7)))</formula>
    </cfRule>
    <cfRule type="containsText" dxfId="1204" priority="21" operator="containsText" text="d{kksUur">
      <formula>NOT(ISERROR(SEARCH("d{kksUur",J7)))</formula>
    </cfRule>
  </conditionalFormatting>
  <conditionalFormatting sqref="P7:AB106">
    <cfRule type="containsText" dxfId="1203" priority="8" operator="containsText" text="mRrh.kZ">
      <formula>NOT(ISERROR(SEARCH("mRrh.kZ",P7)))</formula>
    </cfRule>
    <cfRule type="containsText" dxfId="1202" priority="9" operator="containsText" text="d{kksUur">
      <formula>NOT(ISERROR(SEARCH("d{kksUur",P7)))</formula>
    </cfRule>
  </conditionalFormatting>
  <conditionalFormatting sqref="C107">
    <cfRule type="cellIs" dxfId="1201" priority="2" operator="equal">
      <formula>0</formula>
    </cfRule>
  </conditionalFormatting>
  <conditionalFormatting sqref="C108:C110">
    <cfRule type="cellIs" dxfId="1200" priority="1" operator="equal">
      <formula>0</formula>
    </cfRule>
  </conditionalFormatting>
  <hyperlinks>
    <hyperlink ref="O2:AB2" location="'result aggregate'!V106:AH111" display="tkfrokj ifj.kke"/>
  </hyperlinks>
  <pageMargins left="0.5" right="0.5" top="0.5" bottom="0.5" header="0.3" footer="0.3"/>
  <pageSetup paperSize="5" orientation="landscape" horizontalDpi="4294967292" verticalDpi="429496729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E500FF"/>
  </sheetPr>
  <dimension ref="A1:H4400"/>
  <sheetViews>
    <sheetView zoomScale="150" zoomScaleNormal="150" zoomScalePageLayoutView="150" workbookViewId="0">
      <selection sqref="A1:H1"/>
    </sheetView>
  </sheetViews>
  <sheetFormatPr baseColWidth="10" defaultColWidth="10.83203125" defaultRowHeight="17" customHeight="1" x14ac:dyDescent="0"/>
  <cols>
    <col min="1" max="1" width="0.83203125" style="338" customWidth="1"/>
    <col min="2" max="2" width="23.83203125" style="338" customWidth="1"/>
    <col min="3" max="3" width="10.6640625" style="525" customWidth="1"/>
    <col min="4" max="4" width="8.83203125" style="525" customWidth="1"/>
    <col min="5" max="5" width="10.6640625" style="525" customWidth="1"/>
    <col min="6" max="6" width="9.5" style="525" customWidth="1"/>
    <col min="7" max="7" width="11.6640625" style="525" customWidth="1"/>
    <col min="8" max="8" width="9.83203125" style="338" customWidth="1"/>
    <col min="9" max="16384" width="10.83203125" style="338"/>
  </cols>
  <sheetData>
    <row r="1" spans="1:8" ht="17" customHeight="1">
      <c r="A1" s="1079" t="s">
        <v>592</v>
      </c>
      <c r="B1" s="1080"/>
      <c r="C1" s="1080"/>
      <c r="D1" s="1080"/>
      <c r="E1" s="1080"/>
      <c r="F1" s="1080"/>
      <c r="G1" s="1080"/>
      <c r="H1" s="1081"/>
    </row>
    <row r="2" spans="1:8" ht="17" customHeight="1">
      <c r="A2" s="1082" t="s">
        <v>611</v>
      </c>
      <c r="B2" s="1083"/>
      <c r="C2" s="1083"/>
      <c r="D2" s="1083"/>
      <c r="E2" s="1083"/>
      <c r="F2" s="1083"/>
      <c r="G2" s="1083"/>
      <c r="H2" s="1084"/>
    </row>
    <row r="3" spans="1:8" ht="17" customHeight="1">
      <c r="A3" s="339"/>
      <c r="B3" s="1085" t="s">
        <v>74</v>
      </c>
      <c r="C3" s="1085"/>
      <c r="D3" s="527">
        <f>YEAR(details!F7)</f>
        <v>1992</v>
      </c>
      <c r="E3" s="528" t="s">
        <v>594</v>
      </c>
      <c r="F3" s="527" t="str">
        <f>'statement of marks'!$F$3</f>
        <v>2015-16</v>
      </c>
      <c r="G3" s="1085" t="s">
        <v>595</v>
      </c>
      <c r="H3" s="1086"/>
    </row>
    <row r="4" spans="1:8" ht="17" customHeight="1">
      <c r="A4" s="339"/>
      <c r="B4" s="1062" t="s">
        <v>593</v>
      </c>
      <c r="C4" s="1063"/>
      <c r="D4" s="1077" t="str">
        <f>'statement of marks'!$A$1</f>
        <v>jk- ck- ek/;fed fo|ky; uohu] fuEckgsM+k</v>
      </c>
      <c r="E4" s="1077"/>
      <c r="F4" s="1077"/>
      <c r="G4" s="1077"/>
      <c r="H4" s="1078"/>
    </row>
    <row r="5" spans="1:8" ht="17" customHeight="1">
      <c r="A5" s="339"/>
      <c r="B5" s="1062" t="str">
        <f>'statement of marks'!$H$3</f>
        <v>fo|ky; dk Mk;l dksM+ →</v>
      </c>
      <c r="C5" s="1063"/>
      <c r="D5" s="1073" t="str">
        <f>'statement of marks'!$I$3</f>
        <v>00001</v>
      </c>
      <c r="E5" s="1074"/>
      <c r="F5" s="1075"/>
      <c r="G5" s="1075"/>
      <c r="H5" s="1076"/>
    </row>
    <row r="6" spans="1:8" ht="17" customHeight="1">
      <c r="A6" s="339"/>
      <c r="B6" s="1062" t="s">
        <v>579</v>
      </c>
      <c r="C6" s="1063"/>
      <c r="D6" s="1077" t="str">
        <f>IF('statement of marks'!H7="","",'statement of marks'!H7)</f>
        <v>ckyfd'ku jsxj</v>
      </c>
      <c r="E6" s="1077"/>
      <c r="F6" s="1077"/>
      <c r="G6" s="1077"/>
      <c r="H6" s="1078"/>
    </row>
    <row r="7" spans="1:8" ht="17" customHeight="1">
      <c r="A7" s="339"/>
      <c r="B7" s="1062" t="s">
        <v>596</v>
      </c>
      <c r="C7" s="1063"/>
      <c r="D7" s="529" t="str">
        <f>IF('statement of marks'!C7="B","Nk=",IF('statement of marks'!C7="G","Nk=k",""))</f>
        <v>Nk=</v>
      </c>
      <c r="E7" s="529" t="s">
        <v>585</v>
      </c>
      <c r="F7" s="1111" t="str">
        <f>IF('statement of marks'!B7="","",'statement of marks'!B7)</f>
        <v>SC</v>
      </c>
      <c r="G7" s="1111"/>
      <c r="H7" s="1112"/>
    </row>
    <row r="8" spans="1:8" ht="17" customHeight="1">
      <c r="A8" s="339"/>
      <c r="B8" s="1062" t="s">
        <v>581</v>
      </c>
      <c r="C8" s="1063"/>
      <c r="D8" s="1077" t="str">
        <f>IF('statement of marks'!J7="","",'statement of marks'!J7)</f>
        <v>Jherh jruh ckbZ</v>
      </c>
      <c r="E8" s="1077"/>
      <c r="F8" s="1077"/>
      <c r="G8" s="1077"/>
      <c r="H8" s="1078"/>
    </row>
    <row r="9" spans="1:8" ht="17" customHeight="1">
      <c r="A9" s="339"/>
      <c r="B9" s="1062" t="s">
        <v>580</v>
      </c>
      <c r="C9" s="1063"/>
      <c r="D9" s="1077" t="str">
        <f>IF('statement of marks'!I7="","",'statement of marks'!I7)</f>
        <v>Jh f'koyky</v>
      </c>
      <c r="E9" s="1077"/>
      <c r="F9" s="1077"/>
      <c r="G9" s="1077"/>
      <c r="H9" s="1078"/>
    </row>
    <row r="10" spans="1:8" ht="17" customHeight="1">
      <c r="A10" s="339"/>
      <c r="B10" s="1062" t="s">
        <v>598</v>
      </c>
      <c r="C10" s="1063"/>
      <c r="D10" s="1077" t="str">
        <f>IF(details!M7="","",details!M7)</f>
        <v>Jherh xhrk ckbZ</v>
      </c>
      <c r="E10" s="1077"/>
      <c r="F10" s="1077"/>
      <c r="G10" s="1077"/>
      <c r="H10" s="1078"/>
    </row>
    <row r="11" spans="1:8" ht="17" customHeight="1">
      <c r="A11" s="339"/>
      <c r="B11" s="1062" t="s">
        <v>648</v>
      </c>
      <c r="C11" s="1063"/>
      <c r="D11" s="1077" t="str">
        <f>IF(details!N7="","",details!N7)</f>
        <v>pkph</v>
      </c>
      <c r="E11" s="1077"/>
      <c r="F11" s="1077"/>
      <c r="G11" s="1077"/>
      <c r="H11" s="1078"/>
    </row>
    <row r="12" spans="1:8" ht="17" customHeight="1">
      <c r="A12" s="339"/>
      <c r="B12" s="1062" t="s">
        <v>71</v>
      </c>
      <c r="C12" s="1063"/>
      <c r="D12" s="530">
        <f>'statement of marks'!$D$3</f>
        <v>3</v>
      </c>
      <c r="E12" s="531" t="s">
        <v>583</v>
      </c>
      <c r="F12" s="530">
        <f>IF('statement of marks'!E7="","",'statement of marks'!E7)</f>
        <v>4001</v>
      </c>
      <c r="G12" s="531" t="s">
        <v>597</v>
      </c>
      <c r="H12" s="340">
        <f>IF(details!F7="","",details!F7)</f>
        <v>33610</v>
      </c>
    </row>
    <row r="13" spans="1:8" ht="17" customHeight="1">
      <c r="A13" s="339"/>
      <c r="B13" s="1062" t="s">
        <v>587</v>
      </c>
      <c r="C13" s="1063"/>
      <c r="D13" s="1115">
        <f>IF('statement of marks'!F7="","",'statement of marks'!F7)</f>
        <v>36167</v>
      </c>
      <c r="E13" s="1115"/>
      <c r="F13" s="1115"/>
      <c r="G13" s="1115"/>
      <c r="H13" s="1116"/>
    </row>
    <row r="14" spans="1:8" ht="17" customHeight="1">
      <c r="A14" s="339"/>
      <c r="B14" s="1062" t="s">
        <v>588</v>
      </c>
      <c r="C14" s="1063"/>
      <c r="D14" s="1117" t="str">
        <f>IF('statement of marks'!G7="","",'statement of marks'!G7)</f>
        <v>lkr tuojh] mUuhl lkS fuUukuoS</v>
      </c>
      <c r="E14" s="1117"/>
      <c r="F14" s="1117"/>
      <c r="G14" s="1117"/>
      <c r="H14" s="1118"/>
    </row>
    <row r="15" spans="1:8" ht="17" customHeight="1">
      <c r="A15" s="339"/>
      <c r="B15" s="1087" t="s">
        <v>599</v>
      </c>
      <c r="C15" s="1088"/>
      <c r="D15" s="1088"/>
      <c r="E15" s="1089"/>
      <c r="F15" s="1119" t="str">
        <f>IF(details!P7="","",details!P7)</f>
        <v>MR</v>
      </c>
      <c r="G15" s="1119"/>
      <c r="H15" s="1120"/>
    </row>
    <row r="16" spans="1:8" ht="17" customHeight="1">
      <c r="A16" s="339"/>
      <c r="B16" s="1062" t="s">
        <v>603</v>
      </c>
      <c r="C16" s="1063"/>
      <c r="D16" s="1077" t="str">
        <f>IF(details!L7="","",details!L7)</f>
        <v>vkn'kZ dkWyksuh fuEckgsM+k</v>
      </c>
      <c r="E16" s="1077"/>
      <c r="F16" s="1077"/>
      <c r="G16" s="1077"/>
      <c r="H16" s="1078"/>
    </row>
    <row r="17" spans="1:8" ht="17" customHeight="1">
      <c r="A17" s="339"/>
      <c r="B17" s="1062" t="s">
        <v>604</v>
      </c>
      <c r="C17" s="1063"/>
      <c r="D17" s="1077" t="str">
        <f>IF(details!O7="","",details!O7)</f>
        <v>v/;;u</v>
      </c>
      <c r="E17" s="1077"/>
      <c r="F17" s="1077"/>
      <c r="G17" s="1077"/>
      <c r="H17" s="1078"/>
    </row>
    <row r="18" spans="1:8" ht="17" customHeight="1">
      <c r="A18" s="339"/>
      <c r="B18" s="1062" t="s">
        <v>605</v>
      </c>
      <c r="C18" s="1063"/>
      <c r="D18" s="532" t="str">
        <f>IF('statement of marks'!ER7="mRrh.kZ",'statement of marks'!$D$3,"")</f>
        <v/>
      </c>
      <c r="E18" s="1065" t="s">
        <v>606</v>
      </c>
      <c r="F18" s="1065"/>
      <c r="G18" s="1113" t="str">
        <f>IF(D18="","",D18+1)</f>
        <v/>
      </c>
      <c r="H18" s="1114"/>
    </row>
    <row r="19" spans="1:8" ht="17" customHeight="1">
      <c r="A19" s="339"/>
      <c r="B19" s="1062" t="s">
        <v>607</v>
      </c>
      <c r="C19" s="1063"/>
      <c r="D19" s="1068">
        <f>IF(details!$L$4="","",details!$L$4)</f>
        <v>42460</v>
      </c>
      <c r="E19" s="1069"/>
      <c r="F19" s="1121"/>
      <c r="G19" s="1121"/>
      <c r="H19" s="1122"/>
    </row>
    <row r="20" spans="1:8" ht="17" customHeight="1">
      <c r="A20" s="546"/>
      <c r="B20" s="1065"/>
      <c r="C20" s="1065"/>
      <c r="D20" s="1066"/>
      <c r="E20" s="1067"/>
      <c r="F20" s="1064"/>
      <c r="G20" s="1064"/>
      <c r="H20" s="1072"/>
    </row>
    <row r="21" spans="1:8" ht="17" customHeight="1">
      <c r="A21" s="546"/>
      <c r="B21" s="1065" t="str">
        <f>IF(details!$H$4="","",details!$H$4)</f>
        <v>Jherh js[kk oekZ</v>
      </c>
      <c r="C21" s="1065"/>
      <c r="D21" s="1066"/>
      <c r="E21" s="1067"/>
      <c r="F21" s="1064" t="str">
        <f>IF(details!$E$4="","",details!$E$4)</f>
        <v>Jh jk/ks';ke tk'kh</v>
      </c>
      <c r="G21" s="1064"/>
      <c r="H21" s="1072"/>
    </row>
    <row r="22" spans="1:8" ht="17" customHeight="1">
      <c r="A22" s="1110" t="s">
        <v>608</v>
      </c>
      <c r="B22" s="1064"/>
      <c r="C22" s="1064"/>
      <c r="D22" s="1064" t="s">
        <v>609</v>
      </c>
      <c r="E22" s="1064"/>
      <c r="F22" s="1070" t="s">
        <v>610</v>
      </c>
      <c r="G22" s="1070"/>
      <c r="H22" s="1071"/>
    </row>
    <row r="23" spans="1:8" ht="17" customHeight="1">
      <c r="A23" s="1107" t="s">
        <v>619</v>
      </c>
      <c r="B23" s="1108"/>
      <c r="C23" s="1108"/>
      <c r="D23" s="1108"/>
      <c r="E23" s="1108"/>
      <c r="F23" s="1108"/>
      <c r="G23" s="1108"/>
      <c r="H23" s="1109"/>
    </row>
    <row r="24" spans="1:8" ht="17" customHeight="1">
      <c r="A24" s="546"/>
      <c r="B24" s="547" t="s">
        <v>579</v>
      </c>
      <c r="C24" s="1100" t="str">
        <f>IF('statement of marks'!H7="","",'statement of marks'!H7)</f>
        <v>ckyfd'ku jsxj</v>
      </c>
      <c r="D24" s="1100"/>
      <c r="E24" s="1100"/>
      <c r="F24" s="1100"/>
      <c r="G24" s="1100"/>
      <c r="H24" s="1101"/>
    </row>
    <row r="25" spans="1:8" ht="17" customHeight="1">
      <c r="A25" s="546"/>
      <c r="B25" s="547" t="s">
        <v>580</v>
      </c>
      <c r="C25" s="1100" t="str">
        <f>IF('statement of marks'!I7="","",'statement of marks'!I7)</f>
        <v>Jh f'koyky</v>
      </c>
      <c r="D25" s="1100"/>
      <c r="E25" s="1100"/>
      <c r="F25" s="1100"/>
      <c r="G25" s="1100"/>
      <c r="H25" s="1101"/>
    </row>
    <row r="26" spans="1:8" ht="17" customHeight="1">
      <c r="A26" s="546"/>
      <c r="B26" s="547" t="s">
        <v>581</v>
      </c>
      <c r="C26" s="1100" t="str">
        <f>IF('statement of marks'!J7="","",'statement of marks'!J7)</f>
        <v>Jherh jruh ckbZ</v>
      </c>
      <c r="D26" s="1100"/>
      <c r="E26" s="1100"/>
      <c r="F26" s="1100"/>
      <c r="G26" s="1100"/>
      <c r="H26" s="1101"/>
    </row>
    <row r="27" spans="1:8" ht="17" customHeight="1">
      <c r="A27" s="546"/>
      <c r="B27" s="547" t="s">
        <v>587</v>
      </c>
      <c r="C27" s="533">
        <f>IF('statement of marks'!F7="","",'statement of marks'!F7)</f>
        <v>36167</v>
      </c>
      <c r="D27" s="534" t="s">
        <v>622</v>
      </c>
      <c r="E27" s="1105" t="str">
        <f>IF('statement of marks'!G7="","",'statement of marks'!G7)</f>
        <v>lkr tuojh] mUuhl lkS fuUukuoS</v>
      </c>
      <c r="F27" s="1105"/>
      <c r="G27" s="1105"/>
      <c r="H27" s="1106"/>
    </row>
    <row r="28" spans="1:8" ht="17" customHeight="1">
      <c r="A28" s="546"/>
      <c r="B28" s="547" t="s">
        <v>584</v>
      </c>
      <c r="C28" s="535" t="s">
        <v>612</v>
      </c>
      <c r="D28" s="536" t="s">
        <v>613</v>
      </c>
      <c r="E28" s="536" t="s">
        <v>614</v>
      </c>
      <c r="F28" s="536" t="s">
        <v>615</v>
      </c>
      <c r="G28" s="536" t="s">
        <v>616</v>
      </c>
      <c r="H28" s="548"/>
    </row>
    <row r="29" spans="1:8" ht="17" customHeight="1">
      <c r="A29" s="546"/>
      <c r="B29" s="549" t="s">
        <v>617</v>
      </c>
      <c r="C29" s="537" t="str">
        <f>IF(AND('statement of marks'!$D$3=1,'statement of marks'!ER7="mRrh.kZ"),'statement of marks'!$F$3,"")</f>
        <v/>
      </c>
      <c r="D29" s="537" t="str">
        <f>IF(AND('statement of marks'!$D$3=2,'statement of marks'!ER7="mRrh.kZ"),'statement of marks'!$F$3,"")</f>
        <v/>
      </c>
      <c r="E29" s="537" t="str">
        <f>IF(AND('statement of marks'!$D$3=3,'statement of marks'!ER7="mRrh.kZ"),'statement of marks'!$F$3,"")</f>
        <v/>
      </c>
      <c r="F29" s="537" t="str">
        <f>IF(AND('statement of marks'!$D$3=4,'statement of marks'!ER7="mRrh.kZ"),'statement of marks'!$F$3,"")</f>
        <v/>
      </c>
      <c r="G29" s="537" t="str">
        <f>IF(AND('statement of marks'!$D$3=5,'statement of marks'!ER7="mRrh.kZ"),'statement of marks'!$F$3,"")</f>
        <v/>
      </c>
      <c r="H29" s="548"/>
    </row>
    <row r="30" spans="1:8" ht="17" customHeight="1">
      <c r="A30" s="546"/>
      <c r="B30" s="549" t="str">
        <f>'statement of marks'!$DQ$5</f>
        <v>fgUnh</v>
      </c>
      <c r="C30" s="538"/>
      <c r="D30" s="539"/>
      <c r="E30" s="540" t="str">
        <f>IF(OR('statement of marks'!$DS7="",E29=""),"",'statement of marks'!$DS7)</f>
        <v/>
      </c>
      <c r="F30" s="540" t="str">
        <f>IF(OR('statement of marks'!$DS7="",F29=""),"",'statement of marks'!$DS7)</f>
        <v/>
      </c>
      <c r="G30" s="540" t="str">
        <f>IF(OR('statement of marks'!$DS7="",G29=""),"",'statement of marks'!$DS7)</f>
        <v/>
      </c>
      <c r="H30" s="548"/>
    </row>
    <row r="31" spans="1:8" ht="17" customHeight="1">
      <c r="A31" s="546"/>
      <c r="B31" s="549" t="str">
        <f>'statement of marks'!$DW$5</f>
        <v>mnwZ</v>
      </c>
      <c r="C31" s="538"/>
      <c r="D31" s="539"/>
      <c r="E31" s="540" t="str">
        <f>IF(OR('statement of marks'!$DY7="",E29=""),"",'statement of marks'!$DY7)</f>
        <v/>
      </c>
      <c r="F31" s="540" t="str">
        <f>IF(OR('statement of marks'!$DY7="",F29=""),"",'statement of marks'!$DY7)</f>
        <v/>
      </c>
      <c r="G31" s="540" t="str">
        <f>IF(OR('statement of marks'!$DY7="",G29=""),"",'statement of marks'!$DY7)</f>
        <v/>
      </c>
      <c r="H31" s="548"/>
    </row>
    <row r="32" spans="1:8" ht="17" customHeight="1">
      <c r="A32" s="546"/>
      <c r="B32" s="549" t="str">
        <f>'statement of marks'!$DT$5</f>
        <v>vaxszth</v>
      </c>
      <c r="C32" s="538"/>
      <c r="D32" s="539"/>
      <c r="E32" s="540" t="str">
        <f>IF(OR('statement of marks'!$DV7="",E29=""),"",'statement of marks'!$DV7)</f>
        <v/>
      </c>
      <c r="F32" s="540" t="str">
        <f>IF(OR('statement of marks'!$DV7="",F29=""),"",'statement of marks'!$DV7)</f>
        <v/>
      </c>
      <c r="G32" s="540" t="str">
        <f>IF(OR('statement of marks'!$DV7="",G29=""),"",'statement of marks'!$DV7)</f>
        <v/>
      </c>
      <c r="H32" s="548"/>
    </row>
    <row r="33" spans="1:8" ht="17" customHeight="1">
      <c r="A33" s="546"/>
      <c r="B33" s="549" t="str">
        <f>'statement of marks'!$DZ$5</f>
        <v>xf.kr</v>
      </c>
      <c r="C33" s="538"/>
      <c r="D33" s="539"/>
      <c r="E33" s="540" t="str">
        <f>IF(OR('statement of marks'!$EB7="",E29=""),"",'statement of marks'!$EB7)</f>
        <v/>
      </c>
      <c r="F33" s="540" t="str">
        <f>IF(OR('statement of marks'!$EB7="",F29=""),"",'statement of marks'!$EB7)</f>
        <v/>
      </c>
      <c r="G33" s="540" t="str">
        <f>IF(OR('statement of marks'!$EB7="",G29=""),"",'statement of marks'!$EB7)</f>
        <v/>
      </c>
      <c r="H33" s="548"/>
    </row>
    <row r="34" spans="1:8" ht="17" customHeight="1">
      <c r="A34" s="546"/>
      <c r="B34" s="549" t="str">
        <f>'statement of marks'!$EC$5</f>
        <v>Ik;kZoj.k v/;;u</v>
      </c>
      <c r="C34" s="538"/>
      <c r="D34" s="539"/>
      <c r="E34" s="540" t="str">
        <f>IF(OR('statement of marks'!$EE7="",E30=""),"",'statement of marks'!$EE7)</f>
        <v/>
      </c>
      <c r="F34" s="540" t="str">
        <f>IF(OR('statement of marks'!$EE7="",F30=""),"",'statement of marks'!$EE7)</f>
        <v/>
      </c>
      <c r="G34" s="540" t="str">
        <f>IF(OR('statement of marks'!$EE7="",G30=""),"",'statement of marks'!$EE7)</f>
        <v/>
      </c>
      <c r="H34" s="548"/>
    </row>
    <row r="35" spans="1:8" ht="17" customHeight="1">
      <c r="A35" s="546"/>
      <c r="B35" s="549" t="str">
        <f>'statement of marks'!$EF$5</f>
        <v>dk;kZuqHko</v>
      </c>
      <c r="C35" s="538"/>
      <c r="D35" s="539"/>
      <c r="E35" s="540" t="str">
        <f>IF(OR('statement of marks'!$EH7="",E29=""),"",'statement of marks'!$EH7)</f>
        <v/>
      </c>
      <c r="F35" s="540" t="str">
        <f>IF(OR('statement of marks'!$EH7="",F29=""),"",'statement of marks'!$EH7)</f>
        <v/>
      </c>
      <c r="G35" s="540" t="str">
        <f>IF(OR('statement of marks'!$EH7="",G29=""),"",'statement of marks'!$EH7)</f>
        <v/>
      </c>
      <c r="H35" s="548"/>
    </row>
    <row r="36" spans="1:8" ht="17" customHeight="1">
      <c r="A36" s="546"/>
      <c r="B36" s="549" t="str">
        <f>'statement of marks'!$EI$5</f>
        <v>dyk f'k{kk</v>
      </c>
      <c r="C36" s="538"/>
      <c r="D36" s="539"/>
      <c r="E36" s="541" t="str">
        <f>IF(OR('statement of marks'!$EK7="",E29=""),"",'statement of marks'!$EK7)</f>
        <v/>
      </c>
      <c r="F36" s="541" t="str">
        <f>IF(OR('statement of marks'!$EK7="",F29=""),"",'statement of marks'!$EK7)</f>
        <v/>
      </c>
      <c r="G36" s="541" t="str">
        <f>IF(OR('statement of marks'!$EK7="",G29=""),"",'statement of marks'!$EK7)</f>
        <v/>
      </c>
      <c r="H36" s="548"/>
    </row>
    <row r="37" spans="1:8" ht="17" customHeight="1">
      <c r="A37" s="546"/>
      <c r="B37" s="550" t="s">
        <v>649</v>
      </c>
      <c r="C37" s="542" t="str">
        <f>C29</f>
        <v/>
      </c>
      <c r="D37" s="542" t="str">
        <f>D29</f>
        <v/>
      </c>
      <c r="E37" s="542" t="str">
        <f>E29</f>
        <v/>
      </c>
      <c r="F37" s="542" t="str">
        <f>F29</f>
        <v/>
      </c>
      <c r="G37" s="542" t="str">
        <f>G29</f>
        <v/>
      </c>
      <c r="H37" s="548"/>
    </row>
    <row r="38" spans="1:8" ht="17" customHeight="1">
      <c r="A38" s="546"/>
      <c r="B38" s="549" t="str">
        <f>'statement of marks'!$EP$5</f>
        <v>Nk= mifLFkfr</v>
      </c>
      <c r="C38" s="543"/>
      <c r="D38" s="543"/>
      <c r="E38" s="544" t="str">
        <f>IF(OR('statement of marks'!$EP7="",E29=""),"",'statement of marks'!$EP7)</f>
        <v/>
      </c>
      <c r="F38" s="544" t="str">
        <f>IF(OR('statement of marks'!$EP7="",F29=""),"",'statement of marks'!$EP7)</f>
        <v/>
      </c>
      <c r="G38" s="544" t="str">
        <f>IF(OR('statement of marks'!$EP7="",G29=""),"",'statement of marks'!$EP7)</f>
        <v/>
      </c>
      <c r="H38" s="548"/>
    </row>
    <row r="39" spans="1:8" ht="17" customHeight="1">
      <c r="A39" s="546"/>
      <c r="B39" s="549" t="str">
        <f>'statement of marks'!$EO$5</f>
        <v>dqy ehfVax</v>
      </c>
      <c r="C39" s="545"/>
      <c r="D39" s="545"/>
      <c r="E39" s="545" t="str">
        <f>IF(OR('statement of marks'!$EO7="",E29=""),"",'statement of marks'!$EO7)</f>
        <v/>
      </c>
      <c r="F39" s="545" t="str">
        <f>IF(OR('statement of marks'!$EO7="",F29=""),"",'statement of marks'!$EO7)</f>
        <v/>
      </c>
      <c r="G39" s="545" t="str">
        <f>IF(OR('statement of marks'!$EO7="",G29=""),"",'statement of marks'!$EO7)</f>
        <v/>
      </c>
      <c r="H39" s="548"/>
    </row>
    <row r="40" spans="1:8" ht="17" customHeight="1">
      <c r="A40" s="546"/>
      <c r="B40" s="549" t="s">
        <v>620</v>
      </c>
      <c r="C40" s="545" t="str">
        <f>IF(OR(C38="",C39=""),"",C38/C39*100)</f>
        <v/>
      </c>
      <c r="D40" s="545" t="str">
        <f t="shared" ref="D40" si="0">IF(OR(D38="",D39=""),"",D38/D39*100)</f>
        <v/>
      </c>
      <c r="E40" s="545" t="str">
        <f t="shared" ref="E40" si="1">IF(OR(E38="",E39=""),"",E38/E39*100)</f>
        <v/>
      </c>
      <c r="F40" s="545" t="str">
        <f t="shared" ref="F40" si="2">IF(OR(F38="",F39=""),"",F38/F39*100)</f>
        <v/>
      </c>
      <c r="G40" s="545" t="str">
        <f t="shared" ref="G40" si="3">IF(OR(G38="",G39=""),"",G38/G39*100)</f>
        <v/>
      </c>
      <c r="H40" s="548"/>
    </row>
    <row r="41" spans="1:8" ht="17" customHeight="1">
      <c r="A41" s="546"/>
      <c r="B41" s="549" t="s">
        <v>621</v>
      </c>
      <c r="C41" s="545"/>
      <c r="D41" s="545"/>
      <c r="E41" s="545"/>
      <c r="F41" s="545"/>
      <c r="G41" s="545"/>
      <c r="H41" s="548"/>
    </row>
    <row r="42" spans="1:8" ht="17" customHeight="1">
      <c r="A42" s="546"/>
      <c r="B42" s="547" t="s">
        <v>618</v>
      </c>
      <c r="C42" s="1093" t="str">
        <f>IF('statement of marks'!EY7="","",'statement of marks'!EY7)</f>
        <v>n`&lt; fo'okl</v>
      </c>
      <c r="D42" s="1094"/>
      <c r="E42" s="1094"/>
      <c r="F42" s="1094"/>
      <c r="G42" s="1094"/>
      <c r="H42" s="1095"/>
    </row>
    <row r="43" spans="1:8" ht="17" customHeight="1">
      <c r="A43" s="1098"/>
      <c r="B43" s="1099"/>
      <c r="C43" s="1090"/>
      <c r="D43" s="1090"/>
      <c r="E43" s="1090"/>
      <c r="F43" s="1091"/>
      <c r="G43" s="1091"/>
      <c r="H43" s="1092"/>
    </row>
    <row r="44" spans="1:8" ht="17" customHeight="1" thickBot="1">
      <c r="A44" s="1096" t="s">
        <v>623</v>
      </c>
      <c r="B44" s="1097"/>
      <c r="C44" s="1102" t="s">
        <v>73</v>
      </c>
      <c r="D44" s="1102"/>
      <c r="E44" s="1102"/>
      <c r="F44" s="1103" t="s">
        <v>624</v>
      </c>
      <c r="G44" s="1103"/>
      <c r="H44" s="1104"/>
    </row>
    <row r="45" spans="1:8" ht="17" customHeight="1">
      <c r="A45" s="1079" t="s">
        <v>592</v>
      </c>
      <c r="B45" s="1080"/>
      <c r="C45" s="1080"/>
      <c r="D45" s="1080"/>
      <c r="E45" s="1080"/>
      <c r="F45" s="1080"/>
      <c r="G45" s="1080"/>
      <c r="H45" s="1081"/>
    </row>
    <row r="46" spans="1:8" ht="17" customHeight="1">
      <c r="A46" s="1082" t="s">
        <v>611</v>
      </c>
      <c r="B46" s="1083"/>
      <c r="C46" s="1083"/>
      <c r="D46" s="1083"/>
      <c r="E46" s="1083"/>
      <c r="F46" s="1083"/>
      <c r="G46" s="1083"/>
      <c r="H46" s="1084"/>
    </row>
    <row r="47" spans="1:8" ht="17" customHeight="1">
      <c r="A47" s="339"/>
      <c r="B47" s="1085" t="s">
        <v>74</v>
      </c>
      <c r="C47" s="1085"/>
      <c r="D47" s="527">
        <f>YEAR(details!F8)</f>
        <v>1900</v>
      </c>
      <c r="E47" s="528" t="s">
        <v>594</v>
      </c>
      <c r="F47" s="527" t="str">
        <f>'statement of marks'!$F$3</f>
        <v>2015-16</v>
      </c>
      <c r="G47" s="1085" t="s">
        <v>595</v>
      </c>
      <c r="H47" s="1086"/>
    </row>
    <row r="48" spans="1:8" ht="17" customHeight="1">
      <c r="A48" s="339"/>
      <c r="B48" s="1062" t="s">
        <v>593</v>
      </c>
      <c r="C48" s="1063"/>
      <c r="D48" s="1077" t="str">
        <f>'statement of marks'!$A$1</f>
        <v>jk- ck- ek/;fed fo|ky; uohu] fuEckgsM+k</v>
      </c>
      <c r="E48" s="1077"/>
      <c r="F48" s="1077"/>
      <c r="G48" s="1077"/>
      <c r="H48" s="1078"/>
    </row>
    <row r="49" spans="1:8" ht="17" customHeight="1">
      <c r="A49" s="339"/>
      <c r="B49" s="1062" t="str">
        <f>'statement of marks'!$H$3</f>
        <v>fo|ky; dk Mk;l dksM+ →</v>
      </c>
      <c r="C49" s="1063"/>
      <c r="D49" s="1073" t="str">
        <f>'statement of marks'!$I$3</f>
        <v>00001</v>
      </c>
      <c r="E49" s="1074"/>
      <c r="F49" s="1075"/>
      <c r="G49" s="1075"/>
      <c r="H49" s="1076"/>
    </row>
    <row r="50" spans="1:8" ht="17" customHeight="1">
      <c r="A50" s="339"/>
      <c r="B50" s="1062" t="s">
        <v>579</v>
      </c>
      <c r="C50" s="1063"/>
      <c r="D50" s="1077" t="str">
        <f>IF('statement of marks'!H8="","",'statement of marks'!H8)</f>
        <v>v 002</v>
      </c>
      <c r="E50" s="1077"/>
      <c r="F50" s="1077"/>
      <c r="G50" s="1077"/>
      <c r="H50" s="1078"/>
    </row>
    <row r="51" spans="1:8" ht="17" customHeight="1">
      <c r="A51" s="339"/>
      <c r="B51" s="1062" t="s">
        <v>596</v>
      </c>
      <c r="C51" s="1063"/>
      <c r="D51" s="529" t="str">
        <f>IF('statement of marks'!C8="B","Nk=",IF('statement of marks'!C8="G","Nk=k",""))</f>
        <v>Nk=k</v>
      </c>
      <c r="E51" s="529" t="s">
        <v>585</v>
      </c>
      <c r="F51" s="1111" t="str">
        <f>IF('statement of marks'!B8="","",'statement of marks'!B8)</f>
        <v>ST</v>
      </c>
      <c r="G51" s="1111"/>
      <c r="H51" s="1112"/>
    </row>
    <row r="52" spans="1:8" ht="17" customHeight="1">
      <c r="A52" s="339"/>
      <c r="B52" s="1062" t="s">
        <v>581</v>
      </c>
      <c r="C52" s="1063"/>
      <c r="D52" s="1077" t="str">
        <f>IF('statement of marks'!J8="","",'statement of marks'!J8)</f>
        <v>l 002</v>
      </c>
      <c r="E52" s="1077"/>
      <c r="F52" s="1077"/>
      <c r="G52" s="1077"/>
      <c r="H52" s="1078"/>
    </row>
    <row r="53" spans="1:8" ht="17" customHeight="1">
      <c r="A53" s="339"/>
      <c r="B53" s="1062" t="s">
        <v>580</v>
      </c>
      <c r="C53" s="1063"/>
      <c r="D53" s="1077" t="str">
        <f>IF('statement of marks'!I8="","",'statement of marks'!I8)</f>
        <v>c 002</v>
      </c>
      <c r="E53" s="1077"/>
      <c r="F53" s="1077"/>
      <c r="G53" s="1077"/>
      <c r="H53" s="1078"/>
    </row>
    <row r="54" spans="1:8" ht="17" customHeight="1">
      <c r="A54" s="339"/>
      <c r="B54" s="1062" t="s">
        <v>598</v>
      </c>
      <c r="C54" s="1063"/>
      <c r="D54" s="1077" t="str">
        <f>IF(details!M8="","",details!M8)</f>
        <v/>
      </c>
      <c r="E54" s="1077"/>
      <c r="F54" s="1077"/>
      <c r="G54" s="1077"/>
      <c r="H54" s="1078"/>
    </row>
    <row r="55" spans="1:8" ht="17" customHeight="1">
      <c r="A55" s="339"/>
      <c r="B55" s="1062" t="s">
        <v>648</v>
      </c>
      <c r="C55" s="1063"/>
      <c r="D55" s="1077" t="str">
        <f>IF(details!N8="","",details!N8)</f>
        <v/>
      </c>
      <c r="E55" s="1077"/>
      <c r="F55" s="1077"/>
      <c r="G55" s="1077"/>
      <c r="H55" s="1078"/>
    </row>
    <row r="56" spans="1:8" ht="17" customHeight="1">
      <c r="A56" s="339"/>
      <c r="B56" s="1062" t="s">
        <v>71</v>
      </c>
      <c r="C56" s="1063"/>
      <c r="D56" s="530">
        <f>'statement of marks'!$D$3</f>
        <v>3</v>
      </c>
      <c r="E56" s="531" t="s">
        <v>583</v>
      </c>
      <c r="F56" s="530">
        <f>IF('statement of marks'!E8="","",'statement of marks'!E8)</f>
        <v>4002</v>
      </c>
      <c r="G56" s="531" t="s">
        <v>597</v>
      </c>
      <c r="H56" s="340" t="str">
        <f>IF(details!F8="","",details!F8)</f>
        <v/>
      </c>
    </row>
    <row r="57" spans="1:8" ht="17" customHeight="1">
      <c r="A57" s="339"/>
      <c r="B57" s="1062" t="s">
        <v>587</v>
      </c>
      <c r="C57" s="1063"/>
      <c r="D57" s="1115">
        <f>IF('statement of marks'!F8="","",'statement of marks'!F8)</f>
        <v>37967</v>
      </c>
      <c r="E57" s="1115"/>
      <c r="F57" s="1115"/>
      <c r="G57" s="1115"/>
      <c r="H57" s="1116"/>
    </row>
    <row r="58" spans="1:8" ht="17" customHeight="1">
      <c r="A58" s="339"/>
      <c r="B58" s="1062" t="s">
        <v>588</v>
      </c>
      <c r="C58" s="1063"/>
      <c r="D58" s="1117" t="str">
        <f>IF('statement of marks'!G8="","",'statement of marks'!G8)</f>
        <v>ckjg fnlEcj] nks gtkj rhu</v>
      </c>
      <c r="E58" s="1117"/>
      <c r="F58" s="1117"/>
      <c r="G58" s="1117"/>
      <c r="H58" s="1118"/>
    </row>
    <row r="59" spans="1:8" ht="17" customHeight="1">
      <c r="A59" s="339"/>
      <c r="B59" s="1087" t="s">
        <v>599</v>
      </c>
      <c r="C59" s="1088"/>
      <c r="D59" s="1088"/>
      <c r="E59" s="1089"/>
      <c r="F59" s="1119" t="str">
        <f>IF(details!P8="","",details!P8)</f>
        <v/>
      </c>
      <c r="G59" s="1119"/>
      <c r="H59" s="1120"/>
    </row>
    <row r="60" spans="1:8" ht="17" customHeight="1">
      <c r="A60" s="339"/>
      <c r="B60" s="1062" t="s">
        <v>603</v>
      </c>
      <c r="C60" s="1063"/>
      <c r="D60" s="1077" t="str">
        <f>IF(details!L8="","",details!L8)</f>
        <v>Ik 002</v>
      </c>
      <c r="E60" s="1077"/>
      <c r="F60" s="1077"/>
      <c r="G60" s="1077"/>
      <c r="H60" s="1078"/>
    </row>
    <row r="61" spans="1:8" ht="17" customHeight="1">
      <c r="A61" s="339"/>
      <c r="B61" s="1062" t="s">
        <v>604</v>
      </c>
      <c r="C61" s="1063"/>
      <c r="D61" s="1077" t="str">
        <f>IF(details!O8="","",details!O8)</f>
        <v/>
      </c>
      <c r="E61" s="1077"/>
      <c r="F61" s="1077"/>
      <c r="G61" s="1077"/>
      <c r="H61" s="1078"/>
    </row>
    <row r="62" spans="1:8" ht="17" customHeight="1">
      <c r="A62" s="339"/>
      <c r="B62" s="1062" t="s">
        <v>605</v>
      </c>
      <c r="C62" s="1063"/>
      <c r="D62" s="532" t="str">
        <f>IF('statement of marks'!ER8="mRrh.kZ",'statement of marks'!$D$3,"")</f>
        <v/>
      </c>
      <c r="E62" s="1065" t="s">
        <v>606</v>
      </c>
      <c r="F62" s="1065"/>
      <c r="G62" s="1113" t="str">
        <f>IF(D62="","",D62+1)</f>
        <v/>
      </c>
      <c r="H62" s="1114"/>
    </row>
    <row r="63" spans="1:8" ht="17" customHeight="1">
      <c r="A63" s="339"/>
      <c r="B63" s="1062" t="s">
        <v>607</v>
      </c>
      <c r="C63" s="1063"/>
      <c r="D63" s="1068">
        <f>IF(details!$L$4="","",details!$L$4)</f>
        <v>42460</v>
      </c>
      <c r="E63" s="1069"/>
      <c r="F63" s="1121"/>
      <c r="G63" s="1121"/>
      <c r="H63" s="1122"/>
    </row>
    <row r="64" spans="1:8" ht="17" customHeight="1">
      <c r="A64" s="339"/>
      <c r="B64" s="1121"/>
      <c r="C64" s="1121"/>
      <c r="D64" s="1066"/>
      <c r="E64" s="1067"/>
      <c r="F64" s="1124"/>
      <c r="G64" s="1124"/>
      <c r="H64" s="1125"/>
    </row>
    <row r="65" spans="1:8" ht="17" customHeight="1">
      <c r="A65" s="339"/>
      <c r="B65" s="1121" t="str">
        <f>IF(details!$H$4="","",details!$H$4)</f>
        <v>Jherh js[kk oekZ</v>
      </c>
      <c r="C65" s="1121"/>
      <c r="D65" s="1066"/>
      <c r="E65" s="1067"/>
      <c r="F65" s="1124" t="str">
        <f>IF(details!$E$4="","",details!$E$4)</f>
        <v>Jh jk/ks';ke tk'kh</v>
      </c>
      <c r="G65" s="1124"/>
      <c r="H65" s="1125"/>
    </row>
    <row r="66" spans="1:8" ht="17" customHeight="1">
      <c r="A66" s="1123" t="s">
        <v>608</v>
      </c>
      <c r="B66" s="1124"/>
      <c r="C66" s="1124"/>
      <c r="D66" s="1064" t="s">
        <v>609</v>
      </c>
      <c r="E66" s="1064"/>
      <c r="F66" s="1124" t="s">
        <v>610</v>
      </c>
      <c r="G66" s="1124"/>
      <c r="H66" s="1125"/>
    </row>
    <row r="67" spans="1:8" ht="17" customHeight="1">
      <c r="A67" s="1082" t="s">
        <v>619</v>
      </c>
      <c r="B67" s="1083"/>
      <c r="C67" s="1083"/>
      <c r="D67" s="1083"/>
      <c r="E67" s="1083"/>
      <c r="F67" s="1083"/>
      <c r="G67" s="1083"/>
      <c r="H67" s="1084"/>
    </row>
    <row r="68" spans="1:8" ht="17" customHeight="1">
      <c r="A68" s="339"/>
      <c r="B68" s="369" t="s">
        <v>579</v>
      </c>
      <c r="C68" s="1077" t="str">
        <f>IF('statement of marks'!H8="","",'statement of marks'!H8)</f>
        <v>v 002</v>
      </c>
      <c r="D68" s="1077"/>
      <c r="E68" s="1077"/>
      <c r="F68" s="1077"/>
      <c r="G68" s="1077"/>
      <c r="H68" s="1078"/>
    </row>
    <row r="69" spans="1:8" ht="17" customHeight="1">
      <c r="A69" s="339"/>
      <c r="B69" s="369" t="s">
        <v>580</v>
      </c>
      <c r="C69" s="1077" t="str">
        <f>IF('statement of marks'!I8="","",'statement of marks'!I8)</f>
        <v>c 002</v>
      </c>
      <c r="D69" s="1077"/>
      <c r="E69" s="1077"/>
      <c r="F69" s="1077"/>
      <c r="G69" s="1077"/>
      <c r="H69" s="1078"/>
    </row>
    <row r="70" spans="1:8" ht="17" customHeight="1">
      <c r="A70" s="339"/>
      <c r="B70" s="369" t="s">
        <v>581</v>
      </c>
      <c r="C70" s="1077" t="str">
        <f>IF('statement of marks'!J8="","",'statement of marks'!J8)</f>
        <v>l 002</v>
      </c>
      <c r="D70" s="1077"/>
      <c r="E70" s="1077"/>
      <c r="F70" s="1077"/>
      <c r="G70" s="1077"/>
      <c r="H70" s="1078"/>
    </row>
    <row r="71" spans="1:8" ht="17" customHeight="1">
      <c r="A71" s="339"/>
      <c r="B71" s="369" t="s">
        <v>587</v>
      </c>
      <c r="C71" s="533">
        <f>IF('statement of marks'!F8="","",'statement of marks'!F8)</f>
        <v>37967</v>
      </c>
      <c r="D71" s="534" t="s">
        <v>622</v>
      </c>
      <c r="E71" s="1117" t="str">
        <f>IF('statement of marks'!G8="","",'statement of marks'!G8)</f>
        <v>ckjg fnlEcj] nks gtkj rhu</v>
      </c>
      <c r="F71" s="1117"/>
      <c r="G71" s="1117"/>
      <c r="H71" s="1118"/>
    </row>
    <row r="72" spans="1:8" ht="17" customHeight="1">
      <c r="A72" s="339"/>
      <c r="B72" s="369" t="s">
        <v>584</v>
      </c>
      <c r="C72" s="535" t="s">
        <v>612</v>
      </c>
      <c r="D72" s="536" t="s">
        <v>613</v>
      </c>
      <c r="E72" s="536" t="s">
        <v>614</v>
      </c>
      <c r="F72" s="536" t="s">
        <v>615</v>
      </c>
      <c r="G72" s="536" t="s">
        <v>616</v>
      </c>
      <c r="H72" s="341"/>
    </row>
    <row r="73" spans="1:8" ht="17" customHeight="1">
      <c r="A73" s="339"/>
      <c r="B73" s="368" t="s">
        <v>617</v>
      </c>
      <c r="C73" s="537" t="str">
        <f>IF(AND('statement of marks'!$D$3=1,'statement of marks'!ER8="mRrh.kZ"),'statement of marks'!$F$3,"")</f>
        <v/>
      </c>
      <c r="D73" s="537" t="str">
        <f>IF(AND('statement of marks'!$D$3=2,'statement of marks'!ER8="mRrh.kZ"),'statement of marks'!$F$3,"")</f>
        <v/>
      </c>
      <c r="E73" s="537" t="str">
        <f>IF(AND('statement of marks'!$D$3=3,'statement of marks'!ER8="mRrh.kZ"),'statement of marks'!$F$3,"")</f>
        <v/>
      </c>
      <c r="F73" s="537" t="str">
        <f>IF(AND('statement of marks'!$D$3=4,'statement of marks'!ER8="mRrh.kZ"),'statement of marks'!$F$3,"")</f>
        <v/>
      </c>
      <c r="G73" s="537" t="str">
        <f>IF(AND('statement of marks'!$D$3=5,'statement of marks'!ER8="mRrh.kZ"),'statement of marks'!$F$3,"")</f>
        <v/>
      </c>
      <c r="H73" s="341"/>
    </row>
    <row r="74" spans="1:8" ht="17" customHeight="1">
      <c r="A74" s="339"/>
      <c r="B74" s="368" t="str">
        <f>'statement of marks'!$DQ$5</f>
        <v>fgUnh</v>
      </c>
      <c r="C74" s="538"/>
      <c r="D74" s="539"/>
      <c r="E74" s="540" t="str">
        <f>IF(OR('statement of marks'!$DS8="",E73=""),"",'statement of marks'!$DS8)</f>
        <v/>
      </c>
      <c r="F74" s="540" t="str">
        <f>IF(OR('statement of marks'!$DS8="",F73=""),"",'statement of marks'!$DS8)</f>
        <v/>
      </c>
      <c r="G74" s="540" t="str">
        <f>IF(OR('statement of marks'!$DS8="",G73=""),"",'statement of marks'!$DS8)</f>
        <v/>
      </c>
      <c r="H74" s="341"/>
    </row>
    <row r="75" spans="1:8" ht="17" customHeight="1">
      <c r="A75" s="339"/>
      <c r="B75" s="549" t="str">
        <f>'statement of marks'!$DW$5</f>
        <v>mnwZ</v>
      </c>
      <c r="C75" s="538"/>
      <c r="D75" s="539"/>
      <c r="E75" s="540" t="str">
        <f>IF(OR('statement of marks'!$DY8="",E73=""),"",'statement of marks'!$DY8)</f>
        <v/>
      </c>
      <c r="F75" s="540" t="str">
        <f>IF(OR('statement of marks'!$DY8="",F73=""),"",'statement of marks'!$DY8)</f>
        <v/>
      </c>
      <c r="G75" s="540" t="str">
        <f>IF(OR('statement of marks'!$DY8="",G73=""),"",'statement of marks'!$DY8)</f>
        <v/>
      </c>
      <c r="H75" s="341"/>
    </row>
    <row r="76" spans="1:8" ht="17" customHeight="1">
      <c r="A76" s="339"/>
      <c r="B76" s="368" t="str">
        <f>'statement of marks'!$DT$5</f>
        <v>vaxszth</v>
      </c>
      <c r="C76" s="538"/>
      <c r="D76" s="539"/>
      <c r="E76" s="540" t="str">
        <f>IF(OR('statement of marks'!$DV8="",E73=""),"",'statement of marks'!$DV8)</f>
        <v/>
      </c>
      <c r="F76" s="540" t="str">
        <f>IF(OR('statement of marks'!$DV8="",F73=""),"",'statement of marks'!$DV8)</f>
        <v/>
      </c>
      <c r="G76" s="540" t="str">
        <f>IF(OR('statement of marks'!$DV8="",G73=""),"",'statement of marks'!$DV8)</f>
        <v/>
      </c>
      <c r="H76" s="341"/>
    </row>
    <row r="77" spans="1:8" ht="17" customHeight="1">
      <c r="A77" s="339"/>
      <c r="B77" s="368" t="str">
        <f>'statement of marks'!$DZ$5</f>
        <v>xf.kr</v>
      </c>
      <c r="C77" s="538"/>
      <c r="D77" s="539"/>
      <c r="E77" s="540" t="str">
        <f>IF(OR('statement of marks'!$EB8="",E73=""),"",'statement of marks'!$EB8)</f>
        <v/>
      </c>
      <c r="F77" s="540" t="str">
        <f>IF(OR('statement of marks'!$EB8="",F73=""),"",'statement of marks'!$EB8)</f>
        <v/>
      </c>
      <c r="G77" s="540" t="str">
        <f>IF(OR('statement of marks'!$EB8="",G73=""),"",'statement of marks'!$EB8)</f>
        <v/>
      </c>
      <c r="H77" s="341"/>
    </row>
    <row r="78" spans="1:8" ht="17" customHeight="1">
      <c r="A78" s="339"/>
      <c r="B78" s="368" t="str">
        <f>'statement of marks'!$EC$5</f>
        <v>Ik;kZoj.k v/;;u</v>
      </c>
      <c r="C78" s="538"/>
      <c r="D78" s="539"/>
      <c r="E78" s="540" t="str">
        <f>IF(OR('statement of marks'!$EE8="",E74=""),"",'statement of marks'!$EE8)</f>
        <v/>
      </c>
      <c r="F78" s="540" t="str">
        <f>IF(OR('statement of marks'!$EE8="",F74=""),"",'statement of marks'!$EE8)</f>
        <v/>
      </c>
      <c r="G78" s="540" t="str">
        <f>IF(OR('statement of marks'!$EE8="",G74=""),"",'statement of marks'!$EE8)</f>
        <v/>
      </c>
      <c r="H78" s="341"/>
    </row>
    <row r="79" spans="1:8" ht="17" customHeight="1">
      <c r="A79" s="339"/>
      <c r="B79" s="368" t="str">
        <f>'statement of marks'!$EF$5</f>
        <v>dk;kZuqHko</v>
      </c>
      <c r="C79" s="538"/>
      <c r="D79" s="539"/>
      <c r="E79" s="540" t="str">
        <f>IF(OR('statement of marks'!$EH8="",E73=""),"",'statement of marks'!$EH8)</f>
        <v/>
      </c>
      <c r="F79" s="540" t="str">
        <f>IF(OR('statement of marks'!$EH8="",F73=""),"",'statement of marks'!$EH8)</f>
        <v/>
      </c>
      <c r="G79" s="540" t="str">
        <f>IF(OR('statement of marks'!$EH8="",G73=""),"",'statement of marks'!$EH8)</f>
        <v/>
      </c>
      <c r="H79" s="341"/>
    </row>
    <row r="80" spans="1:8" ht="17" customHeight="1">
      <c r="A80" s="339"/>
      <c r="B80" s="368" t="str">
        <f>'statement of marks'!$EI$5</f>
        <v>dyk f'k{kk</v>
      </c>
      <c r="C80" s="538"/>
      <c r="D80" s="539"/>
      <c r="E80" s="541" t="str">
        <f>IF(OR('statement of marks'!$EK8="",E73=""),"",'statement of marks'!$EK8)</f>
        <v/>
      </c>
      <c r="F80" s="541" t="str">
        <f>IF(OR('statement of marks'!$EK8="",F73=""),"",'statement of marks'!$EK8)</f>
        <v/>
      </c>
      <c r="G80" s="541" t="str">
        <f>IF(OR('statement of marks'!$EK8="",G73=""),"",'statement of marks'!$EK8)</f>
        <v/>
      </c>
      <c r="H80" s="341"/>
    </row>
    <row r="81" spans="1:8" ht="17" customHeight="1">
      <c r="A81" s="339"/>
      <c r="B81" s="342" t="s">
        <v>649</v>
      </c>
      <c r="C81" s="542" t="str">
        <f>C73</f>
        <v/>
      </c>
      <c r="D81" s="542" t="str">
        <f>D73</f>
        <v/>
      </c>
      <c r="E81" s="542" t="str">
        <f>E73</f>
        <v/>
      </c>
      <c r="F81" s="542" t="str">
        <f>F73</f>
        <v/>
      </c>
      <c r="G81" s="542" t="str">
        <f>G73</f>
        <v/>
      </c>
      <c r="H81" s="341"/>
    </row>
    <row r="82" spans="1:8" ht="17" customHeight="1">
      <c r="A82" s="339"/>
      <c r="B82" s="368" t="str">
        <f>'statement of marks'!$EP$5</f>
        <v>Nk= mifLFkfr</v>
      </c>
      <c r="C82" s="543"/>
      <c r="D82" s="543"/>
      <c r="E82" s="544" t="str">
        <f>IF(OR('statement of marks'!$EP8="",E73=""),"",'statement of marks'!$EP8)</f>
        <v/>
      </c>
      <c r="F82" s="544" t="str">
        <f>IF(OR('statement of marks'!$EP8="",F73=""),"",'statement of marks'!$EP8)</f>
        <v/>
      </c>
      <c r="G82" s="544" t="str">
        <f>IF(OR('statement of marks'!$EP8="",G73=""),"",'statement of marks'!$EP8)</f>
        <v/>
      </c>
      <c r="H82" s="341"/>
    </row>
    <row r="83" spans="1:8" ht="17" customHeight="1">
      <c r="A83" s="339"/>
      <c r="B83" s="368" t="str">
        <f>'statement of marks'!$EO$5</f>
        <v>dqy ehfVax</v>
      </c>
      <c r="C83" s="545"/>
      <c r="D83" s="545"/>
      <c r="E83" s="545" t="str">
        <f>IF(OR('statement of marks'!$EO8="",E73=""),"",'statement of marks'!$EO8)</f>
        <v/>
      </c>
      <c r="F83" s="545" t="str">
        <f>IF(OR('statement of marks'!$EO8="",F73=""),"",'statement of marks'!$EO8)</f>
        <v/>
      </c>
      <c r="G83" s="545" t="str">
        <f>IF(OR('statement of marks'!$EO8="",G73=""),"",'statement of marks'!$EO8)</f>
        <v/>
      </c>
      <c r="H83" s="341"/>
    </row>
    <row r="84" spans="1:8" ht="17" customHeight="1">
      <c r="A84" s="339"/>
      <c r="B84" s="368" t="s">
        <v>620</v>
      </c>
      <c r="C84" s="545" t="str">
        <f>IF(OR(C82="",C83=""),"",C82/C83*100)</f>
        <v/>
      </c>
      <c r="D84" s="545" t="str">
        <f t="shared" ref="D84:G84" si="4">IF(OR(D82="",D83=""),"",D82/D83*100)</f>
        <v/>
      </c>
      <c r="E84" s="545" t="str">
        <f t="shared" si="4"/>
        <v/>
      </c>
      <c r="F84" s="545" t="str">
        <f t="shared" si="4"/>
        <v/>
      </c>
      <c r="G84" s="545" t="str">
        <f t="shared" si="4"/>
        <v/>
      </c>
      <c r="H84" s="341"/>
    </row>
    <row r="85" spans="1:8" ht="17" customHeight="1">
      <c r="A85" s="339"/>
      <c r="B85" s="368" t="s">
        <v>621</v>
      </c>
      <c r="C85" s="545"/>
      <c r="D85" s="545"/>
      <c r="E85" s="545"/>
      <c r="F85" s="545"/>
      <c r="G85" s="545"/>
      <c r="H85" s="341"/>
    </row>
    <row r="86" spans="1:8" ht="17" customHeight="1">
      <c r="A86" s="339"/>
      <c r="B86" s="369" t="s">
        <v>618</v>
      </c>
      <c r="C86" s="1126" t="str">
        <f>IF('statement of marks'!EY8="","",'statement of marks'!EY8)</f>
        <v/>
      </c>
      <c r="D86" s="1127"/>
      <c r="E86" s="1127"/>
      <c r="F86" s="1127"/>
      <c r="G86" s="1127"/>
      <c r="H86" s="1128"/>
    </row>
    <row r="87" spans="1:8" ht="17" customHeight="1">
      <c r="A87" s="1098"/>
      <c r="B87" s="1099"/>
      <c r="C87" s="1090"/>
      <c r="D87" s="1090"/>
      <c r="E87" s="1090"/>
      <c r="F87" s="1091"/>
      <c r="G87" s="1091"/>
      <c r="H87" s="1092"/>
    </row>
    <row r="88" spans="1:8" ht="17" customHeight="1" thickBot="1">
      <c r="A88" s="1096" t="s">
        <v>623</v>
      </c>
      <c r="B88" s="1097"/>
      <c r="C88" s="1102" t="s">
        <v>73</v>
      </c>
      <c r="D88" s="1102"/>
      <c r="E88" s="1102"/>
      <c r="F88" s="1103" t="s">
        <v>624</v>
      </c>
      <c r="G88" s="1103"/>
      <c r="H88" s="1104"/>
    </row>
    <row r="89" spans="1:8" ht="17" customHeight="1">
      <c r="A89" s="1079" t="s">
        <v>592</v>
      </c>
      <c r="B89" s="1080"/>
      <c r="C89" s="1080"/>
      <c r="D89" s="1080"/>
      <c r="E89" s="1080"/>
      <c r="F89" s="1080"/>
      <c r="G89" s="1080"/>
      <c r="H89" s="1081"/>
    </row>
    <row r="90" spans="1:8" ht="17" customHeight="1">
      <c r="A90" s="1082" t="s">
        <v>611</v>
      </c>
      <c r="B90" s="1083"/>
      <c r="C90" s="1083"/>
      <c r="D90" s="1083"/>
      <c r="E90" s="1083"/>
      <c r="F90" s="1083"/>
      <c r="G90" s="1083"/>
      <c r="H90" s="1084"/>
    </row>
    <row r="91" spans="1:8" ht="17" customHeight="1">
      <c r="A91" s="339"/>
      <c r="B91" s="1085" t="s">
        <v>74</v>
      </c>
      <c r="C91" s="1085"/>
      <c r="D91" s="527">
        <f>YEAR(details!F9)</f>
        <v>1900</v>
      </c>
      <c r="E91" s="528" t="s">
        <v>594</v>
      </c>
      <c r="F91" s="527" t="str">
        <f>'statement of marks'!$F$3</f>
        <v>2015-16</v>
      </c>
      <c r="G91" s="1085" t="s">
        <v>595</v>
      </c>
      <c r="H91" s="1086"/>
    </row>
    <row r="92" spans="1:8" ht="17" customHeight="1">
      <c r="A92" s="339"/>
      <c r="B92" s="1062" t="s">
        <v>593</v>
      </c>
      <c r="C92" s="1063"/>
      <c r="D92" s="1077" t="str">
        <f>'statement of marks'!$A$1</f>
        <v>jk- ck- ek/;fed fo|ky; uohu] fuEckgsM+k</v>
      </c>
      <c r="E92" s="1077"/>
      <c r="F92" s="1077"/>
      <c r="G92" s="1077"/>
      <c r="H92" s="1078"/>
    </row>
    <row r="93" spans="1:8" ht="17" customHeight="1">
      <c r="A93" s="339"/>
      <c r="B93" s="1062" t="str">
        <f>'statement of marks'!$H$3</f>
        <v>fo|ky; dk Mk;l dksM+ →</v>
      </c>
      <c r="C93" s="1063"/>
      <c r="D93" s="1073" t="str">
        <f>'statement of marks'!$I$3</f>
        <v>00001</v>
      </c>
      <c r="E93" s="1074"/>
      <c r="F93" s="1075"/>
      <c r="G93" s="1075"/>
      <c r="H93" s="1076"/>
    </row>
    <row r="94" spans="1:8" ht="17" customHeight="1">
      <c r="A94" s="339"/>
      <c r="B94" s="1062" t="s">
        <v>579</v>
      </c>
      <c r="C94" s="1063"/>
      <c r="D94" s="1077" t="str">
        <f>IF('statement of marks'!H9="","",'statement of marks'!H9)</f>
        <v>v 003</v>
      </c>
      <c r="E94" s="1077"/>
      <c r="F94" s="1077"/>
      <c r="G94" s="1077"/>
      <c r="H94" s="1078"/>
    </row>
    <row r="95" spans="1:8" ht="17" customHeight="1">
      <c r="A95" s="339"/>
      <c r="B95" s="1062" t="s">
        <v>596</v>
      </c>
      <c r="C95" s="1063"/>
      <c r="D95" s="529" t="str">
        <f>IF('statement of marks'!C9="B","Nk=",IF('statement of marks'!C9="G","Nk=k",""))</f>
        <v>Nk=k</v>
      </c>
      <c r="E95" s="529" t="s">
        <v>585</v>
      </c>
      <c r="F95" s="1111" t="str">
        <f>IF('statement of marks'!B9="","",'statement of marks'!B9)</f>
        <v>OBC</v>
      </c>
      <c r="G95" s="1111"/>
      <c r="H95" s="1112"/>
    </row>
    <row r="96" spans="1:8" ht="17" customHeight="1">
      <c r="A96" s="339"/>
      <c r="B96" s="1062" t="s">
        <v>581</v>
      </c>
      <c r="C96" s="1063"/>
      <c r="D96" s="1077" t="str">
        <f>IF('statement of marks'!J9="","",'statement of marks'!J9)</f>
        <v>l 003</v>
      </c>
      <c r="E96" s="1077"/>
      <c r="F96" s="1077"/>
      <c r="G96" s="1077"/>
      <c r="H96" s="1078"/>
    </row>
    <row r="97" spans="1:8" ht="17" customHeight="1">
      <c r="A97" s="339"/>
      <c r="B97" s="1062" t="s">
        <v>580</v>
      </c>
      <c r="C97" s="1063"/>
      <c r="D97" s="1077" t="str">
        <f>IF('statement of marks'!I9="","",'statement of marks'!I9)</f>
        <v>c 003</v>
      </c>
      <c r="E97" s="1077"/>
      <c r="F97" s="1077"/>
      <c r="G97" s="1077"/>
      <c r="H97" s="1078"/>
    </row>
    <row r="98" spans="1:8" ht="17" customHeight="1">
      <c r="A98" s="339"/>
      <c r="B98" s="1062" t="s">
        <v>598</v>
      </c>
      <c r="C98" s="1063"/>
      <c r="D98" s="1077" t="str">
        <f>IF(details!M9="","",details!M9)</f>
        <v/>
      </c>
      <c r="E98" s="1077"/>
      <c r="F98" s="1077"/>
      <c r="G98" s="1077"/>
      <c r="H98" s="1078"/>
    </row>
    <row r="99" spans="1:8" ht="17" customHeight="1">
      <c r="A99" s="339"/>
      <c r="B99" s="1062" t="s">
        <v>648</v>
      </c>
      <c r="C99" s="1063"/>
      <c r="D99" s="1077" t="str">
        <f>IF(details!N9="","",details!N9)</f>
        <v/>
      </c>
      <c r="E99" s="1077"/>
      <c r="F99" s="1077"/>
      <c r="G99" s="1077"/>
      <c r="H99" s="1078"/>
    </row>
    <row r="100" spans="1:8" ht="17" customHeight="1">
      <c r="A100" s="339"/>
      <c r="B100" s="1062" t="s">
        <v>71</v>
      </c>
      <c r="C100" s="1063"/>
      <c r="D100" s="530">
        <f>'statement of marks'!$D$3</f>
        <v>3</v>
      </c>
      <c r="E100" s="531" t="s">
        <v>583</v>
      </c>
      <c r="F100" s="530" t="str">
        <f>IF('statement of marks'!E9="","",'statement of marks'!E9)</f>
        <v/>
      </c>
      <c r="G100" s="531" t="s">
        <v>597</v>
      </c>
      <c r="H100" s="340" t="str">
        <f>IF(details!F9="","",details!F9)</f>
        <v/>
      </c>
    </row>
    <row r="101" spans="1:8" ht="17" customHeight="1">
      <c r="A101" s="339"/>
      <c r="B101" s="1062" t="s">
        <v>587</v>
      </c>
      <c r="C101" s="1063"/>
      <c r="D101" s="1115" t="str">
        <f>IF('statement of marks'!F9="","",'statement of marks'!F9)</f>
        <v/>
      </c>
      <c r="E101" s="1115"/>
      <c r="F101" s="1115"/>
      <c r="G101" s="1115"/>
      <c r="H101" s="1116"/>
    </row>
    <row r="102" spans="1:8" ht="17" customHeight="1">
      <c r="A102" s="339"/>
      <c r="B102" s="1062" t="s">
        <v>588</v>
      </c>
      <c r="C102" s="1063"/>
      <c r="D102" s="1117" t="str">
        <f>IF('statement of marks'!G9="","",'statement of marks'!G9)</f>
        <v/>
      </c>
      <c r="E102" s="1117"/>
      <c r="F102" s="1117"/>
      <c r="G102" s="1117"/>
      <c r="H102" s="1118"/>
    </row>
    <row r="103" spans="1:8" ht="17" customHeight="1">
      <c r="A103" s="339"/>
      <c r="B103" s="1087" t="s">
        <v>599</v>
      </c>
      <c r="C103" s="1088"/>
      <c r="D103" s="1088"/>
      <c r="E103" s="1089"/>
      <c r="F103" s="1119" t="str">
        <f>IF(details!P9="","",details!P9)</f>
        <v/>
      </c>
      <c r="G103" s="1119"/>
      <c r="H103" s="1120"/>
    </row>
    <row r="104" spans="1:8" ht="17" customHeight="1">
      <c r="A104" s="339"/>
      <c r="B104" s="1062" t="s">
        <v>603</v>
      </c>
      <c r="C104" s="1063"/>
      <c r="D104" s="1077" t="str">
        <f>IF(details!L9="","",details!L9)</f>
        <v>Ik 003</v>
      </c>
      <c r="E104" s="1077"/>
      <c r="F104" s="1077"/>
      <c r="G104" s="1077"/>
      <c r="H104" s="1078"/>
    </row>
    <row r="105" spans="1:8" ht="17" customHeight="1">
      <c r="A105" s="339"/>
      <c r="B105" s="1062" t="s">
        <v>604</v>
      </c>
      <c r="C105" s="1063"/>
      <c r="D105" s="1077" t="str">
        <f>IF(details!O9="","",details!O9)</f>
        <v/>
      </c>
      <c r="E105" s="1077"/>
      <c r="F105" s="1077"/>
      <c r="G105" s="1077"/>
      <c r="H105" s="1078"/>
    </row>
    <row r="106" spans="1:8" ht="17" customHeight="1">
      <c r="A106" s="339"/>
      <c r="B106" s="1062" t="s">
        <v>605</v>
      </c>
      <c r="C106" s="1063"/>
      <c r="D106" s="532" t="str">
        <f>IF('statement of marks'!ER9="mRrh.kZ",'statement of marks'!$D$3,"")</f>
        <v/>
      </c>
      <c r="E106" s="1065" t="s">
        <v>606</v>
      </c>
      <c r="F106" s="1065"/>
      <c r="G106" s="1113" t="str">
        <f>IF(D106="","",D106+1)</f>
        <v/>
      </c>
      <c r="H106" s="1114"/>
    </row>
    <row r="107" spans="1:8" ht="17" customHeight="1">
      <c r="A107" s="339"/>
      <c r="B107" s="1062" t="s">
        <v>607</v>
      </c>
      <c r="C107" s="1063"/>
      <c r="D107" s="1068">
        <f>IF(details!$L$4="","",details!$L$4)</f>
        <v>42460</v>
      </c>
      <c r="E107" s="1069"/>
      <c r="F107" s="1121"/>
      <c r="G107" s="1121"/>
      <c r="H107" s="1122"/>
    </row>
    <row r="108" spans="1:8" ht="17" customHeight="1">
      <c r="A108" s="339"/>
      <c r="B108" s="1121"/>
      <c r="C108" s="1121"/>
      <c r="D108" s="1066"/>
      <c r="E108" s="1067"/>
      <c r="F108" s="1124"/>
      <c r="G108" s="1124"/>
      <c r="H108" s="1125"/>
    </row>
    <row r="109" spans="1:8" ht="17" customHeight="1">
      <c r="A109" s="339"/>
      <c r="B109" s="1121" t="str">
        <f>IF(details!$H$4="","",details!$H$4)</f>
        <v>Jherh js[kk oekZ</v>
      </c>
      <c r="C109" s="1121"/>
      <c r="D109" s="1066"/>
      <c r="E109" s="1067"/>
      <c r="F109" s="1124" t="str">
        <f>IF(details!$E$4="","",details!$E$4)</f>
        <v>Jh jk/ks';ke tk'kh</v>
      </c>
      <c r="G109" s="1124"/>
      <c r="H109" s="1125"/>
    </row>
    <row r="110" spans="1:8" ht="17" customHeight="1">
      <c r="A110" s="1123" t="s">
        <v>608</v>
      </c>
      <c r="B110" s="1124"/>
      <c r="C110" s="1124"/>
      <c r="D110" s="1064" t="s">
        <v>609</v>
      </c>
      <c r="E110" s="1064"/>
      <c r="F110" s="1124" t="s">
        <v>610</v>
      </c>
      <c r="G110" s="1124"/>
      <c r="H110" s="1125"/>
    </row>
    <row r="111" spans="1:8" ht="17" customHeight="1">
      <c r="A111" s="1082" t="s">
        <v>619</v>
      </c>
      <c r="B111" s="1083"/>
      <c r="C111" s="1083"/>
      <c r="D111" s="1083"/>
      <c r="E111" s="1083"/>
      <c r="F111" s="1083"/>
      <c r="G111" s="1083"/>
      <c r="H111" s="1084"/>
    </row>
    <row r="112" spans="1:8" ht="17" customHeight="1">
      <c r="A112" s="339"/>
      <c r="B112" s="369" t="s">
        <v>579</v>
      </c>
      <c r="C112" s="1077" t="str">
        <f>IF('statement of marks'!H9="","",'statement of marks'!H9)</f>
        <v>v 003</v>
      </c>
      <c r="D112" s="1077"/>
      <c r="E112" s="1077"/>
      <c r="F112" s="1077"/>
      <c r="G112" s="1077"/>
      <c r="H112" s="1078"/>
    </row>
    <row r="113" spans="1:8" ht="17" customHeight="1">
      <c r="A113" s="339"/>
      <c r="B113" s="369" t="s">
        <v>580</v>
      </c>
      <c r="C113" s="1077" t="str">
        <f>IF('statement of marks'!I9="","",'statement of marks'!I9)</f>
        <v>c 003</v>
      </c>
      <c r="D113" s="1077"/>
      <c r="E113" s="1077"/>
      <c r="F113" s="1077"/>
      <c r="G113" s="1077"/>
      <c r="H113" s="1078"/>
    </row>
    <row r="114" spans="1:8" ht="17" customHeight="1">
      <c r="A114" s="339"/>
      <c r="B114" s="369" t="s">
        <v>581</v>
      </c>
      <c r="C114" s="1077" t="str">
        <f>IF('statement of marks'!J9="","",'statement of marks'!J9)</f>
        <v>l 003</v>
      </c>
      <c r="D114" s="1077"/>
      <c r="E114" s="1077"/>
      <c r="F114" s="1077"/>
      <c r="G114" s="1077"/>
      <c r="H114" s="1078"/>
    </row>
    <row r="115" spans="1:8" ht="17" customHeight="1">
      <c r="A115" s="339"/>
      <c r="B115" s="369" t="s">
        <v>587</v>
      </c>
      <c r="C115" s="533" t="str">
        <f>IF('statement of marks'!F9="","",'statement of marks'!F9)</f>
        <v/>
      </c>
      <c r="D115" s="534" t="s">
        <v>622</v>
      </c>
      <c r="E115" s="1117" t="str">
        <f>IF('statement of marks'!G9="","",'statement of marks'!G9)</f>
        <v/>
      </c>
      <c r="F115" s="1117"/>
      <c r="G115" s="1117"/>
      <c r="H115" s="1118"/>
    </row>
    <row r="116" spans="1:8" ht="17" customHeight="1">
      <c r="A116" s="339"/>
      <c r="B116" s="369" t="s">
        <v>584</v>
      </c>
      <c r="C116" s="535" t="s">
        <v>612</v>
      </c>
      <c r="D116" s="536" t="s">
        <v>613</v>
      </c>
      <c r="E116" s="536" t="s">
        <v>614</v>
      </c>
      <c r="F116" s="536" t="s">
        <v>615</v>
      </c>
      <c r="G116" s="536" t="s">
        <v>616</v>
      </c>
      <c r="H116" s="341"/>
    </row>
    <row r="117" spans="1:8" ht="17" customHeight="1">
      <c r="A117" s="339"/>
      <c r="B117" s="368" t="s">
        <v>617</v>
      </c>
      <c r="C117" s="537" t="str">
        <f>IF(AND('statement of marks'!$D$3=1,'statement of marks'!ER9="mRrh.kZ"),'statement of marks'!$F$3,"")</f>
        <v/>
      </c>
      <c r="D117" s="537" t="str">
        <f>IF(AND('statement of marks'!$D$3=2,'statement of marks'!ER9="mRrh.kZ"),'statement of marks'!$F$3,"")</f>
        <v/>
      </c>
      <c r="E117" s="537" t="str">
        <f>IF(AND('statement of marks'!$D$3=3,'statement of marks'!ER9="mRrh.kZ"),'statement of marks'!$F$3,"")</f>
        <v/>
      </c>
      <c r="F117" s="537" t="str">
        <f>IF(AND('statement of marks'!$D$3=4,'statement of marks'!ER9="mRrh.kZ"),'statement of marks'!$F$3,"")</f>
        <v/>
      </c>
      <c r="G117" s="537" t="str">
        <f>IF(AND('statement of marks'!$D$3=5,'statement of marks'!ER9="mRrh.kZ"),'statement of marks'!$F$3,"")</f>
        <v/>
      </c>
      <c r="H117" s="341"/>
    </row>
    <row r="118" spans="1:8" ht="17" customHeight="1">
      <c r="A118" s="339"/>
      <c r="B118" s="368" t="str">
        <f>'statement of marks'!$DQ$5</f>
        <v>fgUnh</v>
      </c>
      <c r="C118" s="538"/>
      <c r="D118" s="539"/>
      <c r="E118" s="540" t="str">
        <f>IF(OR('statement of marks'!$DS9="",E117=""),"",'statement of marks'!$DS9)</f>
        <v/>
      </c>
      <c r="F118" s="540" t="str">
        <f>IF(OR('statement of marks'!$DS9="",F117=""),"",'statement of marks'!$DS9)</f>
        <v/>
      </c>
      <c r="G118" s="540" t="str">
        <f>IF(OR('statement of marks'!$DS9="",G117=""),"",'statement of marks'!$DS9)</f>
        <v/>
      </c>
      <c r="H118" s="341"/>
    </row>
    <row r="119" spans="1:8" ht="17" customHeight="1">
      <c r="A119" s="339"/>
      <c r="B119" s="549" t="str">
        <f>'statement of marks'!$DW$5</f>
        <v>mnwZ</v>
      </c>
      <c r="C119" s="538"/>
      <c r="D119" s="539"/>
      <c r="E119" s="540" t="str">
        <f>IF(OR('statement of marks'!$DY9="",E117=""),"",'statement of marks'!$DY9)</f>
        <v/>
      </c>
      <c r="F119" s="540" t="str">
        <f>IF(OR('statement of marks'!$DY9="",F117=""),"",'statement of marks'!$DY9)</f>
        <v/>
      </c>
      <c r="G119" s="540" t="str">
        <f>IF(OR('statement of marks'!$DY9="",G117=""),"",'statement of marks'!$DY9)</f>
        <v/>
      </c>
      <c r="H119" s="341"/>
    </row>
    <row r="120" spans="1:8" ht="17" customHeight="1">
      <c r="A120" s="339"/>
      <c r="B120" s="368" t="str">
        <f>'statement of marks'!$DT$5</f>
        <v>vaxszth</v>
      </c>
      <c r="C120" s="538"/>
      <c r="D120" s="539"/>
      <c r="E120" s="540" t="str">
        <f>IF(OR('statement of marks'!$DV9="",E117=""),"",'statement of marks'!$DV9)</f>
        <v/>
      </c>
      <c r="F120" s="540" t="str">
        <f>IF(OR('statement of marks'!$DV9="",F117=""),"",'statement of marks'!$DV9)</f>
        <v/>
      </c>
      <c r="G120" s="540" t="str">
        <f>IF(OR('statement of marks'!$DV9="",G117=""),"",'statement of marks'!$DV9)</f>
        <v/>
      </c>
      <c r="H120" s="341"/>
    </row>
    <row r="121" spans="1:8" ht="17" customHeight="1">
      <c r="A121" s="339"/>
      <c r="B121" s="368" t="str">
        <f>'statement of marks'!$DZ$5</f>
        <v>xf.kr</v>
      </c>
      <c r="C121" s="538"/>
      <c r="D121" s="539"/>
      <c r="E121" s="540" t="str">
        <f>IF(OR('statement of marks'!$EB9="",E117=""),"",'statement of marks'!$EB9)</f>
        <v/>
      </c>
      <c r="F121" s="540" t="str">
        <f>IF(OR('statement of marks'!$EB9="",F117=""),"",'statement of marks'!$EB9)</f>
        <v/>
      </c>
      <c r="G121" s="540" t="str">
        <f>IF(OR('statement of marks'!$EB9="",G117=""),"",'statement of marks'!$EB9)</f>
        <v/>
      </c>
      <c r="H121" s="341"/>
    </row>
    <row r="122" spans="1:8" ht="17" customHeight="1">
      <c r="A122" s="339"/>
      <c r="B122" s="368" t="str">
        <f>'statement of marks'!$EC$5</f>
        <v>Ik;kZoj.k v/;;u</v>
      </c>
      <c r="C122" s="538"/>
      <c r="D122" s="539"/>
      <c r="E122" s="540" t="str">
        <f>IF(OR('statement of marks'!$EE9="",E118=""),"",'statement of marks'!$EE9)</f>
        <v/>
      </c>
      <c r="F122" s="540" t="str">
        <f>IF(OR('statement of marks'!$EE9="",F118=""),"",'statement of marks'!$EE9)</f>
        <v/>
      </c>
      <c r="G122" s="540" t="str">
        <f>IF(OR('statement of marks'!$EE9="",G118=""),"",'statement of marks'!$EE9)</f>
        <v/>
      </c>
      <c r="H122" s="341"/>
    </row>
    <row r="123" spans="1:8" ht="17" customHeight="1">
      <c r="A123" s="339"/>
      <c r="B123" s="368" t="str">
        <f>'statement of marks'!$EF$5</f>
        <v>dk;kZuqHko</v>
      </c>
      <c r="C123" s="538"/>
      <c r="D123" s="539"/>
      <c r="E123" s="540" t="str">
        <f>IF(OR('statement of marks'!$EH9="",E117=""),"",'statement of marks'!$EH9)</f>
        <v/>
      </c>
      <c r="F123" s="540" t="str">
        <f>IF(OR('statement of marks'!$EH9="",F117=""),"",'statement of marks'!$EH9)</f>
        <v/>
      </c>
      <c r="G123" s="540" t="str">
        <f>IF(OR('statement of marks'!$EH9="",G117=""),"",'statement of marks'!$EH9)</f>
        <v/>
      </c>
      <c r="H123" s="341"/>
    </row>
    <row r="124" spans="1:8" ht="17" customHeight="1">
      <c r="A124" s="339"/>
      <c r="B124" s="368" t="str">
        <f>'statement of marks'!$EI$5</f>
        <v>dyk f'k{kk</v>
      </c>
      <c r="C124" s="538"/>
      <c r="D124" s="539"/>
      <c r="E124" s="541" t="str">
        <f>IF(OR('statement of marks'!$EK9="",E117=""),"",'statement of marks'!$EK9)</f>
        <v/>
      </c>
      <c r="F124" s="541" t="str">
        <f>IF(OR('statement of marks'!$EK9="",F117=""),"",'statement of marks'!$EK9)</f>
        <v/>
      </c>
      <c r="G124" s="541" t="str">
        <f>IF(OR('statement of marks'!$EK9="",G117=""),"",'statement of marks'!$EK9)</f>
        <v/>
      </c>
      <c r="H124" s="341"/>
    </row>
    <row r="125" spans="1:8" ht="17" customHeight="1">
      <c r="A125" s="339"/>
      <c r="B125" s="342" t="s">
        <v>649</v>
      </c>
      <c r="C125" s="542" t="str">
        <f>C117</f>
        <v/>
      </c>
      <c r="D125" s="542" t="str">
        <f>D117</f>
        <v/>
      </c>
      <c r="E125" s="542" t="str">
        <f>E117</f>
        <v/>
      </c>
      <c r="F125" s="542" t="str">
        <f>F117</f>
        <v/>
      </c>
      <c r="G125" s="542" t="str">
        <f>G117</f>
        <v/>
      </c>
      <c r="H125" s="341"/>
    </row>
    <row r="126" spans="1:8" ht="17" customHeight="1">
      <c r="A126" s="339"/>
      <c r="B126" s="368" t="str">
        <f>'statement of marks'!$EP$5</f>
        <v>Nk= mifLFkfr</v>
      </c>
      <c r="C126" s="543"/>
      <c r="D126" s="543"/>
      <c r="E126" s="544" t="str">
        <f>IF(OR('statement of marks'!$EP9="",E117=""),"",'statement of marks'!$EP9)</f>
        <v/>
      </c>
      <c r="F126" s="544" t="str">
        <f>IF(OR('statement of marks'!$EP9="",F117=""),"",'statement of marks'!$EP9)</f>
        <v/>
      </c>
      <c r="G126" s="544" t="str">
        <f>IF(OR('statement of marks'!$EP9="",G117=""),"",'statement of marks'!$EP9)</f>
        <v/>
      </c>
      <c r="H126" s="341"/>
    </row>
    <row r="127" spans="1:8" ht="17" customHeight="1">
      <c r="A127" s="339"/>
      <c r="B127" s="368" t="str">
        <f>'statement of marks'!$EO$5</f>
        <v>dqy ehfVax</v>
      </c>
      <c r="C127" s="545"/>
      <c r="D127" s="545"/>
      <c r="E127" s="545" t="str">
        <f>IF(OR('statement of marks'!$EO9="",E117=""),"",'statement of marks'!$EO9)</f>
        <v/>
      </c>
      <c r="F127" s="545" t="str">
        <f>IF(OR('statement of marks'!$EO9="",F117=""),"",'statement of marks'!$EO9)</f>
        <v/>
      </c>
      <c r="G127" s="545" t="str">
        <f>IF(OR('statement of marks'!$EO9="",G117=""),"",'statement of marks'!$EO9)</f>
        <v/>
      </c>
      <c r="H127" s="341"/>
    </row>
    <row r="128" spans="1:8" ht="17" customHeight="1">
      <c r="A128" s="339"/>
      <c r="B128" s="368" t="s">
        <v>620</v>
      </c>
      <c r="C128" s="545" t="str">
        <f>IF(OR(C126="",C127=""),"",C126/C127*100)</f>
        <v/>
      </c>
      <c r="D128" s="545" t="str">
        <f t="shared" ref="D128:G128" si="5">IF(OR(D126="",D127=""),"",D126/D127*100)</f>
        <v/>
      </c>
      <c r="E128" s="545" t="str">
        <f t="shared" si="5"/>
        <v/>
      </c>
      <c r="F128" s="545" t="str">
        <f t="shared" si="5"/>
        <v/>
      </c>
      <c r="G128" s="545" t="str">
        <f t="shared" si="5"/>
        <v/>
      </c>
      <c r="H128" s="341"/>
    </row>
    <row r="129" spans="1:8" ht="17" customHeight="1">
      <c r="A129" s="339"/>
      <c r="B129" s="368" t="s">
        <v>621</v>
      </c>
      <c r="C129" s="545"/>
      <c r="D129" s="545"/>
      <c r="E129" s="545"/>
      <c r="F129" s="545"/>
      <c r="G129" s="545"/>
      <c r="H129" s="341"/>
    </row>
    <row r="130" spans="1:8" ht="17" customHeight="1">
      <c r="A130" s="339"/>
      <c r="B130" s="369" t="s">
        <v>618</v>
      </c>
      <c r="C130" s="1126" t="str">
        <f>IF('statement of marks'!EY9="","",'statement of marks'!EY9)</f>
        <v/>
      </c>
      <c r="D130" s="1127"/>
      <c r="E130" s="1127"/>
      <c r="F130" s="1127"/>
      <c r="G130" s="1127"/>
      <c r="H130" s="1128"/>
    </row>
    <row r="131" spans="1:8" ht="17" customHeight="1">
      <c r="A131" s="1098"/>
      <c r="B131" s="1099"/>
      <c r="C131" s="1090"/>
      <c r="D131" s="1090"/>
      <c r="E131" s="1090"/>
      <c r="F131" s="1091"/>
      <c r="G131" s="1091"/>
      <c r="H131" s="1092"/>
    </row>
    <row r="132" spans="1:8" ht="17" customHeight="1" thickBot="1">
      <c r="A132" s="1096" t="s">
        <v>623</v>
      </c>
      <c r="B132" s="1097"/>
      <c r="C132" s="1102" t="s">
        <v>73</v>
      </c>
      <c r="D132" s="1102"/>
      <c r="E132" s="1102"/>
      <c r="F132" s="1103" t="s">
        <v>624</v>
      </c>
      <c r="G132" s="1103"/>
      <c r="H132" s="1104"/>
    </row>
    <row r="133" spans="1:8" ht="17" customHeight="1">
      <c r="A133" s="1079" t="s">
        <v>592</v>
      </c>
      <c r="B133" s="1080"/>
      <c r="C133" s="1080"/>
      <c r="D133" s="1080"/>
      <c r="E133" s="1080"/>
      <c r="F133" s="1080"/>
      <c r="G133" s="1080"/>
      <c r="H133" s="1081"/>
    </row>
    <row r="134" spans="1:8" ht="17" customHeight="1">
      <c r="A134" s="1082" t="s">
        <v>611</v>
      </c>
      <c r="B134" s="1083"/>
      <c r="C134" s="1083"/>
      <c r="D134" s="1083"/>
      <c r="E134" s="1083"/>
      <c r="F134" s="1083"/>
      <c r="G134" s="1083"/>
      <c r="H134" s="1084"/>
    </row>
    <row r="135" spans="1:8" ht="17" customHeight="1">
      <c r="A135" s="339"/>
      <c r="B135" s="1085" t="s">
        <v>74</v>
      </c>
      <c r="C135" s="1085"/>
      <c r="D135" s="527">
        <f>YEAR(details!F10)</f>
        <v>1900</v>
      </c>
      <c r="E135" s="528" t="s">
        <v>594</v>
      </c>
      <c r="F135" s="527" t="str">
        <f>'statement of marks'!$F$3</f>
        <v>2015-16</v>
      </c>
      <c r="G135" s="1085" t="s">
        <v>595</v>
      </c>
      <c r="H135" s="1086"/>
    </row>
    <row r="136" spans="1:8" ht="17" customHeight="1">
      <c r="A136" s="339"/>
      <c r="B136" s="1062" t="s">
        <v>593</v>
      </c>
      <c r="C136" s="1063"/>
      <c r="D136" s="1077" t="str">
        <f>'statement of marks'!$A$1</f>
        <v>jk- ck- ek/;fed fo|ky; uohu] fuEckgsM+k</v>
      </c>
      <c r="E136" s="1077"/>
      <c r="F136" s="1077"/>
      <c r="G136" s="1077"/>
      <c r="H136" s="1078"/>
    </row>
    <row r="137" spans="1:8" ht="17" customHeight="1">
      <c r="A137" s="339"/>
      <c r="B137" s="1062" t="str">
        <f>'statement of marks'!$H$3</f>
        <v>fo|ky; dk Mk;l dksM+ →</v>
      </c>
      <c r="C137" s="1063"/>
      <c r="D137" s="1073" t="str">
        <f>'statement of marks'!$I$3</f>
        <v>00001</v>
      </c>
      <c r="E137" s="1074"/>
      <c r="F137" s="1075"/>
      <c r="G137" s="1075"/>
      <c r="H137" s="1076"/>
    </row>
    <row r="138" spans="1:8" ht="17" customHeight="1">
      <c r="A138" s="339"/>
      <c r="B138" s="1062" t="s">
        <v>579</v>
      </c>
      <c r="C138" s="1063"/>
      <c r="D138" s="1077" t="str">
        <f>IF('statement of marks'!H10="","",'statement of marks'!H10)</f>
        <v>v 004</v>
      </c>
      <c r="E138" s="1077"/>
      <c r="F138" s="1077"/>
      <c r="G138" s="1077"/>
      <c r="H138" s="1078"/>
    </row>
    <row r="139" spans="1:8" ht="17" customHeight="1">
      <c r="A139" s="339"/>
      <c r="B139" s="1062" t="s">
        <v>596</v>
      </c>
      <c r="C139" s="1063"/>
      <c r="D139" s="529" t="str">
        <f>IF('statement of marks'!C10="B","Nk=",IF('statement of marks'!C10="G","Nk=k",""))</f>
        <v>Nk=k</v>
      </c>
      <c r="E139" s="529" t="s">
        <v>585</v>
      </c>
      <c r="F139" s="1111" t="str">
        <f>IF('statement of marks'!B10="","",'statement of marks'!B10)</f>
        <v>SBC</v>
      </c>
      <c r="G139" s="1111"/>
      <c r="H139" s="1112"/>
    </row>
    <row r="140" spans="1:8" ht="17" customHeight="1">
      <c r="A140" s="339"/>
      <c r="B140" s="1062" t="s">
        <v>581</v>
      </c>
      <c r="C140" s="1063"/>
      <c r="D140" s="1077" t="str">
        <f>IF('statement of marks'!J10="","",'statement of marks'!J10)</f>
        <v>l 004</v>
      </c>
      <c r="E140" s="1077"/>
      <c r="F140" s="1077"/>
      <c r="G140" s="1077"/>
      <c r="H140" s="1078"/>
    </row>
    <row r="141" spans="1:8" ht="17" customHeight="1">
      <c r="A141" s="339"/>
      <c r="B141" s="1062" t="s">
        <v>580</v>
      </c>
      <c r="C141" s="1063"/>
      <c r="D141" s="1077" t="str">
        <f>IF('statement of marks'!I10="","",'statement of marks'!I10)</f>
        <v>c 004</v>
      </c>
      <c r="E141" s="1077"/>
      <c r="F141" s="1077"/>
      <c r="G141" s="1077"/>
      <c r="H141" s="1078"/>
    </row>
    <row r="142" spans="1:8" ht="17" customHeight="1">
      <c r="A142" s="339"/>
      <c r="B142" s="1062" t="s">
        <v>598</v>
      </c>
      <c r="C142" s="1063"/>
      <c r="D142" s="1077" t="str">
        <f>IF(details!M10="","",details!M10)</f>
        <v/>
      </c>
      <c r="E142" s="1077"/>
      <c r="F142" s="1077"/>
      <c r="G142" s="1077"/>
      <c r="H142" s="1078"/>
    </row>
    <row r="143" spans="1:8" ht="17" customHeight="1">
      <c r="A143" s="339"/>
      <c r="B143" s="1062" t="s">
        <v>648</v>
      </c>
      <c r="C143" s="1063"/>
      <c r="D143" s="1077" t="str">
        <f>IF(details!N10="","",details!N10)</f>
        <v/>
      </c>
      <c r="E143" s="1077"/>
      <c r="F143" s="1077"/>
      <c r="G143" s="1077"/>
      <c r="H143" s="1078"/>
    </row>
    <row r="144" spans="1:8" ht="17" customHeight="1">
      <c r="A144" s="339"/>
      <c r="B144" s="1062" t="s">
        <v>71</v>
      </c>
      <c r="C144" s="1063"/>
      <c r="D144" s="530">
        <f>'statement of marks'!$D$3</f>
        <v>3</v>
      </c>
      <c r="E144" s="531" t="s">
        <v>583</v>
      </c>
      <c r="F144" s="530" t="str">
        <f>IF('statement of marks'!E10="","",'statement of marks'!E10)</f>
        <v/>
      </c>
      <c r="G144" s="531" t="s">
        <v>597</v>
      </c>
      <c r="H144" s="340" t="str">
        <f>IF(details!F10="","",details!F10)</f>
        <v/>
      </c>
    </row>
    <row r="145" spans="1:8" ht="17" customHeight="1">
      <c r="A145" s="339"/>
      <c r="B145" s="1062" t="s">
        <v>587</v>
      </c>
      <c r="C145" s="1063"/>
      <c r="D145" s="1115" t="str">
        <f>IF('statement of marks'!F10="","",'statement of marks'!F10)</f>
        <v/>
      </c>
      <c r="E145" s="1115"/>
      <c r="F145" s="1115"/>
      <c r="G145" s="1115"/>
      <c r="H145" s="1116"/>
    </row>
    <row r="146" spans="1:8" ht="17" customHeight="1">
      <c r="A146" s="339"/>
      <c r="B146" s="1062" t="s">
        <v>588</v>
      </c>
      <c r="C146" s="1063"/>
      <c r="D146" s="1117" t="str">
        <f>IF('statement of marks'!G10="","",'statement of marks'!G10)</f>
        <v/>
      </c>
      <c r="E146" s="1117"/>
      <c r="F146" s="1117"/>
      <c r="G146" s="1117"/>
      <c r="H146" s="1118"/>
    </row>
    <row r="147" spans="1:8" ht="17" customHeight="1">
      <c r="A147" s="339"/>
      <c r="B147" s="1087" t="s">
        <v>599</v>
      </c>
      <c r="C147" s="1088"/>
      <c r="D147" s="1088"/>
      <c r="E147" s="1089"/>
      <c r="F147" s="1119" t="str">
        <f>IF(details!P10="","",details!P10)</f>
        <v/>
      </c>
      <c r="G147" s="1119"/>
      <c r="H147" s="1120"/>
    </row>
    <row r="148" spans="1:8" ht="17" customHeight="1">
      <c r="A148" s="339"/>
      <c r="B148" s="1062" t="s">
        <v>603</v>
      </c>
      <c r="C148" s="1063"/>
      <c r="D148" s="1077" t="str">
        <f>IF(details!L10="","",details!L10)</f>
        <v>Ik 004</v>
      </c>
      <c r="E148" s="1077"/>
      <c r="F148" s="1077"/>
      <c r="G148" s="1077"/>
      <c r="H148" s="1078"/>
    </row>
    <row r="149" spans="1:8" ht="17" customHeight="1">
      <c r="A149" s="339"/>
      <c r="B149" s="1062" t="s">
        <v>604</v>
      </c>
      <c r="C149" s="1063"/>
      <c r="D149" s="1077" t="str">
        <f>IF(details!O10="","",details!O10)</f>
        <v/>
      </c>
      <c r="E149" s="1077"/>
      <c r="F149" s="1077"/>
      <c r="G149" s="1077"/>
      <c r="H149" s="1078"/>
    </row>
    <row r="150" spans="1:8" ht="17" customHeight="1">
      <c r="A150" s="339"/>
      <c r="B150" s="1062" t="s">
        <v>605</v>
      </c>
      <c r="C150" s="1063"/>
      <c r="D150" s="532" t="str">
        <f>IF('statement of marks'!ER10="mRrh.kZ",'statement of marks'!$D$3,"")</f>
        <v/>
      </c>
      <c r="E150" s="1065" t="s">
        <v>606</v>
      </c>
      <c r="F150" s="1065"/>
      <c r="G150" s="1113" t="str">
        <f>IF(D150="","",D150+1)</f>
        <v/>
      </c>
      <c r="H150" s="1114"/>
    </row>
    <row r="151" spans="1:8" ht="17" customHeight="1">
      <c r="A151" s="339"/>
      <c r="B151" s="1062" t="s">
        <v>607</v>
      </c>
      <c r="C151" s="1063"/>
      <c r="D151" s="1068">
        <f>IF(details!$L$4="","",details!$L$4)</f>
        <v>42460</v>
      </c>
      <c r="E151" s="1069"/>
      <c r="F151" s="1121"/>
      <c r="G151" s="1121"/>
      <c r="H151" s="1122"/>
    </row>
    <row r="152" spans="1:8" ht="17" customHeight="1">
      <c r="A152" s="339"/>
      <c r="B152" s="1121"/>
      <c r="C152" s="1121"/>
      <c r="D152" s="1066"/>
      <c r="E152" s="1067"/>
      <c r="F152" s="1124"/>
      <c r="G152" s="1124"/>
      <c r="H152" s="1125"/>
    </row>
    <row r="153" spans="1:8" ht="17" customHeight="1">
      <c r="A153" s="339"/>
      <c r="B153" s="1121" t="str">
        <f>IF(details!$H$4="","",details!$H$4)</f>
        <v>Jherh js[kk oekZ</v>
      </c>
      <c r="C153" s="1121"/>
      <c r="D153" s="1066"/>
      <c r="E153" s="1067"/>
      <c r="F153" s="1124" t="str">
        <f>IF(details!$E$4="","",details!$E$4)</f>
        <v>Jh jk/ks';ke tk'kh</v>
      </c>
      <c r="G153" s="1124"/>
      <c r="H153" s="1125"/>
    </row>
    <row r="154" spans="1:8" ht="17" customHeight="1">
      <c r="A154" s="1123" t="s">
        <v>608</v>
      </c>
      <c r="B154" s="1124"/>
      <c r="C154" s="1124"/>
      <c r="D154" s="1064" t="s">
        <v>609</v>
      </c>
      <c r="E154" s="1064"/>
      <c r="F154" s="1124" t="s">
        <v>610</v>
      </c>
      <c r="G154" s="1124"/>
      <c r="H154" s="1125"/>
    </row>
    <row r="155" spans="1:8" ht="17" customHeight="1">
      <c r="A155" s="1082" t="s">
        <v>619</v>
      </c>
      <c r="B155" s="1083"/>
      <c r="C155" s="1083"/>
      <c r="D155" s="1083"/>
      <c r="E155" s="1083"/>
      <c r="F155" s="1083"/>
      <c r="G155" s="1083"/>
      <c r="H155" s="1084"/>
    </row>
    <row r="156" spans="1:8" ht="17" customHeight="1">
      <c r="A156" s="339"/>
      <c r="B156" s="369" t="s">
        <v>579</v>
      </c>
      <c r="C156" s="1077" t="str">
        <f>IF('statement of marks'!H10="","",'statement of marks'!H10)</f>
        <v>v 004</v>
      </c>
      <c r="D156" s="1077"/>
      <c r="E156" s="1077"/>
      <c r="F156" s="1077"/>
      <c r="G156" s="1077"/>
      <c r="H156" s="1078"/>
    </row>
    <row r="157" spans="1:8" ht="17" customHeight="1">
      <c r="A157" s="339"/>
      <c r="B157" s="369" t="s">
        <v>580</v>
      </c>
      <c r="C157" s="1077" t="str">
        <f>IF('statement of marks'!I10="","",'statement of marks'!I10)</f>
        <v>c 004</v>
      </c>
      <c r="D157" s="1077"/>
      <c r="E157" s="1077"/>
      <c r="F157" s="1077"/>
      <c r="G157" s="1077"/>
      <c r="H157" s="1078"/>
    </row>
    <row r="158" spans="1:8" ht="17" customHeight="1">
      <c r="A158" s="339"/>
      <c r="B158" s="369" t="s">
        <v>581</v>
      </c>
      <c r="C158" s="1077" t="str">
        <f>IF('statement of marks'!J10="","",'statement of marks'!J10)</f>
        <v>l 004</v>
      </c>
      <c r="D158" s="1077"/>
      <c r="E158" s="1077"/>
      <c r="F158" s="1077"/>
      <c r="G158" s="1077"/>
      <c r="H158" s="1078"/>
    </row>
    <row r="159" spans="1:8" ht="17" customHeight="1">
      <c r="A159" s="339"/>
      <c r="B159" s="369" t="s">
        <v>587</v>
      </c>
      <c r="C159" s="533" t="str">
        <f>IF('statement of marks'!F10="","",'statement of marks'!F10)</f>
        <v/>
      </c>
      <c r="D159" s="534" t="s">
        <v>622</v>
      </c>
      <c r="E159" s="1117" t="str">
        <f>IF('statement of marks'!G10="","",'statement of marks'!G10)</f>
        <v/>
      </c>
      <c r="F159" s="1117"/>
      <c r="G159" s="1117"/>
      <c r="H159" s="1118"/>
    </row>
    <row r="160" spans="1:8" ht="17" customHeight="1">
      <c r="A160" s="339"/>
      <c r="B160" s="369" t="s">
        <v>584</v>
      </c>
      <c r="C160" s="535" t="s">
        <v>612</v>
      </c>
      <c r="D160" s="536" t="s">
        <v>613</v>
      </c>
      <c r="E160" s="536" t="s">
        <v>614</v>
      </c>
      <c r="F160" s="536" t="s">
        <v>615</v>
      </c>
      <c r="G160" s="536" t="s">
        <v>616</v>
      </c>
      <c r="H160" s="341"/>
    </row>
    <row r="161" spans="1:8" ht="17" customHeight="1">
      <c r="A161" s="339"/>
      <c r="B161" s="368" t="s">
        <v>617</v>
      </c>
      <c r="C161" s="537" t="str">
        <f>IF(AND('statement of marks'!$D$3=1,'statement of marks'!ER10="mRrh.kZ"),'statement of marks'!$F$3,"")</f>
        <v/>
      </c>
      <c r="D161" s="537" t="str">
        <f>IF(AND('statement of marks'!$D$3=2,'statement of marks'!ER10="mRrh.kZ"),'statement of marks'!$F$3,"")</f>
        <v/>
      </c>
      <c r="E161" s="537" t="str">
        <f>IF(AND('statement of marks'!$D$3=3,'statement of marks'!ER10="mRrh.kZ"),'statement of marks'!$F$3,"")</f>
        <v/>
      </c>
      <c r="F161" s="537" t="str">
        <f>IF(AND('statement of marks'!$D$3=4,'statement of marks'!ER10="mRrh.kZ"),'statement of marks'!$F$3,"")</f>
        <v/>
      </c>
      <c r="G161" s="537" t="str">
        <f>IF(AND('statement of marks'!$D$3=5,'statement of marks'!ER10="mRrh.kZ"),'statement of marks'!$F$3,"")</f>
        <v/>
      </c>
      <c r="H161" s="341"/>
    </row>
    <row r="162" spans="1:8" ht="17" customHeight="1">
      <c r="A162" s="339"/>
      <c r="B162" s="368" t="str">
        <f>'statement of marks'!$DQ$5</f>
        <v>fgUnh</v>
      </c>
      <c r="C162" s="538"/>
      <c r="D162" s="539"/>
      <c r="E162" s="540" t="str">
        <f>IF(OR('statement of marks'!$DS10="",E161=""),"",'statement of marks'!$DS10)</f>
        <v/>
      </c>
      <c r="F162" s="540" t="str">
        <f>IF(OR('statement of marks'!$DS10="",F161=""),"",'statement of marks'!$DS10)</f>
        <v/>
      </c>
      <c r="G162" s="540" t="str">
        <f>IF(OR('statement of marks'!$DS10="",G161=""),"",'statement of marks'!$DS10)</f>
        <v/>
      </c>
      <c r="H162" s="341"/>
    </row>
    <row r="163" spans="1:8" ht="17" customHeight="1">
      <c r="A163" s="339"/>
      <c r="B163" s="549" t="str">
        <f>'statement of marks'!$DW$5</f>
        <v>mnwZ</v>
      </c>
      <c r="C163" s="538"/>
      <c r="D163" s="539"/>
      <c r="E163" s="540" t="str">
        <f>IF(OR('statement of marks'!$DY10="",E161=""),"",'statement of marks'!$DY10)</f>
        <v/>
      </c>
      <c r="F163" s="540" t="str">
        <f>IF(OR('statement of marks'!$DY10="",F161=""),"",'statement of marks'!$DY10)</f>
        <v/>
      </c>
      <c r="G163" s="540" t="str">
        <f>IF(OR('statement of marks'!$DY10="",G161=""),"",'statement of marks'!$DY10)</f>
        <v/>
      </c>
      <c r="H163" s="341"/>
    </row>
    <row r="164" spans="1:8" ht="17" customHeight="1">
      <c r="A164" s="339"/>
      <c r="B164" s="368" t="str">
        <f>'statement of marks'!$DT$5</f>
        <v>vaxszth</v>
      </c>
      <c r="C164" s="538"/>
      <c r="D164" s="539"/>
      <c r="E164" s="540" t="str">
        <f>IF(OR('statement of marks'!$DV10="",E161=""),"",'statement of marks'!$DV10)</f>
        <v/>
      </c>
      <c r="F164" s="540" t="str">
        <f>IF(OR('statement of marks'!$DV10="",F161=""),"",'statement of marks'!$DV10)</f>
        <v/>
      </c>
      <c r="G164" s="540" t="str">
        <f>IF(OR('statement of marks'!$DV10="",G161=""),"",'statement of marks'!$DV10)</f>
        <v/>
      </c>
      <c r="H164" s="341"/>
    </row>
    <row r="165" spans="1:8" ht="17" customHeight="1">
      <c r="A165" s="339"/>
      <c r="B165" s="368" t="str">
        <f>'statement of marks'!$DZ$5</f>
        <v>xf.kr</v>
      </c>
      <c r="C165" s="538"/>
      <c r="D165" s="539"/>
      <c r="E165" s="540" t="str">
        <f>IF(OR('statement of marks'!$EB10="",E161=""),"",'statement of marks'!$EB10)</f>
        <v/>
      </c>
      <c r="F165" s="540" t="str">
        <f>IF(OR('statement of marks'!$EB10="",F161=""),"",'statement of marks'!$EB10)</f>
        <v/>
      </c>
      <c r="G165" s="540" t="str">
        <f>IF(OR('statement of marks'!$EB10="",G161=""),"",'statement of marks'!$EB10)</f>
        <v/>
      </c>
      <c r="H165" s="341"/>
    </row>
    <row r="166" spans="1:8" ht="17" customHeight="1">
      <c r="A166" s="339"/>
      <c r="B166" s="368" t="str">
        <f>'statement of marks'!$EC$5</f>
        <v>Ik;kZoj.k v/;;u</v>
      </c>
      <c r="C166" s="538"/>
      <c r="D166" s="539"/>
      <c r="E166" s="540" t="str">
        <f>IF(OR('statement of marks'!$EE10="",E162=""),"",'statement of marks'!$EE10)</f>
        <v/>
      </c>
      <c r="F166" s="540" t="str">
        <f>IF(OR('statement of marks'!$EE10="",F162=""),"",'statement of marks'!$EE10)</f>
        <v/>
      </c>
      <c r="G166" s="540" t="str">
        <f>IF(OR('statement of marks'!$EE10="",G162=""),"",'statement of marks'!$EE10)</f>
        <v/>
      </c>
      <c r="H166" s="341"/>
    </row>
    <row r="167" spans="1:8" ht="17" customHeight="1">
      <c r="A167" s="339"/>
      <c r="B167" s="368" t="str">
        <f>'statement of marks'!$EF$5</f>
        <v>dk;kZuqHko</v>
      </c>
      <c r="C167" s="538"/>
      <c r="D167" s="539"/>
      <c r="E167" s="540" t="str">
        <f>IF(OR('statement of marks'!$EH10="",E161=""),"",'statement of marks'!$EH10)</f>
        <v/>
      </c>
      <c r="F167" s="540" t="str">
        <f>IF(OR('statement of marks'!$EH10="",F161=""),"",'statement of marks'!$EH10)</f>
        <v/>
      </c>
      <c r="G167" s="540" t="str">
        <f>IF(OR('statement of marks'!$EH10="",G161=""),"",'statement of marks'!$EH10)</f>
        <v/>
      </c>
      <c r="H167" s="341"/>
    </row>
    <row r="168" spans="1:8" ht="17" customHeight="1">
      <c r="A168" s="339"/>
      <c r="B168" s="368" t="str">
        <f>'statement of marks'!$EI$5</f>
        <v>dyk f'k{kk</v>
      </c>
      <c r="C168" s="538"/>
      <c r="D168" s="539"/>
      <c r="E168" s="541" t="str">
        <f>IF(OR('statement of marks'!$EK10="",E161=""),"",'statement of marks'!$EK10)</f>
        <v/>
      </c>
      <c r="F168" s="541" t="str">
        <f>IF(OR('statement of marks'!$EK10="",F161=""),"",'statement of marks'!$EK10)</f>
        <v/>
      </c>
      <c r="G168" s="541" t="str">
        <f>IF(OR('statement of marks'!$EK10="",G161=""),"",'statement of marks'!$EK10)</f>
        <v/>
      </c>
      <c r="H168" s="341"/>
    </row>
    <row r="169" spans="1:8" ht="17" customHeight="1">
      <c r="A169" s="339"/>
      <c r="B169" s="342" t="s">
        <v>649</v>
      </c>
      <c r="C169" s="542" t="str">
        <f>C161</f>
        <v/>
      </c>
      <c r="D169" s="542" t="str">
        <f>D161</f>
        <v/>
      </c>
      <c r="E169" s="542" t="str">
        <f>E161</f>
        <v/>
      </c>
      <c r="F169" s="542" t="str">
        <f>F161</f>
        <v/>
      </c>
      <c r="G169" s="542" t="str">
        <f>G161</f>
        <v/>
      </c>
      <c r="H169" s="341"/>
    </row>
    <row r="170" spans="1:8" ht="17" customHeight="1">
      <c r="A170" s="339"/>
      <c r="B170" s="368" t="str">
        <f>'statement of marks'!$EP$5</f>
        <v>Nk= mifLFkfr</v>
      </c>
      <c r="C170" s="543"/>
      <c r="D170" s="543"/>
      <c r="E170" s="544" t="str">
        <f>IF(OR('statement of marks'!$EP10="",E161=""),"",'statement of marks'!$EP10)</f>
        <v/>
      </c>
      <c r="F170" s="544" t="str">
        <f>IF(OR('statement of marks'!$EP10="",F161=""),"",'statement of marks'!$EP10)</f>
        <v/>
      </c>
      <c r="G170" s="544" t="str">
        <f>IF(OR('statement of marks'!$EP10="",G161=""),"",'statement of marks'!$EP10)</f>
        <v/>
      </c>
      <c r="H170" s="341"/>
    </row>
    <row r="171" spans="1:8" ht="17" customHeight="1">
      <c r="A171" s="339"/>
      <c r="B171" s="368" t="str">
        <f>'statement of marks'!$EO$5</f>
        <v>dqy ehfVax</v>
      </c>
      <c r="C171" s="545"/>
      <c r="D171" s="545"/>
      <c r="E171" s="545" t="str">
        <f>IF(OR('statement of marks'!$EO10="",E161=""),"",'statement of marks'!$EO10)</f>
        <v/>
      </c>
      <c r="F171" s="545" t="str">
        <f>IF(OR('statement of marks'!$EO10="",F161=""),"",'statement of marks'!$EO10)</f>
        <v/>
      </c>
      <c r="G171" s="545" t="str">
        <f>IF(OR('statement of marks'!$EO10="",G161=""),"",'statement of marks'!$EO10)</f>
        <v/>
      </c>
      <c r="H171" s="341"/>
    </row>
    <row r="172" spans="1:8" ht="17" customHeight="1">
      <c r="A172" s="339"/>
      <c r="B172" s="368" t="s">
        <v>620</v>
      </c>
      <c r="C172" s="545" t="str">
        <f>IF(OR(C170="",C171=""),"",C170/C171*100)</f>
        <v/>
      </c>
      <c r="D172" s="545" t="str">
        <f t="shared" ref="D172:G172" si="6">IF(OR(D170="",D171=""),"",D170/D171*100)</f>
        <v/>
      </c>
      <c r="E172" s="545" t="str">
        <f t="shared" si="6"/>
        <v/>
      </c>
      <c r="F172" s="545" t="str">
        <f t="shared" si="6"/>
        <v/>
      </c>
      <c r="G172" s="545" t="str">
        <f t="shared" si="6"/>
        <v/>
      </c>
      <c r="H172" s="341"/>
    </row>
    <row r="173" spans="1:8" ht="17" customHeight="1">
      <c r="A173" s="339"/>
      <c r="B173" s="368" t="s">
        <v>621</v>
      </c>
      <c r="C173" s="545"/>
      <c r="D173" s="545"/>
      <c r="E173" s="545"/>
      <c r="F173" s="545"/>
      <c r="G173" s="545"/>
      <c r="H173" s="341"/>
    </row>
    <row r="174" spans="1:8" ht="17" customHeight="1">
      <c r="A174" s="339"/>
      <c r="B174" s="369" t="s">
        <v>618</v>
      </c>
      <c r="C174" s="1126" t="str">
        <f>IF('statement of marks'!EY10="","",'statement of marks'!EY10)</f>
        <v/>
      </c>
      <c r="D174" s="1127"/>
      <c r="E174" s="1127"/>
      <c r="F174" s="1127"/>
      <c r="G174" s="1127"/>
      <c r="H174" s="1128"/>
    </row>
    <row r="175" spans="1:8" ht="17" customHeight="1">
      <c r="A175" s="1098"/>
      <c r="B175" s="1099"/>
      <c r="C175" s="1090"/>
      <c r="D175" s="1090"/>
      <c r="E175" s="1090"/>
      <c r="F175" s="1091"/>
      <c r="G175" s="1091"/>
      <c r="H175" s="1092"/>
    </row>
    <row r="176" spans="1:8" ht="17" customHeight="1" thickBot="1">
      <c r="A176" s="1096" t="s">
        <v>623</v>
      </c>
      <c r="B176" s="1097"/>
      <c r="C176" s="1102" t="s">
        <v>73</v>
      </c>
      <c r="D176" s="1102"/>
      <c r="E176" s="1102"/>
      <c r="F176" s="1103" t="s">
        <v>624</v>
      </c>
      <c r="G176" s="1103"/>
      <c r="H176" s="1104"/>
    </row>
    <row r="177" spans="1:8" ht="17" customHeight="1">
      <c r="A177" s="1079" t="s">
        <v>592</v>
      </c>
      <c r="B177" s="1080"/>
      <c r="C177" s="1080"/>
      <c r="D177" s="1080"/>
      <c r="E177" s="1080"/>
      <c r="F177" s="1080"/>
      <c r="G177" s="1080"/>
      <c r="H177" s="1081"/>
    </row>
    <row r="178" spans="1:8" ht="17" customHeight="1">
      <c r="A178" s="1082" t="s">
        <v>611</v>
      </c>
      <c r="B178" s="1083"/>
      <c r="C178" s="1083"/>
      <c r="D178" s="1083"/>
      <c r="E178" s="1083"/>
      <c r="F178" s="1083"/>
      <c r="G178" s="1083"/>
      <c r="H178" s="1084"/>
    </row>
    <row r="179" spans="1:8" ht="17" customHeight="1">
      <c r="A179" s="339"/>
      <c r="B179" s="1085" t="s">
        <v>74</v>
      </c>
      <c r="C179" s="1085"/>
      <c r="D179" s="527">
        <f>YEAR(details!F11)</f>
        <v>1900</v>
      </c>
      <c r="E179" s="528" t="s">
        <v>594</v>
      </c>
      <c r="F179" s="527" t="str">
        <f>'statement of marks'!$F$3</f>
        <v>2015-16</v>
      </c>
      <c r="G179" s="1085" t="s">
        <v>595</v>
      </c>
      <c r="H179" s="1086"/>
    </row>
    <row r="180" spans="1:8" ht="17" customHeight="1">
      <c r="A180" s="339"/>
      <c r="B180" s="1062" t="s">
        <v>593</v>
      </c>
      <c r="C180" s="1063"/>
      <c r="D180" s="1077" t="str">
        <f>'statement of marks'!$A$1</f>
        <v>jk- ck- ek/;fed fo|ky; uohu] fuEckgsM+k</v>
      </c>
      <c r="E180" s="1077"/>
      <c r="F180" s="1077"/>
      <c r="G180" s="1077"/>
      <c r="H180" s="1078"/>
    </row>
    <row r="181" spans="1:8" ht="17" customHeight="1">
      <c r="A181" s="339"/>
      <c r="B181" s="1062" t="str">
        <f>'statement of marks'!$H$3</f>
        <v>fo|ky; dk Mk;l dksM+ →</v>
      </c>
      <c r="C181" s="1063"/>
      <c r="D181" s="1073" t="str">
        <f>'statement of marks'!$I$3</f>
        <v>00001</v>
      </c>
      <c r="E181" s="1074"/>
      <c r="F181" s="1075"/>
      <c r="G181" s="1075"/>
      <c r="H181" s="1076"/>
    </row>
    <row r="182" spans="1:8" ht="17" customHeight="1">
      <c r="A182" s="339"/>
      <c r="B182" s="1062" t="s">
        <v>579</v>
      </c>
      <c r="C182" s="1063"/>
      <c r="D182" s="1077" t="str">
        <f>IF('statement of marks'!H11="","",'statement of marks'!H11)</f>
        <v>v 005</v>
      </c>
      <c r="E182" s="1077"/>
      <c r="F182" s="1077"/>
      <c r="G182" s="1077"/>
      <c r="H182" s="1078"/>
    </row>
    <row r="183" spans="1:8" ht="17" customHeight="1">
      <c r="A183" s="339"/>
      <c r="B183" s="1062" t="s">
        <v>596</v>
      </c>
      <c r="C183" s="1063"/>
      <c r="D183" s="529" t="str">
        <f>IF('statement of marks'!C11="B","Nk=",IF('statement of marks'!C11="G","Nk=k",""))</f>
        <v>Nk=k</v>
      </c>
      <c r="E183" s="529" t="s">
        <v>585</v>
      </c>
      <c r="F183" s="1111" t="str">
        <f>IF('statement of marks'!B11="","",'statement of marks'!B11)</f>
        <v>MIN</v>
      </c>
      <c r="G183" s="1111"/>
      <c r="H183" s="1112"/>
    </row>
    <row r="184" spans="1:8" ht="17" customHeight="1">
      <c r="A184" s="339"/>
      <c r="B184" s="1062" t="s">
        <v>581</v>
      </c>
      <c r="C184" s="1063"/>
      <c r="D184" s="1077" t="str">
        <f>IF('statement of marks'!J11="","",'statement of marks'!J11)</f>
        <v>l 005</v>
      </c>
      <c r="E184" s="1077"/>
      <c r="F184" s="1077"/>
      <c r="G184" s="1077"/>
      <c r="H184" s="1078"/>
    </row>
    <row r="185" spans="1:8" ht="17" customHeight="1">
      <c r="A185" s="339"/>
      <c r="B185" s="1062" t="s">
        <v>580</v>
      </c>
      <c r="C185" s="1063"/>
      <c r="D185" s="1077" t="str">
        <f>IF('statement of marks'!I11="","",'statement of marks'!I11)</f>
        <v>c 005</v>
      </c>
      <c r="E185" s="1077"/>
      <c r="F185" s="1077"/>
      <c r="G185" s="1077"/>
      <c r="H185" s="1078"/>
    </row>
    <row r="186" spans="1:8" ht="17" customHeight="1">
      <c r="A186" s="339"/>
      <c r="B186" s="1062" t="s">
        <v>598</v>
      </c>
      <c r="C186" s="1063"/>
      <c r="D186" s="1077" t="str">
        <f>IF(details!M11="","",details!M11)</f>
        <v/>
      </c>
      <c r="E186" s="1077"/>
      <c r="F186" s="1077"/>
      <c r="G186" s="1077"/>
      <c r="H186" s="1078"/>
    </row>
    <row r="187" spans="1:8" ht="17" customHeight="1">
      <c r="A187" s="339"/>
      <c r="B187" s="1062" t="s">
        <v>648</v>
      </c>
      <c r="C187" s="1063"/>
      <c r="D187" s="1077" t="str">
        <f>IF(details!N11="","",details!N11)</f>
        <v/>
      </c>
      <c r="E187" s="1077"/>
      <c r="F187" s="1077"/>
      <c r="G187" s="1077"/>
      <c r="H187" s="1078"/>
    </row>
    <row r="188" spans="1:8" ht="17" customHeight="1">
      <c r="A188" s="339"/>
      <c r="B188" s="1062" t="s">
        <v>71</v>
      </c>
      <c r="C188" s="1063"/>
      <c r="D188" s="530">
        <f>'statement of marks'!$D$3</f>
        <v>3</v>
      </c>
      <c r="E188" s="531" t="s">
        <v>583</v>
      </c>
      <c r="F188" s="530" t="str">
        <f>IF('statement of marks'!E11="","",'statement of marks'!E11)</f>
        <v/>
      </c>
      <c r="G188" s="531" t="s">
        <v>597</v>
      </c>
      <c r="H188" s="340" t="str">
        <f>IF(details!F11="","",details!F11)</f>
        <v/>
      </c>
    </row>
    <row r="189" spans="1:8" ht="17" customHeight="1">
      <c r="A189" s="339"/>
      <c r="B189" s="1062" t="s">
        <v>587</v>
      </c>
      <c r="C189" s="1063"/>
      <c r="D189" s="1115" t="str">
        <f>IF('statement of marks'!F11="","",'statement of marks'!F11)</f>
        <v/>
      </c>
      <c r="E189" s="1115"/>
      <c r="F189" s="1115"/>
      <c r="G189" s="1115"/>
      <c r="H189" s="1116"/>
    </row>
    <row r="190" spans="1:8" ht="17" customHeight="1">
      <c r="A190" s="339"/>
      <c r="B190" s="1062" t="s">
        <v>588</v>
      </c>
      <c r="C190" s="1063"/>
      <c r="D190" s="1117" t="str">
        <f>IF('statement of marks'!G11="","",'statement of marks'!G11)</f>
        <v/>
      </c>
      <c r="E190" s="1117"/>
      <c r="F190" s="1117"/>
      <c r="G190" s="1117"/>
      <c r="H190" s="1118"/>
    </row>
    <row r="191" spans="1:8" ht="17" customHeight="1">
      <c r="A191" s="339"/>
      <c r="B191" s="1087" t="s">
        <v>599</v>
      </c>
      <c r="C191" s="1088"/>
      <c r="D191" s="1088"/>
      <c r="E191" s="1089"/>
      <c r="F191" s="1119" t="str">
        <f>IF(details!P11="","",details!P11)</f>
        <v/>
      </c>
      <c r="G191" s="1119"/>
      <c r="H191" s="1120"/>
    </row>
    <row r="192" spans="1:8" ht="17" customHeight="1">
      <c r="A192" s="339"/>
      <c r="B192" s="1062" t="s">
        <v>603</v>
      </c>
      <c r="C192" s="1063"/>
      <c r="D192" s="1077" t="str">
        <f>IF(details!L11="","",details!L11)</f>
        <v>Ik 005</v>
      </c>
      <c r="E192" s="1077"/>
      <c r="F192" s="1077"/>
      <c r="G192" s="1077"/>
      <c r="H192" s="1078"/>
    </row>
    <row r="193" spans="1:8" ht="17" customHeight="1">
      <c r="A193" s="339"/>
      <c r="B193" s="1062" t="s">
        <v>604</v>
      </c>
      <c r="C193" s="1063"/>
      <c r="D193" s="1077" t="str">
        <f>IF(details!O11="","",details!O11)</f>
        <v/>
      </c>
      <c r="E193" s="1077"/>
      <c r="F193" s="1077"/>
      <c r="G193" s="1077"/>
      <c r="H193" s="1078"/>
    </row>
    <row r="194" spans="1:8" ht="17" customHeight="1">
      <c r="A194" s="339"/>
      <c r="B194" s="1062" t="s">
        <v>605</v>
      </c>
      <c r="C194" s="1063"/>
      <c r="D194" s="532">
        <f>IF('statement of marks'!ER11="mRrh.kZ",'statement of marks'!$D$3,"")</f>
        <v>3</v>
      </c>
      <c r="E194" s="1065" t="s">
        <v>606</v>
      </c>
      <c r="F194" s="1065"/>
      <c r="G194" s="1113">
        <f>IF(D194="","",D194+1)</f>
        <v>4</v>
      </c>
      <c r="H194" s="1114"/>
    </row>
    <row r="195" spans="1:8" ht="17" customHeight="1">
      <c r="A195" s="339"/>
      <c r="B195" s="1062" t="s">
        <v>607</v>
      </c>
      <c r="C195" s="1063"/>
      <c r="D195" s="1068">
        <f>IF(details!$L$4="","",details!$L$4)</f>
        <v>42460</v>
      </c>
      <c r="E195" s="1069"/>
      <c r="F195" s="1121"/>
      <c r="G195" s="1121"/>
      <c r="H195" s="1122"/>
    </row>
    <row r="196" spans="1:8" ht="17" customHeight="1">
      <c r="A196" s="339"/>
      <c r="B196" s="1121"/>
      <c r="C196" s="1121"/>
      <c r="D196" s="1066"/>
      <c r="E196" s="1067"/>
      <c r="F196" s="1124"/>
      <c r="G196" s="1124"/>
      <c r="H196" s="1125"/>
    </row>
    <row r="197" spans="1:8" ht="17" customHeight="1">
      <c r="A197" s="339"/>
      <c r="B197" s="1121" t="str">
        <f>IF(details!$H$4="","",details!$H$4)</f>
        <v>Jherh js[kk oekZ</v>
      </c>
      <c r="C197" s="1121"/>
      <c r="D197" s="1066"/>
      <c r="E197" s="1067"/>
      <c r="F197" s="1124" t="str">
        <f>IF(details!$E$4="","",details!$E$4)</f>
        <v>Jh jk/ks';ke tk'kh</v>
      </c>
      <c r="G197" s="1124"/>
      <c r="H197" s="1125"/>
    </row>
    <row r="198" spans="1:8" ht="17" customHeight="1">
      <c r="A198" s="1123" t="s">
        <v>608</v>
      </c>
      <c r="B198" s="1124"/>
      <c r="C198" s="1124"/>
      <c r="D198" s="1064" t="s">
        <v>609</v>
      </c>
      <c r="E198" s="1064"/>
      <c r="F198" s="1124" t="s">
        <v>610</v>
      </c>
      <c r="G198" s="1124"/>
      <c r="H198" s="1125"/>
    </row>
    <row r="199" spans="1:8" ht="17" customHeight="1">
      <c r="A199" s="1082" t="s">
        <v>619</v>
      </c>
      <c r="B199" s="1083"/>
      <c r="C199" s="1083"/>
      <c r="D199" s="1083"/>
      <c r="E199" s="1083"/>
      <c r="F199" s="1083"/>
      <c r="G199" s="1083"/>
      <c r="H199" s="1084"/>
    </row>
    <row r="200" spans="1:8" ht="17" customHeight="1">
      <c r="A200" s="339"/>
      <c r="B200" s="369" t="s">
        <v>579</v>
      </c>
      <c r="C200" s="1077" t="str">
        <f>IF('statement of marks'!H11="","",'statement of marks'!H11)</f>
        <v>v 005</v>
      </c>
      <c r="D200" s="1077"/>
      <c r="E200" s="1077"/>
      <c r="F200" s="1077"/>
      <c r="G200" s="1077"/>
      <c r="H200" s="1078"/>
    </row>
    <row r="201" spans="1:8" ht="17" customHeight="1">
      <c r="A201" s="339"/>
      <c r="B201" s="369" t="s">
        <v>580</v>
      </c>
      <c r="C201" s="1077" t="str">
        <f>IF('statement of marks'!I11="","",'statement of marks'!I11)</f>
        <v>c 005</v>
      </c>
      <c r="D201" s="1077"/>
      <c r="E201" s="1077"/>
      <c r="F201" s="1077"/>
      <c r="G201" s="1077"/>
      <c r="H201" s="1078"/>
    </row>
    <row r="202" spans="1:8" ht="17" customHeight="1">
      <c r="A202" s="339"/>
      <c r="B202" s="369" t="s">
        <v>581</v>
      </c>
      <c r="C202" s="1077" t="str">
        <f>IF('statement of marks'!J11="","",'statement of marks'!J11)</f>
        <v>l 005</v>
      </c>
      <c r="D202" s="1077"/>
      <c r="E202" s="1077"/>
      <c r="F202" s="1077"/>
      <c r="G202" s="1077"/>
      <c r="H202" s="1078"/>
    </row>
    <row r="203" spans="1:8" ht="17" customHeight="1">
      <c r="A203" s="339"/>
      <c r="B203" s="369" t="s">
        <v>587</v>
      </c>
      <c r="C203" s="533" t="str">
        <f>IF('statement of marks'!F11="","",'statement of marks'!F11)</f>
        <v/>
      </c>
      <c r="D203" s="534" t="s">
        <v>622</v>
      </c>
      <c r="E203" s="1117" t="str">
        <f>IF('statement of marks'!G11="","",'statement of marks'!G11)</f>
        <v/>
      </c>
      <c r="F203" s="1117"/>
      <c r="G203" s="1117"/>
      <c r="H203" s="1118"/>
    </row>
    <row r="204" spans="1:8" ht="17" customHeight="1">
      <c r="A204" s="339"/>
      <c r="B204" s="369" t="s">
        <v>584</v>
      </c>
      <c r="C204" s="535" t="s">
        <v>612</v>
      </c>
      <c r="D204" s="536" t="s">
        <v>613</v>
      </c>
      <c r="E204" s="536" t="s">
        <v>614</v>
      </c>
      <c r="F204" s="536" t="s">
        <v>615</v>
      </c>
      <c r="G204" s="536" t="s">
        <v>616</v>
      </c>
      <c r="H204" s="341"/>
    </row>
    <row r="205" spans="1:8" ht="17" customHeight="1">
      <c r="A205" s="339"/>
      <c r="B205" s="368" t="s">
        <v>617</v>
      </c>
      <c r="C205" s="537" t="str">
        <f>IF(AND('statement of marks'!$D$3=1,'statement of marks'!ER11="mRrh.kZ"),'statement of marks'!$F$3,"")</f>
        <v/>
      </c>
      <c r="D205" s="537" t="str">
        <f>IF(AND('statement of marks'!$D$3=2,'statement of marks'!ER11="mRrh.kZ"),'statement of marks'!$F$3,"")</f>
        <v/>
      </c>
      <c r="E205" s="537" t="str">
        <f>IF(AND('statement of marks'!$D$3=3,'statement of marks'!ER11="mRrh.kZ"),'statement of marks'!$F$3,"")</f>
        <v>2015-16</v>
      </c>
      <c r="F205" s="537" t="str">
        <f>IF(AND('statement of marks'!$D$3=4,'statement of marks'!ER11="mRrh.kZ"),'statement of marks'!$F$3,"")</f>
        <v/>
      </c>
      <c r="G205" s="537" t="str">
        <f>IF(AND('statement of marks'!$D$3=5,'statement of marks'!ER11="mRrh.kZ"),'statement of marks'!$F$3,"")</f>
        <v/>
      </c>
      <c r="H205" s="341"/>
    </row>
    <row r="206" spans="1:8" ht="17" customHeight="1">
      <c r="A206" s="339"/>
      <c r="B206" s="368" t="str">
        <f>'statement of marks'!$DQ$5</f>
        <v>fgUnh</v>
      </c>
      <c r="C206" s="538"/>
      <c r="D206" s="539"/>
      <c r="E206" s="540" t="str">
        <f>IF(OR('statement of marks'!$DS11="",E205=""),"",'statement of marks'!$DS11)</f>
        <v>B</v>
      </c>
      <c r="F206" s="540" t="str">
        <f>IF(OR('statement of marks'!$DS11="",F205=""),"",'statement of marks'!$DS11)</f>
        <v/>
      </c>
      <c r="G206" s="540" t="str">
        <f>IF(OR('statement of marks'!$DS11="",G205=""),"",'statement of marks'!$DS11)</f>
        <v/>
      </c>
      <c r="H206" s="341"/>
    </row>
    <row r="207" spans="1:8" ht="17" customHeight="1">
      <c r="A207" s="339"/>
      <c r="B207" s="549" t="str">
        <f>'statement of marks'!$DW$5</f>
        <v>mnwZ</v>
      </c>
      <c r="C207" s="538"/>
      <c r="D207" s="539"/>
      <c r="E207" s="540" t="str">
        <f>IF(OR('statement of marks'!$DY11="",E205=""),"",'statement of marks'!$DY11)</f>
        <v>D</v>
      </c>
      <c r="F207" s="540" t="str">
        <f>IF(OR('statement of marks'!$DY11="",F205=""),"",'statement of marks'!$DY11)</f>
        <v/>
      </c>
      <c r="G207" s="540" t="str">
        <f>IF(OR('statement of marks'!$DY11="",G205=""),"",'statement of marks'!$DY11)</f>
        <v/>
      </c>
      <c r="H207" s="341"/>
    </row>
    <row r="208" spans="1:8" ht="17" customHeight="1">
      <c r="A208" s="339"/>
      <c r="B208" s="368" t="str">
        <f>'statement of marks'!$DT$5</f>
        <v>vaxszth</v>
      </c>
      <c r="C208" s="538"/>
      <c r="D208" s="539"/>
      <c r="E208" s="540" t="str">
        <f>IF(OR('statement of marks'!$DV11="",E205=""),"",'statement of marks'!$DV11)</f>
        <v>C</v>
      </c>
      <c r="F208" s="540" t="str">
        <f>IF(OR('statement of marks'!$DV11="",F205=""),"",'statement of marks'!$DV11)</f>
        <v/>
      </c>
      <c r="G208" s="540" t="str">
        <f>IF(OR('statement of marks'!$DV11="",G205=""),"",'statement of marks'!$DV11)</f>
        <v/>
      </c>
      <c r="H208" s="341"/>
    </row>
    <row r="209" spans="1:8" ht="17" customHeight="1">
      <c r="A209" s="339"/>
      <c r="B209" s="368" t="str">
        <f>'statement of marks'!$DZ$5</f>
        <v>xf.kr</v>
      </c>
      <c r="C209" s="538"/>
      <c r="D209" s="539"/>
      <c r="E209" s="540" t="str">
        <f>IF(OR('statement of marks'!$EB11="",E205=""),"",'statement of marks'!$EB11)</f>
        <v>B</v>
      </c>
      <c r="F209" s="540" t="str">
        <f>IF(OR('statement of marks'!$EB11="",F205=""),"",'statement of marks'!$EB11)</f>
        <v/>
      </c>
      <c r="G209" s="540" t="str">
        <f>IF(OR('statement of marks'!$EB11="",G205=""),"",'statement of marks'!$EB11)</f>
        <v/>
      </c>
      <c r="H209" s="341"/>
    </row>
    <row r="210" spans="1:8" ht="17" customHeight="1">
      <c r="A210" s="339"/>
      <c r="B210" s="368" t="str">
        <f>'statement of marks'!$EC$5</f>
        <v>Ik;kZoj.k v/;;u</v>
      </c>
      <c r="C210" s="538"/>
      <c r="D210" s="539"/>
      <c r="E210" s="540" t="str">
        <f>IF(OR('statement of marks'!$EE11="",E206=""),"",'statement of marks'!$EE11)</f>
        <v>C</v>
      </c>
      <c r="F210" s="540" t="str">
        <f>IF(OR('statement of marks'!$EE11="",F206=""),"",'statement of marks'!$EE11)</f>
        <v/>
      </c>
      <c r="G210" s="540" t="str">
        <f>IF(OR('statement of marks'!$EE11="",G206=""),"",'statement of marks'!$EE11)</f>
        <v/>
      </c>
      <c r="H210" s="341"/>
    </row>
    <row r="211" spans="1:8" ht="17" customHeight="1">
      <c r="A211" s="339"/>
      <c r="B211" s="368" t="str">
        <f>'statement of marks'!$EF$5</f>
        <v>dk;kZuqHko</v>
      </c>
      <c r="C211" s="538"/>
      <c r="D211" s="539"/>
      <c r="E211" s="540" t="str">
        <f>IF(OR('statement of marks'!$EH11="",E205=""),"",'statement of marks'!$EH11)</f>
        <v>A</v>
      </c>
      <c r="F211" s="540" t="str">
        <f>IF(OR('statement of marks'!$EH11="",F205=""),"",'statement of marks'!$EH11)</f>
        <v/>
      </c>
      <c r="G211" s="540" t="str">
        <f>IF(OR('statement of marks'!$EH11="",G205=""),"",'statement of marks'!$EH11)</f>
        <v/>
      </c>
      <c r="H211" s="341"/>
    </row>
    <row r="212" spans="1:8" ht="17" customHeight="1">
      <c r="A212" s="339"/>
      <c r="B212" s="368" t="str">
        <f>'statement of marks'!$EI$5</f>
        <v>dyk f'k{kk</v>
      </c>
      <c r="C212" s="538"/>
      <c r="D212" s="539"/>
      <c r="E212" s="541" t="str">
        <f>IF(OR('statement of marks'!$EK11="",E205=""),"",'statement of marks'!$EK11)</f>
        <v>A</v>
      </c>
      <c r="F212" s="541" t="str">
        <f>IF(OR('statement of marks'!$EK11="",F205=""),"",'statement of marks'!$EK11)</f>
        <v/>
      </c>
      <c r="G212" s="541" t="str">
        <f>IF(OR('statement of marks'!$EK11="",G205=""),"",'statement of marks'!$EK11)</f>
        <v/>
      </c>
      <c r="H212" s="341"/>
    </row>
    <row r="213" spans="1:8" ht="17" customHeight="1">
      <c r="A213" s="339"/>
      <c r="B213" s="342" t="s">
        <v>649</v>
      </c>
      <c r="C213" s="542" t="str">
        <f>C205</f>
        <v/>
      </c>
      <c r="D213" s="542" t="str">
        <f>D205</f>
        <v/>
      </c>
      <c r="E213" s="542" t="str">
        <f>E205</f>
        <v>2015-16</v>
      </c>
      <c r="F213" s="542" t="str">
        <f>F205</f>
        <v/>
      </c>
      <c r="G213" s="542" t="str">
        <f>G205</f>
        <v/>
      </c>
      <c r="H213" s="341"/>
    </row>
    <row r="214" spans="1:8" ht="17" customHeight="1">
      <c r="A214" s="339"/>
      <c r="B214" s="368" t="str">
        <f>'statement of marks'!$EP$5</f>
        <v>Nk= mifLFkfr</v>
      </c>
      <c r="C214" s="543"/>
      <c r="D214" s="543"/>
      <c r="E214" s="544">
        <f>IF(OR('statement of marks'!$EP11="",E205=""),"",'statement of marks'!$EP11)</f>
        <v>0</v>
      </c>
      <c r="F214" s="544" t="str">
        <f>IF(OR('statement of marks'!$EP11="",F205=""),"",'statement of marks'!$EP11)</f>
        <v/>
      </c>
      <c r="G214" s="544" t="str">
        <f>IF(OR('statement of marks'!$EP11="",G205=""),"",'statement of marks'!$EP11)</f>
        <v/>
      </c>
      <c r="H214" s="341"/>
    </row>
    <row r="215" spans="1:8" ht="17" customHeight="1">
      <c r="A215" s="339"/>
      <c r="B215" s="368" t="str">
        <f>'statement of marks'!$EO$5</f>
        <v>dqy ehfVax</v>
      </c>
      <c r="C215" s="545"/>
      <c r="D215" s="545"/>
      <c r="E215" s="545">
        <f>IF(OR('statement of marks'!$EO11="",E205=""),"",'statement of marks'!$EO11)</f>
        <v>10</v>
      </c>
      <c r="F215" s="545" t="str">
        <f>IF(OR('statement of marks'!$EO11="",F205=""),"",'statement of marks'!$EO11)</f>
        <v/>
      </c>
      <c r="G215" s="545" t="str">
        <f>IF(OR('statement of marks'!$EO11="",G205=""),"",'statement of marks'!$EO11)</f>
        <v/>
      </c>
      <c r="H215" s="341"/>
    </row>
    <row r="216" spans="1:8" ht="17" customHeight="1">
      <c r="A216" s="339"/>
      <c r="B216" s="368" t="s">
        <v>620</v>
      </c>
      <c r="C216" s="545" t="str">
        <f>IF(OR(C214="",C215=""),"",C214/C215*100)</f>
        <v/>
      </c>
      <c r="D216" s="545" t="str">
        <f t="shared" ref="D216:G216" si="7">IF(OR(D214="",D215=""),"",D214/D215*100)</f>
        <v/>
      </c>
      <c r="E216" s="545">
        <f t="shared" si="7"/>
        <v>0</v>
      </c>
      <c r="F216" s="545" t="str">
        <f t="shared" si="7"/>
        <v/>
      </c>
      <c r="G216" s="545" t="str">
        <f t="shared" si="7"/>
        <v/>
      </c>
      <c r="H216" s="341"/>
    </row>
    <row r="217" spans="1:8" ht="17" customHeight="1">
      <c r="A217" s="339"/>
      <c r="B217" s="368" t="s">
        <v>621</v>
      </c>
      <c r="C217" s="545"/>
      <c r="D217" s="545"/>
      <c r="E217" s="545"/>
      <c r="F217" s="545"/>
      <c r="G217" s="545"/>
      <c r="H217" s="341"/>
    </row>
    <row r="218" spans="1:8" ht="17" customHeight="1">
      <c r="A218" s="339"/>
      <c r="B218" s="369" t="s">
        <v>618</v>
      </c>
      <c r="C218" s="1126" t="str">
        <f>IF('statement of marks'!EY11="","",'statement of marks'!EY11)</f>
        <v/>
      </c>
      <c r="D218" s="1127"/>
      <c r="E218" s="1127"/>
      <c r="F218" s="1127"/>
      <c r="G218" s="1127"/>
      <c r="H218" s="1128"/>
    </row>
    <row r="219" spans="1:8" ht="17" customHeight="1">
      <c r="A219" s="1098"/>
      <c r="B219" s="1099"/>
      <c r="C219" s="1090"/>
      <c r="D219" s="1090"/>
      <c r="E219" s="1090"/>
      <c r="F219" s="1091"/>
      <c r="G219" s="1091"/>
      <c r="H219" s="1092"/>
    </row>
    <row r="220" spans="1:8" ht="17" customHeight="1" thickBot="1">
      <c r="A220" s="1096" t="s">
        <v>623</v>
      </c>
      <c r="B220" s="1097"/>
      <c r="C220" s="1102" t="s">
        <v>73</v>
      </c>
      <c r="D220" s="1102"/>
      <c r="E220" s="1102"/>
      <c r="F220" s="1103" t="s">
        <v>624</v>
      </c>
      <c r="G220" s="1103"/>
      <c r="H220" s="1104"/>
    </row>
    <row r="221" spans="1:8" ht="17" customHeight="1">
      <c r="A221" s="1079" t="s">
        <v>592</v>
      </c>
      <c r="B221" s="1080"/>
      <c r="C221" s="1080"/>
      <c r="D221" s="1080"/>
      <c r="E221" s="1080"/>
      <c r="F221" s="1080"/>
      <c r="G221" s="1080"/>
      <c r="H221" s="1081"/>
    </row>
    <row r="222" spans="1:8" ht="17" customHeight="1">
      <c r="A222" s="1082" t="s">
        <v>611</v>
      </c>
      <c r="B222" s="1083"/>
      <c r="C222" s="1083"/>
      <c r="D222" s="1083"/>
      <c r="E222" s="1083"/>
      <c r="F222" s="1083"/>
      <c r="G222" s="1083"/>
      <c r="H222" s="1084"/>
    </row>
    <row r="223" spans="1:8" ht="17" customHeight="1">
      <c r="A223" s="339"/>
      <c r="B223" s="1085" t="s">
        <v>74</v>
      </c>
      <c r="C223" s="1085"/>
      <c r="D223" s="527">
        <f>YEAR(details!F12)</f>
        <v>1900</v>
      </c>
      <c r="E223" s="528" t="s">
        <v>594</v>
      </c>
      <c r="F223" s="527" t="str">
        <f>'statement of marks'!$F$3</f>
        <v>2015-16</v>
      </c>
      <c r="G223" s="1085" t="s">
        <v>595</v>
      </c>
      <c r="H223" s="1086"/>
    </row>
    <row r="224" spans="1:8" ht="17" customHeight="1">
      <c r="A224" s="339"/>
      <c r="B224" s="1062" t="s">
        <v>593</v>
      </c>
      <c r="C224" s="1063"/>
      <c r="D224" s="1077" t="str">
        <f>'statement of marks'!$A$1</f>
        <v>jk- ck- ek/;fed fo|ky; uohu] fuEckgsM+k</v>
      </c>
      <c r="E224" s="1077"/>
      <c r="F224" s="1077"/>
      <c r="G224" s="1077"/>
      <c r="H224" s="1078"/>
    </row>
    <row r="225" spans="1:8" ht="17" customHeight="1">
      <c r="A225" s="339"/>
      <c r="B225" s="1062" t="str">
        <f>'statement of marks'!$H$3</f>
        <v>fo|ky; dk Mk;l dksM+ →</v>
      </c>
      <c r="C225" s="1063"/>
      <c r="D225" s="1073" t="str">
        <f>'statement of marks'!$I$3</f>
        <v>00001</v>
      </c>
      <c r="E225" s="1074"/>
      <c r="F225" s="1075"/>
      <c r="G225" s="1075"/>
      <c r="H225" s="1076"/>
    </row>
    <row r="226" spans="1:8" ht="17" customHeight="1">
      <c r="A226" s="339"/>
      <c r="B226" s="1062" t="s">
        <v>579</v>
      </c>
      <c r="C226" s="1063"/>
      <c r="D226" s="1077" t="str">
        <f>IF('statement of marks'!H12="","",'statement of marks'!H12)</f>
        <v>v 006</v>
      </c>
      <c r="E226" s="1077"/>
      <c r="F226" s="1077"/>
      <c r="G226" s="1077"/>
      <c r="H226" s="1078"/>
    </row>
    <row r="227" spans="1:8" ht="17" customHeight="1">
      <c r="A227" s="339"/>
      <c r="B227" s="1062" t="s">
        <v>596</v>
      </c>
      <c r="C227" s="1063"/>
      <c r="D227" s="529" t="str">
        <f>IF('statement of marks'!C12="B","Nk=",IF('statement of marks'!C12="G","Nk=k",""))</f>
        <v>Nk=k</v>
      </c>
      <c r="E227" s="529" t="s">
        <v>585</v>
      </c>
      <c r="F227" s="1111" t="str">
        <f>IF('statement of marks'!B12="","",'statement of marks'!B12)</f>
        <v>GEN</v>
      </c>
      <c r="G227" s="1111"/>
      <c r="H227" s="1112"/>
    </row>
    <row r="228" spans="1:8" ht="17" customHeight="1">
      <c r="A228" s="339"/>
      <c r="B228" s="1062" t="s">
        <v>581</v>
      </c>
      <c r="C228" s="1063"/>
      <c r="D228" s="1077" t="str">
        <f>IF('statement of marks'!J12="","",'statement of marks'!J12)</f>
        <v>l 006</v>
      </c>
      <c r="E228" s="1077"/>
      <c r="F228" s="1077"/>
      <c r="G228" s="1077"/>
      <c r="H228" s="1078"/>
    </row>
    <row r="229" spans="1:8" ht="17" customHeight="1">
      <c r="A229" s="339"/>
      <c r="B229" s="1062" t="s">
        <v>580</v>
      </c>
      <c r="C229" s="1063"/>
      <c r="D229" s="1077" t="str">
        <f>IF('statement of marks'!I12="","",'statement of marks'!I12)</f>
        <v>c 006</v>
      </c>
      <c r="E229" s="1077"/>
      <c r="F229" s="1077"/>
      <c r="G229" s="1077"/>
      <c r="H229" s="1078"/>
    </row>
    <row r="230" spans="1:8" ht="17" customHeight="1">
      <c r="A230" s="339"/>
      <c r="B230" s="1062" t="s">
        <v>598</v>
      </c>
      <c r="C230" s="1063"/>
      <c r="D230" s="1077" t="str">
        <f>IF(details!M12="","",details!M12)</f>
        <v/>
      </c>
      <c r="E230" s="1077"/>
      <c r="F230" s="1077"/>
      <c r="G230" s="1077"/>
      <c r="H230" s="1078"/>
    </row>
    <row r="231" spans="1:8" ht="17" customHeight="1">
      <c r="A231" s="339"/>
      <c r="B231" s="1062" t="s">
        <v>648</v>
      </c>
      <c r="C231" s="1063"/>
      <c r="D231" s="1077" t="str">
        <f>IF(details!N12="","",details!N12)</f>
        <v/>
      </c>
      <c r="E231" s="1077"/>
      <c r="F231" s="1077"/>
      <c r="G231" s="1077"/>
      <c r="H231" s="1078"/>
    </row>
    <row r="232" spans="1:8" ht="17" customHeight="1">
      <c r="A232" s="339"/>
      <c r="B232" s="1062" t="s">
        <v>71</v>
      </c>
      <c r="C232" s="1063"/>
      <c r="D232" s="530">
        <f>'statement of marks'!$D$3</f>
        <v>3</v>
      </c>
      <c r="E232" s="531" t="s">
        <v>583</v>
      </c>
      <c r="F232" s="530" t="str">
        <f>IF('statement of marks'!E12="","",'statement of marks'!E12)</f>
        <v/>
      </c>
      <c r="G232" s="531" t="s">
        <v>597</v>
      </c>
      <c r="H232" s="340" t="str">
        <f>IF(details!F12="","",details!F12)</f>
        <v/>
      </c>
    </row>
    <row r="233" spans="1:8" ht="17" customHeight="1">
      <c r="A233" s="339"/>
      <c r="B233" s="1062" t="s">
        <v>587</v>
      </c>
      <c r="C233" s="1063"/>
      <c r="D233" s="1115" t="str">
        <f>IF('statement of marks'!F12="","",'statement of marks'!F12)</f>
        <v/>
      </c>
      <c r="E233" s="1115"/>
      <c r="F233" s="1115"/>
      <c r="G233" s="1115"/>
      <c r="H233" s="1116"/>
    </row>
    <row r="234" spans="1:8" ht="17" customHeight="1">
      <c r="A234" s="339"/>
      <c r="B234" s="1062" t="s">
        <v>588</v>
      </c>
      <c r="C234" s="1063"/>
      <c r="D234" s="1117" t="str">
        <f>IF('statement of marks'!G12="","",'statement of marks'!G12)</f>
        <v/>
      </c>
      <c r="E234" s="1117"/>
      <c r="F234" s="1117"/>
      <c r="G234" s="1117"/>
      <c r="H234" s="1118"/>
    </row>
    <row r="235" spans="1:8" ht="17" customHeight="1">
      <c r="A235" s="339"/>
      <c r="B235" s="1087" t="s">
        <v>599</v>
      </c>
      <c r="C235" s="1088"/>
      <c r="D235" s="1088"/>
      <c r="E235" s="1089"/>
      <c r="F235" s="1119" t="str">
        <f>IF(details!P12="","",details!P12)</f>
        <v/>
      </c>
      <c r="G235" s="1119"/>
      <c r="H235" s="1120"/>
    </row>
    <row r="236" spans="1:8" ht="17" customHeight="1">
      <c r="A236" s="339"/>
      <c r="B236" s="1062" t="s">
        <v>603</v>
      </c>
      <c r="C236" s="1063"/>
      <c r="D236" s="1077" t="str">
        <f>IF(details!L12="","",details!L12)</f>
        <v>Ik 006</v>
      </c>
      <c r="E236" s="1077"/>
      <c r="F236" s="1077"/>
      <c r="G236" s="1077"/>
      <c r="H236" s="1078"/>
    </row>
    <row r="237" spans="1:8" ht="17" customHeight="1">
      <c r="A237" s="339"/>
      <c r="B237" s="1062" t="s">
        <v>604</v>
      </c>
      <c r="C237" s="1063"/>
      <c r="D237" s="1077" t="str">
        <f>IF(details!O12="","",details!O12)</f>
        <v/>
      </c>
      <c r="E237" s="1077"/>
      <c r="F237" s="1077"/>
      <c r="G237" s="1077"/>
      <c r="H237" s="1078"/>
    </row>
    <row r="238" spans="1:8" ht="17" customHeight="1">
      <c r="A238" s="339"/>
      <c r="B238" s="1062" t="s">
        <v>605</v>
      </c>
      <c r="C238" s="1063"/>
      <c r="D238" s="532" t="str">
        <f>IF('statement of marks'!ER12="mRrh.kZ",'statement of marks'!$D$3,"")</f>
        <v/>
      </c>
      <c r="E238" s="1065" t="s">
        <v>606</v>
      </c>
      <c r="F238" s="1065"/>
      <c r="G238" s="1113" t="str">
        <f>IF(D238="","",D238+1)</f>
        <v/>
      </c>
      <c r="H238" s="1114"/>
    </row>
    <row r="239" spans="1:8" ht="17" customHeight="1">
      <c r="A239" s="339"/>
      <c r="B239" s="1062" t="s">
        <v>607</v>
      </c>
      <c r="C239" s="1063"/>
      <c r="D239" s="1068">
        <f>IF(details!$L$4="","",details!$L$4)</f>
        <v>42460</v>
      </c>
      <c r="E239" s="1069"/>
      <c r="F239" s="1121"/>
      <c r="G239" s="1121"/>
      <c r="H239" s="1122"/>
    </row>
    <row r="240" spans="1:8" ht="17" customHeight="1">
      <c r="A240" s="339"/>
      <c r="B240" s="1121"/>
      <c r="C240" s="1121"/>
      <c r="D240" s="1066"/>
      <c r="E240" s="1067"/>
      <c r="F240" s="1124"/>
      <c r="G240" s="1124"/>
      <c r="H240" s="1125"/>
    </row>
    <row r="241" spans="1:8" ht="17" customHeight="1">
      <c r="A241" s="339"/>
      <c r="B241" s="1121" t="str">
        <f>IF(details!$H$4="","",details!$H$4)</f>
        <v>Jherh js[kk oekZ</v>
      </c>
      <c r="C241" s="1121"/>
      <c r="D241" s="1066"/>
      <c r="E241" s="1067"/>
      <c r="F241" s="1124" t="str">
        <f>IF(details!$E$4="","",details!$E$4)</f>
        <v>Jh jk/ks';ke tk'kh</v>
      </c>
      <c r="G241" s="1124"/>
      <c r="H241" s="1125"/>
    </row>
    <row r="242" spans="1:8" ht="17" customHeight="1">
      <c r="A242" s="1123" t="s">
        <v>608</v>
      </c>
      <c r="B242" s="1124"/>
      <c r="C242" s="1124"/>
      <c r="D242" s="1064" t="s">
        <v>609</v>
      </c>
      <c r="E242" s="1064"/>
      <c r="F242" s="1124" t="s">
        <v>610</v>
      </c>
      <c r="G242" s="1124"/>
      <c r="H242" s="1125"/>
    </row>
    <row r="243" spans="1:8" ht="17" customHeight="1">
      <c r="A243" s="1082" t="s">
        <v>619</v>
      </c>
      <c r="B243" s="1083"/>
      <c r="C243" s="1083"/>
      <c r="D243" s="1083"/>
      <c r="E243" s="1083"/>
      <c r="F243" s="1083"/>
      <c r="G243" s="1083"/>
      <c r="H243" s="1084"/>
    </row>
    <row r="244" spans="1:8" ht="17" customHeight="1">
      <c r="A244" s="339"/>
      <c r="B244" s="369" t="s">
        <v>579</v>
      </c>
      <c r="C244" s="1077" t="str">
        <f>IF('statement of marks'!H12="","",'statement of marks'!H12)</f>
        <v>v 006</v>
      </c>
      <c r="D244" s="1077"/>
      <c r="E244" s="1077"/>
      <c r="F244" s="1077"/>
      <c r="G244" s="1077"/>
      <c r="H244" s="1078"/>
    </row>
    <row r="245" spans="1:8" ht="17" customHeight="1">
      <c r="A245" s="339"/>
      <c r="B245" s="369" t="s">
        <v>580</v>
      </c>
      <c r="C245" s="1077" t="str">
        <f>IF('statement of marks'!I12="","",'statement of marks'!I12)</f>
        <v>c 006</v>
      </c>
      <c r="D245" s="1077"/>
      <c r="E245" s="1077"/>
      <c r="F245" s="1077"/>
      <c r="G245" s="1077"/>
      <c r="H245" s="1078"/>
    </row>
    <row r="246" spans="1:8" ht="17" customHeight="1">
      <c r="A246" s="339"/>
      <c r="B246" s="369" t="s">
        <v>581</v>
      </c>
      <c r="C246" s="1077" t="str">
        <f>IF('statement of marks'!J12="","",'statement of marks'!J12)</f>
        <v>l 006</v>
      </c>
      <c r="D246" s="1077"/>
      <c r="E246" s="1077"/>
      <c r="F246" s="1077"/>
      <c r="G246" s="1077"/>
      <c r="H246" s="1078"/>
    </row>
    <row r="247" spans="1:8" ht="17" customHeight="1">
      <c r="A247" s="339"/>
      <c r="B247" s="369" t="s">
        <v>587</v>
      </c>
      <c r="C247" s="533" t="str">
        <f>IF('statement of marks'!F12="","",'statement of marks'!F12)</f>
        <v/>
      </c>
      <c r="D247" s="534" t="s">
        <v>622</v>
      </c>
      <c r="E247" s="1117" t="str">
        <f>IF('statement of marks'!G12="","",'statement of marks'!G12)</f>
        <v/>
      </c>
      <c r="F247" s="1117"/>
      <c r="G247" s="1117"/>
      <c r="H247" s="1118"/>
    </row>
    <row r="248" spans="1:8" ht="17" customHeight="1">
      <c r="A248" s="339"/>
      <c r="B248" s="369" t="s">
        <v>584</v>
      </c>
      <c r="C248" s="535" t="s">
        <v>612</v>
      </c>
      <c r="D248" s="536" t="s">
        <v>613</v>
      </c>
      <c r="E248" s="536" t="s">
        <v>614</v>
      </c>
      <c r="F248" s="536" t="s">
        <v>615</v>
      </c>
      <c r="G248" s="536" t="s">
        <v>616</v>
      </c>
      <c r="H248" s="341"/>
    </row>
    <row r="249" spans="1:8" ht="17" customHeight="1">
      <c r="A249" s="339"/>
      <c r="B249" s="368" t="s">
        <v>617</v>
      </c>
      <c r="C249" s="537" t="str">
        <f>IF(AND('statement of marks'!$D$3=1,'statement of marks'!ER12="mRrh.kZ"),'statement of marks'!$F$3,"")</f>
        <v/>
      </c>
      <c r="D249" s="537" t="str">
        <f>IF(AND('statement of marks'!$D$3=2,'statement of marks'!ER12="mRrh.kZ"),'statement of marks'!$F$3,"")</f>
        <v/>
      </c>
      <c r="E249" s="537" t="str">
        <f>IF(AND('statement of marks'!$D$3=3,'statement of marks'!ER12="mRrh.kZ"),'statement of marks'!$F$3,"")</f>
        <v/>
      </c>
      <c r="F249" s="537" t="str">
        <f>IF(AND('statement of marks'!$D$3=4,'statement of marks'!ER12="mRrh.kZ"),'statement of marks'!$F$3,"")</f>
        <v/>
      </c>
      <c r="G249" s="537" t="str">
        <f>IF(AND('statement of marks'!$D$3=5,'statement of marks'!ER12="mRrh.kZ"),'statement of marks'!$F$3,"")</f>
        <v/>
      </c>
      <c r="H249" s="341"/>
    </row>
    <row r="250" spans="1:8" ht="17" customHeight="1">
      <c r="A250" s="339"/>
      <c r="B250" s="368" t="str">
        <f>'statement of marks'!$DQ$5</f>
        <v>fgUnh</v>
      </c>
      <c r="C250" s="538"/>
      <c r="D250" s="539"/>
      <c r="E250" s="540" t="str">
        <f>IF(OR('statement of marks'!$DS12="",E249=""),"",'statement of marks'!$DS12)</f>
        <v/>
      </c>
      <c r="F250" s="540" t="str">
        <f>IF(OR('statement of marks'!$DS12="",F249=""),"",'statement of marks'!$DS12)</f>
        <v/>
      </c>
      <c r="G250" s="540" t="str">
        <f>IF(OR('statement of marks'!$DS12="",G249=""),"",'statement of marks'!$DS12)</f>
        <v/>
      </c>
      <c r="H250" s="341"/>
    </row>
    <row r="251" spans="1:8" ht="17" customHeight="1">
      <c r="A251" s="339"/>
      <c r="B251" s="549" t="str">
        <f>'statement of marks'!$DW$5</f>
        <v>mnwZ</v>
      </c>
      <c r="C251" s="538"/>
      <c r="D251" s="539"/>
      <c r="E251" s="540" t="str">
        <f>IF(OR('statement of marks'!$DY12="",E249=""),"",'statement of marks'!$DY12)</f>
        <v/>
      </c>
      <c r="F251" s="540" t="str">
        <f>IF(OR('statement of marks'!$DY12="",F249=""),"",'statement of marks'!$DY12)</f>
        <v/>
      </c>
      <c r="G251" s="540" t="str">
        <f>IF(OR('statement of marks'!$DY12="",G249=""),"",'statement of marks'!$DY12)</f>
        <v/>
      </c>
      <c r="H251" s="341"/>
    </row>
    <row r="252" spans="1:8" ht="17" customHeight="1">
      <c r="A252" s="339"/>
      <c r="B252" s="368" t="str">
        <f>'statement of marks'!$DT$5</f>
        <v>vaxszth</v>
      </c>
      <c r="C252" s="538"/>
      <c r="D252" s="539"/>
      <c r="E252" s="540" t="str">
        <f>IF(OR('statement of marks'!$DV12="",E249=""),"",'statement of marks'!$DV12)</f>
        <v/>
      </c>
      <c r="F252" s="540" t="str">
        <f>IF(OR('statement of marks'!$DV12="",F249=""),"",'statement of marks'!$DV12)</f>
        <v/>
      </c>
      <c r="G252" s="540" t="str">
        <f>IF(OR('statement of marks'!$DV12="",G249=""),"",'statement of marks'!$DV12)</f>
        <v/>
      </c>
      <c r="H252" s="341"/>
    </row>
    <row r="253" spans="1:8" ht="17" customHeight="1">
      <c r="A253" s="339"/>
      <c r="B253" s="368" t="str">
        <f>'statement of marks'!$DZ$5</f>
        <v>xf.kr</v>
      </c>
      <c r="C253" s="538"/>
      <c r="D253" s="539"/>
      <c r="E253" s="540" t="str">
        <f>IF(OR('statement of marks'!$EB12="",E249=""),"",'statement of marks'!$EB12)</f>
        <v/>
      </c>
      <c r="F253" s="540" t="str">
        <f>IF(OR('statement of marks'!$EB12="",F249=""),"",'statement of marks'!$EB12)</f>
        <v/>
      </c>
      <c r="G253" s="540" t="str">
        <f>IF(OR('statement of marks'!$EB12="",G249=""),"",'statement of marks'!$EB12)</f>
        <v/>
      </c>
      <c r="H253" s="341"/>
    </row>
    <row r="254" spans="1:8" ht="17" customHeight="1">
      <c r="A254" s="339"/>
      <c r="B254" s="368" t="str">
        <f>'statement of marks'!$EC$5</f>
        <v>Ik;kZoj.k v/;;u</v>
      </c>
      <c r="C254" s="538"/>
      <c r="D254" s="539"/>
      <c r="E254" s="540" t="str">
        <f>IF(OR('statement of marks'!$EE12="",E250=""),"",'statement of marks'!$EE12)</f>
        <v/>
      </c>
      <c r="F254" s="540" t="str">
        <f>IF(OR('statement of marks'!$EE12="",F250=""),"",'statement of marks'!$EE12)</f>
        <v/>
      </c>
      <c r="G254" s="540" t="str">
        <f>IF(OR('statement of marks'!$EE12="",G250=""),"",'statement of marks'!$EE12)</f>
        <v/>
      </c>
      <c r="H254" s="341"/>
    </row>
    <row r="255" spans="1:8" ht="17" customHeight="1">
      <c r="A255" s="339"/>
      <c r="B255" s="368" t="str">
        <f>'statement of marks'!$EF$5</f>
        <v>dk;kZuqHko</v>
      </c>
      <c r="C255" s="538"/>
      <c r="D255" s="539"/>
      <c r="E255" s="540" t="str">
        <f>IF(OR('statement of marks'!$EH12="",E249=""),"",'statement of marks'!$EH12)</f>
        <v/>
      </c>
      <c r="F255" s="540" t="str">
        <f>IF(OR('statement of marks'!$EH12="",F249=""),"",'statement of marks'!$EH12)</f>
        <v/>
      </c>
      <c r="G255" s="540" t="str">
        <f>IF(OR('statement of marks'!$EH12="",G249=""),"",'statement of marks'!$EH12)</f>
        <v/>
      </c>
      <c r="H255" s="341"/>
    </row>
    <row r="256" spans="1:8" ht="17" customHeight="1">
      <c r="A256" s="339"/>
      <c r="B256" s="368" t="str">
        <f>'statement of marks'!$EI$5</f>
        <v>dyk f'k{kk</v>
      </c>
      <c r="C256" s="538"/>
      <c r="D256" s="539"/>
      <c r="E256" s="541" t="str">
        <f>IF(OR('statement of marks'!$EK12="",E249=""),"",'statement of marks'!$EK12)</f>
        <v/>
      </c>
      <c r="F256" s="541" t="str">
        <f>IF(OR('statement of marks'!$EK12="",F249=""),"",'statement of marks'!$EK12)</f>
        <v/>
      </c>
      <c r="G256" s="541" t="str">
        <f>IF(OR('statement of marks'!$EK12="",G249=""),"",'statement of marks'!$EK12)</f>
        <v/>
      </c>
      <c r="H256" s="341"/>
    </row>
    <row r="257" spans="1:8" ht="17" customHeight="1">
      <c r="A257" s="339"/>
      <c r="B257" s="342" t="s">
        <v>649</v>
      </c>
      <c r="C257" s="542" t="str">
        <f>C249</f>
        <v/>
      </c>
      <c r="D257" s="542" t="str">
        <f>D249</f>
        <v/>
      </c>
      <c r="E257" s="542" t="str">
        <f>E249</f>
        <v/>
      </c>
      <c r="F257" s="542" t="str">
        <f>F249</f>
        <v/>
      </c>
      <c r="G257" s="542" t="str">
        <f>G249</f>
        <v/>
      </c>
      <c r="H257" s="341"/>
    </row>
    <row r="258" spans="1:8" ht="17" customHeight="1">
      <c r="A258" s="339"/>
      <c r="B258" s="368" t="str">
        <f>'statement of marks'!$EP$5</f>
        <v>Nk= mifLFkfr</v>
      </c>
      <c r="C258" s="543"/>
      <c r="D258" s="543"/>
      <c r="E258" s="544" t="str">
        <f>IF(OR('statement of marks'!$EP12="",E249=""),"",'statement of marks'!$EP12)</f>
        <v/>
      </c>
      <c r="F258" s="544" t="str">
        <f>IF(OR('statement of marks'!$EP12="",F249=""),"",'statement of marks'!$EP12)</f>
        <v/>
      </c>
      <c r="G258" s="544" t="str">
        <f>IF(OR('statement of marks'!$EP12="",G249=""),"",'statement of marks'!$EP12)</f>
        <v/>
      </c>
      <c r="H258" s="341"/>
    </row>
    <row r="259" spans="1:8" ht="17" customHeight="1">
      <c r="A259" s="339"/>
      <c r="B259" s="368" t="str">
        <f>'statement of marks'!$EO$5</f>
        <v>dqy ehfVax</v>
      </c>
      <c r="C259" s="545"/>
      <c r="D259" s="545"/>
      <c r="E259" s="545" t="str">
        <f>IF(OR('statement of marks'!$EO12="",E249=""),"",'statement of marks'!$EO12)</f>
        <v/>
      </c>
      <c r="F259" s="545" t="str">
        <f>IF(OR('statement of marks'!$EO12="",F249=""),"",'statement of marks'!$EO12)</f>
        <v/>
      </c>
      <c r="G259" s="545" t="str">
        <f>IF(OR('statement of marks'!$EO12="",G249=""),"",'statement of marks'!$EO12)</f>
        <v/>
      </c>
      <c r="H259" s="341"/>
    </row>
    <row r="260" spans="1:8" ht="17" customHeight="1">
      <c r="A260" s="339"/>
      <c r="B260" s="368" t="s">
        <v>620</v>
      </c>
      <c r="C260" s="545" t="str">
        <f>IF(OR(C258="",C259=""),"",C258/C259*100)</f>
        <v/>
      </c>
      <c r="D260" s="545" t="str">
        <f t="shared" ref="D260:G260" si="8">IF(OR(D258="",D259=""),"",D258/D259*100)</f>
        <v/>
      </c>
      <c r="E260" s="545" t="str">
        <f t="shared" si="8"/>
        <v/>
      </c>
      <c r="F260" s="545" t="str">
        <f t="shared" si="8"/>
        <v/>
      </c>
      <c r="G260" s="545" t="str">
        <f t="shared" si="8"/>
        <v/>
      </c>
      <c r="H260" s="341"/>
    </row>
    <row r="261" spans="1:8" ht="17" customHeight="1">
      <c r="A261" s="339"/>
      <c r="B261" s="368" t="s">
        <v>621</v>
      </c>
      <c r="C261" s="545"/>
      <c r="D261" s="545"/>
      <c r="E261" s="545"/>
      <c r="F261" s="545"/>
      <c r="G261" s="545"/>
      <c r="H261" s="341"/>
    </row>
    <row r="262" spans="1:8" ht="17" customHeight="1">
      <c r="A262" s="339"/>
      <c r="B262" s="369" t="s">
        <v>618</v>
      </c>
      <c r="C262" s="1126" t="str">
        <f>IF('statement of marks'!EY12="","",'statement of marks'!EY12)</f>
        <v/>
      </c>
      <c r="D262" s="1127"/>
      <c r="E262" s="1127"/>
      <c r="F262" s="1127"/>
      <c r="G262" s="1127"/>
      <c r="H262" s="1128"/>
    </row>
    <row r="263" spans="1:8" ht="17" customHeight="1">
      <c r="A263" s="1098"/>
      <c r="B263" s="1099"/>
      <c r="C263" s="1090"/>
      <c r="D263" s="1090"/>
      <c r="E263" s="1090"/>
      <c r="F263" s="1091"/>
      <c r="G263" s="1091"/>
      <c r="H263" s="1092"/>
    </row>
    <row r="264" spans="1:8" ht="17" customHeight="1" thickBot="1">
      <c r="A264" s="1096" t="s">
        <v>623</v>
      </c>
      <c r="B264" s="1097"/>
      <c r="C264" s="1102" t="s">
        <v>73</v>
      </c>
      <c r="D264" s="1102"/>
      <c r="E264" s="1102"/>
      <c r="F264" s="1103" t="s">
        <v>624</v>
      </c>
      <c r="G264" s="1103"/>
      <c r="H264" s="1104"/>
    </row>
    <row r="265" spans="1:8" ht="17" customHeight="1">
      <c r="A265" s="1079" t="s">
        <v>592</v>
      </c>
      <c r="B265" s="1080"/>
      <c r="C265" s="1080"/>
      <c r="D265" s="1080"/>
      <c r="E265" s="1080"/>
      <c r="F265" s="1080"/>
      <c r="G265" s="1080"/>
      <c r="H265" s="1081"/>
    </row>
    <row r="266" spans="1:8" ht="17" customHeight="1">
      <c r="A266" s="1082" t="s">
        <v>611</v>
      </c>
      <c r="B266" s="1083"/>
      <c r="C266" s="1083"/>
      <c r="D266" s="1083"/>
      <c r="E266" s="1083"/>
      <c r="F266" s="1083"/>
      <c r="G266" s="1083"/>
      <c r="H266" s="1084"/>
    </row>
    <row r="267" spans="1:8" ht="17" customHeight="1">
      <c r="A267" s="339"/>
      <c r="B267" s="1085" t="s">
        <v>74</v>
      </c>
      <c r="C267" s="1085"/>
      <c r="D267" s="527">
        <f>YEAR(details!F13)</f>
        <v>1900</v>
      </c>
      <c r="E267" s="528" t="s">
        <v>594</v>
      </c>
      <c r="F267" s="527" t="str">
        <f>'statement of marks'!$F$3</f>
        <v>2015-16</v>
      </c>
      <c r="G267" s="1085" t="s">
        <v>595</v>
      </c>
      <c r="H267" s="1086"/>
    </row>
    <row r="268" spans="1:8" ht="17" customHeight="1">
      <c r="A268" s="339"/>
      <c r="B268" s="1062" t="s">
        <v>593</v>
      </c>
      <c r="C268" s="1063"/>
      <c r="D268" s="1077" t="str">
        <f>'statement of marks'!$A$1</f>
        <v>jk- ck- ek/;fed fo|ky; uohu] fuEckgsM+k</v>
      </c>
      <c r="E268" s="1077"/>
      <c r="F268" s="1077"/>
      <c r="G268" s="1077"/>
      <c r="H268" s="1078"/>
    </row>
    <row r="269" spans="1:8" ht="17" customHeight="1">
      <c r="A269" s="339"/>
      <c r="B269" s="1062" t="str">
        <f>'statement of marks'!$H$3</f>
        <v>fo|ky; dk Mk;l dksM+ →</v>
      </c>
      <c r="C269" s="1063"/>
      <c r="D269" s="1073" t="str">
        <f>'statement of marks'!$I$3</f>
        <v>00001</v>
      </c>
      <c r="E269" s="1074"/>
      <c r="F269" s="1075"/>
      <c r="G269" s="1075"/>
      <c r="H269" s="1076"/>
    </row>
    <row r="270" spans="1:8" ht="17" customHeight="1">
      <c r="A270" s="339"/>
      <c r="B270" s="1062" t="s">
        <v>579</v>
      </c>
      <c r="C270" s="1063"/>
      <c r="D270" s="1077" t="str">
        <f>IF('statement of marks'!H13="","",'statement of marks'!H13)</f>
        <v>v 007</v>
      </c>
      <c r="E270" s="1077"/>
      <c r="F270" s="1077"/>
      <c r="G270" s="1077"/>
      <c r="H270" s="1078"/>
    </row>
    <row r="271" spans="1:8" ht="17" customHeight="1">
      <c r="A271" s="339"/>
      <c r="B271" s="1062" t="s">
        <v>596</v>
      </c>
      <c r="C271" s="1063"/>
      <c r="D271" s="529" t="str">
        <f>IF('statement of marks'!C13="B","Nk=",IF('statement of marks'!C13="G","Nk=k",""))</f>
        <v>Nk=</v>
      </c>
      <c r="E271" s="529" t="s">
        <v>585</v>
      </c>
      <c r="F271" s="1111" t="str">
        <f>IF('statement of marks'!B13="","",'statement of marks'!B13)</f>
        <v>SC</v>
      </c>
      <c r="G271" s="1111"/>
      <c r="H271" s="1112"/>
    </row>
    <row r="272" spans="1:8" ht="17" customHeight="1">
      <c r="A272" s="339"/>
      <c r="B272" s="1062" t="s">
        <v>581</v>
      </c>
      <c r="C272" s="1063"/>
      <c r="D272" s="1077" t="str">
        <f>IF('statement of marks'!J13="","",'statement of marks'!J13)</f>
        <v>l 007</v>
      </c>
      <c r="E272" s="1077"/>
      <c r="F272" s="1077"/>
      <c r="G272" s="1077"/>
      <c r="H272" s="1078"/>
    </row>
    <row r="273" spans="1:8" ht="17" customHeight="1">
      <c r="A273" s="339"/>
      <c r="B273" s="1062" t="s">
        <v>580</v>
      </c>
      <c r="C273" s="1063"/>
      <c r="D273" s="1077" t="str">
        <f>IF('statement of marks'!I13="","",'statement of marks'!I13)</f>
        <v>c 007</v>
      </c>
      <c r="E273" s="1077"/>
      <c r="F273" s="1077"/>
      <c r="G273" s="1077"/>
      <c r="H273" s="1078"/>
    </row>
    <row r="274" spans="1:8" ht="17" customHeight="1">
      <c r="A274" s="339"/>
      <c r="B274" s="1062" t="s">
        <v>598</v>
      </c>
      <c r="C274" s="1063"/>
      <c r="D274" s="1077" t="str">
        <f>IF(details!M13="","",details!M13)</f>
        <v/>
      </c>
      <c r="E274" s="1077"/>
      <c r="F274" s="1077"/>
      <c r="G274" s="1077"/>
      <c r="H274" s="1078"/>
    </row>
    <row r="275" spans="1:8" ht="17" customHeight="1">
      <c r="A275" s="339"/>
      <c r="B275" s="1062" t="s">
        <v>648</v>
      </c>
      <c r="C275" s="1063"/>
      <c r="D275" s="1077" t="str">
        <f>IF(details!N13="","",details!N13)</f>
        <v/>
      </c>
      <c r="E275" s="1077"/>
      <c r="F275" s="1077"/>
      <c r="G275" s="1077"/>
      <c r="H275" s="1078"/>
    </row>
    <row r="276" spans="1:8" ht="17" customHeight="1">
      <c r="A276" s="339"/>
      <c r="B276" s="1062" t="s">
        <v>71</v>
      </c>
      <c r="C276" s="1063"/>
      <c r="D276" s="530">
        <f>'statement of marks'!$D$3</f>
        <v>3</v>
      </c>
      <c r="E276" s="531" t="s">
        <v>583</v>
      </c>
      <c r="F276" s="530" t="str">
        <f>IF('statement of marks'!E13="","",'statement of marks'!E13)</f>
        <v/>
      </c>
      <c r="G276" s="531" t="s">
        <v>597</v>
      </c>
      <c r="H276" s="340" t="str">
        <f>IF(details!F13="","",details!F13)</f>
        <v/>
      </c>
    </row>
    <row r="277" spans="1:8" ht="17" customHeight="1">
      <c r="A277" s="339"/>
      <c r="B277" s="1062" t="s">
        <v>587</v>
      </c>
      <c r="C277" s="1063"/>
      <c r="D277" s="1115" t="str">
        <f>IF('statement of marks'!F13="","",'statement of marks'!F13)</f>
        <v/>
      </c>
      <c r="E277" s="1115"/>
      <c r="F277" s="1115"/>
      <c r="G277" s="1115"/>
      <c r="H277" s="1116"/>
    </row>
    <row r="278" spans="1:8" ht="17" customHeight="1">
      <c r="A278" s="339"/>
      <c r="B278" s="1062" t="s">
        <v>588</v>
      </c>
      <c r="C278" s="1063"/>
      <c r="D278" s="1117" t="str">
        <f>IF('statement of marks'!G13="","",'statement of marks'!G13)</f>
        <v/>
      </c>
      <c r="E278" s="1117"/>
      <c r="F278" s="1117"/>
      <c r="G278" s="1117"/>
      <c r="H278" s="1118"/>
    </row>
    <row r="279" spans="1:8" ht="17" customHeight="1">
      <c r="A279" s="339"/>
      <c r="B279" s="1087" t="s">
        <v>599</v>
      </c>
      <c r="C279" s="1088"/>
      <c r="D279" s="1088"/>
      <c r="E279" s="1089"/>
      <c r="F279" s="1119" t="str">
        <f>IF(details!P13="","",details!P13)</f>
        <v/>
      </c>
      <c r="G279" s="1119"/>
      <c r="H279" s="1120"/>
    </row>
    <row r="280" spans="1:8" ht="17" customHeight="1">
      <c r="A280" s="339"/>
      <c r="B280" s="1062" t="s">
        <v>603</v>
      </c>
      <c r="C280" s="1063"/>
      <c r="D280" s="1077" t="str">
        <f>IF(details!L13="","",details!L13)</f>
        <v>Ik 007</v>
      </c>
      <c r="E280" s="1077"/>
      <c r="F280" s="1077"/>
      <c r="G280" s="1077"/>
      <c r="H280" s="1078"/>
    </row>
    <row r="281" spans="1:8" ht="17" customHeight="1">
      <c r="A281" s="339"/>
      <c r="B281" s="1062" t="s">
        <v>604</v>
      </c>
      <c r="C281" s="1063"/>
      <c r="D281" s="1077" t="str">
        <f>IF(details!O13="","",details!O13)</f>
        <v/>
      </c>
      <c r="E281" s="1077"/>
      <c r="F281" s="1077"/>
      <c r="G281" s="1077"/>
      <c r="H281" s="1078"/>
    </row>
    <row r="282" spans="1:8" ht="17" customHeight="1">
      <c r="A282" s="339"/>
      <c r="B282" s="1062" t="s">
        <v>605</v>
      </c>
      <c r="C282" s="1063"/>
      <c r="D282" s="532">
        <f>IF('statement of marks'!ER13="mRrh.kZ",'statement of marks'!$D$3,"")</f>
        <v>3</v>
      </c>
      <c r="E282" s="1065" t="s">
        <v>606</v>
      </c>
      <c r="F282" s="1065"/>
      <c r="G282" s="1113">
        <f>IF(D282="","",D282+1)</f>
        <v>4</v>
      </c>
      <c r="H282" s="1114"/>
    </row>
    <row r="283" spans="1:8" ht="17" customHeight="1">
      <c r="A283" s="339"/>
      <c r="B283" s="1062" t="s">
        <v>607</v>
      </c>
      <c r="C283" s="1063"/>
      <c r="D283" s="1068">
        <f>IF(details!$L$4="","",details!$L$4)</f>
        <v>42460</v>
      </c>
      <c r="E283" s="1069"/>
      <c r="F283" s="1121"/>
      <c r="G283" s="1121"/>
      <c r="H283" s="1122"/>
    </row>
    <row r="284" spans="1:8" ht="17" customHeight="1">
      <c r="A284" s="339"/>
      <c r="B284" s="1121"/>
      <c r="C284" s="1121"/>
      <c r="D284" s="1066"/>
      <c r="E284" s="1067"/>
      <c r="F284" s="1124"/>
      <c r="G284" s="1124"/>
      <c r="H284" s="1125"/>
    </row>
    <row r="285" spans="1:8" ht="17" customHeight="1">
      <c r="A285" s="339"/>
      <c r="B285" s="1121" t="str">
        <f>IF(details!$H$4="","",details!$H$4)</f>
        <v>Jherh js[kk oekZ</v>
      </c>
      <c r="C285" s="1121"/>
      <c r="D285" s="1066"/>
      <c r="E285" s="1067"/>
      <c r="F285" s="1124" t="str">
        <f>IF(details!$E$4="","",details!$E$4)</f>
        <v>Jh jk/ks';ke tk'kh</v>
      </c>
      <c r="G285" s="1124"/>
      <c r="H285" s="1125"/>
    </row>
    <row r="286" spans="1:8" ht="17" customHeight="1">
      <c r="A286" s="1123" t="s">
        <v>608</v>
      </c>
      <c r="B286" s="1124"/>
      <c r="C286" s="1124"/>
      <c r="D286" s="1064" t="s">
        <v>609</v>
      </c>
      <c r="E286" s="1064"/>
      <c r="F286" s="1124" t="s">
        <v>610</v>
      </c>
      <c r="G286" s="1124"/>
      <c r="H286" s="1125"/>
    </row>
    <row r="287" spans="1:8" ht="17" customHeight="1">
      <c r="A287" s="1082" t="s">
        <v>619</v>
      </c>
      <c r="B287" s="1083"/>
      <c r="C287" s="1083"/>
      <c r="D287" s="1083"/>
      <c r="E287" s="1083"/>
      <c r="F287" s="1083"/>
      <c r="G287" s="1083"/>
      <c r="H287" s="1084"/>
    </row>
    <row r="288" spans="1:8" ht="17" customHeight="1">
      <c r="A288" s="339"/>
      <c r="B288" s="369" t="s">
        <v>579</v>
      </c>
      <c r="C288" s="1077" t="str">
        <f>IF('statement of marks'!H13="","",'statement of marks'!H13)</f>
        <v>v 007</v>
      </c>
      <c r="D288" s="1077"/>
      <c r="E288" s="1077"/>
      <c r="F288" s="1077"/>
      <c r="G288" s="1077"/>
      <c r="H288" s="1078"/>
    </row>
    <row r="289" spans="1:8" ht="17" customHeight="1">
      <c r="A289" s="339"/>
      <c r="B289" s="369" t="s">
        <v>580</v>
      </c>
      <c r="C289" s="1077" t="str">
        <f>IF('statement of marks'!I13="","",'statement of marks'!I13)</f>
        <v>c 007</v>
      </c>
      <c r="D289" s="1077"/>
      <c r="E289" s="1077"/>
      <c r="F289" s="1077"/>
      <c r="G289" s="1077"/>
      <c r="H289" s="1078"/>
    </row>
    <row r="290" spans="1:8" ht="17" customHeight="1">
      <c r="A290" s="339"/>
      <c r="B290" s="369" t="s">
        <v>581</v>
      </c>
      <c r="C290" s="1077" t="str">
        <f>IF('statement of marks'!J13="","",'statement of marks'!J13)</f>
        <v>l 007</v>
      </c>
      <c r="D290" s="1077"/>
      <c r="E290" s="1077"/>
      <c r="F290" s="1077"/>
      <c r="G290" s="1077"/>
      <c r="H290" s="1078"/>
    </row>
    <row r="291" spans="1:8" ht="17" customHeight="1">
      <c r="A291" s="339"/>
      <c r="B291" s="369" t="s">
        <v>587</v>
      </c>
      <c r="C291" s="533" t="str">
        <f>IF('statement of marks'!F13="","",'statement of marks'!F13)</f>
        <v/>
      </c>
      <c r="D291" s="534" t="s">
        <v>622</v>
      </c>
      <c r="E291" s="1117" t="str">
        <f>IF('statement of marks'!G13="","",'statement of marks'!G13)</f>
        <v/>
      </c>
      <c r="F291" s="1117"/>
      <c r="G291" s="1117"/>
      <c r="H291" s="1118"/>
    </row>
    <row r="292" spans="1:8" ht="17" customHeight="1">
      <c r="A292" s="339"/>
      <c r="B292" s="369" t="s">
        <v>584</v>
      </c>
      <c r="C292" s="535" t="s">
        <v>612</v>
      </c>
      <c r="D292" s="536" t="s">
        <v>613</v>
      </c>
      <c r="E292" s="536" t="s">
        <v>614</v>
      </c>
      <c r="F292" s="536" t="s">
        <v>615</v>
      </c>
      <c r="G292" s="536" t="s">
        <v>616</v>
      </c>
      <c r="H292" s="341"/>
    </row>
    <row r="293" spans="1:8" ht="17" customHeight="1">
      <c r="A293" s="339"/>
      <c r="B293" s="368" t="s">
        <v>617</v>
      </c>
      <c r="C293" s="537" t="str">
        <f>IF(AND('statement of marks'!$D$3=1,'statement of marks'!ER13="mRrh.kZ"),'statement of marks'!$F$3,"")</f>
        <v/>
      </c>
      <c r="D293" s="537" t="str">
        <f>IF(AND('statement of marks'!$D$3=2,'statement of marks'!ER13="mRrh.kZ"),'statement of marks'!$F$3,"")</f>
        <v/>
      </c>
      <c r="E293" s="537" t="str">
        <f>IF(AND('statement of marks'!$D$3=3,'statement of marks'!ER13="mRrh.kZ"),'statement of marks'!$F$3,"")</f>
        <v>2015-16</v>
      </c>
      <c r="F293" s="537" t="str">
        <f>IF(AND('statement of marks'!$D$3=4,'statement of marks'!ER13="mRrh.kZ"),'statement of marks'!$F$3,"")</f>
        <v/>
      </c>
      <c r="G293" s="537" t="str">
        <f>IF(AND('statement of marks'!$D$3=5,'statement of marks'!ER13="mRrh.kZ"),'statement of marks'!$F$3,"")</f>
        <v/>
      </c>
      <c r="H293" s="341"/>
    </row>
    <row r="294" spans="1:8" ht="17" customHeight="1">
      <c r="A294" s="339"/>
      <c r="B294" s="368" t="str">
        <f>'statement of marks'!$DQ$5</f>
        <v>fgUnh</v>
      </c>
      <c r="C294" s="538"/>
      <c r="D294" s="539"/>
      <c r="E294" s="540" t="str">
        <f>IF(OR('statement of marks'!$DS13="",E293=""),"",'statement of marks'!$DS13)</f>
        <v>C</v>
      </c>
      <c r="F294" s="540" t="str">
        <f>IF(OR('statement of marks'!$DS13="",F293=""),"",'statement of marks'!$DS13)</f>
        <v/>
      </c>
      <c r="G294" s="540" t="str">
        <f>IF(OR('statement of marks'!$DS13="",G293=""),"",'statement of marks'!$DS13)</f>
        <v/>
      </c>
      <c r="H294" s="341"/>
    </row>
    <row r="295" spans="1:8" ht="17" customHeight="1">
      <c r="A295" s="339"/>
      <c r="B295" s="549" t="str">
        <f>'statement of marks'!$DW$5</f>
        <v>mnwZ</v>
      </c>
      <c r="C295" s="538"/>
      <c r="D295" s="539"/>
      <c r="E295" s="540" t="str">
        <f>IF(OR('statement of marks'!$DY13="",E293=""),"",'statement of marks'!$DY13)</f>
        <v>E</v>
      </c>
      <c r="F295" s="540" t="str">
        <f>IF(OR('statement of marks'!$DY13="",F293=""),"",'statement of marks'!$DY13)</f>
        <v/>
      </c>
      <c r="G295" s="540" t="str">
        <f>IF(OR('statement of marks'!$DY13="",G293=""),"",'statement of marks'!$DY13)</f>
        <v/>
      </c>
      <c r="H295" s="341"/>
    </row>
    <row r="296" spans="1:8" ht="17" customHeight="1">
      <c r="A296" s="339"/>
      <c r="B296" s="368" t="str">
        <f>'statement of marks'!$DT$5</f>
        <v>vaxszth</v>
      </c>
      <c r="C296" s="538"/>
      <c r="D296" s="539"/>
      <c r="E296" s="540" t="str">
        <f>IF(OR('statement of marks'!$DV13="",E293=""),"",'statement of marks'!$DV13)</f>
        <v>D</v>
      </c>
      <c r="F296" s="540" t="str">
        <f>IF(OR('statement of marks'!$DV13="",F293=""),"",'statement of marks'!$DV13)</f>
        <v/>
      </c>
      <c r="G296" s="540" t="str">
        <f>IF(OR('statement of marks'!$DV13="",G293=""),"",'statement of marks'!$DV13)</f>
        <v/>
      </c>
      <c r="H296" s="341"/>
    </row>
    <row r="297" spans="1:8" ht="17" customHeight="1">
      <c r="A297" s="339"/>
      <c r="B297" s="368" t="str">
        <f>'statement of marks'!$DZ$5</f>
        <v>xf.kr</v>
      </c>
      <c r="C297" s="538"/>
      <c r="D297" s="539"/>
      <c r="E297" s="540" t="str">
        <f>IF(OR('statement of marks'!$EB13="",E293=""),"",'statement of marks'!$EB13)</f>
        <v>C</v>
      </c>
      <c r="F297" s="540" t="str">
        <f>IF(OR('statement of marks'!$EB13="",F293=""),"",'statement of marks'!$EB13)</f>
        <v/>
      </c>
      <c r="G297" s="540" t="str">
        <f>IF(OR('statement of marks'!$EB13="",G293=""),"",'statement of marks'!$EB13)</f>
        <v/>
      </c>
      <c r="H297" s="341"/>
    </row>
    <row r="298" spans="1:8" ht="17" customHeight="1">
      <c r="A298" s="339"/>
      <c r="B298" s="368" t="str">
        <f>'statement of marks'!$EC$5</f>
        <v>Ik;kZoj.k v/;;u</v>
      </c>
      <c r="C298" s="538"/>
      <c r="D298" s="539"/>
      <c r="E298" s="540" t="str">
        <f>IF(OR('statement of marks'!$EE13="",E294=""),"",'statement of marks'!$EE13)</f>
        <v>C</v>
      </c>
      <c r="F298" s="540" t="str">
        <f>IF(OR('statement of marks'!$EE13="",F294=""),"",'statement of marks'!$EE13)</f>
        <v/>
      </c>
      <c r="G298" s="540" t="str">
        <f>IF(OR('statement of marks'!$EE13="",G294=""),"",'statement of marks'!$EE13)</f>
        <v/>
      </c>
      <c r="H298" s="341"/>
    </row>
    <row r="299" spans="1:8" ht="17" customHeight="1">
      <c r="A299" s="339"/>
      <c r="B299" s="368" t="str">
        <f>'statement of marks'!$EF$5</f>
        <v>dk;kZuqHko</v>
      </c>
      <c r="C299" s="538"/>
      <c r="D299" s="539"/>
      <c r="E299" s="540" t="str">
        <f>IF(OR('statement of marks'!$EH13="",E293=""),"",'statement of marks'!$EH13)</f>
        <v>A</v>
      </c>
      <c r="F299" s="540" t="str">
        <f>IF(OR('statement of marks'!$EH13="",F293=""),"",'statement of marks'!$EH13)</f>
        <v/>
      </c>
      <c r="G299" s="540" t="str">
        <f>IF(OR('statement of marks'!$EH13="",G293=""),"",'statement of marks'!$EH13)</f>
        <v/>
      </c>
      <c r="H299" s="341"/>
    </row>
    <row r="300" spans="1:8" ht="17" customHeight="1">
      <c r="A300" s="339"/>
      <c r="B300" s="368" t="str">
        <f>'statement of marks'!$EI$5</f>
        <v>dyk f'k{kk</v>
      </c>
      <c r="C300" s="538"/>
      <c r="D300" s="539"/>
      <c r="E300" s="541" t="str">
        <f>IF(OR('statement of marks'!$EK13="",E293=""),"",'statement of marks'!$EK13)</f>
        <v>A</v>
      </c>
      <c r="F300" s="541" t="str">
        <f>IF(OR('statement of marks'!$EK13="",F293=""),"",'statement of marks'!$EK13)</f>
        <v/>
      </c>
      <c r="G300" s="541" t="str">
        <f>IF(OR('statement of marks'!$EK13="",G293=""),"",'statement of marks'!$EK13)</f>
        <v/>
      </c>
      <c r="H300" s="341"/>
    </row>
    <row r="301" spans="1:8" ht="17" customHeight="1">
      <c r="A301" s="339"/>
      <c r="B301" s="342" t="s">
        <v>649</v>
      </c>
      <c r="C301" s="542" t="str">
        <f>C293</f>
        <v/>
      </c>
      <c r="D301" s="542" t="str">
        <f>D293</f>
        <v/>
      </c>
      <c r="E301" s="542" t="str">
        <f>E293</f>
        <v>2015-16</v>
      </c>
      <c r="F301" s="542" t="str">
        <f>F293</f>
        <v/>
      </c>
      <c r="G301" s="542" t="str">
        <f>G293</f>
        <v/>
      </c>
      <c r="H301" s="341"/>
    </row>
    <row r="302" spans="1:8" ht="17" customHeight="1">
      <c r="A302" s="339"/>
      <c r="B302" s="368" t="str">
        <f>'statement of marks'!$EP$5</f>
        <v>Nk= mifLFkfr</v>
      </c>
      <c r="C302" s="543"/>
      <c r="D302" s="543"/>
      <c r="E302" s="544">
        <f>IF(OR('statement of marks'!$EP13="",E293=""),"",'statement of marks'!$EP13)</f>
        <v>0</v>
      </c>
      <c r="F302" s="544" t="str">
        <f>IF(OR('statement of marks'!$EP13="",F293=""),"",'statement of marks'!$EP13)</f>
        <v/>
      </c>
      <c r="G302" s="544" t="str">
        <f>IF(OR('statement of marks'!$EP13="",G293=""),"",'statement of marks'!$EP13)</f>
        <v/>
      </c>
      <c r="H302" s="341"/>
    </row>
    <row r="303" spans="1:8" ht="17" customHeight="1">
      <c r="A303" s="339"/>
      <c r="B303" s="368" t="str">
        <f>'statement of marks'!$EO$5</f>
        <v>dqy ehfVax</v>
      </c>
      <c r="C303" s="545"/>
      <c r="D303" s="545"/>
      <c r="E303" s="545">
        <f>IF(OR('statement of marks'!$EO13="",E293=""),"",'statement of marks'!$EO13)</f>
        <v>10</v>
      </c>
      <c r="F303" s="545" t="str">
        <f>IF(OR('statement of marks'!$EO13="",F293=""),"",'statement of marks'!$EO13)</f>
        <v/>
      </c>
      <c r="G303" s="545" t="str">
        <f>IF(OR('statement of marks'!$EO13="",G293=""),"",'statement of marks'!$EO13)</f>
        <v/>
      </c>
      <c r="H303" s="341"/>
    </row>
    <row r="304" spans="1:8" ht="17" customHeight="1">
      <c r="A304" s="339"/>
      <c r="B304" s="368" t="s">
        <v>620</v>
      </c>
      <c r="C304" s="545" t="str">
        <f>IF(OR(C302="",C303=""),"",C302/C303*100)</f>
        <v/>
      </c>
      <c r="D304" s="545" t="str">
        <f t="shared" ref="D304:G304" si="9">IF(OR(D302="",D303=""),"",D302/D303*100)</f>
        <v/>
      </c>
      <c r="E304" s="545">
        <f t="shared" si="9"/>
        <v>0</v>
      </c>
      <c r="F304" s="545" t="str">
        <f t="shared" si="9"/>
        <v/>
      </c>
      <c r="G304" s="545" t="str">
        <f t="shared" si="9"/>
        <v/>
      </c>
      <c r="H304" s="341"/>
    </row>
    <row r="305" spans="1:8" ht="17" customHeight="1">
      <c r="A305" s="339"/>
      <c r="B305" s="368" t="s">
        <v>621</v>
      </c>
      <c r="C305" s="545"/>
      <c r="D305" s="545"/>
      <c r="E305" s="545"/>
      <c r="F305" s="545"/>
      <c r="G305" s="545"/>
      <c r="H305" s="341"/>
    </row>
    <row r="306" spans="1:8" ht="17" customHeight="1">
      <c r="A306" s="339"/>
      <c r="B306" s="369" t="s">
        <v>618</v>
      </c>
      <c r="C306" s="1126" t="str">
        <f>IF('statement of marks'!EY13="","",'statement of marks'!EY13)</f>
        <v/>
      </c>
      <c r="D306" s="1127"/>
      <c r="E306" s="1127"/>
      <c r="F306" s="1127"/>
      <c r="G306" s="1127"/>
      <c r="H306" s="1128"/>
    </row>
    <row r="307" spans="1:8" ht="17" customHeight="1">
      <c r="A307" s="1098"/>
      <c r="B307" s="1099"/>
      <c r="C307" s="1090"/>
      <c r="D307" s="1090"/>
      <c r="E307" s="1090"/>
      <c r="F307" s="1091"/>
      <c r="G307" s="1091"/>
      <c r="H307" s="1092"/>
    </row>
    <row r="308" spans="1:8" ht="17" customHeight="1" thickBot="1">
      <c r="A308" s="1096" t="s">
        <v>623</v>
      </c>
      <c r="B308" s="1097"/>
      <c r="C308" s="1102" t="s">
        <v>73</v>
      </c>
      <c r="D308" s="1102"/>
      <c r="E308" s="1102"/>
      <c r="F308" s="1103" t="s">
        <v>624</v>
      </c>
      <c r="G308" s="1103"/>
      <c r="H308" s="1104"/>
    </row>
    <row r="309" spans="1:8" ht="17" customHeight="1">
      <c r="A309" s="1079" t="s">
        <v>592</v>
      </c>
      <c r="B309" s="1080"/>
      <c r="C309" s="1080"/>
      <c r="D309" s="1080"/>
      <c r="E309" s="1080"/>
      <c r="F309" s="1080"/>
      <c r="G309" s="1080"/>
      <c r="H309" s="1081"/>
    </row>
    <row r="310" spans="1:8" ht="17" customHeight="1">
      <c r="A310" s="1082" t="s">
        <v>611</v>
      </c>
      <c r="B310" s="1083"/>
      <c r="C310" s="1083"/>
      <c r="D310" s="1083"/>
      <c r="E310" s="1083"/>
      <c r="F310" s="1083"/>
      <c r="G310" s="1083"/>
      <c r="H310" s="1084"/>
    </row>
    <row r="311" spans="1:8" ht="17" customHeight="1">
      <c r="A311" s="339"/>
      <c r="B311" s="1085" t="s">
        <v>74</v>
      </c>
      <c r="C311" s="1085"/>
      <c r="D311" s="527">
        <f>YEAR(details!F14)</f>
        <v>1900</v>
      </c>
      <c r="E311" s="528" t="s">
        <v>594</v>
      </c>
      <c r="F311" s="527" t="str">
        <f>'statement of marks'!$F$3</f>
        <v>2015-16</v>
      </c>
      <c r="G311" s="1085" t="s">
        <v>595</v>
      </c>
      <c r="H311" s="1086"/>
    </row>
    <row r="312" spans="1:8" ht="17" customHeight="1">
      <c r="A312" s="339"/>
      <c r="B312" s="1062" t="s">
        <v>593</v>
      </c>
      <c r="C312" s="1063"/>
      <c r="D312" s="1077" t="str">
        <f>'statement of marks'!$A$1</f>
        <v>jk- ck- ek/;fed fo|ky; uohu] fuEckgsM+k</v>
      </c>
      <c r="E312" s="1077"/>
      <c r="F312" s="1077"/>
      <c r="G312" s="1077"/>
      <c r="H312" s="1078"/>
    </row>
    <row r="313" spans="1:8" ht="17" customHeight="1">
      <c r="A313" s="339"/>
      <c r="B313" s="1062" t="str">
        <f>'statement of marks'!$H$3</f>
        <v>fo|ky; dk Mk;l dksM+ →</v>
      </c>
      <c r="C313" s="1063"/>
      <c r="D313" s="1073" t="str">
        <f>'statement of marks'!$I$3</f>
        <v>00001</v>
      </c>
      <c r="E313" s="1074"/>
      <c r="F313" s="1075"/>
      <c r="G313" s="1075"/>
      <c r="H313" s="1076"/>
    </row>
    <row r="314" spans="1:8" ht="17" customHeight="1">
      <c r="A314" s="339"/>
      <c r="B314" s="1062" t="s">
        <v>579</v>
      </c>
      <c r="C314" s="1063"/>
      <c r="D314" s="1077" t="str">
        <f>IF('statement of marks'!H14="","",'statement of marks'!H14)</f>
        <v>v 008</v>
      </c>
      <c r="E314" s="1077"/>
      <c r="F314" s="1077"/>
      <c r="G314" s="1077"/>
      <c r="H314" s="1078"/>
    </row>
    <row r="315" spans="1:8" ht="17" customHeight="1">
      <c r="A315" s="339"/>
      <c r="B315" s="1062" t="s">
        <v>596</v>
      </c>
      <c r="C315" s="1063"/>
      <c r="D315" s="529" t="str">
        <f>IF('statement of marks'!C14="B","Nk=",IF('statement of marks'!C14="G","Nk=k",""))</f>
        <v>Nk=</v>
      </c>
      <c r="E315" s="529" t="s">
        <v>585</v>
      </c>
      <c r="F315" s="1111" t="str">
        <f>IF('statement of marks'!B14="","",'statement of marks'!B14)</f>
        <v>ST</v>
      </c>
      <c r="G315" s="1111"/>
      <c r="H315" s="1112"/>
    </row>
    <row r="316" spans="1:8" ht="17" customHeight="1">
      <c r="A316" s="339"/>
      <c r="B316" s="1062" t="s">
        <v>581</v>
      </c>
      <c r="C316" s="1063"/>
      <c r="D316" s="1077" t="str">
        <f>IF('statement of marks'!J14="","",'statement of marks'!J14)</f>
        <v>l 008</v>
      </c>
      <c r="E316" s="1077"/>
      <c r="F316" s="1077"/>
      <c r="G316" s="1077"/>
      <c r="H316" s="1078"/>
    </row>
    <row r="317" spans="1:8" ht="17" customHeight="1">
      <c r="A317" s="339"/>
      <c r="B317" s="1062" t="s">
        <v>580</v>
      </c>
      <c r="C317" s="1063"/>
      <c r="D317" s="1077" t="str">
        <f>IF('statement of marks'!I14="","",'statement of marks'!I14)</f>
        <v>c 008</v>
      </c>
      <c r="E317" s="1077"/>
      <c r="F317" s="1077"/>
      <c r="G317" s="1077"/>
      <c r="H317" s="1078"/>
    </row>
    <row r="318" spans="1:8" ht="17" customHeight="1">
      <c r="A318" s="339"/>
      <c r="B318" s="1062" t="s">
        <v>598</v>
      </c>
      <c r="C318" s="1063"/>
      <c r="D318" s="1077" t="str">
        <f>IF(details!M14="","",details!M14)</f>
        <v/>
      </c>
      <c r="E318" s="1077"/>
      <c r="F318" s="1077"/>
      <c r="G318" s="1077"/>
      <c r="H318" s="1078"/>
    </row>
    <row r="319" spans="1:8" ht="17" customHeight="1">
      <c r="A319" s="339"/>
      <c r="B319" s="1062" t="s">
        <v>648</v>
      </c>
      <c r="C319" s="1063"/>
      <c r="D319" s="1077" t="str">
        <f>IF(details!N14="","",details!N14)</f>
        <v/>
      </c>
      <c r="E319" s="1077"/>
      <c r="F319" s="1077"/>
      <c r="G319" s="1077"/>
      <c r="H319" s="1078"/>
    </row>
    <row r="320" spans="1:8" ht="17" customHeight="1">
      <c r="A320" s="339"/>
      <c r="B320" s="1062" t="s">
        <v>71</v>
      </c>
      <c r="C320" s="1063"/>
      <c r="D320" s="530">
        <f>'statement of marks'!$D$3</f>
        <v>3</v>
      </c>
      <c r="E320" s="531" t="s">
        <v>583</v>
      </c>
      <c r="F320" s="530" t="str">
        <f>IF('statement of marks'!E14="","",'statement of marks'!E14)</f>
        <v/>
      </c>
      <c r="G320" s="531" t="s">
        <v>597</v>
      </c>
      <c r="H320" s="340" t="str">
        <f>IF(details!F14="","",details!F14)</f>
        <v/>
      </c>
    </row>
    <row r="321" spans="1:8" ht="17" customHeight="1">
      <c r="A321" s="339"/>
      <c r="B321" s="1062" t="s">
        <v>587</v>
      </c>
      <c r="C321" s="1063"/>
      <c r="D321" s="1115" t="str">
        <f>IF('statement of marks'!F14="","",'statement of marks'!F14)</f>
        <v/>
      </c>
      <c r="E321" s="1115"/>
      <c r="F321" s="1115"/>
      <c r="G321" s="1115"/>
      <c r="H321" s="1116"/>
    </row>
    <row r="322" spans="1:8" ht="17" customHeight="1">
      <c r="A322" s="339"/>
      <c r="B322" s="1062" t="s">
        <v>588</v>
      </c>
      <c r="C322" s="1063"/>
      <c r="D322" s="1117" t="str">
        <f>IF('statement of marks'!G14="","",'statement of marks'!G14)</f>
        <v/>
      </c>
      <c r="E322" s="1117"/>
      <c r="F322" s="1117"/>
      <c r="G322" s="1117"/>
      <c r="H322" s="1118"/>
    </row>
    <row r="323" spans="1:8" ht="17" customHeight="1">
      <c r="A323" s="339"/>
      <c r="B323" s="1087" t="s">
        <v>599</v>
      </c>
      <c r="C323" s="1088"/>
      <c r="D323" s="1088"/>
      <c r="E323" s="1089"/>
      <c r="F323" s="1119" t="str">
        <f>IF(details!P14="","",details!P14)</f>
        <v/>
      </c>
      <c r="G323" s="1119"/>
      <c r="H323" s="1120"/>
    </row>
    <row r="324" spans="1:8" ht="17" customHeight="1">
      <c r="A324" s="339"/>
      <c r="B324" s="1062" t="s">
        <v>603</v>
      </c>
      <c r="C324" s="1063"/>
      <c r="D324" s="1077" t="str">
        <f>IF(details!L14="","",details!L14)</f>
        <v>Ik 008</v>
      </c>
      <c r="E324" s="1077"/>
      <c r="F324" s="1077"/>
      <c r="G324" s="1077"/>
      <c r="H324" s="1078"/>
    </row>
    <row r="325" spans="1:8" ht="17" customHeight="1">
      <c r="A325" s="339"/>
      <c r="B325" s="1062" t="s">
        <v>604</v>
      </c>
      <c r="C325" s="1063"/>
      <c r="D325" s="1077" t="str">
        <f>IF(details!O14="","",details!O14)</f>
        <v/>
      </c>
      <c r="E325" s="1077"/>
      <c r="F325" s="1077"/>
      <c r="G325" s="1077"/>
      <c r="H325" s="1078"/>
    </row>
    <row r="326" spans="1:8" ht="17" customHeight="1">
      <c r="A326" s="339"/>
      <c r="B326" s="1062" t="s">
        <v>605</v>
      </c>
      <c r="C326" s="1063"/>
      <c r="D326" s="532">
        <f>IF('statement of marks'!ER14="mRrh.kZ",'statement of marks'!$D$3,"")</f>
        <v>3</v>
      </c>
      <c r="E326" s="1065" t="s">
        <v>606</v>
      </c>
      <c r="F326" s="1065"/>
      <c r="G326" s="1113">
        <f>IF(D326="","",D326+1)</f>
        <v>4</v>
      </c>
      <c r="H326" s="1114"/>
    </row>
    <row r="327" spans="1:8" ht="17" customHeight="1">
      <c r="A327" s="339"/>
      <c r="B327" s="1062" t="s">
        <v>607</v>
      </c>
      <c r="C327" s="1063"/>
      <c r="D327" s="1068">
        <f>IF(details!$L$4="","",details!$L$4)</f>
        <v>42460</v>
      </c>
      <c r="E327" s="1069"/>
      <c r="F327" s="1121"/>
      <c r="G327" s="1121"/>
      <c r="H327" s="1122"/>
    </row>
    <row r="328" spans="1:8" ht="17" customHeight="1">
      <c r="A328" s="339"/>
      <c r="B328" s="1121"/>
      <c r="C328" s="1121"/>
      <c r="D328" s="1066"/>
      <c r="E328" s="1067"/>
      <c r="F328" s="1124"/>
      <c r="G328" s="1124"/>
      <c r="H328" s="1125"/>
    </row>
    <row r="329" spans="1:8" ht="17" customHeight="1">
      <c r="A329" s="339"/>
      <c r="B329" s="1121" t="str">
        <f>IF(details!$H$4="","",details!$H$4)</f>
        <v>Jherh js[kk oekZ</v>
      </c>
      <c r="C329" s="1121"/>
      <c r="D329" s="1066"/>
      <c r="E329" s="1067"/>
      <c r="F329" s="1124" t="str">
        <f>IF(details!$E$4="","",details!$E$4)</f>
        <v>Jh jk/ks';ke tk'kh</v>
      </c>
      <c r="G329" s="1124"/>
      <c r="H329" s="1125"/>
    </row>
    <row r="330" spans="1:8" ht="17" customHeight="1">
      <c r="A330" s="1123" t="s">
        <v>608</v>
      </c>
      <c r="B330" s="1124"/>
      <c r="C330" s="1124"/>
      <c r="D330" s="1064" t="s">
        <v>609</v>
      </c>
      <c r="E330" s="1064"/>
      <c r="F330" s="1124" t="s">
        <v>610</v>
      </c>
      <c r="G330" s="1124"/>
      <c r="H330" s="1125"/>
    </row>
    <row r="331" spans="1:8" ht="17" customHeight="1">
      <c r="A331" s="1082" t="s">
        <v>619</v>
      </c>
      <c r="B331" s="1083"/>
      <c r="C331" s="1083"/>
      <c r="D331" s="1083"/>
      <c r="E331" s="1083"/>
      <c r="F331" s="1083"/>
      <c r="G331" s="1083"/>
      <c r="H331" s="1084"/>
    </row>
    <row r="332" spans="1:8" ht="17" customHeight="1">
      <c r="A332" s="339"/>
      <c r="B332" s="369" t="s">
        <v>579</v>
      </c>
      <c r="C332" s="1077" t="str">
        <f>IF('statement of marks'!H14="","",'statement of marks'!H14)</f>
        <v>v 008</v>
      </c>
      <c r="D332" s="1077"/>
      <c r="E332" s="1077"/>
      <c r="F332" s="1077"/>
      <c r="G332" s="1077"/>
      <c r="H332" s="1078"/>
    </row>
    <row r="333" spans="1:8" ht="17" customHeight="1">
      <c r="A333" s="339"/>
      <c r="B333" s="369" t="s">
        <v>580</v>
      </c>
      <c r="C333" s="1077" t="str">
        <f>IF('statement of marks'!I14="","",'statement of marks'!I14)</f>
        <v>c 008</v>
      </c>
      <c r="D333" s="1077"/>
      <c r="E333" s="1077"/>
      <c r="F333" s="1077"/>
      <c r="G333" s="1077"/>
      <c r="H333" s="1078"/>
    </row>
    <row r="334" spans="1:8" ht="17" customHeight="1">
      <c r="A334" s="339"/>
      <c r="B334" s="369" t="s">
        <v>581</v>
      </c>
      <c r="C334" s="1077" t="str">
        <f>IF('statement of marks'!J14="","",'statement of marks'!J14)</f>
        <v>l 008</v>
      </c>
      <c r="D334" s="1077"/>
      <c r="E334" s="1077"/>
      <c r="F334" s="1077"/>
      <c r="G334" s="1077"/>
      <c r="H334" s="1078"/>
    </row>
    <row r="335" spans="1:8" ht="17" customHeight="1">
      <c r="A335" s="339"/>
      <c r="B335" s="369" t="s">
        <v>587</v>
      </c>
      <c r="C335" s="533" t="str">
        <f>IF('statement of marks'!F14="","",'statement of marks'!F14)</f>
        <v/>
      </c>
      <c r="D335" s="534" t="s">
        <v>622</v>
      </c>
      <c r="E335" s="1117" t="str">
        <f>IF('statement of marks'!G14="","",'statement of marks'!G14)</f>
        <v/>
      </c>
      <c r="F335" s="1117"/>
      <c r="G335" s="1117"/>
      <c r="H335" s="1118"/>
    </row>
    <row r="336" spans="1:8" ht="17" customHeight="1">
      <c r="A336" s="339"/>
      <c r="B336" s="369" t="s">
        <v>584</v>
      </c>
      <c r="C336" s="535" t="s">
        <v>612</v>
      </c>
      <c r="D336" s="536" t="s">
        <v>613</v>
      </c>
      <c r="E336" s="536" t="s">
        <v>614</v>
      </c>
      <c r="F336" s="536" t="s">
        <v>615</v>
      </c>
      <c r="G336" s="536" t="s">
        <v>616</v>
      </c>
      <c r="H336" s="341"/>
    </row>
    <row r="337" spans="1:8" ht="17" customHeight="1">
      <c r="A337" s="339"/>
      <c r="B337" s="368" t="s">
        <v>617</v>
      </c>
      <c r="C337" s="537" t="str">
        <f>IF(AND('statement of marks'!$D$3=1,'statement of marks'!ER14="mRrh.kZ"),'statement of marks'!$F$3,"")</f>
        <v/>
      </c>
      <c r="D337" s="537" t="str">
        <f>IF(AND('statement of marks'!$D$3=2,'statement of marks'!ER14="mRrh.kZ"),'statement of marks'!$F$3,"")</f>
        <v/>
      </c>
      <c r="E337" s="537" t="str">
        <f>IF(AND('statement of marks'!$D$3=3,'statement of marks'!ER14="mRrh.kZ"),'statement of marks'!$F$3,"")</f>
        <v>2015-16</v>
      </c>
      <c r="F337" s="537" t="str">
        <f>IF(AND('statement of marks'!$D$3=4,'statement of marks'!ER14="mRrh.kZ"),'statement of marks'!$F$3,"")</f>
        <v/>
      </c>
      <c r="G337" s="537" t="str">
        <f>IF(AND('statement of marks'!$D$3=5,'statement of marks'!ER14="mRrh.kZ"),'statement of marks'!$F$3,"")</f>
        <v/>
      </c>
      <c r="H337" s="341"/>
    </row>
    <row r="338" spans="1:8" ht="17" customHeight="1">
      <c r="A338" s="339"/>
      <c r="B338" s="368" t="str">
        <f>'statement of marks'!$DQ$5</f>
        <v>fgUnh</v>
      </c>
      <c r="C338" s="538"/>
      <c r="D338" s="539"/>
      <c r="E338" s="540" t="str">
        <f>IF(OR('statement of marks'!$DS14="",E337=""),"",'statement of marks'!$DS14)</f>
        <v>C</v>
      </c>
      <c r="F338" s="540" t="str">
        <f>IF(OR('statement of marks'!$DS14="",F337=""),"",'statement of marks'!$DS14)</f>
        <v/>
      </c>
      <c r="G338" s="540" t="str">
        <f>IF(OR('statement of marks'!$DS14="",G337=""),"",'statement of marks'!$DS14)</f>
        <v/>
      </c>
      <c r="H338" s="341"/>
    </row>
    <row r="339" spans="1:8" ht="17" customHeight="1">
      <c r="A339" s="339"/>
      <c r="B339" s="549" t="str">
        <f>'statement of marks'!$DW$5</f>
        <v>mnwZ</v>
      </c>
      <c r="C339" s="538"/>
      <c r="D339" s="539"/>
      <c r="E339" s="540" t="str">
        <f>IF(OR('statement of marks'!$DY14="",E337=""),"",'statement of marks'!$DY14)</f>
        <v>E</v>
      </c>
      <c r="F339" s="540" t="str">
        <f>IF(OR('statement of marks'!$DY14="",F337=""),"",'statement of marks'!$DY14)</f>
        <v/>
      </c>
      <c r="G339" s="540" t="str">
        <f>IF(OR('statement of marks'!$DY14="",G337=""),"",'statement of marks'!$DY14)</f>
        <v/>
      </c>
      <c r="H339" s="341"/>
    </row>
    <row r="340" spans="1:8" ht="17" customHeight="1">
      <c r="A340" s="339"/>
      <c r="B340" s="368" t="str">
        <f>'statement of marks'!$DT$5</f>
        <v>vaxszth</v>
      </c>
      <c r="C340" s="538"/>
      <c r="D340" s="539"/>
      <c r="E340" s="540" t="str">
        <f>IF(OR('statement of marks'!$DV14="",E337=""),"",'statement of marks'!$DV14)</f>
        <v>C</v>
      </c>
      <c r="F340" s="540" t="str">
        <f>IF(OR('statement of marks'!$DV14="",F337=""),"",'statement of marks'!$DV14)</f>
        <v/>
      </c>
      <c r="G340" s="540" t="str">
        <f>IF(OR('statement of marks'!$DV14="",G337=""),"",'statement of marks'!$DV14)</f>
        <v/>
      </c>
      <c r="H340" s="341"/>
    </row>
    <row r="341" spans="1:8" ht="17" customHeight="1">
      <c r="A341" s="339"/>
      <c r="B341" s="368" t="str">
        <f>'statement of marks'!$DZ$5</f>
        <v>xf.kr</v>
      </c>
      <c r="C341" s="538"/>
      <c r="D341" s="539"/>
      <c r="E341" s="540" t="str">
        <f>IF(OR('statement of marks'!$EB14="",E337=""),"",'statement of marks'!$EB14)</f>
        <v>C</v>
      </c>
      <c r="F341" s="540" t="str">
        <f>IF(OR('statement of marks'!$EB14="",F337=""),"",'statement of marks'!$EB14)</f>
        <v/>
      </c>
      <c r="G341" s="540" t="str">
        <f>IF(OR('statement of marks'!$EB14="",G337=""),"",'statement of marks'!$EB14)</f>
        <v/>
      </c>
      <c r="H341" s="341"/>
    </row>
    <row r="342" spans="1:8" ht="17" customHeight="1">
      <c r="A342" s="339"/>
      <c r="B342" s="368" t="str">
        <f>'statement of marks'!$EC$5</f>
        <v>Ik;kZoj.k v/;;u</v>
      </c>
      <c r="C342" s="538"/>
      <c r="D342" s="539"/>
      <c r="E342" s="540" t="str">
        <f>IF(OR('statement of marks'!$EE14="",E338=""),"",'statement of marks'!$EE14)</f>
        <v>C</v>
      </c>
      <c r="F342" s="540" t="str">
        <f>IF(OR('statement of marks'!$EE14="",F338=""),"",'statement of marks'!$EE14)</f>
        <v/>
      </c>
      <c r="G342" s="540" t="str">
        <f>IF(OR('statement of marks'!$EE14="",G338=""),"",'statement of marks'!$EE14)</f>
        <v/>
      </c>
      <c r="H342" s="341"/>
    </row>
    <row r="343" spans="1:8" ht="17" customHeight="1">
      <c r="A343" s="339"/>
      <c r="B343" s="368" t="str">
        <f>'statement of marks'!$EF$5</f>
        <v>dk;kZuqHko</v>
      </c>
      <c r="C343" s="538"/>
      <c r="D343" s="539"/>
      <c r="E343" s="540" t="str">
        <f>IF(OR('statement of marks'!$EH14="",E337=""),"",'statement of marks'!$EH14)</f>
        <v>A</v>
      </c>
      <c r="F343" s="540" t="str">
        <f>IF(OR('statement of marks'!$EH14="",F337=""),"",'statement of marks'!$EH14)</f>
        <v/>
      </c>
      <c r="G343" s="540" t="str">
        <f>IF(OR('statement of marks'!$EH14="",G337=""),"",'statement of marks'!$EH14)</f>
        <v/>
      </c>
      <c r="H343" s="341"/>
    </row>
    <row r="344" spans="1:8" ht="17" customHeight="1">
      <c r="A344" s="339"/>
      <c r="B344" s="368" t="str">
        <f>'statement of marks'!$EI$5</f>
        <v>dyk f'k{kk</v>
      </c>
      <c r="C344" s="538"/>
      <c r="D344" s="539"/>
      <c r="E344" s="541" t="str">
        <f>IF(OR('statement of marks'!$EK14="",E337=""),"",'statement of marks'!$EK14)</f>
        <v>B</v>
      </c>
      <c r="F344" s="541" t="str">
        <f>IF(OR('statement of marks'!$EK14="",F337=""),"",'statement of marks'!$EK14)</f>
        <v/>
      </c>
      <c r="G344" s="541" t="str">
        <f>IF(OR('statement of marks'!$EK14="",G337=""),"",'statement of marks'!$EK14)</f>
        <v/>
      </c>
      <c r="H344" s="341"/>
    </row>
    <row r="345" spans="1:8" ht="17" customHeight="1">
      <c r="A345" s="339"/>
      <c r="B345" s="342" t="s">
        <v>649</v>
      </c>
      <c r="C345" s="542" t="str">
        <f>C337</f>
        <v/>
      </c>
      <c r="D345" s="542" t="str">
        <f>D337</f>
        <v/>
      </c>
      <c r="E345" s="542" t="str">
        <f>E337</f>
        <v>2015-16</v>
      </c>
      <c r="F345" s="542" t="str">
        <f>F337</f>
        <v/>
      </c>
      <c r="G345" s="542" t="str">
        <f>G337</f>
        <v/>
      </c>
      <c r="H345" s="341"/>
    </row>
    <row r="346" spans="1:8" ht="17" customHeight="1">
      <c r="A346" s="339"/>
      <c r="B346" s="368" t="str">
        <f>'statement of marks'!$EP$5</f>
        <v>Nk= mifLFkfr</v>
      </c>
      <c r="C346" s="543"/>
      <c r="D346" s="543"/>
      <c r="E346" s="544">
        <f>IF(OR('statement of marks'!$EP14="",E337=""),"",'statement of marks'!$EP14)</f>
        <v>0</v>
      </c>
      <c r="F346" s="544" t="str">
        <f>IF(OR('statement of marks'!$EP14="",F337=""),"",'statement of marks'!$EP14)</f>
        <v/>
      </c>
      <c r="G346" s="544" t="str">
        <f>IF(OR('statement of marks'!$EP14="",G337=""),"",'statement of marks'!$EP14)</f>
        <v/>
      </c>
      <c r="H346" s="341"/>
    </row>
    <row r="347" spans="1:8" ht="17" customHeight="1">
      <c r="A347" s="339"/>
      <c r="B347" s="368" t="str">
        <f>'statement of marks'!$EO$5</f>
        <v>dqy ehfVax</v>
      </c>
      <c r="C347" s="545"/>
      <c r="D347" s="545"/>
      <c r="E347" s="545">
        <f>IF(OR('statement of marks'!$EO14="",E337=""),"",'statement of marks'!$EO14)</f>
        <v>10</v>
      </c>
      <c r="F347" s="545" t="str">
        <f>IF(OR('statement of marks'!$EO14="",F337=""),"",'statement of marks'!$EO14)</f>
        <v/>
      </c>
      <c r="G347" s="545" t="str">
        <f>IF(OR('statement of marks'!$EO14="",G337=""),"",'statement of marks'!$EO14)</f>
        <v/>
      </c>
      <c r="H347" s="341"/>
    </row>
    <row r="348" spans="1:8" ht="17" customHeight="1">
      <c r="A348" s="339"/>
      <c r="B348" s="368" t="s">
        <v>620</v>
      </c>
      <c r="C348" s="545" t="str">
        <f>IF(OR(C346="",C347=""),"",C346/C347*100)</f>
        <v/>
      </c>
      <c r="D348" s="545" t="str">
        <f t="shared" ref="D348:G348" si="10">IF(OR(D346="",D347=""),"",D346/D347*100)</f>
        <v/>
      </c>
      <c r="E348" s="545">
        <f t="shared" si="10"/>
        <v>0</v>
      </c>
      <c r="F348" s="545" t="str">
        <f t="shared" si="10"/>
        <v/>
      </c>
      <c r="G348" s="545" t="str">
        <f t="shared" si="10"/>
        <v/>
      </c>
      <c r="H348" s="341"/>
    </row>
    <row r="349" spans="1:8" ht="17" customHeight="1">
      <c r="A349" s="339"/>
      <c r="B349" s="368" t="s">
        <v>621</v>
      </c>
      <c r="C349" s="545"/>
      <c r="D349" s="545"/>
      <c r="E349" s="545"/>
      <c r="F349" s="545"/>
      <c r="G349" s="545"/>
      <c r="H349" s="341"/>
    </row>
    <row r="350" spans="1:8" ht="17" customHeight="1">
      <c r="A350" s="339"/>
      <c r="B350" s="369" t="s">
        <v>618</v>
      </c>
      <c r="C350" s="1126" t="str">
        <f>IF('statement of marks'!EY14="","",'statement of marks'!EY14)</f>
        <v/>
      </c>
      <c r="D350" s="1127"/>
      <c r="E350" s="1127"/>
      <c r="F350" s="1127"/>
      <c r="G350" s="1127"/>
      <c r="H350" s="1128"/>
    </row>
    <row r="351" spans="1:8" ht="17" customHeight="1">
      <c r="A351" s="1098"/>
      <c r="B351" s="1099"/>
      <c r="C351" s="1090"/>
      <c r="D351" s="1090"/>
      <c r="E351" s="1090"/>
      <c r="F351" s="1091"/>
      <c r="G351" s="1091"/>
      <c r="H351" s="1092"/>
    </row>
    <row r="352" spans="1:8" ht="17" customHeight="1" thickBot="1">
      <c r="A352" s="1096" t="s">
        <v>623</v>
      </c>
      <c r="B352" s="1097"/>
      <c r="C352" s="1102" t="s">
        <v>73</v>
      </c>
      <c r="D352" s="1102"/>
      <c r="E352" s="1102"/>
      <c r="F352" s="1103" t="s">
        <v>624</v>
      </c>
      <c r="G352" s="1103"/>
      <c r="H352" s="1104"/>
    </row>
    <row r="353" spans="1:8" ht="17" customHeight="1">
      <c r="A353" s="1079" t="s">
        <v>592</v>
      </c>
      <c r="B353" s="1080"/>
      <c r="C353" s="1080"/>
      <c r="D353" s="1080"/>
      <c r="E353" s="1080"/>
      <c r="F353" s="1080"/>
      <c r="G353" s="1080"/>
      <c r="H353" s="1081"/>
    </row>
    <row r="354" spans="1:8" ht="17" customHeight="1">
      <c r="A354" s="1082" t="s">
        <v>611</v>
      </c>
      <c r="B354" s="1083"/>
      <c r="C354" s="1083"/>
      <c r="D354" s="1083"/>
      <c r="E354" s="1083"/>
      <c r="F354" s="1083"/>
      <c r="G354" s="1083"/>
      <c r="H354" s="1084"/>
    </row>
    <row r="355" spans="1:8" ht="17" customHeight="1">
      <c r="A355" s="339"/>
      <c r="B355" s="1085" t="s">
        <v>74</v>
      </c>
      <c r="C355" s="1085"/>
      <c r="D355" s="527">
        <f>YEAR(details!F15)</f>
        <v>1900</v>
      </c>
      <c r="E355" s="528" t="s">
        <v>594</v>
      </c>
      <c r="F355" s="527" t="str">
        <f>'statement of marks'!$F$3</f>
        <v>2015-16</v>
      </c>
      <c r="G355" s="1085" t="s">
        <v>595</v>
      </c>
      <c r="H355" s="1086"/>
    </row>
    <row r="356" spans="1:8" ht="17" customHeight="1">
      <c r="A356" s="339"/>
      <c r="B356" s="1062" t="s">
        <v>593</v>
      </c>
      <c r="C356" s="1063"/>
      <c r="D356" s="1077" t="str">
        <f>'statement of marks'!$A$1</f>
        <v>jk- ck- ek/;fed fo|ky; uohu] fuEckgsM+k</v>
      </c>
      <c r="E356" s="1077"/>
      <c r="F356" s="1077"/>
      <c r="G356" s="1077"/>
      <c r="H356" s="1078"/>
    </row>
    <row r="357" spans="1:8" ht="17" customHeight="1">
      <c r="A357" s="339"/>
      <c r="B357" s="1062" t="str">
        <f>'statement of marks'!$H$3</f>
        <v>fo|ky; dk Mk;l dksM+ →</v>
      </c>
      <c r="C357" s="1063"/>
      <c r="D357" s="1073" t="str">
        <f>'statement of marks'!$I$3</f>
        <v>00001</v>
      </c>
      <c r="E357" s="1074"/>
      <c r="F357" s="1075"/>
      <c r="G357" s="1075"/>
      <c r="H357" s="1076"/>
    </row>
    <row r="358" spans="1:8" ht="17" customHeight="1">
      <c r="A358" s="339"/>
      <c r="B358" s="1062" t="s">
        <v>579</v>
      </c>
      <c r="C358" s="1063"/>
      <c r="D358" s="1077" t="str">
        <f>IF('statement of marks'!H15="","",'statement of marks'!H15)</f>
        <v>v 009</v>
      </c>
      <c r="E358" s="1077"/>
      <c r="F358" s="1077"/>
      <c r="G358" s="1077"/>
      <c r="H358" s="1078"/>
    </row>
    <row r="359" spans="1:8" ht="17" customHeight="1">
      <c r="A359" s="339"/>
      <c r="B359" s="1062" t="s">
        <v>596</v>
      </c>
      <c r="C359" s="1063"/>
      <c r="D359" s="529" t="str">
        <f>IF('statement of marks'!C15="B","Nk=",IF('statement of marks'!C15="G","Nk=k",""))</f>
        <v>Nk=</v>
      </c>
      <c r="E359" s="529" t="s">
        <v>585</v>
      </c>
      <c r="F359" s="1111" t="str">
        <f>IF('statement of marks'!B15="","",'statement of marks'!B15)</f>
        <v>OBC</v>
      </c>
      <c r="G359" s="1111"/>
      <c r="H359" s="1112"/>
    </row>
    <row r="360" spans="1:8" ht="17" customHeight="1">
      <c r="A360" s="339"/>
      <c r="B360" s="1062" t="s">
        <v>581</v>
      </c>
      <c r="C360" s="1063"/>
      <c r="D360" s="1077" t="str">
        <f>IF('statement of marks'!J15="","",'statement of marks'!J15)</f>
        <v>l 009</v>
      </c>
      <c r="E360" s="1077"/>
      <c r="F360" s="1077"/>
      <c r="G360" s="1077"/>
      <c r="H360" s="1078"/>
    </row>
    <row r="361" spans="1:8" ht="17" customHeight="1">
      <c r="A361" s="339"/>
      <c r="B361" s="1062" t="s">
        <v>580</v>
      </c>
      <c r="C361" s="1063"/>
      <c r="D361" s="1077" t="str">
        <f>IF('statement of marks'!I15="","",'statement of marks'!I15)</f>
        <v>c 009</v>
      </c>
      <c r="E361" s="1077"/>
      <c r="F361" s="1077"/>
      <c r="G361" s="1077"/>
      <c r="H361" s="1078"/>
    </row>
    <row r="362" spans="1:8" ht="17" customHeight="1">
      <c r="A362" s="339"/>
      <c r="B362" s="1062" t="s">
        <v>598</v>
      </c>
      <c r="C362" s="1063"/>
      <c r="D362" s="1077" t="str">
        <f>IF(details!M15="","",details!M15)</f>
        <v/>
      </c>
      <c r="E362" s="1077"/>
      <c r="F362" s="1077"/>
      <c r="G362" s="1077"/>
      <c r="H362" s="1078"/>
    </row>
    <row r="363" spans="1:8" ht="17" customHeight="1">
      <c r="A363" s="339"/>
      <c r="B363" s="1062" t="s">
        <v>648</v>
      </c>
      <c r="C363" s="1063"/>
      <c r="D363" s="1077" t="str">
        <f>IF(details!N15="","",details!N15)</f>
        <v/>
      </c>
      <c r="E363" s="1077"/>
      <c r="F363" s="1077"/>
      <c r="G363" s="1077"/>
      <c r="H363" s="1078"/>
    </row>
    <row r="364" spans="1:8" ht="17" customHeight="1">
      <c r="A364" s="339"/>
      <c r="B364" s="1062" t="s">
        <v>71</v>
      </c>
      <c r="C364" s="1063"/>
      <c r="D364" s="530">
        <f>'statement of marks'!$D$3</f>
        <v>3</v>
      </c>
      <c r="E364" s="531" t="s">
        <v>583</v>
      </c>
      <c r="F364" s="530" t="str">
        <f>IF('statement of marks'!E15="","",'statement of marks'!E15)</f>
        <v/>
      </c>
      <c r="G364" s="531" t="s">
        <v>597</v>
      </c>
      <c r="H364" s="340" t="str">
        <f>IF(details!F15="","",details!F15)</f>
        <v/>
      </c>
    </row>
    <row r="365" spans="1:8" ht="17" customHeight="1">
      <c r="A365" s="339"/>
      <c r="B365" s="1062" t="s">
        <v>587</v>
      </c>
      <c r="C365" s="1063"/>
      <c r="D365" s="1115" t="str">
        <f>IF('statement of marks'!F15="","",'statement of marks'!F15)</f>
        <v/>
      </c>
      <c r="E365" s="1115"/>
      <c r="F365" s="1115"/>
      <c r="G365" s="1115"/>
      <c r="H365" s="1116"/>
    </row>
    <row r="366" spans="1:8" ht="17" customHeight="1">
      <c r="A366" s="339"/>
      <c r="B366" s="1062" t="s">
        <v>588</v>
      </c>
      <c r="C366" s="1063"/>
      <c r="D366" s="1117" t="str">
        <f>IF('statement of marks'!G15="","",'statement of marks'!G15)</f>
        <v/>
      </c>
      <c r="E366" s="1117"/>
      <c r="F366" s="1117"/>
      <c r="G366" s="1117"/>
      <c r="H366" s="1118"/>
    </row>
    <row r="367" spans="1:8" ht="17" customHeight="1">
      <c r="A367" s="339"/>
      <c r="B367" s="1087" t="s">
        <v>599</v>
      </c>
      <c r="C367" s="1088"/>
      <c r="D367" s="1088"/>
      <c r="E367" s="1089"/>
      <c r="F367" s="1119" t="str">
        <f>IF(details!P15="","",details!P15)</f>
        <v/>
      </c>
      <c r="G367" s="1119"/>
      <c r="H367" s="1120"/>
    </row>
    <row r="368" spans="1:8" ht="17" customHeight="1">
      <c r="A368" s="339"/>
      <c r="B368" s="1062" t="s">
        <v>603</v>
      </c>
      <c r="C368" s="1063"/>
      <c r="D368" s="1077" t="str">
        <f>IF(details!L15="","",details!L15)</f>
        <v>Ik 009</v>
      </c>
      <c r="E368" s="1077"/>
      <c r="F368" s="1077"/>
      <c r="G368" s="1077"/>
      <c r="H368" s="1078"/>
    </row>
    <row r="369" spans="1:8" ht="17" customHeight="1">
      <c r="A369" s="339"/>
      <c r="B369" s="1062" t="s">
        <v>604</v>
      </c>
      <c r="C369" s="1063"/>
      <c r="D369" s="1077" t="str">
        <f>IF(details!O15="","",details!O15)</f>
        <v/>
      </c>
      <c r="E369" s="1077"/>
      <c r="F369" s="1077"/>
      <c r="G369" s="1077"/>
      <c r="H369" s="1078"/>
    </row>
    <row r="370" spans="1:8" ht="17" customHeight="1">
      <c r="A370" s="339"/>
      <c r="B370" s="1062" t="s">
        <v>605</v>
      </c>
      <c r="C370" s="1063"/>
      <c r="D370" s="532" t="str">
        <f>IF('statement of marks'!ER15="mRrh.kZ",'statement of marks'!$D$3,"")</f>
        <v/>
      </c>
      <c r="E370" s="1065" t="s">
        <v>606</v>
      </c>
      <c r="F370" s="1065"/>
      <c r="G370" s="1113" t="str">
        <f>IF(D370="","",D370+1)</f>
        <v/>
      </c>
      <c r="H370" s="1114"/>
    </row>
    <row r="371" spans="1:8" ht="17" customHeight="1">
      <c r="A371" s="339"/>
      <c r="B371" s="1062" t="s">
        <v>607</v>
      </c>
      <c r="C371" s="1063"/>
      <c r="D371" s="1068">
        <f>IF(details!$L$4="","",details!$L$4)</f>
        <v>42460</v>
      </c>
      <c r="E371" s="1069"/>
      <c r="F371" s="1121"/>
      <c r="G371" s="1121"/>
      <c r="H371" s="1122"/>
    </row>
    <row r="372" spans="1:8" ht="17" customHeight="1">
      <c r="A372" s="339"/>
      <c r="B372" s="1121"/>
      <c r="C372" s="1121"/>
      <c r="D372" s="1066"/>
      <c r="E372" s="1067"/>
      <c r="F372" s="1124"/>
      <c r="G372" s="1124"/>
      <c r="H372" s="1125"/>
    </row>
    <row r="373" spans="1:8" ht="17" customHeight="1">
      <c r="A373" s="339"/>
      <c r="B373" s="1121" t="str">
        <f>IF(details!$H$4="","",details!$H$4)</f>
        <v>Jherh js[kk oekZ</v>
      </c>
      <c r="C373" s="1121"/>
      <c r="D373" s="1066"/>
      <c r="E373" s="1067"/>
      <c r="F373" s="1124" t="str">
        <f>IF(details!$E$4="","",details!$E$4)</f>
        <v>Jh jk/ks';ke tk'kh</v>
      </c>
      <c r="G373" s="1124"/>
      <c r="H373" s="1125"/>
    </row>
    <row r="374" spans="1:8" ht="17" customHeight="1">
      <c r="A374" s="1123" t="s">
        <v>608</v>
      </c>
      <c r="B374" s="1124"/>
      <c r="C374" s="1124"/>
      <c r="D374" s="1064" t="s">
        <v>609</v>
      </c>
      <c r="E374" s="1064"/>
      <c r="F374" s="1124" t="s">
        <v>610</v>
      </c>
      <c r="G374" s="1124"/>
      <c r="H374" s="1125"/>
    </row>
    <row r="375" spans="1:8" ht="17" customHeight="1">
      <c r="A375" s="1082" t="s">
        <v>619</v>
      </c>
      <c r="B375" s="1083"/>
      <c r="C375" s="1083"/>
      <c r="D375" s="1083"/>
      <c r="E375" s="1083"/>
      <c r="F375" s="1083"/>
      <c r="G375" s="1083"/>
      <c r="H375" s="1084"/>
    </row>
    <row r="376" spans="1:8" ht="17" customHeight="1">
      <c r="A376" s="339"/>
      <c r="B376" s="369" t="s">
        <v>579</v>
      </c>
      <c r="C376" s="1077" t="str">
        <f>IF('statement of marks'!H15="","",'statement of marks'!H15)</f>
        <v>v 009</v>
      </c>
      <c r="D376" s="1077"/>
      <c r="E376" s="1077"/>
      <c r="F376" s="1077"/>
      <c r="G376" s="1077"/>
      <c r="H376" s="1078"/>
    </row>
    <row r="377" spans="1:8" ht="17" customHeight="1">
      <c r="A377" s="339"/>
      <c r="B377" s="369" t="s">
        <v>580</v>
      </c>
      <c r="C377" s="1077" t="str">
        <f>IF('statement of marks'!I15="","",'statement of marks'!I15)</f>
        <v>c 009</v>
      </c>
      <c r="D377" s="1077"/>
      <c r="E377" s="1077"/>
      <c r="F377" s="1077"/>
      <c r="G377" s="1077"/>
      <c r="H377" s="1078"/>
    </row>
    <row r="378" spans="1:8" ht="17" customHeight="1">
      <c r="A378" s="339"/>
      <c r="B378" s="369" t="s">
        <v>581</v>
      </c>
      <c r="C378" s="1077" t="str">
        <f>IF('statement of marks'!J15="","",'statement of marks'!J15)</f>
        <v>l 009</v>
      </c>
      <c r="D378" s="1077"/>
      <c r="E378" s="1077"/>
      <c r="F378" s="1077"/>
      <c r="G378" s="1077"/>
      <c r="H378" s="1078"/>
    </row>
    <row r="379" spans="1:8" ht="17" customHeight="1">
      <c r="A379" s="339"/>
      <c r="B379" s="369" t="s">
        <v>587</v>
      </c>
      <c r="C379" s="533" t="str">
        <f>IF('statement of marks'!F15="","",'statement of marks'!F15)</f>
        <v/>
      </c>
      <c r="D379" s="534" t="s">
        <v>622</v>
      </c>
      <c r="E379" s="1117" t="str">
        <f>IF('statement of marks'!G15="","",'statement of marks'!G15)</f>
        <v/>
      </c>
      <c r="F379" s="1117"/>
      <c r="G379" s="1117"/>
      <c r="H379" s="1118"/>
    </row>
    <row r="380" spans="1:8" ht="17" customHeight="1">
      <c r="A380" s="339"/>
      <c r="B380" s="369" t="s">
        <v>584</v>
      </c>
      <c r="C380" s="535" t="s">
        <v>612</v>
      </c>
      <c r="D380" s="536" t="s">
        <v>613</v>
      </c>
      <c r="E380" s="536" t="s">
        <v>614</v>
      </c>
      <c r="F380" s="536" t="s">
        <v>615</v>
      </c>
      <c r="G380" s="536" t="s">
        <v>616</v>
      </c>
      <c r="H380" s="341"/>
    </row>
    <row r="381" spans="1:8" ht="17" customHeight="1">
      <c r="A381" s="339"/>
      <c r="B381" s="368" t="s">
        <v>617</v>
      </c>
      <c r="C381" s="537" t="str">
        <f>IF(AND('statement of marks'!$D$3=1,'statement of marks'!ER15="mRrh.kZ"),'statement of marks'!$F$3,"")</f>
        <v/>
      </c>
      <c r="D381" s="537" t="str">
        <f>IF(AND('statement of marks'!$D$3=2,'statement of marks'!ER15="mRrh.kZ"),'statement of marks'!$F$3,"")</f>
        <v/>
      </c>
      <c r="E381" s="537" t="str">
        <f>IF(AND('statement of marks'!$D$3=3,'statement of marks'!ER15="mRrh.kZ"),'statement of marks'!$F$3,"")</f>
        <v/>
      </c>
      <c r="F381" s="537" t="str">
        <f>IF(AND('statement of marks'!$D$3=4,'statement of marks'!ER15="mRrh.kZ"),'statement of marks'!$F$3,"")</f>
        <v/>
      </c>
      <c r="G381" s="537" t="str">
        <f>IF(AND('statement of marks'!$D$3=5,'statement of marks'!ER15="mRrh.kZ"),'statement of marks'!$F$3,"")</f>
        <v/>
      </c>
      <c r="H381" s="341"/>
    </row>
    <row r="382" spans="1:8" ht="17" customHeight="1">
      <c r="A382" s="339"/>
      <c r="B382" s="368" t="str">
        <f>'statement of marks'!$DQ$5</f>
        <v>fgUnh</v>
      </c>
      <c r="C382" s="538"/>
      <c r="D382" s="539"/>
      <c r="E382" s="540" t="str">
        <f>IF(OR('statement of marks'!$DS15="",E381=""),"",'statement of marks'!$DS15)</f>
        <v/>
      </c>
      <c r="F382" s="540" t="str">
        <f>IF(OR('statement of marks'!$DS15="",F381=""),"",'statement of marks'!$DS15)</f>
        <v/>
      </c>
      <c r="G382" s="540" t="str">
        <f>IF(OR('statement of marks'!$DS15="",G381=""),"",'statement of marks'!$DS15)</f>
        <v/>
      </c>
      <c r="H382" s="341"/>
    </row>
    <row r="383" spans="1:8" ht="17" customHeight="1">
      <c r="A383" s="339"/>
      <c r="B383" s="549" t="str">
        <f>'statement of marks'!$DW$5</f>
        <v>mnwZ</v>
      </c>
      <c r="C383" s="538"/>
      <c r="D383" s="539"/>
      <c r="E383" s="540" t="str">
        <f>IF(OR('statement of marks'!$DY15="",E381=""),"",'statement of marks'!$DY15)</f>
        <v/>
      </c>
      <c r="F383" s="540" t="str">
        <f>IF(OR('statement of marks'!$DY15="",F381=""),"",'statement of marks'!$DY15)</f>
        <v/>
      </c>
      <c r="G383" s="540" t="str">
        <f>IF(OR('statement of marks'!$DY15="",G381=""),"",'statement of marks'!$DY15)</f>
        <v/>
      </c>
      <c r="H383" s="341"/>
    </row>
    <row r="384" spans="1:8" ht="17" customHeight="1">
      <c r="A384" s="339"/>
      <c r="B384" s="368" t="str">
        <f>'statement of marks'!$DT$5</f>
        <v>vaxszth</v>
      </c>
      <c r="C384" s="538"/>
      <c r="D384" s="539"/>
      <c r="E384" s="540" t="str">
        <f>IF(OR('statement of marks'!$DV15="",E381=""),"",'statement of marks'!$DV15)</f>
        <v/>
      </c>
      <c r="F384" s="540" t="str">
        <f>IF(OR('statement of marks'!$DV15="",F381=""),"",'statement of marks'!$DV15)</f>
        <v/>
      </c>
      <c r="G384" s="540" t="str">
        <f>IF(OR('statement of marks'!$DV15="",G381=""),"",'statement of marks'!$DV15)</f>
        <v/>
      </c>
      <c r="H384" s="341"/>
    </row>
    <row r="385" spans="1:8" ht="17" customHeight="1">
      <c r="A385" s="339"/>
      <c r="B385" s="368" t="str">
        <f>'statement of marks'!$DZ$5</f>
        <v>xf.kr</v>
      </c>
      <c r="C385" s="538"/>
      <c r="D385" s="539"/>
      <c r="E385" s="540" t="str">
        <f>IF(OR('statement of marks'!$EB15="",E381=""),"",'statement of marks'!$EB15)</f>
        <v/>
      </c>
      <c r="F385" s="540" t="str">
        <f>IF(OR('statement of marks'!$EB15="",F381=""),"",'statement of marks'!$EB15)</f>
        <v/>
      </c>
      <c r="G385" s="540" t="str">
        <f>IF(OR('statement of marks'!$EB15="",G381=""),"",'statement of marks'!$EB15)</f>
        <v/>
      </c>
      <c r="H385" s="341"/>
    </row>
    <row r="386" spans="1:8" ht="17" customHeight="1">
      <c r="A386" s="339"/>
      <c r="B386" s="368" t="str">
        <f>'statement of marks'!$EC$5</f>
        <v>Ik;kZoj.k v/;;u</v>
      </c>
      <c r="C386" s="538"/>
      <c r="D386" s="539"/>
      <c r="E386" s="540" t="str">
        <f>IF(OR('statement of marks'!$EE15="",E382=""),"",'statement of marks'!$EE15)</f>
        <v/>
      </c>
      <c r="F386" s="540" t="str">
        <f>IF(OR('statement of marks'!$EE15="",F382=""),"",'statement of marks'!$EE15)</f>
        <v/>
      </c>
      <c r="G386" s="540" t="str">
        <f>IF(OR('statement of marks'!$EE15="",G382=""),"",'statement of marks'!$EE15)</f>
        <v/>
      </c>
      <c r="H386" s="341"/>
    </row>
    <row r="387" spans="1:8" ht="17" customHeight="1">
      <c r="A387" s="339"/>
      <c r="B387" s="368" t="str">
        <f>'statement of marks'!$EF$5</f>
        <v>dk;kZuqHko</v>
      </c>
      <c r="C387" s="538"/>
      <c r="D387" s="539"/>
      <c r="E387" s="540" t="str">
        <f>IF(OR('statement of marks'!$EH15="",E381=""),"",'statement of marks'!$EH15)</f>
        <v/>
      </c>
      <c r="F387" s="540" t="str">
        <f>IF(OR('statement of marks'!$EH15="",F381=""),"",'statement of marks'!$EH15)</f>
        <v/>
      </c>
      <c r="G387" s="540" t="str">
        <f>IF(OR('statement of marks'!$EH15="",G381=""),"",'statement of marks'!$EH15)</f>
        <v/>
      </c>
      <c r="H387" s="341"/>
    </row>
    <row r="388" spans="1:8" ht="17" customHeight="1">
      <c r="A388" s="339"/>
      <c r="B388" s="368" t="str">
        <f>'statement of marks'!$EI$5</f>
        <v>dyk f'k{kk</v>
      </c>
      <c r="C388" s="538"/>
      <c r="D388" s="539"/>
      <c r="E388" s="541" t="str">
        <f>IF(OR('statement of marks'!$EK15="",E381=""),"",'statement of marks'!$EK15)</f>
        <v/>
      </c>
      <c r="F388" s="541" t="str">
        <f>IF(OR('statement of marks'!$EK15="",F381=""),"",'statement of marks'!$EK15)</f>
        <v/>
      </c>
      <c r="G388" s="541" t="str">
        <f>IF(OR('statement of marks'!$EK15="",G381=""),"",'statement of marks'!$EK15)</f>
        <v/>
      </c>
      <c r="H388" s="341"/>
    </row>
    <row r="389" spans="1:8" ht="17" customHeight="1">
      <c r="A389" s="339"/>
      <c r="B389" s="342" t="s">
        <v>649</v>
      </c>
      <c r="C389" s="542" t="str">
        <f>C381</f>
        <v/>
      </c>
      <c r="D389" s="542" t="str">
        <f>D381</f>
        <v/>
      </c>
      <c r="E389" s="542" t="str">
        <f>E381</f>
        <v/>
      </c>
      <c r="F389" s="542" t="str">
        <f>F381</f>
        <v/>
      </c>
      <c r="G389" s="542" t="str">
        <f>G381</f>
        <v/>
      </c>
      <c r="H389" s="341"/>
    </row>
    <row r="390" spans="1:8" ht="17" customHeight="1">
      <c r="A390" s="339"/>
      <c r="B390" s="368" t="str">
        <f>'statement of marks'!$EP$5</f>
        <v>Nk= mifLFkfr</v>
      </c>
      <c r="C390" s="543"/>
      <c r="D390" s="543"/>
      <c r="E390" s="544" t="str">
        <f>IF(OR('statement of marks'!$EP15="",E381=""),"",'statement of marks'!$EP15)</f>
        <v/>
      </c>
      <c r="F390" s="544" t="str">
        <f>IF(OR('statement of marks'!$EP15="",F381=""),"",'statement of marks'!$EP15)</f>
        <v/>
      </c>
      <c r="G390" s="544" t="str">
        <f>IF(OR('statement of marks'!$EP15="",G381=""),"",'statement of marks'!$EP15)</f>
        <v/>
      </c>
      <c r="H390" s="341"/>
    </row>
    <row r="391" spans="1:8" ht="17" customHeight="1">
      <c r="A391" s="339"/>
      <c r="B391" s="368" t="str">
        <f>'statement of marks'!$EO$5</f>
        <v>dqy ehfVax</v>
      </c>
      <c r="C391" s="545"/>
      <c r="D391" s="545"/>
      <c r="E391" s="545" t="str">
        <f>IF(OR('statement of marks'!$EO15="",E381=""),"",'statement of marks'!$EO15)</f>
        <v/>
      </c>
      <c r="F391" s="545" t="str">
        <f>IF(OR('statement of marks'!$EO15="",F381=""),"",'statement of marks'!$EO15)</f>
        <v/>
      </c>
      <c r="G391" s="545" t="str">
        <f>IF(OR('statement of marks'!$EO15="",G381=""),"",'statement of marks'!$EO15)</f>
        <v/>
      </c>
      <c r="H391" s="341"/>
    </row>
    <row r="392" spans="1:8" ht="17" customHeight="1">
      <c r="A392" s="339"/>
      <c r="B392" s="368" t="s">
        <v>620</v>
      </c>
      <c r="C392" s="545" t="str">
        <f>IF(OR(C390="",C391=""),"",C390/C391*100)</f>
        <v/>
      </c>
      <c r="D392" s="545" t="str">
        <f t="shared" ref="D392:G392" si="11">IF(OR(D390="",D391=""),"",D390/D391*100)</f>
        <v/>
      </c>
      <c r="E392" s="545" t="str">
        <f t="shared" si="11"/>
        <v/>
      </c>
      <c r="F392" s="545" t="str">
        <f t="shared" si="11"/>
        <v/>
      </c>
      <c r="G392" s="545" t="str">
        <f t="shared" si="11"/>
        <v/>
      </c>
      <c r="H392" s="341"/>
    </row>
    <row r="393" spans="1:8" ht="17" customHeight="1">
      <c r="A393" s="339"/>
      <c r="B393" s="368" t="s">
        <v>621</v>
      </c>
      <c r="C393" s="545"/>
      <c r="D393" s="545"/>
      <c r="E393" s="545"/>
      <c r="F393" s="545"/>
      <c r="G393" s="545"/>
      <c r="H393" s="341"/>
    </row>
    <row r="394" spans="1:8" ht="17" customHeight="1">
      <c r="A394" s="339"/>
      <c r="B394" s="369" t="s">
        <v>618</v>
      </c>
      <c r="C394" s="1126" t="str">
        <f>IF('statement of marks'!EY15="","",'statement of marks'!EY15)</f>
        <v/>
      </c>
      <c r="D394" s="1127"/>
      <c r="E394" s="1127"/>
      <c r="F394" s="1127"/>
      <c r="G394" s="1127"/>
      <c r="H394" s="1128"/>
    </row>
    <row r="395" spans="1:8" ht="17" customHeight="1">
      <c r="A395" s="1098"/>
      <c r="B395" s="1099"/>
      <c r="C395" s="1090"/>
      <c r="D395" s="1090"/>
      <c r="E395" s="1090"/>
      <c r="F395" s="1091"/>
      <c r="G395" s="1091"/>
      <c r="H395" s="1092"/>
    </row>
    <row r="396" spans="1:8" ht="17" customHeight="1" thickBot="1">
      <c r="A396" s="1096" t="s">
        <v>623</v>
      </c>
      <c r="B396" s="1097"/>
      <c r="C396" s="1102" t="s">
        <v>73</v>
      </c>
      <c r="D396" s="1102"/>
      <c r="E396" s="1102"/>
      <c r="F396" s="1103" t="s">
        <v>624</v>
      </c>
      <c r="G396" s="1103"/>
      <c r="H396" s="1104"/>
    </row>
    <row r="397" spans="1:8" ht="17" customHeight="1">
      <c r="A397" s="1079" t="s">
        <v>592</v>
      </c>
      <c r="B397" s="1080"/>
      <c r="C397" s="1080"/>
      <c r="D397" s="1080"/>
      <c r="E397" s="1080"/>
      <c r="F397" s="1080"/>
      <c r="G397" s="1080"/>
      <c r="H397" s="1081"/>
    </row>
    <row r="398" spans="1:8" ht="17" customHeight="1">
      <c r="A398" s="1082" t="s">
        <v>611</v>
      </c>
      <c r="B398" s="1083"/>
      <c r="C398" s="1083"/>
      <c r="D398" s="1083"/>
      <c r="E398" s="1083"/>
      <c r="F398" s="1083"/>
      <c r="G398" s="1083"/>
      <c r="H398" s="1084"/>
    </row>
    <row r="399" spans="1:8" ht="17" customHeight="1">
      <c r="A399" s="339"/>
      <c r="B399" s="1085" t="s">
        <v>74</v>
      </c>
      <c r="C399" s="1085"/>
      <c r="D399" s="527">
        <f>YEAR(details!F16)</f>
        <v>1900</v>
      </c>
      <c r="E399" s="528" t="s">
        <v>594</v>
      </c>
      <c r="F399" s="527" t="str">
        <f>'statement of marks'!$F$3</f>
        <v>2015-16</v>
      </c>
      <c r="G399" s="1085" t="s">
        <v>595</v>
      </c>
      <c r="H399" s="1086"/>
    </row>
    <row r="400" spans="1:8" ht="17" customHeight="1">
      <c r="A400" s="339"/>
      <c r="B400" s="1062" t="s">
        <v>593</v>
      </c>
      <c r="C400" s="1063"/>
      <c r="D400" s="1077" t="str">
        <f>'statement of marks'!$A$1</f>
        <v>jk- ck- ek/;fed fo|ky; uohu] fuEckgsM+k</v>
      </c>
      <c r="E400" s="1077"/>
      <c r="F400" s="1077"/>
      <c r="G400" s="1077"/>
      <c r="H400" s="1078"/>
    </row>
    <row r="401" spans="1:8" ht="17" customHeight="1">
      <c r="A401" s="339"/>
      <c r="B401" s="1062" t="str">
        <f>'statement of marks'!$H$3</f>
        <v>fo|ky; dk Mk;l dksM+ →</v>
      </c>
      <c r="C401" s="1063"/>
      <c r="D401" s="1073" t="str">
        <f>'statement of marks'!$I$3</f>
        <v>00001</v>
      </c>
      <c r="E401" s="1074"/>
      <c r="F401" s="1075"/>
      <c r="G401" s="1075"/>
      <c r="H401" s="1076"/>
    </row>
    <row r="402" spans="1:8" ht="17" customHeight="1">
      <c r="A402" s="339"/>
      <c r="B402" s="1062" t="s">
        <v>579</v>
      </c>
      <c r="C402" s="1063"/>
      <c r="D402" s="1077" t="str">
        <f>IF('statement of marks'!H16="","",'statement of marks'!H16)</f>
        <v>v 010</v>
      </c>
      <c r="E402" s="1077"/>
      <c r="F402" s="1077"/>
      <c r="G402" s="1077"/>
      <c r="H402" s="1078"/>
    </row>
    <row r="403" spans="1:8" ht="17" customHeight="1">
      <c r="A403" s="339"/>
      <c r="B403" s="1062" t="s">
        <v>596</v>
      </c>
      <c r="C403" s="1063"/>
      <c r="D403" s="529" t="str">
        <f>IF('statement of marks'!C16="B","Nk=",IF('statement of marks'!C16="G","Nk=k",""))</f>
        <v>Nk=</v>
      </c>
      <c r="E403" s="529" t="s">
        <v>585</v>
      </c>
      <c r="F403" s="1111" t="str">
        <f>IF('statement of marks'!B16="","",'statement of marks'!B16)</f>
        <v>SBC</v>
      </c>
      <c r="G403" s="1111"/>
      <c r="H403" s="1112"/>
    </row>
    <row r="404" spans="1:8" ht="17" customHeight="1">
      <c r="A404" s="339"/>
      <c r="B404" s="1062" t="s">
        <v>581</v>
      </c>
      <c r="C404" s="1063"/>
      <c r="D404" s="1077" t="str">
        <f>IF('statement of marks'!J16="","",'statement of marks'!J16)</f>
        <v>l 010</v>
      </c>
      <c r="E404" s="1077"/>
      <c r="F404" s="1077"/>
      <c r="G404" s="1077"/>
      <c r="H404" s="1078"/>
    </row>
    <row r="405" spans="1:8" ht="17" customHeight="1">
      <c r="A405" s="339"/>
      <c r="B405" s="1062" t="s">
        <v>580</v>
      </c>
      <c r="C405" s="1063"/>
      <c r="D405" s="1077" t="str">
        <f>IF('statement of marks'!I16="","",'statement of marks'!I16)</f>
        <v>c 010</v>
      </c>
      <c r="E405" s="1077"/>
      <c r="F405" s="1077"/>
      <c r="G405" s="1077"/>
      <c r="H405" s="1078"/>
    </row>
    <row r="406" spans="1:8" ht="17" customHeight="1">
      <c r="A406" s="339"/>
      <c r="B406" s="1062" t="s">
        <v>598</v>
      </c>
      <c r="C406" s="1063"/>
      <c r="D406" s="1077" t="str">
        <f>IF(details!M16="","",details!M16)</f>
        <v/>
      </c>
      <c r="E406" s="1077"/>
      <c r="F406" s="1077"/>
      <c r="G406" s="1077"/>
      <c r="H406" s="1078"/>
    </row>
    <row r="407" spans="1:8" ht="17" customHeight="1">
      <c r="A407" s="339"/>
      <c r="B407" s="1062" t="s">
        <v>648</v>
      </c>
      <c r="C407" s="1063"/>
      <c r="D407" s="1077" t="str">
        <f>IF(details!N16="","",details!N16)</f>
        <v/>
      </c>
      <c r="E407" s="1077"/>
      <c r="F407" s="1077"/>
      <c r="G407" s="1077"/>
      <c r="H407" s="1078"/>
    </row>
    <row r="408" spans="1:8" ht="17" customHeight="1">
      <c r="A408" s="339"/>
      <c r="B408" s="1062" t="s">
        <v>71</v>
      </c>
      <c r="C408" s="1063"/>
      <c r="D408" s="530">
        <f>'statement of marks'!$D$3</f>
        <v>3</v>
      </c>
      <c r="E408" s="531" t="s">
        <v>583</v>
      </c>
      <c r="F408" s="530" t="str">
        <f>IF('statement of marks'!E16="","",'statement of marks'!E16)</f>
        <v/>
      </c>
      <c r="G408" s="531" t="s">
        <v>597</v>
      </c>
      <c r="H408" s="340" t="str">
        <f>IF(details!F16="","",details!F16)</f>
        <v/>
      </c>
    </row>
    <row r="409" spans="1:8" ht="17" customHeight="1">
      <c r="A409" s="339"/>
      <c r="B409" s="1062" t="s">
        <v>587</v>
      </c>
      <c r="C409" s="1063"/>
      <c r="D409" s="1115" t="str">
        <f>IF('statement of marks'!F16="","",'statement of marks'!F16)</f>
        <v/>
      </c>
      <c r="E409" s="1115"/>
      <c r="F409" s="1115"/>
      <c r="G409" s="1115"/>
      <c r="H409" s="1116"/>
    </row>
    <row r="410" spans="1:8" ht="17" customHeight="1">
      <c r="A410" s="339"/>
      <c r="B410" s="1062" t="s">
        <v>588</v>
      </c>
      <c r="C410" s="1063"/>
      <c r="D410" s="1117" t="str">
        <f>IF('statement of marks'!G16="","",'statement of marks'!G16)</f>
        <v/>
      </c>
      <c r="E410" s="1117"/>
      <c r="F410" s="1117"/>
      <c r="G410" s="1117"/>
      <c r="H410" s="1118"/>
    </row>
    <row r="411" spans="1:8" ht="17" customHeight="1">
      <c r="A411" s="339"/>
      <c r="B411" s="1087" t="s">
        <v>599</v>
      </c>
      <c r="C411" s="1088"/>
      <c r="D411" s="1088"/>
      <c r="E411" s="1089"/>
      <c r="F411" s="1119" t="str">
        <f>IF(details!P16="","",details!P16)</f>
        <v/>
      </c>
      <c r="G411" s="1119"/>
      <c r="H411" s="1120"/>
    </row>
    <row r="412" spans="1:8" ht="17" customHeight="1">
      <c r="A412" s="339"/>
      <c r="B412" s="1062" t="s">
        <v>603</v>
      </c>
      <c r="C412" s="1063"/>
      <c r="D412" s="1077" t="str">
        <f>IF(details!L16="","",details!L16)</f>
        <v>Ik 010</v>
      </c>
      <c r="E412" s="1077"/>
      <c r="F412" s="1077"/>
      <c r="G412" s="1077"/>
      <c r="H412" s="1078"/>
    </row>
    <row r="413" spans="1:8" ht="17" customHeight="1">
      <c r="A413" s="339"/>
      <c r="B413" s="1062" t="s">
        <v>604</v>
      </c>
      <c r="C413" s="1063"/>
      <c r="D413" s="1077" t="str">
        <f>IF(details!O16="","",details!O16)</f>
        <v/>
      </c>
      <c r="E413" s="1077"/>
      <c r="F413" s="1077"/>
      <c r="G413" s="1077"/>
      <c r="H413" s="1078"/>
    </row>
    <row r="414" spans="1:8" ht="17" customHeight="1">
      <c r="A414" s="339"/>
      <c r="B414" s="1062" t="s">
        <v>605</v>
      </c>
      <c r="C414" s="1063"/>
      <c r="D414" s="532">
        <f>IF('statement of marks'!ER16="mRrh.kZ",'statement of marks'!$D$3,"")</f>
        <v>3</v>
      </c>
      <c r="E414" s="1065" t="s">
        <v>606</v>
      </c>
      <c r="F414" s="1065"/>
      <c r="G414" s="1113">
        <f>IF(D414="","",D414+1)</f>
        <v>4</v>
      </c>
      <c r="H414" s="1114"/>
    </row>
    <row r="415" spans="1:8" ht="17" customHeight="1">
      <c r="A415" s="339"/>
      <c r="B415" s="1062" t="s">
        <v>607</v>
      </c>
      <c r="C415" s="1063"/>
      <c r="D415" s="1068">
        <f>IF(details!$L$4="","",details!$L$4)</f>
        <v>42460</v>
      </c>
      <c r="E415" s="1069"/>
      <c r="F415" s="1121"/>
      <c r="G415" s="1121"/>
      <c r="H415" s="1122"/>
    </row>
    <row r="416" spans="1:8" ht="17" customHeight="1">
      <c r="A416" s="339"/>
      <c r="B416" s="1121"/>
      <c r="C416" s="1121"/>
      <c r="D416" s="1066"/>
      <c r="E416" s="1067"/>
      <c r="F416" s="1124"/>
      <c r="G416" s="1124"/>
      <c r="H416" s="1125"/>
    </row>
    <row r="417" spans="1:8" ht="17" customHeight="1">
      <c r="A417" s="339"/>
      <c r="B417" s="1121" t="str">
        <f>IF(details!$H$4="","",details!$H$4)</f>
        <v>Jherh js[kk oekZ</v>
      </c>
      <c r="C417" s="1121"/>
      <c r="D417" s="1066"/>
      <c r="E417" s="1067"/>
      <c r="F417" s="1124" t="str">
        <f>IF(details!$E$4="","",details!$E$4)</f>
        <v>Jh jk/ks';ke tk'kh</v>
      </c>
      <c r="G417" s="1124"/>
      <c r="H417" s="1125"/>
    </row>
    <row r="418" spans="1:8" ht="17" customHeight="1">
      <c r="A418" s="1123" t="s">
        <v>608</v>
      </c>
      <c r="B418" s="1124"/>
      <c r="C418" s="1124"/>
      <c r="D418" s="1064" t="s">
        <v>609</v>
      </c>
      <c r="E418" s="1064"/>
      <c r="F418" s="1124" t="s">
        <v>610</v>
      </c>
      <c r="G418" s="1124"/>
      <c r="H418" s="1125"/>
    </row>
    <row r="419" spans="1:8" ht="17" customHeight="1">
      <c r="A419" s="1082" t="s">
        <v>619</v>
      </c>
      <c r="B419" s="1083"/>
      <c r="C419" s="1083"/>
      <c r="D419" s="1083"/>
      <c r="E419" s="1083"/>
      <c r="F419" s="1083"/>
      <c r="G419" s="1083"/>
      <c r="H419" s="1084"/>
    </row>
    <row r="420" spans="1:8" ht="17" customHeight="1">
      <c r="A420" s="339"/>
      <c r="B420" s="369" t="s">
        <v>579</v>
      </c>
      <c r="C420" s="1077" t="str">
        <f>IF('statement of marks'!H16="","",'statement of marks'!H16)</f>
        <v>v 010</v>
      </c>
      <c r="D420" s="1077"/>
      <c r="E420" s="1077"/>
      <c r="F420" s="1077"/>
      <c r="G420" s="1077"/>
      <c r="H420" s="1078"/>
    </row>
    <row r="421" spans="1:8" ht="17" customHeight="1">
      <c r="A421" s="339"/>
      <c r="B421" s="369" t="s">
        <v>580</v>
      </c>
      <c r="C421" s="1077" t="str">
        <f>IF('statement of marks'!I16="","",'statement of marks'!I16)</f>
        <v>c 010</v>
      </c>
      <c r="D421" s="1077"/>
      <c r="E421" s="1077"/>
      <c r="F421" s="1077"/>
      <c r="G421" s="1077"/>
      <c r="H421" s="1078"/>
    </row>
    <row r="422" spans="1:8" ht="17" customHeight="1">
      <c r="A422" s="339"/>
      <c r="B422" s="369" t="s">
        <v>581</v>
      </c>
      <c r="C422" s="1077" t="str">
        <f>IF('statement of marks'!J16="","",'statement of marks'!J16)</f>
        <v>l 010</v>
      </c>
      <c r="D422" s="1077"/>
      <c r="E422" s="1077"/>
      <c r="F422" s="1077"/>
      <c r="G422" s="1077"/>
      <c r="H422" s="1078"/>
    </row>
    <row r="423" spans="1:8" ht="17" customHeight="1">
      <c r="A423" s="339"/>
      <c r="B423" s="369" t="s">
        <v>587</v>
      </c>
      <c r="C423" s="533" t="str">
        <f>IF('statement of marks'!F16="","",'statement of marks'!F16)</f>
        <v/>
      </c>
      <c r="D423" s="534" t="s">
        <v>622</v>
      </c>
      <c r="E423" s="1117" t="str">
        <f>IF('statement of marks'!G16="","",'statement of marks'!G16)</f>
        <v/>
      </c>
      <c r="F423" s="1117"/>
      <c r="G423" s="1117"/>
      <c r="H423" s="1118"/>
    </row>
    <row r="424" spans="1:8" ht="17" customHeight="1">
      <c r="A424" s="339"/>
      <c r="B424" s="369" t="s">
        <v>584</v>
      </c>
      <c r="C424" s="535" t="s">
        <v>612</v>
      </c>
      <c r="D424" s="536" t="s">
        <v>613</v>
      </c>
      <c r="E424" s="536" t="s">
        <v>614</v>
      </c>
      <c r="F424" s="536" t="s">
        <v>615</v>
      </c>
      <c r="G424" s="536" t="s">
        <v>616</v>
      </c>
      <c r="H424" s="341"/>
    </row>
    <row r="425" spans="1:8" ht="17" customHeight="1">
      <c r="A425" s="339"/>
      <c r="B425" s="368" t="s">
        <v>617</v>
      </c>
      <c r="C425" s="537" t="str">
        <f>IF(AND('statement of marks'!$D$3=1,'statement of marks'!ER16="mRrh.kZ"),'statement of marks'!$F$3,"")</f>
        <v/>
      </c>
      <c r="D425" s="537" t="str">
        <f>IF(AND('statement of marks'!$D$3=2,'statement of marks'!ER16="mRrh.kZ"),'statement of marks'!$F$3,"")</f>
        <v/>
      </c>
      <c r="E425" s="537" t="str">
        <f>IF(AND('statement of marks'!$D$3=3,'statement of marks'!ER16="mRrh.kZ"),'statement of marks'!$F$3,"")</f>
        <v>2015-16</v>
      </c>
      <c r="F425" s="537" t="str">
        <f>IF(AND('statement of marks'!$D$3=4,'statement of marks'!ER16="mRrh.kZ"),'statement of marks'!$F$3,"")</f>
        <v/>
      </c>
      <c r="G425" s="537" t="str">
        <f>IF(AND('statement of marks'!$D$3=5,'statement of marks'!ER16="mRrh.kZ"),'statement of marks'!$F$3,"")</f>
        <v/>
      </c>
      <c r="H425" s="341"/>
    </row>
    <row r="426" spans="1:8" ht="17" customHeight="1">
      <c r="A426" s="339"/>
      <c r="B426" s="368" t="str">
        <f>'statement of marks'!$DQ$5</f>
        <v>fgUnh</v>
      </c>
      <c r="C426" s="538"/>
      <c r="D426" s="539"/>
      <c r="E426" s="540" t="str">
        <f>IF(OR('statement of marks'!$DS16="",E425=""),"",'statement of marks'!$DS16)</f>
        <v>C</v>
      </c>
      <c r="F426" s="540" t="str">
        <f>IF(OR('statement of marks'!$DS16="",F425=""),"",'statement of marks'!$DS16)</f>
        <v/>
      </c>
      <c r="G426" s="540" t="str">
        <f>IF(OR('statement of marks'!$DS16="",G425=""),"",'statement of marks'!$DS16)</f>
        <v/>
      </c>
      <c r="H426" s="341"/>
    </row>
    <row r="427" spans="1:8" ht="17" customHeight="1">
      <c r="A427" s="339"/>
      <c r="B427" s="549" t="str">
        <f>'statement of marks'!$DW$5</f>
        <v>mnwZ</v>
      </c>
      <c r="C427" s="538"/>
      <c r="D427" s="539"/>
      <c r="E427" s="540" t="str">
        <f>IF(OR('statement of marks'!$DY16="",E425=""),"",'statement of marks'!$DY16)</f>
        <v>E</v>
      </c>
      <c r="F427" s="540" t="str">
        <f>IF(OR('statement of marks'!$DY16="",F425=""),"",'statement of marks'!$DY16)</f>
        <v/>
      </c>
      <c r="G427" s="540" t="str">
        <f>IF(OR('statement of marks'!$DY16="",G425=""),"",'statement of marks'!$DY16)</f>
        <v/>
      </c>
      <c r="H427" s="341"/>
    </row>
    <row r="428" spans="1:8" ht="17" customHeight="1">
      <c r="A428" s="339"/>
      <c r="B428" s="368" t="str">
        <f>'statement of marks'!$DT$5</f>
        <v>vaxszth</v>
      </c>
      <c r="C428" s="538"/>
      <c r="D428" s="539"/>
      <c r="E428" s="540" t="str">
        <f>IF(OR('statement of marks'!$DV16="",E425=""),"",'statement of marks'!$DV16)</f>
        <v>C</v>
      </c>
      <c r="F428" s="540" t="str">
        <f>IF(OR('statement of marks'!$DV16="",F425=""),"",'statement of marks'!$DV16)</f>
        <v/>
      </c>
      <c r="G428" s="540" t="str">
        <f>IF(OR('statement of marks'!$DV16="",G425=""),"",'statement of marks'!$DV16)</f>
        <v/>
      </c>
      <c r="H428" s="341"/>
    </row>
    <row r="429" spans="1:8" ht="17" customHeight="1">
      <c r="A429" s="339"/>
      <c r="B429" s="368" t="str">
        <f>'statement of marks'!$DZ$5</f>
        <v>xf.kr</v>
      </c>
      <c r="C429" s="538"/>
      <c r="D429" s="539"/>
      <c r="E429" s="540" t="str">
        <f>IF(OR('statement of marks'!$EB16="",E425=""),"",'statement of marks'!$EB16)</f>
        <v>C</v>
      </c>
      <c r="F429" s="540" t="str">
        <f>IF(OR('statement of marks'!$EB16="",F425=""),"",'statement of marks'!$EB16)</f>
        <v/>
      </c>
      <c r="G429" s="540" t="str">
        <f>IF(OR('statement of marks'!$EB16="",G425=""),"",'statement of marks'!$EB16)</f>
        <v/>
      </c>
      <c r="H429" s="341"/>
    </row>
    <row r="430" spans="1:8" ht="17" customHeight="1">
      <c r="A430" s="339"/>
      <c r="B430" s="368" t="str">
        <f>'statement of marks'!$EC$5</f>
        <v>Ik;kZoj.k v/;;u</v>
      </c>
      <c r="C430" s="538"/>
      <c r="D430" s="539"/>
      <c r="E430" s="540" t="str">
        <f>IF(OR('statement of marks'!$EE16="",E426=""),"",'statement of marks'!$EE16)</f>
        <v>C</v>
      </c>
      <c r="F430" s="540" t="str">
        <f>IF(OR('statement of marks'!$EE16="",F426=""),"",'statement of marks'!$EE16)</f>
        <v/>
      </c>
      <c r="G430" s="540" t="str">
        <f>IF(OR('statement of marks'!$EE16="",G426=""),"",'statement of marks'!$EE16)</f>
        <v/>
      </c>
      <c r="H430" s="341"/>
    </row>
    <row r="431" spans="1:8" ht="17" customHeight="1">
      <c r="A431" s="339"/>
      <c r="B431" s="368" t="str">
        <f>'statement of marks'!$EF$5</f>
        <v>dk;kZuqHko</v>
      </c>
      <c r="C431" s="538"/>
      <c r="D431" s="539"/>
      <c r="E431" s="540" t="str">
        <f>IF(OR('statement of marks'!$EH16="",E425=""),"",'statement of marks'!$EH16)</f>
        <v>A</v>
      </c>
      <c r="F431" s="540" t="str">
        <f>IF(OR('statement of marks'!$EH16="",F425=""),"",'statement of marks'!$EH16)</f>
        <v/>
      </c>
      <c r="G431" s="540" t="str">
        <f>IF(OR('statement of marks'!$EH16="",G425=""),"",'statement of marks'!$EH16)</f>
        <v/>
      </c>
      <c r="H431" s="341"/>
    </row>
    <row r="432" spans="1:8" ht="17" customHeight="1">
      <c r="A432" s="339"/>
      <c r="B432" s="368" t="str">
        <f>'statement of marks'!$EI$5</f>
        <v>dyk f'k{kk</v>
      </c>
      <c r="C432" s="538"/>
      <c r="D432" s="539"/>
      <c r="E432" s="541" t="str">
        <f>IF(OR('statement of marks'!$EK16="",E425=""),"",'statement of marks'!$EK16)</f>
        <v>A</v>
      </c>
      <c r="F432" s="541" t="str">
        <f>IF(OR('statement of marks'!$EK16="",F425=""),"",'statement of marks'!$EK16)</f>
        <v/>
      </c>
      <c r="G432" s="541" t="str">
        <f>IF(OR('statement of marks'!$EK16="",G425=""),"",'statement of marks'!$EK16)</f>
        <v/>
      </c>
      <c r="H432" s="341"/>
    </row>
    <row r="433" spans="1:8" ht="17" customHeight="1">
      <c r="A433" s="339"/>
      <c r="B433" s="342" t="s">
        <v>649</v>
      </c>
      <c r="C433" s="542" t="str">
        <f>C425</f>
        <v/>
      </c>
      <c r="D433" s="542" t="str">
        <f>D425</f>
        <v/>
      </c>
      <c r="E433" s="542" t="str">
        <f>E425</f>
        <v>2015-16</v>
      </c>
      <c r="F433" s="542" t="str">
        <f>F425</f>
        <v/>
      </c>
      <c r="G433" s="542" t="str">
        <f>G425</f>
        <v/>
      </c>
      <c r="H433" s="341"/>
    </row>
    <row r="434" spans="1:8" ht="17" customHeight="1">
      <c r="A434" s="339"/>
      <c r="B434" s="368" t="str">
        <f>'statement of marks'!$EP$5</f>
        <v>Nk= mifLFkfr</v>
      </c>
      <c r="C434" s="543"/>
      <c r="D434" s="543"/>
      <c r="E434" s="544">
        <f>IF(OR('statement of marks'!$EP16="",E425=""),"",'statement of marks'!$EP16)</f>
        <v>0</v>
      </c>
      <c r="F434" s="544" t="str">
        <f>IF(OR('statement of marks'!$EP16="",F425=""),"",'statement of marks'!$EP16)</f>
        <v/>
      </c>
      <c r="G434" s="544" t="str">
        <f>IF(OR('statement of marks'!$EP16="",G425=""),"",'statement of marks'!$EP16)</f>
        <v/>
      </c>
      <c r="H434" s="341"/>
    </row>
    <row r="435" spans="1:8" ht="17" customHeight="1">
      <c r="A435" s="339"/>
      <c r="B435" s="368" t="str">
        <f>'statement of marks'!$EO$5</f>
        <v>dqy ehfVax</v>
      </c>
      <c r="C435" s="545"/>
      <c r="D435" s="545"/>
      <c r="E435" s="545">
        <f>IF(OR('statement of marks'!$EO16="",E425=""),"",'statement of marks'!$EO16)</f>
        <v>10</v>
      </c>
      <c r="F435" s="545" t="str">
        <f>IF(OR('statement of marks'!$EO16="",F425=""),"",'statement of marks'!$EO16)</f>
        <v/>
      </c>
      <c r="G435" s="545" t="str">
        <f>IF(OR('statement of marks'!$EO16="",G425=""),"",'statement of marks'!$EO16)</f>
        <v/>
      </c>
      <c r="H435" s="341"/>
    </row>
    <row r="436" spans="1:8" ht="17" customHeight="1">
      <c r="A436" s="339"/>
      <c r="B436" s="368" t="s">
        <v>620</v>
      </c>
      <c r="C436" s="545" t="str">
        <f>IF(OR(C434="",C435=""),"",C434/C435*100)</f>
        <v/>
      </c>
      <c r="D436" s="545" t="str">
        <f t="shared" ref="D436:G436" si="12">IF(OR(D434="",D435=""),"",D434/D435*100)</f>
        <v/>
      </c>
      <c r="E436" s="545">
        <f t="shared" si="12"/>
        <v>0</v>
      </c>
      <c r="F436" s="545" t="str">
        <f t="shared" si="12"/>
        <v/>
      </c>
      <c r="G436" s="545" t="str">
        <f t="shared" si="12"/>
        <v/>
      </c>
      <c r="H436" s="341"/>
    </row>
    <row r="437" spans="1:8" ht="17" customHeight="1">
      <c r="A437" s="339"/>
      <c r="B437" s="368" t="s">
        <v>621</v>
      </c>
      <c r="C437" s="545"/>
      <c r="D437" s="545"/>
      <c r="E437" s="545"/>
      <c r="F437" s="545"/>
      <c r="G437" s="545"/>
      <c r="H437" s="341"/>
    </row>
    <row r="438" spans="1:8" ht="17" customHeight="1">
      <c r="A438" s="339"/>
      <c r="B438" s="369" t="s">
        <v>618</v>
      </c>
      <c r="C438" s="1126" t="str">
        <f>IF('statement of marks'!EY16="","",'statement of marks'!EY16)</f>
        <v/>
      </c>
      <c r="D438" s="1127"/>
      <c r="E438" s="1127"/>
      <c r="F438" s="1127"/>
      <c r="G438" s="1127"/>
      <c r="H438" s="1128"/>
    </row>
    <row r="439" spans="1:8" ht="17" customHeight="1">
      <c r="A439" s="1098"/>
      <c r="B439" s="1099"/>
      <c r="C439" s="1090"/>
      <c r="D439" s="1090"/>
      <c r="E439" s="1090"/>
      <c r="F439" s="1091"/>
      <c r="G439" s="1091"/>
      <c r="H439" s="1092"/>
    </row>
    <row r="440" spans="1:8" ht="17" customHeight="1" thickBot="1">
      <c r="A440" s="1096" t="s">
        <v>623</v>
      </c>
      <c r="B440" s="1097"/>
      <c r="C440" s="1102" t="s">
        <v>73</v>
      </c>
      <c r="D440" s="1102"/>
      <c r="E440" s="1102"/>
      <c r="F440" s="1103" t="s">
        <v>624</v>
      </c>
      <c r="G440" s="1103"/>
      <c r="H440" s="1104"/>
    </row>
    <row r="441" spans="1:8" ht="17" customHeight="1">
      <c r="A441" s="1079" t="s">
        <v>592</v>
      </c>
      <c r="B441" s="1080"/>
      <c r="C441" s="1080"/>
      <c r="D441" s="1080"/>
      <c r="E441" s="1080"/>
      <c r="F441" s="1080"/>
      <c r="G441" s="1080"/>
      <c r="H441" s="1081"/>
    </row>
    <row r="442" spans="1:8" ht="17" customHeight="1">
      <c r="A442" s="1082" t="s">
        <v>611</v>
      </c>
      <c r="B442" s="1083"/>
      <c r="C442" s="1083"/>
      <c r="D442" s="1083"/>
      <c r="E442" s="1083"/>
      <c r="F442" s="1083"/>
      <c r="G442" s="1083"/>
      <c r="H442" s="1084"/>
    </row>
    <row r="443" spans="1:8" ht="17" customHeight="1">
      <c r="A443" s="339"/>
      <c r="B443" s="1085" t="s">
        <v>74</v>
      </c>
      <c r="C443" s="1085"/>
      <c r="D443" s="527">
        <f>YEAR(details!F17)</f>
        <v>1900</v>
      </c>
      <c r="E443" s="528" t="s">
        <v>594</v>
      </c>
      <c r="F443" s="527" t="str">
        <f>'statement of marks'!$F$3</f>
        <v>2015-16</v>
      </c>
      <c r="G443" s="1085" t="s">
        <v>595</v>
      </c>
      <c r="H443" s="1086"/>
    </row>
    <row r="444" spans="1:8" ht="17" customHeight="1">
      <c r="A444" s="339"/>
      <c r="B444" s="1062" t="s">
        <v>593</v>
      </c>
      <c r="C444" s="1063"/>
      <c r="D444" s="1077" t="str">
        <f>'statement of marks'!$A$1</f>
        <v>jk- ck- ek/;fed fo|ky; uohu] fuEckgsM+k</v>
      </c>
      <c r="E444" s="1077"/>
      <c r="F444" s="1077"/>
      <c r="G444" s="1077"/>
      <c r="H444" s="1078"/>
    </row>
    <row r="445" spans="1:8" ht="17" customHeight="1">
      <c r="A445" s="339"/>
      <c r="B445" s="1062" t="str">
        <f>'statement of marks'!$H$3</f>
        <v>fo|ky; dk Mk;l dksM+ →</v>
      </c>
      <c r="C445" s="1063"/>
      <c r="D445" s="1073" t="str">
        <f>'statement of marks'!$I$3</f>
        <v>00001</v>
      </c>
      <c r="E445" s="1074"/>
      <c r="F445" s="1075"/>
      <c r="G445" s="1075"/>
      <c r="H445" s="1076"/>
    </row>
    <row r="446" spans="1:8" ht="17" customHeight="1">
      <c r="A446" s="339"/>
      <c r="B446" s="1062" t="s">
        <v>579</v>
      </c>
      <c r="C446" s="1063"/>
      <c r="D446" s="1077" t="str">
        <f>IF('statement of marks'!H17="","",'statement of marks'!H17)</f>
        <v>v 011</v>
      </c>
      <c r="E446" s="1077"/>
      <c r="F446" s="1077"/>
      <c r="G446" s="1077"/>
      <c r="H446" s="1078"/>
    </row>
    <row r="447" spans="1:8" ht="17" customHeight="1">
      <c r="A447" s="339"/>
      <c r="B447" s="1062" t="s">
        <v>596</v>
      </c>
      <c r="C447" s="1063"/>
      <c r="D447" s="529" t="str">
        <f>IF('statement of marks'!C17="B","Nk=",IF('statement of marks'!C17="G","Nk=k",""))</f>
        <v/>
      </c>
      <c r="E447" s="529" t="s">
        <v>585</v>
      </c>
      <c r="F447" s="1111" t="str">
        <f>IF('statement of marks'!B17="","",'statement of marks'!B17)</f>
        <v/>
      </c>
      <c r="G447" s="1111"/>
      <c r="H447" s="1112"/>
    </row>
    <row r="448" spans="1:8" ht="17" customHeight="1">
      <c r="A448" s="339"/>
      <c r="B448" s="1062" t="s">
        <v>581</v>
      </c>
      <c r="C448" s="1063"/>
      <c r="D448" s="1077" t="str">
        <f>IF('statement of marks'!J17="","",'statement of marks'!J17)</f>
        <v>l 011</v>
      </c>
      <c r="E448" s="1077"/>
      <c r="F448" s="1077"/>
      <c r="G448" s="1077"/>
      <c r="H448" s="1078"/>
    </row>
    <row r="449" spans="1:8" ht="17" customHeight="1">
      <c r="A449" s="339"/>
      <c r="B449" s="1062" t="s">
        <v>580</v>
      </c>
      <c r="C449" s="1063"/>
      <c r="D449" s="1077" t="str">
        <f>IF('statement of marks'!I17="","",'statement of marks'!I17)</f>
        <v>c 011</v>
      </c>
      <c r="E449" s="1077"/>
      <c r="F449" s="1077"/>
      <c r="G449" s="1077"/>
      <c r="H449" s="1078"/>
    </row>
    <row r="450" spans="1:8" ht="17" customHeight="1">
      <c r="A450" s="339"/>
      <c r="B450" s="1062" t="s">
        <v>598</v>
      </c>
      <c r="C450" s="1063"/>
      <c r="D450" s="1077" t="str">
        <f>IF(details!M17="","",details!M17)</f>
        <v/>
      </c>
      <c r="E450" s="1077"/>
      <c r="F450" s="1077"/>
      <c r="G450" s="1077"/>
      <c r="H450" s="1078"/>
    </row>
    <row r="451" spans="1:8" ht="17" customHeight="1">
      <c r="A451" s="339"/>
      <c r="B451" s="1062" t="s">
        <v>648</v>
      </c>
      <c r="C451" s="1063"/>
      <c r="D451" s="1077" t="str">
        <f>IF(details!N17="","",details!N17)</f>
        <v/>
      </c>
      <c r="E451" s="1077"/>
      <c r="F451" s="1077"/>
      <c r="G451" s="1077"/>
      <c r="H451" s="1078"/>
    </row>
    <row r="452" spans="1:8" ht="17" customHeight="1">
      <c r="A452" s="339"/>
      <c r="B452" s="1062" t="s">
        <v>71</v>
      </c>
      <c r="C452" s="1063"/>
      <c r="D452" s="530">
        <f>'statement of marks'!$D$3</f>
        <v>3</v>
      </c>
      <c r="E452" s="531" t="s">
        <v>583</v>
      </c>
      <c r="F452" s="530" t="str">
        <f>IF('statement of marks'!E17="","",'statement of marks'!E17)</f>
        <v/>
      </c>
      <c r="G452" s="531" t="s">
        <v>597</v>
      </c>
      <c r="H452" s="340" t="str">
        <f>IF(details!F17="","",details!F17)</f>
        <v/>
      </c>
    </row>
    <row r="453" spans="1:8" ht="17" customHeight="1">
      <c r="A453" s="339"/>
      <c r="B453" s="1062" t="s">
        <v>587</v>
      </c>
      <c r="C453" s="1063"/>
      <c r="D453" s="1115" t="str">
        <f>IF('statement of marks'!F17="","",'statement of marks'!F17)</f>
        <v/>
      </c>
      <c r="E453" s="1115"/>
      <c r="F453" s="1115"/>
      <c r="G453" s="1115"/>
      <c r="H453" s="1116"/>
    </row>
    <row r="454" spans="1:8" ht="17" customHeight="1">
      <c r="A454" s="339"/>
      <c r="B454" s="1062" t="s">
        <v>588</v>
      </c>
      <c r="C454" s="1063"/>
      <c r="D454" s="1117" t="str">
        <f>IF('statement of marks'!G17="","",'statement of marks'!G17)</f>
        <v/>
      </c>
      <c r="E454" s="1117"/>
      <c r="F454" s="1117"/>
      <c r="G454" s="1117"/>
      <c r="H454" s="1118"/>
    </row>
    <row r="455" spans="1:8" ht="17" customHeight="1">
      <c r="A455" s="339"/>
      <c r="B455" s="1087" t="s">
        <v>599</v>
      </c>
      <c r="C455" s="1088"/>
      <c r="D455" s="1088"/>
      <c r="E455" s="1089"/>
      <c r="F455" s="1119" t="str">
        <f>IF(details!P17="","",details!P17)</f>
        <v/>
      </c>
      <c r="G455" s="1119"/>
      <c r="H455" s="1120"/>
    </row>
    <row r="456" spans="1:8" ht="17" customHeight="1">
      <c r="A456" s="339"/>
      <c r="B456" s="1062" t="s">
        <v>603</v>
      </c>
      <c r="C456" s="1063"/>
      <c r="D456" s="1077" t="str">
        <f>IF(details!L17="","",details!L17)</f>
        <v>Ik 011</v>
      </c>
      <c r="E456" s="1077"/>
      <c r="F456" s="1077"/>
      <c r="G456" s="1077"/>
      <c r="H456" s="1078"/>
    </row>
    <row r="457" spans="1:8" ht="17" customHeight="1">
      <c r="A457" s="339"/>
      <c r="B457" s="1062" t="s">
        <v>604</v>
      </c>
      <c r="C457" s="1063"/>
      <c r="D457" s="1077" t="str">
        <f>IF(details!O17="","",details!O17)</f>
        <v/>
      </c>
      <c r="E457" s="1077"/>
      <c r="F457" s="1077"/>
      <c r="G457" s="1077"/>
      <c r="H457" s="1078"/>
    </row>
    <row r="458" spans="1:8" ht="17" customHeight="1">
      <c r="A458" s="339"/>
      <c r="B458" s="1062" t="s">
        <v>605</v>
      </c>
      <c r="C458" s="1063"/>
      <c r="D458" s="532" t="str">
        <f>IF('statement of marks'!ER17="mRrh.kZ",'statement of marks'!$D$3,"")</f>
        <v/>
      </c>
      <c r="E458" s="1065" t="s">
        <v>606</v>
      </c>
      <c r="F458" s="1065"/>
      <c r="G458" s="1113" t="str">
        <f>IF(D458="","",D458+1)</f>
        <v/>
      </c>
      <c r="H458" s="1114"/>
    </row>
    <row r="459" spans="1:8" ht="17" customHeight="1">
      <c r="A459" s="339"/>
      <c r="B459" s="1062" t="s">
        <v>607</v>
      </c>
      <c r="C459" s="1063"/>
      <c r="D459" s="1068">
        <f>IF(details!$L$4="","",details!$L$4)</f>
        <v>42460</v>
      </c>
      <c r="E459" s="1069"/>
      <c r="F459" s="1121"/>
      <c r="G459" s="1121"/>
      <c r="H459" s="1122"/>
    </row>
    <row r="460" spans="1:8" ht="17" customHeight="1">
      <c r="A460" s="339"/>
      <c r="B460" s="1121"/>
      <c r="C460" s="1121"/>
      <c r="D460" s="1066"/>
      <c r="E460" s="1067"/>
      <c r="F460" s="1124"/>
      <c r="G460" s="1124"/>
      <c r="H460" s="1125"/>
    </row>
    <row r="461" spans="1:8" ht="17" customHeight="1">
      <c r="A461" s="339"/>
      <c r="B461" s="1121" t="str">
        <f>IF(details!$H$4="","",details!$H$4)</f>
        <v>Jherh js[kk oekZ</v>
      </c>
      <c r="C461" s="1121"/>
      <c r="D461" s="1066"/>
      <c r="E461" s="1067"/>
      <c r="F461" s="1124" t="str">
        <f>IF(details!$E$4="","",details!$E$4)</f>
        <v>Jh jk/ks';ke tk'kh</v>
      </c>
      <c r="G461" s="1124"/>
      <c r="H461" s="1125"/>
    </row>
    <row r="462" spans="1:8" ht="17" customHeight="1">
      <c r="A462" s="1123" t="s">
        <v>608</v>
      </c>
      <c r="B462" s="1124"/>
      <c r="C462" s="1124"/>
      <c r="D462" s="1064" t="s">
        <v>609</v>
      </c>
      <c r="E462" s="1064"/>
      <c r="F462" s="1124" t="s">
        <v>610</v>
      </c>
      <c r="G462" s="1124"/>
      <c r="H462" s="1125"/>
    </row>
    <row r="463" spans="1:8" ht="17" customHeight="1">
      <c r="A463" s="1082" t="s">
        <v>619</v>
      </c>
      <c r="B463" s="1083"/>
      <c r="C463" s="1083"/>
      <c r="D463" s="1083"/>
      <c r="E463" s="1083"/>
      <c r="F463" s="1083"/>
      <c r="G463" s="1083"/>
      <c r="H463" s="1084"/>
    </row>
    <row r="464" spans="1:8" ht="17" customHeight="1">
      <c r="A464" s="339"/>
      <c r="B464" s="369" t="s">
        <v>579</v>
      </c>
      <c r="C464" s="1077" t="str">
        <f>IF('statement of marks'!H17="","",'statement of marks'!H17)</f>
        <v>v 011</v>
      </c>
      <c r="D464" s="1077"/>
      <c r="E464" s="1077"/>
      <c r="F464" s="1077"/>
      <c r="G464" s="1077"/>
      <c r="H464" s="1078"/>
    </row>
    <row r="465" spans="1:8" ht="17" customHeight="1">
      <c r="A465" s="339"/>
      <c r="B465" s="369" t="s">
        <v>580</v>
      </c>
      <c r="C465" s="1077" t="str">
        <f>IF('statement of marks'!I17="","",'statement of marks'!I17)</f>
        <v>c 011</v>
      </c>
      <c r="D465" s="1077"/>
      <c r="E465" s="1077"/>
      <c r="F465" s="1077"/>
      <c r="G465" s="1077"/>
      <c r="H465" s="1078"/>
    </row>
    <row r="466" spans="1:8" ht="17" customHeight="1">
      <c r="A466" s="339"/>
      <c r="B466" s="369" t="s">
        <v>581</v>
      </c>
      <c r="C466" s="1077" t="str">
        <f>IF('statement of marks'!J17="","",'statement of marks'!J17)</f>
        <v>l 011</v>
      </c>
      <c r="D466" s="1077"/>
      <c r="E466" s="1077"/>
      <c r="F466" s="1077"/>
      <c r="G466" s="1077"/>
      <c r="H466" s="1078"/>
    </row>
    <row r="467" spans="1:8" ht="17" customHeight="1">
      <c r="A467" s="339"/>
      <c r="B467" s="369" t="s">
        <v>587</v>
      </c>
      <c r="C467" s="533" t="str">
        <f>IF('statement of marks'!F17="","",'statement of marks'!F17)</f>
        <v/>
      </c>
      <c r="D467" s="534" t="s">
        <v>622</v>
      </c>
      <c r="E467" s="1117" t="str">
        <f>IF('statement of marks'!G17="","",'statement of marks'!G17)</f>
        <v/>
      </c>
      <c r="F467" s="1117"/>
      <c r="G467" s="1117"/>
      <c r="H467" s="1118"/>
    </row>
    <row r="468" spans="1:8" ht="17" customHeight="1">
      <c r="A468" s="339"/>
      <c r="B468" s="369" t="s">
        <v>584</v>
      </c>
      <c r="C468" s="535" t="s">
        <v>612</v>
      </c>
      <c r="D468" s="536" t="s">
        <v>613</v>
      </c>
      <c r="E468" s="536" t="s">
        <v>614</v>
      </c>
      <c r="F468" s="536" t="s">
        <v>615</v>
      </c>
      <c r="G468" s="536" t="s">
        <v>616</v>
      </c>
      <c r="H468" s="341"/>
    </row>
    <row r="469" spans="1:8" ht="17" customHeight="1">
      <c r="A469" s="339"/>
      <c r="B469" s="368" t="s">
        <v>617</v>
      </c>
      <c r="C469" s="537" t="str">
        <f>IF(AND('statement of marks'!$D$3=1,'statement of marks'!ER17="mRrh.kZ"),'statement of marks'!$F$3,"")</f>
        <v/>
      </c>
      <c r="D469" s="537" t="str">
        <f>IF(AND('statement of marks'!$D$3=2,'statement of marks'!ER17="mRrh.kZ"),'statement of marks'!$F$3,"")</f>
        <v/>
      </c>
      <c r="E469" s="537" t="str">
        <f>IF(AND('statement of marks'!$D$3=3,'statement of marks'!ER17="mRrh.kZ"),'statement of marks'!$F$3,"")</f>
        <v/>
      </c>
      <c r="F469" s="537" t="str">
        <f>IF(AND('statement of marks'!$D$3=4,'statement of marks'!ER17="mRrh.kZ"),'statement of marks'!$F$3,"")</f>
        <v/>
      </c>
      <c r="G469" s="537" t="str">
        <f>IF(AND('statement of marks'!$D$3=5,'statement of marks'!ER17="mRrh.kZ"),'statement of marks'!$F$3,"")</f>
        <v/>
      </c>
      <c r="H469" s="341"/>
    </row>
    <row r="470" spans="1:8" ht="17" customHeight="1">
      <c r="A470" s="339"/>
      <c r="B470" s="368" t="str">
        <f>'statement of marks'!$DQ$5</f>
        <v>fgUnh</v>
      </c>
      <c r="C470" s="538"/>
      <c r="D470" s="539"/>
      <c r="E470" s="540" t="str">
        <f>IF(OR('statement of marks'!$DS17="",E469=""),"",'statement of marks'!$DS17)</f>
        <v/>
      </c>
      <c r="F470" s="540" t="str">
        <f>IF(OR('statement of marks'!$DS17="",F469=""),"",'statement of marks'!$DS17)</f>
        <v/>
      </c>
      <c r="G470" s="540" t="str">
        <f>IF(OR('statement of marks'!$DS17="",G469=""),"",'statement of marks'!$DS17)</f>
        <v/>
      </c>
      <c r="H470" s="341"/>
    </row>
    <row r="471" spans="1:8" ht="17" customHeight="1">
      <c r="A471" s="339"/>
      <c r="B471" s="549" t="str">
        <f>'statement of marks'!$DW$5</f>
        <v>mnwZ</v>
      </c>
      <c r="C471" s="538"/>
      <c r="D471" s="539"/>
      <c r="E471" s="540" t="str">
        <f>IF(OR('statement of marks'!$DY17="",E469=""),"",'statement of marks'!$DY17)</f>
        <v/>
      </c>
      <c r="F471" s="540" t="str">
        <f>IF(OR('statement of marks'!$DY17="",F469=""),"",'statement of marks'!$DY17)</f>
        <v/>
      </c>
      <c r="G471" s="540" t="str">
        <f>IF(OR('statement of marks'!$DY17="",G469=""),"",'statement of marks'!$DY17)</f>
        <v/>
      </c>
      <c r="H471" s="341"/>
    </row>
    <row r="472" spans="1:8" ht="17" customHeight="1">
      <c r="A472" s="339"/>
      <c r="B472" s="368" t="str">
        <f>'statement of marks'!$DT$5</f>
        <v>vaxszth</v>
      </c>
      <c r="C472" s="538"/>
      <c r="D472" s="539"/>
      <c r="E472" s="540" t="str">
        <f>IF(OR('statement of marks'!$DV17="",E469=""),"",'statement of marks'!$DV17)</f>
        <v/>
      </c>
      <c r="F472" s="540" t="str">
        <f>IF(OR('statement of marks'!$DV17="",F469=""),"",'statement of marks'!$DV17)</f>
        <v/>
      </c>
      <c r="G472" s="540" t="str">
        <f>IF(OR('statement of marks'!$DV17="",G469=""),"",'statement of marks'!$DV17)</f>
        <v/>
      </c>
      <c r="H472" s="341"/>
    </row>
    <row r="473" spans="1:8" ht="17" customHeight="1">
      <c r="A473" s="339"/>
      <c r="B473" s="368" t="str">
        <f>'statement of marks'!$DZ$5</f>
        <v>xf.kr</v>
      </c>
      <c r="C473" s="538"/>
      <c r="D473" s="539"/>
      <c r="E473" s="540" t="str">
        <f>IF(OR('statement of marks'!$EB17="",E469=""),"",'statement of marks'!$EB17)</f>
        <v/>
      </c>
      <c r="F473" s="540" t="str">
        <f>IF(OR('statement of marks'!$EB17="",F469=""),"",'statement of marks'!$EB17)</f>
        <v/>
      </c>
      <c r="G473" s="540" t="str">
        <f>IF(OR('statement of marks'!$EB17="",G469=""),"",'statement of marks'!$EB17)</f>
        <v/>
      </c>
      <c r="H473" s="341"/>
    </row>
    <row r="474" spans="1:8" ht="17" customHeight="1">
      <c r="A474" s="339"/>
      <c r="B474" s="368" t="str">
        <f>'statement of marks'!$EC$5</f>
        <v>Ik;kZoj.k v/;;u</v>
      </c>
      <c r="C474" s="538"/>
      <c r="D474" s="539"/>
      <c r="E474" s="540" t="str">
        <f>IF(OR('statement of marks'!$EE17="",E470=""),"",'statement of marks'!$EE17)</f>
        <v/>
      </c>
      <c r="F474" s="540" t="str">
        <f>IF(OR('statement of marks'!$EE17="",F470=""),"",'statement of marks'!$EE17)</f>
        <v/>
      </c>
      <c r="G474" s="540" t="str">
        <f>IF(OR('statement of marks'!$EE17="",G470=""),"",'statement of marks'!$EE17)</f>
        <v/>
      </c>
      <c r="H474" s="341"/>
    </row>
    <row r="475" spans="1:8" ht="17" customHeight="1">
      <c r="A475" s="339"/>
      <c r="B475" s="368" t="str">
        <f>'statement of marks'!$EF$5</f>
        <v>dk;kZuqHko</v>
      </c>
      <c r="C475" s="538"/>
      <c r="D475" s="539"/>
      <c r="E475" s="540" t="str">
        <f>IF(OR('statement of marks'!$EH17="",E469=""),"",'statement of marks'!$EH17)</f>
        <v/>
      </c>
      <c r="F475" s="540" t="str">
        <f>IF(OR('statement of marks'!$EH17="",F469=""),"",'statement of marks'!$EH17)</f>
        <v/>
      </c>
      <c r="G475" s="540" t="str">
        <f>IF(OR('statement of marks'!$EH17="",G469=""),"",'statement of marks'!$EH17)</f>
        <v/>
      </c>
      <c r="H475" s="341"/>
    </row>
    <row r="476" spans="1:8" ht="17" customHeight="1">
      <c r="A476" s="339"/>
      <c r="B476" s="368" t="str">
        <f>'statement of marks'!$EI$5</f>
        <v>dyk f'k{kk</v>
      </c>
      <c r="C476" s="538"/>
      <c r="D476" s="539"/>
      <c r="E476" s="541" t="str">
        <f>IF(OR('statement of marks'!$EK17="",E469=""),"",'statement of marks'!$EK17)</f>
        <v/>
      </c>
      <c r="F476" s="541" t="str">
        <f>IF(OR('statement of marks'!$EK17="",F469=""),"",'statement of marks'!$EK17)</f>
        <v/>
      </c>
      <c r="G476" s="541" t="str">
        <f>IF(OR('statement of marks'!$EK17="",G469=""),"",'statement of marks'!$EK17)</f>
        <v/>
      </c>
      <c r="H476" s="341"/>
    </row>
    <row r="477" spans="1:8" ht="17" customHeight="1">
      <c r="A477" s="339"/>
      <c r="B477" s="342" t="s">
        <v>649</v>
      </c>
      <c r="C477" s="542" t="str">
        <f>C469</f>
        <v/>
      </c>
      <c r="D477" s="542" t="str">
        <f>D469</f>
        <v/>
      </c>
      <c r="E477" s="542" t="str">
        <f>E469</f>
        <v/>
      </c>
      <c r="F477" s="542" t="str">
        <f>F469</f>
        <v/>
      </c>
      <c r="G477" s="542" t="str">
        <f>G469</f>
        <v/>
      </c>
      <c r="H477" s="341"/>
    </row>
    <row r="478" spans="1:8" ht="17" customHeight="1">
      <c r="A478" s="339"/>
      <c r="B478" s="368" t="str">
        <f>'statement of marks'!$EP$5</f>
        <v>Nk= mifLFkfr</v>
      </c>
      <c r="C478" s="543"/>
      <c r="D478" s="543"/>
      <c r="E478" s="544" t="str">
        <f>IF(OR('statement of marks'!$EP17="",E469=""),"",'statement of marks'!$EP17)</f>
        <v/>
      </c>
      <c r="F478" s="544" t="str">
        <f>IF(OR('statement of marks'!$EP17="",F469=""),"",'statement of marks'!$EP17)</f>
        <v/>
      </c>
      <c r="G478" s="544" t="str">
        <f>IF(OR('statement of marks'!$EP17="",G469=""),"",'statement of marks'!$EP17)</f>
        <v/>
      </c>
      <c r="H478" s="341"/>
    </row>
    <row r="479" spans="1:8" ht="17" customHeight="1">
      <c r="A479" s="339"/>
      <c r="B479" s="368" t="str">
        <f>'statement of marks'!$EO$5</f>
        <v>dqy ehfVax</v>
      </c>
      <c r="C479" s="545"/>
      <c r="D479" s="545"/>
      <c r="E479" s="545" t="str">
        <f>IF(OR('statement of marks'!$EO17="",E469=""),"",'statement of marks'!$EO17)</f>
        <v/>
      </c>
      <c r="F479" s="545" t="str">
        <f>IF(OR('statement of marks'!$EO17="",F469=""),"",'statement of marks'!$EO17)</f>
        <v/>
      </c>
      <c r="G479" s="545" t="str">
        <f>IF(OR('statement of marks'!$EO17="",G469=""),"",'statement of marks'!$EO17)</f>
        <v/>
      </c>
      <c r="H479" s="341"/>
    </row>
    <row r="480" spans="1:8" ht="17" customHeight="1">
      <c r="A480" s="339"/>
      <c r="B480" s="368" t="s">
        <v>620</v>
      </c>
      <c r="C480" s="545" t="str">
        <f>IF(OR(C478="",C479=""),"",C478/C479*100)</f>
        <v/>
      </c>
      <c r="D480" s="545" t="str">
        <f t="shared" ref="D480:G480" si="13">IF(OR(D478="",D479=""),"",D478/D479*100)</f>
        <v/>
      </c>
      <c r="E480" s="545" t="str">
        <f t="shared" si="13"/>
        <v/>
      </c>
      <c r="F480" s="545" t="str">
        <f t="shared" si="13"/>
        <v/>
      </c>
      <c r="G480" s="545" t="str">
        <f t="shared" si="13"/>
        <v/>
      </c>
      <c r="H480" s="341"/>
    </row>
    <row r="481" spans="1:8" ht="17" customHeight="1">
      <c r="A481" s="339"/>
      <c r="B481" s="368" t="s">
        <v>621</v>
      </c>
      <c r="C481" s="545"/>
      <c r="D481" s="545"/>
      <c r="E481" s="545"/>
      <c r="F481" s="545"/>
      <c r="G481" s="545"/>
      <c r="H481" s="341"/>
    </row>
    <row r="482" spans="1:8" ht="17" customHeight="1">
      <c r="A482" s="339"/>
      <c r="B482" s="369" t="s">
        <v>618</v>
      </c>
      <c r="C482" s="1126" t="str">
        <f>IF('statement of marks'!EY17="","",'statement of marks'!EY17)</f>
        <v/>
      </c>
      <c r="D482" s="1127"/>
      <c r="E482" s="1127"/>
      <c r="F482" s="1127"/>
      <c r="G482" s="1127"/>
      <c r="H482" s="1128"/>
    </row>
    <row r="483" spans="1:8" ht="17" customHeight="1">
      <c r="A483" s="1098"/>
      <c r="B483" s="1099"/>
      <c r="C483" s="1090"/>
      <c r="D483" s="1090"/>
      <c r="E483" s="1090"/>
      <c r="F483" s="1091"/>
      <c r="G483" s="1091"/>
      <c r="H483" s="1092"/>
    </row>
    <row r="484" spans="1:8" ht="17" customHeight="1" thickBot="1">
      <c r="A484" s="1096" t="s">
        <v>623</v>
      </c>
      <c r="B484" s="1097"/>
      <c r="C484" s="1102" t="s">
        <v>73</v>
      </c>
      <c r="D484" s="1102"/>
      <c r="E484" s="1102"/>
      <c r="F484" s="1103" t="s">
        <v>624</v>
      </c>
      <c r="G484" s="1103"/>
      <c r="H484" s="1104"/>
    </row>
    <row r="485" spans="1:8" ht="17" customHeight="1">
      <c r="A485" s="1079" t="s">
        <v>592</v>
      </c>
      <c r="B485" s="1080"/>
      <c r="C485" s="1080"/>
      <c r="D485" s="1080"/>
      <c r="E485" s="1080"/>
      <c r="F485" s="1080"/>
      <c r="G485" s="1080"/>
      <c r="H485" s="1081"/>
    </row>
    <row r="486" spans="1:8" ht="17" customHeight="1">
      <c r="A486" s="1082" t="s">
        <v>611</v>
      </c>
      <c r="B486" s="1083"/>
      <c r="C486" s="1083"/>
      <c r="D486" s="1083"/>
      <c r="E486" s="1083"/>
      <c r="F486" s="1083"/>
      <c r="G486" s="1083"/>
      <c r="H486" s="1084"/>
    </row>
    <row r="487" spans="1:8" ht="17" customHeight="1">
      <c r="A487" s="339"/>
      <c r="B487" s="1085" t="s">
        <v>74</v>
      </c>
      <c r="C487" s="1085"/>
      <c r="D487" s="527">
        <f>YEAR(details!F18)</f>
        <v>1900</v>
      </c>
      <c r="E487" s="528" t="s">
        <v>594</v>
      </c>
      <c r="F487" s="527" t="str">
        <f>'statement of marks'!$F$3</f>
        <v>2015-16</v>
      </c>
      <c r="G487" s="1085" t="s">
        <v>595</v>
      </c>
      <c r="H487" s="1086"/>
    </row>
    <row r="488" spans="1:8" ht="17" customHeight="1">
      <c r="A488" s="339"/>
      <c r="B488" s="1062" t="s">
        <v>593</v>
      </c>
      <c r="C488" s="1063"/>
      <c r="D488" s="1077" t="str">
        <f>'statement of marks'!$A$1</f>
        <v>jk- ck- ek/;fed fo|ky; uohu] fuEckgsM+k</v>
      </c>
      <c r="E488" s="1077"/>
      <c r="F488" s="1077"/>
      <c r="G488" s="1077"/>
      <c r="H488" s="1078"/>
    </row>
    <row r="489" spans="1:8" ht="17" customHeight="1">
      <c r="A489" s="339"/>
      <c r="B489" s="1062" t="str">
        <f>'statement of marks'!$H$3</f>
        <v>fo|ky; dk Mk;l dksM+ →</v>
      </c>
      <c r="C489" s="1063"/>
      <c r="D489" s="1073" t="str">
        <f>'statement of marks'!$I$3</f>
        <v>00001</v>
      </c>
      <c r="E489" s="1074"/>
      <c r="F489" s="1075"/>
      <c r="G489" s="1075"/>
      <c r="H489" s="1076"/>
    </row>
    <row r="490" spans="1:8" ht="17" customHeight="1">
      <c r="A490" s="339"/>
      <c r="B490" s="1062" t="s">
        <v>579</v>
      </c>
      <c r="C490" s="1063"/>
      <c r="D490" s="1077" t="str">
        <f>IF('statement of marks'!H18="","",'statement of marks'!H18)</f>
        <v>v 012</v>
      </c>
      <c r="E490" s="1077"/>
      <c r="F490" s="1077"/>
      <c r="G490" s="1077"/>
      <c r="H490" s="1078"/>
    </row>
    <row r="491" spans="1:8" ht="17" customHeight="1">
      <c r="A491" s="339"/>
      <c r="B491" s="1062" t="s">
        <v>596</v>
      </c>
      <c r="C491" s="1063"/>
      <c r="D491" s="529" t="str">
        <f>IF('statement of marks'!C18="B","Nk=",IF('statement of marks'!C18="G","Nk=k",""))</f>
        <v/>
      </c>
      <c r="E491" s="529" t="s">
        <v>585</v>
      </c>
      <c r="F491" s="1111" t="str">
        <f>IF('statement of marks'!B18="","",'statement of marks'!B18)</f>
        <v/>
      </c>
      <c r="G491" s="1111"/>
      <c r="H491" s="1112"/>
    </row>
    <row r="492" spans="1:8" ht="17" customHeight="1">
      <c r="A492" s="339"/>
      <c r="B492" s="1062" t="s">
        <v>581</v>
      </c>
      <c r="C492" s="1063"/>
      <c r="D492" s="1077" t="str">
        <f>IF('statement of marks'!J18="","",'statement of marks'!J18)</f>
        <v>l 012</v>
      </c>
      <c r="E492" s="1077"/>
      <c r="F492" s="1077"/>
      <c r="G492" s="1077"/>
      <c r="H492" s="1078"/>
    </row>
    <row r="493" spans="1:8" ht="17" customHeight="1">
      <c r="A493" s="339"/>
      <c r="B493" s="1062" t="s">
        <v>580</v>
      </c>
      <c r="C493" s="1063"/>
      <c r="D493" s="1077" t="str">
        <f>IF('statement of marks'!I18="","",'statement of marks'!I18)</f>
        <v>c 012</v>
      </c>
      <c r="E493" s="1077"/>
      <c r="F493" s="1077"/>
      <c r="G493" s="1077"/>
      <c r="H493" s="1078"/>
    </row>
    <row r="494" spans="1:8" ht="17" customHeight="1">
      <c r="A494" s="339"/>
      <c r="B494" s="1062" t="s">
        <v>598</v>
      </c>
      <c r="C494" s="1063"/>
      <c r="D494" s="1077" t="str">
        <f>IF(details!M18="","",details!M18)</f>
        <v/>
      </c>
      <c r="E494" s="1077"/>
      <c r="F494" s="1077"/>
      <c r="G494" s="1077"/>
      <c r="H494" s="1078"/>
    </row>
    <row r="495" spans="1:8" ht="17" customHeight="1">
      <c r="A495" s="339"/>
      <c r="B495" s="1062" t="s">
        <v>648</v>
      </c>
      <c r="C495" s="1063"/>
      <c r="D495" s="1077" t="str">
        <f>IF(details!N18="","",details!N18)</f>
        <v/>
      </c>
      <c r="E495" s="1077"/>
      <c r="F495" s="1077"/>
      <c r="G495" s="1077"/>
      <c r="H495" s="1078"/>
    </row>
    <row r="496" spans="1:8" ht="17" customHeight="1">
      <c r="A496" s="339"/>
      <c r="B496" s="1062" t="s">
        <v>71</v>
      </c>
      <c r="C496" s="1063"/>
      <c r="D496" s="530">
        <f>'statement of marks'!$D$3</f>
        <v>3</v>
      </c>
      <c r="E496" s="531" t="s">
        <v>583</v>
      </c>
      <c r="F496" s="530" t="str">
        <f>IF('statement of marks'!E18="","",'statement of marks'!E18)</f>
        <v/>
      </c>
      <c r="G496" s="531" t="s">
        <v>597</v>
      </c>
      <c r="H496" s="340" t="str">
        <f>IF(details!F18="","",details!F18)</f>
        <v/>
      </c>
    </row>
    <row r="497" spans="1:8" ht="17" customHeight="1">
      <c r="A497" s="339"/>
      <c r="B497" s="1062" t="s">
        <v>587</v>
      </c>
      <c r="C497" s="1063"/>
      <c r="D497" s="1115" t="str">
        <f>IF('statement of marks'!F18="","",'statement of marks'!F18)</f>
        <v/>
      </c>
      <c r="E497" s="1115"/>
      <c r="F497" s="1115"/>
      <c r="G497" s="1115"/>
      <c r="H497" s="1116"/>
    </row>
    <row r="498" spans="1:8" ht="17" customHeight="1">
      <c r="A498" s="339"/>
      <c r="B498" s="1062" t="s">
        <v>588</v>
      </c>
      <c r="C498" s="1063"/>
      <c r="D498" s="1117" t="str">
        <f>IF('statement of marks'!G18="","",'statement of marks'!G18)</f>
        <v/>
      </c>
      <c r="E498" s="1117"/>
      <c r="F498" s="1117"/>
      <c r="G498" s="1117"/>
      <c r="H498" s="1118"/>
    </row>
    <row r="499" spans="1:8" ht="17" customHeight="1">
      <c r="A499" s="339"/>
      <c r="B499" s="1087" t="s">
        <v>599</v>
      </c>
      <c r="C499" s="1088"/>
      <c r="D499" s="1088"/>
      <c r="E499" s="1089"/>
      <c r="F499" s="1119" t="str">
        <f>IF(details!P18="","",details!P18)</f>
        <v/>
      </c>
      <c r="G499" s="1119"/>
      <c r="H499" s="1120"/>
    </row>
    <row r="500" spans="1:8" ht="17" customHeight="1">
      <c r="A500" s="339"/>
      <c r="B500" s="1062" t="s">
        <v>603</v>
      </c>
      <c r="C500" s="1063"/>
      <c r="D500" s="1077" t="str">
        <f>IF(details!L18="","",details!L18)</f>
        <v>Ik 012</v>
      </c>
      <c r="E500" s="1077"/>
      <c r="F500" s="1077"/>
      <c r="G500" s="1077"/>
      <c r="H500" s="1078"/>
    </row>
    <row r="501" spans="1:8" ht="17" customHeight="1">
      <c r="A501" s="339"/>
      <c r="B501" s="1062" t="s">
        <v>604</v>
      </c>
      <c r="C501" s="1063"/>
      <c r="D501" s="1077" t="str">
        <f>IF(details!O18="","",details!O18)</f>
        <v/>
      </c>
      <c r="E501" s="1077"/>
      <c r="F501" s="1077"/>
      <c r="G501" s="1077"/>
      <c r="H501" s="1078"/>
    </row>
    <row r="502" spans="1:8" ht="17" customHeight="1">
      <c r="A502" s="339"/>
      <c r="B502" s="1062" t="s">
        <v>605</v>
      </c>
      <c r="C502" s="1063"/>
      <c r="D502" s="532" t="str">
        <f>IF('statement of marks'!ER18="mRrh.kZ",'statement of marks'!$D$3,"")</f>
        <v/>
      </c>
      <c r="E502" s="1065" t="s">
        <v>606</v>
      </c>
      <c r="F502" s="1065"/>
      <c r="G502" s="1113" t="str">
        <f>IF(D502="","",D502+1)</f>
        <v/>
      </c>
      <c r="H502" s="1114"/>
    </row>
    <row r="503" spans="1:8" ht="17" customHeight="1">
      <c r="A503" s="339"/>
      <c r="B503" s="1062" t="s">
        <v>607</v>
      </c>
      <c r="C503" s="1063"/>
      <c r="D503" s="1068">
        <f>IF(details!$L$4="","",details!$L$4)</f>
        <v>42460</v>
      </c>
      <c r="E503" s="1069"/>
      <c r="F503" s="1121"/>
      <c r="G503" s="1121"/>
      <c r="H503" s="1122"/>
    </row>
    <row r="504" spans="1:8" ht="17" customHeight="1">
      <c r="A504" s="339"/>
      <c r="B504" s="1121"/>
      <c r="C504" s="1121"/>
      <c r="D504" s="1066"/>
      <c r="E504" s="1067"/>
      <c r="F504" s="1124"/>
      <c r="G504" s="1124"/>
      <c r="H504" s="1125"/>
    </row>
    <row r="505" spans="1:8" ht="17" customHeight="1">
      <c r="A505" s="339"/>
      <c r="B505" s="1121" t="str">
        <f>IF(details!$H$4="","",details!$H$4)</f>
        <v>Jherh js[kk oekZ</v>
      </c>
      <c r="C505" s="1121"/>
      <c r="D505" s="1066"/>
      <c r="E505" s="1067"/>
      <c r="F505" s="1124" t="str">
        <f>IF(details!$E$4="","",details!$E$4)</f>
        <v>Jh jk/ks';ke tk'kh</v>
      </c>
      <c r="G505" s="1124"/>
      <c r="H505" s="1125"/>
    </row>
    <row r="506" spans="1:8" ht="17" customHeight="1">
      <c r="A506" s="1123" t="s">
        <v>608</v>
      </c>
      <c r="B506" s="1124"/>
      <c r="C506" s="1124"/>
      <c r="D506" s="1064" t="s">
        <v>609</v>
      </c>
      <c r="E506" s="1064"/>
      <c r="F506" s="1124" t="s">
        <v>610</v>
      </c>
      <c r="G506" s="1124"/>
      <c r="H506" s="1125"/>
    </row>
    <row r="507" spans="1:8" ht="17" customHeight="1">
      <c r="A507" s="1082" t="s">
        <v>619</v>
      </c>
      <c r="B507" s="1083"/>
      <c r="C507" s="1083"/>
      <c r="D507" s="1083"/>
      <c r="E507" s="1083"/>
      <c r="F507" s="1083"/>
      <c r="G507" s="1083"/>
      <c r="H507" s="1084"/>
    </row>
    <row r="508" spans="1:8" ht="17" customHeight="1">
      <c r="A508" s="339"/>
      <c r="B508" s="369" t="s">
        <v>579</v>
      </c>
      <c r="C508" s="1077" t="str">
        <f>IF('statement of marks'!H18="","",'statement of marks'!H18)</f>
        <v>v 012</v>
      </c>
      <c r="D508" s="1077"/>
      <c r="E508" s="1077"/>
      <c r="F508" s="1077"/>
      <c r="G508" s="1077"/>
      <c r="H508" s="1078"/>
    </row>
    <row r="509" spans="1:8" ht="17" customHeight="1">
      <c r="A509" s="339"/>
      <c r="B509" s="369" t="s">
        <v>580</v>
      </c>
      <c r="C509" s="1077" t="str">
        <f>IF('statement of marks'!I18="","",'statement of marks'!I18)</f>
        <v>c 012</v>
      </c>
      <c r="D509" s="1077"/>
      <c r="E509" s="1077"/>
      <c r="F509" s="1077"/>
      <c r="G509" s="1077"/>
      <c r="H509" s="1078"/>
    </row>
    <row r="510" spans="1:8" ht="17" customHeight="1">
      <c r="A510" s="339"/>
      <c r="B510" s="369" t="s">
        <v>581</v>
      </c>
      <c r="C510" s="1077" t="str">
        <f>IF('statement of marks'!J18="","",'statement of marks'!J18)</f>
        <v>l 012</v>
      </c>
      <c r="D510" s="1077"/>
      <c r="E510" s="1077"/>
      <c r="F510" s="1077"/>
      <c r="G510" s="1077"/>
      <c r="H510" s="1078"/>
    </row>
    <row r="511" spans="1:8" ht="17" customHeight="1">
      <c r="A511" s="339"/>
      <c r="B511" s="369" t="s">
        <v>587</v>
      </c>
      <c r="C511" s="533" t="str">
        <f>IF('statement of marks'!F18="","",'statement of marks'!F18)</f>
        <v/>
      </c>
      <c r="D511" s="534" t="s">
        <v>622</v>
      </c>
      <c r="E511" s="1117" t="str">
        <f>IF('statement of marks'!G18="","",'statement of marks'!G18)</f>
        <v/>
      </c>
      <c r="F511" s="1117"/>
      <c r="G511" s="1117"/>
      <c r="H511" s="1118"/>
    </row>
    <row r="512" spans="1:8" ht="17" customHeight="1">
      <c r="A512" s="339"/>
      <c r="B512" s="369" t="s">
        <v>584</v>
      </c>
      <c r="C512" s="535" t="s">
        <v>612</v>
      </c>
      <c r="D512" s="536" t="s">
        <v>613</v>
      </c>
      <c r="E512" s="536" t="s">
        <v>614</v>
      </c>
      <c r="F512" s="536" t="s">
        <v>615</v>
      </c>
      <c r="G512" s="536" t="s">
        <v>616</v>
      </c>
      <c r="H512" s="341"/>
    </row>
    <row r="513" spans="1:8" ht="17" customHeight="1">
      <c r="A513" s="339"/>
      <c r="B513" s="368" t="s">
        <v>617</v>
      </c>
      <c r="C513" s="537" t="str">
        <f>IF(AND('statement of marks'!$D$3=1,'statement of marks'!ER18="mRrh.kZ"),'statement of marks'!$F$3,"")</f>
        <v/>
      </c>
      <c r="D513" s="537" t="str">
        <f>IF(AND('statement of marks'!$D$3=2,'statement of marks'!ER18="mRrh.kZ"),'statement of marks'!$F$3,"")</f>
        <v/>
      </c>
      <c r="E513" s="537" t="str">
        <f>IF(AND('statement of marks'!$D$3=3,'statement of marks'!ER18="mRrh.kZ"),'statement of marks'!$F$3,"")</f>
        <v/>
      </c>
      <c r="F513" s="537" t="str">
        <f>IF(AND('statement of marks'!$D$3=4,'statement of marks'!ER18="mRrh.kZ"),'statement of marks'!$F$3,"")</f>
        <v/>
      </c>
      <c r="G513" s="537" t="str">
        <f>IF(AND('statement of marks'!$D$3=5,'statement of marks'!ER18="mRrh.kZ"),'statement of marks'!$F$3,"")</f>
        <v/>
      </c>
      <c r="H513" s="341"/>
    </row>
    <row r="514" spans="1:8" ht="17" customHeight="1">
      <c r="A514" s="339"/>
      <c r="B514" s="368" t="str">
        <f>'statement of marks'!$DQ$5</f>
        <v>fgUnh</v>
      </c>
      <c r="C514" s="538"/>
      <c r="D514" s="539"/>
      <c r="E514" s="540" t="str">
        <f>IF(OR('statement of marks'!$DS18="",E513=""),"",'statement of marks'!$DS18)</f>
        <v/>
      </c>
      <c r="F514" s="540" t="str">
        <f>IF(OR('statement of marks'!$DS18="",F513=""),"",'statement of marks'!$DS18)</f>
        <v/>
      </c>
      <c r="G514" s="540" t="str">
        <f>IF(OR('statement of marks'!$DS18="",G513=""),"",'statement of marks'!$DS18)</f>
        <v/>
      </c>
      <c r="H514" s="341"/>
    </row>
    <row r="515" spans="1:8" ht="17" customHeight="1">
      <c r="A515" s="339"/>
      <c r="B515" s="549" t="str">
        <f>'statement of marks'!$DW$5</f>
        <v>mnwZ</v>
      </c>
      <c r="C515" s="538"/>
      <c r="D515" s="539"/>
      <c r="E515" s="540" t="str">
        <f>IF(OR('statement of marks'!$DY18="",E513=""),"",'statement of marks'!$DY18)</f>
        <v/>
      </c>
      <c r="F515" s="540" t="str">
        <f>IF(OR('statement of marks'!$DY18="",F513=""),"",'statement of marks'!$DY18)</f>
        <v/>
      </c>
      <c r="G515" s="540" t="str">
        <f>IF(OR('statement of marks'!$DY18="",G513=""),"",'statement of marks'!$DY18)</f>
        <v/>
      </c>
      <c r="H515" s="341"/>
    </row>
    <row r="516" spans="1:8" ht="17" customHeight="1">
      <c r="A516" s="339"/>
      <c r="B516" s="368" t="str">
        <f>'statement of marks'!$DT$5</f>
        <v>vaxszth</v>
      </c>
      <c r="C516" s="538"/>
      <c r="D516" s="539"/>
      <c r="E516" s="540" t="str">
        <f>IF(OR('statement of marks'!$DV18="",E513=""),"",'statement of marks'!$DV18)</f>
        <v/>
      </c>
      <c r="F516" s="540" t="str">
        <f>IF(OR('statement of marks'!$DV18="",F513=""),"",'statement of marks'!$DV18)</f>
        <v/>
      </c>
      <c r="G516" s="540" t="str">
        <f>IF(OR('statement of marks'!$DV18="",G513=""),"",'statement of marks'!$DV18)</f>
        <v/>
      </c>
      <c r="H516" s="341"/>
    </row>
    <row r="517" spans="1:8" ht="17" customHeight="1">
      <c r="A517" s="339"/>
      <c r="B517" s="368" t="str">
        <f>'statement of marks'!$DZ$5</f>
        <v>xf.kr</v>
      </c>
      <c r="C517" s="538"/>
      <c r="D517" s="539"/>
      <c r="E517" s="540" t="str">
        <f>IF(OR('statement of marks'!$EB18="",E513=""),"",'statement of marks'!$EB18)</f>
        <v/>
      </c>
      <c r="F517" s="540" t="str">
        <f>IF(OR('statement of marks'!$EB18="",F513=""),"",'statement of marks'!$EB18)</f>
        <v/>
      </c>
      <c r="G517" s="540" t="str">
        <f>IF(OR('statement of marks'!$EB18="",G513=""),"",'statement of marks'!$EB18)</f>
        <v/>
      </c>
      <c r="H517" s="341"/>
    </row>
    <row r="518" spans="1:8" ht="17" customHeight="1">
      <c r="A518" s="339"/>
      <c r="B518" s="368" t="str">
        <f>'statement of marks'!$EC$5</f>
        <v>Ik;kZoj.k v/;;u</v>
      </c>
      <c r="C518" s="538"/>
      <c r="D518" s="539"/>
      <c r="E518" s="540" t="str">
        <f>IF(OR('statement of marks'!$EE18="",E514=""),"",'statement of marks'!$EE18)</f>
        <v/>
      </c>
      <c r="F518" s="540" t="str">
        <f>IF(OR('statement of marks'!$EE18="",F514=""),"",'statement of marks'!$EE18)</f>
        <v/>
      </c>
      <c r="G518" s="540" t="str">
        <f>IF(OR('statement of marks'!$EE18="",G514=""),"",'statement of marks'!$EE18)</f>
        <v/>
      </c>
      <c r="H518" s="341"/>
    </row>
    <row r="519" spans="1:8" ht="17" customHeight="1">
      <c r="A519" s="339"/>
      <c r="B519" s="368" t="str">
        <f>'statement of marks'!$EF$5</f>
        <v>dk;kZuqHko</v>
      </c>
      <c r="C519" s="538"/>
      <c r="D519" s="539"/>
      <c r="E519" s="540" t="str">
        <f>IF(OR('statement of marks'!$EH18="",E513=""),"",'statement of marks'!$EH18)</f>
        <v/>
      </c>
      <c r="F519" s="540" t="str">
        <f>IF(OR('statement of marks'!$EH18="",F513=""),"",'statement of marks'!$EH18)</f>
        <v/>
      </c>
      <c r="G519" s="540" t="str">
        <f>IF(OR('statement of marks'!$EH18="",G513=""),"",'statement of marks'!$EH18)</f>
        <v/>
      </c>
      <c r="H519" s="341"/>
    </row>
    <row r="520" spans="1:8" ht="17" customHeight="1">
      <c r="A520" s="339"/>
      <c r="B520" s="368" t="str">
        <f>'statement of marks'!$EI$5</f>
        <v>dyk f'k{kk</v>
      </c>
      <c r="C520" s="538"/>
      <c r="D520" s="539"/>
      <c r="E520" s="541" t="str">
        <f>IF(OR('statement of marks'!$EK18="",E513=""),"",'statement of marks'!$EK18)</f>
        <v/>
      </c>
      <c r="F520" s="541" t="str">
        <f>IF(OR('statement of marks'!$EK18="",F513=""),"",'statement of marks'!$EK18)</f>
        <v/>
      </c>
      <c r="G520" s="541" t="str">
        <f>IF(OR('statement of marks'!$EK18="",G513=""),"",'statement of marks'!$EK18)</f>
        <v/>
      </c>
      <c r="H520" s="341"/>
    </row>
    <row r="521" spans="1:8" ht="17" customHeight="1">
      <c r="A521" s="339"/>
      <c r="B521" s="342" t="s">
        <v>649</v>
      </c>
      <c r="C521" s="542" t="str">
        <f>C513</f>
        <v/>
      </c>
      <c r="D521" s="542" t="str">
        <f>D513</f>
        <v/>
      </c>
      <c r="E521" s="542" t="str">
        <f>E513</f>
        <v/>
      </c>
      <c r="F521" s="542" t="str">
        <f>F513</f>
        <v/>
      </c>
      <c r="G521" s="542" t="str">
        <f>G513</f>
        <v/>
      </c>
      <c r="H521" s="341"/>
    </row>
    <row r="522" spans="1:8" ht="17" customHeight="1">
      <c r="A522" s="339"/>
      <c r="B522" s="368" t="str">
        <f>'statement of marks'!$EP$5</f>
        <v>Nk= mifLFkfr</v>
      </c>
      <c r="C522" s="543"/>
      <c r="D522" s="543"/>
      <c r="E522" s="544" t="str">
        <f>IF(OR('statement of marks'!$EP18="",E513=""),"",'statement of marks'!$EP18)</f>
        <v/>
      </c>
      <c r="F522" s="544" t="str">
        <f>IF(OR('statement of marks'!$EP18="",F513=""),"",'statement of marks'!$EP18)</f>
        <v/>
      </c>
      <c r="G522" s="544" t="str">
        <f>IF(OR('statement of marks'!$EP18="",G513=""),"",'statement of marks'!$EP18)</f>
        <v/>
      </c>
      <c r="H522" s="341"/>
    </row>
    <row r="523" spans="1:8" ht="17" customHeight="1">
      <c r="A523" s="339"/>
      <c r="B523" s="368" t="str">
        <f>'statement of marks'!$EO$5</f>
        <v>dqy ehfVax</v>
      </c>
      <c r="C523" s="545"/>
      <c r="D523" s="545"/>
      <c r="E523" s="545" t="str">
        <f>IF(OR('statement of marks'!$EO18="",E513=""),"",'statement of marks'!$EO18)</f>
        <v/>
      </c>
      <c r="F523" s="545" t="str">
        <f>IF(OR('statement of marks'!$EO18="",F513=""),"",'statement of marks'!$EO18)</f>
        <v/>
      </c>
      <c r="G523" s="545" t="str">
        <f>IF(OR('statement of marks'!$EO18="",G513=""),"",'statement of marks'!$EO18)</f>
        <v/>
      </c>
      <c r="H523" s="341"/>
    </row>
    <row r="524" spans="1:8" ht="17" customHeight="1">
      <c r="A524" s="339"/>
      <c r="B524" s="368" t="s">
        <v>620</v>
      </c>
      <c r="C524" s="545" t="str">
        <f>IF(OR(C522="",C523=""),"",C522/C523*100)</f>
        <v/>
      </c>
      <c r="D524" s="545" t="str">
        <f t="shared" ref="D524:G524" si="14">IF(OR(D522="",D523=""),"",D522/D523*100)</f>
        <v/>
      </c>
      <c r="E524" s="545" t="str">
        <f t="shared" si="14"/>
        <v/>
      </c>
      <c r="F524" s="545" t="str">
        <f t="shared" si="14"/>
        <v/>
      </c>
      <c r="G524" s="545" t="str">
        <f t="shared" si="14"/>
        <v/>
      </c>
      <c r="H524" s="341"/>
    </row>
    <row r="525" spans="1:8" ht="17" customHeight="1">
      <c r="A525" s="339"/>
      <c r="B525" s="368" t="s">
        <v>621</v>
      </c>
      <c r="C525" s="545"/>
      <c r="D525" s="545"/>
      <c r="E525" s="545"/>
      <c r="F525" s="545"/>
      <c r="G525" s="545"/>
      <c r="H525" s="341"/>
    </row>
    <row r="526" spans="1:8" ht="17" customHeight="1">
      <c r="A526" s="339"/>
      <c r="B526" s="369" t="s">
        <v>618</v>
      </c>
      <c r="C526" s="1126" t="str">
        <f>IF('statement of marks'!EY18="","",'statement of marks'!EY18)</f>
        <v/>
      </c>
      <c r="D526" s="1127"/>
      <c r="E526" s="1127"/>
      <c r="F526" s="1127"/>
      <c r="G526" s="1127"/>
      <c r="H526" s="1128"/>
    </row>
    <row r="527" spans="1:8" ht="17" customHeight="1">
      <c r="A527" s="1098"/>
      <c r="B527" s="1099"/>
      <c r="C527" s="1090"/>
      <c r="D527" s="1090"/>
      <c r="E527" s="1090"/>
      <c r="F527" s="1091"/>
      <c r="G527" s="1091"/>
      <c r="H527" s="1092"/>
    </row>
    <row r="528" spans="1:8" ht="17" customHeight="1" thickBot="1">
      <c r="A528" s="1096" t="s">
        <v>623</v>
      </c>
      <c r="B528" s="1097"/>
      <c r="C528" s="1102" t="s">
        <v>73</v>
      </c>
      <c r="D528" s="1102"/>
      <c r="E528" s="1102"/>
      <c r="F528" s="1103" t="s">
        <v>624</v>
      </c>
      <c r="G528" s="1103"/>
      <c r="H528" s="1104"/>
    </row>
    <row r="529" spans="1:8" ht="17" customHeight="1">
      <c r="A529" s="1079" t="s">
        <v>592</v>
      </c>
      <c r="B529" s="1080"/>
      <c r="C529" s="1080"/>
      <c r="D529" s="1080"/>
      <c r="E529" s="1080"/>
      <c r="F529" s="1080"/>
      <c r="G529" s="1080"/>
      <c r="H529" s="1081"/>
    </row>
    <row r="530" spans="1:8" ht="17" customHeight="1">
      <c r="A530" s="1082" t="s">
        <v>611</v>
      </c>
      <c r="B530" s="1083"/>
      <c r="C530" s="1083"/>
      <c r="D530" s="1083"/>
      <c r="E530" s="1083"/>
      <c r="F530" s="1083"/>
      <c r="G530" s="1083"/>
      <c r="H530" s="1084"/>
    </row>
    <row r="531" spans="1:8" ht="17" customHeight="1">
      <c r="A531" s="339"/>
      <c r="B531" s="1085" t="s">
        <v>74</v>
      </c>
      <c r="C531" s="1085"/>
      <c r="D531" s="527">
        <f>YEAR(details!F19)</f>
        <v>1900</v>
      </c>
      <c r="E531" s="528" t="s">
        <v>594</v>
      </c>
      <c r="F531" s="527" t="str">
        <f>'statement of marks'!$F$3</f>
        <v>2015-16</v>
      </c>
      <c r="G531" s="1085" t="s">
        <v>595</v>
      </c>
      <c r="H531" s="1086"/>
    </row>
    <row r="532" spans="1:8" ht="17" customHeight="1">
      <c r="A532" s="339"/>
      <c r="B532" s="1062" t="s">
        <v>593</v>
      </c>
      <c r="C532" s="1063"/>
      <c r="D532" s="1077" t="str">
        <f>'statement of marks'!$A$1</f>
        <v>jk- ck- ek/;fed fo|ky; uohu] fuEckgsM+k</v>
      </c>
      <c r="E532" s="1077"/>
      <c r="F532" s="1077"/>
      <c r="G532" s="1077"/>
      <c r="H532" s="1078"/>
    </row>
    <row r="533" spans="1:8" ht="17" customHeight="1">
      <c r="A533" s="339"/>
      <c r="B533" s="1062" t="str">
        <f>'statement of marks'!$H$3</f>
        <v>fo|ky; dk Mk;l dksM+ →</v>
      </c>
      <c r="C533" s="1063"/>
      <c r="D533" s="1073" t="str">
        <f>'statement of marks'!$I$3</f>
        <v>00001</v>
      </c>
      <c r="E533" s="1074"/>
      <c r="F533" s="1075"/>
      <c r="G533" s="1075"/>
      <c r="H533" s="1076"/>
    </row>
    <row r="534" spans="1:8" ht="17" customHeight="1">
      <c r="A534" s="339"/>
      <c r="B534" s="1062" t="s">
        <v>579</v>
      </c>
      <c r="C534" s="1063"/>
      <c r="D534" s="1077" t="str">
        <f>IF('statement of marks'!H19="","",'statement of marks'!H19)</f>
        <v>v 013</v>
      </c>
      <c r="E534" s="1077"/>
      <c r="F534" s="1077"/>
      <c r="G534" s="1077"/>
      <c r="H534" s="1078"/>
    </row>
    <row r="535" spans="1:8" ht="17" customHeight="1">
      <c r="A535" s="339"/>
      <c r="B535" s="1062" t="s">
        <v>596</v>
      </c>
      <c r="C535" s="1063"/>
      <c r="D535" s="529" t="str">
        <f>IF('statement of marks'!C19="B","Nk=",IF('statement of marks'!C19="G","Nk=k",""))</f>
        <v/>
      </c>
      <c r="E535" s="529" t="s">
        <v>585</v>
      </c>
      <c r="F535" s="1111" t="str">
        <f>IF('statement of marks'!B19="","",'statement of marks'!B19)</f>
        <v/>
      </c>
      <c r="G535" s="1111"/>
      <c r="H535" s="1112"/>
    </row>
    <row r="536" spans="1:8" ht="17" customHeight="1">
      <c r="A536" s="339"/>
      <c r="B536" s="1062" t="s">
        <v>581</v>
      </c>
      <c r="C536" s="1063"/>
      <c r="D536" s="1077" t="str">
        <f>IF('statement of marks'!J19="","",'statement of marks'!J19)</f>
        <v>l 013</v>
      </c>
      <c r="E536" s="1077"/>
      <c r="F536" s="1077"/>
      <c r="G536" s="1077"/>
      <c r="H536" s="1078"/>
    </row>
    <row r="537" spans="1:8" ht="17" customHeight="1">
      <c r="A537" s="339"/>
      <c r="B537" s="1062" t="s">
        <v>580</v>
      </c>
      <c r="C537" s="1063"/>
      <c r="D537" s="1077" t="str">
        <f>IF('statement of marks'!I19="","",'statement of marks'!I19)</f>
        <v>c 013</v>
      </c>
      <c r="E537" s="1077"/>
      <c r="F537" s="1077"/>
      <c r="G537" s="1077"/>
      <c r="H537" s="1078"/>
    </row>
    <row r="538" spans="1:8" ht="17" customHeight="1">
      <c r="A538" s="339"/>
      <c r="B538" s="1062" t="s">
        <v>598</v>
      </c>
      <c r="C538" s="1063"/>
      <c r="D538" s="1077" t="str">
        <f>IF(details!M19="","",details!M19)</f>
        <v/>
      </c>
      <c r="E538" s="1077"/>
      <c r="F538" s="1077"/>
      <c r="G538" s="1077"/>
      <c r="H538" s="1078"/>
    </row>
    <row r="539" spans="1:8" ht="17" customHeight="1">
      <c r="A539" s="339"/>
      <c r="B539" s="1062" t="s">
        <v>648</v>
      </c>
      <c r="C539" s="1063"/>
      <c r="D539" s="1077" t="str">
        <f>IF(details!N19="","",details!N19)</f>
        <v/>
      </c>
      <c r="E539" s="1077"/>
      <c r="F539" s="1077"/>
      <c r="G539" s="1077"/>
      <c r="H539" s="1078"/>
    </row>
    <row r="540" spans="1:8" ht="17" customHeight="1">
      <c r="A540" s="339"/>
      <c r="B540" s="1062" t="s">
        <v>71</v>
      </c>
      <c r="C540" s="1063"/>
      <c r="D540" s="530">
        <f>'statement of marks'!$D$3</f>
        <v>3</v>
      </c>
      <c r="E540" s="531" t="s">
        <v>583</v>
      </c>
      <c r="F540" s="530" t="str">
        <f>IF('statement of marks'!E19="","",'statement of marks'!E19)</f>
        <v/>
      </c>
      <c r="G540" s="531" t="s">
        <v>597</v>
      </c>
      <c r="H540" s="340" t="str">
        <f>IF(details!F19="","",details!F19)</f>
        <v/>
      </c>
    </row>
    <row r="541" spans="1:8" ht="17" customHeight="1">
      <c r="A541" s="339"/>
      <c r="B541" s="1062" t="s">
        <v>587</v>
      </c>
      <c r="C541" s="1063"/>
      <c r="D541" s="1115" t="str">
        <f>IF('statement of marks'!F19="","",'statement of marks'!F19)</f>
        <v/>
      </c>
      <c r="E541" s="1115"/>
      <c r="F541" s="1115"/>
      <c r="G541" s="1115"/>
      <c r="H541" s="1116"/>
    </row>
    <row r="542" spans="1:8" ht="17" customHeight="1">
      <c r="A542" s="339"/>
      <c r="B542" s="1062" t="s">
        <v>588</v>
      </c>
      <c r="C542" s="1063"/>
      <c r="D542" s="1117" t="str">
        <f>IF('statement of marks'!G19="","",'statement of marks'!G19)</f>
        <v/>
      </c>
      <c r="E542" s="1117"/>
      <c r="F542" s="1117"/>
      <c r="G542" s="1117"/>
      <c r="H542" s="1118"/>
    </row>
    <row r="543" spans="1:8" ht="17" customHeight="1">
      <c r="A543" s="339"/>
      <c r="B543" s="1087" t="s">
        <v>599</v>
      </c>
      <c r="C543" s="1088"/>
      <c r="D543" s="1088"/>
      <c r="E543" s="1089"/>
      <c r="F543" s="1119" t="str">
        <f>IF(details!P19="","",details!P19)</f>
        <v/>
      </c>
      <c r="G543" s="1119"/>
      <c r="H543" s="1120"/>
    </row>
    <row r="544" spans="1:8" ht="17" customHeight="1">
      <c r="A544" s="339"/>
      <c r="B544" s="1062" t="s">
        <v>603</v>
      </c>
      <c r="C544" s="1063"/>
      <c r="D544" s="1077" t="str">
        <f>IF(details!L19="","",details!L19)</f>
        <v>Ik 013</v>
      </c>
      <c r="E544" s="1077"/>
      <c r="F544" s="1077"/>
      <c r="G544" s="1077"/>
      <c r="H544" s="1078"/>
    </row>
    <row r="545" spans="1:8" ht="17" customHeight="1">
      <c r="A545" s="339"/>
      <c r="B545" s="1062" t="s">
        <v>604</v>
      </c>
      <c r="C545" s="1063"/>
      <c r="D545" s="1077" t="str">
        <f>IF(details!O19="","",details!O19)</f>
        <v/>
      </c>
      <c r="E545" s="1077"/>
      <c r="F545" s="1077"/>
      <c r="G545" s="1077"/>
      <c r="H545" s="1078"/>
    </row>
    <row r="546" spans="1:8" ht="17" customHeight="1">
      <c r="A546" s="339"/>
      <c r="B546" s="1062" t="s">
        <v>605</v>
      </c>
      <c r="C546" s="1063"/>
      <c r="D546" s="532" t="str">
        <f>IF('statement of marks'!ER19="mRrh.kZ",'statement of marks'!$D$3,"")</f>
        <v/>
      </c>
      <c r="E546" s="1065" t="s">
        <v>606</v>
      </c>
      <c r="F546" s="1065"/>
      <c r="G546" s="1113" t="str">
        <f>IF(D546="","",D546+1)</f>
        <v/>
      </c>
      <c r="H546" s="1114"/>
    </row>
    <row r="547" spans="1:8" ht="17" customHeight="1">
      <c r="A547" s="339"/>
      <c r="B547" s="1062" t="s">
        <v>607</v>
      </c>
      <c r="C547" s="1063"/>
      <c r="D547" s="1068">
        <f>IF(details!$L$4="","",details!$L$4)</f>
        <v>42460</v>
      </c>
      <c r="E547" s="1069"/>
      <c r="F547" s="1121"/>
      <c r="G547" s="1121"/>
      <c r="H547" s="1122"/>
    </row>
    <row r="548" spans="1:8" ht="17" customHeight="1">
      <c r="A548" s="339"/>
      <c r="B548" s="1121"/>
      <c r="C548" s="1121"/>
      <c r="D548" s="1066"/>
      <c r="E548" s="1067"/>
      <c r="F548" s="1124"/>
      <c r="G548" s="1124"/>
      <c r="H548" s="1125"/>
    </row>
    <row r="549" spans="1:8" ht="17" customHeight="1">
      <c r="A549" s="339"/>
      <c r="B549" s="1121" t="str">
        <f>IF(details!$H$4="","",details!$H$4)</f>
        <v>Jherh js[kk oekZ</v>
      </c>
      <c r="C549" s="1121"/>
      <c r="D549" s="1066"/>
      <c r="E549" s="1067"/>
      <c r="F549" s="1124" t="str">
        <f>IF(details!$E$4="","",details!$E$4)</f>
        <v>Jh jk/ks';ke tk'kh</v>
      </c>
      <c r="G549" s="1124"/>
      <c r="H549" s="1125"/>
    </row>
    <row r="550" spans="1:8" ht="17" customHeight="1">
      <c r="A550" s="1123" t="s">
        <v>608</v>
      </c>
      <c r="B550" s="1124"/>
      <c r="C550" s="1124"/>
      <c r="D550" s="1064" t="s">
        <v>609</v>
      </c>
      <c r="E550" s="1064"/>
      <c r="F550" s="1124" t="s">
        <v>610</v>
      </c>
      <c r="G550" s="1124"/>
      <c r="H550" s="1125"/>
    </row>
    <row r="551" spans="1:8" ht="17" customHeight="1">
      <c r="A551" s="1082" t="s">
        <v>619</v>
      </c>
      <c r="B551" s="1083"/>
      <c r="C551" s="1083"/>
      <c r="D551" s="1083"/>
      <c r="E551" s="1083"/>
      <c r="F551" s="1083"/>
      <c r="G551" s="1083"/>
      <c r="H551" s="1084"/>
    </row>
    <row r="552" spans="1:8" ht="17" customHeight="1">
      <c r="A552" s="339"/>
      <c r="B552" s="369" t="s">
        <v>579</v>
      </c>
      <c r="C552" s="1077" t="str">
        <f>IF('statement of marks'!H19="","",'statement of marks'!H19)</f>
        <v>v 013</v>
      </c>
      <c r="D552" s="1077"/>
      <c r="E552" s="1077"/>
      <c r="F552" s="1077"/>
      <c r="G552" s="1077"/>
      <c r="H552" s="1078"/>
    </row>
    <row r="553" spans="1:8" ht="17" customHeight="1">
      <c r="A553" s="339"/>
      <c r="B553" s="369" t="s">
        <v>580</v>
      </c>
      <c r="C553" s="1077" t="str">
        <f>IF('statement of marks'!I19="","",'statement of marks'!I19)</f>
        <v>c 013</v>
      </c>
      <c r="D553" s="1077"/>
      <c r="E553" s="1077"/>
      <c r="F553" s="1077"/>
      <c r="G553" s="1077"/>
      <c r="H553" s="1078"/>
    </row>
    <row r="554" spans="1:8" ht="17" customHeight="1">
      <c r="A554" s="339"/>
      <c r="B554" s="369" t="s">
        <v>581</v>
      </c>
      <c r="C554" s="1077" t="str">
        <f>IF('statement of marks'!J19="","",'statement of marks'!J19)</f>
        <v>l 013</v>
      </c>
      <c r="D554" s="1077"/>
      <c r="E554" s="1077"/>
      <c r="F554" s="1077"/>
      <c r="G554" s="1077"/>
      <c r="H554" s="1078"/>
    </row>
    <row r="555" spans="1:8" ht="17" customHeight="1">
      <c r="A555" s="339"/>
      <c r="B555" s="369" t="s">
        <v>587</v>
      </c>
      <c r="C555" s="533" t="str">
        <f>IF('statement of marks'!F19="","",'statement of marks'!F19)</f>
        <v/>
      </c>
      <c r="D555" s="534" t="s">
        <v>622</v>
      </c>
      <c r="E555" s="1117" t="str">
        <f>IF('statement of marks'!G19="","",'statement of marks'!G19)</f>
        <v/>
      </c>
      <c r="F555" s="1117"/>
      <c r="G555" s="1117"/>
      <c r="H555" s="1118"/>
    </row>
    <row r="556" spans="1:8" ht="17" customHeight="1">
      <c r="A556" s="339"/>
      <c r="B556" s="369" t="s">
        <v>584</v>
      </c>
      <c r="C556" s="535" t="s">
        <v>612</v>
      </c>
      <c r="D556" s="536" t="s">
        <v>613</v>
      </c>
      <c r="E556" s="536" t="s">
        <v>614</v>
      </c>
      <c r="F556" s="536" t="s">
        <v>615</v>
      </c>
      <c r="G556" s="536" t="s">
        <v>616</v>
      </c>
      <c r="H556" s="341"/>
    </row>
    <row r="557" spans="1:8" ht="17" customHeight="1">
      <c r="A557" s="339"/>
      <c r="B557" s="368" t="s">
        <v>617</v>
      </c>
      <c r="C557" s="537" t="str">
        <f>IF(AND('statement of marks'!$D$3=1,'statement of marks'!ER19="mRrh.kZ"),'statement of marks'!$F$3,"")</f>
        <v/>
      </c>
      <c r="D557" s="537" t="str">
        <f>IF(AND('statement of marks'!$D$3=2,'statement of marks'!ER19="mRrh.kZ"),'statement of marks'!$F$3,"")</f>
        <v/>
      </c>
      <c r="E557" s="537" t="str">
        <f>IF(AND('statement of marks'!$D$3=3,'statement of marks'!ER19="mRrh.kZ"),'statement of marks'!$F$3,"")</f>
        <v/>
      </c>
      <c r="F557" s="537" t="str">
        <f>IF(AND('statement of marks'!$D$3=4,'statement of marks'!ER19="mRrh.kZ"),'statement of marks'!$F$3,"")</f>
        <v/>
      </c>
      <c r="G557" s="537" t="str">
        <f>IF(AND('statement of marks'!$D$3=5,'statement of marks'!ER19="mRrh.kZ"),'statement of marks'!$F$3,"")</f>
        <v/>
      </c>
      <c r="H557" s="341"/>
    </row>
    <row r="558" spans="1:8" ht="17" customHeight="1">
      <c r="A558" s="339"/>
      <c r="B558" s="368" t="str">
        <f>'statement of marks'!$DQ$5</f>
        <v>fgUnh</v>
      </c>
      <c r="C558" s="538"/>
      <c r="D558" s="539"/>
      <c r="E558" s="540" t="str">
        <f>IF(OR('statement of marks'!$DS19="",E557=""),"",'statement of marks'!$DS19)</f>
        <v/>
      </c>
      <c r="F558" s="540" t="str">
        <f>IF(OR('statement of marks'!$DS19="",F557=""),"",'statement of marks'!$DS19)</f>
        <v/>
      </c>
      <c r="G558" s="540" t="str">
        <f>IF(OR('statement of marks'!$DS19="",G557=""),"",'statement of marks'!$DS19)</f>
        <v/>
      </c>
      <c r="H558" s="341"/>
    </row>
    <row r="559" spans="1:8" ht="17" customHeight="1">
      <c r="A559" s="339"/>
      <c r="B559" s="549" t="str">
        <f>'statement of marks'!$DW$5</f>
        <v>mnwZ</v>
      </c>
      <c r="C559" s="538"/>
      <c r="D559" s="539"/>
      <c r="E559" s="540" t="str">
        <f>IF(OR('statement of marks'!$DY19="",E557=""),"",'statement of marks'!$DY19)</f>
        <v/>
      </c>
      <c r="F559" s="540" t="str">
        <f>IF(OR('statement of marks'!$DY19="",F557=""),"",'statement of marks'!$DY19)</f>
        <v/>
      </c>
      <c r="G559" s="540" t="str">
        <f>IF(OR('statement of marks'!$DY19="",G557=""),"",'statement of marks'!$DY19)</f>
        <v/>
      </c>
      <c r="H559" s="341"/>
    </row>
    <row r="560" spans="1:8" ht="17" customHeight="1">
      <c r="A560" s="339"/>
      <c r="B560" s="368" t="str">
        <f>'statement of marks'!$DT$5</f>
        <v>vaxszth</v>
      </c>
      <c r="C560" s="538"/>
      <c r="D560" s="539"/>
      <c r="E560" s="540" t="str">
        <f>IF(OR('statement of marks'!$DV19="",E557=""),"",'statement of marks'!$DV19)</f>
        <v/>
      </c>
      <c r="F560" s="540" t="str">
        <f>IF(OR('statement of marks'!$DV19="",F557=""),"",'statement of marks'!$DV19)</f>
        <v/>
      </c>
      <c r="G560" s="540" t="str">
        <f>IF(OR('statement of marks'!$DV19="",G557=""),"",'statement of marks'!$DV19)</f>
        <v/>
      </c>
      <c r="H560" s="341"/>
    </row>
    <row r="561" spans="1:8" ht="17" customHeight="1">
      <c r="A561" s="339"/>
      <c r="B561" s="368" t="str">
        <f>'statement of marks'!$DZ$5</f>
        <v>xf.kr</v>
      </c>
      <c r="C561" s="538"/>
      <c r="D561" s="539"/>
      <c r="E561" s="540" t="str">
        <f>IF(OR('statement of marks'!$EB19="",E557=""),"",'statement of marks'!$EB19)</f>
        <v/>
      </c>
      <c r="F561" s="540" t="str">
        <f>IF(OR('statement of marks'!$EB19="",F557=""),"",'statement of marks'!$EB19)</f>
        <v/>
      </c>
      <c r="G561" s="540" t="str">
        <f>IF(OR('statement of marks'!$EB19="",G557=""),"",'statement of marks'!$EB19)</f>
        <v/>
      </c>
      <c r="H561" s="341"/>
    </row>
    <row r="562" spans="1:8" ht="17" customHeight="1">
      <c r="A562" s="339"/>
      <c r="B562" s="368" t="str">
        <f>'statement of marks'!$EC$5</f>
        <v>Ik;kZoj.k v/;;u</v>
      </c>
      <c r="C562" s="538"/>
      <c r="D562" s="539"/>
      <c r="E562" s="540" t="str">
        <f>IF(OR('statement of marks'!$EE19="",E558=""),"",'statement of marks'!$EE19)</f>
        <v/>
      </c>
      <c r="F562" s="540" t="str">
        <f>IF(OR('statement of marks'!$EE19="",F558=""),"",'statement of marks'!$EE19)</f>
        <v/>
      </c>
      <c r="G562" s="540" t="str">
        <f>IF(OR('statement of marks'!$EE19="",G558=""),"",'statement of marks'!$EE19)</f>
        <v/>
      </c>
      <c r="H562" s="341"/>
    </row>
    <row r="563" spans="1:8" ht="17" customHeight="1">
      <c r="A563" s="339"/>
      <c r="B563" s="368" t="str">
        <f>'statement of marks'!$EF$5</f>
        <v>dk;kZuqHko</v>
      </c>
      <c r="C563" s="538"/>
      <c r="D563" s="539"/>
      <c r="E563" s="540" t="str">
        <f>IF(OR('statement of marks'!$EH19="",E557=""),"",'statement of marks'!$EH19)</f>
        <v/>
      </c>
      <c r="F563" s="540" t="str">
        <f>IF(OR('statement of marks'!$EH19="",F557=""),"",'statement of marks'!$EH19)</f>
        <v/>
      </c>
      <c r="G563" s="540" t="str">
        <f>IF(OR('statement of marks'!$EH19="",G557=""),"",'statement of marks'!$EH19)</f>
        <v/>
      </c>
      <c r="H563" s="341"/>
    </row>
    <row r="564" spans="1:8" ht="17" customHeight="1">
      <c r="A564" s="339"/>
      <c r="B564" s="368" t="str">
        <f>'statement of marks'!$EI$5</f>
        <v>dyk f'k{kk</v>
      </c>
      <c r="C564" s="538"/>
      <c r="D564" s="539"/>
      <c r="E564" s="541" t="str">
        <f>IF(OR('statement of marks'!$EK19="",E557=""),"",'statement of marks'!$EK19)</f>
        <v/>
      </c>
      <c r="F564" s="541" t="str">
        <f>IF(OR('statement of marks'!$EK19="",F557=""),"",'statement of marks'!$EK19)</f>
        <v/>
      </c>
      <c r="G564" s="541" t="str">
        <f>IF(OR('statement of marks'!$EK19="",G557=""),"",'statement of marks'!$EK19)</f>
        <v/>
      </c>
      <c r="H564" s="341"/>
    </row>
    <row r="565" spans="1:8" ht="17" customHeight="1">
      <c r="A565" s="339"/>
      <c r="B565" s="342" t="s">
        <v>649</v>
      </c>
      <c r="C565" s="542" t="str">
        <f>C557</f>
        <v/>
      </c>
      <c r="D565" s="542" t="str">
        <f>D557</f>
        <v/>
      </c>
      <c r="E565" s="542" t="str">
        <f>E557</f>
        <v/>
      </c>
      <c r="F565" s="542" t="str">
        <f>F557</f>
        <v/>
      </c>
      <c r="G565" s="542" t="str">
        <f>G557</f>
        <v/>
      </c>
      <c r="H565" s="341"/>
    </row>
    <row r="566" spans="1:8" ht="17" customHeight="1">
      <c r="A566" s="339"/>
      <c r="B566" s="368" t="str">
        <f>'statement of marks'!$EP$5</f>
        <v>Nk= mifLFkfr</v>
      </c>
      <c r="C566" s="543"/>
      <c r="D566" s="543"/>
      <c r="E566" s="544" t="str">
        <f>IF(OR('statement of marks'!$EP19="",E557=""),"",'statement of marks'!$EP19)</f>
        <v/>
      </c>
      <c r="F566" s="544" t="str">
        <f>IF(OR('statement of marks'!$EP19="",F557=""),"",'statement of marks'!$EP19)</f>
        <v/>
      </c>
      <c r="G566" s="544" t="str">
        <f>IF(OR('statement of marks'!$EP19="",G557=""),"",'statement of marks'!$EP19)</f>
        <v/>
      </c>
      <c r="H566" s="341"/>
    </row>
    <row r="567" spans="1:8" ht="17" customHeight="1">
      <c r="A567" s="339"/>
      <c r="B567" s="368" t="str">
        <f>'statement of marks'!$EO$5</f>
        <v>dqy ehfVax</v>
      </c>
      <c r="C567" s="545"/>
      <c r="D567" s="545"/>
      <c r="E567" s="545" t="str">
        <f>IF(OR('statement of marks'!$EO19="",E557=""),"",'statement of marks'!$EO19)</f>
        <v/>
      </c>
      <c r="F567" s="545" t="str">
        <f>IF(OR('statement of marks'!$EO19="",F557=""),"",'statement of marks'!$EO19)</f>
        <v/>
      </c>
      <c r="G567" s="545" t="str">
        <f>IF(OR('statement of marks'!$EO19="",G557=""),"",'statement of marks'!$EO19)</f>
        <v/>
      </c>
      <c r="H567" s="341"/>
    </row>
    <row r="568" spans="1:8" ht="17" customHeight="1">
      <c r="A568" s="339"/>
      <c r="B568" s="368" t="s">
        <v>620</v>
      </c>
      <c r="C568" s="545" t="str">
        <f>IF(OR(C566="",C567=""),"",C566/C567*100)</f>
        <v/>
      </c>
      <c r="D568" s="545" t="str">
        <f t="shared" ref="D568:G568" si="15">IF(OR(D566="",D567=""),"",D566/D567*100)</f>
        <v/>
      </c>
      <c r="E568" s="545" t="str">
        <f t="shared" si="15"/>
        <v/>
      </c>
      <c r="F568" s="545" t="str">
        <f t="shared" si="15"/>
        <v/>
      </c>
      <c r="G568" s="545" t="str">
        <f t="shared" si="15"/>
        <v/>
      </c>
      <c r="H568" s="341"/>
    </row>
    <row r="569" spans="1:8" ht="17" customHeight="1">
      <c r="A569" s="339"/>
      <c r="B569" s="368" t="s">
        <v>621</v>
      </c>
      <c r="C569" s="545"/>
      <c r="D569" s="545"/>
      <c r="E569" s="545"/>
      <c r="F569" s="545"/>
      <c r="G569" s="545"/>
      <c r="H569" s="341"/>
    </row>
    <row r="570" spans="1:8" ht="17" customHeight="1">
      <c r="A570" s="339"/>
      <c r="B570" s="369" t="s">
        <v>618</v>
      </c>
      <c r="C570" s="1126" t="str">
        <f>IF('statement of marks'!EY19="","",'statement of marks'!EY19)</f>
        <v/>
      </c>
      <c r="D570" s="1127"/>
      <c r="E570" s="1127"/>
      <c r="F570" s="1127"/>
      <c r="G570" s="1127"/>
      <c r="H570" s="1128"/>
    </row>
    <row r="571" spans="1:8" ht="17" customHeight="1">
      <c r="A571" s="1098"/>
      <c r="B571" s="1099"/>
      <c r="C571" s="1090"/>
      <c r="D571" s="1090"/>
      <c r="E571" s="1090"/>
      <c r="F571" s="1091"/>
      <c r="G571" s="1091"/>
      <c r="H571" s="1092"/>
    </row>
    <row r="572" spans="1:8" ht="17" customHeight="1" thickBot="1">
      <c r="A572" s="1096" t="s">
        <v>623</v>
      </c>
      <c r="B572" s="1097"/>
      <c r="C572" s="1102" t="s">
        <v>73</v>
      </c>
      <c r="D572" s="1102"/>
      <c r="E572" s="1102"/>
      <c r="F572" s="1103" t="s">
        <v>624</v>
      </c>
      <c r="G572" s="1103"/>
      <c r="H572" s="1104"/>
    </row>
    <row r="573" spans="1:8" ht="17" customHeight="1">
      <c r="A573" s="1079" t="s">
        <v>592</v>
      </c>
      <c r="B573" s="1080"/>
      <c r="C573" s="1080"/>
      <c r="D573" s="1080"/>
      <c r="E573" s="1080"/>
      <c r="F573" s="1080"/>
      <c r="G573" s="1080"/>
      <c r="H573" s="1081"/>
    </row>
    <row r="574" spans="1:8" ht="17" customHeight="1">
      <c r="A574" s="1082" t="s">
        <v>611</v>
      </c>
      <c r="B574" s="1083"/>
      <c r="C574" s="1083"/>
      <c r="D574" s="1083"/>
      <c r="E574" s="1083"/>
      <c r="F574" s="1083"/>
      <c r="G574" s="1083"/>
      <c r="H574" s="1084"/>
    </row>
    <row r="575" spans="1:8" ht="17" customHeight="1">
      <c r="A575" s="339"/>
      <c r="B575" s="1085" t="s">
        <v>74</v>
      </c>
      <c r="C575" s="1085"/>
      <c r="D575" s="527">
        <f>YEAR(details!F20)</f>
        <v>1900</v>
      </c>
      <c r="E575" s="528" t="s">
        <v>594</v>
      </c>
      <c r="F575" s="527" t="str">
        <f>'statement of marks'!$F$3</f>
        <v>2015-16</v>
      </c>
      <c r="G575" s="1085" t="s">
        <v>595</v>
      </c>
      <c r="H575" s="1086"/>
    </row>
    <row r="576" spans="1:8" ht="17" customHeight="1">
      <c r="A576" s="339"/>
      <c r="B576" s="1062" t="s">
        <v>593</v>
      </c>
      <c r="C576" s="1063"/>
      <c r="D576" s="1077" t="str">
        <f>'statement of marks'!$A$1</f>
        <v>jk- ck- ek/;fed fo|ky; uohu] fuEckgsM+k</v>
      </c>
      <c r="E576" s="1077"/>
      <c r="F576" s="1077"/>
      <c r="G576" s="1077"/>
      <c r="H576" s="1078"/>
    </row>
    <row r="577" spans="1:8" ht="17" customHeight="1">
      <c r="A577" s="339"/>
      <c r="B577" s="1062" t="str">
        <f>'statement of marks'!$H$3</f>
        <v>fo|ky; dk Mk;l dksM+ →</v>
      </c>
      <c r="C577" s="1063"/>
      <c r="D577" s="1073" t="str">
        <f>'statement of marks'!$I$3</f>
        <v>00001</v>
      </c>
      <c r="E577" s="1074"/>
      <c r="F577" s="1075"/>
      <c r="G577" s="1075"/>
      <c r="H577" s="1076"/>
    </row>
    <row r="578" spans="1:8" ht="17" customHeight="1">
      <c r="A578" s="339"/>
      <c r="B578" s="1062" t="s">
        <v>579</v>
      </c>
      <c r="C578" s="1063"/>
      <c r="D578" s="1077" t="str">
        <f>IF('statement of marks'!H20="","",'statement of marks'!H20)</f>
        <v>v 014</v>
      </c>
      <c r="E578" s="1077"/>
      <c r="F578" s="1077"/>
      <c r="G578" s="1077"/>
      <c r="H578" s="1078"/>
    </row>
    <row r="579" spans="1:8" ht="17" customHeight="1">
      <c r="A579" s="339"/>
      <c r="B579" s="1062" t="s">
        <v>596</v>
      </c>
      <c r="C579" s="1063"/>
      <c r="D579" s="529" t="str">
        <f>IF('statement of marks'!C20="B","Nk=",IF('statement of marks'!C20="G","Nk=k",""))</f>
        <v/>
      </c>
      <c r="E579" s="529" t="s">
        <v>585</v>
      </c>
      <c r="F579" s="1111" t="str">
        <f>IF('statement of marks'!B20="","",'statement of marks'!B20)</f>
        <v/>
      </c>
      <c r="G579" s="1111"/>
      <c r="H579" s="1112"/>
    </row>
    <row r="580" spans="1:8" ht="17" customHeight="1">
      <c r="A580" s="339"/>
      <c r="B580" s="1062" t="s">
        <v>581</v>
      </c>
      <c r="C580" s="1063"/>
      <c r="D580" s="1077" t="str">
        <f>IF('statement of marks'!J20="","",'statement of marks'!J20)</f>
        <v>l 014</v>
      </c>
      <c r="E580" s="1077"/>
      <c r="F580" s="1077"/>
      <c r="G580" s="1077"/>
      <c r="H580" s="1078"/>
    </row>
    <row r="581" spans="1:8" ht="17" customHeight="1">
      <c r="A581" s="339"/>
      <c r="B581" s="1062" t="s">
        <v>580</v>
      </c>
      <c r="C581" s="1063"/>
      <c r="D581" s="1077" t="str">
        <f>IF('statement of marks'!I20="","",'statement of marks'!I20)</f>
        <v>c 014</v>
      </c>
      <c r="E581" s="1077"/>
      <c r="F581" s="1077"/>
      <c r="G581" s="1077"/>
      <c r="H581" s="1078"/>
    </row>
    <row r="582" spans="1:8" ht="17" customHeight="1">
      <c r="A582" s="339"/>
      <c r="B582" s="1062" t="s">
        <v>598</v>
      </c>
      <c r="C582" s="1063"/>
      <c r="D582" s="1077" t="str">
        <f>IF(details!M20="","",details!M20)</f>
        <v/>
      </c>
      <c r="E582" s="1077"/>
      <c r="F582" s="1077"/>
      <c r="G582" s="1077"/>
      <c r="H582" s="1078"/>
    </row>
    <row r="583" spans="1:8" ht="17" customHeight="1">
      <c r="A583" s="339"/>
      <c r="B583" s="1062" t="s">
        <v>648</v>
      </c>
      <c r="C583" s="1063"/>
      <c r="D583" s="1077" t="str">
        <f>IF(details!N20="","",details!N20)</f>
        <v/>
      </c>
      <c r="E583" s="1077"/>
      <c r="F583" s="1077"/>
      <c r="G583" s="1077"/>
      <c r="H583" s="1078"/>
    </row>
    <row r="584" spans="1:8" ht="17" customHeight="1">
      <c r="A584" s="339"/>
      <c r="B584" s="1062" t="s">
        <v>71</v>
      </c>
      <c r="C584" s="1063"/>
      <c r="D584" s="530">
        <f>'statement of marks'!$D$3</f>
        <v>3</v>
      </c>
      <c r="E584" s="531" t="s">
        <v>583</v>
      </c>
      <c r="F584" s="530" t="str">
        <f>IF('statement of marks'!E20="","",'statement of marks'!E20)</f>
        <v/>
      </c>
      <c r="G584" s="531" t="s">
        <v>597</v>
      </c>
      <c r="H584" s="340" t="str">
        <f>IF(details!F20="","",details!F20)</f>
        <v/>
      </c>
    </row>
    <row r="585" spans="1:8" ht="17" customHeight="1">
      <c r="A585" s="339"/>
      <c r="B585" s="1062" t="s">
        <v>587</v>
      </c>
      <c r="C585" s="1063"/>
      <c r="D585" s="1115" t="str">
        <f>IF('statement of marks'!F20="","",'statement of marks'!F20)</f>
        <v/>
      </c>
      <c r="E585" s="1115"/>
      <c r="F585" s="1115"/>
      <c r="G585" s="1115"/>
      <c r="H585" s="1116"/>
    </row>
    <row r="586" spans="1:8" ht="17" customHeight="1">
      <c r="A586" s="339"/>
      <c r="B586" s="1062" t="s">
        <v>588</v>
      </c>
      <c r="C586" s="1063"/>
      <c r="D586" s="1117" t="str">
        <f>IF('statement of marks'!G20="","",'statement of marks'!G20)</f>
        <v/>
      </c>
      <c r="E586" s="1117"/>
      <c r="F586" s="1117"/>
      <c r="G586" s="1117"/>
      <c r="H586" s="1118"/>
    </row>
    <row r="587" spans="1:8" ht="17" customHeight="1">
      <c r="A587" s="339"/>
      <c r="B587" s="1087" t="s">
        <v>599</v>
      </c>
      <c r="C587" s="1088"/>
      <c r="D587" s="1088"/>
      <c r="E587" s="1089"/>
      <c r="F587" s="1119" t="str">
        <f>IF(details!P20="","",details!P20)</f>
        <v/>
      </c>
      <c r="G587" s="1119"/>
      <c r="H587" s="1120"/>
    </row>
    <row r="588" spans="1:8" ht="17" customHeight="1">
      <c r="A588" s="339"/>
      <c r="B588" s="1062" t="s">
        <v>603</v>
      </c>
      <c r="C588" s="1063"/>
      <c r="D588" s="1077" t="str">
        <f>IF(details!L20="","",details!L20)</f>
        <v>Ik 014</v>
      </c>
      <c r="E588" s="1077"/>
      <c r="F588" s="1077"/>
      <c r="G588" s="1077"/>
      <c r="H588" s="1078"/>
    </row>
    <row r="589" spans="1:8" ht="17" customHeight="1">
      <c r="A589" s="339"/>
      <c r="B589" s="1062" t="s">
        <v>604</v>
      </c>
      <c r="C589" s="1063"/>
      <c r="D589" s="1077" t="str">
        <f>IF(details!O20="","",details!O20)</f>
        <v/>
      </c>
      <c r="E589" s="1077"/>
      <c r="F589" s="1077"/>
      <c r="G589" s="1077"/>
      <c r="H589" s="1078"/>
    </row>
    <row r="590" spans="1:8" ht="17" customHeight="1">
      <c r="A590" s="339"/>
      <c r="B590" s="1062" t="s">
        <v>605</v>
      </c>
      <c r="C590" s="1063"/>
      <c r="D590" s="532" t="str">
        <f>IF('statement of marks'!ER20="mRrh.kZ",'statement of marks'!$D$3,"")</f>
        <v/>
      </c>
      <c r="E590" s="1065" t="s">
        <v>606</v>
      </c>
      <c r="F590" s="1065"/>
      <c r="G590" s="1113" t="str">
        <f>IF(D590="","",D590+1)</f>
        <v/>
      </c>
      <c r="H590" s="1114"/>
    </row>
    <row r="591" spans="1:8" ht="17" customHeight="1">
      <c r="A591" s="339"/>
      <c r="B591" s="1062" t="s">
        <v>607</v>
      </c>
      <c r="C591" s="1063"/>
      <c r="D591" s="1068">
        <f>IF(details!$L$4="","",details!$L$4)</f>
        <v>42460</v>
      </c>
      <c r="E591" s="1069"/>
      <c r="F591" s="1121"/>
      <c r="G591" s="1121"/>
      <c r="H591" s="1122"/>
    </row>
    <row r="592" spans="1:8" ht="17" customHeight="1">
      <c r="A592" s="339"/>
      <c r="B592" s="1121"/>
      <c r="C592" s="1121"/>
      <c r="D592" s="1066"/>
      <c r="E592" s="1067"/>
      <c r="F592" s="1124"/>
      <c r="G592" s="1124"/>
      <c r="H592" s="1125"/>
    </row>
    <row r="593" spans="1:8" ht="17" customHeight="1">
      <c r="A593" s="339"/>
      <c r="B593" s="1121" t="str">
        <f>IF(details!$H$4="","",details!$H$4)</f>
        <v>Jherh js[kk oekZ</v>
      </c>
      <c r="C593" s="1121"/>
      <c r="D593" s="1066"/>
      <c r="E593" s="1067"/>
      <c r="F593" s="1124" t="str">
        <f>IF(details!$E$4="","",details!$E$4)</f>
        <v>Jh jk/ks';ke tk'kh</v>
      </c>
      <c r="G593" s="1124"/>
      <c r="H593" s="1125"/>
    </row>
    <row r="594" spans="1:8" ht="17" customHeight="1">
      <c r="A594" s="1123" t="s">
        <v>608</v>
      </c>
      <c r="B594" s="1124"/>
      <c r="C594" s="1124"/>
      <c r="D594" s="1064" t="s">
        <v>609</v>
      </c>
      <c r="E594" s="1064"/>
      <c r="F594" s="1124" t="s">
        <v>610</v>
      </c>
      <c r="G594" s="1124"/>
      <c r="H594" s="1125"/>
    </row>
    <row r="595" spans="1:8" ht="17" customHeight="1">
      <c r="A595" s="1082" t="s">
        <v>619</v>
      </c>
      <c r="B595" s="1083"/>
      <c r="C595" s="1083"/>
      <c r="D595" s="1083"/>
      <c r="E595" s="1083"/>
      <c r="F595" s="1083"/>
      <c r="G595" s="1083"/>
      <c r="H595" s="1084"/>
    </row>
    <row r="596" spans="1:8" ht="17" customHeight="1">
      <c r="A596" s="339"/>
      <c r="B596" s="369" t="s">
        <v>579</v>
      </c>
      <c r="C596" s="1077" t="str">
        <f>IF('statement of marks'!H20="","",'statement of marks'!H20)</f>
        <v>v 014</v>
      </c>
      <c r="D596" s="1077"/>
      <c r="E596" s="1077"/>
      <c r="F596" s="1077"/>
      <c r="G596" s="1077"/>
      <c r="H596" s="1078"/>
    </row>
    <row r="597" spans="1:8" ht="17" customHeight="1">
      <c r="A597" s="339"/>
      <c r="B597" s="369" t="s">
        <v>580</v>
      </c>
      <c r="C597" s="1077" t="str">
        <f>IF('statement of marks'!I20="","",'statement of marks'!I20)</f>
        <v>c 014</v>
      </c>
      <c r="D597" s="1077"/>
      <c r="E597" s="1077"/>
      <c r="F597" s="1077"/>
      <c r="G597" s="1077"/>
      <c r="H597" s="1078"/>
    </row>
    <row r="598" spans="1:8" ht="17" customHeight="1">
      <c r="A598" s="339"/>
      <c r="B598" s="369" t="s">
        <v>581</v>
      </c>
      <c r="C598" s="1077" t="str">
        <f>IF('statement of marks'!J20="","",'statement of marks'!J20)</f>
        <v>l 014</v>
      </c>
      <c r="D598" s="1077"/>
      <c r="E598" s="1077"/>
      <c r="F598" s="1077"/>
      <c r="G598" s="1077"/>
      <c r="H598" s="1078"/>
    </row>
    <row r="599" spans="1:8" ht="17" customHeight="1">
      <c r="A599" s="339"/>
      <c r="B599" s="369" t="s">
        <v>587</v>
      </c>
      <c r="C599" s="533" t="str">
        <f>IF('statement of marks'!F20="","",'statement of marks'!F20)</f>
        <v/>
      </c>
      <c r="D599" s="534" t="s">
        <v>622</v>
      </c>
      <c r="E599" s="1117" t="str">
        <f>IF('statement of marks'!G20="","",'statement of marks'!G20)</f>
        <v/>
      </c>
      <c r="F599" s="1117"/>
      <c r="G599" s="1117"/>
      <c r="H599" s="1118"/>
    </row>
    <row r="600" spans="1:8" ht="17" customHeight="1">
      <c r="A600" s="339"/>
      <c r="B600" s="369" t="s">
        <v>584</v>
      </c>
      <c r="C600" s="535" t="s">
        <v>612</v>
      </c>
      <c r="D600" s="536" t="s">
        <v>613</v>
      </c>
      <c r="E600" s="536" t="s">
        <v>614</v>
      </c>
      <c r="F600" s="536" t="s">
        <v>615</v>
      </c>
      <c r="G600" s="536" t="s">
        <v>616</v>
      </c>
      <c r="H600" s="341"/>
    </row>
    <row r="601" spans="1:8" ht="17" customHeight="1">
      <c r="A601" s="339"/>
      <c r="B601" s="368" t="s">
        <v>617</v>
      </c>
      <c r="C601" s="537" t="str">
        <f>IF(AND('statement of marks'!$D$3=1,'statement of marks'!ER20="mRrh.kZ"),'statement of marks'!$F$3,"")</f>
        <v/>
      </c>
      <c r="D601" s="537" t="str">
        <f>IF(AND('statement of marks'!$D$3=2,'statement of marks'!ER20="mRrh.kZ"),'statement of marks'!$F$3,"")</f>
        <v/>
      </c>
      <c r="E601" s="537" t="str">
        <f>IF(AND('statement of marks'!$D$3=3,'statement of marks'!ER20="mRrh.kZ"),'statement of marks'!$F$3,"")</f>
        <v/>
      </c>
      <c r="F601" s="537" t="str">
        <f>IF(AND('statement of marks'!$D$3=4,'statement of marks'!ER20="mRrh.kZ"),'statement of marks'!$F$3,"")</f>
        <v/>
      </c>
      <c r="G601" s="537" t="str">
        <f>IF(AND('statement of marks'!$D$3=5,'statement of marks'!ER20="mRrh.kZ"),'statement of marks'!$F$3,"")</f>
        <v/>
      </c>
      <c r="H601" s="341"/>
    </row>
    <row r="602" spans="1:8" ht="17" customHeight="1">
      <c r="A602" s="339"/>
      <c r="B602" s="368" t="str">
        <f>'statement of marks'!$DQ$5</f>
        <v>fgUnh</v>
      </c>
      <c r="C602" s="538"/>
      <c r="D602" s="539"/>
      <c r="E602" s="540" t="str">
        <f>IF(OR('statement of marks'!$DS20="",E601=""),"",'statement of marks'!$DS20)</f>
        <v/>
      </c>
      <c r="F602" s="540" t="str">
        <f>IF(OR('statement of marks'!$DS20="",F601=""),"",'statement of marks'!$DS20)</f>
        <v/>
      </c>
      <c r="G602" s="540" t="str">
        <f>IF(OR('statement of marks'!$DS20="",G601=""),"",'statement of marks'!$DS20)</f>
        <v/>
      </c>
      <c r="H602" s="341"/>
    </row>
    <row r="603" spans="1:8" ht="17" customHeight="1">
      <c r="A603" s="339"/>
      <c r="B603" s="549" t="str">
        <f>'statement of marks'!$DW$5</f>
        <v>mnwZ</v>
      </c>
      <c r="C603" s="538"/>
      <c r="D603" s="539"/>
      <c r="E603" s="540" t="str">
        <f>IF(OR('statement of marks'!$DY20="",E601=""),"",'statement of marks'!$DY20)</f>
        <v/>
      </c>
      <c r="F603" s="540" t="str">
        <f>IF(OR('statement of marks'!$DY20="",F601=""),"",'statement of marks'!$DY20)</f>
        <v/>
      </c>
      <c r="G603" s="540" t="str">
        <f>IF(OR('statement of marks'!$DY20="",G601=""),"",'statement of marks'!$DY20)</f>
        <v/>
      </c>
      <c r="H603" s="341"/>
    </row>
    <row r="604" spans="1:8" ht="17" customHeight="1">
      <c r="A604" s="339"/>
      <c r="B604" s="368" t="str">
        <f>'statement of marks'!$DT$5</f>
        <v>vaxszth</v>
      </c>
      <c r="C604" s="538"/>
      <c r="D604" s="539"/>
      <c r="E604" s="540" t="str">
        <f>IF(OR('statement of marks'!$DV20="",E601=""),"",'statement of marks'!$DV20)</f>
        <v/>
      </c>
      <c r="F604" s="540" t="str">
        <f>IF(OR('statement of marks'!$DV20="",F601=""),"",'statement of marks'!$DV20)</f>
        <v/>
      </c>
      <c r="G604" s="540" t="str">
        <f>IF(OR('statement of marks'!$DV20="",G601=""),"",'statement of marks'!$DV20)</f>
        <v/>
      </c>
      <c r="H604" s="341"/>
    </row>
    <row r="605" spans="1:8" ht="17" customHeight="1">
      <c r="A605" s="339"/>
      <c r="B605" s="368" t="str">
        <f>'statement of marks'!$DZ$5</f>
        <v>xf.kr</v>
      </c>
      <c r="C605" s="538"/>
      <c r="D605" s="539"/>
      <c r="E605" s="540" t="str">
        <f>IF(OR('statement of marks'!$EB20="",E601=""),"",'statement of marks'!$EB20)</f>
        <v/>
      </c>
      <c r="F605" s="540" t="str">
        <f>IF(OR('statement of marks'!$EB20="",F601=""),"",'statement of marks'!$EB20)</f>
        <v/>
      </c>
      <c r="G605" s="540" t="str">
        <f>IF(OR('statement of marks'!$EB20="",G601=""),"",'statement of marks'!$EB20)</f>
        <v/>
      </c>
      <c r="H605" s="341"/>
    </row>
    <row r="606" spans="1:8" ht="17" customHeight="1">
      <c r="A606" s="339"/>
      <c r="B606" s="368" t="str">
        <f>'statement of marks'!$EC$5</f>
        <v>Ik;kZoj.k v/;;u</v>
      </c>
      <c r="C606" s="538"/>
      <c r="D606" s="539"/>
      <c r="E606" s="540" t="str">
        <f>IF(OR('statement of marks'!$EE20="",E602=""),"",'statement of marks'!$EE20)</f>
        <v/>
      </c>
      <c r="F606" s="540" t="str">
        <f>IF(OR('statement of marks'!$EE20="",F602=""),"",'statement of marks'!$EE20)</f>
        <v/>
      </c>
      <c r="G606" s="540" t="str">
        <f>IF(OR('statement of marks'!$EE20="",G602=""),"",'statement of marks'!$EE20)</f>
        <v/>
      </c>
      <c r="H606" s="341"/>
    </row>
    <row r="607" spans="1:8" ht="17" customHeight="1">
      <c r="A607" s="339"/>
      <c r="B607" s="368" t="str">
        <f>'statement of marks'!$EF$5</f>
        <v>dk;kZuqHko</v>
      </c>
      <c r="C607" s="538"/>
      <c r="D607" s="539"/>
      <c r="E607" s="540" t="str">
        <f>IF(OR('statement of marks'!$EH20="",E601=""),"",'statement of marks'!$EH20)</f>
        <v/>
      </c>
      <c r="F607" s="540" t="str">
        <f>IF(OR('statement of marks'!$EH20="",F601=""),"",'statement of marks'!$EH20)</f>
        <v/>
      </c>
      <c r="G607" s="540" t="str">
        <f>IF(OR('statement of marks'!$EH20="",G601=""),"",'statement of marks'!$EH20)</f>
        <v/>
      </c>
      <c r="H607" s="341"/>
    </row>
    <row r="608" spans="1:8" ht="17" customHeight="1">
      <c r="A608" s="339"/>
      <c r="B608" s="368" t="str">
        <f>'statement of marks'!$EI$5</f>
        <v>dyk f'k{kk</v>
      </c>
      <c r="C608" s="538"/>
      <c r="D608" s="539"/>
      <c r="E608" s="541" t="str">
        <f>IF(OR('statement of marks'!$EK20="",E601=""),"",'statement of marks'!$EK20)</f>
        <v/>
      </c>
      <c r="F608" s="541" t="str">
        <f>IF(OR('statement of marks'!$EK20="",F601=""),"",'statement of marks'!$EK20)</f>
        <v/>
      </c>
      <c r="G608" s="541" t="str">
        <f>IF(OR('statement of marks'!$EK20="",G601=""),"",'statement of marks'!$EK20)</f>
        <v/>
      </c>
      <c r="H608" s="341"/>
    </row>
    <row r="609" spans="1:8" ht="17" customHeight="1">
      <c r="A609" s="339"/>
      <c r="B609" s="342" t="s">
        <v>649</v>
      </c>
      <c r="C609" s="542" t="str">
        <f>C601</f>
        <v/>
      </c>
      <c r="D609" s="542" t="str">
        <f>D601</f>
        <v/>
      </c>
      <c r="E609" s="542" t="str">
        <f>E601</f>
        <v/>
      </c>
      <c r="F609" s="542" t="str">
        <f>F601</f>
        <v/>
      </c>
      <c r="G609" s="542" t="str">
        <f>G601</f>
        <v/>
      </c>
      <c r="H609" s="341"/>
    </row>
    <row r="610" spans="1:8" ht="17" customHeight="1">
      <c r="A610" s="339"/>
      <c r="B610" s="368" t="str">
        <f>'statement of marks'!$EP$5</f>
        <v>Nk= mifLFkfr</v>
      </c>
      <c r="C610" s="543"/>
      <c r="D610" s="543"/>
      <c r="E610" s="544" t="str">
        <f>IF(OR('statement of marks'!$EP20="",E601=""),"",'statement of marks'!$EP20)</f>
        <v/>
      </c>
      <c r="F610" s="544" t="str">
        <f>IF(OR('statement of marks'!$EP20="",F601=""),"",'statement of marks'!$EP20)</f>
        <v/>
      </c>
      <c r="G610" s="544" t="str">
        <f>IF(OR('statement of marks'!$EP20="",G601=""),"",'statement of marks'!$EP20)</f>
        <v/>
      </c>
      <c r="H610" s="341"/>
    </row>
    <row r="611" spans="1:8" ht="17" customHeight="1">
      <c r="A611" s="339"/>
      <c r="B611" s="368" t="str">
        <f>'statement of marks'!$EO$5</f>
        <v>dqy ehfVax</v>
      </c>
      <c r="C611" s="545"/>
      <c r="D611" s="545"/>
      <c r="E611" s="545" t="str">
        <f>IF(OR('statement of marks'!$EO20="",E601=""),"",'statement of marks'!$EO20)</f>
        <v/>
      </c>
      <c r="F611" s="545" t="str">
        <f>IF(OR('statement of marks'!$EO20="",F601=""),"",'statement of marks'!$EO20)</f>
        <v/>
      </c>
      <c r="G611" s="545" t="str">
        <f>IF(OR('statement of marks'!$EO20="",G601=""),"",'statement of marks'!$EO20)</f>
        <v/>
      </c>
      <c r="H611" s="341"/>
    </row>
    <row r="612" spans="1:8" ht="17" customHeight="1">
      <c r="A612" s="339"/>
      <c r="B612" s="368" t="s">
        <v>620</v>
      </c>
      <c r="C612" s="545" t="str">
        <f>IF(OR(C610="",C611=""),"",C610/C611*100)</f>
        <v/>
      </c>
      <c r="D612" s="545" t="str">
        <f t="shared" ref="D612:G612" si="16">IF(OR(D610="",D611=""),"",D610/D611*100)</f>
        <v/>
      </c>
      <c r="E612" s="545" t="str">
        <f t="shared" si="16"/>
        <v/>
      </c>
      <c r="F612" s="545" t="str">
        <f t="shared" si="16"/>
        <v/>
      </c>
      <c r="G612" s="545" t="str">
        <f t="shared" si="16"/>
        <v/>
      </c>
      <c r="H612" s="341"/>
    </row>
    <row r="613" spans="1:8" ht="17" customHeight="1">
      <c r="A613" s="339"/>
      <c r="B613" s="368" t="s">
        <v>621</v>
      </c>
      <c r="C613" s="545"/>
      <c r="D613" s="545"/>
      <c r="E613" s="545"/>
      <c r="F613" s="545"/>
      <c r="G613" s="545"/>
      <c r="H613" s="341"/>
    </row>
    <row r="614" spans="1:8" ht="17" customHeight="1">
      <c r="A614" s="339"/>
      <c r="B614" s="369" t="s">
        <v>618</v>
      </c>
      <c r="C614" s="1126" t="str">
        <f>IF('statement of marks'!EY20="","",'statement of marks'!EY20)</f>
        <v/>
      </c>
      <c r="D614" s="1127"/>
      <c r="E614" s="1127"/>
      <c r="F614" s="1127"/>
      <c r="G614" s="1127"/>
      <c r="H614" s="1128"/>
    </row>
    <row r="615" spans="1:8" ht="17" customHeight="1">
      <c r="A615" s="1098"/>
      <c r="B615" s="1099"/>
      <c r="C615" s="1090"/>
      <c r="D615" s="1090"/>
      <c r="E615" s="1090"/>
      <c r="F615" s="1091"/>
      <c r="G615" s="1091"/>
      <c r="H615" s="1092"/>
    </row>
    <row r="616" spans="1:8" ht="17" customHeight="1" thickBot="1">
      <c r="A616" s="1096" t="s">
        <v>623</v>
      </c>
      <c r="B616" s="1097"/>
      <c r="C616" s="1102" t="s">
        <v>73</v>
      </c>
      <c r="D616" s="1102"/>
      <c r="E616" s="1102"/>
      <c r="F616" s="1103" t="s">
        <v>624</v>
      </c>
      <c r="G616" s="1103"/>
      <c r="H616" s="1104"/>
    </row>
    <row r="617" spans="1:8" ht="17" customHeight="1">
      <c r="A617" s="1079" t="s">
        <v>592</v>
      </c>
      <c r="B617" s="1080"/>
      <c r="C617" s="1080"/>
      <c r="D617" s="1080"/>
      <c r="E617" s="1080"/>
      <c r="F617" s="1080"/>
      <c r="G617" s="1080"/>
      <c r="H617" s="1081"/>
    </row>
    <row r="618" spans="1:8" ht="17" customHeight="1">
      <c r="A618" s="1082" t="s">
        <v>611</v>
      </c>
      <c r="B618" s="1083"/>
      <c r="C618" s="1083"/>
      <c r="D618" s="1083"/>
      <c r="E618" s="1083"/>
      <c r="F618" s="1083"/>
      <c r="G618" s="1083"/>
      <c r="H618" s="1084"/>
    </row>
    <row r="619" spans="1:8" ht="17" customHeight="1">
      <c r="A619" s="339"/>
      <c r="B619" s="1085" t="s">
        <v>74</v>
      </c>
      <c r="C619" s="1085"/>
      <c r="D619" s="527">
        <f>YEAR(details!F21)</f>
        <v>1900</v>
      </c>
      <c r="E619" s="528" t="s">
        <v>594</v>
      </c>
      <c r="F619" s="527" t="str">
        <f>'statement of marks'!$F$3</f>
        <v>2015-16</v>
      </c>
      <c r="G619" s="1085" t="s">
        <v>595</v>
      </c>
      <c r="H619" s="1086"/>
    </row>
    <row r="620" spans="1:8" ht="17" customHeight="1">
      <c r="A620" s="339"/>
      <c r="B620" s="1062" t="s">
        <v>593</v>
      </c>
      <c r="C620" s="1063"/>
      <c r="D620" s="1077" t="str">
        <f>'statement of marks'!$A$1</f>
        <v>jk- ck- ek/;fed fo|ky; uohu] fuEckgsM+k</v>
      </c>
      <c r="E620" s="1077"/>
      <c r="F620" s="1077"/>
      <c r="G620" s="1077"/>
      <c r="H620" s="1078"/>
    </row>
    <row r="621" spans="1:8" ht="17" customHeight="1">
      <c r="A621" s="339"/>
      <c r="B621" s="1062" t="str">
        <f>'statement of marks'!$H$3</f>
        <v>fo|ky; dk Mk;l dksM+ →</v>
      </c>
      <c r="C621" s="1063"/>
      <c r="D621" s="1073" t="str">
        <f>'statement of marks'!$I$3</f>
        <v>00001</v>
      </c>
      <c r="E621" s="1074"/>
      <c r="F621" s="1075"/>
      <c r="G621" s="1075"/>
      <c r="H621" s="1076"/>
    </row>
    <row r="622" spans="1:8" ht="17" customHeight="1">
      <c r="A622" s="339"/>
      <c r="B622" s="1062" t="s">
        <v>579</v>
      </c>
      <c r="C622" s="1063"/>
      <c r="D622" s="1077" t="str">
        <f>IF('statement of marks'!H21="","",'statement of marks'!H21)</f>
        <v>v 015</v>
      </c>
      <c r="E622" s="1077"/>
      <c r="F622" s="1077"/>
      <c r="G622" s="1077"/>
      <c r="H622" s="1078"/>
    </row>
    <row r="623" spans="1:8" ht="17" customHeight="1">
      <c r="A623" s="339"/>
      <c r="B623" s="1062" t="s">
        <v>596</v>
      </c>
      <c r="C623" s="1063"/>
      <c r="D623" s="529" t="str">
        <f>IF('statement of marks'!C21="B","Nk=",IF('statement of marks'!C21="G","Nk=k",""))</f>
        <v/>
      </c>
      <c r="E623" s="529" t="s">
        <v>585</v>
      </c>
      <c r="F623" s="1111" t="str">
        <f>IF('statement of marks'!B21="","",'statement of marks'!B21)</f>
        <v/>
      </c>
      <c r="G623" s="1111"/>
      <c r="H623" s="1112"/>
    </row>
    <row r="624" spans="1:8" ht="17" customHeight="1">
      <c r="A624" s="339"/>
      <c r="B624" s="1062" t="s">
        <v>581</v>
      </c>
      <c r="C624" s="1063"/>
      <c r="D624" s="1077" t="str">
        <f>IF('statement of marks'!J21="","",'statement of marks'!J21)</f>
        <v>l 015</v>
      </c>
      <c r="E624" s="1077"/>
      <c r="F624" s="1077"/>
      <c r="G624" s="1077"/>
      <c r="H624" s="1078"/>
    </row>
    <row r="625" spans="1:8" ht="17" customHeight="1">
      <c r="A625" s="339"/>
      <c r="B625" s="1062" t="s">
        <v>580</v>
      </c>
      <c r="C625" s="1063"/>
      <c r="D625" s="1077" t="str">
        <f>IF('statement of marks'!I21="","",'statement of marks'!I21)</f>
        <v>c 015</v>
      </c>
      <c r="E625" s="1077"/>
      <c r="F625" s="1077"/>
      <c r="G625" s="1077"/>
      <c r="H625" s="1078"/>
    </row>
    <row r="626" spans="1:8" ht="17" customHeight="1">
      <c r="A626" s="339"/>
      <c r="B626" s="1062" t="s">
        <v>598</v>
      </c>
      <c r="C626" s="1063"/>
      <c r="D626" s="1077" t="str">
        <f>IF(details!M21="","",details!M21)</f>
        <v/>
      </c>
      <c r="E626" s="1077"/>
      <c r="F626" s="1077"/>
      <c r="G626" s="1077"/>
      <c r="H626" s="1078"/>
    </row>
    <row r="627" spans="1:8" ht="17" customHeight="1">
      <c r="A627" s="339"/>
      <c r="B627" s="1062" t="s">
        <v>648</v>
      </c>
      <c r="C627" s="1063"/>
      <c r="D627" s="1077" t="str">
        <f>IF(details!N21="","",details!N21)</f>
        <v/>
      </c>
      <c r="E627" s="1077"/>
      <c r="F627" s="1077"/>
      <c r="G627" s="1077"/>
      <c r="H627" s="1078"/>
    </row>
    <row r="628" spans="1:8" ht="17" customHeight="1">
      <c r="A628" s="339"/>
      <c r="B628" s="1062" t="s">
        <v>71</v>
      </c>
      <c r="C628" s="1063"/>
      <c r="D628" s="530">
        <f>'statement of marks'!$D$3</f>
        <v>3</v>
      </c>
      <c r="E628" s="531" t="s">
        <v>583</v>
      </c>
      <c r="F628" s="530" t="str">
        <f>IF('statement of marks'!E21="","",'statement of marks'!E21)</f>
        <v/>
      </c>
      <c r="G628" s="531" t="s">
        <v>597</v>
      </c>
      <c r="H628" s="340" t="str">
        <f>IF(details!F21="","",details!F21)</f>
        <v/>
      </c>
    </row>
    <row r="629" spans="1:8" ht="17" customHeight="1">
      <c r="A629" s="339"/>
      <c r="B629" s="1062" t="s">
        <v>587</v>
      </c>
      <c r="C629" s="1063"/>
      <c r="D629" s="1115" t="str">
        <f>IF('statement of marks'!F21="","",'statement of marks'!F21)</f>
        <v/>
      </c>
      <c r="E629" s="1115"/>
      <c r="F629" s="1115"/>
      <c r="G629" s="1115"/>
      <c r="H629" s="1116"/>
    </row>
    <row r="630" spans="1:8" ht="17" customHeight="1">
      <c r="A630" s="339"/>
      <c r="B630" s="1062" t="s">
        <v>588</v>
      </c>
      <c r="C630" s="1063"/>
      <c r="D630" s="1117" t="str">
        <f>IF('statement of marks'!G21="","",'statement of marks'!G21)</f>
        <v/>
      </c>
      <c r="E630" s="1117"/>
      <c r="F630" s="1117"/>
      <c r="G630" s="1117"/>
      <c r="H630" s="1118"/>
    </row>
    <row r="631" spans="1:8" ht="17" customHeight="1">
      <c r="A631" s="339"/>
      <c r="B631" s="1087" t="s">
        <v>599</v>
      </c>
      <c r="C631" s="1088"/>
      <c r="D631" s="1088"/>
      <c r="E631" s="1089"/>
      <c r="F631" s="1119" t="str">
        <f>IF(details!P21="","",details!P21)</f>
        <v/>
      </c>
      <c r="G631" s="1119"/>
      <c r="H631" s="1120"/>
    </row>
    <row r="632" spans="1:8" ht="17" customHeight="1">
      <c r="A632" s="339"/>
      <c r="B632" s="1062" t="s">
        <v>603</v>
      </c>
      <c r="C632" s="1063"/>
      <c r="D632" s="1077" t="str">
        <f>IF(details!L21="","",details!L21)</f>
        <v>Ik 015</v>
      </c>
      <c r="E632" s="1077"/>
      <c r="F632" s="1077"/>
      <c r="G632" s="1077"/>
      <c r="H632" s="1078"/>
    </row>
    <row r="633" spans="1:8" ht="17" customHeight="1">
      <c r="A633" s="339"/>
      <c r="B633" s="1062" t="s">
        <v>604</v>
      </c>
      <c r="C633" s="1063"/>
      <c r="D633" s="1077" t="str">
        <f>IF(details!O21="","",details!O21)</f>
        <v/>
      </c>
      <c r="E633" s="1077"/>
      <c r="F633" s="1077"/>
      <c r="G633" s="1077"/>
      <c r="H633" s="1078"/>
    </row>
    <row r="634" spans="1:8" ht="17" customHeight="1">
      <c r="A634" s="339"/>
      <c r="B634" s="1062" t="s">
        <v>605</v>
      </c>
      <c r="C634" s="1063"/>
      <c r="D634" s="532" t="str">
        <f>IF('statement of marks'!ER21="mRrh.kZ",'statement of marks'!$D$3,"")</f>
        <v/>
      </c>
      <c r="E634" s="1065" t="s">
        <v>606</v>
      </c>
      <c r="F634" s="1065"/>
      <c r="G634" s="1113" t="str">
        <f>IF(D634="","",D634+1)</f>
        <v/>
      </c>
      <c r="H634" s="1114"/>
    </row>
    <row r="635" spans="1:8" ht="17" customHeight="1">
      <c r="A635" s="339"/>
      <c r="B635" s="1062" t="s">
        <v>607</v>
      </c>
      <c r="C635" s="1063"/>
      <c r="D635" s="1068">
        <f>IF(details!$L$4="","",details!$L$4)</f>
        <v>42460</v>
      </c>
      <c r="E635" s="1069"/>
      <c r="F635" s="1121"/>
      <c r="G635" s="1121"/>
      <c r="H635" s="1122"/>
    </row>
    <row r="636" spans="1:8" ht="17" customHeight="1">
      <c r="A636" s="339"/>
      <c r="B636" s="1121"/>
      <c r="C636" s="1121"/>
      <c r="D636" s="1066"/>
      <c r="E636" s="1067"/>
      <c r="F636" s="1124"/>
      <c r="G636" s="1124"/>
      <c r="H636" s="1125"/>
    </row>
    <row r="637" spans="1:8" ht="17" customHeight="1">
      <c r="A637" s="339"/>
      <c r="B637" s="1121" t="str">
        <f>IF(details!$H$4="","",details!$H$4)</f>
        <v>Jherh js[kk oekZ</v>
      </c>
      <c r="C637" s="1121"/>
      <c r="D637" s="1066"/>
      <c r="E637" s="1067"/>
      <c r="F637" s="1124" t="str">
        <f>IF(details!$E$4="","",details!$E$4)</f>
        <v>Jh jk/ks';ke tk'kh</v>
      </c>
      <c r="G637" s="1124"/>
      <c r="H637" s="1125"/>
    </row>
    <row r="638" spans="1:8" ht="17" customHeight="1">
      <c r="A638" s="1123" t="s">
        <v>608</v>
      </c>
      <c r="B638" s="1124"/>
      <c r="C638" s="1124"/>
      <c r="D638" s="1064" t="s">
        <v>609</v>
      </c>
      <c r="E638" s="1064"/>
      <c r="F638" s="1124" t="s">
        <v>610</v>
      </c>
      <c r="G638" s="1124"/>
      <c r="H638" s="1125"/>
    </row>
    <row r="639" spans="1:8" ht="17" customHeight="1">
      <c r="A639" s="1082" t="s">
        <v>619</v>
      </c>
      <c r="B639" s="1083"/>
      <c r="C639" s="1083"/>
      <c r="D639" s="1083"/>
      <c r="E639" s="1083"/>
      <c r="F639" s="1083"/>
      <c r="G639" s="1083"/>
      <c r="H639" s="1084"/>
    </row>
    <row r="640" spans="1:8" ht="17" customHeight="1">
      <c r="A640" s="339"/>
      <c r="B640" s="369" t="s">
        <v>579</v>
      </c>
      <c r="C640" s="1077" t="str">
        <f>IF('statement of marks'!H21="","",'statement of marks'!H21)</f>
        <v>v 015</v>
      </c>
      <c r="D640" s="1077"/>
      <c r="E640" s="1077"/>
      <c r="F640" s="1077"/>
      <c r="G640" s="1077"/>
      <c r="H640" s="1078"/>
    </row>
    <row r="641" spans="1:8" ht="17" customHeight="1">
      <c r="A641" s="339"/>
      <c r="B641" s="369" t="s">
        <v>580</v>
      </c>
      <c r="C641" s="1077" t="str">
        <f>IF('statement of marks'!I21="","",'statement of marks'!I21)</f>
        <v>c 015</v>
      </c>
      <c r="D641" s="1077"/>
      <c r="E641" s="1077"/>
      <c r="F641" s="1077"/>
      <c r="G641" s="1077"/>
      <c r="H641" s="1078"/>
    </row>
    <row r="642" spans="1:8" ht="17" customHeight="1">
      <c r="A642" s="339"/>
      <c r="B642" s="369" t="s">
        <v>581</v>
      </c>
      <c r="C642" s="1077" t="str">
        <f>IF('statement of marks'!J21="","",'statement of marks'!J21)</f>
        <v>l 015</v>
      </c>
      <c r="D642" s="1077"/>
      <c r="E642" s="1077"/>
      <c r="F642" s="1077"/>
      <c r="G642" s="1077"/>
      <c r="H642" s="1078"/>
    </row>
    <row r="643" spans="1:8" ht="17" customHeight="1">
      <c r="A643" s="339"/>
      <c r="B643" s="369" t="s">
        <v>587</v>
      </c>
      <c r="C643" s="533" t="str">
        <f>IF('statement of marks'!F21="","",'statement of marks'!F21)</f>
        <v/>
      </c>
      <c r="D643" s="534" t="s">
        <v>622</v>
      </c>
      <c r="E643" s="1117" t="str">
        <f>IF('statement of marks'!G21="","",'statement of marks'!G21)</f>
        <v/>
      </c>
      <c r="F643" s="1117"/>
      <c r="G643" s="1117"/>
      <c r="H643" s="1118"/>
    </row>
    <row r="644" spans="1:8" ht="17" customHeight="1">
      <c r="A644" s="339"/>
      <c r="B644" s="369" t="s">
        <v>584</v>
      </c>
      <c r="C644" s="535" t="s">
        <v>612</v>
      </c>
      <c r="D644" s="536" t="s">
        <v>613</v>
      </c>
      <c r="E644" s="536" t="s">
        <v>614</v>
      </c>
      <c r="F644" s="536" t="s">
        <v>615</v>
      </c>
      <c r="G644" s="536" t="s">
        <v>616</v>
      </c>
      <c r="H644" s="341"/>
    </row>
    <row r="645" spans="1:8" ht="17" customHeight="1">
      <c r="A645" s="339"/>
      <c r="B645" s="368" t="s">
        <v>617</v>
      </c>
      <c r="C645" s="537" t="str">
        <f>IF(AND('statement of marks'!$D$3=1,'statement of marks'!ER21="mRrh.kZ"),'statement of marks'!$F$3,"")</f>
        <v/>
      </c>
      <c r="D645" s="537" t="str">
        <f>IF(AND('statement of marks'!$D$3=2,'statement of marks'!ER21="mRrh.kZ"),'statement of marks'!$F$3,"")</f>
        <v/>
      </c>
      <c r="E645" s="537" t="str">
        <f>IF(AND('statement of marks'!$D$3=3,'statement of marks'!ER21="mRrh.kZ"),'statement of marks'!$F$3,"")</f>
        <v/>
      </c>
      <c r="F645" s="537" t="str">
        <f>IF(AND('statement of marks'!$D$3=4,'statement of marks'!ER21="mRrh.kZ"),'statement of marks'!$F$3,"")</f>
        <v/>
      </c>
      <c r="G645" s="537" t="str">
        <f>IF(AND('statement of marks'!$D$3=5,'statement of marks'!ER21="mRrh.kZ"),'statement of marks'!$F$3,"")</f>
        <v/>
      </c>
      <c r="H645" s="341"/>
    </row>
    <row r="646" spans="1:8" ht="17" customHeight="1">
      <c r="A646" s="339"/>
      <c r="B646" s="368" t="str">
        <f>'statement of marks'!$DQ$5</f>
        <v>fgUnh</v>
      </c>
      <c r="C646" s="538"/>
      <c r="D646" s="539"/>
      <c r="E646" s="540" t="str">
        <f>IF(OR('statement of marks'!$DS21="",E645=""),"",'statement of marks'!$DS21)</f>
        <v/>
      </c>
      <c r="F646" s="540" t="str">
        <f>IF(OR('statement of marks'!$DS21="",F645=""),"",'statement of marks'!$DS21)</f>
        <v/>
      </c>
      <c r="G646" s="540" t="str">
        <f>IF(OR('statement of marks'!$DS21="",G645=""),"",'statement of marks'!$DS21)</f>
        <v/>
      </c>
      <c r="H646" s="341"/>
    </row>
    <row r="647" spans="1:8" ht="17" customHeight="1">
      <c r="A647" s="339"/>
      <c r="B647" s="549" t="str">
        <f>'statement of marks'!$DW$5</f>
        <v>mnwZ</v>
      </c>
      <c r="C647" s="538"/>
      <c r="D647" s="539"/>
      <c r="E647" s="540" t="str">
        <f>IF(OR('statement of marks'!$DY21="",E645=""),"",'statement of marks'!$DY21)</f>
        <v/>
      </c>
      <c r="F647" s="540" t="str">
        <f>IF(OR('statement of marks'!$DY21="",F645=""),"",'statement of marks'!$DY21)</f>
        <v/>
      </c>
      <c r="G647" s="540" t="str">
        <f>IF(OR('statement of marks'!$DY21="",G645=""),"",'statement of marks'!$DY21)</f>
        <v/>
      </c>
      <c r="H647" s="341"/>
    </row>
    <row r="648" spans="1:8" ht="17" customHeight="1">
      <c r="A648" s="339"/>
      <c r="B648" s="368" t="str">
        <f>'statement of marks'!$DT$5</f>
        <v>vaxszth</v>
      </c>
      <c r="C648" s="538"/>
      <c r="D648" s="539"/>
      <c r="E648" s="540" t="str">
        <f>IF(OR('statement of marks'!$DV21="",E645=""),"",'statement of marks'!$DV21)</f>
        <v/>
      </c>
      <c r="F648" s="540" t="str">
        <f>IF(OR('statement of marks'!$DV21="",F645=""),"",'statement of marks'!$DV21)</f>
        <v/>
      </c>
      <c r="G648" s="540" t="str">
        <f>IF(OR('statement of marks'!$DV21="",G645=""),"",'statement of marks'!$DV21)</f>
        <v/>
      </c>
      <c r="H648" s="341"/>
    </row>
    <row r="649" spans="1:8" ht="17" customHeight="1">
      <c r="A649" s="339"/>
      <c r="B649" s="368" t="str">
        <f>'statement of marks'!$DZ$5</f>
        <v>xf.kr</v>
      </c>
      <c r="C649" s="538"/>
      <c r="D649" s="539"/>
      <c r="E649" s="540" t="str">
        <f>IF(OR('statement of marks'!$EB21="",E645=""),"",'statement of marks'!$EB21)</f>
        <v/>
      </c>
      <c r="F649" s="540" t="str">
        <f>IF(OR('statement of marks'!$EB21="",F645=""),"",'statement of marks'!$EB21)</f>
        <v/>
      </c>
      <c r="G649" s="540" t="str">
        <f>IF(OR('statement of marks'!$EB21="",G645=""),"",'statement of marks'!$EB21)</f>
        <v/>
      </c>
      <c r="H649" s="341"/>
    </row>
    <row r="650" spans="1:8" ht="17" customHeight="1">
      <c r="A650" s="339"/>
      <c r="B650" s="368" t="str">
        <f>'statement of marks'!$EC$5</f>
        <v>Ik;kZoj.k v/;;u</v>
      </c>
      <c r="C650" s="538"/>
      <c r="D650" s="539"/>
      <c r="E650" s="540" t="str">
        <f>IF(OR('statement of marks'!$EE21="",E646=""),"",'statement of marks'!$EE21)</f>
        <v/>
      </c>
      <c r="F650" s="540" t="str">
        <f>IF(OR('statement of marks'!$EE21="",F646=""),"",'statement of marks'!$EE21)</f>
        <v/>
      </c>
      <c r="G650" s="540" t="str">
        <f>IF(OR('statement of marks'!$EE21="",G646=""),"",'statement of marks'!$EE21)</f>
        <v/>
      </c>
      <c r="H650" s="341"/>
    </row>
    <row r="651" spans="1:8" ht="17" customHeight="1">
      <c r="A651" s="339"/>
      <c r="B651" s="368" t="str">
        <f>'statement of marks'!$EF$5</f>
        <v>dk;kZuqHko</v>
      </c>
      <c r="C651" s="538"/>
      <c r="D651" s="539"/>
      <c r="E651" s="540" t="str">
        <f>IF(OR('statement of marks'!$EH21="",E645=""),"",'statement of marks'!$EH21)</f>
        <v/>
      </c>
      <c r="F651" s="540" t="str">
        <f>IF(OR('statement of marks'!$EH21="",F645=""),"",'statement of marks'!$EH21)</f>
        <v/>
      </c>
      <c r="G651" s="540" t="str">
        <f>IF(OR('statement of marks'!$EH21="",G645=""),"",'statement of marks'!$EH21)</f>
        <v/>
      </c>
      <c r="H651" s="341"/>
    </row>
    <row r="652" spans="1:8" ht="17" customHeight="1">
      <c r="A652" s="339"/>
      <c r="B652" s="368" t="str">
        <f>'statement of marks'!$EI$5</f>
        <v>dyk f'k{kk</v>
      </c>
      <c r="C652" s="538"/>
      <c r="D652" s="539"/>
      <c r="E652" s="541" t="str">
        <f>IF(OR('statement of marks'!$EK21="",E645=""),"",'statement of marks'!$EK21)</f>
        <v/>
      </c>
      <c r="F652" s="541" t="str">
        <f>IF(OR('statement of marks'!$EK21="",F645=""),"",'statement of marks'!$EK21)</f>
        <v/>
      </c>
      <c r="G652" s="541" t="str">
        <f>IF(OR('statement of marks'!$EK21="",G645=""),"",'statement of marks'!$EK21)</f>
        <v/>
      </c>
      <c r="H652" s="341"/>
    </row>
    <row r="653" spans="1:8" ht="17" customHeight="1">
      <c r="A653" s="339"/>
      <c r="B653" s="342" t="s">
        <v>649</v>
      </c>
      <c r="C653" s="542" t="str">
        <f>C645</f>
        <v/>
      </c>
      <c r="D653" s="542" t="str">
        <f>D645</f>
        <v/>
      </c>
      <c r="E653" s="542" t="str">
        <f>E645</f>
        <v/>
      </c>
      <c r="F653" s="542" t="str">
        <f>F645</f>
        <v/>
      </c>
      <c r="G653" s="542" t="str">
        <f>G645</f>
        <v/>
      </c>
      <c r="H653" s="341"/>
    </row>
    <row r="654" spans="1:8" ht="17" customHeight="1">
      <c r="A654" s="339"/>
      <c r="B654" s="368" t="str">
        <f>'statement of marks'!$EP$5</f>
        <v>Nk= mifLFkfr</v>
      </c>
      <c r="C654" s="543"/>
      <c r="D654" s="543"/>
      <c r="E654" s="544" t="str">
        <f>IF(OR('statement of marks'!$EP21="",E645=""),"",'statement of marks'!$EP21)</f>
        <v/>
      </c>
      <c r="F654" s="544" t="str">
        <f>IF(OR('statement of marks'!$EP21="",F645=""),"",'statement of marks'!$EP21)</f>
        <v/>
      </c>
      <c r="G654" s="544" t="str">
        <f>IF(OR('statement of marks'!$EP21="",G645=""),"",'statement of marks'!$EP21)</f>
        <v/>
      </c>
      <c r="H654" s="341"/>
    </row>
    <row r="655" spans="1:8" ht="17" customHeight="1">
      <c r="A655" s="339"/>
      <c r="B655" s="368" t="str">
        <f>'statement of marks'!$EO$5</f>
        <v>dqy ehfVax</v>
      </c>
      <c r="C655" s="545"/>
      <c r="D655" s="545"/>
      <c r="E655" s="545" t="str">
        <f>IF(OR('statement of marks'!$EO21="",E645=""),"",'statement of marks'!$EO21)</f>
        <v/>
      </c>
      <c r="F655" s="545" t="str">
        <f>IF(OR('statement of marks'!$EO21="",F645=""),"",'statement of marks'!$EO21)</f>
        <v/>
      </c>
      <c r="G655" s="545" t="str">
        <f>IF(OR('statement of marks'!$EO21="",G645=""),"",'statement of marks'!$EO21)</f>
        <v/>
      </c>
      <c r="H655" s="341"/>
    </row>
    <row r="656" spans="1:8" ht="17" customHeight="1">
      <c r="A656" s="339"/>
      <c r="B656" s="368" t="s">
        <v>620</v>
      </c>
      <c r="C656" s="545" t="str">
        <f>IF(OR(C654="",C655=""),"",C654/C655*100)</f>
        <v/>
      </c>
      <c r="D656" s="545" t="str">
        <f t="shared" ref="D656:G656" si="17">IF(OR(D654="",D655=""),"",D654/D655*100)</f>
        <v/>
      </c>
      <c r="E656" s="545" t="str">
        <f t="shared" si="17"/>
        <v/>
      </c>
      <c r="F656" s="545" t="str">
        <f t="shared" si="17"/>
        <v/>
      </c>
      <c r="G656" s="545" t="str">
        <f t="shared" si="17"/>
        <v/>
      </c>
      <c r="H656" s="341"/>
    </row>
    <row r="657" spans="1:8" ht="17" customHeight="1">
      <c r="A657" s="339"/>
      <c r="B657" s="368" t="s">
        <v>621</v>
      </c>
      <c r="C657" s="545"/>
      <c r="D657" s="545"/>
      <c r="E657" s="545"/>
      <c r="F657" s="545"/>
      <c r="G657" s="545"/>
      <c r="H657" s="341"/>
    </row>
    <row r="658" spans="1:8" ht="17" customHeight="1">
      <c r="A658" s="339"/>
      <c r="B658" s="369" t="s">
        <v>618</v>
      </c>
      <c r="C658" s="1126" t="str">
        <f>IF('statement of marks'!EY21="","",'statement of marks'!EY21)</f>
        <v/>
      </c>
      <c r="D658" s="1127"/>
      <c r="E658" s="1127"/>
      <c r="F658" s="1127"/>
      <c r="G658" s="1127"/>
      <c r="H658" s="1128"/>
    </row>
    <row r="659" spans="1:8" ht="17" customHeight="1">
      <c r="A659" s="1098"/>
      <c r="B659" s="1099"/>
      <c r="C659" s="1090"/>
      <c r="D659" s="1090"/>
      <c r="E659" s="1090"/>
      <c r="F659" s="1091"/>
      <c r="G659" s="1091"/>
      <c r="H659" s="1092"/>
    </row>
    <row r="660" spans="1:8" ht="17" customHeight="1" thickBot="1">
      <c r="A660" s="1096" t="s">
        <v>623</v>
      </c>
      <c r="B660" s="1097"/>
      <c r="C660" s="1102" t="s">
        <v>73</v>
      </c>
      <c r="D660" s="1102"/>
      <c r="E660" s="1102"/>
      <c r="F660" s="1103" t="s">
        <v>624</v>
      </c>
      <c r="G660" s="1103"/>
      <c r="H660" s="1104"/>
    </row>
    <row r="661" spans="1:8" ht="17" customHeight="1">
      <c r="A661" s="1079" t="s">
        <v>592</v>
      </c>
      <c r="B661" s="1080"/>
      <c r="C661" s="1080"/>
      <c r="D661" s="1080"/>
      <c r="E661" s="1080"/>
      <c r="F661" s="1080"/>
      <c r="G661" s="1080"/>
      <c r="H661" s="1081"/>
    </row>
    <row r="662" spans="1:8" ht="17" customHeight="1">
      <c r="A662" s="1082" t="s">
        <v>611</v>
      </c>
      <c r="B662" s="1083"/>
      <c r="C662" s="1083"/>
      <c r="D662" s="1083"/>
      <c r="E662" s="1083"/>
      <c r="F662" s="1083"/>
      <c r="G662" s="1083"/>
      <c r="H662" s="1084"/>
    </row>
    <row r="663" spans="1:8" ht="17" customHeight="1">
      <c r="A663" s="339"/>
      <c r="B663" s="1085" t="s">
        <v>74</v>
      </c>
      <c r="C663" s="1085"/>
      <c r="D663" s="527">
        <f>YEAR(details!F22)</f>
        <v>1900</v>
      </c>
      <c r="E663" s="528" t="s">
        <v>594</v>
      </c>
      <c r="F663" s="527" t="str">
        <f>'statement of marks'!$F$3</f>
        <v>2015-16</v>
      </c>
      <c r="G663" s="1085" t="s">
        <v>595</v>
      </c>
      <c r="H663" s="1086"/>
    </row>
    <row r="664" spans="1:8" ht="17" customHeight="1">
      <c r="A664" s="339"/>
      <c r="B664" s="1062" t="s">
        <v>593</v>
      </c>
      <c r="C664" s="1063"/>
      <c r="D664" s="1077" t="str">
        <f>'statement of marks'!$A$1</f>
        <v>jk- ck- ek/;fed fo|ky; uohu] fuEckgsM+k</v>
      </c>
      <c r="E664" s="1077"/>
      <c r="F664" s="1077"/>
      <c r="G664" s="1077"/>
      <c r="H664" s="1078"/>
    </row>
    <row r="665" spans="1:8" ht="17" customHeight="1">
      <c r="A665" s="339"/>
      <c r="B665" s="1062" t="str">
        <f>'statement of marks'!$H$3</f>
        <v>fo|ky; dk Mk;l dksM+ →</v>
      </c>
      <c r="C665" s="1063"/>
      <c r="D665" s="1073" t="str">
        <f>'statement of marks'!$I$3</f>
        <v>00001</v>
      </c>
      <c r="E665" s="1074"/>
      <c r="F665" s="1075"/>
      <c r="G665" s="1075"/>
      <c r="H665" s="1076"/>
    </row>
    <row r="666" spans="1:8" ht="17" customHeight="1">
      <c r="A666" s="339"/>
      <c r="B666" s="1062" t="s">
        <v>579</v>
      </c>
      <c r="C666" s="1063"/>
      <c r="D666" s="1077" t="str">
        <f>IF('statement of marks'!H22="","",'statement of marks'!H22)</f>
        <v>v 016</v>
      </c>
      <c r="E666" s="1077"/>
      <c r="F666" s="1077"/>
      <c r="G666" s="1077"/>
      <c r="H666" s="1078"/>
    </row>
    <row r="667" spans="1:8" ht="17" customHeight="1">
      <c r="A667" s="339"/>
      <c r="B667" s="1062" t="s">
        <v>596</v>
      </c>
      <c r="C667" s="1063"/>
      <c r="D667" s="529" t="str">
        <f>IF('statement of marks'!C22="B","Nk=",IF('statement of marks'!C22="G","Nk=k",""))</f>
        <v/>
      </c>
      <c r="E667" s="529" t="s">
        <v>585</v>
      </c>
      <c r="F667" s="1111" t="str">
        <f>IF('statement of marks'!B22="","",'statement of marks'!B22)</f>
        <v/>
      </c>
      <c r="G667" s="1111"/>
      <c r="H667" s="1112"/>
    </row>
    <row r="668" spans="1:8" ht="17" customHeight="1">
      <c r="A668" s="339"/>
      <c r="B668" s="1062" t="s">
        <v>581</v>
      </c>
      <c r="C668" s="1063"/>
      <c r="D668" s="1077" t="str">
        <f>IF('statement of marks'!J22="","",'statement of marks'!J22)</f>
        <v>l 016</v>
      </c>
      <c r="E668" s="1077"/>
      <c r="F668" s="1077"/>
      <c r="G668" s="1077"/>
      <c r="H668" s="1078"/>
    </row>
    <row r="669" spans="1:8" ht="17" customHeight="1">
      <c r="A669" s="339"/>
      <c r="B669" s="1062" t="s">
        <v>580</v>
      </c>
      <c r="C669" s="1063"/>
      <c r="D669" s="1077" t="str">
        <f>IF('statement of marks'!I22="","",'statement of marks'!I22)</f>
        <v>c 016</v>
      </c>
      <c r="E669" s="1077"/>
      <c r="F669" s="1077"/>
      <c r="G669" s="1077"/>
      <c r="H669" s="1078"/>
    </row>
    <row r="670" spans="1:8" ht="17" customHeight="1">
      <c r="A670" s="339"/>
      <c r="B670" s="1062" t="s">
        <v>598</v>
      </c>
      <c r="C670" s="1063"/>
      <c r="D670" s="1077" t="str">
        <f>IF(details!M22="","",details!M22)</f>
        <v/>
      </c>
      <c r="E670" s="1077"/>
      <c r="F670" s="1077"/>
      <c r="G670" s="1077"/>
      <c r="H670" s="1078"/>
    </row>
    <row r="671" spans="1:8" ht="17" customHeight="1">
      <c r="A671" s="339"/>
      <c r="B671" s="1062" t="s">
        <v>648</v>
      </c>
      <c r="C671" s="1063"/>
      <c r="D671" s="1077" t="str">
        <f>IF(details!N22="","",details!N22)</f>
        <v/>
      </c>
      <c r="E671" s="1077"/>
      <c r="F671" s="1077"/>
      <c r="G671" s="1077"/>
      <c r="H671" s="1078"/>
    </row>
    <row r="672" spans="1:8" ht="17" customHeight="1">
      <c r="A672" s="339"/>
      <c r="B672" s="1062" t="s">
        <v>71</v>
      </c>
      <c r="C672" s="1063"/>
      <c r="D672" s="530">
        <f>'statement of marks'!$D$3</f>
        <v>3</v>
      </c>
      <c r="E672" s="531" t="s">
        <v>583</v>
      </c>
      <c r="F672" s="530" t="str">
        <f>IF('statement of marks'!E22="","",'statement of marks'!E22)</f>
        <v/>
      </c>
      <c r="G672" s="531" t="s">
        <v>597</v>
      </c>
      <c r="H672" s="340" t="str">
        <f>IF(details!F22="","",details!F22)</f>
        <v/>
      </c>
    </row>
    <row r="673" spans="1:8" ht="17" customHeight="1">
      <c r="A673" s="339"/>
      <c r="B673" s="1062" t="s">
        <v>587</v>
      </c>
      <c r="C673" s="1063"/>
      <c r="D673" s="1115" t="str">
        <f>IF('statement of marks'!F22="","",'statement of marks'!F22)</f>
        <v/>
      </c>
      <c r="E673" s="1115"/>
      <c r="F673" s="1115"/>
      <c r="G673" s="1115"/>
      <c r="H673" s="1116"/>
    </row>
    <row r="674" spans="1:8" ht="17" customHeight="1">
      <c r="A674" s="339"/>
      <c r="B674" s="1062" t="s">
        <v>588</v>
      </c>
      <c r="C674" s="1063"/>
      <c r="D674" s="1117" t="str">
        <f>IF('statement of marks'!G22="","",'statement of marks'!G22)</f>
        <v/>
      </c>
      <c r="E674" s="1117"/>
      <c r="F674" s="1117"/>
      <c r="G674" s="1117"/>
      <c r="H674" s="1118"/>
    </row>
    <row r="675" spans="1:8" ht="17" customHeight="1">
      <c r="A675" s="339"/>
      <c r="B675" s="1087" t="s">
        <v>599</v>
      </c>
      <c r="C675" s="1088"/>
      <c r="D675" s="1088"/>
      <c r="E675" s="1089"/>
      <c r="F675" s="1119" t="str">
        <f>IF(details!P22="","",details!P22)</f>
        <v/>
      </c>
      <c r="G675" s="1119"/>
      <c r="H675" s="1120"/>
    </row>
    <row r="676" spans="1:8" ht="17" customHeight="1">
      <c r="A676" s="339"/>
      <c r="B676" s="1062" t="s">
        <v>603</v>
      </c>
      <c r="C676" s="1063"/>
      <c r="D676" s="1077" t="str">
        <f>IF(details!L22="","",details!L22)</f>
        <v>Ik 016</v>
      </c>
      <c r="E676" s="1077"/>
      <c r="F676" s="1077"/>
      <c r="G676" s="1077"/>
      <c r="H676" s="1078"/>
    </row>
    <row r="677" spans="1:8" ht="17" customHeight="1">
      <c r="A677" s="339"/>
      <c r="B677" s="1062" t="s">
        <v>604</v>
      </c>
      <c r="C677" s="1063"/>
      <c r="D677" s="1077" t="str">
        <f>IF(details!O22="","",details!O22)</f>
        <v/>
      </c>
      <c r="E677" s="1077"/>
      <c r="F677" s="1077"/>
      <c r="G677" s="1077"/>
      <c r="H677" s="1078"/>
    </row>
    <row r="678" spans="1:8" ht="17" customHeight="1">
      <c r="A678" s="339"/>
      <c r="B678" s="1062" t="s">
        <v>605</v>
      </c>
      <c r="C678" s="1063"/>
      <c r="D678" s="532" t="str">
        <f>IF('statement of marks'!ER22="mRrh.kZ",'statement of marks'!$D$3,"")</f>
        <v/>
      </c>
      <c r="E678" s="1065" t="s">
        <v>606</v>
      </c>
      <c r="F678" s="1065"/>
      <c r="G678" s="1113" t="str">
        <f>IF(D678="","",D678+1)</f>
        <v/>
      </c>
      <c r="H678" s="1114"/>
    </row>
    <row r="679" spans="1:8" ht="17" customHeight="1">
      <c r="A679" s="339"/>
      <c r="B679" s="1062" t="s">
        <v>607</v>
      </c>
      <c r="C679" s="1063"/>
      <c r="D679" s="1068">
        <f>IF(details!$L$4="","",details!$L$4)</f>
        <v>42460</v>
      </c>
      <c r="E679" s="1069"/>
      <c r="F679" s="1121"/>
      <c r="G679" s="1121"/>
      <c r="H679" s="1122"/>
    </row>
    <row r="680" spans="1:8" ht="17" customHeight="1">
      <c r="A680" s="339"/>
      <c r="B680" s="1121"/>
      <c r="C680" s="1121"/>
      <c r="D680" s="1066"/>
      <c r="E680" s="1067"/>
      <c r="F680" s="1124"/>
      <c r="G680" s="1124"/>
      <c r="H680" s="1125"/>
    </row>
    <row r="681" spans="1:8" ht="17" customHeight="1">
      <c r="A681" s="339"/>
      <c r="B681" s="1121" t="str">
        <f>IF(details!$H$4="","",details!$H$4)</f>
        <v>Jherh js[kk oekZ</v>
      </c>
      <c r="C681" s="1121"/>
      <c r="D681" s="1066"/>
      <c r="E681" s="1067"/>
      <c r="F681" s="1124" t="str">
        <f>IF(details!$E$4="","",details!$E$4)</f>
        <v>Jh jk/ks';ke tk'kh</v>
      </c>
      <c r="G681" s="1124"/>
      <c r="H681" s="1125"/>
    </row>
    <row r="682" spans="1:8" ht="17" customHeight="1">
      <c r="A682" s="1123" t="s">
        <v>608</v>
      </c>
      <c r="B682" s="1124"/>
      <c r="C682" s="1124"/>
      <c r="D682" s="1064" t="s">
        <v>609</v>
      </c>
      <c r="E682" s="1064"/>
      <c r="F682" s="1124" t="s">
        <v>610</v>
      </c>
      <c r="G682" s="1124"/>
      <c r="H682" s="1125"/>
    </row>
    <row r="683" spans="1:8" ht="17" customHeight="1">
      <c r="A683" s="1082" t="s">
        <v>619</v>
      </c>
      <c r="B683" s="1083"/>
      <c r="C683" s="1083"/>
      <c r="D683" s="1083"/>
      <c r="E683" s="1083"/>
      <c r="F683" s="1083"/>
      <c r="G683" s="1083"/>
      <c r="H683" s="1084"/>
    </row>
    <row r="684" spans="1:8" ht="17" customHeight="1">
      <c r="A684" s="339"/>
      <c r="B684" s="369" t="s">
        <v>579</v>
      </c>
      <c r="C684" s="1077" t="str">
        <f>IF('statement of marks'!H22="","",'statement of marks'!H22)</f>
        <v>v 016</v>
      </c>
      <c r="D684" s="1077"/>
      <c r="E684" s="1077"/>
      <c r="F684" s="1077"/>
      <c r="G684" s="1077"/>
      <c r="H684" s="1078"/>
    </row>
    <row r="685" spans="1:8" ht="17" customHeight="1">
      <c r="A685" s="339"/>
      <c r="B685" s="369" t="s">
        <v>580</v>
      </c>
      <c r="C685" s="1077" t="str">
        <f>IF('statement of marks'!I22="","",'statement of marks'!I22)</f>
        <v>c 016</v>
      </c>
      <c r="D685" s="1077"/>
      <c r="E685" s="1077"/>
      <c r="F685" s="1077"/>
      <c r="G685" s="1077"/>
      <c r="H685" s="1078"/>
    </row>
    <row r="686" spans="1:8" ht="17" customHeight="1">
      <c r="A686" s="339"/>
      <c r="B686" s="369" t="s">
        <v>581</v>
      </c>
      <c r="C686" s="1077" t="str">
        <f>IF('statement of marks'!J22="","",'statement of marks'!J22)</f>
        <v>l 016</v>
      </c>
      <c r="D686" s="1077"/>
      <c r="E686" s="1077"/>
      <c r="F686" s="1077"/>
      <c r="G686" s="1077"/>
      <c r="H686" s="1078"/>
    </row>
    <row r="687" spans="1:8" ht="17" customHeight="1">
      <c r="A687" s="339"/>
      <c r="B687" s="369" t="s">
        <v>587</v>
      </c>
      <c r="C687" s="533" t="str">
        <f>IF('statement of marks'!F22="","",'statement of marks'!F22)</f>
        <v/>
      </c>
      <c r="D687" s="534" t="s">
        <v>622</v>
      </c>
      <c r="E687" s="1117" t="str">
        <f>IF('statement of marks'!G22="","",'statement of marks'!G22)</f>
        <v/>
      </c>
      <c r="F687" s="1117"/>
      <c r="G687" s="1117"/>
      <c r="H687" s="1118"/>
    </row>
    <row r="688" spans="1:8" ht="17" customHeight="1">
      <c r="A688" s="339"/>
      <c r="B688" s="369" t="s">
        <v>584</v>
      </c>
      <c r="C688" s="535" t="s">
        <v>612</v>
      </c>
      <c r="D688" s="536" t="s">
        <v>613</v>
      </c>
      <c r="E688" s="536" t="s">
        <v>614</v>
      </c>
      <c r="F688" s="536" t="s">
        <v>615</v>
      </c>
      <c r="G688" s="536" t="s">
        <v>616</v>
      </c>
      <c r="H688" s="341"/>
    </row>
    <row r="689" spans="1:8" ht="17" customHeight="1">
      <c r="A689" s="339"/>
      <c r="B689" s="368" t="s">
        <v>617</v>
      </c>
      <c r="C689" s="537" t="str">
        <f>IF(AND('statement of marks'!$D$3=1,'statement of marks'!ER22="mRrh.kZ"),'statement of marks'!$F$3,"")</f>
        <v/>
      </c>
      <c r="D689" s="537" t="str">
        <f>IF(AND('statement of marks'!$D$3=2,'statement of marks'!ER22="mRrh.kZ"),'statement of marks'!$F$3,"")</f>
        <v/>
      </c>
      <c r="E689" s="537" t="str">
        <f>IF(AND('statement of marks'!$D$3=3,'statement of marks'!ER22="mRrh.kZ"),'statement of marks'!$F$3,"")</f>
        <v/>
      </c>
      <c r="F689" s="537" t="str">
        <f>IF(AND('statement of marks'!$D$3=4,'statement of marks'!ER22="mRrh.kZ"),'statement of marks'!$F$3,"")</f>
        <v/>
      </c>
      <c r="G689" s="537" t="str">
        <f>IF(AND('statement of marks'!$D$3=5,'statement of marks'!ER22="mRrh.kZ"),'statement of marks'!$F$3,"")</f>
        <v/>
      </c>
      <c r="H689" s="341"/>
    </row>
    <row r="690" spans="1:8" ht="17" customHeight="1">
      <c r="A690" s="339"/>
      <c r="B690" s="368" t="str">
        <f>'statement of marks'!$DQ$5</f>
        <v>fgUnh</v>
      </c>
      <c r="C690" s="538"/>
      <c r="D690" s="539"/>
      <c r="E690" s="540" t="str">
        <f>IF(OR('statement of marks'!$DS22="",E689=""),"",'statement of marks'!$DS22)</f>
        <v/>
      </c>
      <c r="F690" s="540" t="str">
        <f>IF(OR('statement of marks'!$DS22="",F689=""),"",'statement of marks'!$DS22)</f>
        <v/>
      </c>
      <c r="G690" s="540" t="str">
        <f>IF(OR('statement of marks'!$DS22="",G689=""),"",'statement of marks'!$DS22)</f>
        <v/>
      </c>
      <c r="H690" s="341"/>
    </row>
    <row r="691" spans="1:8" ht="17" customHeight="1">
      <c r="A691" s="339"/>
      <c r="B691" s="549" t="str">
        <f>'statement of marks'!$DW$5</f>
        <v>mnwZ</v>
      </c>
      <c r="C691" s="538"/>
      <c r="D691" s="539"/>
      <c r="E691" s="540" t="str">
        <f>IF(OR('statement of marks'!$DY22="",E689=""),"",'statement of marks'!$DY22)</f>
        <v/>
      </c>
      <c r="F691" s="540" t="str">
        <f>IF(OR('statement of marks'!$DY22="",F689=""),"",'statement of marks'!$DY22)</f>
        <v/>
      </c>
      <c r="G691" s="540" t="str">
        <f>IF(OR('statement of marks'!$DY22="",G689=""),"",'statement of marks'!$DY22)</f>
        <v/>
      </c>
      <c r="H691" s="341"/>
    </row>
    <row r="692" spans="1:8" ht="17" customHeight="1">
      <c r="A692" s="339"/>
      <c r="B692" s="368" t="str">
        <f>'statement of marks'!$DT$5</f>
        <v>vaxszth</v>
      </c>
      <c r="C692" s="538"/>
      <c r="D692" s="539"/>
      <c r="E692" s="540" t="str">
        <f>IF(OR('statement of marks'!$DV22="",E689=""),"",'statement of marks'!$DV22)</f>
        <v/>
      </c>
      <c r="F692" s="540" t="str">
        <f>IF(OR('statement of marks'!$DV22="",F689=""),"",'statement of marks'!$DV22)</f>
        <v/>
      </c>
      <c r="G692" s="540" t="str">
        <f>IF(OR('statement of marks'!$DV22="",G689=""),"",'statement of marks'!$DV22)</f>
        <v/>
      </c>
      <c r="H692" s="341"/>
    </row>
    <row r="693" spans="1:8" ht="17" customHeight="1">
      <c r="A693" s="339"/>
      <c r="B693" s="368" t="str">
        <f>'statement of marks'!$DZ$5</f>
        <v>xf.kr</v>
      </c>
      <c r="C693" s="538"/>
      <c r="D693" s="539"/>
      <c r="E693" s="540" t="str">
        <f>IF(OR('statement of marks'!$EB22="",E689=""),"",'statement of marks'!$EB22)</f>
        <v/>
      </c>
      <c r="F693" s="540" t="str">
        <f>IF(OR('statement of marks'!$EB22="",F689=""),"",'statement of marks'!$EB22)</f>
        <v/>
      </c>
      <c r="G693" s="540" t="str">
        <f>IF(OR('statement of marks'!$EB22="",G689=""),"",'statement of marks'!$EB22)</f>
        <v/>
      </c>
      <c r="H693" s="341"/>
    </row>
    <row r="694" spans="1:8" ht="17" customHeight="1">
      <c r="A694" s="339"/>
      <c r="B694" s="368" t="str">
        <f>'statement of marks'!$EC$5</f>
        <v>Ik;kZoj.k v/;;u</v>
      </c>
      <c r="C694" s="538"/>
      <c r="D694" s="539"/>
      <c r="E694" s="540" t="str">
        <f>IF(OR('statement of marks'!$EE22="",E690=""),"",'statement of marks'!$EE22)</f>
        <v/>
      </c>
      <c r="F694" s="540" t="str">
        <f>IF(OR('statement of marks'!$EE22="",F690=""),"",'statement of marks'!$EE22)</f>
        <v/>
      </c>
      <c r="G694" s="540" t="str">
        <f>IF(OR('statement of marks'!$EE22="",G690=""),"",'statement of marks'!$EE22)</f>
        <v/>
      </c>
      <c r="H694" s="341"/>
    </row>
    <row r="695" spans="1:8" ht="17" customHeight="1">
      <c r="A695" s="339"/>
      <c r="B695" s="368" t="str">
        <f>'statement of marks'!$EF$5</f>
        <v>dk;kZuqHko</v>
      </c>
      <c r="C695" s="538"/>
      <c r="D695" s="539"/>
      <c r="E695" s="540" t="str">
        <f>IF(OR('statement of marks'!$EH22="",E689=""),"",'statement of marks'!$EH22)</f>
        <v/>
      </c>
      <c r="F695" s="540" t="str">
        <f>IF(OR('statement of marks'!$EH22="",F689=""),"",'statement of marks'!$EH22)</f>
        <v/>
      </c>
      <c r="G695" s="540" t="str">
        <f>IF(OR('statement of marks'!$EH22="",G689=""),"",'statement of marks'!$EH22)</f>
        <v/>
      </c>
      <c r="H695" s="341"/>
    </row>
    <row r="696" spans="1:8" ht="17" customHeight="1">
      <c r="A696" s="339"/>
      <c r="B696" s="368" t="str">
        <f>'statement of marks'!$EI$5</f>
        <v>dyk f'k{kk</v>
      </c>
      <c r="C696" s="538"/>
      <c r="D696" s="539"/>
      <c r="E696" s="541" t="str">
        <f>IF(OR('statement of marks'!$EK22="",E689=""),"",'statement of marks'!$EK22)</f>
        <v/>
      </c>
      <c r="F696" s="541" t="str">
        <f>IF(OR('statement of marks'!$EK22="",F689=""),"",'statement of marks'!$EK22)</f>
        <v/>
      </c>
      <c r="G696" s="541" t="str">
        <f>IF(OR('statement of marks'!$EK22="",G689=""),"",'statement of marks'!$EK22)</f>
        <v/>
      </c>
      <c r="H696" s="341"/>
    </row>
    <row r="697" spans="1:8" ht="17" customHeight="1">
      <c r="A697" s="339"/>
      <c r="B697" s="342" t="s">
        <v>649</v>
      </c>
      <c r="C697" s="542" t="str">
        <f>C689</f>
        <v/>
      </c>
      <c r="D697" s="542" t="str">
        <f>D689</f>
        <v/>
      </c>
      <c r="E697" s="542" t="str">
        <f>E689</f>
        <v/>
      </c>
      <c r="F697" s="542" t="str">
        <f>F689</f>
        <v/>
      </c>
      <c r="G697" s="542" t="str">
        <f>G689</f>
        <v/>
      </c>
      <c r="H697" s="341"/>
    </row>
    <row r="698" spans="1:8" ht="17" customHeight="1">
      <c r="A698" s="339"/>
      <c r="B698" s="368" t="str">
        <f>'statement of marks'!$EP$5</f>
        <v>Nk= mifLFkfr</v>
      </c>
      <c r="C698" s="543"/>
      <c r="D698" s="543"/>
      <c r="E698" s="544" t="str">
        <f>IF(OR('statement of marks'!$EP22="",E689=""),"",'statement of marks'!$EP22)</f>
        <v/>
      </c>
      <c r="F698" s="544" t="str">
        <f>IF(OR('statement of marks'!$EP22="",F689=""),"",'statement of marks'!$EP22)</f>
        <v/>
      </c>
      <c r="G698" s="544" t="str">
        <f>IF(OR('statement of marks'!$EP22="",G689=""),"",'statement of marks'!$EP22)</f>
        <v/>
      </c>
      <c r="H698" s="341"/>
    </row>
    <row r="699" spans="1:8" ht="17" customHeight="1">
      <c r="A699" s="339"/>
      <c r="B699" s="368" t="str">
        <f>'statement of marks'!$EO$5</f>
        <v>dqy ehfVax</v>
      </c>
      <c r="C699" s="545"/>
      <c r="D699" s="545"/>
      <c r="E699" s="545" t="str">
        <f>IF(OR('statement of marks'!$EO22="",E689=""),"",'statement of marks'!$EO22)</f>
        <v/>
      </c>
      <c r="F699" s="545" t="str">
        <f>IF(OR('statement of marks'!$EO22="",F689=""),"",'statement of marks'!$EO22)</f>
        <v/>
      </c>
      <c r="G699" s="545" t="str">
        <f>IF(OR('statement of marks'!$EO22="",G689=""),"",'statement of marks'!$EO22)</f>
        <v/>
      </c>
      <c r="H699" s="341"/>
    </row>
    <row r="700" spans="1:8" ht="17" customHeight="1">
      <c r="A700" s="339"/>
      <c r="B700" s="368" t="s">
        <v>620</v>
      </c>
      <c r="C700" s="545" t="str">
        <f>IF(OR(C698="",C699=""),"",C698/C699*100)</f>
        <v/>
      </c>
      <c r="D700" s="545" t="str">
        <f t="shared" ref="D700:G700" si="18">IF(OR(D698="",D699=""),"",D698/D699*100)</f>
        <v/>
      </c>
      <c r="E700" s="545" t="str">
        <f t="shared" si="18"/>
        <v/>
      </c>
      <c r="F700" s="545" t="str">
        <f t="shared" si="18"/>
        <v/>
      </c>
      <c r="G700" s="545" t="str">
        <f t="shared" si="18"/>
        <v/>
      </c>
      <c r="H700" s="341"/>
    </row>
    <row r="701" spans="1:8" ht="17" customHeight="1">
      <c r="A701" s="339"/>
      <c r="B701" s="368" t="s">
        <v>621</v>
      </c>
      <c r="C701" s="545"/>
      <c r="D701" s="545"/>
      <c r="E701" s="545"/>
      <c r="F701" s="545"/>
      <c r="G701" s="545"/>
      <c r="H701" s="341"/>
    </row>
    <row r="702" spans="1:8" ht="17" customHeight="1">
      <c r="A702" s="339"/>
      <c r="B702" s="369" t="s">
        <v>618</v>
      </c>
      <c r="C702" s="1126" t="str">
        <f>IF('statement of marks'!EY22="","",'statement of marks'!EY22)</f>
        <v/>
      </c>
      <c r="D702" s="1127"/>
      <c r="E702" s="1127"/>
      <c r="F702" s="1127"/>
      <c r="G702" s="1127"/>
      <c r="H702" s="1128"/>
    </row>
    <row r="703" spans="1:8" ht="17" customHeight="1">
      <c r="A703" s="1098"/>
      <c r="B703" s="1099"/>
      <c r="C703" s="1090"/>
      <c r="D703" s="1090"/>
      <c r="E703" s="1090"/>
      <c r="F703" s="1091"/>
      <c r="G703" s="1091"/>
      <c r="H703" s="1092"/>
    </row>
    <row r="704" spans="1:8" ht="17" customHeight="1" thickBot="1">
      <c r="A704" s="1096" t="s">
        <v>623</v>
      </c>
      <c r="B704" s="1097"/>
      <c r="C704" s="1102" t="s">
        <v>73</v>
      </c>
      <c r="D704" s="1102"/>
      <c r="E704" s="1102"/>
      <c r="F704" s="1103" t="s">
        <v>624</v>
      </c>
      <c r="G704" s="1103"/>
      <c r="H704" s="1104"/>
    </row>
    <row r="705" spans="1:8" ht="17" customHeight="1">
      <c r="A705" s="1079" t="s">
        <v>592</v>
      </c>
      <c r="B705" s="1080"/>
      <c r="C705" s="1080"/>
      <c r="D705" s="1080"/>
      <c r="E705" s="1080"/>
      <c r="F705" s="1080"/>
      <c r="G705" s="1080"/>
      <c r="H705" s="1081"/>
    </row>
    <row r="706" spans="1:8" ht="17" customHeight="1">
      <c r="A706" s="1082" t="s">
        <v>611</v>
      </c>
      <c r="B706" s="1083"/>
      <c r="C706" s="1083"/>
      <c r="D706" s="1083"/>
      <c r="E706" s="1083"/>
      <c r="F706" s="1083"/>
      <c r="G706" s="1083"/>
      <c r="H706" s="1084"/>
    </row>
    <row r="707" spans="1:8" ht="17" customHeight="1">
      <c r="A707" s="339"/>
      <c r="B707" s="1085" t="s">
        <v>74</v>
      </c>
      <c r="C707" s="1085"/>
      <c r="D707" s="527">
        <f>YEAR(details!F23)</f>
        <v>1900</v>
      </c>
      <c r="E707" s="528" t="s">
        <v>594</v>
      </c>
      <c r="F707" s="527" t="str">
        <f>'statement of marks'!$F$3</f>
        <v>2015-16</v>
      </c>
      <c r="G707" s="1085" t="s">
        <v>595</v>
      </c>
      <c r="H707" s="1086"/>
    </row>
    <row r="708" spans="1:8" ht="17" customHeight="1">
      <c r="A708" s="339"/>
      <c r="B708" s="1062" t="s">
        <v>593</v>
      </c>
      <c r="C708" s="1063"/>
      <c r="D708" s="1077" t="str">
        <f>'statement of marks'!$A$1</f>
        <v>jk- ck- ek/;fed fo|ky; uohu] fuEckgsM+k</v>
      </c>
      <c r="E708" s="1077"/>
      <c r="F708" s="1077"/>
      <c r="G708" s="1077"/>
      <c r="H708" s="1078"/>
    </row>
    <row r="709" spans="1:8" ht="17" customHeight="1">
      <c r="A709" s="339"/>
      <c r="B709" s="1062" t="str">
        <f>'statement of marks'!$H$3</f>
        <v>fo|ky; dk Mk;l dksM+ →</v>
      </c>
      <c r="C709" s="1063"/>
      <c r="D709" s="1073" t="str">
        <f>'statement of marks'!$I$3</f>
        <v>00001</v>
      </c>
      <c r="E709" s="1074"/>
      <c r="F709" s="1075"/>
      <c r="G709" s="1075"/>
      <c r="H709" s="1076"/>
    </row>
    <row r="710" spans="1:8" ht="17" customHeight="1">
      <c r="A710" s="339"/>
      <c r="B710" s="1062" t="s">
        <v>579</v>
      </c>
      <c r="C710" s="1063"/>
      <c r="D710" s="1077" t="str">
        <f>IF('statement of marks'!H23="","",'statement of marks'!H23)</f>
        <v>v 017</v>
      </c>
      <c r="E710" s="1077"/>
      <c r="F710" s="1077"/>
      <c r="G710" s="1077"/>
      <c r="H710" s="1078"/>
    </row>
    <row r="711" spans="1:8" ht="17" customHeight="1">
      <c r="A711" s="339"/>
      <c r="B711" s="1062" t="s">
        <v>596</v>
      </c>
      <c r="C711" s="1063"/>
      <c r="D711" s="529" t="str">
        <f>IF('statement of marks'!C23="B","Nk=",IF('statement of marks'!C23="G","Nk=k",""))</f>
        <v/>
      </c>
      <c r="E711" s="529" t="s">
        <v>585</v>
      </c>
      <c r="F711" s="1111" t="str">
        <f>IF('statement of marks'!B23="","",'statement of marks'!B23)</f>
        <v/>
      </c>
      <c r="G711" s="1111"/>
      <c r="H711" s="1112"/>
    </row>
    <row r="712" spans="1:8" ht="17" customHeight="1">
      <c r="A712" s="339"/>
      <c r="B712" s="1062" t="s">
        <v>581</v>
      </c>
      <c r="C712" s="1063"/>
      <c r="D712" s="1077" t="str">
        <f>IF('statement of marks'!J23="","",'statement of marks'!J23)</f>
        <v>l 017</v>
      </c>
      <c r="E712" s="1077"/>
      <c r="F712" s="1077"/>
      <c r="G712" s="1077"/>
      <c r="H712" s="1078"/>
    </row>
    <row r="713" spans="1:8" ht="17" customHeight="1">
      <c r="A713" s="339"/>
      <c r="B713" s="1062" t="s">
        <v>580</v>
      </c>
      <c r="C713" s="1063"/>
      <c r="D713" s="1077" t="str">
        <f>IF('statement of marks'!I23="","",'statement of marks'!I23)</f>
        <v>c 017</v>
      </c>
      <c r="E713" s="1077"/>
      <c r="F713" s="1077"/>
      <c r="G713" s="1077"/>
      <c r="H713" s="1078"/>
    </row>
    <row r="714" spans="1:8" ht="17" customHeight="1">
      <c r="A714" s="339"/>
      <c r="B714" s="1062" t="s">
        <v>598</v>
      </c>
      <c r="C714" s="1063"/>
      <c r="D714" s="1077" t="str">
        <f>IF(details!M23="","",details!M23)</f>
        <v/>
      </c>
      <c r="E714" s="1077"/>
      <c r="F714" s="1077"/>
      <c r="G714" s="1077"/>
      <c r="H714" s="1078"/>
    </row>
    <row r="715" spans="1:8" ht="17" customHeight="1">
      <c r="A715" s="339"/>
      <c r="B715" s="1062" t="s">
        <v>648</v>
      </c>
      <c r="C715" s="1063"/>
      <c r="D715" s="1077" t="str">
        <f>IF(details!N23="","",details!N23)</f>
        <v/>
      </c>
      <c r="E715" s="1077"/>
      <c r="F715" s="1077"/>
      <c r="G715" s="1077"/>
      <c r="H715" s="1078"/>
    </row>
    <row r="716" spans="1:8" ht="17" customHeight="1">
      <c r="A716" s="339"/>
      <c r="B716" s="1062" t="s">
        <v>71</v>
      </c>
      <c r="C716" s="1063"/>
      <c r="D716" s="530">
        <f>'statement of marks'!$D$3</f>
        <v>3</v>
      </c>
      <c r="E716" s="531" t="s">
        <v>583</v>
      </c>
      <c r="F716" s="530" t="str">
        <f>IF('statement of marks'!E23="","",'statement of marks'!E23)</f>
        <v/>
      </c>
      <c r="G716" s="531" t="s">
        <v>597</v>
      </c>
      <c r="H716" s="340" t="str">
        <f>IF(details!F23="","",details!F23)</f>
        <v/>
      </c>
    </row>
    <row r="717" spans="1:8" ht="17" customHeight="1">
      <c r="A717" s="339"/>
      <c r="B717" s="1062" t="s">
        <v>587</v>
      </c>
      <c r="C717" s="1063"/>
      <c r="D717" s="1115" t="str">
        <f>IF('statement of marks'!F23="","",'statement of marks'!F23)</f>
        <v/>
      </c>
      <c r="E717" s="1115"/>
      <c r="F717" s="1115"/>
      <c r="G717" s="1115"/>
      <c r="H717" s="1116"/>
    </row>
    <row r="718" spans="1:8" ht="17" customHeight="1">
      <c r="A718" s="339"/>
      <c r="B718" s="1062" t="s">
        <v>588</v>
      </c>
      <c r="C718" s="1063"/>
      <c r="D718" s="1117" t="str">
        <f>IF('statement of marks'!G23="","",'statement of marks'!G23)</f>
        <v/>
      </c>
      <c r="E718" s="1117"/>
      <c r="F718" s="1117"/>
      <c r="G718" s="1117"/>
      <c r="H718" s="1118"/>
    </row>
    <row r="719" spans="1:8" ht="17" customHeight="1">
      <c r="A719" s="339"/>
      <c r="B719" s="1087" t="s">
        <v>599</v>
      </c>
      <c r="C719" s="1088"/>
      <c r="D719" s="1088"/>
      <c r="E719" s="1089"/>
      <c r="F719" s="1119" t="str">
        <f>IF(details!P23="","",details!P23)</f>
        <v/>
      </c>
      <c r="G719" s="1119"/>
      <c r="H719" s="1120"/>
    </row>
    <row r="720" spans="1:8" ht="17" customHeight="1">
      <c r="A720" s="339"/>
      <c r="B720" s="1062" t="s">
        <v>603</v>
      </c>
      <c r="C720" s="1063"/>
      <c r="D720" s="1077" t="str">
        <f>IF(details!L23="","",details!L23)</f>
        <v>Ik 017</v>
      </c>
      <c r="E720" s="1077"/>
      <c r="F720" s="1077"/>
      <c r="G720" s="1077"/>
      <c r="H720" s="1078"/>
    </row>
    <row r="721" spans="1:8" ht="17" customHeight="1">
      <c r="A721" s="339"/>
      <c r="B721" s="1062" t="s">
        <v>604</v>
      </c>
      <c r="C721" s="1063"/>
      <c r="D721" s="1077" t="str">
        <f>IF(details!O23="","",details!O23)</f>
        <v/>
      </c>
      <c r="E721" s="1077"/>
      <c r="F721" s="1077"/>
      <c r="G721" s="1077"/>
      <c r="H721" s="1078"/>
    </row>
    <row r="722" spans="1:8" ht="17" customHeight="1">
      <c r="A722" s="339"/>
      <c r="B722" s="1062" t="s">
        <v>605</v>
      </c>
      <c r="C722" s="1063"/>
      <c r="D722" s="532" t="str">
        <f>IF('statement of marks'!ER23="mRrh.kZ",'statement of marks'!$D$3,"")</f>
        <v/>
      </c>
      <c r="E722" s="1065" t="s">
        <v>606</v>
      </c>
      <c r="F722" s="1065"/>
      <c r="G722" s="1113" t="str">
        <f>IF(D722="","",D722+1)</f>
        <v/>
      </c>
      <c r="H722" s="1114"/>
    </row>
    <row r="723" spans="1:8" ht="17" customHeight="1">
      <c r="A723" s="339"/>
      <c r="B723" s="1062" t="s">
        <v>607</v>
      </c>
      <c r="C723" s="1063"/>
      <c r="D723" s="1068">
        <f>IF(details!$L$4="","",details!$L$4)</f>
        <v>42460</v>
      </c>
      <c r="E723" s="1069"/>
      <c r="F723" s="1121"/>
      <c r="G723" s="1121"/>
      <c r="H723" s="1122"/>
    </row>
    <row r="724" spans="1:8" ht="17" customHeight="1">
      <c r="A724" s="339"/>
      <c r="B724" s="1121"/>
      <c r="C724" s="1121"/>
      <c r="D724" s="1066"/>
      <c r="E724" s="1067"/>
      <c r="F724" s="1124"/>
      <c r="G724" s="1124"/>
      <c r="H724" s="1125"/>
    </row>
    <row r="725" spans="1:8" ht="17" customHeight="1">
      <c r="A725" s="339"/>
      <c r="B725" s="1121" t="str">
        <f>IF(details!$H$4="","",details!$H$4)</f>
        <v>Jherh js[kk oekZ</v>
      </c>
      <c r="C725" s="1121"/>
      <c r="D725" s="1066"/>
      <c r="E725" s="1067"/>
      <c r="F725" s="1124" t="str">
        <f>IF(details!$E$4="","",details!$E$4)</f>
        <v>Jh jk/ks';ke tk'kh</v>
      </c>
      <c r="G725" s="1124"/>
      <c r="H725" s="1125"/>
    </row>
    <row r="726" spans="1:8" ht="17" customHeight="1">
      <c r="A726" s="1123" t="s">
        <v>608</v>
      </c>
      <c r="B726" s="1124"/>
      <c r="C726" s="1124"/>
      <c r="D726" s="1064" t="s">
        <v>609</v>
      </c>
      <c r="E726" s="1064"/>
      <c r="F726" s="1124" t="s">
        <v>610</v>
      </c>
      <c r="G726" s="1124"/>
      <c r="H726" s="1125"/>
    </row>
    <row r="727" spans="1:8" ht="17" customHeight="1">
      <c r="A727" s="1082" t="s">
        <v>619</v>
      </c>
      <c r="B727" s="1083"/>
      <c r="C727" s="1083"/>
      <c r="D727" s="1083"/>
      <c r="E727" s="1083"/>
      <c r="F727" s="1083"/>
      <c r="G727" s="1083"/>
      <c r="H727" s="1084"/>
    </row>
    <row r="728" spans="1:8" ht="17" customHeight="1">
      <c r="A728" s="339"/>
      <c r="B728" s="369" t="s">
        <v>579</v>
      </c>
      <c r="C728" s="1077" t="str">
        <f>IF('statement of marks'!H23="","",'statement of marks'!H23)</f>
        <v>v 017</v>
      </c>
      <c r="D728" s="1077"/>
      <c r="E728" s="1077"/>
      <c r="F728" s="1077"/>
      <c r="G728" s="1077"/>
      <c r="H728" s="1078"/>
    </row>
    <row r="729" spans="1:8" ht="17" customHeight="1">
      <c r="A729" s="339"/>
      <c r="B729" s="369" t="s">
        <v>580</v>
      </c>
      <c r="C729" s="1077" t="str">
        <f>IF('statement of marks'!I23="","",'statement of marks'!I23)</f>
        <v>c 017</v>
      </c>
      <c r="D729" s="1077"/>
      <c r="E729" s="1077"/>
      <c r="F729" s="1077"/>
      <c r="G729" s="1077"/>
      <c r="H729" s="1078"/>
    </row>
    <row r="730" spans="1:8" ht="17" customHeight="1">
      <c r="A730" s="339"/>
      <c r="B730" s="369" t="s">
        <v>581</v>
      </c>
      <c r="C730" s="1077" t="str">
        <f>IF('statement of marks'!J23="","",'statement of marks'!J23)</f>
        <v>l 017</v>
      </c>
      <c r="D730" s="1077"/>
      <c r="E730" s="1077"/>
      <c r="F730" s="1077"/>
      <c r="G730" s="1077"/>
      <c r="H730" s="1078"/>
    </row>
    <row r="731" spans="1:8" ht="17" customHeight="1">
      <c r="A731" s="339"/>
      <c r="B731" s="369" t="s">
        <v>587</v>
      </c>
      <c r="C731" s="533" t="str">
        <f>IF('statement of marks'!F23="","",'statement of marks'!F23)</f>
        <v/>
      </c>
      <c r="D731" s="534" t="s">
        <v>622</v>
      </c>
      <c r="E731" s="1117" t="str">
        <f>IF('statement of marks'!G23="","",'statement of marks'!G23)</f>
        <v/>
      </c>
      <c r="F731" s="1117"/>
      <c r="G731" s="1117"/>
      <c r="H731" s="1118"/>
    </row>
    <row r="732" spans="1:8" ht="17" customHeight="1">
      <c r="A732" s="339"/>
      <c r="B732" s="369" t="s">
        <v>584</v>
      </c>
      <c r="C732" s="535" t="s">
        <v>612</v>
      </c>
      <c r="D732" s="536" t="s">
        <v>613</v>
      </c>
      <c r="E732" s="536" t="s">
        <v>614</v>
      </c>
      <c r="F732" s="536" t="s">
        <v>615</v>
      </c>
      <c r="G732" s="536" t="s">
        <v>616</v>
      </c>
      <c r="H732" s="341"/>
    </row>
    <row r="733" spans="1:8" ht="17" customHeight="1">
      <c r="A733" s="339"/>
      <c r="B733" s="368" t="s">
        <v>617</v>
      </c>
      <c r="C733" s="537" t="str">
        <f>IF(AND('statement of marks'!$D$3=1,'statement of marks'!ER23="mRrh.kZ"),'statement of marks'!$F$3,"")</f>
        <v/>
      </c>
      <c r="D733" s="537" t="str">
        <f>IF(AND('statement of marks'!$D$3=2,'statement of marks'!ER23="mRrh.kZ"),'statement of marks'!$F$3,"")</f>
        <v/>
      </c>
      <c r="E733" s="537" t="str">
        <f>IF(AND('statement of marks'!$D$3=3,'statement of marks'!ER23="mRrh.kZ"),'statement of marks'!$F$3,"")</f>
        <v/>
      </c>
      <c r="F733" s="537" t="str">
        <f>IF(AND('statement of marks'!$D$3=4,'statement of marks'!ER23="mRrh.kZ"),'statement of marks'!$F$3,"")</f>
        <v/>
      </c>
      <c r="G733" s="537" t="str">
        <f>IF(AND('statement of marks'!$D$3=5,'statement of marks'!ER23="mRrh.kZ"),'statement of marks'!$F$3,"")</f>
        <v/>
      </c>
      <c r="H733" s="341"/>
    </row>
    <row r="734" spans="1:8" ht="17" customHeight="1">
      <c r="A734" s="339"/>
      <c r="B734" s="368" t="str">
        <f>'statement of marks'!$DQ$5</f>
        <v>fgUnh</v>
      </c>
      <c r="C734" s="538"/>
      <c r="D734" s="539"/>
      <c r="E734" s="540" t="str">
        <f>IF(OR('statement of marks'!$DS23="",E733=""),"",'statement of marks'!$DS23)</f>
        <v/>
      </c>
      <c r="F734" s="540" t="str">
        <f>IF(OR('statement of marks'!$DS23="",F733=""),"",'statement of marks'!$DS23)</f>
        <v/>
      </c>
      <c r="G734" s="540" t="str">
        <f>IF(OR('statement of marks'!$DS23="",G733=""),"",'statement of marks'!$DS23)</f>
        <v/>
      </c>
      <c r="H734" s="341"/>
    </row>
    <row r="735" spans="1:8" ht="17" customHeight="1">
      <c r="A735" s="339"/>
      <c r="B735" s="549" t="str">
        <f>'statement of marks'!$DW$5</f>
        <v>mnwZ</v>
      </c>
      <c r="C735" s="538"/>
      <c r="D735" s="539"/>
      <c r="E735" s="540" t="str">
        <f>IF(OR('statement of marks'!$DY23="",E733=""),"",'statement of marks'!$DY23)</f>
        <v/>
      </c>
      <c r="F735" s="540" t="str">
        <f>IF(OR('statement of marks'!$DY23="",F733=""),"",'statement of marks'!$DY23)</f>
        <v/>
      </c>
      <c r="G735" s="540" t="str">
        <f>IF(OR('statement of marks'!$DY23="",G733=""),"",'statement of marks'!$DY23)</f>
        <v/>
      </c>
      <c r="H735" s="341"/>
    </row>
    <row r="736" spans="1:8" ht="17" customHeight="1">
      <c r="A736" s="339"/>
      <c r="B736" s="368" t="str">
        <f>'statement of marks'!$DT$5</f>
        <v>vaxszth</v>
      </c>
      <c r="C736" s="538"/>
      <c r="D736" s="539"/>
      <c r="E736" s="540" t="str">
        <f>IF(OR('statement of marks'!$DV23="",E733=""),"",'statement of marks'!$DV23)</f>
        <v/>
      </c>
      <c r="F736" s="540" t="str">
        <f>IF(OR('statement of marks'!$DV23="",F733=""),"",'statement of marks'!$DV23)</f>
        <v/>
      </c>
      <c r="G736" s="540" t="str">
        <f>IF(OR('statement of marks'!$DV23="",G733=""),"",'statement of marks'!$DV23)</f>
        <v/>
      </c>
      <c r="H736" s="341"/>
    </row>
    <row r="737" spans="1:8" ht="17" customHeight="1">
      <c r="A737" s="339"/>
      <c r="B737" s="368" t="str">
        <f>'statement of marks'!$DZ$5</f>
        <v>xf.kr</v>
      </c>
      <c r="C737" s="538"/>
      <c r="D737" s="539"/>
      <c r="E737" s="540" t="str">
        <f>IF(OR('statement of marks'!$EB23="",E733=""),"",'statement of marks'!$EB23)</f>
        <v/>
      </c>
      <c r="F737" s="540" t="str">
        <f>IF(OR('statement of marks'!$EB23="",F733=""),"",'statement of marks'!$EB23)</f>
        <v/>
      </c>
      <c r="G737" s="540" t="str">
        <f>IF(OR('statement of marks'!$EB23="",G733=""),"",'statement of marks'!$EB23)</f>
        <v/>
      </c>
      <c r="H737" s="341"/>
    </row>
    <row r="738" spans="1:8" ht="17" customHeight="1">
      <c r="A738" s="339"/>
      <c r="B738" s="368" t="str">
        <f>'statement of marks'!$EC$5</f>
        <v>Ik;kZoj.k v/;;u</v>
      </c>
      <c r="C738" s="538"/>
      <c r="D738" s="539"/>
      <c r="E738" s="540" t="str">
        <f>IF(OR('statement of marks'!$EE23="",E734=""),"",'statement of marks'!$EE23)</f>
        <v/>
      </c>
      <c r="F738" s="540" t="str">
        <f>IF(OR('statement of marks'!$EE23="",F734=""),"",'statement of marks'!$EE23)</f>
        <v/>
      </c>
      <c r="G738" s="540" t="str">
        <f>IF(OR('statement of marks'!$EE23="",G734=""),"",'statement of marks'!$EE23)</f>
        <v/>
      </c>
      <c r="H738" s="341"/>
    </row>
    <row r="739" spans="1:8" ht="17" customHeight="1">
      <c r="A739" s="339"/>
      <c r="B739" s="368" t="str">
        <f>'statement of marks'!$EF$5</f>
        <v>dk;kZuqHko</v>
      </c>
      <c r="C739" s="538"/>
      <c r="D739" s="539"/>
      <c r="E739" s="540" t="str">
        <f>IF(OR('statement of marks'!$EH23="",E733=""),"",'statement of marks'!$EH23)</f>
        <v/>
      </c>
      <c r="F739" s="540" t="str">
        <f>IF(OR('statement of marks'!$EH23="",F733=""),"",'statement of marks'!$EH23)</f>
        <v/>
      </c>
      <c r="G739" s="540" t="str">
        <f>IF(OR('statement of marks'!$EH23="",G733=""),"",'statement of marks'!$EH23)</f>
        <v/>
      </c>
      <c r="H739" s="341"/>
    </row>
    <row r="740" spans="1:8" ht="17" customHeight="1">
      <c r="A740" s="339"/>
      <c r="B740" s="368" t="str">
        <f>'statement of marks'!$EI$5</f>
        <v>dyk f'k{kk</v>
      </c>
      <c r="C740" s="538"/>
      <c r="D740" s="539"/>
      <c r="E740" s="541" t="str">
        <f>IF(OR('statement of marks'!$EK23="",E733=""),"",'statement of marks'!$EK23)</f>
        <v/>
      </c>
      <c r="F740" s="541" t="str">
        <f>IF(OR('statement of marks'!$EK23="",F733=""),"",'statement of marks'!$EK23)</f>
        <v/>
      </c>
      <c r="G740" s="541" t="str">
        <f>IF(OR('statement of marks'!$EK23="",G733=""),"",'statement of marks'!$EK23)</f>
        <v/>
      </c>
      <c r="H740" s="341"/>
    </row>
    <row r="741" spans="1:8" ht="17" customHeight="1">
      <c r="A741" s="339"/>
      <c r="B741" s="342" t="s">
        <v>649</v>
      </c>
      <c r="C741" s="542" t="str">
        <f>C733</f>
        <v/>
      </c>
      <c r="D741" s="542" t="str">
        <f>D733</f>
        <v/>
      </c>
      <c r="E741" s="542" t="str">
        <f>E733</f>
        <v/>
      </c>
      <c r="F741" s="542" t="str">
        <f>F733</f>
        <v/>
      </c>
      <c r="G741" s="542" t="str">
        <f>G733</f>
        <v/>
      </c>
      <c r="H741" s="341"/>
    </row>
    <row r="742" spans="1:8" ht="17" customHeight="1">
      <c r="A742" s="339"/>
      <c r="B742" s="368" t="str">
        <f>'statement of marks'!$EP$5</f>
        <v>Nk= mifLFkfr</v>
      </c>
      <c r="C742" s="543"/>
      <c r="D742" s="543"/>
      <c r="E742" s="544" t="str">
        <f>IF(OR('statement of marks'!$EP23="",E733=""),"",'statement of marks'!$EP23)</f>
        <v/>
      </c>
      <c r="F742" s="544" t="str">
        <f>IF(OR('statement of marks'!$EP23="",F733=""),"",'statement of marks'!$EP23)</f>
        <v/>
      </c>
      <c r="G742" s="544" t="str">
        <f>IF(OR('statement of marks'!$EP23="",G733=""),"",'statement of marks'!$EP23)</f>
        <v/>
      </c>
      <c r="H742" s="341"/>
    </row>
    <row r="743" spans="1:8" ht="17" customHeight="1">
      <c r="A743" s="339"/>
      <c r="B743" s="368" t="str">
        <f>'statement of marks'!$EO$5</f>
        <v>dqy ehfVax</v>
      </c>
      <c r="C743" s="545"/>
      <c r="D743" s="545"/>
      <c r="E743" s="545" t="str">
        <f>IF(OR('statement of marks'!$EO23="",E733=""),"",'statement of marks'!$EO23)</f>
        <v/>
      </c>
      <c r="F743" s="545" t="str">
        <f>IF(OR('statement of marks'!$EO23="",F733=""),"",'statement of marks'!$EO23)</f>
        <v/>
      </c>
      <c r="G743" s="545" t="str">
        <f>IF(OR('statement of marks'!$EO23="",G733=""),"",'statement of marks'!$EO23)</f>
        <v/>
      </c>
      <c r="H743" s="341"/>
    </row>
    <row r="744" spans="1:8" ht="17" customHeight="1">
      <c r="A744" s="339"/>
      <c r="B744" s="368" t="s">
        <v>620</v>
      </c>
      <c r="C744" s="545" t="str">
        <f>IF(OR(C742="",C743=""),"",C742/C743*100)</f>
        <v/>
      </c>
      <c r="D744" s="545" t="str">
        <f t="shared" ref="D744:G744" si="19">IF(OR(D742="",D743=""),"",D742/D743*100)</f>
        <v/>
      </c>
      <c r="E744" s="545" t="str">
        <f t="shared" si="19"/>
        <v/>
      </c>
      <c r="F744" s="545" t="str">
        <f t="shared" si="19"/>
        <v/>
      </c>
      <c r="G744" s="545" t="str">
        <f t="shared" si="19"/>
        <v/>
      </c>
      <c r="H744" s="341"/>
    </row>
    <row r="745" spans="1:8" ht="17" customHeight="1">
      <c r="A745" s="339"/>
      <c r="B745" s="368" t="s">
        <v>621</v>
      </c>
      <c r="C745" s="545"/>
      <c r="D745" s="545"/>
      <c r="E745" s="545"/>
      <c r="F745" s="545"/>
      <c r="G745" s="545"/>
      <c r="H745" s="341"/>
    </row>
    <row r="746" spans="1:8" ht="17" customHeight="1">
      <c r="A746" s="339"/>
      <c r="B746" s="369" t="s">
        <v>618</v>
      </c>
      <c r="C746" s="1126" t="str">
        <f>IF('statement of marks'!EY23="","",'statement of marks'!EY23)</f>
        <v/>
      </c>
      <c r="D746" s="1127"/>
      <c r="E746" s="1127"/>
      <c r="F746" s="1127"/>
      <c r="G746" s="1127"/>
      <c r="H746" s="1128"/>
    </row>
    <row r="747" spans="1:8" ht="17" customHeight="1">
      <c r="A747" s="1098"/>
      <c r="B747" s="1099"/>
      <c r="C747" s="1090"/>
      <c r="D747" s="1090"/>
      <c r="E747" s="1090"/>
      <c r="F747" s="1091"/>
      <c r="G747" s="1091"/>
      <c r="H747" s="1092"/>
    </row>
    <row r="748" spans="1:8" ht="17" customHeight="1" thickBot="1">
      <c r="A748" s="1096" t="s">
        <v>623</v>
      </c>
      <c r="B748" s="1097"/>
      <c r="C748" s="1102" t="s">
        <v>73</v>
      </c>
      <c r="D748" s="1102"/>
      <c r="E748" s="1102"/>
      <c r="F748" s="1103" t="s">
        <v>624</v>
      </c>
      <c r="G748" s="1103"/>
      <c r="H748" s="1104"/>
    </row>
    <row r="749" spans="1:8" ht="17" customHeight="1">
      <c r="A749" s="1079" t="s">
        <v>592</v>
      </c>
      <c r="B749" s="1080"/>
      <c r="C749" s="1080"/>
      <c r="D749" s="1080"/>
      <c r="E749" s="1080"/>
      <c r="F749" s="1080"/>
      <c r="G749" s="1080"/>
      <c r="H749" s="1081"/>
    </row>
    <row r="750" spans="1:8" ht="17" customHeight="1">
      <c r="A750" s="1082" t="s">
        <v>611</v>
      </c>
      <c r="B750" s="1083"/>
      <c r="C750" s="1083"/>
      <c r="D750" s="1083"/>
      <c r="E750" s="1083"/>
      <c r="F750" s="1083"/>
      <c r="G750" s="1083"/>
      <c r="H750" s="1084"/>
    </row>
    <row r="751" spans="1:8" ht="17" customHeight="1">
      <c r="A751" s="339"/>
      <c r="B751" s="1085" t="s">
        <v>74</v>
      </c>
      <c r="C751" s="1085"/>
      <c r="D751" s="527">
        <f>YEAR(details!F24)</f>
        <v>1900</v>
      </c>
      <c r="E751" s="528" t="s">
        <v>594</v>
      </c>
      <c r="F751" s="527" t="str">
        <f>'statement of marks'!$F$3</f>
        <v>2015-16</v>
      </c>
      <c r="G751" s="1085" t="s">
        <v>595</v>
      </c>
      <c r="H751" s="1086"/>
    </row>
    <row r="752" spans="1:8" ht="17" customHeight="1">
      <c r="A752" s="339"/>
      <c r="B752" s="1062" t="s">
        <v>593</v>
      </c>
      <c r="C752" s="1063"/>
      <c r="D752" s="1077" t="str">
        <f>'statement of marks'!$A$1</f>
        <v>jk- ck- ek/;fed fo|ky; uohu] fuEckgsM+k</v>
      </c>
      <c r="E752" s="1077"/>
      <c r="F752" s="1077"/>
      <c r="G752" s="1077"/>
      <c r="H752" s="1078"/>
    </row>
    <row r="753" spans="1:8" ht="17" customHeight="1">
      <c r="A753" s="339"/>
      <c r="B753" s="1062" t="str">
        <f>'statement of marks'!$H$3</f>
        <v>fo|ky; dk Mk;l dksM+ →</v>
      </c>
      <c r="C753" s="1063"/>
      <c r="D753" s="1073" t="str">
        <f>'statement of marks'!$I$3</f>
        <v>00001</v>
      </c>
      <c r="E753" s="1074"/>
      <c r="F753" s="1075"/>
      <c r="G753" s="1075"/>
      <c r="H753" s="1076"/>
    </row>
    <row r="754" spans="1:8" ht="17" customHeight="1">
      <c r="A754" s="339"/>
      <c r="B754" s="1062" t="s">
        <v>579</v>
      </c>
      <c r="C754" s="1063"/>
      <c r="D754" s="1077" t="str">
        <f>IF('statement of marks'!H24="","",'statement of marks'!H24)</f>
        <v>v 018</v>
      </c>
      <c r="E754" s="1077"/>
      <c r="F754" s="1077"/>
      <c r="G754" s="1077"/>
      <c r="H754" s="1078"/>
    </row>
    <row r="755" spans="1:8" ht="17" customHeight="1">
      <c r="A755" s="339"/>
      <c r="B755" s="1062" t="s">
        <v>596</v>
      </c>
      <c r="C755" s="1063"/>
      <c r="D755" s="529" t="str">
        <f>IF('statement of marks'!C24="B","Nk=",IF('statement of marks'!C24="G","Nk=k",""))</f>
        <v/>
      </c>
      <c r="E755" s="529" t="s">
        <v>585</v>
      </c>
      <c r="F755" s="1111" t="str">
        <f>IF('statement of marks'!B24="","",'statement of marks'!B24)</f>
        <v/>
      </c>
      <c r="G755" s="1111"/>
      <c r="H755" s="1112"/>
    </row>
    <row r="756" spans="1:8" ht="17" customHeight="1">
      <c r="A756" s="339"/>
      <c r="B756" s="1062" t="s">
        <v>581</v>
      </c>
      <c r="C756" s="1063"/>
      <c r="D756" s="1077" t="str">
        <f>IF('statement of marks'!J24="","",'statement of marks'!J24)</f>
        <v>l 018</v>
      </c>
      <c r="E756" s="1077"/>
      <c r="F756" s="1077"/>
      <c r="G756" s="1077"/>
      <c r="H756" s="1078"/>
    </row>
    <row r="757" spans="1:8" ht="17" customHeight="1">
      <c r="A757" s="339"/>
      <c r="B757" s="1062" t="s">
        <v>580</v>
      </c>
      <c r="C757" s="1063"/>
      <c r="D757" s="1077" t="str">
        <f>IF('statement of marks'!I24="","",'statement of marks'!I24)</f>
        <v>c 018</v>
      </c>
      <c r="E757" s="1077"/>
      <c r="F757" s="1077"/>
      <c r="G757" s="1077"/>
      <c r="H757" s="1078"/>
    </row>
    <row r="758" spans="1:8" ht="17" customHeight="1">
      <c r="A758" s="339"/>
      <c r="B758" s="1062" t="s">
        <v>598</v>
      </c>
      <c r="C758" s="1063"/>
      <c r="D758" s="1077" t="str">
        <f>IF(details!M24="","",details!M24)</f>
        <v/>
      </c>
      <c r="E758" s="1077"/>
      <c r="F758" s="1077"/>
      <c r="G758" s="1077"/>
      <c r="H758" s="1078"/>
    </row>
    <row r="759" spans="1:8" ht="17" customHeight="1">
      <c r="A759" s="339"/>
      <c r="B759" s="1062" t="s">
        <v>648</v>
      </c>
      <c r="C759" s="1063"/>
      <c r="D759" s="1077" t="str">
        <f>IF(details!N24="","",details!N24)</f>
        <v/>
      </c>
      <c r="E759" s="1077"/>
      <c r="F759" s="1077"/>
      <c r="G759" s="1077"/>
      <c r="H759" s="1078"/>
    </row>
    <row r="760" spans="1:8" ht="17" customHeight="1">
      <c r="A760" s="339"/>
      <c r="B760" s="1062" t="s">
        <v>71</v>
      </c>
      <c r="C760" s="1063"/>
      <c r="D760" s="530">
        <f>'statement of marks'!$D$3</f>
        <v>3</v>
      </c>
      <c r="E760" s="531" t="s">
        <v>583</v>
      </c>
      <c r="F760" s="530" t="str">
        <f>IF('statement of marks'!E24="","",'statement of marks'!E24)</f>
        <v/>
      </c>
      <c r="G760" s="531" t="s">
        <v>597</v>
      </c>
      <c r="H760" s="340" t="str">
        <f>IF(details!F24="","",details!F24)</f>
        <v/>
      </c>
    </row>
    <row r="761" spans="1:8" ht="17" customHeight="1">
      <c r="A761" s="339"/>
      <c r="B761" s="1062" t="s">
        <v>587</v>
      </c>
      <c r="C761" s="1063"/>
      <c r="D761" s="1115" t="str">
        <f>IF('statement of marks'!F24="","",'statement of marks'!F24)</f>
        <v/>
      </c>
      <c r="E761" s="1115"/>
      <c r="F761" s="1115"/>
      <c r="G761" s="1115"/>
      <c r="H761" s="1116"/>
    </row>
    <row r="762" spans="1:8" ht="17" customHeight="1">
      <c r="A762" s="339"/>
      <c r="B762" s="1062" t="s">
        <v>588</v>
      </c>
      <c r="C762" s="1063"/>
      <c r="D762" s="1117" t="str">
        <f>IF('statement of marks'!G24="","",'statement of marks'!G24)</f>
        <v/>
      </c>
      <c r="E762" s="1117"/>
      <c r="F762" s="1117"/>
      <c r="G762" s="1117"/>
      <c r="H762" s="1118"/>
    </row>
    <row r="763" spans="1:8" ht="17" customHeight="1">
      <c r="A763" s="339"/>
      <c r="B763" s="1087" t="s">
        <v>599</v>
      </c>
      <c r="C763" s="1088"/>
      <c r="D763" s="1088"/>
      <c r="E763" s="1089"/>
      <c r="F763" s="1119" t="str">
        <f>IF(details!P24="","",details!P24)</f>
        <v/>
      </c>
      <c r="G763" s="1119"/>
      <c r="H763" s="1120"/>
    </row>
    <row r="764" spans="1:8" ht="17" customHeight="1">
      <c r="A764" s="339"/>
      <c r="B764" s="1062" t="s">
        <v>603</v>
      </c>
      <c r="C764" s="1063"/>
      <c r="D764" s="1077" t="str">
        <f>IF(details!L24="","",details!L24)</f>
        <v>Ik 018</v>
      </c>
      <c r="E764" s="1077"/>
      <c r="F764" s="1077"/>
      <c r="G764" s="1077"/>
      <c r="H764" s="1078"/>
    </row>
    <row r="765" spans="1:8" ht="17" customHeight="1">
      <c r="A765" s="339"/>
      <c r="B765" s="1062" t="s">
        <v>604</v>
      </c>
      <c r="C765" s="1063"/>
      <c r="D765" s="1077" t="str">
        <f>IF(details!O24="","",details!O24)</f>
        <v/>
      </c>
      <c r="E765" s="1077"/>
      <c r="F765" s="1077"/>
      <c r="G765" s="1077"/>
      <c r="H765" s="1078"/>
    </row>
    <row r="766" spans="1:8" ht="17" customHeight="1">
      <c r="A766" s="339"/>
      <c r="B766" s="1062" t="s">
        <v>605</v>
      </c>
      <c r="C766" s="1063"/>
      <c r="D766" s="532" t="str">
        <f>IF('statement of marks'!ER24="mRrh.kZ",'statement of marks'!$D$3,"")</f>
        <v/>
      </c>
      <c r="E766" s="1065" t="s">
        <v>606</v>
      </c>
      <c r="F766" s="1065"/>
      <c r="G766" s="1113" t="str">
        <f>IF(D766="","",D766+1)</f>
        <v/>
      </c>
      <c r="H766" s="1114"/>
    </row>
    <row r="767" spans="1:8" ht="17" customHeight="1">
      <c r="A767" s="339"/>
      <c r="B767" s="1062" t="s">
        <v>607</v>
      </c>
      <c r="C767" s="1063"/>
      <c r="D767" s="1068">
        <f>IF(details!$L$4="","",details!$L$4)</f>
        <v>42460</v>
      </c>
      <c r="E767" s="1069"/>
      <c r="F767" s="1121"/>
      <c r="G767" s="1121"/>
      <c r="H767" s="1122"/>
    </row>
    <row r="768" spans="1:8" ht="17" customHeight="1">
      <c r="A768" s="339"/>
      <c r="B768" s="1121"/>
      <c r="C768" s="1121"/>
      <c r="D768" s="1066"/>
      <c r="E768" s="1067"/>
      <c r="F768" s="1124"/>
      <c r="G768" s="1124"/>
      <c r="H768" s="1125"/>
    </row>
    <row r="769" spans="1:8" ht="17" customHeight="1">
      <c r="A769" s="339"/>
      <c r="B769" s="1121" t="str">
        <f>IF(details!$H$4="","",details!$H$4)</f>
        <v>Jherh js[kk oekZ</v>
      </c>
      <c r="C769" s="1121"/>
      <c r="D769" s="1066"/>
      <c r="E769" s="1067"/>
      <c r="F769" s="1124" t="str">
        <f>IF(details!$E$4="","",details!$E$4)</f>
        <v>Jh jk/ks';ke tk'kh</v>
      </c>
      <c r="G769" s="1124"/>
      <c r="H769" s="1125"/>
    </row>
    <row r="770" spans="1:8" ht="17" customHeight="1">
      <c r="A770" s="1123" t="s">
        <v>608</v>
      </c>
      <c r="B770" s="1124"/>
      <c r="C770" s="1124"/>
      <c r="D770" s="1064" t="s">
        <v>609</v>
      </c>
      <c r="E770" s="1064"/>
      <c r="F770" s="1124" t="s">
        <v>610</v>
      </c>
      <c r="G770" s="1124"/>
      <c r="H770" s="1125"/>
    </row>
    <row r="771" spans="1:8" ht="17" customHeight="1">
      <c r="A771" s="1082" t="s">
        <v>619</v>
      </c>
      <c r="B771" s="1083"/>
      <c r="C771" s="1083"/>
      <c r="D771" s="1083"/>
      <c r="E771" s="1083"/>
      <c r="F771" s="1083"/>
      <c r="G771" s="1083"/>
      <c r="H771" s="1084"/>
    </row>
    <row r="772" spans="1:8" ht="17" customHeight="1">
      <c r="A772" s="339"/>
      <c r="B772" s="369" t="s">
        <v>579</v>
      </c>
      <c r="C772" s="1077" t="str">
        <f>IF('statement of marks'!H24="","",'statement of marks'!H24)</f>
        <v>v 018</v>
      </c>
      <c r="D772" s="1077"/>
      <c r="E772" s="1077"/>
      <c r="F772" s="1077"/>
      <c r="G772" s="1077"/>
      <c r="H772" s="1078"/>
    </row>
    <row r="773" spans="1:8" ht="17" customHeight="1">
      <c r="A773" s="339"/>
      <c r="B773" s="369" t="s">
        <v>580</v>
      </c>
      <c r="C773" s="1077" t="str">
        <f>IF('statement of marks'!I24="","",'statement of marks'!I24)</f>
        <v>c 018</v>
      </c>
      <c r="D773" s="1077"/>
      <c r="E773" s="1077"/>
      <c r="F773" s="1077"/>
      <c r="G773" s="1077"/>
      <c r="H773" s="1078"/>
    </row>
    <row r="774" spans="1:8" ht="17" customHeight="1">
      <c r="A774" s="339"/>
      <c r="B774" s="369" t="s">
        <v>581</v>
      </c>
      <c r="C774" s="1077" t="str">
        <f>IF('statement of marks'!J24="","",'statement of marks'!J24)</f>
        <v>l 018</v>
      </c>
      <c r="D774" s="1077"/>
      <c r="E774" s="1077"/>
      <c r="F774" s="1077"/>
      <c r="G774" s="1077"/>
      <c r="H774" s="1078"/>
    </row>
    <row r="775" spans="1:8" ht="17" customHeight="1">
      <c r="A775" s="339"/>
      <c r="B775" s="369" t="s">
        <v>587</v>
      </c>
      <c r="C775" s="533" t="str">
        <f>IF('statement of marks'!F24="","",'statement of marks'!F24)</f>
        <v/>
      </c>
      <c r="D775" s="534" t="s">
        <v>622</v>
      </c>
      <c r="E775" s="1117" t="str">
        <f>IF('statement of marks'!G24="","",'statement of marks'!G24)</f>
        <v/>
      </c>
      <c r="F775" s="1117"/>
      <c r="G775" s="1117"/>
      <c r="H775" s="1118"/>
    </row>
    <row r="776" spans="1:8" ht="17" customHeight="1">
      <c r="A776" s="339"/>
      <c r="B776" s="369" t="s">
        <v>584</v>
      </c>
      <c r="C776" s="535" t="s">
        <v>612</v>
      </c>
      <c r="D776" s="536" t="s">
        <v>613</v>
      </c>
      <c r="E776" s="536" t="s">
        <v>614</v>
      </c>
      <c r="F776" s="536" t="s">
        <v>615</v>
      </c>
      <c r="G776" s="536" t="s">
        <v>616</v>
      </c>
      <c r="H776" s="341"/>
    </row>
    <row r="777" spans="1:8" ht="17" customHeight="1">
      <c r="A777" s="339"/>
      <c r="B777" s="368" t="s">
        <v>617</v>
      </c>
      <c r="C777" s="537" t="str">
        <f>IF(AND('statement of marks'!$D$3=1,'statement of marks'!ER24="mRrh.kZ"),'statement of marks'!$F$3,"")</f>
        <v/>
      </c>
      <c r="D777" s="537" t="str">
        <f>IF(AND('statement of marks'!$D$3=2,'statement of marks'!ER24="mRrh.kZ"),'statement of marks'!$F$3,"")</f>
        <v/>
      </c>
      <c r="E777" s="537" t="str">
        <f>IF(AND('statement of marks'!$D$3=3,'statement of marks'!ER24="mRrh.kZ"),'statement of marks'!$F$3,"")</f>
        <v/>
      </c>
      <c r="F777" s="537" t="str">
        <f>IF(AND('statement of marks'!$D$3=4,'statement of marks'!ER24="mRrh.kZ"),'statement of marks'!$F$3,"")</f>
        <v/>
      </c>
      <c r="G777" s="537" t="str">
        <f>IF(AND('statement of marks'!$D$3=5,'statement of marks'!ER24="mRrh.kZ"),'statement of marks'!$F$3,"")</f>
        <v/>
      </c>
      <c r="H777" s="341"/>
    </row>
    <row r="778" spans="1:8" ht="17" customHeight="1">
      <c r="A778" s="339"/>
      <c r="B778" s="368" t="str">
        <f>'statement of marks'!$DQ$5</f>
        <v>fgUnh</v>
      </c>
      <c r="C778" s="538"/>
      <c r="D778" s="539"/>
      <c r="E778" s="540" t="str">
        <f>IF(OR('statement of marks'!$DS24="",E777=""),"",'statement of marks'!$DS24)</f>
        <v/>
      </c>
      <c r="F778" s="540" t="str">
        <f>IF(OR('statement of marks'!$DS24="",F777=""),"",'statement of marks'!$DS24)</f>
        <v/>
      </c>
      <c r="G778" s="540" t="str">
        <f>IF(OR('statement of marks'!$DS24="",G777=""),"",'statement of marks'!$DS24)</f>
        <v/>
      </c>
      <c r="H778" s="341"/>
    </row>
    <row r="779" spans="1:8" ht="17" customHeight="1">
      <c r="A779" s="339"/>
      <c r="B779" s="549" t="str">
        <f>'statement of marks'!$DW$5</f>
        <v>mnwZ</v>
      </c>
      <c r="C779" s="538"/>
      <c r="D779" s="539"/>
      <c r="E779" s="540" t="str">
        <f>IF(OR('statement of marks'!$DY24="",E777=""),"",'statement of marks'!$DY24)</f>
        <v/>
      </c>
      <c r="F779" s="540" t="str">
        <f>IF(OR('statement of marks'!$DY24="",F777=""),"",'statement of marks'!$DY24)</f>
        <v/>
      </c>
      <c r="G779" s="540" t="str">
        <f>IF(OR('statement of marks'!$DY24="",G777=""),"",'statement of marks'!$DY24)</f>
        <v/>
      </c>
      <c r="H779" s="341"/>
    </row>
    <row r="780" spans="1:8" ht="17" customHeight="1">
      <c r="A780" s="339"/>
      <c r="B780" s="368" t="str">
        <f>'statement of marks'!$DT$5</f>
        <v>vaxszth</v>
      </c>
      <c r="C780" s="538"/>
      <c r="D780" s="539"/>
      <c r="E780" s="540" t="str">
        <f>IF(OR('statement of marks'!$DV24="",E777=""),"",'statement of marks'!$DV24)</f>
        <v/>
      </c>
      <c r="F780" s="540" t="str">
        <f>IF(OR('statement of marks'!$DV24="",F777=""),"",'statement of marks'!$DV24)</f>
        <v/>
      </c>
      <c r="G780" s="540" t="str">
        <f>IF(OR('statement of marks'!$DV24="",G777=""),"",'statement of marks'!$DV24)</f>
        <v/>
      </c>
      <c r="H780" s="341"/>
    </row>
    <row r="781" spans="1:8" ht="17" customHeight="1">
      <c r="A781" s="339"/>
      <c r="B781" s="368" t="str">
        <f>'statement of marks'!$DZ$5</f>
        <v>xf.kr</v>
      </c>
      <c r="C781" s="538"/>
      <c r="D781" s="539"/>
      <c r="E781" s="540" t="str">
        <f>IF(OR('statement of marks'!$EB24="",E777=""),"",'statement of marks'!$EB24)</f>
        <v/>
      </c>
      <c r="F781" s="540" t="str">
        <f>IF(OR('statement of marks'!$EB24="",F777=""),"",'statement of marks'!$EB24)</f>
        <v/>
      </c>
      <c r="G781" s="540" t="str">
        <f>IF(OR('statement of marks'!$EB24="",G777=""),"",'statement of marks'!$EB24)</f>
        <v/>
      </c>
      <c r="H781" s="341"/>
    </row>
    <row r="782" spans="1:8" ht="17" customHeight="1">
      <c r="A782" s="339"/>
      <c r="B782" s="368" t="str">
        <f>'statement of marks'!$EC$5</f>
        <v>Ik;kZoj.k v/;;u</v>
      </c>
      <c r="C782" s="538"/>
      <c r="D782" s="539"/>
      <c r="E782" s="540" t="str">
        <f>IF(OR('statement of marks'!$EE24="",E778=""),"",'statement of marks'!$EE24)</f>
        <v/>
      </c>
      <c r="F782" s="540" t="str">
        <f>IF(OR('statement of marks'!$EE24="",F778=""),"",'statement of marks'!$EE24)</f>
        <v/>
      </c>
      <c r="G782" s="540" t="str">
        <f>IF(OR('statement of marks'!$EE24="",G778=""),"",'statement of marks'!$EE24)</f>
        <v/>
      </c>
      <c r="H782" s="341"/>
    </row>
    <row r="783" spans="1:8" ht="17" customHeight="1">
      <c r="A783" s="339"/>
      <c r="B783" s="368" t="str">
        <f>'statement of marks'!$EF$5</f>
        <v>dk;kZuqHko</v>
      </c>
      <c r="C783" s="538"/>
      <c r="D783" s="539"/>
      <c r="E783" s="540" t="str">
        <f>IF(OR('statement of marks'!$EH24="",E777=""),"",'statement of marks'!$EH24)</f>
        <v/>
      </c>
      <c r="F783" s="540" t="str">
        <f>IF(OR('statement of marks'!$EH24="",F777=""),"",'statement of marks'!$EH24)</f>
        <v/>
      </c>
      <c r="G783" s="540" t="str">
        <f>IF(OR('statement of marks'!$EH24="",G777=""),"",'statement of marks'!$EH24)</f>
        <v/>
      </c>
      <c r="H783" s="341"/>
    </row>
    <row r="784" spans="1:8" ht="17" customHeight="1">
      <c r="A784" s="339"/>
      <c r="B784" s="368" t="str">
        <f>'statement of marks'!$EI$5</f>
        <v>dyk f'k{kk</v>
      </c>
      <c r="C784" s="538"/>
      <c r="D784" s="539"/>
      <c r="E784" s="541" t="str">
        <f>IF(OR('statement of marks'!$EK24="",E777=""),"",'statement of marks'!$EK24)</f>
        <v/>
      </c>
      <c r="F784" s="541" t="str">
        <f>IF(OR('statement of marks'!$EK24="",F777=""),"",'statement of marks'!$EK24)</f>
        <v/>
      </c>
      <c r="G784" s="541" t="str">
        <f>IF(OR('statement of marks'!$EK24="",G777=""),"",'statement of marks'!$EK24)</f>
        <v/>
      </c>
      <c r="H784" s="341"/>
    </row>
    <row r="785" spans="1:8" ht="17" customHeight="1">
      <c r="A785" s="339"/>
      <c r="B785" s="342" t="s">
        <v>649</v>
      </c>
      <c r="C785" s="542" t="str">
        <f>C777</f>
        <v/>
      </c>
      <c r="D785" s="542" t="str">
        <f>D777</f>
        <v/>
      </c>
      <c r="E785" s="542" t="str">
        <f>E777</f>
        <v/>
      </c>
      <c r="F785" s="542" t="str">
        <f>F777</f>
        <v/>
      </c>
      <c r="G785" s="542" t="str">
        <f>G777</f>
        <v/>
      </c>
      <c r="H785" s="341"/>
    </row>
    <row r="786" spans="1:8" ht="17" customHeight="1">
      <c r="A786" s="339"/>
      <c r="B786" s="368" t="str">
        <f>'statement of marks'!$EP$5</f>
        <v>Nk= mifLFkfr</v>
      </c>
      <c r="C786" s="543"/>
      <c r="D786" s="543"/>
      <c r="E786" s="544" t="str">
        <f>IF(OR('statement of marks'!$EP24="",E777=""),"",'statement of marks'!$EP24)</f>
        <v/>
      </c>
      <c r="F786" s="544" t="str">
        <f>IF(OR('statement of marks'!$EP24="",F777=""),"",'statement of marks'!$EP24)</f>
        <v/>
      </c>
      <c r="G786" s="544" t="str">
        <f>IF(OR('statement of marks'!$EP24="",G777=""),"",'statement of marks'!$EP24)</f>
        <v/>
      </c>
      <c r="H786" s="341"/>
    </row>
    <row r="787" spans="1:8" ht="17" customHeight="1">
      <c r="A787" s="339"/>
      <c r="B787" s="368" t="str">
        <f>'statement of marks'!$EO$5</f>
        <v>dqy ehfVax</v>
      </c>
      <c r="C787" s="545"/>
      <c r="D787" s="545"/>
      <c r="E787" s="545" t="str">
        <f>IF(OR('statement of marks'!$EO24="",E777=""),"",'statement of marks'!$EO24)</f>
        <v/>
      </c>
      <c r="F787" s="545" t="str">
        <f>IF(OR('statement of marks'!$EO24="",F777=""),"",'statement of marks'!$EO24)</f>
        <v/>
      </c>
      <c r="G787" s="545" t="str">
        <f>IF(OR('statement of marks'!$EO24="",G777=""),"",'statement of marks'!$EO24)</f>
        <v/>
      </c>
      <c r="H787" s="341"/>
    </row>
    <row r="788" spans="1:8" ht="17" customHeight="1">
      <c r="A788" s="339"/>
      <c r="B788" s="368" t="s">
        <v>620</v>
      </c>
      <c r="C788" s="545" t="str">
        <f>IF(OR(C786="",C787=""),"",C786/C787*100)</f>
        <v/>
      </c>
      <c r="D788" s="545" t="str">
        <f t="shared" ref="D788:G788" si="20">IF(OR(D786="",D787=""),"",D786/D787*100)</f>
        <v/>
      </c>
      <c r="E788" s="545" t="str">
        <f t="shared" si="20"/>
        <v/>
      </c>
      <c r="F788" s="545" t="str">
        <f t="shared" si="20"/>
        <v/>
      </c>
      <c r="G788" s="545" t="str">
        <f t="shared" si="20"/>
        <v/>
      </c>
      <c r="H788" s="341"/>
    </row>
    <row r="789" spans="1:8" ht="17" customHeight="1">
      <c r="A789" s="339"/>
      <c r="B789" s="368" t="s">
        <v>621</v>
      </c>
      <c r="C789" s="545"/>
      <c r="D789" s="545"/>
      <c r="E789" s="545"/>
      <c r="F789" s="545"/>
      <c r="G789" s="545"/>
      <c r="H789" s="341"/>
    </row>
    <row r="790" spans="1:8" ht="17" customHeight="1">
      <c r="A790" s="339"/>
      <c r="B790" s="369" t="s">
        <v>618</v>
      </c>
      <c r="C790" s="1126" t="str">
        <f>IF('statement of marks'!EY24="","",'statement of marks'!EY24)</f>
        <v/>
      </c>
      <c r="D790" s="1127"/>
      <c r="E790" s="1127"/>
      <c r="F790" s="1127"/>
      <c r="G790" s="1127"/>
      <c r="H790" s="1128"/>
    </row>
    <row r="791" spans="1:8" ht="17" customHeight="1">
      <c r="A791" s="1098"/>
      <c r="B791" s="1099"/>
      <c r="C791" s="1090"/>
      <c r="D791" s="1090"/>
      <c r="E791" s="1090"/>
      <c r="F791" s="1091"/>
      <c r="G791" s="1091"/>
      <c r="H791" s="1092"/>
    </row>
    <row r="792" spans="1:8" ht="17" customHeight="1" thickBot="1">
      <c r="A792" s="1096" t="s">
        <v>623</v>
      </c>
      <c r="B792" s="1097"/>
      <c r="C792" s="1102" t="s">
        <v>73</v>
      </c>
      <c r="D792" s="1102"/>
      <c r="E792" s="1102"/>
      <c r="F792" s="1103" t="s">
        <v>624</v>
      </c>
      <c r="G792" s="1103"/>
      <c r="H792" s="1104"/>
    </row>
    <row r="793" spans="1:8" ht="17" customHeight="1">
      <c r="A793" s="1079" t="s">
        <v>592</v>
      </c>
      <c r="B793" s="1080"/>
      <c r="C793" s="1080"/>
      <c r="D793" s="1080"/>
      <c r="E793" s="1080"/>
      <c r="F793" s="1080"/>
      <c r="G793" s="1080"/>
      <c r="H793" s="1081"/>
    </row>
    <row r="794" spans="1:8" ht="17" customHeight="1">
      <c r="A794" s="1082" t="s">
        <v>611</v>
      </c>
      <c r="B794" s="1083"/>
      <c r="C794" s="1083"/>
      <c r="D794" s="1083"/>
      <c r="E794" s="1083"/>
      <c r="F794" s="1083"/>
      <c r="G794" s="1083"/>
      <c r="H794" s="1084"/>
    </row>
    <row r="795" spans="1:8" ht="17" customHeight="1">
      <c r="A795" s="339"/>
      <c r="B795" s="1085" t="s">
        <v>74</v>
      </c>
      <c r="C795" s="1085"/>
      <c r="D795" s="527">
        <f>YEAR(details!F25)</f>
        <v>1900</v>
      </c>
      <c r="E795" s="528" t="s">
        <v>594</v>
      </c>
      <c r="F795" s="527" t="str">
        <f>'statement of marks'!$F$3</f>
        <v>2015-16</v>
      </c>
      <c r="G795" s="1085" t="s">
        <v>595</v>
      </c>
      <c r="H795" s="1086"/>
    </row>
    <row r="796" spans="1:8" ht="17" customHeight="1">
      <c r="A796" s="339"/>
      <c r="B796" s="1062" t="s">
        <v>593</v>
      </c>
      <c r="C796" s="1063"/>
      <c r="D796" s="1077" t="str">
        <f>'statement of marks'!$A$1</f>
        <v>jk- ck- ek/;fed fo|ky; uohu] fuEckgsM+k</v>
      </c>
      <c r="E796" s="1077"/>
      <c r="F796" s="1077"/>
      <c r="G796" s="1077"/>
      <c r="H796" s="1078"/>
    </row>
    <row r="797" spans="1:8" ht="17" customHeight="1">
      <c r="A797" s="339"/>
      <c r="B797" s="1062" t="str">
        <f>'statement of marks'!$H$3</f>
        <v>fo|ky; dk Mk;l dksM+ →</v>
      </c>
      <c r="C797" s="1063"/>
      <c r="D797" s="1073" t="str">
        <f>'statement of marks'!$I$3</f>
        <v>00001</v>
      </c>
      <c r="E797" s="1074"/>
      <c r="F797" s="1075"/>
      <c r="G797" s="1075"/>
      <c r="H797" s="1076"/>
    </row>
    <row r="798" spans="1:8" ht="17" customHeight="1">
      <c r="A798" s="339"/>
      <c r="B798" s="1062" t="s">
        <v>579</v>
      </c>
      <c r="C798" s="1063"/>
      <c r="D798" s="1077" t="str">
        <f>IF('statement of marks'!H25="","",'statement of marks'!H25)</f>
        <v>v 019</v>
      </c>
      <c r="E798" s="1077"/>
      <c r="F798" s="1077"/>
      <c r="G798" s="1077"/>
      <c r="H798" s="1078"/>
    </row>
    <row r="799" spans="1:8" ht="17" customHeight="1">
      <c r="A799" s="339"/>
      <c r="B799" s="1062" t="s">
        <v>596</v>
      </c>
      <c r="C799" s="1063"/>
      <c r="D799" s="529" t="str">
        <f>IF('statement of marks'!C25="B","Nk=",IF('statement of marks'!C25="G","Nk=k",""))</f>
        <v/>
      </c>
      <c r="E799" s="529" t="s">
        <v>585</v>
      </c>
      <c r="F799" s="1111" t="str">
        <f>IF('statement of marks'!B25="","",'statement of marks'!B25)</f>
        <v/>
      </c>
      <c r="G799" s="1111"/>
      <c r="H799" s="1112"/>
    </row>
    <row r="800" spans="1:8" ht="17" customHeight="1">
      <c r="A800" s="339"/>
      <c r="B800" s="1062" t="s">
        <v>581</v>
      </c>
      <c r="C800" s="1063"/>
      <c r="D800" s="1077" t="str">
        <f>IF('statement of marks'!J25="","",'statement of marks'!J25)</f>
        <v>l 019</v>
      </c>
      <c r="E800" s="1077"/>
      <c r="F800" s="1077"/>
      <c r="G800" s="1077"/>
      <c r="H800" s="1078"/>
    </row>
    <row r="801" spans="1:8" ht="17" customHeight="1">
      <c r="A801" s="339"/>
      <c r="B801" s="1062" t="s">
        <v>580</v>
      </c>
      <c r="C801" s="1063"/>
      <c r="D801" s="1077" t="str">
        <f>IF('statement of marks'!I25="","",'statement of marks'!I25)</f>
        <v>c 019</v>
      </c>
      <c r="E801" s="1077"/>
      <c r="F801" s="1077"/>
      <c r="G801" s="1077"/>
      <c r="H801" s="1078"/>
    </row>
    <row r="802" spans="1:8" ht="17" customHeight="1">
      <c r="A802" s="339"/>
      <c r="B802" s="1062" t="s">
        <v>598</v>
      </c>
      <c r="C802" s="1063"/>
      <c r="D802" s="1077" t="str">
        <f>IF(details!M25="","",details!M25)</f>
        <v/>
      </c>
      <c r="E802" s="1077"/>
      <c r="F802" s="1077"/>
      <c r="G802" s="1077"/>
      <c r="H802" s="1078"/>
    </row>
    <row r="803" spans="1:8" ht="17" customHeight="1">
      <c r="A803" s="339"/>
      <c r="B803" s="1062" t="s">
        <v>648</v>
      </c>
      <c r="C803" s="1063"/>
      <c r="D803" s="1077" t="str">
        <f>IF(details!N25="","",details!N25)</f>
        <v/>
      </c>
      <c r="E803" s="1077"/>
      <c r="F803" s="1077"/>
      <c r="G803" s="1077"/>
      <c r="H803" s="1078"/>
    </row>
    <row r="804" spans="1:8" ht="17" customHeight="1">
      <c r="A804" s="339"/>
      <c r="B804" s="1062" t="s">
        <v>71</v>
      </c>
      <c r="C804" s="1063"/>
      <c r="D804" s="530">
        <f>'statement of marks'!$D$3</f>
        <v>3</v>
      </c>
      <c r="E804" s="531" t="s">
        <v>583</v>
      </c>
      <c r="F804" s="530" t="str">
        <f>IF('statement of marks'!E25="","",'statement of marks'!E25)</f>
        <v/>
      </c>
      <c r="G804" s="531" t="s">
        <v>597</v>
      </c>
      <c r="H804" s="340" t="str">
        <f>IF(details!F25="","",details!F25)</f>
        <v/>
      </c>
    </row>
    <row r="805" spans="1:8" ht="17" customHeight="1">
      <c r="A805" s="339"/>
      <c r="B805" s="1062" t="s">
        <v>587</v>
      </c>
      <c r="C805" s="1063"/>
      <c r="D805" s="1115" t="str">
        <f>IF('statement of marks'!F25="","",'statement of marks'!F25)</f>
        <v/>
      </c>
      <c r="E805" s="1115"/>
      <c r="F805" s="1115"/>
      <c r="G805" s="1115"/>
      <c r="H805" s="1116"/>
    </row>
    <row r="806" spans="1:8" ht="17" customHeight="1">
      <c r="A806" s="339"/>
      <c r="B806" s="1062" t="s">
        <v>588</v>
      </c>
      <c r="C806" s="1063"/>
      <c r="D806" s="1117" t="str">
        <f>IF('statement of marks'!G25="","",'statement of marks'!G25)</f>
        <v/>
      </c>
      <c r="E806" s="1117"/>
      <c r="F806" s="1117"/>
      <c r="G806" s="1117"/>
      <c r="H806" s="1118"/>
    </row>
    <row r="807" spans="1:8" ht="17" customHeight="1">
      <c r="A807" s="339"/>
      <c r="B807" s="1087" t="s">
        <v>599</v>
      </c>
      <c r="C807" s="1088"/>
      <c r="D807" s="1088"/>
      <c r="E807" s="1089"/>
      <c r="F807" s="1119" t="str">
        <f>IF(details!P25="","",details!P25)</f>
        <v/>
      </c>
      <c r="G807" s="1119"/>
      <c r="H807" s="1120"/>
    </row>
    <row r="808" spans="1:8" ht="17" customHeight="1">
      <c r="A808" s="339"/>
      <c r="B808" s="1062" t="s">
        <v>603</v>
      </c>
      <c r="C808" s="1063"/>
      <c r="D808" s="1077" t="str">
        <f>IF(details!L25="","",details!L25)</f>
        <v>Ik 019</v>
      </c>
      <c r="E808" s="1077"/>
      <c r="F808" s="1077"/>
      <c r="G808" s="1077"/>
      <c r="H808" s="1078"/>
    </row>
    <row r="809" spans="1:8" ht="17" customHeight="1">
      <c r="A809" s="339"/>
      <c r="B809" s="1062" t="s">
        <v>604</v>
      </c>
      <c r="C809" s="1063"/>
      <c r="D809" s="1077" t="str">
        <f>IF(details!O25="","",details!O25)</f>
        <v/>
      </c>
      <c r="E809" s="1077"/>
      <c r="F809" s="1077"/>
      <c r="G809" s="1077"/>
      <c r="H809" s="1078"/>
    </row>
    <row r="810" spans="1:8" ht="17" customHeight="1">
      <c r="A810" s="339"/>
      <c r="B810" s="1062" t="s">
        <v>605</v>
      </c>
      <c r="C810" s="1063"/>
      <c r="D810" s="532" t="str">
        <f>IF('statement of marks'!ER25="mRrh.kZ",'statement of marks'!$D$3,"")</f>
        <v/>
      </c>
      <c r="E810" s="1065" t="s">
        <v>606</v>
      </c>
      <c r="F810" s="1065"/>
      <c r="G810" s="1113" t="str">
        <f>IF(D810="","",D810+1)</f>
        <v/>
      </c>
      <c r="H810" s="1114"/>
    </row>
    <row r="811" spans="1:8" ht="17" customHeight="1">
      <c r="A811" s="339"/>
      <c r="B811" s="1062" t="s">
        <v>607</v>
      </c>
      <c r="C811" s="1063"/>
      <c r="D811" s="1068">
        <f>IF(details!$L$4="","",details!$L$4)</f>
        <v>42460</v>
      </c>
      <c r="E811" s="1069"/>
      <c r="F811" s="1121"/>
      <c r="G811" s="1121"/>
      <c r="H811" s="1122"/>
    </row>
    <row r="812" spans="1:8" ht="17" customHeight="1">
      <c r="A812" s="339"/>
      <c r="B812" s="1121"/>
      <c r="C812" s="1121"/>
      <c r="D812" s="1066"/>
      <c r="E812" s="1067"/>
      <c r="F812" s="1124"/>
      <c r="G812" s="1124"/>
      <c r="H812" s="1125"/>
    </row>
    <row r="813" spans="1:8" ht="17" customHeight="1">
      <c r="A813" s="339"/>
      <c r="B813" s="1121" t="str">
        <f>IF(details!$H$4="","",details!$H$4)</f>
        <v>Jherh js[kk oekZ</v>
      </c>
      <c r="C813" s="1121"/>
      <c r="D813" s="1066"/>
      <c r="E813" s="1067"/>
      <c r="F813" s="1124" t="str">
        <f>IF(details!$E$4="","",details!$E$4)</f>
        <v>Jh jk/ks';ke tk'kh</v>
      </c>
      <c r="G813" s="1124"/>
      <c r="H813" s="1125"/>
    </row>
    <row r="814" spans="1:8" ht="17" customHeight="1">
      <c r="A814" s="1123" t="s">
        <v>608</v>
      </c>
      <c r="B814" s="1124"/>
      <c r="C814" s="1124"/>
      <c r="D814" s="1064" t="s">
        <v>609</v>
      </c>
      <c r="E814" s="1064"/>
      <c r="F814" s="1124" t="s">
        <v>610</v>
      </c>
      <c r="G814" s="1124"/>
      <c r="H814" s="1125"/>
    </row>
    <row r="815" spans="1:8" ht="17" customHeight="1">
      <c r="A815" s="1082" t="s">
        <v>619</v>
      </c>
      <c r="B815" s="1083"/>
      <c r="C815" s="1083"/>
      <c r="D815" s="1083"/>
      <c r="E815" s="1083"/>
      <c r="F815" s="1083"/>
      <c r="G815" s="1083"/>
      <c r="H815" s="1084"/>
    </row>
    <row r="816" spans="1:8" ht="17" customHeight="1">
      <c r="A816" s="339"/>
      <c r="B816" s="369" t="s">
        <v>579</v>
      </c>
      <c r="C816" s="1077" t="str">
        <f>IF('statement of marks'!H25="","",'statement of marks'!H25)</f>
        <v>v 019</v>
      </c>
      <c r="D816" s="1077"/>
      <c r="E816" s="1077"/>
      <c r="F816" s="1077"/>
      <c r="G816" s="1077"/>
      <c r="H816" s="1078"/>
    </row>
    <row r="817" spans="1:8" ht="17" customHeight="1">
      <c r="A817" s="339"/>
      <c r="B817" s="369" t="s">
        <v>580</v>
      </c>
      <c r="C817" s="1077" t="str">
        <f>IF('statement of marks'!I25="","",'statement of marks'!I25)</f>
        <v>c 019</v>
      </c>
      <c r="D817" s="1077"/>
      <c r="E817" s="1077"/>
      <c r="F817" s="1077"/>
      <c r="G817" s="1077"/>
      <c r="H817" s="1078"/>
    </row>
    <row r="818" spans="1:8" ht="17" customHeight="1">
      <c r="A818" s="339"/>
      <c r="B818" s="369" t="s">
        <v>581</v>
      </c>
      <c r="C818" s="1077" t="str">
        <f>IF('statement of marks'!J25="","",'statement of marks'!J25)</f>
        <v>l 019</v>
      </c>
      <c r="D818" s="1077"/>
      <c r="E818" s="1077"/>
      <c r="F818" s="1077"/>
      <c r="G818" s="1077"/>
      <c r="H818" s="1078"/>
    </row>
    <row r="819" spans="1:8" ht="17" customHeight="1">
      <c r="A819" s="339"/>
      <c r="B819" s="369" t="s">
        <v>587</v>
      </c>
      <c r="C819" s="533" t="str">
        <f>IF('statement of marks'!F25="","",'statement of marks'!F25)</f>
        <v/>
      </c>
      <c r="D819" s="534" t="s">
        <v>622</v>
      </c>
      <c r="E819" s="1117" t="str">
        <f>IF('statement of marks'!G25="","",'statement of marks'!G25)</f>
        <v/>
      </c>
      <c r="F819" s="1117"/>
      <c r="G819" s="1117"/>
      <c r="H819" s="1118"/>
    </row>
    <row r="820" spans="1:8" ht="17" customHeight="1">
      <c r="A820" s="339"/>
      <c r="B820" s="369" t="s">
        <v>584</v>
      </c>
      <c r="C820" s="535" t="s">
        <v>612</v>
      </c>
      <c r="D820" s="536" t="s">
        <v>613</v>
      </c>
      <c r="E820" s="536" t="s">
        <v>614</v>
      </c>
      <c r="F820" s="536" t="s">
        <v>615</v>
      </c>
      <c r="G820" s="536" t="s">
        <v>616</v>
      </c>
      <c r="H820" s="341"/>
    </row>
    <row r="821" spans="1:8" ht="17" customHeight="1">
      <c r="A821" s="339"/>
      <c r="B821" s="368" t="s">
        <v>617</v>
      </c>
      <c r="C821" s="537" t="str">
        <f>IF(AND('statement of marks'!$D$3=1,'statement of marks'!ER25="mRrh.kZ"),'statement of marks'!$F$3,"")</f>
        <v/>
      </c>
      <c r="D821" s="537" t="str">
        <f>IF(AND('statement of marks'!$D$3=2,'statement of marks'!ER25="mRrh.kZ"),'statement of marks'!$F$3,"")</f>
        <v/>
      </c>
      <c r="E821" s="537" t="str">
        <f>IF(AND('statement of marks'!$D$3=3,'statement of marks'!ER25="mRrh.kZ"),'statement of marks'!$F$3,"")</f>
        <v/>
      </c>
      <c r="F821" s="537" t="str">
        <f>IF(AND('statement of marks'!$D$3=4,'statement of marks'!ER25="mRrh.kZ"),'statement of marks'!$F$3,"")</f>
        <v/>
      </c>
      <c r="G821" s="537" t="str">
        <f>IF(AND('statement of marks'!$D$3=5,'statement of marks'!ER25="mRrh.kZ"),'statement of marks'!$F$3,"")</f>
        <v/>
      </c>
      <c r="H821" s="341"/>
    </row>
    <row r="822" spans="1:8" ht="17" customHeight="1">
      <c r="A822" s="339"/>
      <c r="B822" s="368" t="str">
        <f>'statement of marks'!$DQ$5</f>
        <v>fgUnh</v>
      </c>
      <c r="C822" s="538"/>
      <c r="D822" s="539"/>
      <c r="E822" s="540" t="str">
        <f>IF(OR('statement of marks'!$DS25="",E821=""),"",'statement of marks'!$DS25)</f>
        <v/>
      </c>
      <c r="F822" s="540" t="str">
        <f>IF(OR('statement of marks'!$DS25="",F821=""),"",'statement of marks'!$DS25)</f>
        <v/>
      </c>
      <c r="G822" s="540" t="str">
        <f>IF(OR('statement of marks'!$DS25="",G821=""),"",'statement of marks'!$DS25)</f>
        <v/>
      </c>
      <c r="H822" s="341"/>
    </row>
    <row r="823" spans="1:8" ht="17" customHeight="1">
      <c r="A823" s="339"/>
      <c r="B823" s="549" t="str">
        <f>'statement of marks'!$DW$5</f>
        <v>mnwZ</v>
      </c>
      <c r="C823" s="538"/>
      <c r="D823" s="539"/>
      <c r="E823" s="540" t="str">
        <f>IF(OR('statement of marks'!$DY25="",E821=""),"",'statement of marks'!$DY25)</f>
        <v/>
      </c>
      <c r="F823" s="540" t="str">
        <f>IF(OR('statement of marks'!$DY25="",F821=""),"",'statement of marks'!$DY25)</f>
        <v/>
      </c>
      <c r="G823" s="540" t="str">
        <f>IF(OR('statement of marks'!$DY25="",G821=""),"",'statement of marks'!$DY25)</f>
        <v/>
      </c>
      <c r="H823" s="341"/>
    </row>
    <row r="824" spans="1:8" ht="17" customHeight="1">
      <c r="A824" s="339"/>
      <c r="B824" s="368" t="str">
        <f>'statement of marks'!$DT$5</f>
        <v>vaxszth</v>
      </c>
      <c r="C824" s="538"/>
      <c r="D824" s="539"/>
      <c r="E824" s="540" t="str">
        <f>IF(OR('statement of marks'!$DV25="",E821=""),"",'statement of marks'!$DV25)</f>
        <v/>
      </c>
      <c r="F824" s="540" t="str">
        <f>IF(OR('statement of marks'!$DV25="",F821=""),"",'statement of marks'!$DV25)</f>
        <v/>
      </c>
      <c r="G824" s="540" t="str">
        <f>IF(OR('statement of marks'!$DV25="",G821=""),"",'statement of marks'!$DV25)</f>
        <v/>
      </c>
      <c r="H824" s="341"/>
    </row>
    <row r="825" spans="1:8" ht="17" customHeight="1">
      <c r="A825" s="339"/>
      <c r="B825" s="368" t="str">
        <f>'statement of marks'!$DZ$5</f>
        <v>xf.kr</v>
      </c>
      <c r="C825" s="538"/>
      <c r="D825" s="539"/>
      <c r="E825" s="540" t="str">
        <f>IF(OR('statement of marks'!$EB25="",E821=""),"",'statement of marks'!$EB25)</f>
        <v/>
      </c>
      <c r="F825" s="540" t="str">
        <f>IF(OR('statement of marks'!$EB25="",F821=""),"",'statement of marks'!$EB25)</f>
        <v/>
      </c>
      <c r="G825" s="540" t="str">
        <f>IF(OR('statement of marks'!$EB25="",G821=""),"",'statement of marks'!$EB25)</f>
        <v/>
      </c>
      <c r="H825" s="341"/>
    </row>
    <row r="826" spans="1:8" ht="17" customHeight="1">
      <c r="A826" s="339"/>
      <c r="B826" s="368" t="str">
        <f>'statement of marks'!$EC$5</f>
        <v>Ik;kZoj.k v/;;u</v>
      </c>
      <c r="C826" s="538"/>
      <c r="D826" s="539"/>
      <c r="E826" s="540" t="str">
        <f>IF(OR('statement of marks'!$EE25="",E822=""),"",'statement of marks'!$EE25)</f>
        <v/>
      </c>
      <c r="F826" s="540" t="str">
        <f>IF(OR('statement of marks'!$EE25="",F822=""),"",'statement of marks'!$EE25)</f>
        <v/>
      </c>
      <c r="G826" s="540" t="str">
        <f>IF(OR('statement of marks'!$EE25="",G822=""),"",'statement of marks'!$EE25)</f>
        <v/>
      </c>
      <c r="H826" s="341"/>
    </row>
    <row r="827" spans="1:8" ht="17" customHeight="1">
      <c r="A827" s="339"/>
      <c r="B827" s="368" t="str">
        <f>'statement of marks'!$EF$5</f>
        <v>dk;kZuqHko</v>
      </c>
      <c r="C827" s="538"/>
      <c r="D827" s="539"/>
      <c r="E827" s="540" t="str">
        <f>IF(OR('statement of marks'!$EH25="",E821=""),"",'statement of marks'!$EH25)</f>
        <v/>
      </c>
      <c r="F827" s="540" t="str">
        <f>IF(OR('statement of marks'!$EH25="",F821=""),"",'statement of marks'!$EH25)</f>
        <v/>
      </c>
      <c r="G827" s="540" t="str">
        <f>IF(OR('statement of marks'!$EH25="",G821=""),"",'statement of marks'!$EH25)</f>
        <v/>
      </c>
      <c r="H827" s="341"/>
    </row>
    <row r="828" spans="1:8" ht="17" customHeight="1">
      <c r="A828" s="339"/>
      <c r="B828" s="368" t="str">
        <f>'statement of marks'!$EI$5</f>
        <v>dyk f'k{kk</v>
      </c>
      <c r="C828" s="538"/>
      <c r="D828" s="539"/>
      <c r="E828" s="541" t="str">
        <f>IF(OR('statement of marks'!$EK25="",E821=""),"",'statement of marks'!$EK25)</f>
        <v/>
      </c>
      <c r="F828" s="541" t="str">
        <f>IF(OR('statement of marks'!$EK25="",F821=""),"",'statement of marks'!$EK25)</f>
        <v/>
      </c>
      <c r="G828" s="541" t="str">
        <f>IF(OR('statement of marks'!$EK25="",G821=""),"",'statement of marks'!$EK25)</f>
        <v/>
      </c>
      <c r="H828" s="341"/>
    </row>
    <row r="829" spans="1:8" ht="17" customHeight="1">
      <c r="A829" s="339"/>
      <c r="B829" s="342" t="s">
        <v>649</v>
      </c>
      <c r="C829" s="542" t="str">
        <f>C821</f>
        <v/>
      </c>
      <c r="D829" s="542" t="str">
        <f>D821</f>
        <v/>
      </c>
      <c r="E829" s="542" t="str">
        <f>E821</f>
        <v/>
      </c>
      <c r="F829" s="542" t="str">
        <f>F821</f>
        <v/>
      </c>
      <c r="G829" s="542" t="str">
        <f>G821</f>
        <v/>
      </c>
      <c r="H829" s="341"/>
    </row>
    <row r="830" spans="1:8" ht="17" customHeight="1">
      <c r="A830" s="339"/>
      <c r="B830" s="368" t="str">
        <f>'statement of marks'!$EP$5</f>
        <v>Nk= mifLFkfr</v>
      </c>
      <c r="C830" s="543"/>
      <c r="D830" s="543"/>
      <c r="E830" s="544" t="str">
        <f>IF(OR('statement of marks'!$EP25="",E821=""),"",'statement of marks'!$EP25)</f>
        <v/>
      </c>
      <c r="F830" s="544" t="str">
        <f>IF(OR('statement of marks'!$EP25="",F821=""),"",'statement of marks'!$EP25)</f>
        <v/>
      </c>
      <c r="G830" s="544" t="str">
        <f>IF(OR('statement of marks'!$EP25="",G821=""),"",'statement of marks'!$EP25)</f>
        <v/>
      </c>
      <c r="H830" s="341"/>
    </row>
    <row r="831" spans="1:8" ht="17" customHeight="1">
      <c r="A831" s="339"/>
      <c r="B831" s="368" t="str">
        <f>'statement of marks'!$EO$5</f>
        <v>dqy ehfVax</v>
      </c>
      <c r="C831" s="545"/>
      <c r="D831" s="545"/>
      <c r="E831" s="545" t="str">
        <f>IF(OR('statement of marks'!$EO25="",E821=""),"",'statement of marks'!$EO25)</f>
        <v/>
      </c>
      <c r="F831" s="545" t="str">
        <f>IF(OR('statement of marks'!$EO25="",F821=""),"",'statement of marks'!$EO25)</f>
        <v/>
      </c>
      <c r="G831" s="545" t="str">
        <f>IF(OR('statement of marks'!$EO25="",G821=""),"",'statement of marks'!$EO25)</f>
        <v/>
      </c>
      <c r="H831" s="341"/>
    </row>
    <row r="832" spans="1:8" ht="17" customHeight="1">
      <c r="A832" s="339"/>
      <c r="B832" s="368" t="s">
        <v>620</v>
      </c>
      <c r="C832" s="545" t="str">
        <f>IF(OR(C830="",C831=""),"",C830/C831*100)</f>
        <v/>
      </c>
      <c r="D832" s="545" t="str">
        <f t="shared" ref="D832:G832" si="21">IF(OR(D830="",D831=""),"",D830/D831*100)</f>
        <v/>
      </c>
      <c r="E832" s="545" t="str">
        <f t="shared" si="21"/>
        <v/>
      </c>
      <c r="F832" s="545" t="str">
        <f t="shared" si="21"/>
        <v/>
      </c>
      <c r="G832" s="545" t="str">
        <f t="shared" si="21"/>
        <v/>
      </c>
      <c r="H832" s="341"/>
    </row>
    <row r="833" spans="1:8" ht="17" customHeight="1">
      <c r="A833" s="339"/>
      <c r="B833" s="368" t="s">
        <v>621</v>
      </c>
      <c r="C833" s="545"/>
      <c r="D833" s="545"/>
      <c r="E833" s="545"/>
      <c r="F833" s="545"/>
      <c r="G833" s="545"/>
      <c r="H833" s="341"/>
    </row>
    <row r="834" spans="1:8" ht="17" customHeight="1">
      <c r="A834" s="339"/>
      <c r="B834" s="369" t="s">
        <v>618</v>
      </c>
      <c r="C834" s="1126" t="str">
        <f>IF('statement of marks'!EY25="","",'statement of marks'!EY25)</f>
        <v/>
      </c>
      <c r="D834" s="1127"/>
      <c r="E834" s="1127"/>
      <c r="F834" s="1127"/>
      <c r="G834" s="1127"/>
      <c r="H834" s="1128"/>
    </row>
    <row r="835" spans="1:8" ht="17" customHeight="1">
      <c r="A835" s="1098"/>
      <c r="B835" s="1099"/>
      <c r="C835" s="1090"/>
      <c r="D835" s="1090"/>
      <c r="E835" s="1090"/>
      <c r="F835" s="1091"/>
      <c r="G835" s="1091"/>
      <c r="H835" s="1092"/>
    </row>
    <row r="836" spans="1:8" ht="17" customHeight="1" thickBot="1">
      <c r="A836" s="1096" t="s">
        <v>623</v>
      </c>
      <c r="B836" s="1097"/>
      <c r="C836" s="1102" t="s">
        <v>73</v>
      </c>
      <c r="D836" s="1102"/>
      <c r="E836" s="1102"/>
      <c r="F836" s="1103" t="s">
        <v>624</v>
      </c>
      <c r="G836" s="1103"/>
      <c r="H836" s="1104"/>
    </row>
    <row r="837" spans="1:8" ht="17" customHeight="1">
      <c r="A837" s="1079" t="s">
        <v>592</v>
      </c>
      <c r="B837" s="1080"/>
      <c r="C837" s="1080"/>
      <c r="D837" s="1080"/>
      <c r="E837" s="1080"/>
      <c r="F837" s="1080"/>
      <c r="G837" s="1080"/>
      <c r="H837" s="1081"/>
    </row>
    <row r="838" spans="1:8" ht="17" customHeight="1">
      <c r="A838" s="1082" t="s">
        <v>611</v>
      </c>
      <c r="B838" s="1083"/>
      <c r="C838" s="1083"/>
      <c r="D838" s="1083"/>
      <c r="E838" s="1083"/>
      <c r="F838" s="1083"/>
      <c r="G838" s="1083"/>
      <c r="H838" s="1084"/>
    </row>
    <row r="839" spans="1:8" ht="17" customHeight="1">
      <c r="A839" s="339"/>
      <c r="B839" s="1085" t="s">
        <v>74</v>
      </c>
      <c r="C839" s="1085"/>
      <c r="D839" s="527">
        <f>YEAR(details!F26)</f>
        <v>1900</v>
      </c>
      <c r="E839" s="528" t="s">
        <v>594</v>
      </c>
      <c r="F839" s="527" t="str">
        <f>'statement of marks'!$F$3</f>
        <v>2015-16</v>
      </c>
      <c r="G839" s="1085" t="s">
        <v>595</v>
      </c>
      <c r="H839" s="1086"/>
    </row>
    <row r="840" spans="1:8" ht="17" customHeight="1">
      <c r="A840" s="339"/>
      <c r="B840" s="1062" t="s">
        <v>593</v>
      </c>
      <c r="C840" s="1063"/>
      <c r="D840" s="1077" t="str">
        <f>'statement of marks'!$A$1</f>
        <v>jk- ck- ek/;fed fo|ky; uohu] fuEckgsM+k</v>
      </c>
      <c r="E840" s="1077"/>
      <c r="F840" s="1077"/>
      <c r="G840" s="1077"/>
      <c r="H840" s="1078"/>
    </row>
    <row r="841" spans="1:8" ht="17" customHeight="1">
      <c r="A841" s="339"/>
      <c r="B841" s="1062" t="str">
        <f>'statement of marks'!$H$3</f>
        <v>fo|ky; dk Mk;l dksM+ →</v>
      </c>
      <c r="C841" s="1063"/>
      <c r="D841" s="1073" t="str">
        <f>'statement of marks'!$I$3</f>
        <v>00001</v>
      </c>
      <c r="E841" s="1074"/>
      <c r="F841" s="1075"/>
      <c r="G841" s="1075"/>
      <c r="H841" s="1076"/>
    </row>
    <row r="842" spans="1:8" ht="17" customHeight="1">
      <c r="A842" s="339"/>
      <c r="B842" s="1062" t="s">
        <v>579</v>
      </c>
      <c r="C842" s="1063"/>
      <c r="D842" s="1077" t="str">
        <f>IF('statement of marks'!H26="","",'statement of marks'!H26)</f>
        <v>v 020</v>
      </c>
      <c r="E842" s="1077"/>
      <c r="F842" s="1077"/>
      <c r="G842" s="1077"/>
      <c r="H842" s="1078"/>
    </row>
    <row r="843" spans="1:8" ht="17" customHeight="1">
      <c r="A843" s="339"/>
      <c r="B843" s="1062" t="s">
        <v>596</v>
      </c>
      <c r="C843" s="1063"/>
      <c r="D843" s="529" t="str">
        <f>IF('statement of marks'!C26="B","Nk=",IF('statement of marks'!C26="G","Nk=k",""))</f>
        <v/>
      </c>
      <c r="E843" s="529" t="s">
        <v>585</v>
      </c>
      <c r="F843" s="1111" t="str">
        <f>IF('statement of marks'!B26="","",'statement of marks'!B26)</f>
        <v/>
      </c>
      <c r="G843" s="1111"/>
      <c r="H843" s="1112"/>
    </row>
    <row r="844" spans="1:8" ht="17" customHeight="1">
      <c r="A844" s="339"/>
      <c r="B844" s="1062" t="s">
        <v>581</v>
      </c>
      <c r="C844" s="1063"/>
      <c r="D844" s="1077" t="str">
        <f>IF('statement of marks'!J26="","",'statement of marks'!J26)</f>
        <v>l 020</v>
      </c>
      <c r="E844" s="1077"/>
      <c r="F844" s="1077"/>
      <c r="G844" s="1077"/>
      <c r="H844" s="1078"/>
    </row>
    <row r="845" spans="1:8" ht="17" customHeight="1">
      <c r="A845" s="339"/>
      <c r="B845" s="1062" t="s">
        <v>580</v>
      </c>
      <c r="C845" s="1063"/>
      <c r="D845" s="1077" t="str">
        <f>IF('statement of marks'!I26="","",'statement of marks'!I26)</f>
        <v>c 020</v>
      </c>
      <c r="E845" s="1077"/>
      <c r="F845" s="1077"/>
      <c r="G845" s="1077"/>
      <c r="H845" s="1078"/>
    </row>
    <row r="846" spans="1:8" ht="17" customHeight="1">
      <c r="A846" s="339"/>
      <c r="B846" s="1062" t="s">
        <v>598</v>
      </c>
      <c r="C846" s="1063"/>
      <c r="D846" s="1077" t="str">
        <f>IF(details!M26="","",details!M26)</f>
        <v/>
      </c>
      <c r="E846" s="1077"/>
      <c r="F846" s="1077"/>
      <c r="G846" s="1077"/>
      <c r="H846" s="1078"/>
    </row>
    <row r="847" spans="1:8" ht="17" customHeight="1">
      <c r="A847" s="339"/>
      <c r="B847" s="1062" t="s">
        <v>648</v>
      </c>
      <c r="C847" s="1063"/>
      <c r="D847" s="1077" t="str">
        <f>IF(details!N26="","",details!N26)</f>
        <v/>
      </c>
      <c r="E847" s="1077"/>
      <c r="F847" s="1077"/>
      <c r="G847" s="1077"/>
      <c r="H847" s="1078"/>
    </row>
    <row r="848" spans="1:8" ht="17" customHeight="1">
      <c r="A848" s="339"/>
      <c r="B848" s="1062" t="s">
        <v>71</v>
      </c>
      <c r="C848" s="1063"/>
      <c r="D848" s="530">
        <f>'statement of marks'!$D$3</f>
        <v>3</v>
      </c>
      <c r="E848" s="531" t="s">
        <v>583</v>
      </c>
      <c r="F848" s="530" t="str">
        <f>IF('statement of marks'!E26="","",'statement of marks'!E26)</f>
        <v/>
      </c>
      <c r="G848" s="531" t="s">
        <v>597</v>
      </c>
      <c r="H848" s="340" t="str">
        <f>IF(details!F26="","",details!F26)</f>
        <v/>
      </c>
    </row>
    <row r="849" spans="1:8" ht="17" customHeight="1">
      <c r="A849" s="339"/>
      <c r="B849" s="1062" t="s">
        <v>587</v>
      </c>
      <c r="C849" s="1063"/>
      <c r="D849" s="1115" t="str">
        <f>IF('statement of marks'!F26="","",'statement of marks'!F26)</f>
        <v/>
      </c>
      <c r="E849" s="1115"/>
      <c r="F849" s="1115"/>
      <c r="G849" s="1115"/>
      <c r="H849" s="1116"/>
    </row>
    <row r="850" spans="1:8" ht="17" customHeight="1">
      <c r="A850" s="339"/>
      <c r="B850" s="1062" t="s">
        <v>588</v>
      </c>
      <c r="C850" s="1063"/>
      <c r="D850" s="1117" t="str">
        <f>IF('statement of marks'!G26="","",'statement of marks'!G26)</f>
        <v/>
      </c>
      <c r="E850" s="1117"/>
      <c r="F850" s="1117"/>
      <c r="G850" s="1117"/>
      <c r="H850" s="1118"/>
    </row>
    <row r="851" spans="1:8" ht="17" customHeight="1">
      <c r="A851" s="339"/>
      <c r="B851" s="1087" t="s">
        <v>599</v>
      </c>
      <c r="C851" s="1088"/>
      <c r="D851" s="1088"/>
      <c r="E851" s="1089"/>
      <c r="F851" s="1119" t="str">
        <f>IF(details!P26="","",details!P26)</f>
        <v/>
      </c>
      <c r="G851" s="1119"/>
      <c r="H851" s="1120"/>
    </row>
    <row r="852" spans="1:8" ht="17" customHeight="1">
      <c r="A852" s="339"/>
      <c r="B852" s="1062" t="s">
        <v>603</v>
      </c>
      <c r="C852" s="1063"/>
      <c r="D852" s="1077" t="str">
        <f>IF(details!L26="","",details!L26)</f>
        <v>Ik 020</v>
      </c>
      <c r="E852" s="1077"/>
      <c r="F852" s="1077"/>
      <c r="G852" s="1077"/>
      <c r="H852" s="1078"/>
    </row>
    <row r="853" spans="1:8" ht="17" customHeight="1">
      <c r="A853" s="339"/>
      <c r="B853" s="1062" t="s">
        <v>604</v>
      </c>
      <c r="C853" s="1063"/>
      <c r="D853" s="1077" t="str">
        <f>IF(details!O26="","",details!O26)</f>
        <v/>
      </c>
      <c r="E853" s="1077"/>
      <c r="F853" s="1077"/>
      <c r="G853" s="1077"/>
      <c r="H853" s="1078"/>
    </row>
    <row r="854" spans="1:8" ht="17" customHeight="1">
      <c r="A854" s="339"/>
      <c r="B854" s="1062" t="s">
        <v>605</v>
      </c>
      <c r="C854" s="1063"/>
      <c r="D854" s="532" t="str">
        <f>IF('statement of marks'!ER26="mRrh.kZ",'statement of marks'!$D$3,"")</f>
        <v/>
      </c>
      <c r="E854" s="1065" t="s">
        <v>606</v>
      </c>
      <c r="F854" s="1065"/>
      <c r="G854" s="1113" t="str">
        <f>IF(D854="","",D854+1)</f>
        <v/>
      </c>
      <c r="H854" s="1114"/>
    </row>
    <row r="855" spans="1:8" ht="17" customHeight="1">
      <c r="A855" s="339"/>
      <c r="B855" s="1062" t="s">
        <v>607</v>
      </c>
      <c r="C855" s="1063"/>
      <c r="D855" s="1068">
        <f>IF(details!$L$4="","",details!$L$4)</f>
        <v>42460</v>
      </c>
      <c r="E855" s="1069"/>
      <c r="F855" s="1121"/>
      <c r="G855" s="1121"/>
      <c r="H855" s="1122"/>
    </row>
    <row r="856" spans="1:8" ht="17" customHeight="1">
      <c r="A856" s="339"/>
      <c r="B856" s="1121"/>
      <c r="C856" s="1121"/>
      <c r="D856" s="1066"/>
      <c r="E856" s="1067"/>
      <c r="F856" s="1124"/>
      <c r="G856" s="1124"/>
      <c r="H856" s="1125"/>
    </row>
    <row r="857" spans="1:8" ht="17" customHeight="1">
      <c r="A857" s="339"/>
      <c r="B857" s="1121" t="str">
        <f>IF(details!$H$4="","",details!$H$4)</f>
        <v>Jherh js[kk oekZ</v>
      </c>
      <c r="C857" s="1121"/>
      <c r="D857" s="1066"/>
      <c r="E857" s="1067"/>
      <c r="F857" s="1124" t="str">
        <f>IF(details!$E$4="","",details!$E$4)</f>
        <v>Jh jk/ks';ke tk'kh</v>
      </c>
      <c r="G857" s="1124"/>
      <c r="H857" s="1125"/>
    </row>
    <row r="858" spans="1:8" ht="17" customHeight="1">
      <c r="A858" s="1123" t="s">
        <v>608</v>
      </c>
      <c r="B858" s="1124"/>
      <c r="C858" s="1124"/>
      <c r="D858" s="1064" t="s">
        <v>609</v>
      </c>
      <c r="E858" s="1064"/>
      <c r="F858" s="1124" t="s">
        <v>610</v>
      </c>
      <c r="G858" s="1124"/>
      <c r="H858" s="1125"/>
    </row>
    <row r="859" spans="1:8" ht="17" customHeight="1">
      <c r="A859" s="1082" t="s">
        <v>619</v>
      </c>
      <c r="B859" s="1083"/>
      <c r="C859" s="1083"/>
      <c r="D859" s="1083"/>
      <c r="E859" s="1083"/>
      <c r="F859" s="1083"/>
      <c r="G859" s="1083"/>
      <c r="H859" s="1084"/>
    </row>
    <row r="860" spans="1:8" ht="17" customHeight="1">
      <c r="A860" s="339"/>
      <c r="B860" s="369" t="s">
        <v>579</v>
      </c>
      <c r="C860" s="1077" t="str">
        <f>IF('statement of marks'!H26="","",'statement of marks'!H26)</f>
        <v>v 020</v>
      </c>
      <c r="D860" s="1077"/>
      <c r="E860" s="1077"/>
      <c r="F860" s="1077"/>
      <c r="G860" s="1077"/>
      <c r="H860" s="1078"/>
    </row>
    <row r="861" spans="1:8" ht="17" customHeight="1">
      <c r="A861" s="339"/>
      <c r="B861" s="369" t="s">
        <v>580</v>
      </c>
      <c r="C861" s="1077" t="str">
        <f>IF('statement of marks'!I26="","",'statement of marks'!I26)</f>
        <v>c 020</v>
      </c>
      <c r="D861" s="1077"/>
      <c r="E861" s="1077"/>
      <c r="F861" s="1077"/>
      <c r="G861" s="1077"/>
      <c r="H861" s="1078"/>
    </row>
    <row r="862" spans="1:8" ht="17" customHeight="1">
      <c r="A862" s="339"/>
      <c r="B862" s="369" t="s">
        <v>581</v>
      </c>
      <c r="C862" s="1077" t="str">
        <f>IF('statement of marks'!J26="","",'statement of marks'!J26)</f>
        <v>l 020</v>
      </c>
      <c r="D862" s="1077"/>
      <c r="E862" s="1077"/>
      <c r="F862" s="1077"/>
      <c r="G862" s="1077"/>
      <c r="H862" s="1078"/>
    </row>
    <row r="863" spans="1:8" ht="17" customHeight="1">
      <c r="A863" s="339"/>
      <c r="B863" s="369" t="s">
        <v>587</v>
      </c>
      <c r="C863" s="533" t="str">
        <f>IF('statement of marks'!F26="","",'statement of marks'!F26)</f>
        <v/>
      </c>
      <c r="D863" s="534" t="s">
        <v>622</v>
      </c>
      <c r="E863" s="1117" t="str">
        <f>IF('statement of marks'!G26="","",'statement of marks'!G26)</f>
        <v/>
      </c>
      <c r="F863" s="1117"/>
      <c r="G863" s="1117"/>
      <c r="H863" s="1118"/>
    </row>
    <row r="864" spans="1:8" ht="17" customHeight="1">
      <c r="A864" s="339"/>
      <c r="B864" s="369" t="s">
        <v>584</v>
      </c>
      <c r="C864" s="535" t="s">
        <v>612</v>
      </c>
      <c r="D864" s="536" t="s">
        <v>613</v>
      </c>
      <c r="E864" s="536" t="s">
        <v>614</v>
      </c>
      <c r="F864" s="536" t="s">
        <v>615</v>
      </c>
      <c r="G864" s="536" t="s">
        <v>616</v>
      </c>
      <c r="H864" s="341"/>
    </row>
    <row r="865" spans="1:8" ht="17" customHeight="1">
      <c r="A865" s="339"/>
      <c r="B865" s="368" t="s">
        <v>617</v>
      </c>
      <c r="C865" s="537" t="str">
        <f>IF(AND('statement of marks'!$D$3=1,'statement of marks'!ER26="mRrh.kZ"),'statement of marks'!$F$3,"")</f>
        <v/>
      </c>
      <c r="D865" s="537" t="str">
        <f>IF(AND('statement of marks'!$D$3=2,'statement of marks'!ER26="mRrh.kZ"),'statement of marks'!$F$3,"")</f>
        <v/>
      </c>
      <c r="E865" s="537" t="str">
        <f>IF(AND('statement of marks'!$D$3=3,'statement of marks'!ER26="mRrh.kZ"),'statement of marks'!$F$3,"")</f>
        <v/>
      </c>
      <c r="F865" s="537" t="str">
        <f>IF(AND('statement of marks'!$D$3=4,'statement of marks'!ER26="mRrh.kZ"),'statement of marks'!$F$3,"")</f>
        <v/>
      </c>
      <c r="G865" s="537" t="str">
        <f>IF(AND('statement of marks'!$D$3=5,'statement of marks'!ER26="mRrh.kZ"),'statement of marks'!$F$3,"")</f>
        <v/>
      </c>
      <c r="H865" s="341"/>
    </row>
    <row r="866" spans="1:8" ht="17" customHeight="1">
      <c r="A866" s="339"/>
      <c r="B866" s="368" t="str">
        <f>'statement of marks'!$DQ$5</f>
        <v>fgUnh</v>
      </c>
      <c r="C866" s="538"/>
      <c r="D866" s="539"/>
      <c r="E866" s="540" t="str">
        <f>IF(OR('statement of marks'!$DS26="",E865=""),"",'statement of marks'!$DS26)</f>
        <v/>
      </c>
      <c r="F866" s="540" t="str">
        <f>IF(OR('statement of marks'!$DS26="",F865=""),"",'statement of marks'!$DS26)</f>
        <v/>
      </c>
      <c r="G866" s="540" t="str">
        <f>IF(OR('statement of marks'!$DS26="",G865=""),"",'statement of marks'!$DS26)</f>
        <v/>
      </c>
      <c r="H866" s="341"/>
    </row>
    <row r="867" spans="1:8" ht="17" customHeight="1">
      <c r="A867" s="339"/>
      <c r="B867" s="549" t="str">
        <f>'statement of marks'!$DW$5</f>
        <v>mnwZ</v>
      </c>
      <c r="C867" s="538"/>
      <c r="D867" s="539"/>
      <c r="E867" s="540" t="str">
        <f>IF(OR('statement of marks'!$DY26="",E865=""),"",'statement of marks'!$DY26)</f>
        <v/>
      </c>
      <c r="F867" s="540" t="str">
        <f>IF(OR('statement of marks'!$DY26="",F865=""),"",'statement of marks'!$DY26)</f>
        <v/>
      </c>
      <c r="G867" s="540" t="str">
        <f>IF(OR('statement of marks'!$DY26="",G865=""),"",'statement of marks'!$DY26)</f>
        <v/>
      </c>
      <c r="H867" s="341"/>
    </row>
    <row r="868" spans="1:8" ht="17" customHeight="1">
      <c r="A868" s="339"/>
      <c r="B868" s="368" t="str">
        <f>'statement of marks'!$DT$5</f>
        <v>vaxszth</v>
      </c>
      <c r="C868" s="538"/>
      <c r="D868" s="539"/>
      <c r="E868" s="540" t="str">
        <f>IF(OR('statement of marks'!$DV26="",E865=""),"",'statement of marks'!$DV26)</f>
        <v/>
      </c>
      <c r="F868" s="540" t="str">
        <f>IF(OR('statement of marks'!$DV26="",F865=""),"",'statement of marks'!$DV26)</f>
        <v/>
      </c>
      <c r="G868" s="540" t="str">
        <f>IF(OR('statement of marks'!$DV26="",G865=""),"",'statement of marks'!$DV26)</f>
        <v/>
      </c>
      <c r="H868" s="341"/>
    </row>
    <row r="869" spans="1:8" ht="17" customHeight="1">
      <c r="A869" s="339"/>
      <c r="B869" s="368" t="str">
        <f>'statement of marks'!$DZ$5</f>
        <v>xf.kr</v>
      </c>
      <c r="C869" s="538"/>
      <c r="D869" s="539"/>
      <c r="E869" s="540" t="str">
        <f>IF(OR('statement of marks'!$EB26="",E865=""),"",'statement of marks'!$EB26)</f>
        <v/>
      </c>
      <c r="F869" s="540" t="str">
        <f>IF(OR('statement of marks'!$EB26="",F865=""),"",'statement of marks'!$EB26)</f>
        <v/>
      </c>
      <c r="G869" s="540" t="str">
        <f>IF(OR('statement of marks'!$EB26="",G865=""),"",'statement of marks'!$EB26)</f>
        <v/>
      </c>
      <c r="H869" s="341"/>
    </row>
    <row r="870" spans="1:8" ht="17" customHeight="1">
      <c r="A870" s="339"/>
      <c r="B870" s="368" t="str">
        <f>'statement of marks'!$EC$5</f>
        <v>Ik;kZoj.k v/;;u</v>
      </c>
      <c r="C870" s="538"/>
      <c r="D870" s="539"/>
      <c r="E870" s="540" t="str">
        <f>IF(OR('statement of marks'!$EE26="",E866=""),"",'statement of marks'!$EE26)</f>
        <v/>
      </c>
      <c r="F870" s="540" t="str">
        <f>IF(OR('statement of marks'!$EE26="",F866=""),"",'statement of marks'!$EE26)</f>
        <v/>
      </c>
      <c r="G870" s="540" t="str">
        <f>IF(OR('statement of marks'!$EE26="",G866=""),"",'statement of marks'!$EE26)</f>
        <v/>
      </c>
      <c r="H870" s="341"/>
    </row>
    <row r="871" spans="1:8" ht="17" customHeight="1">
      <c r="A871" s="339"/>
      <c r="B871" s="368" t="str">
        <f>'statement of marks'!$EF$5</f>
        <v>dk;kZuqHko</v>
      </c>
      <c r="C871" s="538"/>
      <c r="D871" s="539"/>
      <c r="E871" s="540" t="str">
        <f>IF(OR('statement of marks'!$EH26="",E865=""),"",'statement of marks'!$EH26)</f>
        <v/>
      </c>
      <c r="F871" s="540" t="str">
        <f>IF(OR('statement of marks'!$EH26="",F865=""),"",'statement of marks'!$EH26)</f>
        <v/>
      </c>
      <c r="G871" s="540" t="str">
        <f>IF(OR('statement of marks'!$EH26="",G865=""),"",'statement of marks'!$EH26)</f>
        <v/>
      </c>
      <c r="H871" s="341"/>
    </row>
    <row r="872" spans="1:8" ht="17" customHeight="1">
      <c r="A872" s="339"/>
      <c r="B872" s="368" t="str">
        <f>'statement of marks'!$EI$5</f>
        <v>dyk f'k{kk</v>
      </c>
      <c r="C872" s="538"/>
      <c r="D872" s="539"/>
      <c r="E872" s="541" t="str">
        <f>IF(OR('statement of marks'!$EK26="",E865=""),"",'statement of marks'!$EK26)</f>
        <v/>
      </c>
      <c r="F872" s="541" t="str">
        <f>IF(OR('statement of marks'!$EK26="",F865=""),"",'statement of marks'!$EK26)</f>
        <v/>
      </c>
      <c r="G872" s="541" t="str">
        <f>IF(OR('statement of marks'!$EK26="",G865=""),"",'statement of marks'!$EK26)</f>
        <v/>
      </c>
      <c r="H872" s="341"/>
    </row>
    <row r="873" spans="1:8" ht="17" customHeight="1">
      <c r="A873" s="339"/>
      <c r="B873" s="342" t="s">
        <v>649</v>
      </c>
      <c r="C873" s="542" t="str">
        <f>C865</f>
        <v/>
      </c>
      <c r="D873" s="542" t="str">
        <f>D865</f>
        <v/>
      </c>
      <c r="E873" s="542" t="str">
        <f>E865</f>
        <v/>
      </c>
      <c r="F873" s="542" t="str">
        <f>F865</f>
        <v/>
      </c>
      <c r="G873" s="542" t="str">
        <f>G865</f>
        <v/>
      </c>
      <c r="H873" s="341"/>
    </row>
    <row r="874" spans="1:8" ht="17" customHeight="1">
      <c r="A874" s="339"/>
      <c r="B874" s="368" t="str">
        <f>'statement of marks'!$EP$5</f>
        <v>Nk= mifLFkfr</v>
      </c>
      <c r="C874" s="543"/>
      <c r="D874" s="543"/>
      <c r="E874" s="544" t="str">
        <f>IF(OR('statement of marks'!$EP26="",E865=""),"",'statement of marks'!$EP26)</f>
        <v/>
      </c>
      <c r="F874" s="544" t="str">
        <f>IF(OR('statement of marks'!$EP26="",F865=""),"",'statement of marks'!$EP26)</f>
        <v/>
      </c>
      <c r="G874" s="544" t="str">
        <f>IF(OR('statement of marks'!$EP26="",G865=""),"",'statement of marks'!$EP26)</f>
        <v/>
      </c>
      <c r="H874" s="341"/>
    </row>
    <row r="875" spans="1:8" ht="17" customHeight="1">
      <c r="A875" s="339"/>
      <c r="B875" s="368" t="str">
        <f>'statement of marks'!$EO$5</f>
        <v>dqy ehfVax</v>
      </c>
      <c r="C875" s="545"/>
      <c r="D875" s="545"/>
      <c r="E875" s="545" t="str">
        <f>IF(OR('statement of marks'!$EO26="",E865=""),"",'statement of marks'!$EO26)</f>
        <v/>
      </c>
      <c r="F875" s="545" t="str">
        <f>IF(OR('statement of marks'!$EO26="",F865=""),"",'statement of marks'!$EO26)</f>
        <v/>
      </c>
      <c r="G875" s="545" t="str">
        <f>IF(OR('statement of marks'!$EO26="",G865=""),"",'statement of marks'!$EO26)</f>
        <v/>
      </c>
      <c r="H875" s="341"/>
    </row>
    <row r="876" spans="1:8" ht="17" customHeight="1">
      <c r="A876" s="339"/>
      <c r="B876" s="368" t="s">
        <v>620</v>
      </c>
      <c r="C876" s="545" t="str">
        <f>IF(OR(C874="",C875=""),"",C874/C875*100)</f>
        <v/>
      </c>
      <c r="D876" s="545" t="str">
        <f t="shared" ref="D876:G876" si="22">IF(OR(D874="",D875=""),"",D874/D875*100)</f>
        <v/>
      </c>
      <c r="E876" s="545" t="str">
        <f t="shared" si="22"/>
        <v/>
      </c>
      <c r="F876" s="545" t="str">
        <f t="shared" si="22"/>
        <v/>
      </c>
      <c r="G876" s="545" t="str">
        <f t="shared" si="22"/>
        <v/>
      </c>
      <c r="H876" s="341"/>
    </row>
    <row r="877" spans="1:8" ht="17" customHeight="1">
      <c r="A877" s="339"/>
      <c r="B877" s="368" t="s">
        <v>621</v>
      </c>
      <c r="C877" s="545"/>
      <c r="D877" s="545"/>
      <c r="E877" s="545"/>
      <c r="F877" s="545"/>
      <c r="G877" s="545"/>
      <c r="H877" s="341"/>
    </row>
    <row r="878" spans="1:8" ht="17" customHeight="1">
      <c r="A878" s="339"/>
      <c r="B878" s="369" t="s">
        <v>618</v>
      </c>
      <c r="C878" s="1126" t="str">
        <f>IF('statement of marks'!EY26="","",'statement of marks'!EY26)</f>
        <v/>
      </c>
      <c r="D878" s="1127"/>
      <c r="E878" s="1127"/>
      <c r="F878" s="1127"/>
      <c r="G878" s="1127"/>
      <c r="H878" s="1128"/>
    </row>
    <row r="879" spans="1:8" ht="17" customHeight="1">
      <c r="A879" s="1098"/>
      <c r="B879" s="1099"/>
      <c r="C879" s="1090"/>
      <c r="D879" s="1090"/>
      <c r="E879" s="1090"/>
      <c r="F879" s="1091"/>
      <c r="G879" s="1091"/>
      <c r="H879" s="1092"/>
    </row>
    <row r="880" spans="1:8" ht="17" customHeight="1" thickBot="1">
      <c r="A880" s="1096" t="s">
        <v>623</v>
      </c>
      <c r="B880" s="1097"/>
      <c r="C880" s="1102" t="s">
        <v>73</v>
      </c>
      <c r="D880" s="1102"/>
      <c r="E880" s="1102"/>
      <c r="F880" s="1103" t="s">
        <v>624</v>
      </c>
      <c r="G880" s="1103"/>
      <c r="H880" s="1104"/>
    </row>
    <row r="881" spans="1:8" ht="17" customHeight="1">
      <c r="A881" s="1079" t="s">
        <v>592</v>
      </c>
      <c r="B881" s="1080"/>
      <c r="C881" s="1080"/>
      <c r="D881" s="1080"/>
      <c r="E881" s="1080"/>
      <c r="F881" s="1080"/>
      <c r="G881" s="1080"/>
      <c r="H881" s="1081"/>
    </row>
    <row r="882" spans="1:8" ht="17" customHeight="1">
      <c r="A882" s="1082" t="s">
        <v>611</v>
      </c>
      <c r="B882" s="1083"/>
      <c r="C882" s="1083"/>
      <c r="D882" s="1083"/>
      <c r="E882" s="1083"/>
      <c r="F882" s="1083"/>
      <c r="G882" s="1083"/>
      <c r="H882" s="1084"/>
    </row>
    <row r="883" spans="1:8" ht="17" customHeight="1">
      <c r="A883" s="339"/>
      <c r="B883" s="1085" t="s">
        <v>74</v>
      </c>
      <c r="C883" s="1085"/>
      <c r="D883" s="527">
        <f>YEAR(details!F27)</f>
        <v>1900</v>
      </c>
      <c r="E883" s="528" t="s">
        <v>594</v>
      </c>
      <c r="F883" s="527" t="str">
        <f>'statement of marks'!$F$3</f>
        <v>2015-16</v>
      </c>
      <c r="G883" s="1085" t="s">
        <v>595</v>
      </c>
      <c r="H883" s="1086"/>
    </row>
    <row r="884" spans="1:8" ht="17" customHeight="1">
      <c r="A884" s="339"/>
      <c r="B884" s="1062" t="s">
        <v>593</v>
      </c>
      <c r="C884" s="1063"/>
      <c r="D884" s="1077" t="str">
        <f>'statement of marks'!$A$1</f>
        <v>jk- ck- ek/;fed fo|ky; uohu] fuEckgsM+k</v>
      </c>
      <c r="E884" s="1077"/>
      <c r="F884" s="1077"/>
      <c r="G884" s="1077"/>
      <c r="H884" s="1078"/>
    </row>
    <row r="885" spans="1:8" ht="17" customHeight="1">
      <c r="A885" s="339"/>
      <c r="B885" s="1062" t="str">
        <f>'statement of marks'!$H$3</f>
        <v>fo|ky; dk Mk;l dksM+ →</v>
      </c>
      <c r="C885" s="1063"/>
      <c r="D885" s="1073" t="str">
        <f>'statement of marks'!$I$3</f>
        <v>00001</v>
      </c>
      <c r="E885" s="1074"/>
      <c r="F885" s="1075"/>
      <c r="G885" s="1075"/>
      <c r="H885" s="1076"/>
    </row>
    <row r="886" spans="1:8" ht="17" customHeight="1">
      <c r="A886" s="339"/>
      <c r="B886" s="1062" t="s">
        <v>579</v>
      </c>
      <c r="C886" s="1063"/>
      <c r="D886" s="1077" t="str">
        <f>IF('statement of marks'!H27="","",'statement of marks'!H27)</f>
        <v>v 021</v>
      </c>
      <c r="E886" s="1077"/>
      <c r="F886" s="1077"/>
      <c r="G886" s="1077"/>
      <c r="H886" s="1078"/>
    </row>
    <row r="887" spans="1:8" ht="17" customHeight="1">
      <c r="A887" s="339"/>
      <c r="B887" s="1062" t="s">
        <v>596</v>
      </c>
      <c r="C887" s="1063"/>
      <c r="D887" s="529" t="str">
        <f>IF('statement of marks'!C27="B","Nk=",IF('statement of marks'!C27="G","Nk=k",""))</f>
        <v/>
      </c>
      <c r="E887" s="529" t="s">
        <v>585</v>
      </c>
      <c r="F887" s="1111" t="str">
        <f>IF('statement of marks'!B27="","",'statement of marks'!B27)</f>
        <v/>
      </c>
      <c r="G887" s="1111"/>
      <c r="H887" s="1112"/>
    </row>
    <row r="888" spans="1:8" ht="17" customHeight="1">
      <c r="A888" s="339"/>
      <c r="B888" s="1062" t="s">
        <v>581</v>
      </c>
      <c r="C888" s="1063"/>
      <c r="D888" s="1077" t="str">
        <f>IF('statement of marks'!J27="","",'statement of marks'!J27)</f>
        <v>l 021</v>
      </c>
      <c r="E888" s="1077"/>
      <c r="F888" s="1077"/>
      <c r="G888" s="1077"/>
      <c r="H888" s="1078"/>
    </row>
    <row r="889" spans="1:8" ht="17" customHeight="1">
      <c r="A889" s="339"/>
      <c r="B889" s="1062" t="s">
        <v>580</v>
      </c>
      <c r="C889" s="1063"/>
      <c r="D889" s="1077" t="str">
        <f>IF('statement of marks'!I27="","",'statement of marks'!I27)</f>
        <v>c 021</v>
      </c>
      <c r="E889" s="1077"/>
      <c r="F889" s="1077"/>
      <c r="G889" s="1077"/>
      <c r="H889" s="1078"/>
    </row>
    <row r="890" spans="1:8" ht="17" customHeight="1">
      <c r="A890" s="339"/>
      <c r="B890" s="1062" t="s">
        <v>598</v>
      </c>
      <c r="C890" s="1063"/>
      <c r="D890" s="1077" t="str">
        <f>IF(details!M27="","",details!M27)</f>
        <v/>
      </c>
      <c r="E890" s="1077"/>
      <c r="F890" s="1077"/>
      <c r="G890" s="1077"/>
      <c r="H890" s="1078"/>
    </row>
    <row r="891" spans="1:8" ht="17" customHeight="1">
      <c r="A891" s="339"/>
      <c r="B891" s="1062" t="s">
        <v>648</v>
      </c>
      <c r="C891" s="1063"/>
      <c r="D891" s="1077" t="str">
        <f>IF(details!N27="","",details!N27)</f>
        <v/>
      </c>
      <c r="E891" s="1077"/>
      <c r="F891" s="1077"/>
      <c r="G891" s="1077"/>
      <c r="H891" s="1078"/>
    </row>
    <row r="892" spans="1:8" ht="17" customHeight="1">
      <c r="A892" s="339"/>
      <c r="B892" s="1062" t="s">
        <v>71</v>
      </c>
      <c r="C892" s="1063"/>
      <c r="D892" s="530">
        <f>'statement of marks'!$D$3</f>
        <v>3</v>
      </c>
      <c r="E892" s="531" t="s">
        <v>583</v>
      </c>
      <c r="F892" s="530" t="str">
        <f>IF('statement of marks'!E27="","",'statement of marks'!E27)</f>
        <v/>
      </c>
      <c r="G892" s="531" t="s">
        <v>597</v>
      </c>
      <c r="H892" s="340" t="str">
        <f>IF(details!F27="","",details!F27)</f>
        <v/>
      </c>
    </row>
    <row r="893" spans="1:8" ht="17" customHeight="1">
      <c r="A893" s="339"/>
      <c r="B893" s="1062" t="s">
        <v>587</v>
      </c>
      <c r="C893" s="1063"/>
      <c r="D893" s="1115" t="str">
        <f>IF('statement of marks'!F27="","",'statement of marks'!F27)</f>
        <v/>
      </c>
      <c r="E893" s="1115"/>
      <c r="F893" s="1115"/>
      <c r="G893" s="1115"/>
      <c r="H893" s="1116"/>
    </row>
    <row r="894" spans="1:8" ht="17" customHeight="1">
      <c r="A894" s="339"/>
      <c r="B894" s="1062" t="s">
        <v>588</v>
      </c>
      <c r="C894" s="1063"/>
      <c r="D894" s="1117" t="str">
        <f>IF('statement of marks'!G27="","",'statement of marks'!G27)</f>
        <v/>
      </c>
      <c r="E894" s="1117"/>
      <c r="F894" s="1117"/>
      <c r="G894" s="1117"/>
      <c r="H894" s="1118"/>
    </row>
    <row r="895" spans="1:8" ht="17" customHeight="1">
      <c r="A895" s="339"/>
      <c r="B895" s="1087" t="s">
        <v>599</v>
      </c>
      <c r="C895" s="1088"/>
      <c r="D895" s="1088"/>
      <c r="E895" s="1089"/>
      <c r="F895" s="1119" t="str">
        <f>IF(details!P27="","",details!P27)</f>
        <v/>
      </c>
      <c r="G895" s="1119"/>
      <c r="H895" s="1120"/>
    </row>
    <row r="896" spans="1:8" ht="17" customHeight="1">
      <c r="A896" s="339"/>
      <c r="B896" s="1062" t="s">
        <v>603</v>
      </c>
      <c r="C896" s="1063"/>
      <c r="D896" s="1077" t="str">
        <f>IF(details!L27="","",details!L27)</f>
        <v>Ik 021</v>
      </c>
      <c r="E896" s="1077"/>
      <c r="F896" s="1077"/>
      <c r="G896" s="1077"/>
      <c r="H896" s="1078"/>
    </row>
    <row r="897" spans="1:8" ht="17" customHeight="1">
      <c r="A897" s="339"/>
      <c r="B897" s="1062" t="s">
        <v>604</v>
      </c>
      <c r="C897" s="1063"/>
      <c r="D897" s="1077" t="str">
        <f>IF(details!O27="","",details!O27)</f>
        <v/>
      </c>
      <c r="E897" s="1077"/>
      <c r="F897" s="1077"/>
      <c r="G897" s="1077"/>
      <c r="H897" s="1078"/>
    </row>
    <row r="898" spans="1:8" ht="17" customHeight="1">
      <c r="A898" s="339"/>
      <c r="B898" s="1062" t="s">
        <v>605</v>
      </c>
      <c r="C898" s="1063"/>
      <c r="D898" s="532" t="str">
        <f>IF('statement of marks'!ER27="mRrh.kZ",'statement of marks'!$D$3,"")</f>
        <v/>
      </c>
      <c r="E898" s="1065" t="s">
        <v>606</v>
      </c>
      <c r="F898" s="1065"/>
      <c r="G898" s="1113" t="str">
        <f>IF(D898="","",D898+1)</f>
        <v/>
      </c>
      <c r="H898" s="1114"/>
    </row>
    <row r="899" spans="1:8" ht="17" customHeight="1">
      <c r="A899" s="339"/>
      <c r="B899" s="1062" t="s">
        <v>607</v>
      </c>
      <c r="C899" s="1063"/>
      <c r="D899" s="1068">
        <f>IF(details!$L$4="","",details!$L$4)</f>
        <v>42460</v>
      </c>
      <c r="E899" s="1069"/>
      <c r="F899" s="1121"/>
      <c r="G899" s="1121"/>
      <c r="H899" s="1122"/>
    </row>
    <row r="900" spans="1:8" ht="17" customHeight="1">
      <c r="A900" s="339"/>
      <c r="B900" s="1121"/>
      <c r="C900" s="1121"/>
      <c r="D900" s="1066"/>
      <c r="E900" s="1067"/>
      <c r="F900" s="1124"/>
      <c r="G900" s="1124"/>
      <c r="H900" s="1125"/>
    </row>
    <row r="901" spans="1:8" ht="17" customHeight="1">
      <c r="A901" s="339"/>
      <c r="B901" s="1121" t="str">
        <f>IF(details!$H$4="","",details!$H$4)</f>
        <v>Jherh js[kk oekZ</v>
      </c>
      <c r="C901" s="1121"/>
      <c r="D901" s="1066"/>
      <c r="E901" s="1067"/>
      <c r="F901" s="1124" t="str">
        <f>IF(details!$E$4="","",details!$E$4)</f>
        <v>Jh jk/ks';ke tk'kh</v>
      </c>
      <c r="G901" s="1124"/>
      <c r="H901" s="1125"/>
    </row>
    <row r="902" spans="1:8" ht="17" customHeight="1">
      <c r="A902" s="1123" t="s">
        <v>608</v>
      </c>
      <c r="B902" s="1124"/>
      <c r="C902" s="1124"/>
      <c r="D902" s="1064" t="s">
        <v>609</v>
      </c>
      <c r="E902" s="1064"/>
      <c r="F902" s="1124" t="s">
        <v>610</v>
      </c>
      <c r="G902" s="1124"/>
      <c r="H902" s="1125"/>
    </row>
    <row r="903" spans="1:8" ht="17" customHeight="1">
      <c r="A903" s="1082" t="s">
        <v>619</v>
      </c>
      <c r="B903" s="1083"/>
      <c r="C903" s="1083"/>
      <c r="D903" s="1083"/>
      <c r="E903" s="1083"/>
      <c r="F903" s="1083"/>
      <c r="G903" s="1083"/>
      <c r="H903" s="1084"/>
    </row>
    <row r="904" spans="1:8" ht="17" customHeight="1">
      <c r="A904" s="339"/>
      <c r="B904" s="369" t="s">
        <v>579</v>
      </c>
      <c r="C904" s="1077" t="str">
        <f>IF('statement of marks'!H27="","",'statement of marks'!H27)</f>
        <v>v 021</v>
      </c>
      <c r="D904" s="1077"/>
      <c r="E904" s="1077"/>
      <c r="F904" s="1077"/>
      <c r="G904" s="1077"/>
      <c r="H904" s="1078"/>
    </row>
    <row r="905" spans="1:8" ht="17" customHeight="1">
      <c r="A905" s="339"/>
      <c r="B905" s="369" t="s">
        <v>580</v>
      </c>
      <c r="C905" s="1077" t="str">
        <f>IF('statement of marks'!I27="","",'statement of marks'!I27)</f>
        <v>c 021</v>
      </c>
      <c r="D905" s="1077"/>
      <c r="E905" s="1077"/>
      <c r="F905" s="1077"/>
      <c r="G905" s="1077"/>
      <c r="H905" s="1078"/>
    </row>
    <row r="906" spans="1:8" ht="17" customHeight="1">
      <c r="A906" s="339"/>
      <c r="B906" s="369" t="s">
        <v>581</v>
      </c>
      <c r="C906" s="1077" t="str">
        <f>IF('statement of marks'!J27="","",'statement of marks'!J27)</f>
        <v>l 021</v>
      </c>
      <c r="D906" s="1077"/>
      <c r="E906" s="1077"/>
      <c r="F906" s="1077"/>
      <c r="G906" s="1077"/>
      <c r="H906" s="1078"/>
    </row>
    <row r="907" spans="1:8" ht="17" customHeight="1">
      <c r="A907" s="339"/>
      <c r="B907" s="369" t="s">
        <v>587</v>
      </c>
      <c r="C907" s="533" t="str">
        <f>IF('statement of marks'!F27="","",'statement of marks'!F27)</f>
        <v/>
      </c>
      <c r="D907" s="534" t="s">
        <v>622</v>
      </c>
      <c r="E907" s="1117" t="str">
        <f>IF('statement of marks'!G27="","",'statement of marks'!G27)</f>
        <v/>
      </c>
      <c r="F907" s="1117"/>
      <c r="G907" s="1117"/>
      <c r="H907" s="1118"/>
    </row>
    <row r="908" spans="1:8" ht="17" customHeight="1">
      <c r="A908" s="339"/>
      <c r="B908" s="369" t="s">
        <v>584</v>
      </c>
      <c r="C908" s="535" t="s">
        <v>612</v>
      </c>
      <c r="D908" s="536" t="s">
        <v>613</v>
      </c>
      <c r="E908" s="536" t="s">
        <v>614</v>
      </c>
      <c r="F908" s="536" t="s">
        <v>615</v>
      </c>
      <c r="G908" s="536" t="s">
        <v>616</v>
      </c>
      <c r="H908" s="341"/>
    </row>
    <row r="909" spans="1:8" ht="17" customHeight="1">
      <c r="A909" s="339"/>
      <c r="B909" s="368" t="s">
        <v>617</v>
      </c>
      <c r="C909" s="537" t="str">
        <f>IF(AND('statement of marks'!$D$3=1,'statement of marks'!ER27="mRrh.kZ"),'statement of marks'!$F$3,"")</f>
        <v/>
      </c>
      <c r="D909" s="537" t="str">
        <f>IF(AND('statement of marks'!$D$3=2,'statement of marks'!ER27="mRrh.kZ"),'statement of marks'!$F$3,"")</f>
        <v/>
      </c>
      <c r="E909" s="537" t="str">
        <f>IF(AND('statement of marks'!$D$3=3,'statement of marks'!ER27="mRrh.kZ"),'statement of marks'!$F$3,"")</f>
        <v/>
      </c>
      <c r="F909" s="537" t="str">
        <f>IF(AND('statement of marks'!$D$3=4,'statement of marks'!ER27="mRrh.kZ"),'statement of marks'!$F$3,"")</f>
        <v/>
      </c>
      <c r="G909" s="537" t="str">
        <f>IF(AND('statement of marks'!$D$3=5,'statement of marks'!ER27="mRrh.kZ"),'statement of marks'!$F$3,"")</f>
        <v/>
      </c>
      <c r="H909" s="341"/>
    </row>
    <row r="910" spans="1:8" ht="17" customHeight="1">
      <c r="A910" s="339"/>
      <c r="B910" s="368" t="str">
        <f>'statement of marks'!$DQ$5</f>
        <v>fgUnh</v>
      </c>
      <c r="C910" s="538"/>
      <c r="D910" s="539"/>
      <c r="E910" s="540" t="str">
        <f>IF(OR('statement of marks'!$DS27="",E909=""),"",'statement of marks'!$DS27)</f>
        <v/>
      </c>
      <c r="F910" s="540" t="str">
        <f>IF(OR('statement of marks'!$DS27="",F909=""),"",'statement of marks'!$DS27)</f>
        <v/>
      </c>
      <c r="G910" s="540" t="str">
        <f>IF(OR('statement of marks'!$DS27="",G909=""),"",'statement of marks'!$DS27)</f>
        <v/>
      </c>
      <c r="H910" s="341"/>
    </row>
    <row r="911" spans="1:8" ht="17" customHeight="1">
      <c r="A911" s="339"/>
      <c r="B911" s="549" t="str">
        <f>'statement of marks'!$DW$5</f>
        <v>mnwZ</v>
      </c>
      <c r="C911" s="538"/>
      <c r="D911" s="539"/>
      <c r="E911" s="540" t="str">
        <f>IF(OR('statement of marks'!$DY27="",E909=""),"",'statement of marks'!$DY27)</f>
        <v/>
      </c>
      <c r="F911" s="540" t="str">
        <f>IF(OR('statement of marks'!$DY27="",F909=""),"",'statement of marks'!$DY27)</f>
        <v/>
      </c>
      <c r="G911" s="540" t="str">
        <f>IF(OR('statement of marks'!$DY27="",G909=""),"",'statement of marks'!$DY27)</f>
        <v/>
      </c>
      <c r="H911" s="341"/>
    </row>
    <row r="912" spans="1:8" ht="17" customHeight="1">
      <c r="A912" s="339"/>
      <c r="B912" s="368" t="str">
        <f>'statement of marks'!$DT$5</f>
        <v>vaxszth</v>
      </c>
      <c r="C912" s="538"/>
      <c r="D912" s="539"/>
      <c r="E912" s="540" t="str">
        <f>IF(OR('statement of marks'!$DV27="",E909=""),"",'statement of marks'!$DV27)</f>
        <v/>
      </c>
      <c r="F912" s="540" t="str">
        <f>IF(OR('statement of marks'!$DV27="",F909=""),"",'statement of marks'!$DV27)</f>
        <v/>
      </c>
      <c r="G912" s="540" t="str">
        <f>IF(OR('statement of marks'!$DV27="",G909=""),"",'statement of marks'!$DV27)</f>
        <v/>
      </c>
      <c r="H912" s="341"/>
    </row>
    <row r="913" spans="1:8" ht="17" customHeight="1">
      <c r="A913" s="339"/>
      <c r="B913" s="368" t="str">
        <f>'statement of marks'!$DZ$5</f>
        <v>xf.kr</v>
      </c>
      <c r="C913" s="538"/>
      <c r="D913" s="539"/>
      <c r="E913" s="540" t="str">
        <f>IF(OR('statement of marks'!$EB27="",E909=""),"",'statement of marks'!$EB27)</f>
        <v/>
      </c>
      <c r="F913" s="540" t="str">
        <f>IF(OR('statement of marks'!$EB27="",F909=""),"",'statement of marks'!$EB27)</f>
        <v/>
      </c>
      <c r="G913" s="540" t="str">
        <f>IF(OR('statement of marks'!$EB27="",G909=""),"",'statement of marks'!$EB27)</f>
        <v/>
      </c>
      <c r="H913" s="341"/>
    </row>
    <row r="914" spans="1:8" ht="17" customHeight="1">
      <c r="A914" s="339"/>
      <c r="B914" s="368" t="str">
        <f>'statement of marks'!$EC$5</f>
        <v>Ik;kZoj.k v/;;u</v>
      </c>
      <c r="C914" s="538"/>
      <c r="D914" s="539"/>
      <c r="E914" s="540" t="str">
        <f>IF(OR('statement of marks'!$EE27="",E910=""),"",'statement of marks'!$EE27)</f>
        <v/>
      </c>
      <c r="F914" s="540" t="str">
        <f>IF(OR('statement of marks'!$EE27="",F910=""),"",'statement of marks'!$EE27)</f>
        <v/>
      </c>
      <c r="G914" s="540" t="str">
        <f>IF(OR('statement of marks'!$EE27="",G910=""),"",'statement of marks'!$EE27)</f>
        <v/>
      </c>
      <c r="H914" s="341"/>
    </row>
    <row r="915" spans="1:8" ht="17" customHeight="1">
      <c r="A915" s="339"/>
      <c r="B915" s="368" t="str">
        <f>'statement of marks'!$EF$5</f>
        <v>dk;kZuqHko</v>
      </c>
      <c r="C915" s="538"/>
      <c r="D915" s="539"/>
      <c r="E915" s="540" t="str">
        <f>IF(OR('statement of marks'!$EH27="",E909=""),"",'statement of marks'!$EH27)</f>
        <v/>
      </c>
      <c r="F915" s="540" t="str">
        <f>IF(OR('statement of marks'!$EH27="",F909=""),"",'statement of marks'!$EH27)</f>
        <v/>
      </c>
      <c r="G915" s="540" t="str">
        <f>IF(OR('statement of marks'!$EH27="",G909=""),"",'statement of marks'!$EH27)</f>
        <v/>
      </c>
      <c r="H915" s="341"/>
    </row>
    <row r="916" spans="1:8" ht="17" customHeight="1">
      <c r="A916" s="339"/>
      <c r="B916" s="368" t="str">
        <f>'statement of marks'!$EI$5</f>
        <v>dyk f'k{kk</v>
      </c>
      <c r="C916" s="538"/>
      <c r="D916" s="539"/>
      <c r="E916" s="541" t="str">
        <f>IF(OR('statement of marks'!$EK27="",E909=""),"",'statement of marks'!$EK27)</f>
        <v/>
      </c>
      <c r="F916" s="541" t="str">
        <f>IF(OR('statement of marks'!$EK27="",F909=""),"",'statement of marks'!$EK27)</f>
        <v/>
      </c>
      <c r="G916" s="541" t="str">
        <f>IF(OR('statement of marks'!$EK27="",G909=""),"",'statement of marks'!$EK27)</f>
        <v/>
      </c>
      <c r="H916" s="341"/>
    </row>
    <row r="917" spans="1:8" ht="17" customHeight="1">
      <c r="A917" s="339"/>
      <c r="B917" s="342" t="s">
        <v>649</v>
      </c>
      <c r="C917" s="542" t="str">
        <f>C909</f>
        <v/>
      </c>
      <c r="D917" s="542" t="str">
        <f>D909</f>
        <v/>
      </c>
      <c r="E917" s="542" t="str">
        <f>E909</f>
        <v/>
      </c>
      <c r="F917" s="542" t="str">
        <f>F909</f>
        <v/>
      </c>
      <c r="G917" s="542" t="str">
        <f>G909</f>
        <v/>
      </c>
      <c r="H917" s="341"/>
    </row>
    <row r="918" spans="1:8" ht="17" customHeight="1">
      <c r="A918" s="339"/>
      <c r="B918" s="368" t="str">
        <f>'statement of marks'!$EP$5</f>
        <v>Nk= mifLFkfr</v>
      </c>
      <c r="C918" s="543"/>
      <c r="D918" s="543"/>
      <c r="E918" s="544" t="str">
        <f>IF(OR('statement of marks'!$EP27="",E909=""),"",'statement of marks'!$EP27)</f>
        <v/>
      </c>
      <c r="F918" s="544" t="str">
        <f>IF(OR('statement of marks'!$EP27="",F909=""),"",'statement of marks'!$EP27)</f>
        <v/>
      </c>
      <c r="G918" s="544" t="str">
        <f>IF(OR('statement of marks'!$EP27="",G909=""),"",'statement of marks'!$EP27)</f>
        <v/>
      </c>
      <c r="H918" s="341"/>
    </row>
    <row r="919" spans="1:8" ht="17" customHeight="1">
      <c r="A919" s="339"/>
      <c r="B919" s="368" t="str">
        <f>'statement of marks'!$EO$5</f>
        <v>dqy ehfVax</v>
      </c>
      <c r="C919" s="545"/>
      <c r="D919" s="545"/>
      <c r="E919" s="545" t="str">
        <f>IF(OR('statement of marks'!$EO27="",E909=""),"",'statement of marks'!$EO27)</f>
        <v/>
      </c>
      <c r="F919" s="545" t="str">
        <f>IF(OR('statement of marks'!$EO27="",F909=""),"",'statement of marks'!$EO27)</f>
        <v/>
      </c>
      <c r="G919" s="545" t="str">
        <f>IF(OR('statement of marks'!$EO27="",G909=""),"",'statement of marks'!$EO27)</f>
        <v/>
      </c>
      <c r="H919" s="341"/>
    </row>
    <row r="920" spans="1:8" ht="17" customHeight="1">
      <c r="A920" s="339"/>
      <c r="B920" s="368" t="s">
        <v>620</v>
      </c>
      <c r="C920" s="545" t="str">
        <f>IF(OR(C918="",C919=""),"",C918/C919*100)</f>
        <v/>
      </c>
      <c r="D920" s="545" t="str">
        <f t="shared" ref="D920:G920" si="23">IF(OR(D918="",D919=""),"",D918/D919*100)</f>
        <v/>
      </c>
      <c r="E920" s="545" t="str">
        <f t="shared" si="23"/>
        <v/>
      </c>
      <c r="F920" s="545" t="str">
        <f t="shared" si="23"/>
        <v/>
      </c>
      <c r="G920" s="545" t="str">
        <f t="shared" si="23"/>
        <v/>
      </c>
      <c r="H920" s="341"/>
    </row>
    <row r="921" spans="1:8" ht="17" customHeight="1">
      <c r="A921" s="339"/>
      <c r="B921" s="368" t="s">
        <v>621</v>
      </c>
      <c r="C921" s="545"/>
      <c r="D921" s="545"/>
      <c r="E921" s="545"/>
      <c r="F921" s="545"/>
      <c r="G921" s="545"/>
      <c r="H921" s="341"/>
    </row>
    <row r="922" spans="1:8" ht="17" customHeight="1">
      <c r="A922" s="339"/>
      <c r="B922" s="369" t="s">
        <v>618</v>
      </c>
      <c r="C922" s="1126" t="str">
        <f>IF('statement of marks'!EY27="","",'statement of marks'!EY27)</f>
        <v/>
      </c>
      <c r="D922" s="1127"/>
      <c r="E922" s="1127"/>
      <c r="F922" s="1127"/>
      <c r="G922" s="1127"/>
      <c r="H922" s="1128"/>
    </row>
    <row r="923" spans="1:8" ht="17" customHeight="1">
      <c r="A923" s="1098"/>
      <c r="B923" s="1099"/>
      <c r="C923" s="1090"/>
      <c r="D923" s="1090"/>
      <c r="E923" s="1090"/>
      <c r="F923" s="1091"/>
      <c r="G923" s="1091"/>
      <c r="H923" s="1092"/>
    </row>
    <row r="924" spans="1:8" ht="17" customHeight="1" thickBot="1">
      <c r="A924" s="1096" t="s">
        <v>623</v>
      </c>
      <c r="B924" s="1097"/>
      <c r="C924" s="1102" t="s">
        <v>73</v>
      </c>
      <c r="D924" s="1102"/>
      <c r="E924" s="1102"/>
      <c r="F924" s="1103" t="s">
        <v>624</v>
      </c>
      <c r="G924" s="1103"/>
      <c r="H924" s="1104"/>
    </row>
    <row r="925" spans="1:8" ht="17" customHeight="1">
      <c r="A925" s="1079" t="s">
        <v>592</v>
      </c>
      <c r="B925" s="1080"/>
      <c r="C925" s="1080"/>
      <c r="D925" s="1080"/>
      <c r="E925" s="1080"/>
      <c r="F925" s="1080"/>
      <c r="G925" s="1080"/>
      <c r="H925" s="1081"/>
    </row>
    <row r="926" spans="1:8" ht="17" customHeight="1">
      <c r="A926" s="1082" t="s">
        <v>611</v>
      </c>
      <c r="B926" s="1083"/>
      <c r="C926" s="1083"/>
      <c r="D926" s="1083"/>
      <c r="E926" s="1083"/>
      <c r="F926" s="1083"/>
      <c r="G926" s="1083"/>
      <c r="H926" s="1084"/>
    </row>
    <row r="927" spans="1:8" ht="17" customHeight="1">
      <c r="A927" s="339"/>
      <c r="B927" s="1085" t="s">
        <v>74</v>
      </c>
      <c r="C927" s="1085"/>
      <c r="D927" s="527">
        <f>YEAR(details!F28)</f>
        <v>1900</v>
      </c>
      <c r="E927" s="528" t="s">
        <v>594</v>
      </c>
      <c r="F927" s="527" t="str">
        <f>'statement of marks'!$F$3</f>
        <v>2015-16</v>
      </c>
      <c r="G927" s="1085" t="s">
        <v>595</v>
      </c>
      <c r="H927" s="1086"/>
    </row>
    <row r="928" spans="1:8" ht="17" customHeight="1">
      <c r="A928" s="339"/>
      <c r="B928" s="1062" t="s">
        <v>593</v>
      </c>
      <c r="C928" s="1063"/>
      <c r="D928" s="1077" t="str">
        <f>'statement of marks'!$A$1</f>
        <v>jk- ck- ek/;fed fo|ky; uohu] fuEckgsM+k</v>
      </c>
      <c r="E928" s="1077"/>
      <c r="F928" s="1077"/>
      <c r="G928" s="1077"/>
      <c r="H928" s="1078"/>
    </row>
    <row r="929" spans="1:8" ht="17" customHeight="1">
      <c r="A929" s="339"/>
      <c r="B929" s="1062" t="str">
        <f>'statement of marks'!$H$3</f>
        <v>fo|ky; dk Mk;l dksM+ →</v>
      </c>
      <c r="C929" s="1063"/>
      <c r="D929" s="1073" t="str">
        <f>'statement of marks'!$I$3</f>
        <v>00001</v>
      </c>
      <c r="E929" s="1074"/>
      <c r="F929" s="1075"/>
      <c r="G929" s="1075"/>
      <c r="H929" s="1076"/>
    </row>
    <row r="930" spans="1:8" ht="17" customHeight="1">
      <c r="A930" s="339"/>
      <c r="B930" s="1062" t="s">
        <v>579</v>
      </c>
      <c r="C930" s="1063"/>
      <c r="D930" s="1077" t="str">
        <f>IF('statement of marks'!H28="","",'statement of marks'!H28)</f>
        <v>v 022</v>
      </c>
      <c r="E930" s="1077"/>
      <c r="F930" s="1077"/>
      <c r="G930" s="1077"/>
      <c r="H930" s="1078"/>
    </row>
    <row r="931" spans="1:8" ht="17" customHeight="1">
      <c r="A931" s="339"/>
      <c r="B931" s="1062" t="s">
        <v>596</v>
      </c>
      <c r="C931" s="1063"/>
      <c r="D931" s="529" t="str">
        <f>IF('statement of marks'!C28="B","Nk=",IF('statement of marks'!C28="G","Nk=k",""))</f>
        <v/>
      </c>
      <c r="E931" s="529" t="s">
        <v>585</v>
      </c>
      <c r="F931" s="1111" t="str">
        <f>IF('statement of marks'!B28="","",'statement of marks'!B28)</f>
        <v/>
      </c>
      <c r="G931" s="1111"/>
      <c r="H931" s="1112"/>
    </row>
    <row r="932" spans="1:8" ht="17" customHeight="1">
      <c r="A932" s="339"/>
      <c r="B932" s="1062" t="s">
        <v>581</v>
      </c>
      <c r="C932" s="1063"/>
      <c r="D932" s="1077" t="str">
        <f>IF('statement of marks'!J28="","",'statement of marks'!J28)</f>
        <v>l 022</v>
      </c>
      <c r="E932" s="1077"/>
      <c r="F932" s="1077"/>
      <c r="G932" s="1077"/>
      <c r="H932" s="1078"/>
    </row>
    <row r="933" spans="1:8" ht="17" customHeight="1">
      <c r="A933" s="339"/>
      <c r="B933" s="1062" t="s">
        <v>580</v>
      </c>
      <c r="C933" s="1063"/>
      <c r="D933" s="1077" t="str">
        <f>IF('statement of marks'!I28="","",'statement of marks'!I28)</f>
        <v>c 022</v>
      </c>
      <c r="E933" s="1077"/>
      <c r="F933" s="1077"/>
      <c r="G933" s="1077"/>
      <c r="H933" s="1078"/>
    </row>
    <row r="934" spans="1:8" ht="17" customHeight="1">
      <c r="A934" s="339"/>
      <c r="B934" s="1062" t="s">
        <v>598</v>
      </c>
      <c r="C934" s="1063"/>
      <c r="D934" s="1077" t="str">
        <f>IF(details!M28="","",details!M28)</f>
        <v/>
      </c>
      <c r="E934" s="1077"/>
      <c r="F934" s="1077"/>
      <c r="G934" s="1077"/>
      <c r="H934" s="1078"/>
    </row>
    <row r="935" spans="1:8" ht="17" customHeight="1">
      <c r="A935" s="339"/>
      <c r="B935" s="1062" t="s">
        <v>648</v>
      </c>
      <c r="C935" s="1063"/>
      <c r="D935" s="1077" t="str">
        <f>IF(details!N28="","",details!N28)</f>
        <v/>
      </c>
      <c r="E935" s="1077"/>
      <c r="F935" s="1077"/>
      <c r="G935" s="1077"/>
      <c r="H935" s="1078"/>
    </row>
    <row r="936" spans="1:8" ht="17" customHeight="1">
      <c r="A936" s="339"/>
      <c r="B936" s="1062" t="s">
        <v>71</v>
      </c>
      <c r="C936" s="1063"/>
      <c r="D936" s="530">
        <f>'statement of marks'!$D$3</f>
        <v>3</v>
      </c>
      <c r="E936" s="531" t="s">
        <v>583</v>
      </c>
      <c r="F936" s="530" t="str">
        <f>IF('statement of marks'!E28="","",'statement of marks'!E28)</f>
        <v/>
      </c>
      <c r="G936" s="531" t="s">
        <v>597</v>
      </c>
      <c r="H936" s="340" t="str">
        <f>IF(details!F28="","",details!F28)</f>
        <v/>
      </c>
    </row>
    <row r="937" spans="1:8" ht="17" customHeight="1">
      <c r="A937" s="339"/>
      <c r="B937" s="1062" t="s">
        <v>587</v>
      </c>
      <c r="C937" s="1063"/>
      <c r="D937" s="1115" t="str">
        <f>IF('statement of marks'!F28="","",'statement of marks'!F28)</f>
        <v/>
      </c>
      <c r="E937" s="1115"/>
      <c r="F937" s="1115"/>
      <c r="G937" s="1115"/>
      <c r="H937" s="1116"/>
    </row>
    <row r="938" spans="1:8" ht="17" customHeight="1">
      <c r="A938" s="339"/>
      <c r="B938" s="1062" t="s">
        <v>588</v>
      </c>
      <c r="C938" s="1063"/>
      <c r="D938" s="1117" t="str">
        <f>IF('statement of marks'!G28="","",'statement of marks'!G28)</f>
        <v/>
      </c>
      <c r="E938" s="1117"/>
      <c r="F938" s="1117"/>
      <c r="G938" s="1117"/>
      <c r="H938" s="1118"/>
    </row>
    <row r="939" spans="1:8" ht="17" customHeight="1">
      <c r="A939" s="339"/>
      <c r="B939" s="1087" t="s">
        <v>599</v>
      </c>
      <c r="C939" s="1088"/>
      <c r="D939" s="1088"/>
      <c r="E939" s="1089"/>
      <c r="F939" s="1119" t="str">
        <f>IF(details!P28="","",details!P28)</f>
        <v/>
      </c>
      <c r="G939" s="1119"/>
      <c r="H939" s="1120"/>
    </row>
    <row r="940" spans="1:8" ht="17" customHeight="1">
      <c r="A940" s="339"/>
      <c r="B940" s="1062" t="s">
        <v>603</v>
      </c>
      <c r="C940" s="1063"/>
      <c r="D940" s="1077" t="str">
        <f>IF(details!L28="","",details!L28)</f>
        <v>Ik 022</v>
      </c>
      <c r="E940" s="1077"/>
      <c r="F940" s="1077"/>
      <c r="G940" s="1077"/>
      <c r="H940" s="1078"/>
    </row>
    <row r="941" spans="1:8" ht="17" customHeight="1">
      <c r="A941" s="339"/>
      <c r="B941" s="1062" t="s">
        <v>604</v>
      </c>
      <c r="C941" s="1063"/>
      <c r="D941" s="1077" t="str">
        <f>IF(details!O28="","",details!O28)</f>
        <v/>
      </c>
      <c r="E941" s="1077"/>
      <c r="F941" s="1077"/>
      <c r="G941" s="1077"/>
      <c r="H941" s="1078"/>
    </row>
    <row r="942" spans="1:8" ht="17" customHeight="1">
      <c r="A942" s="339"/>
      <c r="B942" s="1062" t="s">
        <v>605</v>
      </c>
      <c r="C942" s="1063"/>
      <c r="D942" s="532" t="str">
        <f>IF('statement of marks'!ER28="mRrh.kZ",'statement of marks'!$D$3,"")</f>
        <v/>
      </c>
      <c r="E942" s="1065" t="s">
        <v>606</v>
      </c>
      <c r="F942" s="1065"/>
      <c r="G942" s="1113" t="str">
        <f>IF(D942="","",D942+1)</f>
        <v/>
      </c>
      <c r="H942" s="1114"/>
    </row>
    <row r="943" spans="1:8" ht="17" customHeight="1">
      <c r="A943" s="339"/>
      <c r="B943" s="1062" t="s">
        <v>607</v>
      </c>
      <c r="C943" s="1063"/>
      <c r="D943" s="1068">
        <f>IF(details!$L$4="","",details!$L$4)</f>
        <v>42460</v>
      </c>
      <c r="E943" s="1069"/>
      <c r="F943" s="1121"/>
      <c r="G943" s="1121"/>
      <c r="H943" s="1122"/>
    </row>
    <row r="944" spans="1:8" ht="17" customHeight="1">
      <c r="A944" s="339"/>
      <c r="B944" s="1121"/>
      <c r="C944" s="1121"/>
      <c r="D944" s="1066"/>
      <c r="E944" s="1067"/>
      <c r="F944" s="1124"/>
      <c r="G944" s="1124"/>
      <c r="H944" s="1125"/>
    </row>
    <row r="945" spans="1:8" ht="17" customHeight="1">
      <c r="A945" s="339"/>
      <c r="B945" s="1121" t="str">
        <f>IF(details!$H$4="","",details!$H$4)</f>
        <v>Jherh js[kk oekZ</v>
      </c>
      <c r="C945" s="1121"/>
      <c r="D945" s="1066"/>
      <c r="E945" s="1067"/>
      <c r="F945" s="1124" t="str">
        <f>IF(details!$E$4="","",details!$E$4)</f>
        <v>Jh jk/ks';ke tk'kh</v>
      </c>
      <c r="G945" s="1124"/>
      <c r="H945" s="1125"/>
    </row>
    <row r="946" spans="1:8" ht="17" customHeight="1">
      <c r="A946" s="1123" t="s">
        <v>608</v>
      </c>
      <c r="B946" s="1124"/>
      <c r="C946" s="1124"/>
      <c r="D946" s="1064" t="s">
        <v>609</v>
      </c>
      <c r="E946" s="1064"/>
      <c r="F946" s="1124" t="s">
        <v>610</v>
      </c>
      <c r="G946" s="1124"/>
      <c r="H946" s="1125"/>
    </row>
    <row r="947" spans="1:8" ht="17" customHeight="1">
      <c r="A947" s="1082" t="s">
        <v>619</v>
      </c>
      <c r="B947" s="1083"/>
      <c r="C947" s="1083"/>
      <c r="D947" s="1083"/>
      <c r="E947" s="1083"/>
      <c r="F947" s="1083"/>
      <c r="G947" s="1083"/>
      <c r="H947" s="1084"/>
    </row>
    <row r="948" spans="1:8" ht="17" customHeight="1">
      <c r="A948" s="339"/>
      <c r="B948" s="369" t="s">
        <v>579</v>
      </c>
      <c r="C948" s="1077" t="str">
        <f>IF('statement of marks'!H28="","",'statement of marks'!H28)</f>
        <v>v 022</v>
      </c>
      <c r="D948" s="1077"/>
      <c r="E948" s="1077"/>
      <c r="F948" s="1077"/>
      <c r="G948" s="1077"/>
      <c r="H948" s="1078"/>
    </row>
    <row r="949" spans="1:8" ht="17" customHeight="1">
      <c r="A949" s="339"/>
      <c r="B949" s="369" t="s">
        <v>580</v>
      </c>
      <c r="C949" s="1077" t="str">
        <f>IF('statement of marks'!I28="","",'statement of marks'!I28)</f>
        <v>c 022</v>
      </c>
      <c r="D949" s="1077"/>
      <c r="E949" s="1077"/>
      <c r="F949" s="1077"/>
      <c r="G949" s="1077"/>
      <c r="H949" s="1078"/>
    </row>
    <row r="950" spans="1:8" ht="17" customHeight="1">
      <c r="A950" s="339"/>
      <c r="B950" s="369" t="s">
        <v>581</v>
      </c>
      <c r="C950" s="1077" t="str">
        <f>IF('statement of marks'!J28="","",'statement of marks'!J28)</f>
        <v>l 022</v>
      </c>
      <c r="D950" s="1077"/>
      <c r="E950" s="1077"/>
      <c r="F950" s="1077"/>
      <c r="G950" s="1077"/>
      <c r="H950" s="1078"/>
    </row>
    <row r="951" spans="1:8" ht="17" customHeight="1">
      <c r="A951" s="339"/>
      <c r="B951" s="369" t="s">
        <v>587</v>
      </c>
      <c r="C951" s="533" t="str">
        <f>IF('statement of marks'!F28="","",'statement of marks'!F28)</f>
        <v/>
      </c>
      <c r="D951" s="534" t="s">
        <v>622</v>
      </c>
      <c r="E951" s="1117" t="str">
        <f>IF('statement of marks'!G28="","",'statement of marks'!G28)</f>
        <v/>
      </c>
      <c r="F951" s="1117"/>
      <c r="G951" s="1117"/>
      <c r="H951" s="1118"/>
    </row>
    <row r="952" spans="1:8" ht="17" customHeight="1">
      <c r="A952" s="339"/>
      <c r="B952" s="369" t="s">
        <v>584</v>
      </c>
      <c r="C952" s="535" t="s">
        <v>612</v>
      </c>
      <c r="D952" s="536" t="s">
        <v>613</v>
      </c>
      <c r="E952" s="536" t="s">
        <v>614</v>
      </c>
      <c r="F952" s="536" t="s">
        <v>615</v>
      </c>
      <c r="G952" s="536" t="s">
        <v>616</v>
      </c>
      <c r="H952" s="341"/>
    </row>
    <row r="953" spans="1:8" ht="17" customHeight="1">
      <c r="A953" s="339"/>
      <c r="B953" s="368" t="s">
        <v>617</v>
      </c>
      <c r="C953" s="537" t="str">
        <f>IF(AND('statement of marks'!$D$3=1,'statement of marks'!ER28="mRrh.kZ"),'statement of marks'!$F$3,"")</f>
        <v/>
      </c>
      <c r="D953" s="537" t="str">
        <f>IF(AND('statement of marks'!$D$3=2,'statement of marks'!ER28="mRrh.kZ"),'statement of marks'!$F$3,"")</f>
        <v/>
      </c>
      <c r="E953" s="537" t="str">
        <f>IF(AND('statement of marks'!$D$3=3,'statement of marks'!ER28="mRrh.kZ"),'statement of marks'!$F$3,"")</f>
        <v/>
      </c>
      <c r="F953" s="537" t="str">
        <f>IF(AND('statement of marks'!$D$3=4,'statement of marks'!ER28="mRrh.kZ"),'statement of marks'!$F$3,"")</f>
        <v/>
      </c>
      <c r="G953" s="537" t="str">
        <f>IF(AND('statement of marks'!$D$3=5,'statement of marks'!ER28="mRrh.kZ"),'statement of marks'!$F$3,"")</f>
        <v/>
      </c>
      <c r="H953" s="341"/>
    </row>
    <row r="954" spans="1:8" ht="17" customHeight="1">
      <c r="A954" s="339"/>
      <c r="B954" s="368" t="str">
        <f>'statement of marks'!$DQ$5</f>
        <v>fgUnh</v>
      </c>
      <c r="C954" s="538"/>
      <c r="D954" s="539"/>
      <c r="E954" s="540" t="str">
        <f>IF(OR('statement of marks'!$DS28="",E953=""),"",'statement of marks'!$DS28)</f>
        <v/>
      </c>
      <c r="F954" s="540" t="str">
        <f>IF(OR('statement of marks'!$DS28="",F953=""),"",'statement of marks'!$DS28)</f>
        <v/>
      </c>
      <c r="G954" s="540" t="str">
        <f>IF(OR('statement of marks'!$DS28="",G953=""),"",'statement of marks'!$DS28)</f>
        <v/>
      </c>
      <c r="H954" s="341"/>
    </row>
    <row r="955" spans="1:8" ht="17" customHeight="1">
      <c r="A955" s="339"/>
      <c r="B955" s="549" t="str">
        <f>'statement of marks'!$DW$5</f>
        <v>mnwZ</v>
      </c>
      <c r="C955" s="538"/>
      <c r="D955" s="539"/>
      <c r="E955" s="540" t="str">
        <f>IF(OR('statement of marks'!$DY28="",E953=""),"",'statement of marks'!$DY28)</f>
        <v/>
      </c>
      <c r="F955" s="540" t="str">
        <f>IF(OR('statement of marks'!$DY28="",F953=""),"",'statement of marks'!$DY28)</f>
        <v/>
      </c>
      <c r="G955" s="540" t="str">
        <f>IF(OR('statement of marks'!$DY28="",G953=""),"",'statement of marks'!$DY28)</f>
        <v/>
      </c>
      <c r="H955" s="341"/>
    </row>
    <row r="956" spans="1:8" ht="17" customHeight="1">
      <c r="A956" s="339"/>
      <c r="B956" s="368" t="str">
        <f>'statement of marks'!$DT$5</f>
        <v>vaxszth</v>
      </c>
      <c r="C956" s="538"/>
      <c r="D956" s="539"/>
      <c r="E956" s="540" t="str">
        <f>IF(OR('statement of marks'!$DV28="",E953=""),"",'statement of marks'!$DV28)</f>
        <v/>
      </c>
      <c r="F956" s="540" t="str">
        <f>IF(OR('statement of marks'!$DV28="",F953=""),"",'statement of marks'!$DV28)</f>
        <v/>
      </c>
      <c r="G956" s="540" t="str">
        <f>IF(OR('statement of marks'!$DV28="",G953=""),"",'statement of marks'!$DV28)</f>
        <v/>
      </c>
      <c r="H956" s="341"/>
    </row>
    <row r="957" spans="1:8" ht="17" customHeight="1">
      <c r="A957" s="339"/>
      <c r="B957" s="368" t="str">
        <f>'statement of marks'!$DZ$5</f>
        <v>xf.kr</v>
      </c>
      <c r="C957" s="538"/>
      <c r="D957" s="539"/>
      <c r="E957" s="540" t="str">
        <f>IF(OR('statement of marks'!$EB28="",E953=""),"",'statement of marks'!$EB28)</f>
        <v/>
      </c>
      <c r="F957" s="540" t="str">
        <f>IF(OR('statement of marks'!$EB28="",F953=""),"",'statement of marks'!$EB28)</f>
        <v/>
      </c>
      <c r="G957" s="540" t="str">
        <f>IF(OR('statement of marks'!$EB28="",G953=""),"",'statement of marks'!$EB28)</f>
        <v/>
      </c>
      <c r="H957" s="341"/>
    </row>
    <row r="958" spans="1:8" ht="17" customHeight="1">
      <c r="A958" s="339"/>
      <c r="B958" s="368" t="str">
        <f>'statement of marks'!$EC$5</f>
        <v>Ik;kZoj.k v/;;u</v>
      </c>
      <c r="C958" s="538"/>
      <c r="D958" s="539"/>
      <c r="E958" s="540" t="str">
        <f>IF(OR('statement of marks'!$EE28="",E954=""),"",'statement of marks'!$EE28)</f>
        <v/>
      </c>
      <c r="F958" s="540" t="str">
        <f>IF(OR('statement of marks'!$EE28="",F954=""),"",'statement of marks'!$EE28)</f>
        <v/>
      </c>
      <c r="G958" s="540" t="str">
        <f>IF(OR('statement of marks'!$EE28="",G954=""),"",'statement of marks'!$EE28)</f>
        <v/>
      </c>
      <c r="H958" s="341"/>
    </row>
    <row r="959" spans="1:8" ht="17" customHeight="1">
      <c r="A959" s="339"/>
      <c r="B959" s="368" t="str">
        <f>'statement of marks'!$EF$5</f>
        <v>dk;kZuqHko</v>
      </c>
      <c r="C959" s="538"/>
      <c r="D959" s="539"/>
      <c r="E959" s="540" t="str">
        <f>IF(OR('statement of marks'!$EH28="",E953=""),"",'statement of marks'!$EH28)</f>
        <v/>
      </c>
      <c r="F959" s="540" t="str">
        <f>IF(OR('statement of marks'!$EH28="",F953=""),"",'statement of marks'!$EH28)</f>
        <v/>
      </c>
      <c r="G959" s="540" t="str">
        <f>IF(OR('statement of marks'!$EH28="",G953=""),"",'statement of marks'!$EH28)</f>
        <v/>
      </c>
      <c r="H959" s="341"/>
    </row>
    <row r="960" spans="1:8" ht="17" customHeight="1">
      <c r="A960" s="339"/>
      <c r="B960" s="368" t="str">
        <f>'statement of marks'!$EI$5</f>
        <v>dyk f'k{kk</v>
      </c>
      <c r="C960" s="538"/>
      <c r="D960" s="539"/>
      <c r="E960" s="541" t="str">
        <f>IF(OR('statement of marks'!$EK28="",E953=""),"",'statement of marks'!$EK28)</f>
        <v/>
      </c>
      <c r="F960" s="541" t="str">
        <f>IF(OR('statement of marks'!$EK28="",F953=""),"",'statement of marks'!$EK28)</f>
        <v/>
      </c>
      <c r="G960" s="541" t="str">
        <f>IF(OR('statement of marks'!$EK28="",G953=""),"",'statement of marks'!$EK28)</f>
        <v/>
      </c>
      <c r="H960" s="341"/>
    </row>
    <row r="961" spans="1:8" ht="17" customHeight="1">
      <c r="A961" s="339"/>
      <c r="B961" s="342" t="s">
        <v>649</v>
      </c>
      <c r="C961" s="542" t="str">
        <f>C953</f>
        <v/>
      </c>
      <c r="D961" s="542" t="str">
        <f>D953</f>
        <v/>
      </c>
      <c r="E961" s="542" t="str">
        <f>E953</f>
        <v/>
      </c>
      <c r="F961" s="542" t="str">
        <f>F953</f>
        <v/>
      </c>
      <c r="G961" s="542" t="str">
        <f>G953</f>
        <v/>
      </c>
      <c r="H961" s="341"/>
    </row>
    <row r="962" spans="1:8" ht="17" customHeight="1">
      <c r="A962" s="339"/>
      <c r="B962" s="368" t="str">
        <f>'statement of marks'!$EP$5</f>
        <v>Nk= mifLFkfr</v>
      </c>
      <c r="C962" s="543"/>
      <c r="D962" s="543"/>
      <c r="E962" s="544" t="str">
        <f>IF(OR('statement of marks'!$EP28="",E953=""),"",'statement of marks'!$EP28)</f>
        <v/>
      </c>
      <c r="F962" s="544" t="str">
        <f>IF(OR('statement of marks'!$EP28="",F953=""),"",'statement of marks'!$EP28)</f>
        <v/>
      </c>
      <c r="G962" s="544" t="str">
        <f>IF(OR('statement of marks'!$EP28="",G953=""),"",'statement of marks'!$EP28)</f>
        <v/>
      </c>
      <c r="H962" s="341"/>
    </row>
    <row r="963" spans="1:8" ht="17" customHeight="1">
      <c r="A963" s="339"/>
      <c r="B963" s="368" t="str">
        <f>'statement of marks'!$EO$5</f>
        <v>dqy ehfVax</v>
      </c>
      <c r="C963" s="545"/>
      <c r="D963" s="545"/>
      <c r="E963" s="545" t="str">
        <f>IF(OR('statement of marks'!$EO28="",E953=""),"",'statement of marks'!$EO28)</f>
        <v/>
      </c>
      <c r="F963" s="545" t="str">
        <f>IF(OR('statement of marks'!$EO28="",F953=""),"",'statement of marks'!$EO28)</f>
        <v/>
      </c>
      <c r="G963" s="545" t="str">
        <f>IF(OR('statement of marks'!$EO28="",G953=""),"",'statement of marks'!$EO28)</f>
        <v/>
      </c>
      <c r="H963" s="341"/>
    </row>
    <row r="964" spans="1:8" ht="17" customHeight="1">
      <c r="A964" s="339"/>
      <c r="B964" s="368" t="s">
        <v>620</v>
      </c>
      <c r="C964" s="545" t="str">
        <f>IF(OR(C962="",C963=""),"",C962/C963*100)</f>
        <v/>
      </c>
      <c r="D964" s="545" t="str">
        <f t="shared" ref="D964:G964" si="24">IF(OR(D962="",D963=""),"",D962/D963*100)</f>
        <v/>
      </c>
      <c r="E964" s="545" t="str">
        <f t="shared" si="24"/>
        <v/>
      </c>
      <c r="F964" s="545" t="str">
        <f t="shared" si="24"/>
        <v/>
      </c>
      <c r="G964" s="545" t="str">
        <f t="shared" si="24"/>
        <v/>
      </c>
      <c r="H964" s="341"/>
    </row>
    <row r="965" spans="1:8" ht="17" customHeight="1">
      <c r="A965" s="339"/>
      <c r="B965" s="368" t="s">
        <v>621</v>
      </c>
      <c r="C965" s="545"/>
      <c r="D965" s="545"/>
      <c r="E965" s="545"/>
      <c r="F965" s="545"/>
      <c r="G965" s="545"/>
      <c r="H965" s="341"/>
    </row>
    <row r="966" spans="1:8" ht="17" customHeight="1">
      <c r="A966" s="339"/>
      <c r="B966" s="369" t="s">
        <v>618</v>
      </c>
      <c r="C966" s="1126" t="str">
        <f>IF('statement of marks'!EY28="","",'statement of marks'!EY28)</f>
        <v/>
      </c>
      <c r="D966" s="1127"/>
      <c r="E966" s="1127"/>
      <c r="F966" s="1127"/>
      <c r="G966" s="1127"/>
      <c r="H966" s="1128"/>
    </row>
    <row r="967" spans="1:8" ht="17" customHeight="1">
      <c r="A967" s="1098"/>
      <c r="B967" s="1099"/>
      <c r="C967" s="1090"/>
      <c r="D967" s="1090"/>
      <c r="E967" s="1090"/>
      <c r="F967" s="1091"/>
      <c r="G967" s="1091"/>
      <c r="H967" s="1092"/>
    </row>
    <row r="968" spans="1:8" ht="17" customHeight="1" thickBot="1">
      <c r="A968" s="1096" t="s">
        <v>623</v>
      </c>
      <c r="B968" s="1097"/>
      <c r="C968" s="1102" t="s">
        <v>73</v>
      </c>
      <c r="D968" s="1102"/>
      <c r="E968" s="1102"/>
      <c r="F968" s="1103" t="s">
        <v>624</v>
      </c>
      <c r="G968" s="1103"/>
      <c r="H968" s="1104"/>
    </row>
    <row r="969" spans="1:8" ht="17" customHeight="1">
      <c r="A969" s="1079" t="s">
        <v>592</v>
      </c>
      <c r="B969" s="1080"/>
      <c r="C969" s="1080"/>
      <c r="D969" s="1080"/>
      <c r="E969" s="1080"/>
      <c r="F969" s="1080"/>
      <c r="G969" s="1080"/>
      <c r="H969" s="1081"/>
    </row>
    <row r="970" spans="1:8" ht="17" customHeight="1">
      <c r="A970" s="1082" t="s">
        <v>611</v>
      </c>
      <c r="B970" s="1083"/>
      <c r="C970" s="1083"/>
      <c r="D970" s="1083"/>
      <c r="E970" s="1083"/>
      <c r="F970" s="1083"/>
      <c r="G970" s="1083"/>
      <c r="H970" s="1084"/>
    </row>
    <row r="971" spans="1:8" ht="17" customHeight="1">
      <c r="A971" s="339"/>
      <c r="B971" s="1085" t="s">
        <v>74</v>
      </c>
      <c r="C971" s="1085"/>
      <c r="D971" s="527">
        <f>YEAR(details!F29)</f>
        <v>1900</v>
      </c>
      <c r="E971" s="528" t="s">
        <v>594</v>
      </c>
      <c r="F971" s="527" t="str">
        <f>'statement of marks'!$F$3</f>
        <v>2015-16</v>
      </c>
      <c r="G971" s="1085" t="s">
        <v>595</v>
      </c>
      <c r="H971" s="1086"/>
    </row>
    <row r="972" spans="1:8" ht="17" customHeight="1">
      <c r="A972" s="339"/>
      <c r="B972" s="1062" t="s">
        <v>593</v>
      </c>
      <c r="C972" s="1063"/>
      <c r="D972" s="1077" t="str">
        <f>'statement of marks'!$A$1</f>
        <v>jk- ck- ek/;fed fo|ky; uohu] fuEckgsM+k</v>
      </c>
      <c r="E972" s="1077"/>
      <c r="F972" s="1077"/>
      <c r="G972" s="1077"/>
      <c r="H972" s="1078"/>
    </row>
    <row r="973" spans="1:8" ht="17" customHeight="1">
      <c r="A973" s="339"/>
      <c r="B973" s="1062" t="str">
        <f>'statement of marks'!$H$3</f>
        <v>fo|ky; dk Mk;l dksM+ →</v>
      </c>
      <c r="C973" s="1063"/>
      <c r="D973" s="1073" t="str">
        <f>'statement of marks'!$I$3</f>
        <v>00001</v>
      </c>
      <c r="E973" s="1074"/>
      <c r="F973" s="1075"/>
      <c r="G973" s="1075"/>
      <c r="H973" s="1076"/>
    </row>
    <row r="974" spans="1:8" ht="17" customHeight="1">
      <c r="A974" s="339"/>
      <c r="B974" s="1062" t="s">
        <v>579</v>
      </c>
      <c r="C974" s="1063"/>
      <c r="D974" s="1077" t="str">
        <f>IF('statement of marks'!H29="","",'statement of marks'!H29)</f>
        <v>v 023</v>
      </c>
      <c r="E974" s="1077"/>
      <c r="F974" s="1077"/>
      <c r="G974" s="1077"/>
      <c r="H974" s="1078"/>
    </row>
    <row r="975" spans="1:8" ht="17" customHeight="1">
      <c r="A975" s="339"/>
      <c r="B975" s="1062" t="s">
        <v>596</v>
      </c>
      <c r="C975" s="1063"/>
      <c r="D975" s="529" t="str">
        <f>IF('statement of marks'!C29="B","Nk=",IF('statement of marks'!C29="G","Nk=k",""))</f>
        <v/>
      </c>
      <c r="E975" s="529" t="s">
        <v>585</v>
      </c>
      <c r="F975" s="1111" t="str">
        <f>IF('statement of marks'!B29="","",'statement of marks'!B29)</f>
        <v/>
      </c>
      <c r="G975" s="1111"/>
      <c r="H975" s="1112"/>
    </row>
    <row r="976" spans="1:8" ht="17" customHeight="1">
      <c r="A976" s="339"/>
      <c r="B976" s="1062" t="s">
        <v>581</v>
      </c>
      <c r="C976" s="1063"/>
      <c r="D976" s="1077" t="str">
        <f>IF('statement of marks'!J29="","",'statement of marks'!J29)</f>
        <v>l 023</v>
      </c>
      <c r="E976" s="1077"/>
      <c r="F976" s="1077"/>
      <c r="G976" s="1077"/>
      <c r="H976" s="1078"/>
    </row>
    <row r="977" spans="1:8" ht="17" customHeight="1">
      <c r="A977" s="339"/>
      <c r="B977" s="1062" t="s">
        <v>580</v>
      </c>
      <c r="C977" s="1063"/>
      <c r="D977" s="1077" t="str">
        <f>IF('statement of marks'!I29="","",'statement of marks'!I29)</f>
        <v>c 023</v>
      </c>
      <c r="E977" s="1077"/>
      <c r="F977" s="1077"/>
      <c r="G977" s="1077"/>
      <c r="H977" s="1078"/>
    </row>
    <row r="978" spans="1:8" ht="17" customHeight="1">
      <c r="A978" s="339"/>
      <c r="B978" s="1062" t="s">
        <v>598</v>
      </c>
      <c r="C978" s="1063"/>
      <c r="D978" s="1077" t="str">
        <f>IF(details!M29="","",details!M29)</f>
        <v/>
      </c>
      <c r="E978" s="1077"/>
      <c r="F978" s="1077"/>
      <c r="G978" s="1077"/>
      <c r="H978" s="1078"/>
    </row>
    <row r="979" spans="1:8" ht="17" customHeight="1">
      <c r="A979" s="339"/>
      <c r="B979" s="1062" t="s">
        <v>648</v>
      </c>
      <c r="C979" s="1063"/>
      <c r="D979" s="1077" t="str">
        <f>IF(details!N29="","",details!N29)</f>
        <v/>
      </c>
      <c r="E979" s="1077"/>
      <c r="F979" s="1077"/>
      <c r="G979" s="1077"/>
      <c r="H979" s="1078"/>
    </row>
    <row r="980" spans="1:8" ht="17" customHeight="1">
      <c r="A980" s="339"/>
      <c r="B980" s="1062" t="s">
        <v>71</v>
      </c>
      <c r="C980" s="1063"/>
      <c r="D980" s="530">
        <f>'statement of marks'!$D$3</f>
        <v>3</v>
      </c>
      <c r="E980" s="531" t="s">
        <v>583</v>
      </c>
      <c r="F980" s="530" t="str">
        <f>IF('statement of marks'!E29="","",'statement of marks'!E29)</f>
        <v/>
      </c>
      <c r="G980" s="531" t="s">
        <v>597</v>
      </c>
      <c r="H980" s="340" t="str">
        <f>IF(details!F29="","",details!F29)</f>
        <v/>
      </c>
    </row>
    <row r="981" spans="1:8" ht="17" customHeight="1">
      <c r="A981" s="339"/>
      <c r="B981" s="1062" t="s">
        <v>587</v>
      </c>
      <c r="C981" s="1063"/>
      <c r="D981" s="1115" t="str">
        <f>IF('statement of marks'!F29="","",'statement of marks'!F29)</f>
        <v/>
      </c>
      <c r="E981" s="1115"/>
      <c r="F981" s="1115"/>
      <c r="G981" s="1115"/>
      <c r="H981" s="1116"/>
    </row>
    <row r="982" spans="1:8" ht="17" customHeight="1">
      <c r="A982" s="339"/>
      <c r="B982" s="1062" t="s">
        <v>588</v>
      </c>
      <c r="C982" s="1063"/>
      <c r="D982" s="1117" t="str">
        <f>IF('statement of marks'!G29="","",'statement of marks'!G29)</f>
        <v/>
      </c>
      <c r="E982" s="1117"/>
      <c r="F982" s="1117"/>
      <c r="G982" s="1117"/>
      <c r="H982" s="1118"/>
    </row>
    <row r="983" spans="1:8" ht="17" customHeight="1">
      <c r="A983" s="339"/>
      <c r="B983" s="1087" t="s">
        <v>599</v>
      </c>
      <c r="C983" s="1088"/>
      <c r="D983" s="1088"/>
      <c r="E983" s="1089"/>
      <c r="F983" s="1119" t="str">
        <f>IF(details!P29="","",details!P29)</f>
        <v/>
      </c>
      <c r="G983" s="1119"/>
      <c r="H983" s="1120"/>
    </row>
    <row r="984" spans="1:8" ht="17" customHeight="1">
      <c r="A984" s="339"/>
      <c r="B984" s="1062" t="s">
        <v>603</v>
      </c>
      <c r="C984" s="1063"/>
      <c r="D984" s="1077" t="str">
        <f>IF(details!L29="","",details!L29)</f>
        <v>Ik 023</v>
      </c>
      <c r="E984" s="1077"/>
      <c r="F984" s="1077"/>
      <c r="G984" s="1077"/>
      <c r="H984" s="1078"/>
    </row>
    <row r="985" spans="1:8" ht="17" customHeight="1">
      <c r="A985" s="339"/>
      <c r="B985" s="1062" t="s">
        <v>604</v>
      </c>
      <c r="C985" s="1063"/>
      <c r="D985" s="1077" t="str">
        <f>IF(details!O29="","",details!O29)</f>
        <v/>
      </c>
      <c r="E985" s="1077"/>
      <c r="F985" s="1077"/>
      <c r="G985" s="1077"/>
      <c r="H985" s="1078"/>
    </row>
    <row r="986" spans="1:8" ht="17" customHeight="1">
      <c r="A986" s="339"/>
      <c r="B986" s="1062" t="s">
        <v>605</v>
      </c>
      <c r="C986" s="1063"/>
      <c r="D986" s="532" t="str">
        <f>IF('statement of marks'!ER29="mRrh.kZ",'statement of marks'!$D$3,"")</f>
        <v/>
      </c>
      <c r="E986" s="1065" t="s">
        <v>606</v>
      </c>
      <c r="F986" s="1065"/>
      <c r="G986" s="1113" t="str">
        <f>IF(D986="","",D986+1)</f>
        <v/>
      </c>
      <c r="H986" s="1114"/>
    </row>
    <row r="987" spans="1:8" ht="17" customHeight="1">
      <c r="A987" s="339"/>
      <c r="B987" s="1062" t="s">
        <v>607</v>
      </c>
      <c r="C987" s="1063"/>
      <c r="D987" s="1068">
        <f>IF(details!$L$4="","",details!$L$4)</f>
        <v>42460</v>
      </c>
      <c r="E987" s="1069"/>
      <c r="F987" s="1121"/>
      <c r="G987" s="1121"/>
      <c r="H987" s="1122"/>
    </row>
    <row r="988" spans="1:8" ht="17" customHeight="1">
      <c r="A988" s="339"/>
      <c r="B988" s="1121"/>
      <c r="C988" s="1121"/>
      <c r="D988" s="1066"/>
      <c r="E988" s="1067"/>
      <c r="F988" s="1124"/>
      <c r="G988" s="1124"/>
      <c r="H988" s="1125"/>
    </row>
    <row r="989" spans="1:8" ht="17" customHeight="1">
      <c r="A989" s="339"/>
      <c r="B989" s="1121" t="str">
        <f>IF(details!$H$4="","",details!$H$4)</f>
        <v>Jherh js[kk oekZ</v>
      </c>
      <c r="C989" s="1121"/>
      <c r="D989" s="1066"/>
      <c r="E989" s="1067"/>
      <c r="F989" s="1124" t="str">
        <f>IF(details!$E$4="","",details!$E$4)</f>
        <v>Jh jk/ks';ke tk'kh</v>
      </c>
      <c r="G989" s="1124"/>
      <c r="H989" s="1125"/>
    </row>
    <row r="990" spans="1:8" ht="17" customHeight="1">
      <c r="A990" s="1123" t="s">
        <v>608</v>
      </c>
      <c r="B990" s="1124"/>
      <c r="C990" s="1124"/>
      <c r="D990" s="1064" t="s">
        <v>609</v>
      </c>
      <c r="E990" s="1064"/>
      <c r="F990" s="1124" t="s">
        <v>610</v>
      </c>
      <c r="G990" s="1124"/>
      <c r="H990" s="1125"/>
    </row>
    <row r="991" spans="1:8" ht="17" customHeight="1">
      <c r="A991" s="1082" t="s">
        <v>619</v>
      </c>
      <c r="B991" s="1083"/>
      <c r="C991" s="1083"/>
      <c r="D991" s="1083"/>
      <c r="E991" s="1083"/>
      <c r="F991" s="1083"/>
      <c r="G991" s="1083"/>
      <c r="H991" s="1084"/>
    </row>
    <row r="992" spans="1:8" ht="17" customHeight="1">
      <c r="A992" s="339"/>
      <c r="B992" s="369" t="s">
        <v>579</v>
      </c>
      <c r="C992" s="1077" t="str">
        <f>IF('statement of marks'!H29="","",'statement of marks'!H29)</f>
        <v>v 023</v>
      </c>
      <c r="D992" s="1077"/>
      <c r="E992" s="1077"/>
      <c r="F992" s="1077"/>
      <c r="G992" s="1077"/>
      <c r="H992" s="1078"/>
    </row>
    <row r="993" spans="1:8" ht="17" customHeight="1">
      <c r="A993" s="339"/>
      <c r="B993" s="369" t="s">
        <v>580</v>
      </c>
      <c r="C993" s="1077" t="str">
        <f>IF('statement of marks'!I29="","",'statement of marks'!I29)</f>
        <v>c 023</v>
      </c>
      <c r="D993" s="1077"/>
      <c r="E993" s="1077"/>
      <c r="F993" s="1077"/>
      <c r="G993" s="1077"/>
      <c r="H993" s="1078"/>
    </row>
    <row r="994" spans="1:8" ht="17" customHeight="1">
      <c r="A994" s="339"/>
      <c r="B994" s="369" t="s">
        <v>581</v>
      </c>
      <c r="C994" s="1077" t="str">
        <f>IF('statement of marks'!J29="","",'statement of marks'!J29)</f>
        <v>l 023</v>
      </c>
      <c r="D994" s="1077"/>
      <c r="E994" s="1077"/>
      <c r="F994" s="1077"/>
      <c r="G994" s="1077"/>
      <c r="H994" s="1078"/>
    </row>
    <row r="995" spans="1:8" ht="17" customHeight="1">
      <c r="A995" s="339"/>
      <c r="B995" s="369" t="s">
        <v>587</v>
      </c>
      <c r="C995" s="533" t="str">
        <f>IF('statement of marks'!F29="","",'statement of marks'!F29)</f>
        <v/>
      </c>
      <c r="D995" s="534" t="s">
        <v>622</v>
      </c>
      <c r="E995" s="1117" t="str">
        <f>IF('statement of marks'!G29="","",'statement of marks'!G29)</f>
        <v/>
      </c>
      <c r="F995" s="1117"/>
      <c r="G995" s="1117"/>
      <c r="H995" s="1118"/>
    </row>
    <row r="996" spans="1:8" ht="17" customHeight="1">
      <c r="A996" s="339"/>
      <c r="B996" s="369" t="s">
        <v>584</v>
      </c>
      <c r="C996" s="535" t="s">
        <v>612</v>
      </c>
      <c r="D996" s="536" t="s">
        <v>613</v>
      </c>
      <c r="E996" s="536" t="s">
        <v>614</v>
      </c>
      <c r="F996" s="536" t="s">
        <v>615</v>
      </c>
      <c r="G996" s="536" t="s">
        <v>616</v>
      </c>
      <c r="H996" s="341"/>
    </row>
    <row r="997" spans="1:8" ht="17" customHeight="1">
      <c r="A997" s="339"/>
      <c r="B997" s="368" t="s">
        <v>617</v>
      </c>
      <c r="C997" s="537" t="str">
        <f>IF(AND('statement of marks'!$D$3=1,'statement of marks'!ER29="mRrh.kZ"),'statement of marks'!$F$3,"")</f>
        <v/>
      </c>
      <c r="D997" s="537" t="str">
        <f>IF(AND('statement of marks'!$D$3=2,'statement of marks'!ER29="mRrh.kZ"),'statement of marks'!$F$3,"")</f>
        <v/>
      </c>
      <c r="E997" s="537" t="str">
        <f>IF(AND('statement of marks'!$D$3=3,'statement of marks'!ER29="mRrh.kZ"),'statement of marks'!$F$3,"")</f>
        <v/>
      </c>
      <c r="F997" s="537" t="str">
        <f>IF(AND('statement of marks'!$D$3=4,'statement of marks'!ER29="mRrh.kZ"),'statement of marks'!$F$3,"")</f>
        <v/>
      </c>
      <c r="G997" s="537" t="str">
        <f>IF(AND('statement of marks'!$D$3=5,'statement of marks'!ER29="mRrh.kZ"),'statement of marks'!$F$3,"")</f>
        <v/>
      </c>
      <c r="H997" s="341"/>
    </row>
    <row r="998" spans="1:8" ht="17" customHeight="1">
      <c r="A998" s="339"/>
      <c r="B998" s="368" t="str">
        <f>'statement of marks'!$DQ$5</f>
        <v>fgUnh</v>
      </c>
      <c r="C998" s="538"/>
      <c r="D998" s="539"/>
      <c r="E998" s="540" t="str">
        <f>IF(OR('statement of marks'!$DS29="",E997=""),"",'statement of marks'!$DS29)</f>
        <v/>
      </c>
      <c r="F998" s="540" t="str">
        <f>IF(OR('statement of marks'!$DS29="",F997=""),"",'statement of marks'!$DS29)</f>
        <v/>
      </c>
      <c r="G998" s="540" t="str">
        <f>IF(OR('statement of marks'!$DS29="",G997=""),"",'statement of marks'!$DS29)</f>
        <v/>
      </c>
      <c r="H998" s="341"/>
    </row>
    <row r="999" spans="1:8" ht="17" customHeight="1">
      <c r="A999" s="339"/>
      <c r="B999" s="549" t="str">
        <f>'statement of marks'!$DW$5</f>
        <v>mnwZ</v>
      </c>
      <c r="C999" s="538"/>
      <c r="D999" s="539"/>
      <c r="E999" s="540" t="str">
        <f>IF(OR('statement of marks'!$DY29="",E997=""),"",'statement of marks'!$DY29)</f>
        <v/>
      </c>
      <c r="F999" s="540" t="str">
        <f>IF(OR('statement of marks'!$DY29="",F997=""),"",'statement of marks'!$DY29)</f>
        <v/>
      </c>
      <c r="G999" s="540" t="str">
        <f>IF(OR('statement of marks'!$DY29="",G997=""),"",'statement of marks'!$DY29)</f>
        <v/>
      </c>
      <c r="H999" s="341"/>
    </row>
    <row r="1000" spans="1:8" ht="17" customHeight="1">
      <c r="A1000" s="339"/>
      <c r="B1000" s="368" t="str">
        <f>'statement of marks'!$DT$5</f>
        <v>vaxszth</v>
      </c>
      <c r="C1000" s="538"/>
      <c r="D1000" s="539"/>
      <c r="E1000" s="540" t="str">
        <f>IF(OR('statement of marks'!$DV29="",E997=""),"",'statement of marks'!$DV29)</f>
        <v/>
      </c>
      <c r="F1000" s="540" t="str">
        <f>IF(OR('statement of marks'!$DV29="",F997=""),"",'statement of marks'!$DV29)</f>
        <v/>
      </c>
      <c r="G1000" s="540" t="str">
        <f>IF(OR('statement of marks'!$DV29="",G997=""),"",'statement of marks'!$DV29)</f>
        <v/>
      </c>
      <c r="H1000" s="341"/>
    </row>
    <row r="1001" spans="1:8" ht="17" customHeight="1">
      <c r="A1001" s="339"/>
      <c r="B1001" s="368" t="str">
        <f>'statement of marks'!$DZ$5</f>
        <v>xf.kr</v>
      </c>
      <c r="C1001" s="538"/>
      <c r="D1001" s="539"/>
      <c r="E1001" s="540" t="str">
        <f>IF(OR('statement of marks'!$EB29="",E997=""),"",'statement of marks'!$EB29)</f>
        <v/>
      </c>
      <c r="F1001" s="540" t="str">
        <f>IF(OR('statement of marks'!$EB29="",F997=""),"",'statement of marks'!$EB29)</f>
        <v/>
      </c>
      <c r="G1001" s="540" t="str">
        <f>IF(OR('statement of marks'!$EB29="",G997=""),"",'statement of marks'!$EB29)</f>
        <v/>
      </c>
      <c r="H1001" s="341"/>
    </row>
    <row r="1002" spans="1:8" ht="17" customHeight="1">
      <c r="A1002" s="339"/>
      <c r="B1002" s="368" t="str">
        <f>'statement of marks'!$EC$5</f>
        <v>Ik;kZoj.k v/;;u</v>
      </c>
      <c r="C1002" s="538"/>
      <c r="D1002" s="539"/>
      <c r="E1002" s="540" t="str">
        <f>IF(OR('statement of marks'!$EE29="",E998=""),"",'statement of marks'!$EE29)</f>
        <v/>
      </c>
      <c r="F1002" s="540" t="str">
        <f>IF(OR('statement of marks'!$EE29="",F998=""),"",'statement of marks'!$EE29)</f>
        <v/>
      </c>
      <c r="G1002" s="540" t="str">
        <f>IF(OR('statement of marks'!$EE29="",G998=""),"",'statement of marks'!$EE29)</f>
        <v/>
      </c>
      <c r="H1002" s="341"/>
    </row>
    <row r="1003" spans="1:8" ht="17" customHeight="1">
      <c r="A1003" s="339"/>
      <c r="B1003" s="368" t="str">
        <f>'statement of marks'!$EF$5</f>
        <v>dk;kZuqHko</v>
      </c>
      <c r="C1003" s="538"/>
      <c r="D1003" s="539"/>
      <c r="E1003" s="540" t="str">
        <f>IF(OR('statement of marks'!$EH29="",E997=""),"",'statement of marks'!$EH29)</f>
        <v/>
      </c>
      <c r="F1003" s="540" t="str">
        <f>IF(OR('statement of marks'!$EH29="",F997=""),"",'statement of marks'!$EH29)</f>
        <v/>
      </c>
      <c r="G1003" s="540" t="str">
        <f>IF(OR('statement of marks'!$EH29="",G997=""),"",'statement of marks'!$EH29)</f>
        <v/>
      </c>
      <c r="H1003" s="341"/>
    </row>
    <row r="1004" spans="1:8" ht="17" customHeight="1">
      <c r="A1004" s="339"/>
      <c r="B1004" s="368" t="str">
        <f>'statement of marks'!$EI$5</f>
        <v>dyk f'k{kk</v>
      </c>
      <c r="C1004" s="538"/>
      <c r="D1004" s="539"/>
      <c r="E1004" s="541" t="str">
        <f>IF(OR('statement of marks'!$EK29="",E997=""),"",'statement of marks'!$EK29)</f>
        <v/>
      </c>
      <c r="F1004" s="541" t="str">
        <f>IF(OR('statement of marks'!$EK29="",F997=""),"",'statement of marks'!$EK29)</f>
        <v/>
      </c>
      <c r="G1004" s="541" t="str">
        <f>IF(OR('statement of marks'!$EK29="",G997=""),"",'statement of marks'!$EK29)</f>
        <v/>
      </c>
      <c r="H1004" s="341"/>
    </row>
    <row r="1005" spans="1:8" ht="17" customHeight="1">
      <c r="A1005" s="339"/>
      <c r="B1005" s="342" t="s">
        <v>649</v>
      </c>
      <c r="C1005" s="542" t="str">
        <f>C997</f>
        <v/>
      </c>
      <c r="D1005" s="542" t="str">
        <f>D997</f>
        <v/>
      </c>
      <c r="E1005" s="542" t="str">
        <f>E997</f>
        <v/>
      </c>
      <c r="F1005" s="542" t="str">
        <f>F997</f>
        <v/>
      </c>
      <c r="G1005" s="542" t="str">
        <f>G997</f>
        <v/>
      </c>
      <c r="H1005" s="341"/>
    </row>
    <row r="1006" spans="1:8" ht="17" customHeight="1">
      <c r="A1006" s="339"/>
      <c r="B1006" s="368" t="str">
        <f>'statement of marks'!$EP$5</f>
        <v>Nk= mifLFkfr</v>
      </c>
      <c r="C1006" s="543"/>
      <c r="D1006" s="543"/>
      <c r="E1006" s="544" t="str">
        <f>IF(OR('statement of marks'!$EP29="",E997=""),"",'statement of marks'!$EP29)</f>
        <v/>
      </c>
      <c r="F1006" s="544" t="str">
        <f>IF(OR('statement of marks'!$EP29="",F997=""),"",'statement of marks'!$EP29)</f>
        <v/>
      </c>
      <c r="G1006" s="544" t="str">
        <f>IF(OR('statement of marks'!$EP29="",G997=""),"",'statement of marks'!$EP29)</f>
        <v/>
      </c>
      <c r="H1006" s="341"/>
    </row>
    <row r="1007" spans="1:8" ht="17" customHeight="1">
      <c r="A1007" s="339"/>
      <c r="B1007" s="368" t="str">
        <f>'statement of marks'!$EO$5</f>
        <v>dqy ehfVax</v>
      </c>
      <c r="C1007" s="545"/>
      <c r="D1007" s="545"/>
      <c r="E1007" s="545" t="str">
        <f>IF(OR('statement of marks'!$EO29="",E997=""),"",'statement of marks'!$EO29)</f>
        <v/>
      </c>
      <c r="F1007" s="545" t="str">
        <f>IF(OR('statement of marks'!$EO29="",F997=""),"",'statement of marks'!$EO29)</f>
        <v/>
      </c>
      <c r="G1007" s="545" t="str">
        <f>IF(OR('statement of marks'!$EO29="",G997=""),"",'statement of marks'!$EO29)</f>
        <v/>
      </c>
      <c r="H1007" s="341"/>
    </row>
    <row r="1008" spans="1:8" ht="17" customHeight="1">
      <c r="A1008" s="339"/>
      <c r="B1008" s="368" t="s">
        <v>620</v>
      </c>
      <c r="C1008" s="545" t="str">
        <f>IF(OR(C1006="",C1007=""),"",C1006/C1007*100)</f>
        <v/>
      </c>
      <c r="D1008" s="545" t="str">
        <f t="shared" ref="D1008:G1008" si="25">IF(OR(D1006="",D1007=""),"",D1006/D1007*100)</f>
        <v/>
      </c>
      <c r="E1008" s="545" t="str">
        <f t="shared" si="25"/>
        <v/>
      </c>
      <c r="F1008" s="545" t="str">
        <f t="shared" si="25"/>
        <v/>
      </c>
      <c r="G1008" s="545" t="str">
        <f t="shared" si="25"/>
        <v/>
      </c>
      <c r="H1008" s="341"/>
    </row>
    <row r="1009" spans="1:8" ht="17" customHeight="1">
      <c r="A1009" s="339"/>
      <c r="B1009" s="368" t="s">
        <v>621</v>
      </c>
      <c r="C1009" s="545"/>
      <c r="D1009" s="545"/>
      <c r="E1009" s="545"/>
      <c r="F1009" s="545"/>
      <c r="G1009" s="545"/>
      <c r="H1009" s="341"/>
    </row>
    <row r="1010" spans="1:8" ht="17" customHeight="1">
      <c r="A1010" s="339"/>
      <c r="B1010" s="369" t="s">
        <v>618</v>
      </c>
      <c r="C1010" s="1126" t="str">
        <f>IF('statement of marks'!EY29="","",'statement of marks'!EY29)</f>
        <v/>
      </c>
      <c r="D1010" s="1127"/>
      <c r="E1010" s="1127"/>
      <c r="F1010" s="1127"/>
      <c r="G1010" s="1127"/>
      <c r="H1010" s="1128"/>
    </row>
    <row r="1011" spans="1:8" ht="17" customHeight="1">
      <c r="A1011" s="1098"/>
      <c r="B1011" s="1099"/>
      <c r="C1011" s="1090"/>
      <c r="D1011" s="1090"/>
      <c r="E1011" s="1090"/>
      <c r="F1011" s="1091"/>
      <c r="G1011" s="1091"/>
      <c r="H1011" s="1092"/>
    </row>
    <row r="1012" spans="1:8" ht="17" customHeight="1" thickBot="1">
      <c r="A1012" s="1096" t="s">
        <v>623</v>
      </c>
      <c r="B1012" s="1097"/>
      <c r="C1012" s="1102" t="s">
        <v>73</v>
      </c>
      <c r="D1012" s="1102"/>
      <c r="E1012" s="1102"/>
      <c r="F1012" s="1103" t="s">
        <v>624</v>
      </c>
      <c r="G1012" s="1103"/>
      <c r="H1012" s="1104"/>
    </row>
    <row r="1013" spans="1:8" ht="17" customHeight="1">
      <c r="A1013" s="1079" t="s">
        <v>592</v>
      </c>
      <c r="B1013" s="1080"/>
      <c r="C1013" s="1080"/>
      <c r="D1013" s="1080"/>
      <c r="E1013" s="1080"/>
      <c r="F1013" s="1080"/>
      <c r="G1013" s="1080"/>
      <c r="H1013" s="1081"/>
    </row>
    <row r="1014" spans="1:8" ht="17" customHeight="1">
      <c r="A1014" s="1082" t="s">
        <v>611</v>
      </c>
      <c r="B1014" s="1083"/>
      <c r="C1014" s="1083"/>
      <c r="D1014" s="1083"/>
      <c r="E1014" s="1083"/>
      <c r="F1014" s="1083"/>
      <c r="G1014" s="1083"/>
      <c r="H1014" s="1084"/>
    </row>
    <row r="1015" spans="1:8" ht="17" customHeight="1">
      <c r="A1015" s="339"/>
      <c r="B1015" s="1085" t="s">
        <v>74</v>
      </c>
      <c r="C1015" s="1085"/>
      <c r="D1015" s="527">
        <f>YEAR(details!F30)</f>
        <v>1900</v>
      </c>
      <c r="E1015" s="528" t="s">
        <v>594</v>
      </c>
      <c r="F1015" s="527" t="str">
        <f>'statement of marks'!$F$3</f>
        <v>2015-16</v>
      </c>
      <c r="G1015" s="1085" t="s">
        <v>595</v>
      </c>
      <c r="H1015" s="1086"/>
    </row>
    <row r="1016" spans="1:8" ht="17" customHeight="1">
      <c r="A1016" s="339"/>
      <c r="B1016" s="1062" t="s">
        <v>593</v>
      </c>
      <c r="C1016" s="1063"/>
      <c r="D1016" s="1077" t="str">
        <f>'statement of marks'!$A$1</f>
        <v>jk- ck- ek/;fed fo|ky; uohu] fuEckgsM+k</v>
      </c>
      <c r="E1016" s="1077"/>
      <c r="F1016" s="1077"/>
      <c r="G1016" s="1077"/>
      <c r="H1016" s="1078"/>
    </row>
    <row r="1017" spans="1:8" ht="17" customHeight="1">
      <c r="A1017" s="339"/>
      <c r="B1017" s="1062" t="str">
        <f>'statement of marks'!$H$3</f>
        <v>fo|ky; dk Mk;l dksM+ →</v>
      </c>
      <c r="C1017" s="1063"/>
      <c r="D1017" s="1073" t="str">
        <f>'statement of marks'!$I$3</f>
        <v>00001</v>
      </c>
      <c r="E1017" s="1074"/>
      <c r="F1017" s="1075"/>
      <c r="G1017" s="1075"/>
      <c r="H1017" s="1076"/>
    </row>
    <row r="1018" spans="1:8" ht="17" customHeight="1">
      <c r="A1018" s="339"/>
      <c r="B1018" s="1062" t="s">
        <v>579</v>
      </c>
      <c r="C1018" s="1063"/>
      <c r="D1018" s="1077" t="str">
        <f>IF('statement of marks'!H30="","",'statement of marks'!H30)</f>
        <v>v 024</v>
      </c>
      <c r="E1018" s="1077"/>
      <c r="F1018" s="1077"/>
      <c r="G1018" s="1077"/>
      <c r="H1018" s="1078"/>
    </row>
    <row r="1019" spans="1:8" ht="17" customHeight="1">
      <c r="A1019" s="339"/>
      <c r="B1019" s="1062" t="s">
        <v>596</v>
      </c>
      <c r="C1019" s="1063"/>
      <c r="D1019" s="529" t="str">
        <f>IF('statement of marks'!C30="B","Nk=",IF('statement of marks'!C30="G","Nk=k",""))</f>
        <v/>
      </c>
      <c r="E1019" s="529" t="s">
        <v>585</v>
      </c>
      <c r="F1019" s="1111" t="str">
        <f>IF('statement of marks'!B30="","",'statement of marks'!B30)</f>
        <v/>
      </c>
      <c r="G1019" s="1111"/>
      <c r="H1019" s="1112"/>
    </row>
    <row r="1020" spans="1:8" ht="17" customHeight="1">
      <c r="A1020" s="339"/>
      <c r="B1020" s="1062" t="s">
        <v>581</v>
      </c>
      <c r="C1020" s="1063"/>
      <c r="D1020" s="1077" t="str">
        <f>IF('statement of marks'!J30="","",'statement of marks'!J30)</f>
        <v>l 024</v>
      </c>
      <c r="E1020" s="1077"/>
      <c r="F1020" s="1077"/>
      <c r="G1020" s="1077"/>
      <c r="H1020" s="1078"/>
    </row>
    <row r="1021" spans="1:8" ht="17" customHeight="1">
      <c r="A1021" s="339"/>
      <c r="B1021" s="1062" t="s">
        <v>580</v>
      </c>
      <c r="C1021" s="1063"/>
      <c r="D1021" s="1077" t="str">
        <f>IF('statement of marks'!I30="","",'statement of marks'!I30)</f>
        <v>c 024</v>
      </c>
      <c r="E1021" s="1077"/>
      <c r="F1021" s="1077"/>
      <c r="G1021" s="1077"/>
      <c r="H1021" s="1078"/>
    </row>
    <row r="1022" spans="1:8" ht="17" customHeight="1">
      <c r="A1022" s="339"/>
      <c r="B1022" s="1062" t="s">
        <v>598</v>
      </c>
      <c r="C1022" s="1063"/>
      <c r="D1022" s="1077" t="str">
        <f>IF(details!M30="","",details!M30)</f>
        <v/>
      </c>
      <c r="E1022" s="1077"/>
      <c r="F1022" s="1077"/>
      <c r="G1022" s="1077"/>
      <c r="H1022" s="1078"/>
    </row>
    <row r="1023" spans="1:8" ht="17" customHeight="1">
      <c r="A1023" s="339"/>
      <c r="B1023" s="1062" t="s">
        <v>648</v>
      </c>
      <c r="C1023" s="1063"/>
      <c r="D1023" s="1077" t="str">
        <f>IF(details!N30="","",details!N30)</f>
        <v/>
      </c>
      <c r="E1023" s="1077"/>
      <c r="F1023" s="1077"/>
      <c r="G1023" s="1077"/>
      <c r="H1023" s="1078"/>
    </row>
    <row r="1024" spans="1:8" ht="17" customHeight="1">
      <c r="A1024" s="339"/>
      <c r="B1024" s="1062" t="s">
        <v>71</v>
      </c>
      <c r="C1024" s="1063"/>
      <c r="D1024" s="530">
        <f>'statement of marks'!$D$3</f>
        <v>3</v>
      </c>
      <c r="E1024" s="531" t="s">
        <v>583</v>
      </c>
      <c r="F1024" s="530" t="str">
        <f>IF('statement of marks'!E30="","",'statement of marks'!E30)</f>
        <v/>
      </c>
      <c r="G1024" s="531" t="s">
        <v>597</v>
      </c>
      <c r="H1024" s="340" t="str">
        <f>IF(details!F30="","",details!F30)</f>
        <v/>
      </c>
    </row>
    <row r="1025" spans="1:8" ht="17" customHeight="1">
      <c r="A1025" s="339"/>
      <c r="B1025" s="1062" t="s">
        <v>587</v>
      </c>
      <c r="C1025" s="1063"/>
      <c r="D1025" s="1115" t="str">
        <f>IF('statement of marks'!F30="","",'statement of marks'!F30)</f>
        <v/>
      </c>
      <c r="E1025" s="1115"/>
      <c r="F1025" s="1115"/>
      <c r="G1025" s="1115"/>
      <c r="H1025" s="1116"/>
    </row>
    <row r="1026" spans="1:8" ht="17" customHeight="1">
      <c r="A1026" s="339"/>
      <c r="B1026" s="1062" t="s">
        <v>588</v>
      </c>
      <c r="C1026" s="1063"/>
      <c r="D1026" s="1117" t="str">
        <f>IF('statement of marks'!G30="","",'statement of marks'!G30)</f>
        <v/>
      </c>
      <c r="E1026" s="1117"/>
      <c r="F1026" s="1117"/>
      <c r="G1026" s="1117"/>
      <c r="H1026" s="1118"/>
    </row>
    <row r="1027" spans="1:8" ht="17" customHeight="1">
      <c r="A1027" s="339"/>
      <c r="B1027" s="1087" t="s">
        <v>599</v>
      </c>
      <c r="C1027" s="1088"/>
      <c r="D1027" s="1088"/>
      <c r="E1027" s="1089"/>
      <c r="F1027" s="1119" t="str">
        <f>IF(details!P30="","",details!P30)</f>
        <v/>
      </c>
      <c r="G1027" s="1119"/>
      <c r="H1027" s="1120"/>
    </row>
    <row r="1028" spans="1:8" ht="17" customHeight="1">
      <c r="A1028" s="339"/>
      <c r="B1028" s="1062" t="s">
        <v>603</v>
      </c>
      <c r="C1028" s="1063"/>
      <c r="D1028" s="1077" t="str">
        <f>IF(details!L30="","",details!L30)</f>
        <v>Ik 024</v>
      </c>
      <c r="E1028" s="1077"/>
      <c r="F1028" s="1077"/>
      <c r="G1028" s="1077"/>
      <c r="H1028" s="1078"/>
    </row>
    <row r="1029" spans="1:8" ht="17" customHeight="1">
      <c r="A1029" s="339"/>
      <c r="B1029" s="1062" t="s">
        <v>604</v>
      </c>
      <c r="C1029" s="1063"/>
      <c r="D1029" s="1077" t="str">
        <f>IF(details!O30="","",details!O30)</f>
        <v/>
      </c>
      <c r="E1029" s="1077"/>
      <c r="F1029" s="1077"/>
      <c r="G1029" s="1077"/>
      <c r="H1029" s="1078"/>
    </row>
    <row r="1030" spans="1:8" ht="17" customHeight="1">
      <c r="A1030" s="339"/>
      <c r="B1030" s="1062" t="s">
        <v>605</v>
      </c>
      <c r="C1030" s="1063"/>
      <c r="D1030" s="532" t="str">
        <f>IF('statement of marks'!ER30="mRrh.kZ",'statement of marks'!$D$3,"")</f>
        <v/>
      </c>
      <c r="E1030" s="1065" t="s">
        <v>606</v>
      </c>
      <c r="F1030" s="1065"/>
      <c r="G1030" s="1113" t="str">
        <f>IF(D1030="","",D1030+1)</f>
        <v/>
      </c>
      <c r="H1030" s="1114"/>
    </row>
    <row r="1031" spans="1:8" ht="17" customHeight="1">
      <c r="A1031" s="339"/>
      <c r="B1031" s="1062" t="s">
        <v>607</v>
      </c>
      <c r="C1031" s="1063"/>
      <c r="D1031" s="1068">
        <f>IF(details!$L$4="","",details!$L$4)</f>
        <v>42460</v>
      </c>
      <c r="E1031" s="1069"/>
      <c r="F1031" s="1121"/>
      <c r="G1031" s="1121"/>
      <c r="H1031" s="1122"/>
    </row>
    <row r="1032" spans="1:8" ht="17" customHeight="1">
      <c r="A1032" s="339"/>
      <c r="B1032" s="1121"/>
      <c r="C1032" s="1121"/>
      <c r="D1032" s="1066"/>
      <c r="E1032" s="1067"/>
      <c r="F1032" s="1124"/>
      <c r="G1032" s="1124"/>
      <c r="H1032" s="1125"/>
    </row>
    <row r="1033" spans="1:8" ht="17" customHeight="1">
      <c r="A1033" s="339"/>
      <c r="B1033" s="1121" t="str">
        <f>IF(details!$H$4="","",details!$H$4)</f>
        <v>Jherh js[kk oekZ</v>
      </c>
      <c r="C1033" s="1121"/>
      <c r="D1033" s="1066"/>
      <c r="E1033" s="1067"/>
      <c r="F1033" s="1124" t="str">
        <f>IF(details!$E$4="","",details!$E$4)</f>
        <v>Jh jk/ks';ke tk'kh</v>
      </c>
      <c r="G1033" s="1124"/>
      <c r="H1033" s="1125"/>
    </row>
    <row r="1034" spans="1:8" ht="17" customHeight="1">
      <c r="A1034" s="1123" t="s">
        <v>608</v>
      </c>
      <c r="B1034" s="1124"/>
      <c r="C1034" s="1124"/>
      <c r="D1034" s="1064" t="s">
        <v>609</v>
      </c>
      <c r="E1034" s="1064"/>
      <c r="F1034" s="1124" t="s">
        <v>610</v>
      </c>
      <c r="G1034" s="1124"/>
      <c r="H1034" s="1125"/>
    </row>
    <row r="1035" spans="1:8" ht="17" customHeight="1">
      <c r="A1035" s="1082" t="s">
        <v>619</v>
      </c>
      <c r="B1035" s="1083"/>
      <c r="C1035" s="1083"/>
      <c r="D1035" s="1083"/>
      <c r="E1035" s="1083"/>
      <c r="F1035" s="1083"/>
      <c r="G1035" s="1083"/>
      <c r="H1035" s="1084"/>
    </row>
    <row r="1036" spans="1:8" ht="17" customHeight="1">
      <c r="A1036" s="339"/>
      <c r="B1036" s="369" t="s">
        <v>579</v>
      </c>
      <c r="C1036" s="1077" t="str">
        <f>IF('statement of marks'!H30="","",'statement of marks'!H30)</f>
        <v>v 024</v>
      </c>
      <c r="D1036" s="1077"/>
      <c r="E1036" s="1077"/>
      <c r="F1036" s="1077"/>
      <c r="G1036" s="1077"/>
      <c r="H1036" s="1078"/>
    </row>
    <row r="1037" spans="1:8" ht="17" customHeight="1">
      <c r="A1037" s="339"/>
      <c r="B1037" s="369" t="s">
        <v>580</v>
      </c>
      <c r="C1037" s="1077" t="str">
        <f>IF('statement of marks'!I30="","",'statement of marks'!I30)</f>
        <v>c 024</v>
      </c>
      <c r="D1037" s="1077"/>
      <c r="E1037" s="1077"/>
      <c r="F1037" s="1077"/>
      <c r="G1037" s="1077"/>
      <c r="H1037" s="1078"/>
    </row>
    <row r="1038" spans="1:8" ht="17" customHeight="1">
      <c r="A1038" s="339"/>
      <c r="B1038" s="369" t="s">
        <v>581</v>
      </c>
      <c r="C1038" s="1077" t="str">
        <f>IF('statement of marks'!J30="","",'statement of marks'!J30)</f>
        <v>l 024</v>
      </c>
      <c r="D1038" s="1077"/>
      <c r="E1038" s="1077"/>
      <c r="F1038" s="1077"/>
      <c r="G1038" s="1077"/>
      <c r="H1038" s="1078"/>
    </row>
    <row r="1039" spans="1:8" ht="17" customHeight="1">
      <c r="A1039" s="339"/>
      <c r="B1039" s="369" t="s">
        <v>587</v>
      </c>
      <c r="C1039" s="533" t="str">
        <f>IF('statement of marks'!F30="","",'statement of marks'!F30)</f>
        <v/>
      </c>
      <c r="D1039" s="534" t="s">
        <v>622</v>
      </c>
      <c r="E1039" s="1117" t="str">
        <f>IF('statement of marks'!G30="","",'statement of marks'!G30)</f>
        <v/>
      </c>
      <c r="F1039" s="1117"/>
      <c r="G1039" s="1117"/>
      <c r="H1039" s="1118"/>
    </row>
    <row r="1040" spans="1:8" ht="17" customHeight="1">
      <c r="A1040" s="339"/>
      <c r="B1040" s="369" t="s">
        <v>584</v>
      </c>
      <c r="C1040" s="535" t="s">
        <v>612</v>
      </c>
      <c r="D1040" s="536" t="s">
        <v>613</v>
      </c>
      <c r="E1040" s="536" t="s">
        <v>614</v>
      </c>
      <c r="F1040" s="536" t="s">
        <v>615</v>
      </c>
      <c r="G1040" s="536" t="s">
        <v>616</v>
      </c>
      <c r="H1040" s="341"/>
    </row>
    <row r="1041" spans="1:8" ht="17" customHeight="1">
      <c r="A1041" s="339"/>
      <c r="B1041" s="368" t="s">
        <v>617</v>
      </c>
      <c r="C1041" s="537" t="str">
        <f>IF(AND('statement of marks'!$D$3=1,'statement of marks'!ER30="mRrh.kZ"),'statement of marks'!$F$3,"")</f>
        <v/>
      </c>
      <c r="D1041" s="537" t="str">
        <f>IF(AND('statement of marks'!$D$3=2,'statement of marks'!ER30="mRrh.kZ"),'statement of marks'!$F$3,"")</f>
        <v/>
      </c>
      <c r="E1041" s="537" t="str">
        <f>IF(AND('statement of marks'!$D$3=3,'statement of marks'!ER30="mRrh.kZ"),'statement of marks'!$F$3,"")</f>
        <v/>
      </c>
      <c r="F1041" s="537" t="str">
        <f>IF(AND('statement of marks'!$D$3=4,'statement of marks'!ER30="mRrh.kZ"),'statement of marks'!$F$3,"")</f>
        <v/>
      </c>
      <c r="G1041" s="537" t="str">
        <f>IF(AND('statement of marks'!$D$3=5,'statement of marks'!ER30="mRrh.kZ"),'statement of marks'!$F$3,"")</f>
        <v/>
      </c>
      <c r="H1041" s="341"/>
    </row>
    <row r="1042" spans="1:8" ht="17" customHeight="1">
      <c r="A1042" s="339"/>
      <c r="B1042" s="368" t="str">
        <f>'statement of marks'!$DQ$5</f>
        <v>fgUnh</v>
      </c>
      <c r="C1042" s="538"/>
      <c r="D1042" s="539"/>
      <c r="E1042" s="540" t="str">
        <f>IF(OR('statement of marks'!$DS30="",E1041=""),"",'statement of marks'!$DS30)</f>
        <v/>
      </c>
      <c r="F1042" s="540" t="str">
        <f>IF(OR('statement of marks'!$DS30="",F1041=""),"",'statement of marks'!$DS30)</f>
        <v/>
      </c>
      <c r="G1042" s="540" t="str">
        <f>IF(OR('statement of marks'!$DS30="",G1041=""),"",'statement of marks'!$DS30)</f>
        <v/>
      </c>
      <c r="H1042" s="341"/>
    </row>
    <row r="1043" spans="1:8" ht="17" customHeight="1">
      <c r="A1043" s="339"/>
      <c r="B1043" s="549" t="str">
        <f>'statement of marks'!$DW$5</f>
        <v>mnwZ</v>
      </c>
      <c r="C1043" s="538"/>
      <c r="D1043" s="539"/>
      <c r="E1043" s="540" t="str">
        <f>IF(OR('statement of marks'!$DY30="",E1041=""),"",'statement of marks'!$DY30)</f>
        <v/>
      </c>
      <c r="F1043" s="540" t="str">
        <f>IF(OR('statement of marks'!$DY30="",F1041=""),"",'statement of marks'!$DY30)</f>
        <v/>
      </c>
      <c r="G1043" s="540" t="str">
        <f>IF(OR('statement of marks'!$DY30="",G1041=""),"",'statement of marks'!$DY30)</f>
        <v/>
      </c>
      <c r="H1043" s="341"/>
    </row>
    <row r="1044" spans="1:8" ht="17" customHeight="1">
      <c r="A1044" s="339"/>
      <c r="B1044" s="368" t="str">
        <f>'statement of marks'!$DT$5</f>
        <v>vaxszth</v>
      </c>
      <c r="C1044" s="538"/>
      <c r="D1044" s="539"/>
      <c r="E1044" s="540" t="str">
        <f>IF(OR('statement of marks'!$DV30="",E1041=""),"",'statement of marks'!$DV30)</f>
        <v/>
      </c>
      <c r="F1044" s="540" t="str">
        <f>IF(OR('statement of marks'!$DV30="",F1041=""),"",'statement of marks'!$DV30)</f>
        <v/>
      </c>
      <c r="G1044" s="540" t="str">
        <f>IF(OR('statement of marks'!$DV30="",G1041=""),"",'statement of marks'!$DV30)</f>
        <v/>
      </c>
      <c r="H1044" s="341"/>
    </row>
    <row r="1045" spans="1:8" ht="17" customHeight="1">
      <c r="A1045" s="339"/>
      <c r="B1045" s="368" t="str">
        <f>'statement of marks'!$DZ$5</f>
        <v>xf.kr</v>
      </c>
      <c r="C1045" s="538"/>
      <c r="D1045" s="539"/>
      <c r="E1045" s="540" t="str">
        <f>IF(OR('statement of marks'!$EB30="",E1041=""),"",'statement of marks'!$EB30)</f>
        <v/>
      </c>
      <c r="F1045" s="540" t="str">
        <f>IF(OR('statement of marks'!$EB30="",F1041=""),"",'statement of marks'!$EB30)</f>
        <v/>
      </c>
      <c r="G1045" s="540" t="str">
        <f>IF(OR('statement of marks'!$EB30="",G1041=""),"",'statement of marks'!$EB30)</f>
        <v/>
      </c>
      <c r="H1045" s="341"/>
    </row>
    <row r="1046" spans="1:8" ht="17" customHeight="1">
      <c r="A1046" s="339"/>
      <c r="B1046" s="368" t="str">
        <f>'statement of marks'!$EC$5</f>
        <v>Ik;kZoj.k v/;;u</v>
      </c>
      <c r="C1046" s="538"/>
      <c r="D1046" s="539"/>
      <c r="E1046" s="540" t="str">
        <f>IF(OR('statement of marks'!$EE30="",E1042=""),"",'statement of marks'!$EE30)</f>
        <v/>
      </c>
      <c r="F1046" s="540" t="str">
        <f>IF(OR('statement of marks'!$EE30="",F1042=""),"",'statement of marks'!$EE30)</f>
        <v/>
      </c>
      <c r="G1046" s="540" t="str">
        <f>IF(OR('statement of marks'!$EE30="",G1042=""),"",'statement of marks'!$EE30)</f>
        <v/>
      </c>
      <c r="H1046" s="341"/>
    </row>
    <row r="1047" spans="1:8" ht="17" customHeight="1">
      <c r="A1047" s="339"/>
      <c r="B1047" s="368" t="str">
        <f>'statement of marks'!$EF$5</f>
        <v>dk;kZuqHko</v>
      </c>
      <c r="C1047" s="538"/>
      <c r="D1047" s="539"/>
      <c r="E1047" s="540" t="str">
        <f>IF(OR('statement of marks'!$EH30="",E1041=""),"",'statement of marks'!$EH30)</f>
        <v/>
      </c>
      <c r="F1047" s="540" t="str">
        <f>IF(OR('statement of marks'!$EH30="",F1041=""),"",'statement of marks'!$EH30)</f>
        <v/>
      </c>
      <c r="G1047" s="540" t="str">
        <f>IF(OR('statement of marks'!$EH30="",G1041=""),"",'statement of marks'!$EH30)</f>
        <v/>
      </c>
      <c r="H1047" s="341"/>
    </row>
    <row r="1048" spans="1:8" ht="17" customHeight="1">
      <c r="A1048" s="339"/>
      <c r="B1048" s="368" t="str">
        <f>'statement of marks'!$EI$5</f>
        <v>dyk f'k{kk</v>
      </c>
      <c r="C1048" s="538"/>
      <c r="D1048" s="539"/>
      <c r="E1048" s="541" t="str">
        <f>IF(OR('statement of marks'!$EK30="",E1041=""),"",'statement of marks'!$EK30)</f>
        <v/>
      </c>
      <c r="F1048" s="541" t="str">
        <f>IF(OR('statement of marks'!$EK30="",F1041=""),"",'statement of marks'!$EK30)</f>
        <v/>
      </c>
      <c r="G1048" s="541" t="str">
        <f>IF(OR('statement of marks'!$EK30="",G1041=""),"",'statement of marks'!$EK30)</f>
        <v/>
      </c>
      <c r="H1048" s="341"/>
    </row>
    <row r="1049" spans="1:8" ht="17" customHeight="1">
      <c r="A1049" s="339"/>
      <c r="B1049" s="342" t="s">
        <v>649</v>
      </c>
      <c r="C1049" s="542" t="str">
        <f>C1041</f>
        <v/>
      </c>
      <c r="D1049" s="542" t="str">
        <f>D1041</f>
        <v/>
      </c>
      <c r="E1049" s="542" t="str">
        <f>E1041</f>
        <v/>
      </c>
      <c r="F1049" s="542" t="str">
        <f>F1041</f>
        <v/>
      </c>
      <c r="G1049" s="542" t="str">
        <f>G1041</f>
        <v/>
      </c>
      <c r="H1049" s="341"/>
    </row>
    <row r="1050" spans="1:8" ht="17" customHeight="1">
      <c r="A1050" s="339"/>
      <c r="B1050" s="368" t="str">
        <f>'statement of marks'!$EP$5</f>
        <v>Nk= mifLFkfr</v>
      </c>
      <c r="C1050" s="543"/>
      <c r="D1050" s="543"/>
      <c r="E1050" s="544" t="str">
        <f>IF(OR('statement of marks'!$EP30="",E1041=""),"",'statement of marks'!$EP30)</f>
        <v/>
      </c>
      <c r="F1050" s="544" t="str">
        <f>IF(OR('statement of marks'!$EP30="",F1041=""),"",'statement of marks'!$EP30)</f>
        <v/>
      </c>
      <c r="G1050" s="544" t="str">
        <f>IF(OR('statement of marks'!$EP30="",G1041=""),"",'statement of marks'!$EP30)</f>
        <v/>
      </c>
      <c r="H1050" s="341"/>
    </row>
    <row r="1051" spans="1:8" ht="17" customHeight="1">
      <c r="A1051" s="339"/>
      <c r="B1051" s="368" t="str">
        <f>'statement of marks'!$EO$5</f>
        <v>dqy ehfVax</v>
      </c>
      <c r="C1051" s="545"/>
      <c r="D1051" s="545"/>
      <c r="E1051" s="545" t="str">
        <f>IF(OR('statement of marks'!$EO30="",E1041=""),"",'statement of marks'!$EO30)</f>
        <v/>
      </c>
      <c r="F1051" s="545" t="str">
        <f>IF(OR('statement of marks'!$EO30="",F1041=""),"",'statement of marks'!$EO30)</f>
        <v/>
      </c>
      <c r="G1051" s="545" t="str">
        <f>IF(OR('statement of marks'!$EO30="",G1041=""),"",'statement of marks'!$EO30)</f>
        <v/>
      </c>
      <c r="H1051" s="341"/>
    </row>
    <row r="1052" spans="1:8" ht="17" customHeight="1">
      <c r="A1052" s="339"/>
      <c r="B1052" s="368" t="s">
        <v>620</v>
      </c>
      <c r="C1052" s="545" t="str">
        <f>IF(OR(C1050="",C1051=""),"",C1050/C1051*100)</f>
        <v/>
      </c>
      <c r="D1052" s="545" t="str">
        <f t="shared" ref="D1052:G1052" si="26">IF(OR(D1050="",D1051=""),"",D1050/D1051*100)</f>
        <v/>
      </c>
      <c r="E1052" s="545" t="str">
        <f t="shared" si="26"/>
        <v/>
      </c>
      <c r="F1052" s="545" t="str">
        <f t="shared" si="26"/>
        <v/>
      </c>
      <c r="G1052" s="545" t="str">
        <f t="shared" si="26"/>
        <v/>
      </c>
      <c r="H1052" s="341"/>
    </row>
    <row r="1053" spans="1:8" ht="17" customHeight="1">
      <c r="A1053" s="339"/>
      <c r="B1053" s="368" t="s">
        <v>621</v>
      </c>
      <c r="C1053" s="545"/>
      <c r="D1053" s="545"/>
      <c r="E1053" s="545"/>
      <c r="F1053" s="545"/>
      <c r="G1053" s="545"/>
      <c r="H1053" s="341"/>
    </row>
    <row r="1054" spans="1:8" ht="17" customHeight="1">
      <c r="A1054" s="339"/>
      <c r="B1054" s="369" t="s">
        <v>618</v>
      </c>
      <c r="C1054" s="1126" t="str">
        <f>IF('statement of marks'!EY30="","",'statement of marks'!EY30)</f>
        <v/>
      </c>
      <c r="D1054" s="1127"/>
      <c r="E1054" s="1127"/>
      <c r="F1054" s="1127"/>
      <c r="G1054" s="1127"/>
      <c r="H1054" s="1128"/>
    </row>
    <row r="1055" spans="1:8" ht="17" customHeight="1">
      <c r="A1055" s="1098"/>
      <c r="B1055" s="1099"/>
      <c r="C1055" s="1090"/>
      <c r="D1055" s="1090"/>
      <c r="E1055" s="1090"/>
      <c r="F1055" s="1091"/>
      <c r="G1055" s="1091"/>
      <c r="H1055" s="1092"/>
    </row>
    <row r="1056" spans="1:8" ht="17" customHeight="1" thickBot="1">
      <c r="A1056" s="1096" t="s">
        <v>623</v>
      </c>
      <c r="B1056" s="1097"/>
      <c r="C1056" s="1102" t="s">
        <v>73</v>
      </c>
      <c r="D1056" s="1102"/>
      <c r="E1056" s="1102"/>
      <c r="F1056" s="1103" t="s">
        <v>624</v>
      </c>
      <c r="G1056" s="1103"/>
      <c r="H1056" s="1104"/>
    </row>
    <row r="1057" spans="1:8" ht="17" customHeight="1">
      <c r="A1057" s="1079" t="s">
        <v>592</v>
      </c>
      <c r="B1057" s="1080"/>
      <c r="C1057" s="1080"/>
      <c r="D1057" s="1080"/>
      <c r="E1057" s="1080"/>
      <c r="F1057" s="1080"/>
      <c r="G1057" s="1080"/>
      <c r="H1057" s="1081"/>
    </row>
    <row r="1058" spans="1:8" ht="17" customHeight="1">
      <c r="A1058" s="1082" t="s">
        <v>611</v>
      </c>
      <c r="B1058" s="1083"/>
      <c r="C1058" s="1083"/>
      <c r="D1058" s="1083"/>
      <c r="E1058" s="1083"/>
      <c r="F1058" s="1083"/>
      <c r="G1058" s="1083"/>
      <c r="H1058" s="1084"/>
    </row>
    <row r="1059" spans="1:8" ht="17" customHeight="1">
      <c r="A1059" s="339"/>
      <c r="B1059" s="1085" t="s">
        <v>74</v>
      </c>
      <c r="C1059" s="1085"/>
      <c r="D1059" s="527">
        <f>YEAR(details!F31)</f>
        <v>1900</v>
      </c>
      <c r="E1059" s="528" t="s">
        <v>594</v>
      </c>
      <c r="F1059" s="527" t="str">
        <f>'statement of marks'!$F$3</f>
        <v>2015-16</v>
      </c>
      <c r="G1059" s="1085" t="s">
        <v>595</v>
      </c>
      <c r="H1059" s="1086"/>
    </row>
    <row r="1060" spans="1:8" ht="17" customHeight="1">
      <c r="A1060" s="339"/>
      <c r="B1060" s="1062" t="s">
        <v>593</v>
      </c>
      <c r="C1060" s="1063"/>
      <c r="D1060" s="1077" t="str">
        <f>'statement of marks'!$A$1</f>
        <v>jk- ck- ek/;fed fo|ky; uohu] fuEckgsM+k</v>
      </c>
      <c r="E1060" s="1077"/>
      <c r="F1060" s="1077"/>
      <c r="G1060" s="1077"/>
      <c r="H1060" s="1078"/>
    </row>
    <row r="1061" spans="1:8" ht="17" customHeight="1">
      <c r="A1061" s="339"/>
      <c r="B1061" s="1062" t="str">
        <f>'statement of marks'!$H$3</f>
        <v>fo|ky; dk Mk;l dksM+ →</v>
      </c>
      <c r="C1061" s="1063"/>
      <c r="D1061" s="1073" t="str">
        <f>'statement of marks'!$I$3</f>
        <v>00001</v>
      </c>
      <c r="E1061" s="1074"/>
      <c r="F1061" s="1075"/>
      <c r="G1061" s="1075"/>
      <c r="H1061" s="1076"/>
    </row>
    <row r="1062" spans="1:8" ht="17" customHeight="1">
      <c r="A1062" s="339"/>
      <c r="B1062" s="1062" t="s">
        <v>579</v>
      </c>
      <c r="C1062" s="1063"/>
      <c r="D1062" s="1077" t="str">
        <f>IF('statement of marks'!H31="","",'statement of marks'!H31)</f>
        <v>v 025</v>
      </c>
      <c r="E1062" s="1077"/>
      <c r="F1062" s="1077"/>
      <c r="G1062" s="1077"/>
      <c r="H1062" s="1078"/>
    </row>
    <row r="1063" spans="1:8" ht="17" customHeight="1">
      <c r="A1063" s="339"/>
      <c r="B1063" s="1062" t="s">
        <v>596</v>
      </c>
      <c r="C1063" s="1063"/>
      <c r="D1063" s="529" t="str">
        <f>IF('statement of marks'!C31="B","Nk=",IF('statement of marks'!C31="G","Nk=k",""))</f>
        <v/>
      </c>
      <c r="E1063" s="529" t="s">
        <v>585</v>
      </c>
      <c r="F1063" s="1111" t="str">
        <f>IF('statement of marks'!B31="","",'statement of marks'!B31)</f>
        <v/>
      </c>
      <c r="G1063" s="1111"/>
      <c r="H1063" s="1112"/>
    </row>
    <row r="1064" spans="1:8" ht="17" customHeight="1">
      <c r="A1064" s="339"/>
      <c r="B1064" s="1062" t="s">
        <v>581</v>
      </c>
      <c r="C1064" s="1063"/>
      <c r="D1064" s="1077" t="str">
        <f>IF('statement of marks'!J31="","",'statement of marks'!J31)</f>
        <v>l 025</v>
      </c>
      <c r="E1064" s="1077"/>
      <c r="F1064" s="1077"/>
      <c r="G1064" s="1077"/>
      <c r="H1064" s="1078"/>
    </row>
    <row r="1065" spans="1:8" ht="17" customHeight="1">
      <c r="A1065" s="339"/>
      <c r="B1065" s="1062" t="s">
        <v>580</v>
      </c>
      <c r="C1065" s="1063"/>
      <c r="D1065" s="1077" t="str">
        <f>IF('statement of marks'!I31="","",'statement of marks'!I31)</f>
        <v>c 025</v>
      </c>
      <c r="E1065" s="1077"/>
      <c r="F1065" s="1077"/>
      <c r="G1065" s="1077"/>
      <c r="H1065" s="1078"/>
    </row>
    <row r="1066" spans="1:8" ht="17" customHeight="1">
      <c r="A1066" s="339"/>
      <c r="B1066" s="1062" t="s">
        <v>598</v>
      </c>
      <c r="C1066" s="1063"/>
      <c r="D1066" s="1077" t="str">
        <f>IF(details!M31="","",details!M31)</f>
        <v/>
      </c>
      <c r="E1066" s="1077"/>
      <c r="F1066" s="1077"/>
      <c r="G1066" s="1077"/>
      <c r="H1066" s="1078"/>
    </row>
    <row r="1067" spans="1:8" ht="17" customHeight="1">
      <c r="A1067" s="339"/>
      <c r="B1067" s="1062" t="s">
        <v>648</v>
      </c>
      <c r="C1067" s="1063"/>
      <c r="D1067" s="1077" t="str">
        <f>IF(details!N31="","",details!N31)</f>
        <v/>
      </c>
      <c r="E1067" s="1077"/>
      <c r="F1067" s="1077"/>
      <c r="G1067" s="1077"/>
      <c r="H1067" s="1078"/>
    </row>
    <row r="1068" spans="1:8" ht="17" customHeight="1">
      <c r="A1068" s="339"/>
      <c r="B1068" s="1062" t="s">
        <v>71</v>
      </c>
      <c r="C1068" s="1063"/>
      <c r="D1068" s="530">
        <f>'statement of marks'!$D$3</f>
        <v>3</v>
      </c>
      <c r="E1068" s="531" t="s">
        <v>583</v>
      </c>
      <c r="F1068" s="530" t="str">
        <f>IF('statement of marks'!E31="","",'statement of marks'!E31)</f>
        <v/>
      </c>
      <c r="G1068" s="531" t="s">
        <v>597</v>
      </c>
      <c r="H1068" s="340" t="str">
        <f>IF(details!F31="","",details!F31)</f>
        <v/>
      </c>
    </row>
    <row r="1069" spans="1:8" ht="17" customHeight="1">
      <c r="A1069" s="339"/>
      <c r="B1069" s="1062" t="s">
        <v>587</v>
      </c>
      <c r="C1069" s="1063"/>
      <c r="D1069" s="1115" t="str">
        <f>IF('statement of marks'!F31="","",'statement of marks'!F31)</f>
        <v/>
      </c>
      <c r="E1069" s="1115"/>
      <c r="F1069" s="1115"/>
      <c r="G1069" s="1115"/>
      <c r="H1069" s="1116"/>
    </row>
    <row r="1070" spans="1:8" ht="17" customHeight="1">
      <c r="A1070" s="339"/>
      <c r="B1070" s="1062" t="s">
        <v>588</v>
      </c>
      <c r="C1070" s="1063"/>
      <c r="D1070" s="1117" t="str">
        <f>IF('statement of marks'!G31="","",'statement of marks'!G31)</f>
        <v/>
      </c>
      <c r="E1070" s="1117"/>
      <c r="F1070" s="1117"/>
      <c r="G1070" s="1117"/>
      <c r="H1070" s="1118"/>
    </row>
    <row r="1071" spans="1:8" ht="17" customHeight="1">
      <c r="A1071" s="339"/>
      <c r="B1071" s="1087" t="s">
        <v>599</v>
      </c>
      <c r="C1071" s="1088"/>
      <c r="D1071" s="1088"/>
      <c r="E1071" s="1089"/>
      <c r="F1071" s="1119" t="str">
        <f>IF(details!P31="","",details!P31)</f>
        <v/>
      </c>
      <c r="G1071" s="1119"/>
      <c r="H1071" s="1120"/>
    </row>
    <row r="1072" spans="1:8" ht="17" customHeight="1">
      <c r="A1072" s="339"/>
      <c r="B1072" s="1062" t="s">
        <v>603</v>
      </c>
      <c r="C1072" s="1063"/>
      <c r="D1072" s="1077" t="str">
        <f>IF(details!L31="","",details!L31)</f>
        <v>Ik 025</v>
      </c>
      <c r="E1072" s="1077"/>
      <c r="F1072" s="1077"/>
      <c r="G1072" s="1077"/>
      <c r="H1072" s="1078"/>
    </row>
    <row r="1073" spans="1:8" ht="17" customHeight="1">
      <c r="A1073" s="339"/>
      <c r="B1073" s="1062" t="s">
        <v>604</v>
      </c>
      <c r="C1073" s="1063"/>
      <c r="D1073" s="1077" t="str">
        <f>IF(details!O31="","",details!O31)</f>
        <v/>
      </c>
      <c r="E1073" s="1077"/>
      <c r="F1073" s="1077"/>
      <c r="G1073" s="1077"/>
      <c r="H1073" s="1078"/>
    </row>
    <row r="1074" spans="1:8" ht="17" customHeight="1">
      <c r="A1074" s="339"/>
      <c r="B1074" s="1062" t="s">
        <v>605</v>
      </c>
      <c r="C1074" s="1063"/>
      <c r="D1074" s="532" t="str">
        <f>IF('statement of marks'!ER31="mRrh.kZ",'statement of marks'!$D$3,"")</f>
        <v/>
      </c>
      <c r="E1074" s="1065" t="s">
        <v>606</v>
      </c>
      <c r="F1074" s="1065"/>
      <c r="G1074" s="1113" t="str">
        <f>IF(D1074="","",D1074+1)</f>
        <v/>
      </c>
      <c r="H1074" s="1114"/>
    </row>
    <row r="1075" spans="1:8" ht="17" customHeight="1">
      <c r="A1075" s="339"/>
      <c r="B1075" s="1062" t="s">
        <v>607</v>
      </c>
      <c r="C1075" s="1063"/>
      <c r="D1075" s="1068">
        <f>IF(details!$L$4="","",details!$L$4)</f>
        <v>42460</v>
      </c>
      <c r="E1075" s="1069"/>
      <c r="F1075" s="1121"/>
      <c r="G1075" s="1121"/>
      <c r="H1075" s="1122"/>
    </row>
    <row r="1076" spans="1:8" ht="17" customHeight="1">
      <c r="A1076" s="339"/>
      <c r="B1076" s="1121"/>
      <c r="C1076" s="1121"/>
      <c r="D1076" s="1066"/>
      <c r="E1076" s="1067"/>
      <c r="F1076" s="1124"/>
      <c r="G1076" s="1124"/>
      <c r="H1076" s="1125"/>
    </row>
    <row r="1077" spans="1:8" ht="17" customHeight="1">
      <c r="A1077" s="339"/>
      <c r="B1077" s="1121" t="str">
        <f>IF(details!$H$4="","",details!$H$4)</f>
        <v>Jherh js[kk oekZ</v>
      </c>
      <c r="C1077" s="1121"/>
      <c r="D1077" s="1066"/>
      <c r="E1077" s="1067"/>
      <c r="F1077" s="1124" t="str">
        <f>IF(details!$E$4="","",details!$E$4)</f>
        <v>Jh jk/ks';ke tk'kh</v>
      </c>
      <c r="G1077" s="1124"/>
      <c r="H1077" s="1125"/>
    </row>
    <row r="1078" spans="1:8" ht="17" customHeight="1">
      <c r="A1078" s="1123" t="s">
        <v>608</v>
      </c>
      <c r="B1078" s="1124"/>
      <c r="C1078" s="1124"/>
      <c r="D1078" s="1064" t="s">
        <v>609</v>
      </c>
      <c r="E1078" s="1064"/>
      <c r="F1078" s="1124" t="s">
        <v>610</v>
      </c>
      <c r="G1078" s="1124"/>
      <c r="H1078" s="1125"/>
    </row>
    <row r="1079" spans="1:8" ht="17" customHeight="1">
      <c r="A1079" s="1082" t="s">
        <v>619</v>
      </c>
      <c r="B1079" s="1083"/>
      <c r="C1079" s="1083"/>
      <c r="D1079" s="1083"/>
      <c r="E1079" s="1083"/>
      <c r="F1079" s="1083"/>
      <c r="G1079" s="1083"/>
      <c r="H1079" s="1084"/>
    </row>
    <row r="1080" spans="1:8" ht="17" customHeight="1">
      <c r="A1080" s="339"/>
      <c r="B1080" s="369" t="s">
        <v>579</v>
      </c>
      <c r="C1080" s="1077" t="str">
        <f>IF('statement of marks'!H31="","",'statement of marks'!H31)</f>
        <v>v 025</v>
      </c>
      <c r="D1080" s="1077"/>
      <c r="E1080" s="1077"/>
      <c r="F1080" s="1077"/>
      <c r="G1080" s="1077"/>
      <c r="H1080" s="1078"/>
    </row>
    <row r="1081" spans="1:8" ht="17" customHeight="1">
      <c r="A1081" s="339"/>
      <c r="B1081" s="369" t="s">
        <v>580</v>
      </c>
      <c r="C1081" s="1077" t="str">
        <f>IF('statement of marks'!I31="","",'statement of marks'!I31)</f>
        <v>c 025</v>
      </c>
      <c r="D1081" s="1077"/>
      <c r="E1081" s="1077"/>
      <c r="F1081" s="1077"/>
      <c r="G1081" s="1077"/>
      <c r="H1081" s="1078"/>
    </row>
    <row r="1082" spans="1:8" ht="17" customHeight="1">
      <c r="A1082" s="339"/>
      <c r="B1082" s="369" t="s">
        <v>581</v>
      </c>
      <c r="C1082" s="1077" t="str">
        <f>IF('statement of marks'!J31="","",'statement of marks'!J31)</f>
        <v>l 025</v>
      </c>
      <c r="D1082" s="1077"/>
      <c r="E1082" s="1077"/>
      <c r="F1082" s="1077"/>
      <c r="G1082" s="1077"/>
      <c r="H1082" s="1078"/>
    </row>
    <row r="1083" spans="1:8" ht="17" customHeight="1">
      <c r="A1083" s="339"/>
      <c r="B1083" s="369" t="s">
        <v>587</v>
      </c>
      <c r="C1083" s="533" t="str">
        <f>IF('statement of marks'!F31="","",'statement of marks'!F31)</f>
        <v/>
      </c>
      <c r="D1083" s="534" t="s">
        <v>622</v>
      </c>
      <c r="E1083" s="1117" t="str">
        <f>IF('statement of marks'!G31="","",'statement of marks'!G31)</f>
        <v/>
      </c>
      <c r="F1083" s="1117"/>
      <c r="G1083" s="1117"/>
      <c r="H1083" s="1118"/>
    </row>
    <row r="1084" spans="1:8" ht="17" customHeight="1">
      <c r="A1084" s="339"/>
      <c r="B1084" s="369" t="s">
        <v>584</v>
      </c>
      <c r="C1084" s="535" t="s">
        <v>612</v>
      </c>
      <c r="D1084" s="536" t="s">
        <v>613</v>
      </c>
      <c r="E1084" s="536" t="s">
        <v>614</v>
      </c>
      <c r="F1084" s="536" t="s">
        <v>615</v>
      </c>
      <c r="G1084" s="536" t="s">
        <v>616</v>
      </c>
      <c r="H1084" s="341"/>
    </row>
    <row r="1085" spans="1:8" ht="17" customHeight="1">
      <c r="A1085" s="339"/>
      <c r="B1085" s="368" t="s">
        <v>617</v>
      </c>
      <c r="C1085" s="537" t="str">
        <f>IF(AND('statement of marks'!$D$3=1,'statement of marks'!ER31="mRrh.kZ"),'statement of marks'!$F$3,"")</f>
        <v/>
      </c>
      <c r="D1085" s="537" t="str">
        <f>IF(AND('statement of marks'!$D$3=2,'statement of marks'!ER31="mRrh.kZ"),'statement of marks'!$F$3,"")</f>
        <v/>
      </c>
      <c r="E1085" s="537" t="str">
        <f>IF(AND('statement of marks'!$D$3=3,'statement of marks'!ER31="mRrh.kZ"),'statement of marks'!$F$3,"")</f>
        <v/>
      </c>
      <c r="F1085" s="537" t="str">
        <f>IF(AND('statement of marks'!$D$3=4,'statement of marks'!ER31="mRrh.kZ"),'statement of marks'!$F$3,"")</f>
        <v/>
      </c>
      <c r="G1085" s="537" t="str">
        <f>IF(AND('statement of marks'!$D$3=5,'statement of marks'!ER31="mRrh.kZ"),'statement of marks'!$F$3,"")</f>
        <v/>
      </c>
      <c r="H1085" s="341"/>
    </row>
    <row r="1086" spans="1:8" ht="17" customHeight="1">
      <c r="A1086" s="339"/>
      <c r="B1086" s="368" t="str">
        <f>'statement of marks'!$DQ$5</f>
        <v>fgUnh</v>
      </c>
      <c r="C1086" s="538"/>
      <c r="D1086" s="539"/>
      <c r="E1086" s="540" t="str">
        <f>IF(OR('statement of marks'!$DS31="",E1085=""),"",'statement of marks'!$DS31)</f>
        <v/>
      </c>
      <c r="F1086" s="540" t="str">
        <f>IF(OR('statement of marks'!$DS31="",F1085=""),"",'statement of marks'!$DS31)</f>
        <v/>
      </c>
      <c r="G1086" s="540" t="str">
        <f>IF(OR('statement of marks'!$DS31="",G1085=""),"",'statement of marks'!$DS31)</f>
        <v/>
      </c>
      <c r="H1086" s="341"/>
    </row>
    <row r="1087" spans="1:8" ht="17" customHeight="1">
      <c r="A1087" s="339"/>
      <c r="B1087" s="549" t="str">
        <f>'statement of marks'!$DW$5</f>
        <v>mnwZ</v>
      </c>
      <c r="C1087" s="538"/>
      <c r="D1087" s="539"/>
      <c r="E1087" s="540" t="str">
        <f>IF(OR('statement of marks'!$DY31="",E1085=""),"",'statement of marks'!$DY31)</f>
        <v/>
      </c>
      <c r="F1087" s="540" t="str">
        <f>IF(OR('statement of marks'!$DY31="",F1085=""),"",'statement of marks'!$DY31)</f>
        <v/>
      </c>
      <c r="G1087" s="540" t="str">
        <f>IF(OR('statement of marks'!$DY31="",G1085=""),"",'statement of marks'!$DY31)</f>
        <v/>
      </c>
      <c r="H1087" s="341"/>
    </row>
    <row r="1088" spans="1:8" ht="17" customHeight="1">
      <c r="A1088" s="339"/>
      <c r="B1088" s="368" t="str">
        <f>'statement of marks'!$DT$5</f>
        <v>vaxszth</v>
      </c>
      <c r="C1088" s="538"/>
      <c r="D1088" s="539"/>
      <c r="E1088" s="540" t="str">
        <f>IF(OR('statement of marks'!$DV31="",E1085=""),"",'statement of marks'!$DV31)</f>
        <v/>
      </c>
      <c r="F1088" s="540" t="str">
        <f>IF(OR('statement of marks'!$DV31="",F1085=""),"",'statement of marks'!$DV31)</f>
        <v/>
      </c>
      <c r="G1088" s="540" t="str">
        <f>IF(OR('statement of marks'!$DV31="",G1085=""),"",'statement of marks'!$DV31)</f>
        <v/>
      </c>
      <c r="H1088" s="341"/>
    </row>
    <row r="1089" spans="1:8" ht="17" customHeight="1">
      <c r="A1089" s="339"/>
      <c r="B1089" s="368" t="str">
        <f>'statement of marks'!$DZ$5</f>
        <v>xf.kr</v>
      </c>
      <c r="C1089" s="538"/>
      <c r="D1089" s="539"/>
      <c r="E1089" s="540" t="str">
        <f>IF(OR('statement of marks'!$EB31="",E1085=""),"",'statement of marks'!$EB31)</f>
        <v/>
      </c>
      <c r="F1089" s="540" t="str">
        <f>IF(OR('statement of marks'!$EB31="",F1085=""),"",'statement of marks'!$EB31)</f>
        <v/>
      </c>
      <c r="G1089" s="540" t="str">
        <f>IF(OR('statement of marks'!$EB31="",G1085=""),"",'statement of marks'!$EB31)</f>
        <v/>
      </c>
      <c r="H1089" s="341"/>
    </row>
    <row r="1090" spans="1:8" ht="17" customHeight="1">
      <c r="A1090" s="339"/>
      <c r="B1090" s="368" t="str">
        <f>'statement of marks'!$EC$5</f>
        <v>Ik;kZoj.k v/;;u</v>
      </c>
      <c r="C1090" s="538"/>
      <c r="D1090" s="539"/>
      <c r="E1090" s="540" t="str">
        <f>IF(OR('statement of marks'!$EE31="",E1086=""),"",'statement of marks'!$EE31)</f>
        <v/>
      </c>
      <c r="F1090" s="540" t="str">
        <f>IF(OR('statement of marks'!$EE31="",F1086=""),"",'statement of marks'!$EE31)</f>
        <v/>
      </c>
      <c r="G1090" s="540" t="str">
        <f>IF(OR('statement of marks'!$EE31="",G1086=""),"",'statement of marks'!$EE31)</f>
        <v/>
      </c>
      <c r="H1090" s="341"/>
    </row>
    <row r="1091" spans="1:8" ht="17" customHeight="1">
      <c r="A1091" s="339"/>
      <c r="B1091" s="368" t="str">
        <f>'statement of marks'!$EF$5</f>
        <v>dk;kZuqHko</v>
      </c>
      <c r="C1091" s="538"/>
      <c r="D1091" s="539"/>
      <c r="E1091" s="540" t="str">
        <f>IF(OR('statement of marks'!$EH31="",E1085=""),"",'statement of marks'!$EH31)</f>
        <v/>
      </c>
      <c r="F1091" s="540" t="str">
        <f>IF(OR('statement of marks'!$EH31="",F1085=""),"",'statement of marks'!$EH31)</f>
        <v/>
      </c>
      <c r="G1091" s="540" t="str">
        <f>IF(OR('statement of marks'!$EH31="",G1085=""),"",'statement of marks'!$EH31)</f>
        <v/>
      </c>
      <c r="H1091" s="341"/>
    </row>
    <row r="1092" spans="1:8" ht="17" customHeight="1">
      <c r="A1092" s="339"/>
      <c r="B1092" s="368" t="str">
        <f>'statement of marks'!$EI$5</f>
        <v>dyk f'k{kk</v>
      </c>
      <c r="C1092" s="538"/>
      <c r="D1092" s="539"/>
      <c r="E1092" s="541" t="str">
        <f>IF(OR('statement of marks'!$EK31="",E1085=""),"",'statement of marks'!$EK31)</f>
        <v/>
      </c>
      <c r="F1092" s="541" t="str">
        <f>IF(OR('statement of marks'!$EK31="",F1085=""),"",'statement of marks'!$EK31)</f>
        <v/>
      </c>
      <c r="G1092" s="541" t="str">
        <f>IF(OR('statement of marks'!$EK31="",G1085=""),"",'statement of marks'!$EK31)</f>
        <v/>
      </c>
      <c r="H1092" s="341"/>
    </row>
    <row r="1093" spans="1:8" ht="17" customHeight="1">
      <c r="A1093" s="339"/>
      <c r="B1093" s="342" t="s">
        <v>649</v>
      </c>
      <c r="C1093" s="542" t="str">
        <f>C1085</f>
        <v/>
      </c>
      <c r="D1093" s="542" t="str">
        <f>D1085</f>
        <v/>
      </c>
      <c r="E1093" s="542" t="str">
        <f>E1085</f>
        <v/>
      </c>
      <c r="F1093" s="542" t="str">
        <f>F1085</f>
        <v/>
      </c>
      <c r="G1093" s="542" t="str">
        <f>G1085</f>
        <v/>
      </c>
      <c r="H1093" s="341"/>
    </row>
    <row r="1094" spans="1:8" ht="17" customHeight="1">
      <c r="A1094" s="339"/>
      <c r="B1094" s="368" t="str">
        <f>'statement of marks'!$EP$5</f>
        <v>Nk= mifLFkfr</v>
      </c>
      <c r="C1094" s="543"/>
      <c r="D1094" s="543"/>
      <c r="E1094" s="544" t="str">
        <f>IF(OR('statement of marks'!$EP31="",E1085=""),"",'statement of marks'!$EP31)</f>
        <v/>
      </c>
      <c r="F1094" s="544" t="str">
        <f>IF(OR('statement of marks'!$EP31="",F1085=""),"",'statement of marks'!$EP31)</f>
        <v/>
      </c>
      <c r="G1094" s="544" t="str">
        <f>IF(OR('statement of marks'!$EP31="",G1085=""),"",'statement of marks'!$EP31)</f>
        <v/>
      </c>
      <c r="H1094" s="341"/>
    </row>
    <row r="1095" spans="1:8" ht="17" customHeight="1">
      <c r="A1095" s="339"/>
      <c r="B1095" s="368" t="str">
        <f>'statement of marks'!$EO$5</f>
        <v>dqy ehfVax</v>
      </c>
      <c r="C1095" s="545"/>
      <c r="D1095" s="545"/>
      <c r="E1095" s="545" t="str">
        <f>IF(OR('statement of marks'!$EO31="",E1085=""),"",'statement of marks'!$EO31)</f>
        <v/>
      </c>
      <c r="F1095" s="545" t="str">
        <f>IF(OR('statement of marks'!$EO31="",F1085=""),"",'statement of marks'!$EO31)</f>
        <v/>
      </c>
      <c r="G1095" s="545" t="str">
        <f>IF(OR('statement of marks'!$EO31="",G1085=""),"",'statement of marks'!$EO31)</f>
        <v/>
      </c>
      <c r="H1095" s="341"/>
    </row>
    <row r="1096" spans="1:8" ht="17" customHeight="1">
      <c r="A1096" s="339"/>
      <c r="B1096" s="368" t="s">
        <v>620</v>
      </c>
      <c r="C1096" s="545" t="str">
        <f>IF(OR(C1094="",C1095=""),"",C1094/C1095*100)</f>
        <v/>
      </c>
      <c r="D1096" s="545" t="str">
        <f t="shared" ref="D1096:G1096" si="27">IF(OR(D1094="",D1095=""),"",D1094/D1095*100)</f>
        <v/>
      </c>
      <c r="E1096" s="545" t="str">
        <f t="shared" si="27"/>
        <v/>
      </c>
      <c r="F1096" s="545" t="str">
        <f t="shared" si="27"/>
        <v/>
      </c>
      <c r="G1096" s="545" t="str">
        <f t="shared" si="27"/>
        <v/>
      </c>
      <c r="H1096" s="341"/>
    </row>
    <row r="1097" spans="1:8" ht="17" customHeight="1">
      <c r="A1097" s="339"/>
      <c r="B1097" s="368" t="s">
        <v>621</v>
      </c>
      <c r="C1097" s="545"/>
      <c r="D1097" s="545"/>
      <c r="E1097" s="545"/>
      <c r="F1097" s="545"/>
      <c r="G1097" s="545"/>
      <c r="H1097" s="341"/>
    </row>
    <row r="1098" spans="1:8" ht="17" customHeight="1">
      <c r="A1098" s="339"/>
      <c r="B1098" s="369" t="s">
        <v>618</v>
      </c>
      <c r="C1098" s="1126" t="str">
        <f>IF('statement of marks'!EY31="","",'statement of marks'!EY31)</f>
        <v/>
      </c>
      <c r="D1098" s="1127"/>
      <c r="E1098" s="1127"/>
      <c r="F1098" s="1127"/>
      <c r="G1098" s="1127"/>
      <c r="H1098" s="1128"/>
    </row>
    <row r="1099" spans="1:8" ht="17" customHeight="1">
      <c r="A1099" s="1098"/>
      <c r="B1099" s="1099"/>
      <c r="C1099" s="1090"/>
      <c r="D1099" s="1090"/>
      <c r="E1099" s="1090"/>
      <c r="F1099" s="1091"/>
      <c r="G1099" s="1091"/>
      <c r="H1099" s="1092"/>
    </row>
    <row r="1100" spans="1:8" ht="17" customHeight="1" thickBot="1">
      <c r="A1100" s="1096" t="s">
        <v>623</v>
      </c>
      <c r="B1100" s="1097"/>
      <c r="C1100" s="1102" t="s">
        <v>73</v>
      </c>
      <c r="D1100" s="1102"/>
      <c r="E1100" s="1102"/>
      <c r="F1100" s="1103" t="s">
        <v>624</v>
      </c>
      <c r="G1100" s="1103"/>
      <c r="H1100" s="1104"/>
    </row>
    <row r="1101" spans="1:8" ht="17" customHeight="1">
      <c r="A1101" s="1079" t="s">
        <v>592</v>
      </c>
      <c r="B1101" s="1080"/>
      <c r="C1101" s="1080"/>
      <c r="D1101" s="1080"/>
      <c r="E1101" s="1080"/>
      <c r="F1101" s="1080"/>
      <c r="G1101" s="1080"/>
      <c r="H1101" s="1081"/>
    </row>
    <row r="1102" spans="1:8" ht="17" customHeight="1">
      <c r="A1102" s="1082" t="s">
        <v>611</v>
      </c>
      <c r="B1102" s="1083"/>
      <c r="C1102" s="1083"/>
      <c r="D1102" s="1083"/>
      <c r="E1102" s="1083"/>
      <c r="F1102" s="1083"/>
      <c r="G1102" s="1083"/>
      <c r="H1102" s="1084"/>
    </row>
    <row r="1103" spans="1:8" ht="17" customHeight="1">
      <c r="A1103" s="339"/>
      <c r="B1103" s="1085" t="s">
        <v>74</v>
      </c>
      <c r="C1103" s="1085"/>
      <c r="D1103" s="527">
        <f>YEAR(details!F32)</f>
        <v>1900</v>
      </c>
      <c r="E1103" s="528" t="s">
        <v>594</v>
      </c>
      <c r="F1103" s="527" t="str">
        <f>'statement of marks'!$F$3</f>
        <v>2015-16</v>
      </c>
      <c r="G1103" s="1085" t="s">
        <v>595</v>
      </c>
      <c r="H1103" s="1086"/>
    </row>
    <row r="1104" spans="1:8" ht="17" customHeight="1">
      <c r="A1104" s="339"/>
      <c r="B1104" s="1062" t="s">
        <v>593</v>
      </c>
      <c r="C1104" s="1063"/>
      <c r="D1104" s="1077" t="str">
        <f>'statement of marks'!$A$1</f>
        <v>jk- ck- ek/;fed fo|ky; uohu] fuEckgsM+k</v>
      </c>
      <c r="E1104" s="1077"/>
      <c r="F1104" s="1077"/>
      <c r="G1104" s="1077"/>
      <c r="H1104" s="1078"/>
    </row>
    <row r="1105" spans="1:8" ht="17" customHeight="1">
      <c r="A1105" s="339"/>
      <c r="B1105" s="1062" t="str">
        <f>'statement of marks'!$H$3</f>
        <v>fo|ky; dk Mk;l dksM+ →</v>
      </c>
      <c r="C1105" s="1063"/>
      <c r="D1105" s="1073" t="str">
        <f>'statement of marks'!$I$3</f>
        <v>00001</v>
      </c>
      <c r="E1105" s="1074"/>
      <c r="F1105" s="1075"/>
      <c r="G1105" s="1075"/>
      <c r="H1105" s="1076"/>
    </row>
    <row r="1106" spans="1:8" ht="17" customHeight="1">
      <c r="A1106" s="339"/>
      <c r="B1106" s="1062" t="s">
        <v>579</v>
      </c>
      <c r="C1106" s="1063"/>
      <c r="D1106" s="1077" t="str">
        <f>IF('statement of marks'!H32="","",'statement of marks'!H32)</f>
        <v>v 026</v>
      </c>
      <c r="E1106" s="1077"/>
      <c r="F1106" s="1077"/>
      <c r="G1106" s="1077"/>
      <c r="H1106" s="1078"/>
    </row>
    <row r="1107" spans="1:8" ht="17" customHeight="1">
      <c r="A1107" s="339"/>
      <c r="B1107" s="1062" t="s">
        <v>596</v>
      </c>
      <c r="C1107" s="1063"/>
      <c r="D1107" s="529" t="str">
        <f>IF('statement of marks'!C32="B","Nk=",IF('statement of marks'!C32="G","Nk=k",""))</f>
        <v/>
      </c>
      <c r="E1107" s="529" t="s">
        <v>585</v>
      </c>
      <c r="F1107" s="1111" t="str">
        <f>IF('statement of marks'!B32="","",'statement of marks'!B32)</f>
        <v/>
      </c>
      <c r="G1107" s="1111"/>
      <c r="H1107" s="1112"/>
    </row>
    <row r="1108" spans="1:8" ht="17" customHeight="1">
      <c r="A1108" s="339"/>
      <c r="B1108" s="1062" t="s">
        <v>581</v>
      </c>
      <c r="C1108" s="1063"/>
      <c r="D1108" s="1077" t="str">
        <f>IF('statement of marks'!J32="","",'statement of marks'!J32)</f>
        <v>l 026</v>
      </c>
      <c r="E1108" s="1077"/>
      <c r="F1108" s="1077"/>
      <c r="G1108" s="1077"/>
      <c r="H1108" s="1078"/>
    </row>
    <row r="1109" spans="1:8" ht="17" customHeight="1">
      <c r="A1109" s="339"/>
      <c r="B1109" s="1062" t="s">
        <v>580</v>
      </c>
      <c r="C1109" s="1063"/>
      <c r="D1109" s="1077" t="str">
        <f>IF('statement of marks'!I32="","",'statement of marks'!I32)</f>
        <v>c 026</v>
      </c>
      <c r="E1109" s="1077"/>
      <c r="F1109" s="1077"/>
      <c r="G1109" s="1077"/>
      <c r="H1109" s="1078"/>
    </row>
    <row r="1110" spans="1:8" ht="17" customHeight="1">
      <c r="A1110" s="339"/>
      <c r="B1110" s="1062" t="s">
        <v>598</v>
      </c>
      <c r="C1110" s="1063"/>
      <c r="D1110" s="1077" t="str">
        <f>IF(details!M32="","",details!M32)</f>
        <v/>
      </c>
      <c r="E1110" s="1077"/>
      <c r="F1110" s="1077"/>
      <c r="G1110" s="1077"/>
      <c r="H1110" s="1078"/>
    </row>
    <row r="1111" spans="1:8" ht="17" customHeight="1">
      <c r="A1111" s="339"/>
      <c r="B1111" s="1062" t="s">
        <v>648</v>
      </c>
      <c r="C1111" s="1063"/>
      <c r="D1111" s="1077" t="str">
        <f>IF(details!N32="","",details!N32)</f>
        <v/>
      </c>
      <c r="E1111" s="1077"/>
      <c r="F1111" s="1077"/>
      <c r="G1111" s="1077"/>
      <c r="H1111" s="1078"/>
    </row>
    <row r="1112" spans="1:8" ht="17" customHeight="1">
      <c r="A1112" s="339"/>
      <c r="B1112" s="1062" t="s">
        <v>71</v>
      </c>
      <c r="C1112" s="1063"/>
      <c r="D1112" s="530">
        <f>'statement of marks'!$D$3</f>
        <v>3</v>
      </c>
      <c r="E1112" s="531" t="s">
        <v>583</v>
      </c>
      <c r="F1112" s="530" t="str">
        <f>IF('statement of marks'!E32="","",'statement of marks'!E32)</f>
        <v/>
      </c>
      <c r="G1112" s="531" t="s">
        <v>597</v>
      </c>
      <c r="H1112" s="340" t="str">
        <f>IF(details!F32="","",details!F32)</f>
        <v/>
      </c>
    </row>
    <row r="1113" spans="1:8" ht="17" customHeight="1">
      <c r="A1113" s="339"/>
      <c r="B1113" s="1062" t="s">
        <v>587</v>
      </c>
      <c r="C1113" s="1063"/>
      <c r="D1113" s="1115" t="str">
        <f>IF('statement of marks'!F32="","",'statement of marks'!F32)</f>
        <v/>
      </c>
      <c r="E1113" s="1115"/>
      <c r="F1113" s="1115"/>
      <c r="G1113" s="1115"/>
      <c r="H1113" s="1116"/>
    </row>
    <row r="1114" spans="1:8" ht="17" customHeight="1">
      <c r="A1114" s="339"/>
      <c r="B1114" s="1062" t="s">
        <v>588</v>
      </c>
      <c r="C1114" s="1063"/>
      <c r="D1114" s="1117" t="str">
        <f>IF('statement of marks'!G32="","",'statement of marks'!G32)</f>
        <v/>
      </c>
      <c r="E1114" s="1117"/>
      <c r="F1114" s="1117"/>
      <c r="G1114" s="1117"/>
      <c r="H1114" s="1118"/>
    </row>
    <row r="1115" spans="1:8" ht="17" customHeight="1">
      <c r="A1115" s="339"/>
      <c r="B1115" s="1087" t="s">
        <v>599</v>
      </c>
      <c r="C1115" s="1088"/>
      <c r="D1115" s="1088"/>
      <c r="E1115" s="1089"/>
      <c r="F1115" s="1119" t="str">
        <f>IF(details!P32="","",details!P32)</f>
        <v/>
      </c>
      <c r="G1115" s="1119"/>
      <c r="H1115" s="1120"/>
    </row>
    <row r="1116" spans="1:8" ht="17" customHeight="1">
      <c r="A1116" s="339"/>
      <c r="B1116" s="1062" t="s">
        <v>603</v>
      </c>
      <c r="C1116" s="1063"/>
      <c r="D1116" s="1077" t="str">
        <f>IF(details!L32="","",details!L32)</f>
        <v>Ik 026</v>
      </c>
      <c r="E1116" s="1077"/>
      <c r="F1116" s="1077"/>
      <c r="G1116" s="1077"/>
      <c r="H1116" s="1078"/>
    </row>
    <row r="1117" spans="1:8" ht="17" customHeight="1">
      <c r="A1117" s="339"/>
      <c r="B1117" s="1062" t="s">
        <v>604</v>
      </c>
      <c r="C1117" s="1063"/>
      <c r="D1117" s="1077" t="str">
        <f>IF(details!O32="","",details!O32)</f>
        <v/>
      </c>
      <c r="E1117" s="1077"/>
      <c r="F1117" s="1077"/>
      <c r="G1117" s="1077"/>
      <c r="H1117" s="1078"/>
    </row>
    <row r="1118" spans="1:8" ht="17" customHeight="1">
      <c r="A1118" s="339"/>
      <c r="B1118" s="1062" t="s">
        <v>605</v>
      </c>
      <c r="C1118" s="1063"/>
      <c r="D1118" s="532" t="str">
        <f>IF('statement of marks'!ER32="mRrh.kZ",'statement of marks'!$D$3,"")</f>
        <v/>
      </c>
      <c r="E1118" s="1065" t="s">
        <v>606</v>
      </c>
      <c r="F1118" s="1065"/>
      <c r="G1118" s="1113" t="str">
        <f>IF(D1118="","",D1118+1)</f>
        <v/>
      </c>
      <c r="H1118" s="1114"/>
    </row>
    <row r="1119" spans="1:8" ht="17" customHeight="1">
      <c r="A1119" s="339"/>
      <c r="B1119" s="1062" t="s">
        <v>607</v>
      </c>
      <c r="C1119" s="1063"/>
      <c r="D1119" s="1068">
        <f>IF(details!$L$4="","",details!$L$4)</f>
        <v>42460</v>
      </c>
      <c r="E1119" s="1069"/>
      <c r="F1119" s="1121"/>
      <c r="G1119" s="1121"/>
      <c r="H1119" s="1122"/>
    </row>
    <row r="1120" spans="1:8" ht="17" customHeight="1">
      <c r="A1120" s="339"/>
      <c r="B1120" s="1121"/>
      <c r="C1120" s="1121"/>
      <c r="D1120" s="1066"/>
      <c r="E1120" s="1067"/>
      <c r="F1120" s="1124"/>
      <c r="G1120" s="1124"/>
      <c r="H1120" s="1125"/>
    </row>
    <row r="1121" spans="1:8" ht="17" customHeight="1">
      <c r="A1121" s="339"/>
      <c r="B1121" s="1121" t="str">
        <f>IF(details!$H$4="","",details!$H$4)</f>
        <v>Jherh js[kk oekZ</v>
      </c>
      <c r="C1121" s="1121"/>
      <c r="D1121" s="1066"/>
      <c r="E1121" s="1067"/>
      <c r="F1121" s="1124" t="str">
        <f>IF(details!$E$4="","",details!$E$4)</f>
        <v>Jh jk/ks';ke tk'kh</v>
      </c>
      <c r="G1121" s="1124"/>
      <c r="H1121" s="1125"/>
    </row>
    <row r="1122" spans="1:8" ht="17" customHeight="1">
      <c r="A1122" s="1123" t="s">
        <v>608</v>
      </c>
      <c r="B1122" s="1124"/>
      <c r="C1122" s="1124"/>
      <c r="D1122" s="1064" t="s">
        <v>609</v>
      </c>
      <c r="E1122" s="1064"/>
      <c r="F1122" s="1124" t="s">
        <v>610</v>
      </c>
      <c r="G1122" s="1124"/>
      <c r="H1122" s="1125"/>
    </row>
    <row r="1123" spans="1:8" ht="17" customHeight="1">
      <c r="A1123" s="1082" t="s">
        <v>619</v>
      </c>
      <c r="B1123" s="1083"/>
      <c r="C1123" s="1083"/>
      <c r="D1123" s="1083"/>
      <c r="E1123" s="1083"/>
      <c r="F1123" s="1083"/>
      <c r="G1123" s="1083"/>
      <c r="H1123" s="1084"/>
    </row>
    <row r="1124" spans="1:8" ht="17" customHeight="1">
      <c r="A1124" s="339"/>
      <c r="B1124" s="369" t="s">
        <v>579</v>
      </c>
      <c r="C1124" s="1077" t="str">
        <f>IF('statement of marks'!H32="","",'statement of marks'!H32)</f>
        <v>v 026</v>
      </c>
      <c r="D1124" s="1077"/>
      <c r="E1124" s="1077"/>
      <c r="F1124" s="1077"/>
      <c r="G1124" s="1077"/>
      <c r="H1124" s="1078"/>
    </row>
    <row r="1125" spans="1:8" ht="17" customHeight="1">
      <c r="A1125" s="339"/>
      <c r="B1125" s="369" t="s">
        <v>580</v>
      </c>
      <c r="C1125" s="1077" t="str">
        <f>IF('statement of marks'!I32="","",'statement of marks'!I32)</f>
        <v>c 026</v>
      </c>
      <c r="D1125" s="1077"/>
      <c r="E1125" s="1077"/>
      <c r="F1125" s="1077"/>
      <c r="G1125" s="1077"/>
      <c r="H1125" s="1078"/>
    </row>
    <row r="1126" spans="1:8" ht="17" customHeight="1">
      <c r="A1126" s="339"/>
      <c r="B1126" s="369" t="s">
        <v>581</v>
      </c>
      <c r="C1126" s="1077" t="str">
        <f>IF('statement of marks'!J32="","",'statement of marks'!J32)</f>
        <v>l 026</v>
      </c>
      <c r="D1126" s="1077"/>
      <c r="E1126" s="1077"/>
      <c r="F1126" s="1077"/>
      <c r="G1126" s="1077"/>
      <c r="H1126" s="1078"/>
    </row>
    <row r="1127" spans="1:8" ht="17" customHeight="1">
      <c r="A1127" s="339"/>
      <c r="B1127" s="369" t="s">
        <v>587</v>
      </c>
      <c r="C1127" s="533" t="str">
        <f>IF('statement of marks'!F32="","",'statement of marks'!F32)</f>
        <v/>
      </c>
      <c r="D1127" s="534" t="s">
        <v>622</v>
      </c>
      <c r="E1127" s="1117" t="str">
        <f>IF('statement of marks'!G32="","",'statement of marks'!G32)</f>
        <v/>
      </c>
      <c r="F1127" s="1117"/>
      <c r="G1127" s="1117"/>
      <c r="H1127" s="1118"/>
    </row>
    <row r="1128" spans="1:8" ht="17" customHeight="1">
      <c r="A1128" s="339"/>
      <c r="B1128" s="369" t="s">
        <v>584</v>
      </c>
      <c r="C1128" s="535" t="s">
        <v>612</v>
      </c>
      <c r="D1128" s="536" t="s">
        <v>613</v>
      </c>
      <c r="E1128" s="536" t="s">
        <v>614</v>
      </c>
      <c r="F1128" s="536" t="s">
        <v>615</v>
      </c>
      <c r="G1128" s="536" t="s">
        <v>616</v>
      </c>
      <c r="H1128" s="341"/>
    </row>
    <row r="1129" spans="1:8" ht="17" customHeight="1">
      <c r="A1129" s="339"/>
      <c r="B1129" s="368" t="s">
        <v>617</v>
      </c>
      <c r="C1129" s="537" t="str">
        <f>IF(AND('statement of marks'!$D$3=1,'statement of marks'!ER32="mRrh.kZ"),'statement of marks'!$F$3,"")</f>
        <v/>
      </c>
      <c r="D1129" s="537" t="str">
        <f>IF(AND('statement of marks'!$D$3=2,'statement of marks'!ER32="mRrh.kZ"),'statement of marks'!$F$3,"")</f>
        <v/>
      </c>
      <c r="E1129" s="537" t="str">
        <f>IF(AND('statement of marks'!$D$3=3,'statement of marks'!ER32="mRrh.kZ"),'statement of marks'!$F$3,"")</f>
        <v/>
      </c>
      <c r="F1129" s="537" t="str">
        <f>IF(AND('statement of marks'!$D$3=4,'statement of marks'!ER32="mRrh.kZ"),'statement of marks'!$F$3,"")</f>
        <v/>
      </c>
      <c r="G1129" s="537" t="str">
        <f>IF(AND('statement of marks'!$D$3=5,'statement of marks'!ER32="mRrh.kZ"),'statement of marks'!$F$3,"")</f>
        <v/>
      </c>
      <c r="H1129" s="341"/>
    </row>
    <row r="1130" spans="1:8" ht="17" customHeight="1">
      <c r="A1130" s="339"/>
      <c r="B1130" s="368" t="str">
        <f>'statement of marks'!$DQ$5</f>
        <v>fgUnh</v>
      </c>
      <c r="C1130" s="538"/>
      <c r="D1130" s="539"/>
      <c r="E1130" s="540" t="str">
        <f>IF(OR('statement of marks'!$DS32="",E1129=""),"",'statement of marks'!$DS32)</f>
        <v/>
      </c>
      <c r="F1130" s="540" t="str">
        <f>IF(OR('statement of marks'!$DS32="",F1129=""),"",'statement of marks'!$DS32)</f>
        <v/>
      </c>
      <c r="G1130" s="540" t="str">
        <f>IF(OR('statement of marks'!$DS32="",G1129=""),"",'statement of marks'!$DS32)</f>
        <v/>
      </c>
      <c r="H1130" s="341"/>
    </row>
    <row r="1131" spans="1:8" ht="17" customHeight="1">
      <c r="A1131" s="339"/>
      <c r="B1131" s="549" t="str">
        <f>'statement of marks'!$DW$5</f>
        <v>mnwZ</v>
      </c>
      <c r="C1131" s="538"/>
      <c r="D1131" s="539"/>
      <c r="E1131" s="540" t="str">
        <f>IF(OR('statement of marks'!$DY32="",E1129=""),"",'statement of marks'!$DY32)</f>
        <v/>
      </c>
      <c r="F1131" s="540" t="str">
        <f>IF(OR('statement of marks'!$DY32="",F1129=""),"",'statement of marks'!$DY32)</f>
        <v/>
      </c>
      <c r="G1131" s="540" t="str">
        <f>IF(OR('statement of marks'!$DY32="",G1129=""),"",'statement of marks'!$DY32)</f>
        <v/>
      </c>
      <c r="H1131" s="341"/>
    </row>
    <row r="1132" spans="1:8" ht="17" customHeight="1">
      <c r="A1132" s="339"/>
      <c r="B1132" s="368" t="str">
        <f>'statement of marks'!$DT$5</f>
        <v>vaxszth</v>
      </c>
      <c r="C1132" s="538"/>
      <c r="D1132" s="539"/>
      <c r="E1132" s="540" t="str">
        <f>IF(OR('statement of marks'!$DV32="",E1129=""),"",'statement of marks'!$DV32)</f>
        <v/>
      </c>
      <c r="F1132" s="540" t="str">
        <f>IF(OR('statement of marks'!$DV32="",F1129=""),"",'statement of marks'!$DV32)</f>
        <v/>
      </c>
      <c r="G1132" s="540" t="str">
        <f>IF(OR('statement of marks'!$DV32="",G1129=""),"",'statement of marks'!$DV32)</f>
        <v/>
      </c>
      <c r="H1132" s="341"/>
    </row>
    <row r="1133" spans="1:8" ht="17" customHeight="1">
      <c r="A1133" s="339"/>
      <c r="B1133" s="368" t="str">
        <f>'statement of marks'!$DZ$5</f>
        <v>xf.kr</v>
      </c>
      <c r="C1133" s="538"/>
      <c r="D1133" s="539"/>
      <c r="E1133" s="540" t="str">
        <f>IF(OR('statement of marks'!$EB32="",E1129=""),"",'statement of marks'!$EB32)</f>
        <v/>
      </c>
      <c r="F1133" s="540" t="str">
        <f>IF(OR('statement of marks'!$EB32="",F1129=""),"",'statement of marks'!$EB32)</f>
        <v/>
      </c>
      <c r="G1133" s="540" t="str">
        <f>IF(OR('statement of marks'!$EB32="",G1129=""),"",'statement of marks'!$EB32)</f>
        <v/>
      </c>
      <c r="H1133" s="341"/>
    </row>
    <row r="1134" spans="1:8" ht="17" customHeight="1">
      <c r="A1134" s="339"/>
      <c r="B1134" s="368" t="str">
        <f>'statement of marks'!$EC$5</f>
        <v>Ik;kZoj.k v/;;u</v>
      </c>
      <c r="C1134" s="538"/>
      <c r="D1134" s="539"/>
      <c r="E1134" s="540" t="str">
        <f>IF(OR('statement of marks'!$EE32="",E1130=""),"",'statement of marks'!$EE32)</f>
        <v/>
      </c>
      <c r="F1134" s="540" t="str">
        <f>IF(OR('statement of marks'!$EE32="",F1130=""),"",'statement of marks'!$EE32)</f>
        <v/>
      </c>
      <c r="G1134" s="540" t="str">
        <f>IF(OR('statement of marks'!$EE32="",G1130=""),"",'statement of marks'!$EE32)</f>
        <v/>
      </c>
      <c r="H1134" s="341"/>
    </row>
    <row r="1135" spans="1:8" ht="17" customHeight="1">
      <c r="A1135" s="339"/>
      <c r="B1135" s="368" t="str">
        <f>'statement of marks'!$EF$5</f>
        <v>dk;kZuqHko</v>
      </c>
      <c r="C1135" s="538"/>
      <c r="D1135" s="539"/>
      <c r="E1135" s="540" t="str">
        <f>IF(OR('statement of marks'!$EH32="",E1129=""),"",'statement of marks'!$EH32)</f>
        <v/>
      </c>
      <c r="F1135" s="540" t="str">
        <f>IF(OR('statement of marks'!$EH32="",F1129=""),"",'statement of marks'!$EH32)</f>
        <v/>
      </c>
      <c r="G1135" s="540" t="str">
        <f>IF(OR('statement of marks'!$EH32="",G1129=""),"",'statement of marks'!$EH32)</f>
        <v/>
      </c>
      <c r="H1135" s="341"/>
    </row>
    <row r="1136" spans="1:8" ht="17" customHeight="1">
      <c r="A1136" s="339"/>
      <c r="B1136" s="368" t="str">
        <f>'statement of marks'!$EI$5</f>
        <v>dyk f'k{kk</v>
      </c>
      <c r="C1136" s="538"/>
      <c r="D1136" s="539"/>
      <c r="E1136" s="541" t="str">
        <f>IF(OR('statement of marks'!$EK32="",E1129=""),"",'statement of marks'!$EK32)</f>
        <v/>
      </c>
      <c r="F1136" s="541" t="str">
        <f>IF(OR('statement of marks'!$EK32="",F1129=""),"",'statement of marks'!$EK32)</f>
        <v/>
      </c>
      <c r="G1136" s="541" t="str">
        <f>IF(OR('statement of marks'!$EK32="",G1129=""),"",'statement of marks'!$EK32)</f>
        <v/>
      </c>
      <c r="H1136" s="341"/>
    </row>
    <row r="1137" spans="1:8" ht="17" customHeight="1">
      <c r="A1137" s="339"/>
      <c r="B1137" s="342" t="s">
        <v>649</v>
      </c>
      <c r="C1137" s="542" t="str">
        <f>C1129</f>
        <v/>
      </c>
      <c r="D1137" s="542" t="str">
        <f>D1129</f>
        <v/>
      </c>
      <c r="E1137" s="542" t="str">
        <f>E1129</f>
        <v/>
      </c>
      <c r="F1137" s="542" t="str">
        <f>F1129</f>
        <v/>
      </c>
      <c r="G1137" s="542" t="str">
        <f>G1129</f>
        <v/>
      </c>
      <c r="H1137" s="341"/>
    </row>
    <row r="1138" spans="1:8" ht="17" customHeight="1">
      <c r="A1138" s="339"/>
      <c r="B1138" s="368" t="str">
        <f>'statement of marks'!$EP$5</f>
        <v>Nk= mifLFkfr</v>
      </c>
      <c r="C1138" s="543"/>
      <c r="D1138" s="543"/>
      <c r="E1138" s="544" t="str">
        <f>IF(OR('statement of marks'!$EP32="",E1129=""),"",'statement of marks'!$EP32)</f>
        <v/>
      </c>
      <c r="F1138" s="544" t="str">
        <f>IF(OR('statement of marks'!$EP32="",F1129=""),"",'statement of marks'!$EP32)</f>
        <v/>
      </c>
      <c r="G1138" s="544" t="str">
        <f>IF(OR('statement of marks'!$EP32="",G1129=""),"",'statement of marks'!$EP32)</f>
        <v/>
      </c>
      <c r="H1138" s="341"/>
    </row>
    <row r="1139" spans="1:8" ht="17" customHeight="1">
      <c r="A1139" s="339"/>
      <c r="B1139" s="368" t="str">
        <f>'statement of marks'!$EO$5</f>
        <v>dqy ehfVax</v>
      </c>
      <c r="C1139" s="545"/>
      <c r="D1139" s="545"/>
      <c r="E1139" s="545" t="str">
        <f>IF(OR('statement of marks'!$EO32="",E1129=""),"",'statement of marks'!$EO32)</f>
        <v/>
      </c>
      <c r="F1139" s="545" t="str">
        <f>IF(OR('statement of marks'!$EO32="",F1129=""),"",'statement of marks'!$EO32)</f>
        <v/>
      </c>
      <c r="G1139" s="545" t="str">
        <f>IF(OR('statement of marks'!$EO32="",G1129=""),"",'statement of marks'!$EO32)</f>
        <v/>
      </c>
      <c r="H1139" s="341"/>
    </row>
    <row r="1140" spans="1:8" ht="17" customHeight="1">
      <c r="A1140" s="339"/>
      <c r="B1140" s="368" t="s">
        <v>620</v>
      </c>
      <c r="C1140" s="545" t="str">
        <f>IF(OR(C1138="",C1139=""),"",C1138/C1139*100)</f>
        <v/>
      </c>
      <c r="D1140" s="545" t="str">
        <f t="shared" ref="D1140:G1140" si="28">IF(OR(D1138="",D1139=""),"",D1138/D1139*100)</f>
        <v/>
      </c>
      <c r="E1140" s="545" t="str">
        <f t="shared" si="28"/>
        <v/>
      </c>
      <c r="F1140" s="545" t="str">
        <f t="shared" si="28"/>
        <v/>
      </c>
      <c r="G1140" s="545" t="str">
        <f t="shared" si="28"/>
        <v/>
      </c>
      <c r="H1140" s="341"/>
    </row>
    <row r="1141" spans="1:8" ht="17" customHeight="1">
      <c r="A1141" s="339"/>
      <c r="B1141" s="368" t="s">
        <v>621</v>
      </c>
      <c r="C1141" s="545"/>
      <c r="D1141" s="545"/>
      <c r="E1141" s="545"/>
      <c r="F1141" s="545"/>
      <c r="G1141" s="545"/>
      <c r="H1141" s="341"/>
    </row>
    <row r="1142" spans="1:8" ht="17" customHeight="1">
      <c r="A1142" s="339"/>
      <c r="B1142" s="369" t="s">
        <v>618</v>
      </c>
      <c r="C1142" s="1126" t="str">
        <f>IF('statement of marks'!EY32="","",'statement of marks'!EY32)</f>
        <v/>
      </c>
      <c r="D1142" s="1127"/>
      <c r="E1142" s="1127"/>
      <c r="F1142" s="1127"/>
      <c r="G1142" s="1127"/>
      <c r="H1142" s="1128"/>
    </row>
    <row r="1143" spans="1:8" ht="17" customHeight="1">
      <c r="A1143" s="1098"/>
      <c r="B1143" s="1099"/>
      <c r="C1143" s="1090"/>
      <c r="D1143" s="1090"/>
      <c r="E1143" s="1090"/>
      <c r="F1143" s="1091"/>
      <c r="G1143" s="1091"/>
      <c r="H1143" s="1092"/>
    </row>
    <row r="1144" spans="1:8" ht="17" customHeight="1" thickBot="1">
      <c r="A1144" s="1096" t="s">
        <v>623</v>
      </c>
      <c r="B1144" s="1097"/>
      <c r="C1144" s="1102" t="s">
        <v>73</v>
      </c>
      <c r="D1144" s="1102"/>
      <c r="E1144" s="1102"/>
      <c r="F1144" s="1103" t="s">
        <v>624</v>
      </c>
      <c r="G1144" s="1103"/>
      <c r="H1144" s="1104"/>
    </row>
    <row r="1145" spans="1:8" ht="17" customHeight="1">
      <c r="A1145" s="1079" t="s">
        <v>592</v>
      </c>
      <c r="B1145" s="1080"/>
      <c r="C1145" s="1080"/>
      <c r="D1145" s="1080"/>
      <c r="E1145" s="1080"/>
      <c r="F1145" s="1080"/>
      <c r="G1145" s="1080"/>
      <c r="H1145" s="1081"/>
    </row>
    <row r="1146" spans="1:8" ht="17" customHeight="1">
      <c r="A1146" s="1082" t="s">
        <v>611</v>
      </c>
      <c r="B1146" s="1083"/>
      <c r="C1146" s="1083"/>
      <c r="D1146" s="1083"/>
      <c r="E1146" s="1083"/>
      <c r="F1146" s="1083"/>
      <c r="G1146" s="1083"/>
      <c r="H1146" s="1084"/>
    </row>
    <row r="1147" spans="1:8" ht="17" customHeight="1">
      <c r="A1147" s="339"/>
      <c r="B1147" s="1085" t="s">
        <v>74</v>
      </c>
      <c r="C1147" s="1085"/>
      <c r="D1147" s="527">
        <f>YEAR(details!F33)</f>
        <v>1900</v>
      </c>
      <c r="E1147" s="528" t="s">
        <v>594</v>
      </c>
      <c r="F1147" s="527" t="str">
        <f>'statement of marks'!$F$3</f>
        <v>2015-16</v>
      </c>
      <c r="G1147" s="1085" t="s">
        <v>595</v>
      </c>
      <c r="H1147" s="1086"/>
    </row>
    <row r="1148" spans="1:8" ht="17" customHeight="1">
      <c r="A1148" s="339"/>
      <c r="B1148" s="1062" t="s">
        <v>593</v>
      </c>
      <c r="C1148" s="1063"/>
      <c r="D1148" s="1077" t="str">
        <f>'statement of marks'!$A$1</f>
        <v>jk- ck- ek/;fed fo|ky; uohu] fuEckgsM+k</v>
      </c>
      <c r="E1148" s="1077"/>
      <c r="F1148" s="1077"/>
      <c r="G1148" s="1077"/>
      <c r="H1148" s="1078"/>
    </row>
    <row r="1149" spans="1:8" ht="17" customHeight="1">
      <c r="A1149" s="339"/>
      <c r="B1149" s="1062" t="str">
        <f>'statement of marks'!$H$3</f>
        <v>fo|ky; dk Mk;l dksM+ →</v>
      </c>
      <c r="C1149" s="1063"/>
      <c r="D1149" s="1073" t="str">
        <f>'statement of marks'!$I$3</f>
        <v>00001</v>
      </c>
      <c r="E1149" s="1074"/>
      <c r="F1149" s="1075"/>
      <c r="G1149" s="1075"/>
      <c r="H1149" s="1076"/>
    </row>
    <row r="1150" spans="1:8" ht="17" customHeight="1">
      <c r="A1150" s="339"/>
      <c r="B1150" s="1062" t="s">
        <v>579</v>
      </c>
      <c r="C1150" s="1063"/>
      <c r="D1150" s="1077" t="str">
        <f>IF('statement of marks'!H33="","",'statement of marks'!H33)</f>
        <v>v 027</v>
      </c>
      <c r="E1150" s="1077"/>
      <c r="F1150" s="1077"/>
      <c r="G1150" s="1077"/>
      <c r="H1150" s="1078"/>
    </row>
    <row r="1151" spans="1:8" ht="17" customHeight="1">
      <c r="A1151" s="339"/>
      <c r="B1151" s="1062" t="s">
        <v>596</v>
      </c>
      <c r="C1151" s="1063"/>
      <c r="D1151" s="529" t="str">
        <f>IF('statement of marks'!C33="B","Nk=",IF('statement of marks'!C33="G","Nk=k",""))</f>
        <v/>
      </c>
      <c r="E1151" s="529" t="s">
        <v>585</v>
      </c>
      <c r="F1151" s="1111" t="str">
        <f>IF('statement of marks'!B33="","",'statement of marks'!B33)</f>
        <v/>
      </c>
      <c r="G1151" s="1111"/>
      <c r="H1151" s="1112"/>
    </row>
    <row r="1152" spans="1:8" ht="17" customHeight="1">
      <c r="A1152" s="339"/>
      <c r="B1152" s="1062" t="s">
        <v>581</v>
      </c>
      <c r="C1152" s="1063"/>
      <c r="D1152" s="1077" t="str">
        <f>IF('statement of marks'!J33="","",'statement of marks'!J33)</f>
        <v>l 027</v>
      </c>
      <c r="E1152" s="1077"/>
      <c r="F1152" s="1077"/>
      <c r="G1152" s="1077"/>
      <c r="H1152" s="1078"/>
    </row>
    <row r="1153" spans="1:8" ht="17" customHeight="1">
      <c r="A1153" s="339"/>
      <c r="B1153" s="1062" t="s">
        <v>580</v>
      </c>
      <c r="C1153" s="1063"/>
      <c r="D1153" s="1077" t="str">
        <f>IF('statement of marks'!I33="","",'statement of marks'!I33)</f>
        <v>c 027</v>
      </c>
      <c r="E1153" s="1077"/>
      <c r="F1153" s="1077"/>
      <c r="G1153" s="1077"/>
      <c r="H1153" s="1078"/>
    </row>
    <row r="1154" spans="1:8" ht="17" customHeight="1">
      <c r="A1154" s="339"/>
      <c r="B1154" s="1062" t="s">
        <v>598</v>
      </c>
      <c r="C1154" s="1063"/>
      <c r="D1154" s="1077" t="str">
        <f>IF(details!M33="","",details!M33)</f>
        <v/>
      </c>
      <c r="E1154" s="1077"/>
      <c r="F1154" s="1077"/>
      <c r="G1154" s="1077"/>
      <c r="H1154" s="1078"/>
    </row>
    <row r="1155" spans="1:8" ht="17" customHeight="1">
      <c r="A1155" s="339"/>
      <c r="B1155" s="1062" t="s">
        <v>648</v>
      </c>
      <c r="C1155" s="1063"/>
      <c r="D1155" s="1077" t="str">
        <f>IF(details!N33="","",details!N33)</f>
        <v/>
      </c>
      <c r="E1155" s="1077"/>
      <c r="F1155" s="1077"/>
      <c r="G1155" s="1077"/>
      <c r="H1155" s="1078"/>
    </row>
    <row r="1156" spans="1:8" ht="17" customHeight="1">
      <c r="A1156" s="339"/>
      <c r="B1156" s="1062" t="s">
        <v>71</v>
      </c>
      <c r="C1156" s="1063"/>
      <c r="D1156" s="530">
        <f>'statement of marks'!$D$3</f>
        <v>3</v>
      </c>
      <c r="E1156" s="531" t="s">
        <v>583</v>
      </c>
      <c r="F1156" s="530" t="str">
        <f>IF('statement of marks'!E33="","",'statement of marks'!E33)</f>
        <v/>
      </c>
      <c r="G1156" s="531" t="s">
        <v>597</v>
      </c>
      <c r="H1156" s="340" t="str">
        <f>IF(details!F33="","",details!F33)</f>
        <v/>
      </c>
    </row>
    <row r="1157" spans="1:8" ht="17" customHeight="1">
      <c r="A1157" s="339"/>
      <c r="B1157" s="1062" t="s">
        <v>587</v>
      </c>
      <c r="C1157" s="1063"/>
      <c r="D1157" s="1115" t="str">
        <f>IF('statement of marks'!F33="","",'statement of marks'!F33)</f>
        <v/>
      </c>
      <c r="E1157" s="1115"/>
      <c r="F1157" s="1115"/>
      <c r="G1157" s="1115"/>
      <c r="H1157" s="1116"/>
    </row>
    <row r="1158" spans="1:8" ht="17" customHeight="1">
      <c r="A1158" s="339"/>
      <c r="B1158" s="1062" t="s">
        <v>588</v>
      </c>
      <c r="C1158" s="1063"/>
      <c r="D1158" s="1117" t="str">
        <f>IF('statement of marks'!G33="","",'statement of marks'!G33)</f>
        <v/>
      </c>
      <c r="E1158" s="1117"/>
      <c r="F1158" s="1117"/>
      <c r="G1158" s="1117"/>
      <c r="H1158" s="1118"/>
    </row>
    <row r="1159" spans="1:8" ht="17" customHeight="1">
      <c r="A1159" s="339"/>
      <c r="B1159" s="1087" t="s">
        <v>599</v>
      </c>
      <c r="C1159" s="1088"/>
      <c r="D1159" s="1088"/>
      <c r="E1159" s="1089"/>
      <c r="F1159" s="1119" t="str">
        <f>IF(details!P33="","",details!P33)</f>
        <v/>
      </c>
      <c r="G1159" s="1119"/>
      <c r="H1159" s="1120"/>
    </row>
    <row r="1160" spans="1:8" ht="17" customHeight="1">
      <c r="A1160" s="339"/>
      <c r="B1160" s="1062" t="s">
        <v>603</v>
      </c>
      <c r="C1160" s="1063"/>
      <c r="D1160" s="1077" t="str">
        <f>IF(details!L33="","",details!L33)</f>
        <v>Ik 027</v>
      </c>
      <c r="E1160" s="1077"/>
      <c r="F1160" s="1077"/>
      <c r="G1160" s="1077"/>
      <c r="H1160" s="1078"/>
    </row>
    <row r="1161" spans="1:8" ht="17" customHeight="1">
      <c r="A1161" s="339"/>
      <c r="B1161" s="1062" t="s">
        <v>604</v>
      </c>
      <c r="C1161" s="1063"/>
      <c r="D1161" s="1077" t="str">
        <f>IF(details!O33="","",details!O33)</f>
        <v/>
      </c>
      <c r="E1161" s="1077"/>
      <c r="F1161" s="1077"/>
      <c r="G1161" s="1077"/>
      <c r="H1161" s="1078"/>
    </row>
    <row r="1162" spans="1:8" ht="17" customHeight="1">
      <c r="A1162" s="339"/>
      <c r="B1162" s="1062" t="s">
        <v>605</v>
      </c>
      <c r="C1162" s="1063"/>
      <c r="D1162" s="532" t="str">
        <f>IF('statement of marks'!ER33="mRrh.kZ",'statement of marks'!$D$3,"")</f>
        <v/>
      </c>
      <c r="E1162" s="1065" t="s">
        <v>606</v>
      </c>
      <c r="F1162" s="1065"/>
      <c r="G1162" s="1113" t="str">
        <f>IF(D1162="","",D1162+1)</f>
        <v/>
      </c>
      <c r="H1162" s="1114"/>
    </row>
    <row r="1163" spans="1:8" ht="17" customHeight="1">
      <c r="A1163" s="339"/>
      <c r="B1163" s="1085" t="s">
        <v>607</v>
      </c>
      <c r="C1163" s="1085"/>
      <c r="D1163" s="1068">
        <f>IF(details!$L$4="","",details!$L$4)</f>
        <v>42460</v>
      </c>
      <c r="E1163" s="1069"/>
      <c r="F1163" s="1121"/>
      <c r="G1163" s="1121"/>
      <c r="H1163" s="1122"/>
    </row>
    <row r="1164" spans="1:8" ht="17" customHeight="1">
      <c r="A1164" s="339"/>
      <c r="B1164" s="1121"/>
      <c r="C1164" s="1121"/>
      <c r="D1164" s="1066"/>
      <c r="E1164" s="1067"/>
      <c r="F1164" s="1124"/>
      <c r="G1164" s="1124"/>
      <c r="H1164" s="1125"/>
    </row>
    <row r="1165" spans="1:8" ht="17" customHeight="1">
      <c r="A1165" s="339"/>
      <c r="B1165" s="1121" t="str">
        <f>IF(details!$H$4="","",details!$H$4)</f>
        <v>Jherh js[kk oekZ</v>
      </c>
      <c r="C1165" s="1121"/>
      <c r="D1165" s="1066"/>
      <c r="E1165" s="1067"/>
      <c r="F1165" s="1124" t="str">
        <f>IF(details!$E$4="","",details!$E$4)</f>
        <v>Jh jk/ks';ke tk'kh</v>
      </c>
      <c r="G1165" s="1124"/>
      <c r="H1165" s="1125"/>
    </row>
    <row r="1166" spans="1:8" ht="17" customHeight="1">
      <c r="A1166" s="1123" t="s">
        <v>608</v>
      </c>
      <c r="B1166" s="1124"/>
      <c r="C1166" s="1124"/>
      <c r="D1166" s="1064" t="s">
        <v>609</v>
      </c>
      <c r="E1166" s="1064"/>
      <c r="F1166" s="1124" t="s">
        <v>610</v>
      </c>
      <c r="G1166" s="1124"/>
      <c r="H1166" s="1125"/>
    </row>
    <row r="1167" spans="1:8" ht="17" customHeight="1">
      <c r="A1167" s="1082" t="s">
        <v>619</v>
      </c>
      <c r="B1167" s="1083"/>
      <c r="C1167" s="1083"/>
      <c r="D1167" s="1083"/>
      <c r="E1167" s="1083"/>
      <c r="F1167" s="1083"/>
      <c r="G1167" s="1083"/>
      <c r="H1167" s="1084"/>
    </row>
    <row r="1168" spans="1:8" ht="17" customHeight="1">
      <c r="A1168" s="339"/>
      <c r="B1168" s="369" t="s">
        <v>579</v>
      </c>
      <c r="C1168" s="1077" t="str">
        <f>IF('statement of marks'!H33="","",'statement of marks'!H33)</f>
        <v>v 027</v>
      </c>
      <c r="D1168" s="1077"/>
      <c r="E1168" s="1077"/>
      <c r="F1168" s="1077"/>
      <c r="G1168" s="1077"/>
      <c r="H1168" s="1078"/>
    </row>
    <row r="1169" spans="1:8" ht="17" customHeight="1">
      <c r="A1169" s="339"/>
      <c r="B1169" s="369" t="s">
        <v>580</v>
      </c>
      <c r="C1169" s="1077" t="str">
        <f>IF('statement of marks'!I33="","",'statement of marks'!I33)</f>
        <v>c 027</v>
      </c>
      <c r="D1169" s="1077"/>
      <c r="E1169" s="1077"/>
      <c r="F1169" s="1077"/>
      <c r="G1169" s="1077"/>
      <c r="H1169" s="1078"/>
    </row>
    <row r="1170" spans="1:8" ht="17" customHeight="1">
      <c r="A1170" s="339"/>
      <c r="B1170" s="369" t="s">
        <v>581</v>
      </c>
      <c r="C1170" s="1077" t="str">
        <f>IF('statement of marks'!J33="","",'statement of marks'!J33)</f>
        <v>l 027</v>
      </c>
      <c r="D1170" s="1077"/>
      <c r="E1170" s="1077"/>
      <c r="F1170" s="1077"/>
      <c r="G1170" s="1077"/>
      <c r="H1170" s="1078"/>
    </row>
    <row r="1171" spans="1:8" ht="17" customHeight="1">
      <c r="A1171" s="339"/>
      <c r="B1171" s="369" t="s">
        <v>587</v>
      </c>
      <c r="C1171" s="533" t="str">
        <f>IF('statement of marks'!F33="","",'statement of marks'!F33)</f>
        <v/>
      </c>
      <c r="D1171" s="534" t="s">
        <v>622</v>
      </c>
      <c r="E1171" s="1117" t="str">
        <f>IF('statement of marks'!G33="","",'statement of marks'!G33)</f>
        <v/>
      </c>
      <c r="F1171" s="1117"/>
      <c r="G1171" s="1117"/>
      <c r="H1171" s="1118"/>
    </row>
    <row r="1172" spans="1:8" ht="17" customHeight="1">
      <c r="A1172" s="339"/>
      <c r="B1172" s="369" t="s">
        <v>584</v>
      </c>
      <c r="C1172" s="535" t="s">
        <v>612</v>
      </c>
      <c r="D1172" s="536" t="s">
        <v>613</v>
      </c>
      <c r="E1172" s="536" t="s">
        <v>614</v>
      </c>
      <c r="F1172" s="536" t="s">
        <v>615</v>
      </c>
      <c r="G1172" s="536" t="s">
        <v>616</v>
      </c>
      <c r="H1172" s="341"/>
    </row>
    <row r="1173" spans="1:8" ht="17" customHeight="1">
      <c r="A1173" s="339"/>
      <c r="B1173" s="368" t="s">
        <v>617</v>
      </c>
      <c r="C1173" s="537" t="str">
        <f>IF(AND('statement of marks'!$D$3=1,'statement of marks'!ER33="mRrh.kZ"),'statement of marks'!$F$3,"")</f>
        <v/>
      </c>
      <c r="D1173" s="537" t="str">
        <f>IF(AND('statement of marks'!$D$3=2,'statement of marks'!ER33="mRrh.kZ"),'statement of marks'!$F$3,"")</f>
        <v/>
      </c>
      <c r="E1173" s="537" t="str">
        <f>IF(AND('statement of marks'!$D$3=3,'statement of marks'!ER33="mRrh.kZ"),'statement of marks'!$F$3,"")</f>
        <v/>
      </c>
      <c r="F1173" s="537" t="str">
        <f>IF(AND('statement of marks'!$D$3=4,'statement of marks'!ER33="mRrh.kZ"),'statement of marks'!$F$3,"")</f>
        <v/>
      </c>
      <c r="G1173" s="537" t="str">
        <f>IF(AND('statement of marks'!$D$3=5,'statement of marks'!ER33="mRrh.kZ"),'statement of marks'!$F$3,"")</f>
        <v/>
      </c>
      <c r="H1173" s="341"/>
    </row>
    <row r="1174" spans="1:8" ht="17" customHeight="1">
      <c r="A1174" s="339"/>
      <c r="B1174" s="368" t="str">
        <f>'statement of marks'!$DQ$5</f>
        <v>fgUnh</v>
      </c>
      <c r="C1174" s="538"/>
      <c r="D1174" s="539"/>
      <c r="E1174" s="540" t="str">
        <f>IF(OR('statement of marks'!$DS33="",E1173=""),"",'statement of marks'!$DS33)</f>
        <v/>
      </c>
      <c r="F1174" s="540" t="str">
        <f>IF(OR('statement of marks'!$DS33="",F1173=""),"",'statement of marks'!$DS33)</f>
        <v/>
      </c>
      <c r="G1174" s="540" t="str">
        <f>IF(OR('statement of marks'!$DS33="",G1173=""),"",'statement of marks'!$DS33)</f>
        <v/>
      </c>
      <c r="H1174" s="341"/>
    </row>
    <row r="1175" spans="1:8" ht="17" customHeight="1">
      <c r="A1175" s="339"/>
      <c r="B1175" s="549" t="str">
        <f>'statement of marks'!$DW$5</f>
        <v>mnwZ</v>
      </c>
      <c r="C1175" s="538"/>
      <c r="D1175" s="539"/>
      <c r="E1175" s="540" t="str">
        <f>IF(OR('statement of marks'!$DY33="",E1173=""),"",'statement of marks'!$DY33)</f>
        <v/>
      </c>
      <c r="F1175" s="540" t="str">
        <f>IF(OR('statement of marks'!$DY33="",F1173=""),"",'statement of marks'!$DY33)</f>
        <v/>
      </c>
      <c r="G1175" s="540" t="str">
        <f>IF(OR('statement of marks'!$DY33="",G1173=""),"",'statement of marks'!$DY33)</f>
        <v/>
      </c>
      <c r="H1175" s="341"/>
    </row>
    <row r="1176" spans="1:8" ht="17" customHeight="1">
      <c r="A1176" s="339"/>
      <c r="B1176" s="368" t="str">
        <f>'statement of marks'!$DT$5</f>
        <v>vaxszth</v>
      </c>
      <c r="C1176" s="538"/>
      <c r="D1176" s="539"/>
      <c r="E1176" s="540" t="str">
        <f>IF(OR('statement of marks'!$DV33="",E1173=""),"",'statement of marks'!$DV33)</f>
        <v/>
      </c>
      <c r="F1176" s="540" t="str">
        <f>IF(OR('statement of marks'!$DV33="",F1173=""),"",'statement of marks'!$DV33)</f>
        <v/>
      </c>
      <c r="G1176" s="540" t="str">
        <f>IF(OR('statement of marks'!$DV33="",G1173=""),"",'statement of marks'!$DV33)</f>
        <v/>
      </c>
      <c r="H1176" s="341"/>
    </row>
    <row r="1177" spans="1:8" ht="17" customHeight="1">
      <c r="A1177" s="339"/>
      <c r="B1177" s="368" t="str">
        <f>'statement of marks'!$DZ$5</f>
        <v>xf.kr</v>
      </c>
      <c r="C1177" s="538"/>
      <c r="D1177" s="539"/>
      <c r="E1177" s="540" t="str">
        <f>IF(OR('statement of marks'!$EB33="",E1173=""),"",'statement of marks'!$EB33)</f>
        <v/>
      </c>
      <c r="F1177" s="540" t="str">
        <f>IF(OR('statement of marks'!$EB33="",F1173=""),"",'statement of marks'!$EB33)</f>
        <v/>
      </c>
      <c r="G1177" s="540" t="str">
        <f>IF(OR('statement of marks'!$EB33="",G1173=""),"",'statement of marks'!$EB33)</f>
        <v/>
      </c>
      <c r="H1177" s="341"/>
    </row>
    <row r="1178" spans="1:8" ht="17" customHeight="1">
      <c r="A1178" s="339"/>
      <c r="B1178" s="368" t="str">
        <f>'statement of marks'!$EC$5</f>
        <v>Ik;kZoj.k v/;;u</v>
      </c>
      <c r="C1178" s="538"/>
      <c r="D1178" s="539"/>
      <c r="E1178" s="540" t="str">
        <f>IF(OR('statement of marks'!$EE33="",E1174=""),"",'statement of marks'!$EE33)</f>
        <v/>
      </c>
      <c r="F1178" s="540" t="str">
        <f>IF(OR('statement of marks'!$EE33="",F1174=""),"",'statement of marks'!$EE33)</f>
        <v/>
      </c>
      <c r="G1178" s="540" t="str">
        <f>IF(OR('statement of marks'!$EE33="",G1174=""),"",'statement of marks'!$EE33)</f>
        <v/>
      </c>
      <c r="H1178" s="341"/>
    </row>
    <row r="1179" spans="1:8" ht="17" customHeight="1">
      <c r="A1179" s="339"/>
      <c r="B1179" s="368" t="str">
        <f>'statement of marks'!$EF$5</f>
        <v>dk;kZuqHko</v>
      </c>
      <c r="C1179" s="538"/>
      <c r="D1179" s="539"/>
      <c r="E1179" s="540" t="str">
        <f>IF(OR('statement of marks'!$EH33="",E1173=""),"",'statement of marks'!$EH33)</f>
        <v/>
      </c>
      <c r="F1179" s="540" t="str">
        <f>IF(OR('statement of marks'!$EH33="",F1173=""),"",'statement of marks'!$EH33)</f>
        <v/>
      </c>
      <c r="G1179" s="540" t="str">
        <f>IF(OR('statement of marks'!$EH33="",G1173=""),"",'statement of marks'!$EH33)</f>
        <v/>
      </c>
      <c r="H1179" s="341"/>
    </row>
    <row r="1180" spans="1:8" ht="17" customHeight="1">
      <c r="A1180" s="339"/>
      <c r="B1180" s="368" t="str">
        <f>'statement of marks'!$EI$5</f>
        <v>dyk f'k{kk</v>
      </c>
      <c r="C1180" s="538"/>
      <c r="D1180" s="539"/>
      <c r="E1180" s="541" t="str">
        <f>IF(OR('statement of marks'!$EK33="",E1173=""),"",'statement of marks'!$EK33)</f>
        <v/>
      </c>
      <c r="F1180" s="541" t="str">
        <f>IF(OR('statement of marks'!$EK33="",F1173=""),"",'statement of marks'!$EK33)</f>
        <v/>
      </c>
      <c r="G1180" s="541" t="str">
        <f>IF(OR('statement of marks'!$EK33="",G1173=""),"",'statement of marks'!$EK33)</f>
        <v/>
      </c>
      <c r="H1180" s="341"/>
    </row>
    <row r="1181" spans="1:8" ht="17" customHeight="1">
      <c r="A1181" s="339"/>
      <c r="B1181" s="342" t="s">
        <v>649</v>
      </c>
      <c r="C1181" s="542" t="str">
        <f>C1173</f>
        <v/>
      </c>
      <c r="D1181" s="542" t="str">
        <f>D1173</f>
        <v/>
      </c>
      <c r="E1181" s="542" t="str">
        <f>E1173</f>
        <v/>
      </c>
      <c r="F1181" s="542" t="str">
        <f>F1173</f>
        <v/>
      </c>
      <c r="G1181" s="542" t="str">
        <f>G1173</f>
        <v/>
      </c>
      <c r="H1181" s="341"/>
    </row>
    <row r="1182" spans="1:8" ht="17" customHeight="1">
      <c r="A1182" s="339"/>
      <c r="B1182" s="368" t="str">
        <f>'statement of marks'!$EP$5</f>
        <v>Nk= mifLFkfr</v>
      </c>
      <c r="C1182" s="543"/>
      <c r="D1182" s="543"/>
      <c r="E1182" s="544" t="str">
        <f>IF(OR('statement of marks'!$EP33="",E1173=""),"",'statement of marks'!$EP33)</f>
        <v/>
      </c>
      <c r="F1182" s="544" t="str">
        <f>IF(OR('statement of marks'!$EP33="",F1173=""),"",'statement of marks'!$EP33)</f>
        <v/>
      </c>
      <c r="G1182" s="544" t="str">
        <f>IF(OR('statement of marks'!$EP33="",G1173=""),"",'statement of marks'!$EP33)</f>
        <v/>
      </c>
      <c r="H1182" s="341"/>
    </row>
    <row r="1183" spans="1:8" ht="17" customHeight="1">
      <c r="A1183" s="339"/>
      <c r="B1183" s="368" t="str">
        <f>'statement of marks'!$EO$5</f>
        <v>dqy ehfVax</v>
      </c>
      <c r="C1183" s="545"/>
      <c r="D1183" s="545"/>
      <c r="E1183" s="545" t="str">
        <f>IF(OR('statement of marks'!$EO33="",E1173=""),"",'statement of marks'!$EO33)</f>
        <v/>
      </c>
      <c r="F1183" s="545" t="str">
        <f>IF(OR('statement of marks'!$EO33="",F1173=""),"",'statement of marks'!$EO33)</f>
        <v/>
      </c>
      <c r="G1183" s="545" t="str">
        <f>IF(OR('statement of marks'!$EO33="",G1173=""),"",'statement of marks'!$EO33)</f>
        <v/>
      </c>
      <c r="H1183" s="341"/>
    </row>
    <row r="1184" spans="1:8" ht="17" customHeight="1">
      <c r="A1184" s="339"/>
      <c r="B1184" s="368" t="s">
        <v>620</v>
      </c>
      <c r="C1184" s="545" t="str">
        <f>IF(OR(C1182="",C1183=""),"",C1182/C1183*100)</f>
        <v/>
      </c>
      <c r="D1184" s="545" t="str">
        <f t="shared" ref="D1184:G1184" si="29">IF(OR(D1182="",D1183=""),"",D1182/D1183*100)</f>
        <v/>
      </c>
      <c r="E1184" s="545" t="str">
        <f t="shared" si="29"/>
        <v/>
      </c>
      <c r="F1184" s="545" t="str">
        <f t="shared" si="29"/>
        <v/>
      </c>
      <c r="G1184" s="545" t="str">
        <f t="shared" si="29"/>
        <v/>
      </c>
      <c r="H1184" s="341"/>
    </row>
    <row r="1185" spans="1:8" ht="17" customHeight="1">
      <c r="A1185" s="339"/>
      <c r="B1185" s="368" t="s">
        <v>621</v>
      </c>
      <c r="C1185" s="545"/>
      <c r="D1185" s="545"/>
      <c r="E1185" s="545"/>
      <c r="F1185" s="545"/>
      <c r="G1185" s="545"/>
      <c r="H1185" s="341"/>
    </row>
    <row r="1186" spans="1:8" ht="17" customHeight="1">
      <c r="A1186" s="339"/>
      <c r="B1186" s="369" t="s">
        <v>618</v>
      </c>
      <c r="C1186" s="1126" t="str">
        <f>IF('statement of marks'!EY33="","",'statement of marks'!EY33)</f>
        <v/>
      </c>
      <c r="D1186" s="1127"/>
      <c r="E1186" s="1127"/>
      <c r="F1186" s="1127"/>
      <c r="G1186" s="1127"/>
      <c r="H1186" s="1128"/>
    </row>
    <row r="1187" spans="1:8" ht="17" customHeight="1">
      <c r="A1187" s="1098"/>
      <c r="B1187" s="1099"/>
      <c r="C1187" s="1090"/>
      <c r="D1187" s="1090"/>
      <c r="E1187" s="1090"/>
      <c r="F1187" s="1091"/>
      <c r="G1187" s="1091"/>
      <c r="H1187" s="1092"/>
    </row>
    <row r="1188" spans="1:8" ht="17" customHeight="1" thickBot="1">
      <c r="A1188" s="1096" t="s">
        <v>623</v>
      </c>
      <c r="B1188" s="1097"/>
      <c r="C1188" s="1102" t="s">
        <v>73</v>
      </c>
      <c r="D1188" s="1102"/>
      <c r="E1188" s="1102"/>
      <c r="F1188" s="1103" t="s">
        <v>624</v>
      </c>
      <c r="G1188" s="1103"/>
      <c r="H1188" s="1104"/>
    </row>
    <row r="1189" spans="1:8" ht="17" customHeight="1">
      <c r="A1189" s="1079" t="s">
        <v>592</v>
      </c>
      <c r="B1189" s="1080"/>
      <c r="C1189" s="1080"/>
      <c r="D1189" s="1080"/>
      <c r="E1189" s="1080"/>
      <c r="F1189" s="1080"/>
      <c r="G1189" s="1080"/>
      <c r="H1189" s="1081"/>
    </row>
    <row r="1190" spans="1:8" ht="17" customHeight="1">
      <c r="A1190" s="1082" t="s">
        <v>611</v>
      </c>
      <c r="B1190" s="1083"/>
      <c r="C1190" s="1083"/>
      <c r="D1190" s="1083"/>
      <c r="E1190" s="1083"/>
      <c r="F1190" s="1083"/>
      <c r="G1190" s="1083"/>
      <c r="H1190" s="1084"/>
    </row>
    <row r="1191" spans="1:8" ht="17" customHeight="1">
      <c r="A1191" s="339"/>
      <c r="B1191" s="1085" t="s">
        <v>74</v>
      </c>
      <c r="C1191" s="1085"/>
      <c r="D1191" s="527">
        <f>YEAR(details!F34)</f>
        <v>1900</v>
      </c>
      <c r="E1191" s="528" t="s">
        <v>594</v>
      </c>
      <c r="F1191" s="527" t="str">
        <f>'statement of marks'!$F$3</f>
        <v>2015-16</v>
      </c>
      <c r="G1191" s="1085" t="s">
        <v>595</v>
      </c>
      <c r="H1191" s="1086"/>
    </row>
    <row r="1192" spans="1:8" ht="17" customHeight="1">
      <c r="A1192" s="339"/>
      <c r="B1192" s="1062" t="s">
        <v>593</v>
      </c>
      <c r="C1192" s="1063"/>
      <c r="D1192" s="1077" t="str">
        <f>'statement of marks'!$A$1</f>
        <v>jk- ck- ek/;fed fo|ky; uohu] fuEckgsM+k</v>
      </c>
      <c r="E1192" s="1077"/>
      <c r="F1192" s="1077"/>
      <c r="G1192" s="1077"/>
      <c r="H1192" s="1078"/>
    </row>
    <row r="1193" spans="1:8" ht="17" customHeight="1">
      <c r="A1193" s="339"/>
      <c r="B1193" s="1062" t="str">
        <f>'statement of marks'!$H$3</f>
        <v>fo|ky; dk Mk;l dksM+ →</v>
      </c>
      <c r="C1193" s="1063"/>
      <c r="D1193" s="1073" t="str">
        <f>'statement of marks'!$I$3</f>
        <v>00001</v>
      </c>
      <c r="E1193" s="1074"/>
      <c r="F1193" s="1075"/>
      <c r="G1193" s="1075"/>
      <c r="H1193" s="1076"/>
    </row>
    <row r="1194" spans="1:8" ht="17" customHeight="1">
      <c r="A1194" s="339"/>
      <c r="B1194" s="1062" t="s">
        <v>579</v>
      </c>
      <c r="C1194" s="1063"/>
      <c r="D1194" s="1077" t="str">
        <f>IF('statement of marks'!H34="","",'statement of marks'!H34)</f>
        <v>v 028</v>
      </c>
      <c r="E1194" s="1077"/>
      <c r="F1194" s="1077"/>
      <c r="G1194" s="1077"/>
      <c r="H1194" s="1078"/>
    </row>
    <row r="1195" spans="1:8" ht="17" customHeight="1">
      <c r="A1195" s="339"/>
      <c r="B1195" s="1062" t="s">
        <v>596</v>
      </c>
      <c r="C1195" s="1063"/>
      <c r="D1195" s="529" t="str">
        <f>IF('statement of marks'!C34="B","Nk=",IF('statement of marks'!C34="G","Nk=k",""))</f>
        <v/>
      </c>
      <c r="E1195" s="529" t="s">
        <v>585</v>
      </c>
      <c r="F1195" s="1111" t="str">
        <f>IF('statement of marks'!B34="","",'statement of marks'!B34)</f>
        <v/>
      </c>
      <c r="G1195" s="1111"/>
      <c r="H1195" s="1112"/>
    </row>
    <row r="1196" spans="1:8" ht="17" customHeight="1">
      <c r="A1196" s="339"/>
      <c r="B1196" s="1062" t="s">
        <v>581</v>
      </c>
      <c r="C1196" s="1063"/>
      <c r="D1196" s="1077" t="str">
        <f>IF('statement of marks'!J34="","",'statement of marks'!J34)</f>
        <v>l 028</v>
      </c>
      <c r="E1196" s="1077"/>
      <c r="F1196" s="1077"/>
      <c r="G1196" s="1077"/>
      <c r="H1196" s="1078"/>
    </row>
    <row r="1197" spans="1:8" ht="17" customHeight="1">
      <c r="A1197" s="339"/>
      <c r="B1197" s="1062" t="s">
        <v>580</v>
      </c>
      <c r="C1197" s="1063"/>
      <c r="D1197" s="1077" t="str">
        <f>IF('statement of marks'!I34="","",'statement of marks'!I34)</f>
        <v>c 028</v>
      </c>
      <c r="E1197" s="1077"/>
      <c r="F1197" s="1077"/>
      <c r="G1197" s="1077"/>
      <c r="H1197" s="1078"/>
    </row>
    <row r="1198" spans="1:8" ht="17" customHeight="1">
      <c r="A1198" s="339"/>
      <c r="B1198" s="1062" t="s">
        <v>598</v>
      </c>
      <c r="C1198" s="1063"/>
      <c r="D1198" s="1077" t="str">
        <f>IF(details!M34="","",details!M34)</f>
        <v/>
      </c>
      <c r="E1198" s="1077"/>
      <c r="F1198" s="1077"/>
      <c r="G1198" s="1077"/>
      <c r="H1198" s="1078"/>
    </row>
    <row r="1199" spans="1:8" ht="17" customHeight="1">
      <c r="A1199" s="339"/>
      <c r="B1199" s="1062" t="s">
        <v>648</v>
      </c>
      <c r="C1199" s="1063"/>
      <c r="D1199" s="1077" t="str">
        <f>IF(details!N34="","",details!N34)</f>
        <v/>
      </c>
      <c r="E1199" s="1077"/>
      <c r="F1199" s="1077"/>
      <c r="G1199" s="1077"/>
      <c r="H1199" s="1078"/>
    </row>
    <row r="1200" spans="1:8" ht="17" customHeight="1">
      <c r="A1200" s="339"/>
      <c r="B1200" s="1062" t="s">
        <v>71</v>
      </c>
      <c r="C1200" s="1063"/>
      <c r="D1200" s="530">
        <f>'statement of marks'!$D$3</f>
        <v>3</v>
      </c>
      <c r="E1200" s="531" t="s">
        <v>583</v>
      </c>
      <c r="F1200" s="530" t="str">
        <f>IF('statement of marks'!E34="","",'statement of marks'!E34)</f>
        <v/>
      </c>
      <c r="G1200" s="531" t="s">
        <v>597</v>
      </c>
      <c r="H1200" s="340" t="str">
        <f>IF(details!F34="","",details!F34)</f>
        <v/>
      </c>
    </row>
    <row r="1201" spans="1:8" ht="17" customHeight="1">
      <c r="A1201" s="339"/>
      <c r="B1201" s="1062" t="s">
        <v>587</v>
      </c>
      <c r="C1201" s="1063"/>
      <c r="D1201" s="1115" t="str">
        <f>IF('statement of marks'!F34="","",'statement of marks'!F34)</f>
        <v/>
      </c>
      <c r="E1201" s="1115"/>
      <c r="F1201" s="1115"/>
      <c r="G1201" s="1115"/>
      <c r="H1201" s="1116"/>
    </row>
    <row r="1202" spans="1:8" ht="17" customHeight="1">
      <c r="A1202" s="339"/>
      <c r="B1202" s="1062" t="s">
        <v>588</v>
      </c>
      <c r="C1202" s="1063"/>
      <c r="D1202" s="1117" t="str">
        <f>IF('statement of marks'!G34="","",'statement of marks'!G34)</f>
        <v/>
      </c>
      <c r="E1202" s="1117"/>
      <c r="F1202" s="1117"/>
      <c r="G1202" s="1117"/>
      <c r="H1202" s="1118"/>
    </row>
    <row r="1203" spans="1:8" ht="17" customHeight="1">
      <c r="A1203" s="339"/>
      <c r="B1203" s="1087" t="s">
        <v>599</v>
      </c>
      <c r="C1203" s="1088"/>
      <c r="D1203" s="1088"/>
      <c r="E1203" s="1089"/>
      <c r="F1203" s="1119" t="str">
        <f>IF(details!P34="","",details!P34)</f>
        <v/>
      </c>
      <c r="G1203" s="1119"/>
      <c r="H1203" s="1120"/>
    </row>
    <row r="1204" spans="1:8" ht="17" customHeight="1">
      <c r="A1204" s="339"/>
      <c r="B1204" s="1062" t="s">
        <v>603</v>
      </c>
      <c r="C1204" s="1063"/>
      <c r="D1204" s="1077" t="str">
        <f>IF(details!L34="","",details!L34)</f>
        <v>Ik 028</v>
      </c>
      <c r="E1204" s="1077"/>
      <c r="F1204" s="1077"/>
      <c r="G1204" s="1077"/>
      <c r="H1204" s="1078"/>
    </row>
    <row r="1205" spans="1:8" ht="17" customHeight="1">
      <c r="A1205" s="339"/>
      <c r="B1205" s="1062" t="s">
        <v>604</v>
      </c>
      <c r="C1205" s="1063"/>
      <c r="D1205" s="1077" t="str">
        <f>IF(details!O34="","",details!O34)</f>
        <v/>
      </c>
      <c r="E1205" s="1077"/>
      <c r="F1205" s="1077"/>
      <c r="G1205" s="1077"/>
      <c r="H1205" s="1078"/>
    </row>
    <row r="1206" spans="1:8" ht="17" customHeight="1">
      <c r="A1206" s="339"/>
      <c r="B1206" s="1062" t="s">
        <v>605</v>
      </c>
      <c r="C1206" s="1063"/>
      <c r="D1206" s="532" t="str">
        <f>IF('statement of marks'!ER34="mRrh.kZ",'statement of marks'!$D$3,"")</f>
        <v/>
      </c>
      <c r="E1206" s="1065" t="s">
        <v>606</v>
      </c>
      <c r="F1206" s="1065"/>
      <c r="G1206" s="1113" t="str">
        <f>IF(D1206="","",D1206+1)</f>
        <v/>
      </c>
      <c r="H1206" s="1114"/>
    </row>
    <row r="1207" spans="1:8" ht="17" customHeight="1">
      <c r="A1207" s="339"/>
      <c r="B1207" s="1062" t="s">
        <v>607</v>
      </c>
      <c r="C1207" s="1063"/>
      <c r="D1207" s="1068">
        <f>IF(details!$L$4="","",details!$L$4)</f>
        <v>42460</v>
      </c>
      <c r="E1207" s="1069"/>
      <c r="F1207" s="1121"/>
      <c r="G1207" s="1121"/>
      <c r="H1207" s="1122"/>
    </row>
    <row r="1208" spans="1:8" ht="17" customHeight="1">
      <c r="A1208" s="339"/>
      <c r="B1208" s="1121"/>
      <c r="C1208" s="1121"/>
      <c r="D1208" s="1066"/>
      <c r="E1208" s="1067"/>
      <c r="F1208" s="1124"/>
      <c r="G1208" s="1124"/>
      <c r="H1208" s="1125"/>
    </row>
    <row r="1209" spans="1:8" ht="17" customHeight="1">
      <c r="A1209" s="339"/>
      <c r="B1209" s="1121" t="str">
        <f>IF(details!$H$4="","",details!$H$4)</f>
        <v>Jherh js[kk oekZ</v>
      </c>
      <c r="C1209" s="1121"/>
      <c r="D1209" s="1066"/>
      <c r="E1209" s="1067"/>
      <c r="F1209" s="1124" t="str">
        <f>IF(details!$E$4="","",details!$E$4)</f>
        <v>Jh jk/ks';ke tk'kh</v>
      </c>
      <c r="G1209" s="1124"/>
      <c r="H1209" s="1125"/>
    </row>
    <row r="1210" spans="1:8" ht="17" customHeight="1">
      <c r="A1210" s="1123" t="s">
        <v>608</v>
      </c>
      <c r="B1210" s="1124"/>
      <c r="C1210" s="1124"/>
      <c r="D1210" s="1064" t="s">
        <v>609</v>
      </c>
      <c r="E1210" s="1064"/>
      <c r="F1210" s="1124" t="s">
        <v>610</v>
      </c>
      <c r="G1210" s="1124"/>
      <c r="H1210" s="1125"/>
    </row>
    <row r="1211" spans="1:8" ht="17" customHeight="1">
      <c r="A1211" s="1082" t="s">
        <v>619</v>
      </c>
      <c r="B1211" s="1083"/>
      <c r="C1211" s="1083"/>
      <c r="D1211" s="1083"/>
      <c r="E1211" s="1083"/>
      <c r="F1211" s="1083"/>
      <c r="G1211" s="1083"/>
      <c r="H1211" s="1084"/>
    </row>
    <row r="1212" spans="1:8" ht="17" customHeight="1">
      <c r="A1212" s="339"/>
      <c r="B1212" s="369" t="s">
        <v>579</v>
      </c>
      <c r="C1212" s="1077" t="str">
        <f>IF('statement of marks'!H34="","",'statement of marks'!H34)</f>
        <v>v 028</v>
      </c>
      <c r="D1212" s="1077"/>
      <c r="E1212" s="1077"/>
      <c r="F1212" s="1077"/>
      <c r="G1212" s="1077"/>
      <c r="H1212" s="1078"/>
    </row>
    <row r="1213" spans="1:8" ht="17" customHeight="1">
      <c r="A1213" s="339"/>
      <c r="B1213" s="369" t="s">
        <v>580</v>
      </c>
      <c r="C1213" s="1077" t="str">
        <f>IF('statement of marks'!I34="","",'statement of marks'!I34)</f>
        <v>c 028</v>
      </c>
      <c r="D1213" s="1077"/>
      <c r="E1213" s="1077"/>
      <c r="F1213" s="1077"/>
      <c r="G1213" s="1077"/>
      <c r="H1213" s="1078"/>
    </row>
    <row r="1214" spans="1:8" ht="17" customHeight="1">
      <c r="A1214" s="339"/>
      <c r="B1214" s="369" t="s">
        <v>581</v>
      </c>
      <c r="C1214" s="1077" t="str">
        <f>IF('statement of marks'!J34="","",'statement of marks'!J34)</f>
        <v>l 028</v>
      </c>
      <c r="D1214" s="1077"/>
      <c r="E1214" s="1077"/>
      <c r="F1214" s="1077"/>
      <c r="G1214" s="1077"/>
      <c r="H1214" s="1078"/>
    </row>
    <row r="1215" spans="1:8" ht="17" customHeight="1">
      <c r="A1215" s="339"/>
      <c r="B1215" s="369" t="s">
        <v>587</v>
      </c>
      <c r="C1215" s="533" t="str">
        <f>IF('statement of marks'!F34="","",'statement of marks'!F34)</f>
        <v/>
      </c>
      <c r="D1215" s="534" t="s">
        <v>622</v>
      </c>
      <c r="E1215" s="1117" t="str">
        <f>IF('statement of marks'!G34="","",'statement of marks'!G34)</f>
        <v/>
      </c>
      <c r="F1215" s="1117"/>
      <c r="G1215" s="1117"/>
      <c r="H1215" s="1118"/>
    </row>
    <row r="1216" spans="1:8" ht="17" customHeight="1">
      <c r="A1216" s="339"/>
      <c r="B1216" s="369" t="s">
        <v>584</v>
      </c>
      <c r="C1216" s="535" t="s">
        <v>612</v>
      </c>
      <c r="D1216" s="536" t="s">
        <v>613</v>
      </c>
      <c r="E1216" s="536" t="s">
        <v>614</v>
      </c>
      <c r="F1216" s="536" t="s">
        <v>615</v>
      </c>
      <c r="G1216" s="536" t="s">
        <v>616</v>
      </c>
      <c r="H1216" s="341"/>
    </row>
    <row r="1217" spans="1:8" ht="17" customHeight="1">
      <c r="A1217" s="339"/>
      <c r="B1217" s="368" t="s">
        <v>617</v>
      </c>
      <c r="C1217" s="537" t="str">
        <f>IF(AND('statement of marks'!$D$3=1,'statement of marks'!ER34="mRrh.kZ"),'statement of marks'!$F$3,"")</f>
        <v/>
      </c>
      <c r="D1217" s="537" t="str">
        <f>IF(AND('statement of marks'!$D$3=2,'statement of marks'!ER34="mRrh.kZ"),'statement of marks'!$F$3,"")</f>
        <v/>
      </c>
      <c r="E1217" s="537" t="str">
        <f>IF(AND('statement of marks'!$D$3=3,'statement of marks'!ER34="mRrh.kZ"),'statement of marks'!$F$3,"")</f>
        <v/>
      </c>
      <c r="F1217" s="537" t="str">
        <f>IF(AND('statement of marks'!$D$3=4,'statement of marks'!ER34="mRrh.kZ"),'statement of marks'!$F$3,"")</f>
        <v/>
      </c>
      <c r="G1217" s="537" t="str">
        <f>IF(AND('statement of marks'!$D$3=5,'statement of marks'!ER34="mRrh.kZ"),'statement of marks'!$F$3,"")</f>
        <v/>
      </c>
      <c r="H1217" s="341"/>
    </row>
    <row r="1218" spans="1:8" ht="17" customHeight="1">
      <c r="A1218" s="339"/>
      <c r="B1218" s="368" t="str">
        <f>'statement of marks'!$DQ$5</f>
        <v>fgUnh</v>
      </c>
      <c r="C1218" s="538"/>
      <c r="D1218" s="539"/>
      <c r="E1218" s="540" t="str">
        <f>IF(OR('statement of marks'!$DS34="",E1217=""),"",'statement of marks'!$DS34)</f>
        <v/>
      </c>
      <c r="F1218" s="540" t="str">
        <f>IF(OR('statement of marks'!$DS34="",F1217=""),"",'statement of marks'!$DS34)</f>
        <v/>
      </c>
      <c r="G1218" s="540" t="str">
        <f>IF(OR('statement of marks'!$DS34="",G1217=""),"",'statement of marks'!$DS34)</f>
        <v/>
      </c>
      <c r="H1218" s="341"/>
    </row>
    <row r="1219" spans="1:8" ht="17" customHeight="1">
      <c r="A1219" s="339"/>
      <c r="B1219" s="549" t="str">
        <f>'statement of marks'!$DW$5</f>
        <v>mnwZ</v>
      </c>
      <c r="C1219" s="538"/>
      <c r="D1219" s="539"/>
      <c r="E1219" s="540" t="str">
        <f>IF(OR('statement of marks'!$DY34="",E1217=""),"",'statement of marks'!$DY34)</f>
        <v/>
      </c>
      <c r="F1219" s="540" t="str">
        <f>IF(OR('statement of marks'!$DY34="",F1217=""),"",'statement of marks'!$DY34)</f>
        <v/>
      </c>
      <c r="G1219" s="540" t="str">
        <f>IF(OR('statement of marks'!$DY34="",G1217=""),"",'statement of marks'!$DY34)</f>
        <v/>
      </c>
      <c r="H1219" s="341"/>
    </row>
    <row r="1220" spans="1:8" ht="17" customHeight="1">
      <c r="A1220" s="339"/>
      <c r="B1220" s="368" t="str">
        <f>'statement of marks'!$DT$5</f>
        <v>vaxszth</v>
      </c>
      <c r="C1220" s="538"/>
      <c r="D1220" s="539"/>
      <c r="E1220" s="540" t="str">
        <f>IF(OR('statement of marks'!$DV34="",E1217=""),"",'statement of marks'!$DV34)</f>
        <v/>
      </c>
      <c r="F1220" s="540" t="str">
        <f>IF(OR('statement of marks'!$DV34="",F1217=""),"",'statement of marks'!$DV34)</f>
        <v/>
      </c>
      <c r="G1220" s="540" t="str">
        <f>IF(OR('statement of marks'!$DV34="",G1217=""),"",'statement of marks'!$DV34)</f>
        <v/>
      </c>
      <c r="H1220" s="341"/>
    </row>
    <row r="1221" spans="1:8" ht="17" customHeight="1">
      <c r="A1221" s="339"/>
      <c r="B1221" s="368" t="str">
        <f>'statement of marks'!$DZ$5</f>
        <v>xf.kr</v>
      </c>
      <c r="C1221" s="538"/>
      <c r="D1221" s="539"/>
      <c r="E1221" s="540" t="str">
        <f>IF(OR('statement of marks'!$EB34="",E1217=""),"",'statement of marks'!$EB34)</f>
        <v/>
      </c>
      <c r="F1221" s="540" t="str">
        <f>IF(OR('statement of marks'!$EB34="",F1217=""),"",'statement of marks'!$EB34)</f>
        <v/>
      </c>
      <c r="G1221" s="540" t="str">
        <f>IF(OR('statement of marks'!$EB34="",G1217=""),"",'statement of marks'!$EB34)</f>
        <v/>
      </c>
      <c r="H1221" s="341"/>
    </row>
    <row r="1222" spans="1:8" ht="17" customHeight="1">
      <c r="A1222" s="339"/>
      <c r="B1222" s="368" t="str">
        <f>'statement of marks'!$EC$5</f>
        <v>Ik;kZoj.k v/;;u</v>
      </c>
      <c r="C1222" s="538"/>
      <c r="D1222" s="539"/>
      <c r="E1222" s="540" t="str">
        <f>IF(OR('statement of marks'!$EE34="",E1218=""),"",'statement of marks'!$EE34)</f>
        <v/>
      </c>
      <c r="F1222" s="540" t="str">
        <f>IF(OR('statement of marks'!$EE34="",F1218=""),"",'statement of marks'!$EE34)</f>
        <v/>
      </c>
      <c r="G1222" s="540" t="str">
        <f>IF(OR('statement of marks'!$EE34="",G1218=""),"",'statement of marks'!$EE34)</f>
        <v/>
      </c>
      <c r="H1222" s="341"/>
    </row>
    <row r="1223" spans="1:8" ht="17" customHeight="1">
      <c r="A1223" s="339"/>
      <c r="B1223" s="368" t="str">
        <f>'statement of marks'!$EF$5</f>
        <v>dk;kZuqHko</v>
      </c>
      <c r="C1223" s="538"/>
      <c r="D1223" s="539"/>
      <c r="E1223" s="540" t="str">
        <f>IF(OR('statement of marks'!$EH34="",E1217=""),"",'statement of marks'!$EH34)</f>
        <v/>
      </c>
      <c r="F1223" s="540" t="str">
        <f>IF(OR('statement of marks'!$EH34="",F1217=""),"",'statement of marks'!$EH34)</f>
        <v/>
      </c>
      <c r="G1223" s="540" t="str">
        <f>IF(OR('statement of marks'!$EH34="",G1217=""),"",'statement of marks'!$EH34)</f>
        <v/>
      </c>
      <c r="H1223" s="341"/>
    </row>
    <row r="1224" spans="1:8" ht="17" customHeight="1">
      <c r="A1224" s="339"/>
      <c r="B1224" s="368" t="str">
        <f>'statement of marks'!$EI$5</f>
        <v>dyk f'k{kk</v>
      </c>
      <c r="C1224" s="538"/>
      <c r="D1224" s="539"/>
      <c r="E1224" s="541" t="str">
        <f>IF(OR('statement of marks'!$EK34="",E1217=""),"",'statement of marks'!$EK34)</f>
        <v/>
      </c>
      <c r="F1224" s="541" t="str">
        <f>IF(OR('statement of marks'!$EK34="",F1217=""),"",'statement of marks'!$EK34)</f>
        <v/>
      </c>
      <c r="G1224" s="541" t="str">
        <f>IF(OR('statement of marks'!$EK34="",G1217=""),"",'statement of marks'!$EK34)</f>
        <v/>
      </c>
      <c r="H1224" s="341"/>
    </row>
    <row r="1225" spans="1:8" ht="17" customHeight="1">
      <c r="A1225" s="339"/>
      <c r="B1225" s="342" t="s">
        <v>649</v>
      </c>
      <c r="C1225" s="542" t="str">
        <f>C1217</f>
        <v/>
      </c>
      <c r="D1225" s="542" t="str">
        <f>D1217</f>
        <v/>
      </c>
      <c r="E1225" s="542" t="str">
        <f>E1217</f>
        <v/>
      </c>
      <c r="F1225" s="542" t="str">
        <f>F1217</f>
        <v/>
      </c>
      <c r="G1225" s="542" t="str">
        <f>G1217</f>
        <v/>
      </c>
      <c r="H1225" s="341"/>
    </row>
    <row r="1226" spans="1:8" ht="17" customHeight="1">
      <c r="A1226" s="339"/>
      <c r="B1226" s="368" t="str">
        <f>'statement of marks'!$EP$5</f>
        <v>Nk= mifLFkfr</v>
      </c>
      <c r="C1226" s="543"/>
      <c r="D1226" s="543"/>
      <c r="E1226" s="544" t="str">
        <f>IF(OR('statement of marks'!$EP34="",E1217=""),"",'statement of marks'!$EP34)</f>
        <v/>
      </c>
      <c r="F1226" s="544" t="str">
        <f>IF(OR('statement of marks'!$EP34="",F1217=""),"",'statement of marks'!$EP34)</f>
        <v/>
      </c>
      <c r="G1226" s="544" t="str">
        <f>IF(OR('statement of marks'!$EP34="",G1217=""),"",'statement of marks'!$EP34)</f>
        <v/>
      </c>
      <c r="H1226" s="341"/>
    </row>
    <row r="1227" spans="1:8" ht="17" customHeight="1">
      <c r="A1227" s="339"/>
      <c r="B1227" s="368" t="str">
        <f>'statement of marks'!$EO$5</f>
        <v>dqy ehfVax</v>
      </c>
      <c r="C1227" s="545"/>
      <c r="D1227" s="545"/>
      <c r="E1227" s="545" t="str">
        <f>IF(OR('statement of marks'!$EO34="",E1217=""),"",'statement of marks'!$EO34)</f>
        <v/>
      </c>
      <c r="F1227" s="545" t="str">
        <f>IF(OR('statement of marks'!$EO34="",F1217=""),"",'statement of marks'!$EO34)</f>
        <v/>
      </c>
      <c r="G1227" s="545" t="str">
        <f>IF(OR('statement of marks'!$EO34="",G1217=""),"",'statement of marks'!$EO34)</f>
        <v/>
      </c>
      <c r="H1227" s="341"/>
    </row>
    <row r="1228" spans="1:8" ht="17" customHeight="1">
      <c r="A1228" s="339"/>
      <c r="B1228" s="368" t="s">
        <v>620</v>
      </c>
      <c r="C1228" s="545" t="str">
        <f>IF(OR(C1226="",C1227=""),"",C1226/C1227*100)</f>
        <v/>
      </c>
      <c r="D1228" s="545" t="str">
        <f t="shared" ref="D1228:G1228" si="30">IF(OR(D1226="",D1227=""),"",D1226/D1227*100)</f>
        <v/>
      </c>
      <c r="E1228" s="545" t="str">
        <f t="shared" si="30"/>
        <v/>
      </c>
      <c r="F1228" s="545" t="str">
        <f t="shared" si="30"/>
        <v/>
      </c>
      <c r="G1228" s="545" t="str">
        <f t="shared" si="30"/>
        <v/>
      </c>
      <c r="H1228" s="341"/>
    </row>
    <row r="1229" spans="1:8" ht="17" customHeight="1">
      <c r="A1229" s="339"/>
      <c r="B1229" s="368" t="s">
        <v>621</v>
      </c>
      <c r="C1229" s="545"/>
      <c r="D1229" s="545"/>
      <c r="E1229" s="545"/>
      <c r="F1229" s="545"/>
      <c r="G1229" s="545"/>
      <c r="H1229" s="341"/>
    </row>
    <row r="1230" spans="1:8" ht="17" customHeight="1">
      <c r="A1230" s="339"/>
      <c r="B1230" s="369" t="s">
        <v>618</v>
      </c>
      <c r="C1230" s="1126" t="str">
        <f>IF('statement of marks'!EY34="","",'statement of marks'!EY34)</f>
        <v/>
      </c>
      <c r="D1230" s="1127"/>
      <c r="E1230" s="1127"/>
      <c r="F1230" s="1127"/>
      <c r="G1230" s="1127"/>
      <c r="H1230" s="1128"/>
    </row>
    <row r="1231" spans="1:8" ht="17" customHeight="1">
      <c r="A1231" s="1098"/>
      <c r="B1231" s="1099"/>
      <c r="C1231" s="1090"/>
      <c r="D1231" s="1090"/>
      <c r="E1231" s="1090"/>
      <c r="F1231" s="1091"/>
      <c r="G1231" s="1091"/>
      <c r="H1231" s="1092"/>
    </row>
    <row r="1232" spans="1:8" ht="17" customHeight="1" thickBot="1">
      <c r="A1232" s="1096" t="s">
        <v>623</v>
      </c>
      <c r="B1232" s="1097"/>
      <c r="C1232" s="1102" t="s">
        <v>73</v>
      </c>
      <c r="D1232" s="1102"/>
      <c r="E1232" s="1102"/>
      <c r="F1232" s="1103" t="s">
        <v>624</v>
      </c>
      <c r="G1232" s="1103"/>
      <c r="H1232" s="1104"/>
    </row>
    <row r="1233" spans="1:8" ht="17" customHeight="1">
      <c r="A1233" s="1079" t="s">
        <v>592</v>
      </c>
      <c r="B1233" s="1080"/>
      <c r="C1233" s="1080"/>
      <c r="D1233" s="1080"/>
      <c r="E1233" s="1080"/>
      <c r="F1233" s="1080"/>
      <c r="G1233" s="1080"/>
      <c r="H1233" s="1081"/>
    </row>
    <row r="1234" spans="1:8" ht="17" customHeight="1">
      <c r="A1234" s="1082" t="s">
        <v>611</v>
      </c>
      <c r="B1234" s="1083"/>
      <c r="C1234" s="1083"/>
      <c r="D1234" s="1083"/>
      <c r="E1234" s="1083"/>
      <c r="F1234" s="1083"/>
      <c r="G1234" s="1083"/>
      <c r="H1234" s="1084"/>
    </row>
    <row r="1235" spans="1:8" ht="17" customHeight="1">
      <c r="A1235" s="339"/>
      <c r="B1235" s="1085" t="s">
        <v>74</v>
      </c>
      <c r="C1235" s="1085"/>
      <c r="D1235" s="527">
        <f>YEAR(details!F35)</f>
        <v>1900</v>
      </c>
      <c r="E1235" s="528" t="s">
        <v>594</v>
      </c>
      <c r="F1235" s="527" t="str">
        <f>'statement of marks'!$F$3</f>
        <v>2015-16</v>
      </c>
      <c r="G1235" s="1085" t="s">
        <v>595</v>
      </c>
      <c r="H1235" s="1086"/>
    </row>
    <row r="1236" spans="1:8" ht="17" customHeight="1">
      <c r="A1236" s="339"/>
      <c r="B1236" s="1062" t="s">
        <v>593</v>
      </c>
      <c r="C1236" s="1063"/>
      <c r="D1236" s="1077" t="str">
        <f>'statement of marks'!$A$1</f>
        <v>jk- ck- ek/;fed fo|ky; uohu] fuEckgsM+k</v>
      </c>
      <c r="E1236" s="1077"/>
      <c r="F1236" s="1077"/>
      <c r="G1236" s="1077"/>
      <c r="H1236" s="1078"/>
    </row>
    <row r="1237" spans="1:8" ht="17" customHeight="1">
      <c r="A1237" s="339"/>
      <c r="B1237" s="1062" t="str">
        <f>'statement of marks'!$H$3</f>
        <v>fo|ky; dk Mk;l dksM+ →</v>
      </c>
      <c r="C1237" s="1063"/>
      <c r="D1237" s="1073" t="str">
        <f>'statement of marks'!$I$3</f>
        <v>00001</v>
      </c>
      <c r="E1237" s="1074"/>
      <c r="F1237" s="1075"/>
      <c r="G1237" s="1075"/>
      <c r="H1237" s="1076"/>
    </row>
    <row r="1238" spans="1:8" ht="17" customHeight="1">
      <c r="A1238" s="339"/>
      <c r="B1238" s="1062" t="s">
        <v>579</v>
      </c>
      <c r="C1238" s="1063"/>
      <c r="D1238" s="1077" t="str">
        <f>IF('statement of marks'!H35="","",'statement of marks'!H35)</f>
        <v>v 029</v>
      </c>
      <c r="E1238" s="1077"/>
      <c r="F1238" s="1077"/>
      <c r="G1238" s="1077"/>
      <c r="H1238" s="1078"/>
    </row>
    <row r="1239" spans="1:8" ht="17" customHeight="1">
      <c r="A1239" s="339"/>
      <c r="B1239" s="1062" t="s">
        <v>596</v>
      </c>
      <c r="C1239" s="1063"/>
      <c r="D1239" s="529" t="str">
        <f>IF('statement of marks'!C35="B","Nk=",IF('statement of marks'!C35="G","Nk=k",""))</f>
        <v/>
      </c>
      <c r="E1239" s="529" t="s">
        <v>585</v>
      </c>
      <c r="F1239" s="1111" t="str">
        <f>IF('statement of marks'!B35="","",'statement of marks'!B35)</f>
        <v/>
      </c>
      <c r="G1239" s="1111"/>
      <c r="H1239" s="1112"/>
    </row>
    <row r="1240" spans="1:8" ht="17" customHeight="1">
      <c r="A1240" s="339"/>
      <c r="B1240" s="1062" t="s">
        <v>581</v>
      </c>
      <c r="C1240" s="1063"/>
      <c r="D1240" s="1077" t="str">
        <f>IF('statement of marks'!J35="","",'statement of marks'!J35)</f>
        <v>l 029</v>
      </c>
      <c r="E1240" s="1077"/>
      <c r="F1240" s="1077"/>
      <c r="G1240" s="1077"/>
      <c r="H1240" s="1078"/>
    </row>
    <row r="1241" spans="1:8" ht="17" customHeight="1">
      <c r="A1241" s="339"/>
      <c r="B1241" s="1062" t="s">
        <v>580</v>
      </c>
      <c r="C1241" s="1063"/>
      <c r="D1241" s="1077" t="str">
        <f>IF('statement of marks'!I35="","",'statement of marks'!I35)</f>
        <v>c 029</v>
      </c>
      <c r="E1241" s="1077"/>
      <c r="F1241" s="1077"/>
      <c r="G1241" s="1077"/>
      <c r="H1241" s="1078"/>
    </row>
    <row r="1242" spans="1:8" ht="17" customHeight="1">
      <c r="A1242" s="339"/>
      <c r="B1242" s="1062" t="s">
        <v>598</v>
      </c>
      <c r="C1242" s="1063"/>
      <c r="D1242" s="1077" t="str">
        <f>IF(details!M35="","",details!M35)</f>
        <v/>
      </c>
      <c r="E1242" s="1077"/>
      <c r="F1242" s="1077"/>
      <c r="G1242" s="1077"/>
      <c r="H1242" s="1078"/>
    </row>
    <row r="1243" spans="1:8" ht="17" customHeight="1">
      <c r="A1243" s="339"/>
      <c r="B1243" s="1062" t="s">
        <v>648</v>
      </c>
      <c r="C1243" s="1063"/>
      <c r="D1243" s="1077" t="str">
        <f>IF(details!N35="","",details!N35)</f>
        <v/>
      </c>
      <c r="E1243" s="1077"/>
      <c r="F1243" s="1077"/>
      <c r="G1243" s="1077"/>
      <c r="H1243" s="1078"/>
    </row>
    <row r="1244" spans="1:8" ht="17" customHeight="1">
      <c r="A1244" s="339"/>
      <c r="B1244" s="1062" t="s">
        <v>71</v>
      </c>
      <c r="C1244" s="1063"/>
      <c r="D1244" s="530">
        <f>'statement of marks'!$D$3</f>
        <v>3</v>
      </c>
      <c r="E1244" s="531" t="s">
        <v>583</v>
      </c>
      <c r="F1244" s="530" t="str">
        <f>IF('statement of marks'!E35="","",'statement of marks'!E35)</f>
        <v/>
      </c>
      <c r="G1244" s="531" t="s">
        <v>597</v>
      </c>
      <c r="H1244" s="340" t="str">
        <f>IF(details!F35="","",details!F35)</f>
        <v/>
      </c>
    </row>
    <row r="1245" spans="1:8" ht="17" customHeight="1">
      <c r="A1245" s="339"/>
      <c r="B1245" s="1062" t="s">
        <v>587</v>
      </c>
      <c r="C1245" s="1063"/>
      <c r="D1245" s="1115" t="str">
        <f>IF('statement of marks'!F35="","",'statement of marks'!F35)</f>
        <v/>
      </c>
      <c r="E1245" s="1115"/>
      <c r="F1245" s="1115"/>
      <c r="G1245" s="1115"/>
      <c r="H1245" s="1116"/>
    </row>
    <row r="1246" spans="1:8" ht="17" customHeight="1">
      <c r="A1246" s="339"/>
      <c r="B1246" s="1062" t="s">
        <v>588</v>
      </c>
      <c r="C1246" s="1063"/>
      <c r="D1246" s="1117" t="str">
        <f>IF('statement of marks'!G35="","",'statement of marks'!G35)</f>
        <v/>
      </c>
      <c r="E1246" s="1117"/>
      <c r="F1246" s="1117"/>
      <c r="G1246" s="1117"/>
      <c r="H1246" s="1118"/>
    </row>
    <row r="1247" spans="1:8" ht="17" customHeight="1">
      <c r="A1247" s="339"/>
      <c r="B1247" s="1087" t="s">
        <v>599</v>
      </c>
      <c r="C1247" s="1088"/>
      <c r="D1247" s="1088"/>
      <c r="E1247" s="1089"/>
      <c r="F1247" s="1119" t="str">
        <f>IF(details!P35="","",details!P35)</f>
        <v/>
      </c>
      <c r="G1247" s="1119"/>
      <c r="H1247" s="1120"/>
    </row>
    <row r="1248" spans="1:8" ht="17" customHeight="1">
      <c r="A1248" s="339"/>
      <c r="B1248" s="1062" t="s">
        <v>603</v>
      </c>
      <c r="C1248" s="1063"/>
      <c r="D1248" s="1077" t="str">
        <f>IF(details!L35="","",details!L35)</f>
        <v>Ik 029</v>
      </c>
      <c r="E1248" s="1077"/>
      <c r="F1248" s="1077"/>
      <c r="G1248" s="1077"/>
      <c r="H1248" s="1078"/>
    </row>
    <row r="1249" spans="1:8" ht="17" customHeight="1">
      <c r="A1249" s="339"/>
      <c r="B1249" s="1062" t="s">
        <v>604</v>
      </c>
      <c r="C1249" s="1063"/>
      <c r="D1249" s="1077" t="str">
        <f>IF(details!O35="","",details!O35)</f>
        <v/>
      </c>
      <c r="E1249" s="1077"/>
      <c r="F1249" s="1077"/>
      <c r="G1249" s="1077"/>
      <c r="H1249" s="1078"/>
    </row>
    <row r="1250" spans="1:8" ht="17" customHeight="1">
      <c r="A1250" s="339"/>
      <c r="B1250" s="1062" t="s">
        <v>605</v>
      </c>
      <c r="C1250" s="1063"/>
      <c r="D1250" s="532" t="str">
        <f>IF('statement of marks'!ER35="mRrh.kZ",'statement of marks'!$D$3,"")</f>
        <v/>
      </c>
      <c r="E1250" s="1065" t="s">
        <v>606</v>
      </c>
      <c r="F1250" s="1065"/>
      <c r="G1250" s="1113" t="str">
        <f>IF(D1250="","",D1250+1)</f>
        <v/>
      </c>
      <c r="H1250" s="1114"/>
    </row>
    <row r="1251" spans="1:8" ht="17" customHeight="1">
      <c r="A1251" s="339"/>
      <c r="B1251" s="1062" t="s">
        <v>607</v>
      </c>
      <c r="C1251" s="1063"/>
      <c r="D1251" s="1068">
        <f>IF(details!$L$4="","",details!$L$4)</f>
        <v>42460</v>
      </c>
      <c r="E1251" s="1069"/>
      <c r="F1251" s="1121"/>
      <c r="G1251" s="1121"/>
      <c r="H1251" s="1122"/>
    </row>
    <row r="1252" spans="1:8" ht="17" customHeight="1">
      <c r="A1252" s="339"/>
      <c r="B1252" s="1121"/>
      <c r="C1252" s="1121"/>
      <c r="D1252" s="1066"/>
      <c r="E1252" s="1067"/>
      <c r="F1252" s="1124"/>
      <c r="G1252" s="1124"/>
      <c r="H1252" s="1125"/>
    </row>
    <row r="1253" spans="1:8" ht="17" customHeight="1">
      <c r="A1253" s="339"/>
      <c r="B1253" s="1121" t="str">
        <f>IF(details!$H$4="","",details!$H$4)</f>
        <v>Jherh js[kk oekZ</v>
      </c>
      <c r="C1253" s="1121"/>
      <c r="D1253" s="1066"/>
      <c r="E1253" s="1067"/>
      <c r="F1253" s="1124" t="str">
        <f>IF(details!$E$4="","",details!$E$4)</f>
        <v>Jh jk/ks';ke tk'kh</v>
      </c>
      <c r="G1253" s="1124"/>
      <c r="H1253" s="1125"/>
    </row>
    <row r="1254" spans="1:8" ht="17" customHeight="1">
      <c r="A1254" s="1123" t="s">
        <v>608</v>
      </c>
      <c r="B1254" s="1124"/>
      <c r="C1254" s="1124"/>
      <c r="D1254" s="1064" t="s">
        <v>609</v>
      </c>
      <c r="E1254" s="1064"/>
      <c r="F1254" s="1124" t="s">
        <v>610</v>
      </c>
      <c r="G1254" s="1124"/>
      <c r="H1254" s="1125"/>
    </row>
    <row r="1255" spans="1:8" ht="17" customHeight="1">
      <c r="A1255" s="1082" t="s">
        <v>619</v>
      </c>
      <c r="B1255" s="1083"/>
      <c r="C1255" s="1083"/>
      <c r="D1255" s="1083"/>
      <c r="E1255" s="1083"/>
      <c r="F1255" s="1083"/>
      <c r="G1255" s="1083"/>
      <c r="H1255" s="1084"/>
    </row>
    <row r="1256" spans="1:8" ht="17" customHeight="1">
      <c r="A1256" s="339"/>
      <c r="B1256" s="369" t="s">
        <v>579</v>
      </c>
      <c r="C1256" s="1077" t="str">
        <f>IF('statement of marks'!H35="","",'statement of marks'!H35)</f>
        <v>v 029</v>
      </c>
      <c r="D1256" s="1077"/>
      <c r="E1256" s="1077"/>
      <c r="F1256" s="1077"/>
      <c r="G1256" s="1077"/>
      <c r="H1256" s="1078"/>
    </row>
    <row r="1257" spans="1:8" ht="17" customHeight="1">
      <c r="A1257" s="339"/>
      <c r="B1257" s="369" t="s">
        <v>580</v>
      </c>
      <c r="C1257" s="1077" t="str">
        <f>IF('statement of marks'!I35="","",'statement of marks'!I35)</f>
        <v>c 029</v>
      </c>
      <c r="D1257" s="1077"/>
      <c r="E1257" s="1077"/>
      <c r="F1257" s="1077"/>
      <c r="G1257" s="1077"/>
      <c r="H1257" s="1078"/>
    </row>
    <row r="1258" spans="1:8" ht="17" customHeight="1">
      <c r="A1258" s="339"/>
      <c r="B1258" s="369" t="s">
        <v>581</v>
      </c>
      <c r="C1258" s="1077" t="str">
        <f>IF('statement of marks'!J35="","",'statement of marks'!J35)</f>
        <v>l 029</v>
      </c>
      <c r="D1258" s="1077"/>
      <c r="E1258" s="1077"/>
      <c r="F1258" s="1077"/>
      <c r="G1258" s="1077"/>
      <c r="H1258" s="1078"/>
    </row>
    <row r="1259" spans="1:8" ht="17" customHeight="1">
      <c r="A1259" s="339"/>
      <c r="B1259" s="369" t="s">
        <v>587</v>
      </c>
      <c r="C1259" s="533" t="str">
        <f>IF('statement of marks'!F35="","",'statement of marks'!F35)</f>
        <v/>
      </c>
      <c r="D1259" s="534" t="s">
        <v>622</v>
      </c>
      <c r="E1259" s="1117" t="str">
        <f>IF('statement of marks'!G35="","",'statement of marks'!G35)</f>
        <v/>
      </c>
      <c r="F1259" s="1117"/>
      <c r="G1259" s="1117"/>
      <c r="H1259" s="1118"/>
    </row>
    <row r="1260" spans="1:8" ht="17" customHeight="1">
      <c r="A1260" s="339"/>
      <c r="B1260" s="369" t="s">
        <v>584</v>
      </c>
      <c r="C1260" s="535" t="s">
        <v>612</v>
      </c>
      <c r="D1260" s="536" t="s">
        <v>613</v>
      </c>
      <c r="E1260" s="536" t="s">
        <v>614</v>
      </c>
      <c r="F1260" s="536" t="s">
        <v>615</v>
      </c>
      <c r="G1260" s="536" t="s">
        <v>616</v>
      </c>
      <c r="H1260" s="341"/>
    </row>
    <row r="1261" spans="1:8" ht="17" customHeight="1">
      <c r="A1261" s="339"/>
      <c r="B1261" s="368" t="s">
        <v>617</v>
      </c>
      <c r="C1261" s="537" t="str">
        <f>IF(AND('statement of marks'!$D$3=1,'statement of marks'!ER35="mRrh.kZ"),'statement of marks'!$F$3,"")</f>
        <v/>
      </c>
      <c r="D1261" s="537" t="str">
        <f>IF(AND('statement of marks'!$D$3=2,'statement of marks'!ER35="mRrh.kZ"),'statement of marks'!$F$3,"")</f>
        <v/>
      </c>
      <c r="E1261" s="537" t="str">
        <f>IF(AND('statement of marks'!$D$3=3,'statement of marks'!ER35="mRrh.kZ"),'statement of marks'!$F$3,"")</f>
        <v/>
      </c>
      <c r="F1261" s="537" t="str">
        <f>IF(AND('statement of marks'!$D$3=4,'statement of marks'!ER35="mRrh.kZ"),'statement of marks'!$F$3,"")</f>
        <v/>
      </c>
      <c r="G1261" s="537" t="str">
        <f>IF(AND('statement of marks'!$D$3=5,'statement of marks'!ER35="mRrh.kZ"),'statement of marks'!$F$3,"")</f>
        <v/>
      </c>
      <c r="H1261" s="341"/>
    </row>
    <row r="1262" spans="1:8" ht="17" customHeight="1">
      <c r="A1262" s="339"/>
      <c r="B1262" s="368" t="str">
        <f>'statement of marks'!$DQ$5</f>
        <v>fgUnh</v>
      </c>
      <c r="C1262" s="538"/>
      <c r="D1262" s="539"/>
      <c r="E1262" s="540" t="str">
        <f>IF(OR('statement of marks'!$DS35="",E1261=""),"",'statement of marks'!$DS35)</f>
        <v/>
      </c>
      <c r="F1262" s="540" t="str">
        <f>IF(OR('statement of marks'!$DS35="",F1261=""),"",'statement of marks'!$DS35)</f>
        <v/>
      </c>
      <c r="G1262" s="540" t="str">
        <f>IF(OR('statement of marks'!$DS35="",G1261=""),"",'statement of marks'!$DS35)</f>
        <v/>
      </c>
      <c r="H1262" s="341"/>
    </row>
    <row r="1263" spans="1:8" ht="17" customHeight="1">
      <c r="A1263" s="339"/>
      <c r="B1263" s="549" t="str">
        <f>'statement of marks'!$DW$5</f>
        <v>mnwZ</v>
      </c>
      <c r="C1263" s="538"/>
      <c r="D1263" s="539"/>
      <c r="E1263" s="540" t="str">
        <f>IF(OR('statement of marks'!$DY35="",E1261=""),"",'statement of marks'!$DY35)</f>
        <v/>
      </c>
      <c r="F1263" s="540" t="str">
        <f>IF(OR('statement of marks'!$DY35="",F1261=""),"",'statement of marks'!$DY35)</f>
        <v/>
      </c>
      <c r="G1263" s="540" t="str">
        <f>IF(OR('statement of marks'!$DY35="",G1261=""),"",'statement of marks'!$DY35)</f>
        <v/>
      </c>
      <c r="H1263" s="341"/>
    </row>
    <row r="1264" spans="1:8" ht="17" customHeight="1">
      <c r="A1264" s="339"/>
      <c r="B1264" s="368" t="str">
        <f>'statement of marks'!$DT$5</f>
        <v>vaxszth</v>
      </c>
      <c r="C1264" s="538"/>
      <c r="D1264" s="539"/>
      <c r="E1264" s="540" t="str">
        <f>IF(OR('statement of marks'!$DV35="",E1261=""),"",'statement of marks'!$DV35)</f>
        <v/>
      </c>
      <c r="F1264" s="540" t="str">
        <f>IF(OR('statement of marks'!$DV35="",F1261=""),"",'statement of marks'!$DV35)</f>
        <v/>
      </c>
      <c r="G1264" s="540" t="str">
        <f>IF(OR('statement of marks'!$DV35="",G1261=""),"",'statement of marks'!$DV35)</f>
        <v/>
      </c>
      <c r="H1264" s="341"/>
    </row>
    <row r="1265" spans="1:8" ht="17" customHeight="1">
      <c r="A1265" s="339"/>
      <c r="B1265" s="368" t="str">
        <f>'statement of marks'!$DZ$5</f>
        <v>xf.kr</v>
      </c>
      <c r="C1265" s="538"/>
      <c r="D1265" s="539"/>
      <c r="E1265" s="540" t="str">
        <f>IF(OR('statement of marks'!$EB35="",E1261=""),"",'statement of marks'!$EB35)</f>
        <v/>
      </c>
      <c r="F1265" s="540" t="str">
        <f>IF(OR('statement of marks'!$EB35="",F1261=""),"",'statement of marks'!$EB35)</f>
        <v/>
      </c>
      <c r="G1265" s="540" t="str">
        <f>IF(OR('statement of marks'!$EB35="",G1261=""),"",'statement of marks'!$EB35)</f>
        <v/>
      </c>
      <c r="H1265" s="341"/>
    </row>
    <row r="1266" spans="1:8" ht="17" customHeight="1">
      <c r="A1266" s="339"/>
      <c r="B1266" s="368" t="str">
        <f>'statement of marks'!$EC$5</f>
        <v>Ik;kZoj.k v/;;u</v>
      </c>
      <c r="C1266" s="538"/>
      <c r="D1266" s="539"/>
      <c r="E1266" s="540" t="str">
        <f>IF(OR('statement of marks'!$EE35="",E1262=""),"",'statement of marks'!$EE35)</f>
        <v/>
      </c>
      <c r="F1266" s="540" t="str">
        <f>IF(OR('statement of marks'!$EE35="",F1262=""),"",'statement of marks'!$EE35)</f>
        <v/>
      </c>
      <c r="G1266" s="540" t="str">
        <f>IF(OR('statement of marks'!$EE35="",G1262=""),"",'statement of marks'!$EE35)</f>
        <v/>
      </c>
      <c r="H1266" s="341"/>
    </row>
    <row r="1267" spans="1:8" ht="17" customHeight="1">
      <c r="A1267" s="339"/>
      <c r="B1267" s="368" t="str">
        <f>'statement of marks'!$EF$5</f>
        <v>dk;kZuqHko</v>
      </c>
      <c r="C1267" s="538"/>
      <c r="D1267" s="539"/>
      <c r="E1267" s="540" t="str">
        <f>IF(OR('statement of marks'!$EH35="",E1261=""),"",'statement of marks'!$EH35)</f>
        <v/>
      </c>
      <c r="F1267" s="540" t="str">
        <f>IF(OR('statement of marks'!$EH35="",F1261=""),"",'statement of marks'!$EH35)</f>
        <v/>
      </c>
      <c r="G1267" s="540" t="str">
        <f>IF(OR('statement of marks'!$EH35="",G1261=""),"",'statement of marks'!$EH35)</f>
        <v/>
      </c>
      <c r="H1267" s="341"/>
    </row>
    <row r="1268" spans="1:8" ht="17" customHeight="1">
      <c r="A1268" s="339"/>
      <c r="B1268" s="368" t="str">
        <f>'statement of marks'!$EI$5</f>
        <v>dyk f'k{kk</v>
      </c>
      <c r="C1268" s="538"/>
      <c r="D1268" s="539"/>
      <c r="E1268" s="541" t="str">
        <f>IF(OR('statement of marks'!$EK35="",E1261=""),"",'statement of marks'!$EK35)</f>
        <v/>
      </c>
      <c r="F1268" s="541" t="str">
        <f>IF(OR('statement of marks'!$EK35="",F1261=""),"",'statement of marks'!$EK35)</f>
        <v/>
      </c>
      <c r="G1268" s="541" t="str">
        <f>IF(OR('statement of marks'!$EK35="",G1261=""),"",'statement of marks'!$EK35)</f>
        <v/>
      </c>
      <c r="H1268" s="341"/>
    </row>
    <row r="1269" spans="1:8" ht="17" customHeight="1">
      <c r="A1269" s="339"/>
      <c r="B1269" s="342" t="s">
        <v>649</v>
      </c>
      <c r="C1269" s="542" t="str">
        <f>C1261</f>
        <v/>
      </c>
      <c r="D1269" s="542" t="str">
        <f>D1261</f>
        <v/>
      </c>
      <c r="E1269" s="542" t="str">
        <f>E1261</f>
        <v/>
      </c>
      <c r="F1269" s="542" t="str">
        <f>F1261</f>
        <v/>
      </c>
      <c r="G1269" s="542" t="str">
        <f>G1261</f>
        <v/>
      </c>
      <c r="H1269" s="341"/>
    </row>
    <row r="1270" spans="1:8" ht="17" customHeight="1">
      <c r="A1270" s="339"/>
      <c r="B1270" s="368" t="str">
        <f>'statement of marks'!$EP$5</f>
        <v>Nk= mifLFkfr</v>
      </c>
      <c r="C1270" s="543"/>
      <c r="D1270" s="543"/>
      <c r="E1270" s="544" t="str">
        <f>IF(OR('statement of marks'!$EP35="",E1261=""),"",'statement of marks'!$EP35)</f>
        <v/>
      </c>
      <c r="F1270" s="544" t="str">
        <f>IF(OR('statement of marks'!$EP35="",F1261=""),"",'statement of marks'!$EP35)</f>
        <v/>
      </c>
      <c r="G1270" s="544" t="str">
        <f>IF(OR('statement of marks'!$EP35="",G1261=""),"",'statement of marks'!$EP35)</f>
        <v/>
      </c>
      <c r="H1270" s="341"/>
    </row>
    <row r="1271" spans="1:8" ht="17" customHeight="1">
      <c r="A1271" s="339"/>
      <c r="B1271" s="368" t="str">
        <f>'statement of marks'!$EO$5</f>
        <v>dqy ehfVax</v>
      </c>
      <c r="C1271" s="545"/>
      <c r="D1271" s="545"/>
      <c r="E1271" s="545" t="str">
        <f>IF(OR('statement of marks'!$EO35="",E1261=""),"",'statement of marks'!$EO35)</f>
        <v/>
      </c>
      <c r="F1271" s="545" t="str">
        <f>IF(OR('statement of marks'!$EO35="",F1261=""),"",'statement of marks'!$EO35)</f>
        <v/>
      </c>
      <c r="G1271" s="545" t="str">
        <f>IF(OR('statement of marks'!$EO35="",G1261=""),"",'statement of marks'!$EO35)</f>
        <v/>
      </c>
      <c r="H1271" s="341"/>
    </row>
    <row r="1272" spans="1:8" ht="17" customHeight="1">
      <c r="A1272" s="339"/>
      <c r="B1272" s="368" t="s">
        <v>620</v>
      </c>
      <c r="C1272" s="545" t="str">
        <f>IF(OR(C1270="",C1271=""),"",C1270/C1271*100)</f>
        <v/>
      </c>
      <c r="D1272" s="545" t="str">
        <f t="shared" ref="D1272:G1272" si="31">IF(OR(D1270="",D1271=""),"",D1270/D1271*100)</f>
        <v/>
      </c>
      <c r="E1272" s="545" t="str">
        <f t="shared" si="31"/>
        <v/>
      </c>
      <c r="F1272" s="545" t="str">
        <f t="shared" si="31"/>
        <v/>
      </c>
      <c r="G1272" s="545" t="str">
        <f t="shared" si="31"/>
        <v/>
      </c>
      <c r="H1272" s="341"/>
    </row>
    <row r="1273" spans="1:8" ht="17" customHeight="1">
      <c r="A1273" s="339"/>
      <c r="B1273" s="368" t="s">
        <v>621</v>
      </c>
      <c r="C1273" s="545"/>
      <c r="D1273" s="545"/>
      <c r="E1273" s="545"/>
      <c r="F1273" s="545"/>
      <c r="G1273" s="545"/>
      <c r="H1273" s="341"/>
    </row>
    <row r="1274" spans="1:8" ht="17" customHeight="1">
      <c r="A1274" s="339"/>
      <c r="B1274" s="369" t="s">
        <v>618</v>
      </c>
      <c r="C1274" s="1126" t="str">
        <f>IF('statement of marks'!EY35="","",'statement of marks'!EY35)</f>
        <v/>
      </c>
      <c r="D1274" s="1127"/>
      <c r="E1274" s="1127"/>
      <c r="F1274" s="1127"/>
      <c r="G1274" s="1127"/>
      <c r="H1274" s="1128"/>
    </row>
    <row r="1275" spans="1:8" ht="17" customHeight="1">
      <c r="A1275" s="1098"/>
      <c r="B1275" s="1099"/>
      <c r="C1275" s="1090"/>
      <c r="D1275" s="1090"/>
      <c r="E1275" s="1090"/>
      <c r="F1275" s="1091"/>
      <c r="G1275" s="1091"/>
      <c r="H1275" s="1092"/>
    </row>
    <row r="1276" spans="1:8" ht="17" customHeight="1" thickBot="1">
      <c r="A1276" s="1096" t="s">
        <v>623</v>
      </c>
      <c r="B1276" s="1097"/>
      <c r="C1276" s="1102" t="s">
        <v>73</v>
      </c>
      <c r="D1276" s="1102"/>
      <c r="E1276" s="1102"/>
      <c r="F1276" s="1103" t="s">
        <v>624</v>
      </c>
      <c r="G1276" s="1103"/>
      <c r="H1276" s="1104"/>
    </row>
    <row r="1277" spans="1:8" ht="17" customHeight="1">
      <c r="A1277" s="1079" t="s">
        <v>592</v>
      </c>
      <c r="B1277" s="1080"/>
      <c r="C1277" s="1080"/>
      <c r="D1277" s="1080"/>
      <c r="E1277" s="1080"/>
      <c r="F1277" s="1080"/>
      <c r="G1277" s="1080"/>
      <c r="H1277" s="1081"/>
    </row>
    <row r="1278" spans="1:8" ht="17" customHeight="1">
      <c r="A1278" s="1082" t="s">
        <v>611</v>
      </c>
      <c r="B1278" s="1083"/>
      <c r="C1278" s="1083"/>
      <c r="D1278" s="1083"/>
      <c r="E1278" s="1083"/>
      <c r="F1278" s="1083"/>
      <c r="G1278" s="1083"/>
      <c r="H1278" s="1084"/>
    </row>
    <row r="1279" spans="1:8" ht="17" customHeight="1">
      <c r="A1279" s="339"/>
      <c r="B1279" s="1085" t="s">
        <v>74</v>
      </c>
      <c r="C1279" s="1085"/>
      <c r="D1279" s="527">
        <f>YEAR(details!F36)</f>
        <v>1900</v>
      </c>
      <c r="E1279" s="528" t="s">
        <v>594</v>
      </c>
      <c r="F1279" s="527" t="str">
        <f>'statement of marks'!$F$3</f>
        <v>2015-16</v>
      </c>
      <c r="G1279" s="1085" t="s">
        <v>595</v>
      </c>
      <c r="H1279" s="1086"/>
    </row>
    <row r="1280" spans="1:8" ht="17" customHeight="1">
      <c r="A1280" s="339"/>
      <c r="B1280" s="1062" t="s">
        <v>593</v>
      </c>
      <c r="C1280" s="1063"/>
      <c r="D1280" s="1077" t="str">
        <f>'statement of marks'!$A$1</f>
        <v>jk- ck- ek/;fed fo|ky; uohu] fuEckgsM+k</v>
      </c>
      <c r="E1280" s="1077"/>
      <c r="F1280" s="1077"/>
      <c r="G1280" s="1077"/>
      <c r="H1280" s="1078"/>
    </row>
    <row r="1281" spans="1:8" ht="17" customHeight="1">
      <c r="A1281" s="339"/>
      <c r="B1281" s="1062" t="str">
        <f>'statement of marks'!$H$3</f>
        <v>fo|ky; dk Mk;l dksM+ →</v>
      </c>
      <c r="C1281" s="1063"/>
      <c r="D1281" s="1073" t="str">
        <f>'statement of marks'!$I$3</f>
        <v>00001</v>
      </c>
      <c r="E1281" s="1074"/>
      <c r="F1281" s="1075"/>
      <c r="G1281" s="1075"/>
      <c r="H1281" s="1076"/>
    </row>
    <row r="1282" spans="1:8" ht="17" customHeight="1">
      <c r="A1282" s="339"/>
      <c r="B1282" s="1062" t="s">
        <v>579</v>
      </c>
      <c r="C1282" s="1063"/>
      <c r="D1282" s="1077" t="str">
        <f>IF('statement of marks'!H36="","",'statement of marks'!H36)</f>
        <v>v 030</v>
      </c>
      <c r="E1282" s="1077"/>
      <c r="F1282" s="1077"/>
      <c r="G1282" s="1077"/>
      <c r="H1282" s="1078"/>
    </row>
    <row r="1283" spans="1:8" ht="17" customHeight="1">
      <c r="A1283" s="339"/>
      <c r="B1283" s="1062" t="s">
        <v>596</v>
      </c>
      <c r="C1283" s="1063"/>
      <c r="D1283" s="529" t="str">
        <f>IF('statement of marks'!C36="B","Nk=",IF('statement of marks'!C36="G","Nk=k",""))</f>
        <v/>
      </c>
      <c r="E1283" s="529" t="s">
        <v>585</v>
      </c>
      <c r="F1283" s="1111" t="str">
        <f>IF('statement of marks'!B36="","",'statement of marks'!B36)</f>
        <v/>
      </c>
      <c r="G1283" s="1111"/>
      <c r="H1283" s="1112"/>
    </row>
    <row r="1284" spans="1:8" ht="17" customHeight="1">
      <c r="A1284" s="339"/>
      <c r="B1284" s="1062" t="s">
        <v>581</v>
      </c>
      <c r="C1284" s="1063"/>
      <c r="D1284" s="1077" t="str">
        <f>IF('statement of marks'!J36="","",'statement of marks'!J36)</f>
        <v>l 030</v>
      </c>
      <c r="E1284" s="1077"/>
      <c r="F1284" s="1077"/>
      <c r="G1284" s="1077"/>
      <c r="H1284" s="1078"/>
    </row>
    <row r="1285" spans="1:8" ht="17" customHeight="1">
      <c r="A1285" s="339"/>
      <c r="B1285" s="1062" t="s">
        <v>580</v>
      </c>
      <c r="C1285" s="1063"/>
      <c r="D1285" s="1077" t="str">
        <f>IF('statement of marks'!I36="","",'statement of marks'!I36)</f>
        <v>c 030</v>
      </c>
      <c r="E1285" s="1077"/>
      <c r="F1285" s="1077"/>
      <c r="G1285" s="1077"/>
      <c r="H1285" s="1078"/>
    </row>
    <row r="1286" spans="1:8" ht="17" customHeight="1">
      <c r="A1286" s="339"/>
      <c r="B1286" s="1062" t="s">
        <v>598</v>
      </c>
      <c r="C1286" s="1063"/>
      <c r="D1286" s="1077" t="str">
        <f>IF(details!M36="","",details!M36)</f>
        <v/>
      </c>
      <c r="E1286" s="1077"/>
      <c r="F1286" s="1077"/>
      <c r="G1286" s="1077"/>
      <c r="H1286" s="1078"/>
    </row>
    <row r="1287" spans="1:8" ht="17" customHeight="1">
      <c r="A1287" s="339"/>
      <c r="B1287" s="1062" t="s">
        <v>648</v>
      </c>
      <c r="C1287" s="1063"/>
      <c r="D1287" s="1077" t="str">
        <f>IF(details!N36="","",details!N36)</f>
        <v/>
      </c>
      <c r="E1287" s="1077"/>
      <c r="F1287" s="1077"/>
      <c r="G1287" s="1077"/>
      <c r="H1287" s="1078"/>
    </row>
    <row r="1288" spans="1:8" ht="17" customHeight="1">
      <c r="A1288" s="339"/>
      <c r="B1288" s="1062" t="s">
        <v>71</v>
      </c>
      <c r="C1288" s="1063"/>
      <c r="D1288" s="530">
        <f>'statement of marks'!$D$3</f>
        <v>3</v>
      </c>
      <c r="E1288" s="531" t="s">
        <v>583</v>
      </c>
      <c r="F1288" s="530" t="str">
        <f>IF('statement of marks'!E36="","",'statement of marks'!E36)</f>
        <v/>
      </c>
      <c r="G1288" s="531" t="s">
        <v>597</v>
      </c>
      <c r="H1288" s="340" t="str">
        <f>IF(details!F36="","",details!F36)</f>
        <v/>
      </c>
    </row>
    <row r="1289" spans="1:8" ht="17" customHeight="1">
      <c r="A1289" s="339"/>
      <c r="B1289" s="1062" t="s">
        <v>587</v>
      </c>
      <c r="C1289" s="1063"/>
      <c r="D1289" s="1115" t="str">
        <f>IF('statement of marks'!F36="","",'statement of marks'!F36)</f>
        <v/>
      </c>
      <c r="E1289" s="1115"/>
      <c r="F1289" s="1115"/>
      <c r="G1289" s="1115"/>
      <c r="H1289" s="1116"/>
    </row>
    <row r="1290" spans="1:8" ht="17" customHeight="1">
      <c r="A1290" s="339"/>
      <c r="B1290" s="1062" t="s">
        <v>588</v>
      </c>
      <c r="C1290" s="1063"/>
      <c r="D1290" s="1117" t="str">
        <f>IF('statement of marks'!G36="","",'statement of marks'!G36)</f>
        <v/>
      </c>
      <c r="E1290" s="1117"/>
      <c r="F1290" s="1117"/>
      <c r="G1290" s="1117"/>
      <c r="H1290" s="1118"/>
    </row>
    <row r="1291" spans="1:8" ht="17" customHeight="1">
      <c r="A1291" s="339"/>
      <c r="B1291" s="1087" t="s">
        <v>599</v>
      </c>
      <c r="C1291" s="1088"/>
      <c r="D1291" s="1088"/>
      <c r="E1291" s="1089"/>
      <c r="F1291" s="1119" t="str">
        <f>IF(details!P36="","",details!P36)</f>
        <v/>
      </c>
      <c r="G1291" s="1119"/>
      <c r="H1291" s="1120"/>
    </row>
    <row r="1292" spans="1:8" ht="17" customHeight="1">
      <c r="A1292" s="339"/>
      <c r="B1292" s="1062" t="s">
        <v>603</v>
      </c>
      <c r="C1292" s="1063"/>
      <c r="D1292" s="1077" t="str">
        <f>IF(details!L36="","",details!L36)</f>
        <v>Ik 030</v>
      </c>
      <c r="E1292" s="1077"/>
      <c r="F1292" s="1077"/>
      <c r="G1292" s="1077"/>
      <c r="H1292" s="1078"/>
    </row>
    <row r="1293" spans="1:8" ht="17" customHeight="1">
      <c r="A1293" s="339"/>
      <c r="B1293" s="1062" t="s">
        <v>604</v>
      </c>
      <c r="C1293" s="1063"/>
      <c r="D1293" s="1077" t="str">
        <f>IF(details!O36="","",details!O36)</f>
        <v/>
      </c>
      <c r="E1293" s="1077"/>
      <c r="F1293" s="1077"/>
      <c r="G1293" s="1077"/>
      <c r="H1293" s="1078"/>
    </row>
    <row r="1294" spans="1:8" ht="17" customHeight="1">
      <c r="A1294" s="339"/>
      <c r="B1294" s="1062" t="s">
        <v>605</v>
      </c>
      <c r="C1294" s="1063"/>
      <c r="D1294" s="532" t="str">
        <f>IF('statement of marks'!ER36="mRrh.kZ",'statement of marks'!$D$3,"")</f>
        <v/>
      </c>
      <c r="E1294" s="1065" t="s">
        <v>606</v>
      </c>
      <c r="F1294" s="1065"/>
      <c r="G1294" s="1113" t="str">
        <f>IF(D1294="","",D1294+1)</f>
        <v/>
      </c>
      <c r="H1294" s="1114"/>
    </row>
    <row r="1295" spans="1:8" ht="17" customHeight="1">
      <c r="A1295" s="339"/>
      <c r="B1295" s="1062" t="s">
        <v>607</v>
      </c>
      <c r="C1295" s="1063"/>
      <c r="D1295" s="1068">
        <f>IF(details!$L$4="","",details!$L$4)</f>
        <v>42460</v>
      </c>
      <c r="E1295" s="1069"/>
      <c r="F1295" s="1121"/>
      <c r="G1295" s="1121"/>
      <c r="H1295" s="1122"/>
    </row>
    <row r="1296" spans="1:8" ht="17" customHeight="1">
      <c r="A1296" s="339"/>
      <c r="B1296" s="1121"/>
      <c r="C1296" s="1121"/>
      <c r="D1296" s="1066"/>
      <c r="E1296" s="1067"/>
      <c r="F1296" s="1124"/>
      <c r="G1296" s="1124"/>
      <c r="H1296" s="1125"/>
    </row>
    <row r="1297" spans="1:8" ht="17" customHeight="1">
      <c r="A1297" s="339"/>
      <c r="B1297" s="1121" t="str">
        <f>IF(details!$H$4="","",details!$H$4)</f>
        <v>Jherh js[kk oekZ</v>
      </c>
      <c r="C1297" s="1121"/>
      <c r="D1297" s="1066"/>
      <c r="E1297" s="1067"/>
      <c r="F1297" s="1124" t="str">
        <f>IF(details!$E$4="","",details!$E$4)</f>
        <v>Jh jk/ks';ke tk'kh</v>
      </c>
      <c r="G1297" s="1124"/>
      <c r="H1297" s="1125"/>
    </row>
    <row r="1298" spans="1:8" ht="17" customHeight="1">
      <c r="A1298" s="1123" t="s">
        <v>608</v>
      </c>
      <c r="B1298" s="1124"/>
      <c r="C1298" s="1124"/>
      <c r="D1298" s="1064" t="s">
        <v>609</v>
      </c>
      <c r="E1298" s="1064"/>
      <c r="F1298" s="1124" t="s">
        <v>610</v>
      </c>
      <c r="G1298" s="1124"/>
      <c r="H1298" s="1125"/>
    </row>
    <row r="1299" spans="1:8" ht="17" customHeight="1">
      <c r="A1299" s="1082" t="s">
        <v>619</v>
      </c>
      <c r="B1299" s="1083"/>
      <c r="C1299" s="1083"/>
      <c r="D1299" s="1083"/>
      <c r="E1299" s="1083"/>
      <c r="F1299" s="1083"/>
      <c r="G1299" s="1083"/>
      <c r="H1299" s="1084"/>
    </row>
    <row r="1300" spans="1:8" ht="17" customHeight="1">
      <c r="A1300" s="339"/>
      <c r="B1300" s="369" t="s">
        <v>579</v>
      </c>
      <c r="C1300" s="1077" t="str">
        <f>IF('statement of marks'!H36="","",'statement of marks'!H36)</f>
        <v>v 030</v>
      </c>
      <c r="D1300" s="1077"/>
      <c r="E1300" s="1077"/>
      <c r="F1300" s="1077"/>
      <c r="G1300" s="1077"/>
      <c r="H1300" s="1078"/>
    </row>
    <row r="1301" spans="1:8" ht="17" customHeight="1">
      <c r="A1301" s="339"/>
      <c r="B1301" s="369" t="s">
        <v>580</v>
      </c>
      <c r="C1301" s="1077" t="str">
        <f>IF('statement of marks'!I36="","",'statement of marks'!I36)</f>
        <v>c 030</v>
      </c>
      <c r="D1301" s="1077"/>
      <c r="E1301" s="1077"/>
      <c r="F1301" s="1077"/>
      <c r="G1301" s="1077"/>
      <c r="H1301" s="1078"/>
    </row>
    <row r="1302" spans="1:8" ht="17" customHeight="1">
      <c r="A1302" s="339"/>
      <c r="B1302" s="369" t="s">
        <v>581</v>
      </c>
      <c r="C1302" s="1077" t="str">
        <f>IF('statement of marks'!J36="","",'statement of marks'!J36)</f>
        <v>l 030</v>
      </c>
      <c r="D1302" s="1077"/>
      <c r="E1302" s="1077"/>
      <c r="F1302" s="1077"/>
      <c r="G1302" s="1077"/>
      <c r="H1302" s="1078"/>
    </row>
    <row r="1303" spans="1:8" ht="17" customHeight="1">
      <c r="A1303" s="339"/>
      <c r="B1303" s="369" t="s">
        <v>587</v>
      </c>
      <c r="C1303" s="533" t="str">
        <f>IF('statement of marks'!F36="","",'statement of marks'!F36)</f>
        <v/>
      </c>
      <c r="D1303" s="534" t="s">
        <v>622</v>
      </c>
      <c r="E1303" s="1117" t="str">
        <f>IF('statement of marks'!G36="","",'statement of marks'!G36)</f>
        <v/>
      </c>
      <c r="F1303" s="1117"/>
      <c r="G1303" s="1117"/>
      <c r="H1303" s="1118"/>
    </row>
    <row r="1304" spans="1:8" ht="17" customHeight="1">
      <c r="A1304" s="339"/>
      <c r="B1304" s="369" t="s">
        <v>584</v>
      </c>
      <c r="C1304" s="535" t="s">
        <v>612</v>
      </c>
      <c r="D1304" s="536" t="s">
        <v>613</v>
      </c>
      <c r="E1304" s="536" t="s">
        <v>614</v>
      </c>
      <c r="F1304" s="536" t="s">
        <v>615</v>
      </c>
      <c r="G1304" s="536" t="s">
        <v>616</v>
      </c>
      <c r="H1304" s="341"/>
    </row>
    <row r="1305" spans="1:8" ht="17" customHeight="1">
      <c r="A1305" s="339"/>
      <c r="B1305" s="368" t="s">
        <v>617</v>
      </c>
      <c r="C1305" s="537" t="str">
        <f>IF(AND('statement of marks'!$D$3=1,'statement of marks'!ER36="mRrh.kZ"),'statement of marks'!$F$3,"")</f>
        <v/>
      </c>
      <c r="D1305" s="537" t="str">
        <f>IF(AND('statement of marks'!$D$3=2,'statement of marks'!ER36="mRrh.kZ"),'statement of marks'!$F$3,"")</f>
        <v/>
      </c>
      <c r="E1305" s="537" t="str">
        <f>IF(AND('statement of marks'!$D$3=3,'statement of marks'!ER36="mRrh.kZ"),'statement of marks'!$F$3,"")</f>
        <v/>
      </c>
      <c r="F1305" s="537" t="str">
        <f>IF(AND('statement of marks'!$D$3=4,'statement of marks'!ER36="mRrh.kZ"),'statement of marks'!$F$3,"")</f>
        <v/>
      </c>
      <c r="G1305" s="537" t="str">
        <f>IF(AND('statement of marks'!$D$3=5,'statement of marks'!ER36="mRrh.kZ"),'statement of marks'!$F$3,"")</f>
        <v/>
      </c>
      <c r="H1305" s="341"/>
    </row>
    <row r="1306" spans="1:8" ht="17" customHeight="1">
      <c r="A1306" s="339"/>
      <c r="B1306" s="368" t="str">
        <f>'statement of marks'!$DQ$5</f>
        <v>fgUnh</v>
      </c>
      <c r="C1306" s="538"/>
      <c r="D1306" s="539"/>
      <c r="E1306" s="540" t="str">
        <f>IF(OR('statement of marks'!$DS36="",E1305=""),"",'statement of marks'!$DS36)</f>
        <v/>
      </c>
      <c r="F1306" s="540" t="str">
        <f>IF(OR('statement of marks'!$DS36="",F1305=""),"",'statement of marks'!$DS36)</f>
        <v/>
      </c>
      <c r="G1306" s="540" t="str">
        <f>IF(OR('statement of marks'!$DS36="",G1305=""),"",'statement of marks'!$DS36)</f>
        <v/>
      </c>
      <c r="H1306" s="341"/>
    </row>
    <row r="1307" spans="1:8" ht="17" customHeight="1">
      <c r="A1307" s="339"/>
      <c r="B1307" s="549" t="str">
        <f>'statement of marks'!$DW$5</f>
        <v>mnwZ</v>
      </c>
      <c r="C1307" s="538"/>
      <c r="D1307" s="539"/>
      <c r="E1307" s="540" t="str">
        <f>IF(OR('statement of marks'!$DY36="",E1305=""),"",'statement of marks'!$DY36)</f>
        <v/>
      </c>
      <c r="F1307" s="540" t="str">
        <f>IF(OR('statement of marks'!$DY36="",F1305=""),"",'statement of marks'!$DY36)</f>
        <v/>
      </c>
      <c r="G1307" s="540" t="str">
        <f>IF(OR('statement of marks'!$DY36="",G1305=""),"",'statement of marks'!$DY36)</f>
        <v/>
      </c>
      <c r="H1307" s="341"/>
    </row>
    <row r="1308" spans="1:8" ht="17" customHeight="1">
      <c r="A1308" s="339"/>
      <c r="B1308" s="368" t="str">
        <f>'statement of marks'!$DT$5</f>
        <v>vaxszth</v>
      </c>
      <c r="C1308" s="538"/>
      <c r="D1308" s="539"/>
      <c r="E1308" s="540" t="str">
        <f>IF(OR('statement of marks'!$DV36="",E1305=""),"",'statement of marks'!$DV36)</f>
        <v/>
      </c>
      <c r="F1308" s="540" t="str">
        <f>IF(OR('statement of marks'!$DV36="",F1305=""),"",'statement of marks'!$DV36)</f>
        <v/>
      </c>
      <c r="G1308" s="540" t="str">
        <f>IF(OR('statement of marks'!$DV36="",G1305=""),"",'statement of marks'!$DV36)</f>
        <v/>
      </c>
      <c r="H1308" s="341"/>
    </row>
    <row r="1309" spans="1:8" ht="17" customHeight="1">
      <c r="A1309" s="339"/>
      <c r="B1309" s="368" t="str">
        <f>'statement of marks'!$DZ$5</f>
        <v>xf.kr</v>
      </c>
      <c r="C1309" s="538"/>
      <c r="D1309" s="539"/>
      <c r="E1309" s="540" t="str">
        <f>IF(OR('statement of marks'!$EB36="",E1305=""),"",'statement of marks'!$EB36)</f>
        <v/>
      </c>
      <c r="F1309" s="540" t="str">
        <f>IF(OR('statement of marks'!$EB36="",F1305=""),"",'statement of marks'!$EB36)</f>
        <v/>
      </c>
      <c r="G1309" s="540" t="str">
        <f>IF(OR('statement of marks'!$EB36="",G1305=""),"",'statement of marks'!$EB36)</f>
        <v/>
      </c>
      <c r="H1309" s="341"/>
    </row>
    <row r="1310" spans="1:8" ht="17" customHeight="1">
      <c r="A1310" s="339"/>
      <c r="B1310" s="368" t="str">
        <f>'statement of marks'!$EC$5</f>
        <v>Ik;kZoj.k v/;;u</v>
      </c>
      <c r="C1310" s="538"/>
      <c r="D1310" s="539"/>
      <c r="E1310" s="540" t="str">
        <f>IF(OR('statement of marks'!$EE36="",E1306=""),"",'statement of marks'!$EE36)</f>
        <v/>
      </c>
      <c r="F1310" s="540" t="str">
        <f>IF(OR('statement of marks'!$EE36="",F1306=""),"",'statement of marks'!$EE36)</f>
        <v/>
      </c>
      <c r="G1310" s="540" t="str">
        <f>IF(OR('statement of marks'!$EE36="",G1306=""),"",'statement of marks'!$EE36)</f>
        <v/>
      </c>
      <c r="H1310" s="341"/>
    </row>
    <row r="1311" spans="1:8" ht="17" customHeight="1">
      <c r="A1311" s="339"/>
      <c r="B1311" s="368" t="str">
        <f>'statement of marks'!$EF$5</f>
        <v>dk;kZuqHko</v>
      </c>
      <c r="C1311" s="538"/>
      <c r="D1311" s="539"/>
      <c r="E1311" s="540" t="str">
        <f>IF(OR('statement of marks'!$EH36="",E1305=""),"",'statement of marks'!$EH36)</f>
        <v/>
      </c>
      <c r="F1311" s="540" t="str">
        <f>IF(OR('statement of marks'!$EH36="",F1305=""),"",'statement of marks'!$EH36)</f>
        <v/>
      </c>
      <c r="G1311" s="540" t="str">
        <f>IF(OR('statement of marks'!$EH36="",G1305=""),"",'statement of marks'!$EH36)</f>
        <v/>
      </c>
      <c r="H1311" s="341"/>
    </row>
    <row r="1312" spans="1:8" ht="17" customHeight="1">
      <c r="A1312" s="339"/>
      <c r="B1312" s="368" t="str">
        <f>'statement of marks'!$EI$5</f>
        <v>dyk f'k{kk</v>
      </c>
      <c r="C1312" s="538"/>
      <c r="D1312" s="539"/>
      <c r="E1312" s="541" t="str">
        <f>IF(OR('statement of marks'!$EK36="",E1305=""),"",'statement of marks'!$EK36)</f>
        <v/>
      </c>
      <c r="F1312" s="541" t="str">
        <f>IF(OR('statement of marks'!$EK36="",F1305=""),"",'statement of marks'!$EK36)</f>
        <v/>
      </c>
      <c r="G1312" s="541" t="str">
        <f>IF(OR('statement of marks'!$EK36="",G1305=""),"",'statement of marks'!$EK36)</f>
        <v/>
      </c>
      <c r="H1312" s="341"/>
    </row>
    <row r="1313" spans="1:8" ht="17" customHeight="1">
      <c r="A1313" s="339"/>
      <c r="B1313" s="342" t="s">
        <v>649</v>
      </c>
      <c r="C1313" s="542" t="str">
        <f>C1305</f>
        <v/>
      </c>
      <c r="D1313" s="542" t="str">
        <f>D1305</f>
        <v/>
      </c>
      <c r="E1313" s="542" t="str">
        <f>E1305</f>
        <v/>
      </c>
      <c r="F1313" s="542" t="str">
        <f>F1305</f>
        <v/>
      </c>
      <c r="G1313" s="542" t="str">
        <f>G1305</f>
        <v/>
      </c>
      <c r="H1313" s="341"/>
    </row>
    <row r="1314" spans="1:8" ht="17" customHeight="1">
      <c r="A1314" s="339"/>
      <c r="B1314" s="368" t="str">
        <f>'statement of marks'!$EP$5</f>
        <v>Nk= mifLFkfr</v>
      </c>
      <c r="C1314" s="543"/>
      <c r="D1314" s="543"/>
      <c r="E1314" s="544" t="str">
        <f>IF(OR('statement of marks'!$EP36="",E1305=""),"",'statement of marks'!$EP36)</f>
        <v/>
      </c>
      <c r="F1314" s="544" t="str">
        <f>IF(OR('statement of marks'!$EP36="",F1305=""),"",'statement of marks'!$EP36)</f>
        <v/>
      </c>
      <c r="G1314" s="544" t="str">
        <f>IF(OR('statement of marks'!$EP36="",G1305=""),"",'statement of marks'!$EP36)</f>
        <v/>
      </c>
      <c r="H1314" s="341"/>
    </row>
    <row r="1315" spans="1:8" ht="17" customHeight="1">
      <c r="A1315" s="339"/>
      <c r="B1315" s="368" t="str">
        <f>'statement of marks'!$EO$5</f>
        <v>dqy ehfVax</v>
      </c>
      <c r="C1315" s="545"/>
      <c r="D1315" s="545"/>
      <c r="E1315" s="545" t="str">
        <f>IF(OR('statement of marks'!$EO36="",E1305=""),"",'statement of marks'!$EO36)</f>
        <v/>
      </c>
      <c r="F1315" s="545" t="str">
        <f>IF(OR('statement of marks'!$EO36="",F1305=""),"",'statement of marks'!$EO36)</f>
        <v/>
      </c>
      <c r="G1315" s="545" t="str">
        <f>IF(OR('statement of marks'!$EO36="",G1305=""),"",'statement of marks'!$EO36)</f>
        <v/>
      </c>
      <c r="H1315" s="341"/>
    </row>
    <row r="1316" spans="1:8" ht="17" customHeight="1">
      <c r="A1316" s="339"/>
      <c r="B1316" s="368" t="s">
        <v>620</v>
      </c>
      <c r="C1316" s="545" t="str">
        <f>IF(OR(C1314="",C1315=""),"",C1314/C1315*100)</f>
        <v/>
      </c>
      <c r="D1316" s="545" t="str">
        <f t="shared" ref="D1316:G1316" si="32">IF(OR(D1314="",D1315=""),"",D1314/D1315*100)</f>
        <v/>
      </c>
      <c r="E1316" s="545" t="str">
        <f t="shared" si="32"/>
        <v/>
      </c>
      <c r="F1316" s="545" t="str">
        <f t="shared" si="32"/>
        <v/>
      </c>
      <c r="G1316" s="545" t="str">
        <f t="shared" si="32"/>
        <v/>
      </c>
      <c r="H1316" s="341"/>
    </row>
    <row r="1317" spans="1:8" ht="17" customHeight="1">
      <c r="A1317" s="339"/>
      <c r="B1317" s="368" t="s">
        <v>621</v>
      </c>
      <c r="C1317" s="545"/>
      <c r="D1317" s="545"/>
      <c r="E1317" s="545"/>
      <c r="F1317" s="545"/>
      <c r="G1317" s="545"/>
      <c r="H1317" s="341"/>
    </row>
    <row r="1318" spans="1:8" ht="17" customHeight="1">
      <c r="A1318" s="339"/>
      <c r="B1318" s="369" t="s">
        <v>618</v>
      </c>
      <c r="C1318" s="1126" t="str">
        <f>IF('statement of marks'!EY36="","",'statement of marks'!EY36)</f>
        <v/>
      </c>
      <c r="D1318" s="1127"/>
      <c r="E1318" s="1127"/>
      <c r="F1318" s="1127"/>
      <c r="G1318" s="1127"/>
      <c r="H1318" s="1128"/>
    </row>
    <row r="1319" spans="1:8" ht="17" customHeight="1">
      <c r="A1319" s="1098"/>
      <c r="B1319" s="1099"/>
      <c r="C1319" s="1090"/>
      <c r="D1319" s="1090"/>
      <c r="E1319" s="1090"/>
      <c r="F1319" s="1091"/>
      <c r="G1319" s="1091"/>
      <c r="H1319" s="1092"/>
    </row>
    <row r="1320" spans="1:8" ht="17" customHeight="1" thickBot="1">
      <c r="A1320" s="1096" t="s">
        <v>623</v>
      </c>
      <c r="B1320" s="1097"/>
      <c r="C1320" s="1102" t="s">
        <v>73</v>
      </c>
      <c r="D1320" s="1102"/>
      <c r="E1320" s="1102"/>
      <c r="F1320" s="1103" t="s">
        <v>624</v>
      </c>
      <c r="G1320" s="1103"/>
      <c r="H1320" s="1104"/>
    </row>
    <row r="1321" spans="1:8" ht="17" customHeight="1">
      <c r="A1321" s="1079" t="s">
        <v>592</v>
      </c>
      <c r="B1321" s="1080"/>
      <c r="C1321" s="1080"/>
      <c r="D1321" s="1080"/>
      <c r="E1321" s="1080"/>
      <c r="F1321" s="1080"/>
      <c r="G1321" s="1080"/>
      <c r="H1321" s="1081"/>
    </row>
    <row r="1322" spans="1:8" ht="17" customHeight="1">
      <c r="A1322" s="1082" t="s">
        <v>611</v>
      </c>
      <c r="B1322" s="1083"/>
      <c r="C1322" s="1083"/>
      <c r="D1322" s="1083"/>
      <c r="E1322" s="1083"/>
      <c r="F1322" s="1083"/>
      <c r="G1322" s="1083"/>
      <c r="H1322" s="1084"/>
    </row>
    <row r="1323" spans="1:8" ht="17" customHeight="1">
      <c r="A1323" s="339"/>
      <c r="B1323" s="1085" t="s">
        <v>74</v>
      </c>
      <c r="C1323" s="1085"/>
      <c r="D1323" s="527">
        <f>YEAR(details!F37)</f>
        <v>1900</v>
      </c>
      <c r="E1323" s="528" t="s">
        <v>594</v>
      </c>
      <c r="F1323" s="527" t="str">
        <f>'statement of marks'!$F$3</f>
        <v>2015-16</v>
      </c>
      <c r="G1323" s="1085" t="s">
        <v>595</v>
      </c>
      <c r="H1323" s="1086"/>
    </row>
    <row r="1324" spans="1:8" ht="17" customHeight="1">
      <c r="A1324" s="339"/>
      <c r="B1324" s="1062" t="s">
        <v>593</v>
      </c>
      <c r="C1324" s="1063"/>
      <c r="D1324" s="1077" t="str">
        <f>'statement of marks'!$A$1</f>
        <v>jk- ck- ek/;fed fo|ky; uohu] fuEckgsM+k</v>
      </c>
      <c r="E1324" s="1077"/>
      <c r="F1324" s="1077"/>
      <c r="G1324" s="1077"/>
      <c r="H1324" s="1078"/>
    </row>
    <row r="1325" spans="1:8" ht="17" customHeight="1">
      <c r="A1325" s="339"/>
      <c r="B1325" s="1062" t="str">
        <f>'statement of marks'!$H$3</f>
        <v>fo|ky; dk Mk;l dksM+ →</v>
      </c>
      <c r="C1325" s="1063"/>
      <c r="D1325" s="1073" t="str">
        <f>'statement of marks'!$I$3</f>
        <v>00001</v>
      </c>
      <c r="E1325" s="1074"/>
      <c r="F1325" s="1075"/>
      <c r="G1325" s="1075"/>
      <c r="H1325" s="1076"/>
    </row>
    <row r="1326" spans="1:8" ht="17" customHeight="1">
      <c r="A1326" s="339"/>
      <c r="B1326" s="1062" t="s">
        <v>579</v>
      </c>
      <c r="C1326" s="1063"/>
      <c r="D1326" s="1077" t="str">
        <f>IF('statement of marks'!H37="","",'statement of marks'!H37)</f>
        <v>v 031</v>
      </c>
      <c r="E1326" s="1077"/>
      <c r="F1326" s="1077"/>
      <c r="G1326" s="1077"/>
      <c r="H1326" s="1078"/>
    </row>
    <row r="1327" spans="1:8" ht="17" customHeight="1">
      <c r="A1327" s="339"/>
      <c r="B1327" s="1062" t="s">
        <v>596</v>
      </c>
      <c r="C1327" s="1063"/>
      <c r="D1327" s="529" t="str">
        <f>IF('statement of marks'!C37="B","Nk=",IF('statement of marks'!C37="G","Nk=k",""))</f>
        <v/>
      </c>
      <c r="E1327" s="529" t="s">
        <v>585</v>
      </c>
      <c r="F1327" s="1111" t="str">
        <f>IF('statement of marks'!B37="","",'statement of marks'!B37)</f>
        <v/>
      </c>
      <c r="G1327" s="1111"/>
      <c r="H1327" s="1112"/>
    </row>
    <row r="1328" spans="1:8" ht="17" customHeight="1">
      <c r="A1328" s="339"/>
      <c r="B1328" s="1062" t="s">
        <v>581</v>
      </c>
      <c r="C1328" s="1063"/>
      <c r="D1328" s="1077" t="str">
        <f>IF('statement of marks'!J37="","",'statement of marks'!J37)</f>
        <v>l 031</v>
      </c>
      <c r="E1328" s="1077"/>
      <c r="F1328" s="1077"/>
      <c r="G1328" s="1077"/>
      <c r="H1328" s="1078"/>
    </row>
    <row r="1329" spans="1:8" ht="17" customHeight="1">
      <c r="A1329" s="339"/>
      <c r="B1329" s="1062" t="s">
        <v>580</v>
      </c>
      <c r="C1329" s="1063"/>
      <c r="D1329" s="1077" t="str">
        <f>IF('statement of marks'!I37="","",'statement of marks'!I37)</f>
        <v>c 031</v>
      </c>
      <c r="E1329" s="1077"/>
      <c r="F1329" s="1077"/>
      <c r="G1329" s="1077"/>
      <c r="H1329" s="1078"/>
    </row>
    <row r="1330" spans="1:8" ht="17" customHeight="1">
      <c r="A1330" s="339"/>
      <c r="B1330" s="1062" t="s">
        <v>598</v>
      </c>
      <c r="C1330" s="1063"/>
      <c r="D1330" s="1077" t="str">
        <f>IF(details!M37="","",details!M37)</f>
        <v/>
      </c>
      <c r="E1330" s="1077"/>
      <c r="F1330" s="1077"/>
      <c r="G1330" s="1077"/>
      <c r="H1330" s="1078"/>
    </row>
    <row r="1331" spans="1:8" ht="17" customHeight="1">
      <c r="A1331" s="339"/>
      <c r="B1331" s="1062" t="s">
        <v>648</v>
      </c>
      <c r="C1331" s="1063"/>
      <c r="D1331" s="1077" t="str">
        <f>IF(details!N37="","",details!N37)</f>
        <v/>
      </c>
      <c r="E1331" s="1077"/>
      <c r="F1331" s="1077"/>
      <c r="G1331" s="1077"/>
      <c r="H1331" s="1078"/>
    </row>
    <row r="1332" spans="1:8" ht="17" customHeight="1">
      <c r="A1332" s="339"/>
      <c r="B1332" s="1062" t="s">
        <v>71</v>
      </c>
      <c r="C1332" s="1063"/>
      <c r="D1332" s="530">
        <f>'statement of marks'!$D$3</f>
        <v>3</v>
      </c>
      <c r="E1332" s="531" t="s">
        <v>583</v>
      </c>
      <c r="F1332" s="530" t="str">
        <f>IF('statement of marks'!E37="","",'statement of marks'!E37)</f>
        <v/>
      </c>
      <c r="G1332" s="531" t="s">
        <v>597</v>
      </c>
      <c r="H1332" s="340" t="str">
        <f>IF(details!F37="","",details!F37)</f>
        <v/>
      </c>
    </row>
    <row r="1333" spans="1:8" ht="17" customHeight="1">
      <c r="A1333" s="339"/>
      <c r="B1333" s="1062" t="s">
        <v>587</v>
      </c>
      <c r="C1333" s="1063"/>
      <c r="D1333" s="1115" t="str">
        <f>IF('statement of marks'!F37="","",'statement of marks'!F37)</f>
        <v/>
      </c>
      <c r="E1333" s="1115"/>
      <c r="F1333" s="1115"/>
      <c r="G1333" s="1115"/>
      <c r="H1333" s="1116"/>
    </row>
    <row r="1334" spans="1:8" ht="17" customHeight="1">
      <c r="A1334" s="339"/>
      <c r="B1334" s="1062" t="s">
        <v>588</v>
      </c>
      <c r="C1334" s="1063"/>
      <c r="D1334" s="1117" t="str">
        <f>IF('statement of marks'!G37="","",'statement of marks'!G37)</f>
        <v/>
      </c>
      <c r="E1334" s="1117"/>
      <c r="F1334" s="1117"/>
      <c r="G1334" s="1117"/>
      <c r="H1334" s="1118"/>
    </row>
    <row r="1335" spans="1:8" ht="17" customHeight="1">
      <c r="A1335" s="339"/>
      <c r="B1335" s="1087" t="s">
        <v>599</v>
      </c>
      <c r="C1335" s="1088"/>
      <c r="D1335" s="1088"/>
      <c r="E1335" s="1089"/>
      <c r="F1335" s="1119" t="str">
        <f>IF(details!P37="","",details!P37)</f>
        <v/>
      </c>
      <c r="G1335" s="1119"/>
      <c r="H1335" s="1120"/>
    </row>
    <row r="1336" spans="1:8" ht="17" customHeight="1">
      <c r="A1336" s="339"/>
      <c r="B1336" s="1062" t="s">
        <v>603</v>
      </c>
      <c r="C1336" s="1063"/>
      <c r="D1336" s="1077" t="str">
        <f>IF(details!L37="","",details!L37)</f>
        <v>Ik 031</v>
      </c>
      <c r="E1336" s="1077"/>
      <c r="F1336" s="1077"/>
      <c r="G1336" s="1077"/>
      <c r="H1336" s="1078"/>
    </row>
    <row r="1337" spans="1:8" ht="17" customHeight="1">
      <c r="A1337" s="339"/>
      <c r="B1337" s="1062" t="s">
        <v>604</v>
      </c>
      <c r="C1337" s="1063"/>
      <c r="D1337" s="1077" t="str">
        <f>IF(details!O37="","",details!O37)</f>
        <v/>
      </c>
      <c r="E1337" s="1077"/>
      <c r="F1337" s="1077"/>
      <c r="G1337" s="1077"/>
      <c r="H1337" s="1078"/>
    </row>
    <row r="1338" spans="1:8" ht="17" customHeight="1">
      <c r="A1338" s="339"/>
      <c r="B1338" s="1062" t="s">
        <v>605</v>
      </c>
      <c r="C1338" s="1063"/>
      <c r="D1338" s="532" t="str">
        <f>IF('statement of marks'!ER37="mRrh.kZ",'statement of marks'!$D$3,"")</f>
        <v/>
      </c>
      <c r="E1338" s="1065" t="s">
        <v>606</v>
      </c>
      <c r="F1338" s="1065"/>
      <c r="G1338" s="1113" t="str">
        <f>IF(D1338="","",D1338+1)</f>
        <v/>
      </c>
      <c r="H1338" s="1114"/>
    </row>
    <row r="1339" spans="1:8" ht="17" customHeight="1">
      <c r="A1339" s="339"/>
      <c r="B1339" s="1062" t="s">
        <v>607</v>
      </c>
      <c r="C1339" s="1063"/>
      <c r="D1339" s="1068">
        <f>IF(details!$L$4="","",details!$L$4)</f>
        <v>42460</v>
      </c>
      <c r="E1339" s="1069"/>
      <c r="F1339" s="1121"/>
      <c r="G1339" s="1121"/>
      <c r="H1339" s="1122"/>
    </row>
    <row r="1340" spans="1:8" ht="17" customHeight="1">
      <c r="A1340" s="339"/>
      <c r="B1340" s="1121"/>
      <c r="C1340" s="1121"/>
      <c r="D1340" s="1066"/>
      <c r="E1340" s="1067"/>
      <c r="F1340" s="1124"/>
      <c r="G1340" s="1124"/>
      <c r="H1340" s="1125"/>
    </row>
    <row r="1341" spans="1:8" ht="17" customHeight="1">
      <c r="A1341" s="339"/>
      <c r="B1341" s="1121" t="str">
        <f>IF(details!$H$4="","",details!$H$4)</f>
        <v>Jherh js[kk oekZ</v>
      </c>
      <c r="C1341" s="1121"/>
      <c r="D1341" s="1066"/>
      <c r="E1341" s="1067"/>
      <c r="F1341" s="1124" t="str">
        <f>IF(details!$E$4="","",details!$E$4)</f>
        <v>Jh jk/ks';ke tk'kh</v>
      </c>
      <c r="G1341" s="1124"/>
      <c r="H1341" s="1125"/>
    </row>
    <row r="1342" spans="1:8" ht="17" customHeight="1">
      <c r="A1342" s="1123" t="s">
        <v>608</v>
      </c>
      <c r="B1342" s="1124"/>
      <c r="C1342" s="1124"/>
      <c r="D1342" s="1064" t="s">
        <v>609</v>
      </c>
      <c r="E1342" s="1064"/>
      <c r="F1342" s="1124" t="s">
        <v>610</v>
      </c>
      <c r="G1342" s="1124"/>
      <c r="H1342" s="1125"/>
    </row>
    <row r="1343" spans="1:8" ht="17" customHeight="1">
      <c r="A1343" s="1082" t="s">
        <v>619</v>
      </c>
      <c r="B1343" s="1083"/>
      <c r="C1343" s="1083"/>
      <c r="D1343" s="1083"/>
      <c r="E1343" s="1083"/>
      <c r="F1343" s="1083"/>
      <c r="G1343" s="1083"/>
      <c r="H1343" s="1084"/>
    </row>
    <row r="1344" spans="1:8" ht="17" customHeight="1">
      <c r="A1344" s="339"/>
      <c r="B1344" s="369" t="s">
        <v>579</v>
      </c>
      <c r="C1344" s="1077" t="str">
        <f>IF('statement of marks'!H37="","",'statement of marks'!H37)</f>
        <v>v 031</v>
      </c>
      <c r="D1344" s="1077"/>
      <c r="E1344" s="1077"/>
      <c r="F1344" s="1077"/>
      <c r="G1344" s="1077"/>
      <c r="H1344" s="1078"/>
    </row>
    <row r="1345" spans="1:8" ht="17" customHeight="1">
      <c r="A1345" s="339"/>
      <c r="B1345" s="369" t="s">
        <v>580</v>
      </c>
      <c r="C1345" s="1077" t="str">
        <f>IF('statement of marks'!I37="","",'statement of marks'!I37)</f>
        <v>c 031</v>
      </c>
      <c r="D1345" s="1077"/>
      <c r="E1345" s="1077"/>
      <c r="F1345" s="1077"/>
      <c r="G1345" s="1077"/>
      <c r="H1345" s="1078"/>
    </row>
    <row r="1346" spans="1:8" ht="17" customHeight="1">
      <c r="A1346" s="339"/>
      <c r="B1346" s="369" t="s">
        <v>581</v>
      </c>
      <c r="C1346" s="1077" t="str">
        <f>IF('statement of marks'!J37="","",'statement of marks'!J37)</f>
        <v>l 031</v>
      </c>
      <c r="D1346" s="1077"/>
      <c r="E1346" s="1077"/>
      <c r="F1346" s="1077"/>
      <c r="G1346" s="1077"/>
      <c r="H1346" s="1078"/>
    </row>
    <row r="1347" spans="1:8" ht="17" customHeight="1">
      <c r="A1347" s="339"/>
      <c r="B1347" s="369" t="s">
        <v>587</v>
      </c>
      <c r="C1347" s="533" t="str">
        <f>IF('statement of marks'!F37="","",'statement of marks'!F37)</f>
        <v/>
      </c>
      <c r="D1347" s="534" t="s">
        <v>622</v>
      </c>
      <c r="E1347" s="1117" t="str">
        <f>IF('statement of marks'!G37="","",'statement of marks'!G37)</f>
        <v/>
      </c>
      <c r="F1347" s="1117"/>
      <c r="G1347" s="1117"/>
      <c r="H1347" s="1118"/>
    </row>
    <row r="1348" spans="1:8" ht="17" customHeight="1">
      <c r="A1348" s="339"/>
      <c r="B1348" s="369" t="s">
        <v>584</v>
      </c>
      <c r="C1348" s="535" t="s">
        <v>612</v>
      </c>
      <c r="D1348" s="536" t="s">
        <v>613</v>
      </c>
      <c r="E1348" s="536" t="s">
        <v>614</v>
      </c>
      <c r="F1348" s="536" t="s">
        <v>615</v>
      </c>
      <c r="G1348" s="536" t="s">
        <v>616</v>
      </c>
      <c r="H1348" s="341"/>
    </row>
    <row r="1349" spans="1:8" ht="17" customHeight="1">
      <c r="A1349" s="339"/>
      <c r="B1349" s="368" t="s">
        <v>617</v>
      </c>
      <c r="C1349" s="537" t="str">
        <f>IF(AND('statement of marks'!$D$3=1,'statement of marks'!ER37="mRrh.kZ"),'statement of marks'!$F$3,"")</f>
        <v/>
      </c>
      <c r="D1349" s="537" t="str">
        <f>IF(AND('statement of marks'!$D$3=2,'statement of marks'!ER37="mRrh.kZ"),'statement of marks'!$F$3,"")</f>
        <v/>
      </c>
      <c r="E1349" s="537" t="str">
        <f>IF(AND('statement of marks'!$D$3=3,'statement of marks'!ER37="mRrh.kZ"),'statement of marks'!$F$3,"")</f>
        <v/>
      </c>
      <c r="F1349" s="537" t="str">
        <f>IF(AND('statement of marks'!$D$3=4,'statement of marks'!ER37="mRrh.kZ"),'statement of marks'!$F$3,"")</f>
        <v/>
      </c>
      <c r="G1349" s="537" t="str">
        <f>IF(AND('statement of marks'!$D$3=5,'statement of marks'!ER37="mRrh.kZ"),'statement of marks'!$F$3,"")</f>
        <v/>
      </c>
      <c r="H1349" s="341"/>
    </row>
    <row r="1350" spans="1:8" ht="17" customHeight="1">
      <c r="A1350" s="339"/>
      <c r="B1350" s="368" t="str">
        <f>'statement of marks'!$DQ$5</f>
        <v>fgUnh</v>
      </c>
      <c r="C1350" s="538"/>
      <c r="D1350" s="539"/>
      <c r="E1350" s="540" t="str">
        <f>IF(OR('statement of marks'!$DS37="",E1349=""),"",'statement of marks'!$DS37)</f>
        <v/>
      </c>
      <c r="F1350" s="540" t="str">
        <f>IF(OR('statement of marks'!$DS37="",F1349=""),"",'statement of marks'!$DS37)</f>
        <v/>
      </c>
      <c r="G1350" s="540" t="str">
        <f>IF(OR('statement of marks'!$DS37="",G1349=""),"",'statement of marks'!$DS37)</f>
        <v/>
      </c>
      <c r="H1350" s="341"/>
    </row>
    <row r="1351" spans="1:8" ht="17" customHeight="1">
      <c r="A1351" s="339"/>
      <c r="B1351" s="549" t="str">
        <f>'statement of marks'!$DW$5</f>
        <v>mnwZ</v>
      </c>
      <c r="C1351" s="538"/>
      <c r="D1351" s="539"/>
      <c r="E1351" s="540" t="str">
        <f>IF(OR('statement of marks'!$DY37="",E1349=""),"",'statement of marks'!$DY37)</f>
        <v/>
      </c>
      <c r="F1351" s="540" t="str">
        <f>IF(OR('statement of marks'!$DY37="",F1349=""),"",'statement of marks'!$DY37)</f>
        <v/>
      </c>
      <c r="G1351" s="540" t="str">
        <f>IF(OR('statement of marks'!$DY37="",G1349=""),"",'statement of marks'!$DY37)</f>
        <v/>
      </c>
      <c r="H1351" s="341"/>
    </row>
    <row r="1352" spans="1:8" ht="17" customHeight="1">
      <c r="A1352" s="339"/>
      <c r="B1352" s="368" t="str">
        <f>'statement of marks'!$DT$5</f>
        <v>vaxszth</v>
      </c>
      <c r="C1352" s="538"/>
      <c r="D1352" s="539"/>
      <c r="E1352" s="540" t="str">
        <f>IF(OR('statement of marks'!$DV37="",E1349=""),"",'statement of marks'!$DV37)</f>
        <v/>
      </c>
      <c r="F1352" s="540" t="str">
        <f>IF(OR('statement of marks'!$DV37="",F1349=""),"",'statement of marks'!$DV37)</f>
        <v/>
      </c>
      <c r="G1352" s="540" t="str">
        <f>IF(OR('statement of marks'!$DV37="",G1349=""),"",'statement of marks'!$DV37)</f>
        <v/>
      </c>
      <c r="H1352" s="341"/>
    </row>
    <row r="1353" spans="1:8" ht="17" customHeight="1">
      <c r="A1353" s="339"/>
      <c r="B1353" s="368" t="str">
        <f>'statement of marks'!$DZ$5</f>
        <v>xf.kr</v>
      </c>
      <c r="C1353" s="538"/>
      <c r="D1353" s="539"/>
      <c r="E1353" s="540" t="str">
        <f>IF(OR('statement of marks'!$EB37="",E1349=""),"",'statement of marks'!$EB37)</f>
        <v/>
      </c>
      <c r="F1353" s="540" t="str">
        <f>IF(OR('statement of marks'!$EB37="",F1349=""),"",'statement of marks'!$EB37)</f>
        <v/>
      </c>
      <c r="G1353" s="540" t="str">
        <f>IF(OR('statement of marks'!$EB37="",G1349=""),"",'statement of marks'!$EB37)</f>
        <v/>
      </c>
      <c r="H1353" s="341"/>
    </row>
    <row r="1354" spans="1:8" ht="17" customHeight="1">
      <c r="A1354" s="339"/>
      <c r="B1354" s="368" t="str">
        <f>'statement of marks'!$EC$5</f>
        <v>Ik;kZoj.k v/;;u</v>
      </c>
      <c r="C1354" s="538"/>
      <c r="D1354" s="539"/>
      <c r="E1354" s="540" t="str">
        <f>IF(OR('statement of marks'!$EE37="",E1350=""),"",'statement of marks'!$EE37)</f>
        <v/>
      </c>
      <c r="F1354" s="540" t="str">
        <f>IF(OR('statement of marks'!$EE37="",F1350=""),"",'statement of marks'!$EE37)</f>
        <v/>
      </c>
      <c r="G1354" s="540" t="str">
        <f>IF(OR('statement of marks'!$EE37="",G1350=""),"",'statement of marks'!$EE37)</f>
        <v/>
      </c>
      <c r="H1354" s="341"/>
    </row>
    <row r="1355" spans="1:8" ht="17" customHeight="1">
      <c r="A1355" s="339"/>
      <c r="B1355" s="368" t="str">
        <f>'statement of marks'!$EF$5</f>
        <v>dk;kZuqHko</v>
      </c>
      <c r="C1355" s="538"/>
      <c r="D1355" s="539"/>
      <c r="E1355" s="540" t="str">
        <f>IF(OR('statement of marks'!$EH37="",E1349=""),"",'statement of marks'!$EH37)</f>
        <v/>
      </c>
      <c r="F1355" s="540" t="str">
        <f>IF(OR('statement of marks'!$EH37="",F1349=""),"",'statement of marks'!$EH37)</f>
        <v/>
      </c>
      <c r="G1355" s="540" t="str">
        <f>IF(OR('statement of marks'!$EH37="",G1349=""),"",'statement of marks'!$EH37)</f>
        <v/>
      </c>
      <c r="H1355" s="341"/>
    </row>
    <row r="1356" spans="1:8" ht="17" customHeight="1">
      <c r="A1356" s="339"/>
      <c r="B1356" s="368" t="str">
        <f>'statement of marks'!$EI$5</f>
        <v>dyk f'k{kk</v>
      </c>
      <c r="C1356" s="538"/>
      <c r="D1356" s="539"/>
      <c r="E1356" s="541" t="str">
        <f>IF(OR('statement of marks'!$EK37="",E1349=""),"",'statement of marks'!$EK37)</f>
        <v/>
      </c>
      <c r="F1356" s="541" t="str">
        <f>IF(OR('statement of marks'!$EK37="",F1349=""),"",'statement of marks'!$EK37)</f>
        <v/>
      </c>
      <c r="G1356" s="541" t="str">
        <f>IF(OR('statement of marks'!$EK37="",G1349=""),"",'statement of marks'!$EK37)</f>
        <v/>
      </c>
      <c r="H1356" s="341"/>
    </row>
    <row r="1357" spans="1:8" ht="17" customHeight="1">
      <c r="A1357" s="339"/>
      <c r="B1357" s="342" t="s">
        <v>649</v>
      </c>
      <c r="C1357" s="542" t="str">
        <f>C1349</f>
        <v/>
      </c>
      <c r="D1357" s="542" t="str">
        <f>D1349</f>
        <v/>
      </c>
      <c r="E1357" s="542" t="str">
        <f>E1349</f>
        <v/>
      </c>
      <c r="F1357" s="542" t="str">
        <f>F1349</f>
        <v/>
      </c>
      <c r="G1357" s="542" t="str">
        <f>G1349</f>
        <v/>
      </c>
      <c r="H1357" s="341"/>
    </row>
    <row r="1358" spans="1:8" ht="17" customHeight="1">
      <c r="A1358" s="339"/>
      <c r="B1358" s="368" t="str">
        <f>'statement of marks'!$EP$5</f>
        <v>Nk= mifLFkfr</v>
      </c>
      <c r="C1358" s="543"/>
      <c r="D1358" s="543"/>
      <c r="E1358" s="544" t="str">
        <f>IF(OR('statement of marks'!$EP37="",E1349=""),"",'statement of marks'!$EP37)</f>
        <v/>
      </c>
      <c r="F1358" s="544" t="str">
        <f>IF(OR('statement of marks'!$EP37="",F1349=""),"",'statement of marks'!$EP37)</f>
        <v/>
      </c>
      <c r="G1358" s="544" t="str">
        <f>IF(OR('statement of marks'!$EP37="",G1349=""),"",'statement of marks'!$EP37)</f>
        <v/>
      </c>
      <c r="H1358" s="341"/>
    </row>
    <row r="1359" spans="1:8" ht="17" customHeight="1">
      <c r="A1359" s="339"/>
      <c r="B1359" s="368" t="str">
        <f>'statement of marks'!$EO$5</f>
        <v>dqy ehfVax</v>
      </c>
      <c r="C1359" s="545"/>
      <c r="D1359" s="545"/>
      <c r="E1359" s="545" t="str">
        <f>IF(OR('statement of marks'!$EO37="",E1349=""),"",'statement of marks'!$EO37)</f>
        <v/>
      </c>
      <c r="F1359" s="545" t="str">
        <f>IF(OR('statement of marks'!$EO37="",F1349=""),"",'statement of marks'!$EO37)</f>
        <v/>
      </c>
      <c r="G1359" s="545" t="str">
        <f>IF(OR('statement of marks'!$EO37="",G1349=""),"",'statement of marks'!$EO37)</f>
        <v/>
      </c>
      <c r="H1359" s="341"/>
    </row>
    <row r="1360" spans="1:8" ht="17" customHeight="1">
      <c r="A1360" s="339"/>
      <c r="B1360" s="368" t="s">
        <v>620</v>
      </c>
      <c r="C1360" s="545" t="str">
        <f>IF(OR(C1358="",C1359=""),"",C1358/C1359*100)</f>
        <v/>
      </c>
      <c r="D1360" s="545" t="str">
        <f t="shared" ref="D1360:G1360" si="33">IF(OR(D1358="",D1359=""),"",D1358/D1359*100)</f>
        <v/>
      </c>
      <c r="E1360" s="545" t="str">
        <f t="shared" si="33"/>
        <v/>
      </c>
      <c r="F1360" s="545" t="str">
        <f t="shared" si="33"/>
        <v/>
      </c>
      <c r="G1360" s="545" t="str">
        <f t="shared" si="33"/>
        <v/>
      </c>
      <c r="H1360" s="341"/>
    </row>
    <row r="1361" spans="1:8" ht="17" customHeight="1">
      <c r="A1361" s="339"/>
      <c r="B1361" s="368" t="s">
        <v>621</v>
      </c>
      <c r="C1361" s="545"/>
      <c r="D1361" s="545"/>
      <c r="E1361" s="545"/>
      <c r="F1361" s="545"/>
      <c r="G1361" s="545"/>
      <c r="H1361" s="341"/>
    </row>
    <row r="1362" spans="1:8" ht="17" customHeight="1">
      <c r="A1362" s="339"/>
      <c r="B1362" s="369" t="s">
        <v>618</v>
      </c>
      <c r="C1362" s="1126" t="str">
        <f>IF('statement of marks'!EY37="","",'statement of marks'!EY37)</f>
        <v/>
      </c>
      <c r="D1362" s="1127"/>
      <c r="E1362" s="1127"/>
      <c r="F1362" s="1127"/>
      <c r="G1362" s="1127"/>
      <c r="H1362" s="1128"/>
    </row>
    <row r="1363" spans="1:8" ht="17" customHeight="1">
      <c r="A1363" s="1098"/>
      <c r="B1363" s="1099"/>
      <c r="C1363" s="1090"/>
      <c r="D1363" s="1090"/>
      <c r="E1363" s="1090"/>
      <c r="F1363" s="1091"/>
      <c r="G1363" s="1091"/>
      <c r="H1363" s="1092"/>
    </row>
    <row r="1364" spans="1:8" ht="17" customHeight="1" thickBot="1">
      <c r="A1364" s="1096" t="s">
        <v>623</v>
      </c>
      <c r="B1364" s="1097"/>
      <c r="C1364" s="1102" t="s">
        <v>73</v>
      </c>
      <c r="D1364" s="1102"/>
      <c r="E1364" s="1102"/>
      <c r="F1364" s="1103" t="s">
        <v>624</v>
      </c>
      <c r="G1364" s="1103"/>
      <c r="H1364" s="1104"/>
    </row>
    <row r="1365" spans="1:8" ht="17" customHeight="1">
      <c r="A1365" s="1079" t="s">
        <v>592</v>
      </c>
      <c r="B1365" s="1080"/>
      <c r="C1365" s="1080"/>
      <c r="D1365" s="1080"/>
      <c r="E1365" s="1080"/>
      <c r="F1365" s="1080"/>
      <c r="G1365" s="1080"/>
      <c r="H1365" s="1081"/>
    </row>
    <row r="1366" spans="1:8" ht="17" customHeight="1">
      <c r="A1366" s="1082" t="s">
        <v>611</v>
      </c>
      <c r="B1366" s="1083"/>
      <c r="C1366" s="1083"/>
      <c r="D1366" s="1083"/>
      <c r="E1366" s="1083"/>
      <c r="F1366" s="1083"/>
      <c r="G1366" s="1083"/>
      <c r="H1366" s="1084"/>
    </row>
    <row r="1367" spans="1:8" ht="17" customHeight="1">
      <c r="A1367" s="339"/>
      <c r="B1367" s="1085" t="s">
        <v>74</v>
      </c>
      <c r="C1367" s="1085"/>
      <c r="D1367" s="527">
        <f>YEAR(details!F38)</f>
        <v>1900</v>
      </c>
      <c r="E1367" s="528" t="s">
        <v>594</v>
      </c>
      <c r="F1367" s="527" t="str">
        <f>'statement of marks'!$F$3</f>
        <v>2015-16</v>
      </c>
      <c r="G1367" s="1085" t="s">
        <v>595</v>
      </c>
      <c r="H1367" s="1086"/>
    </row>
    <row r="1368" spans="1:8" ht="17" customHeight="1">
      <c r="A1368" s="339"/>
      <c r="B1368" s="1062" t="s">
        <v>593</v>
      </c>
      <c r="C1368" s="1063"/>
      <c r="D1368" s="1077" t="str">
        <f>'statement of marks'!$A$1</f>
        <v>jk- ck- ek/;fed fo|ky; uohu] fuEckgsM+k</v>
      </c>
      <c r="E1368" s="1077"/>
      <c r="F1368" s="1077"/>
      <c r="G1368" s="1077"/>
      <c r="H1368" s="1078"/>
    </row>
    <row r="1369" spans="1:8" ht="17" customHeight="1">
      <c r="A1369" s="339"/>
      <c r="B1369" s="1062" t="str">
        <f>'statement of marks'!$H$3</f>
        <v>fo|ky; dk Mk;l dksM+ →</v>
      </c>
      <c r="C1369" s="1063"/>
      <c r="D1369" s="1073" t="str">
        <f>'statement of marks'!$I$3</f>
        <v>00001</v>
      </c>
      <c r="E1369" s="1074"/>
      <c r="F1369" s="1075"/>
      <c r="G1369" s="1075"/>
      <c r="H1369" s="1076"/>
    </row>
    <row r="1370" spans="1:8" ht="17" customHeight="1">
      <c r="A1370" s="339"/>
      <c r="B1370" s="1062" t="s">
        <v>579</v>
      </c>
      <c r="C1370" s="1063"/>
      <c r="D1370" s="1077" t="str">
        <f>IF('statement of marks'!H38="","",'statement of marks'!H38)</f>
        <v>v 032</v>
      </c>
      <c r="E1370" s="1077"/>
      <c r="F1370" s="1077"/>
      <c r="G1370" s="1077"/>
      <c r="H1370" s="1078"/>
    </row>
    <row r="1371" spans="1:8" ht="17" customHeight="1">
      <c r="A1371" s="339"/>
      <c r="B1371" s="1062" t="s">
        <v>596</v>
      </c>
      <c r="C1371" s="1063"/>
      <c r="D1371" s="529" t="str">
        <f>IF('statement of marks'!C38="B","Nk=",IF('statement of marks'!C38="G","Nk=k",""))</f>
        <v/>
      </c>
      <c r="E1371" s="529" t="s">
        <v>585</v>
      </c>
      <c r="F1371" s="1111" t="str">
        <f>IF('statement of marks'!B38="","",'statement of marks'!B38)</f>
        <v/>
      </c>
      <c r="G1371" s="1111"/>
      <c r="H1371" s="1112"/>
    </row>
    <row r="1372" spans="1:8" ht="17" customHeight="1">
      <c r="A1372" s="339"/>
      <c r="B1372" s="1062" t="s">
        <v>581</v>
      </c>
      <c r="C1372" s="1063"/>
      <c r="D1372" s="1077" t="str">
        <f>IF('statement of marks'!J38="","",'statement of marks'!J38)</f>
        <v>l 032</v>
      </c>
      <c r="E1372" s="1077"/>
      <c r="F1372" s="1077"/>
      <c r="G1372" s="1077"/>
      <c r="H1372" s="1078"/>
    </row>
    <row r="1373" spans="1:8" ht="17" customHeight="1">
      <c r="A1373" s="339"/>
      <c r="B1373" s="1062" t="s">
        <v>580</v>
      </c>
      <c r="C1373" s="1063"/>
      <c r="D1373" s="1077" t="str">
        <f>IF('statement of marks'!I38="","",'statement of marks'!I38)</f>
        <v>c 032</v>
      </c>
      <c r="E1373" s="1077"/>
      <c r="F1373" s="1077"/>
      <c r="G1373" s="1077"/>
      <c r="H1373" s="1078"/>
    </row>
    <row r="1374" spans="1:8" ht="17" customHeight="1">
      <c r="A1374" s="339"/>
      <c r="B1374" s="1062" t="s">
        <v>598</v>
      </c>
      <c r="C1374" s="1063"/>
      <c r="D1374" s="1077" t="str">
        <f>IF(details!M38="","",details!M38)</f>
        <v/>
      </c>
      <c r="E1374" s="1077"/>
      <c r="F1374" s="1077"/>
      <c r="G1374" s="1077"/>
      <c r="H1374" s="1078"/>
    </row>
    <row r="1375" spans="1:8" ht="17" customHeight="1">
      <c r="A1375" s="339"/>
      <c r="B1375" s="1062" t="s">
        <v>648</v>
      </c>
      <c r="C1375" s="1063"/>
      <c r="D1375" s="1077" t="str">
        <f>IF(details!N38="","",details!N38)</f>
        <v/>
      </c>
      <c r="E1375" s="1077"/>
      <c r="F1375" s="1077"/>
      <c r="G1375" s="1077"/>
      <c r="H1375" s="1078"/>
    </row>
    <row r="1376" spans="1:8" ht="17" customHeight="1">
      <c r="A1376" s="339"/>
      <c r="B1376" s="1062" t="s">
        <v>71</v>
      </c>
      <c r="C1376" s="1063"/>
      <c r="D1376" s="530">
        <f>'statement of marks'!$D$3</f>
        <v>3</v>
      </c>
      <c r="E1376" s="531" t="s">
        <v>583</v>
      </c>
      <c r="F1376" s="530" t="str">
        <f>IF('statement of marks'!E38="","",'statement of marks'!E38)</f>
        <v/>
      </c>
      <c r="G1376" s="531" t="s">
        <v>597</v>
      </c>
      <c r="H1376" s="340" t="str">
        <f>IF(details!F38="","",details!F38)</f>
        <v/>
      </c>
    </row>
    <row r="1377" spans="1:8" ht="17" customHeight="1">
      <c r="A1377" s="339"/>
      <c r="B1377" s="1062" t="s">
        <v>587</v>
      </c>
      <c r="C1377" s="1063"/>
      <c r="D1377" s="1115" t="str">
        <f>IF('statement of marks'!F38="","",'statement of marks'!F38)</f>
        <v/>
      </c>
      <c r="E1377" s="1115"/>
      <c r="F1377" s="1115"/>
      <c r="G1377" s="1115"/>
      <c r="H1377" s="1116"/>
    </row>
    <row r="1378" spans="1:8" ht="17" customHeight="1">
      <c r="A1378" s="339"/>
      <c r="B1378" s="1062" t="s">
        <v>588</v>
      </c>
      <c r="C1378" s="1063"/>
      <c r="D1378" s="1117" t="str">
        <f>IF('statement of marks'!G38="","",'statement of marks'!G38)</f>
        <v/>
      </c>
      <c r="E1378" s="1117"/>
      <c r="F1378" s="1117"/>
      <c r="G1378" s="1117"/>
      <c r="H1378" s="1118"/>
    </row>
    <row r="1379" spans="1:8" ht="17" customHeight="1">
      <c r="A1379" s="339"/>
      <c r="B1379" s="1087" t="s">
        <v>599</v>
      </c>
      <c r="C1379" s="1088"/>
      <c r="D1379" s="1088"/>
      <c r="E1379" s="1089"/>
      <c r="F1379" s="1119" t="str">
        <f>IF(details!P38="","",details!P38)</f>
        <v/>
      </c>
      <c r="G1379" s="1119"/>
      <c r="H1379" s="1120"/>
    </row>
    <row r="1380" spans="1:8" ht="17" customHeight="1">
      <c r="A1380" s="339"/>
      <c r="B1380" s="1062" t="s">
        <v>603</v>
      </c>
      <c r="C1380" s="1063"/>
      <c r="D1380" s="1077" t="str">
        <f>IF(details!L38="","",details!L38)</f>
        <v>Ik 032</v>
      </c>
      <c r="E1380" s="1077"/>
      <c r="F1380" s="1077"/>
      <c r="G1380" s="1077"/>
      <c r="H1380" s="1078"/>
    </row>
    <row r="1381" spans="1:8" ht="17" customHeight="1">
      <c r="A1381" s="339"/>
      <c r="B1381" s="1062" t="s">
        <v>604</v>
      </c>
      <c r="C1381" s="1063"/>
      <c r="D1381" s="1077" t="str">
        <f>IF(details!O38="","",details!O38)</f>
        <v/>
      </c>
      <c r="E1381" s="1077"/>
      <c r="F1381" s="1077"/>
      <c r="G1381" s="1077"/>
      <c r="H1381" s="1078"/>
    </row>
    <row r="1382" spans="1:8" ht="17" customHeight="1">
      <c r="A1382" s="339"/>
      <c r="B1382" s="1062" t="s">
        <v>605</v>
      </c>
      <c r="C1382" s="1063"/>
      <c r="D1382" s="532" t="str">
        <f>IF('statement of marks'!ER38="mRrh.kZ",'statement of marks'!$D$3,"")</f>
        <v/>
      </c>
      <c r="E1382" s="1065" t="s">
        <v>606</v>
      </c>
      <c r="F1382" s="1065"/>
      <c r="G1382" s="1113" t="str">
        <f>IF(D1382="","",D1382+1)</f>
        <v/>
      </c>
      <c r="H1382" s="1114"/>
    </row>
    <row r="1383" spans="1:8" ht="17" customHeight="1">
      <c r="A1383" s="339"/>
      <c r="B1383" s="1062" t="s">
        <v>607</v>
      </c>
      <c r="C1383" s="1063"/>
      <c r="D1383" s="1068">
        <f>IF(details!$L$4="","",details!$L$4)</f>
        <v>42460</v>
      </c>
      <c r="E1383" s="1069"/>
      <c r="F1383" s="1121"/>
      <c r="G1383" s="1121"/>
      <c r="H1383" s="1122"/>
    </row>
    <row r="1384" spans="1:8" ht="17" customHeight="1">
      <c r="A1384" s="339"/>
      <c r="B1384" s="1121"/>
      <c r="C1384" s="1121"/>
      <c r="D1384" s="1066"/>
      <c r="E1384" s="1067"/>
      <c r="F1384" s="1124"/>
      <c r="G1384" s="1124"/>
      <c r="H1384" s="1125"/>
    </row>
    <row r="1385" spans="1:8" ht="17" customHeight="1">
      <c r="A1385" s="339"/>
      <c r="B1385" s="1121" t="str">
        <f>IF(details!$H$4="","",details!$H$4)</f>
        <v>Jherh js[kk oekZ</v>
      </c>
      <c r="C1385" s="1121"/>
      <c r="D1385" s="1066"/>
      <c r="E1385" s="1067"/>
      <c r="F1385" s="1124" t="str">
        <f>IF(details!$E$4="","",details!$E$4)</f>
        <v>Jh jk/ks';ke tk'kh</v>
      </c>
      <c r="G1385" s="1124"/>
      <c r="H1385" s="1125"/>
    </row>
    <row r="1386" spans="1:8" ht="17" customHeight="1">
      <c r="A1386" s="1123" t="s">
        <v>608</v>
      </c>
      <c r="B1386" s="1124"/>
      <c r="C1386" s="1124"/>
      <c r="D1386" s="1064" t="s">
        <v>609</v>
      </c>
      <c r="E1386" s="1064"/>
      <c r="F1386" s="1124" t="s">
        <v>610</v>
      </c>
      <c r="G1386" s="1124"/>
      <c r="H1386" s="1125"/>
    </row>
    <row r="1387" spans="1:8" ht="17" customHeight="1">
      <c r="A1387" s="1082" t="s">
        <v>619</v>
      </c>
      <c r="B1387" s="1083"/>
      <c r="C1387" s="1083"/>
      <c r="D1387" s="1083"/>
      <c r="E1387" s="1083"/>
      <c r="F1387" s="1083"/>
      <c r="G1387" s="1083"/>
      <c r="H1387" s="1084"/>
    </row>
    <row r="1388" spans="1:8" ht="17" customHeight="1">
      <c r="A1388" s="339"/>
      <c r="B1388" s="369" t="s">
        <v>579</v>
      </c>
      <c r="C1388" s="1077" t="str">
        <f>IF('statement of marks'!H38="","",'statement of marks'!H38)</f>
        <v>v 032</v>
      </c>
      <c r="D1388" s="1077"/>
      <c r="E1388" s="1077"/>
      <c r="F1388" s="1077"/>
      <c r="G1388" s="1077"/>
      <c r="H1388" s="1078"/>
    </row>
    <row r="1389" spans="1:8" ht="17" customHeight="1">
      <c r="A1389" s="339"/>
      <c r="B1389" s="369" t="s">
        <v>580</v>
      </c>
      <c r="C1389" s="1077" t="str">
        <f>IF('statement of marks'!I38="","",'statement of marks'!I38)</f>
        <v>c 032</v>
      </c>
      <c r="D1389" s="1077"/>
      <c r="E1389" s="1077"/>
      <c r="F1389" s="1077"/>
      <c r="G1389" s="1077"/>
      <c r="H1389" s="1078"/>
    </row>
    <row r="1390" spans="1:8" ht="17" customHeight="1">
      <c r="A1390" s="339"/>
      <c r="B1390" s="369" t="s">
        <v>581</v>
      </c>
      <c r="C1390" s="1077" t="str">
        <f>IF('statement of marks'!J38="","",'statement of marks'!J38)</f>
        <v>l 032</v>
      </c>
      <c r="D1390" s="1077"/>
      <c r="E1390" s="1077"/>
      <c r="F1390" s="1077"/>
      <c r="G1390" s="1077"/>
      <c r="H1390" s="1078"/>
    </row>
    <row r="1391" spans="1:8" ht="17" customHeight="1">
      <c r="A1391" s="339"/>
      <c r="B1391" s="369" t="s">
        <v>587</v>
      </c>
      <c r="C1391" s="533" t="str">
        <f>IF('statement of marks'!F38="","",'statement of marks'!F38)</f>
        <v/>
      </c>
      <c r="D1391" s="534" t="s">
        <v>622</v>
      </c>
      <c r="E1391" s="1117" t="str">
        <f>IF('statement of marks'!G38="","",'statement of marks'!G38)</f>
        <v/>
      </c>
      <c r="F1391" s="1117"/>
      <c r="G1391" s="1117"/>
      <c r="H1391" s="1118"/>
    </row>
    <row r="1392" spans="1:8" ht="17" customHeight="1">
      <c r="A1392" s="339"/>
      <c r="B1392" s="369" t="s">
        <v>584</v>
      </c>
      <c r="C1392" s="535" t="s">
        <v>612</v>
      </c>
      <c r="D1392" s="536" t="s">
        <v>613</v>
      </c>
      <c r="E1392" s="536" t="s">
        <v>614</v>
      </c>
      <c r="F1392" s="536" t="s">
        <v>615</v>
      </c>
      <c r="G1392" s="536" t="s">
        <v>616</v>
      </c>
      <c r="H1392" s="341"/>
    </row>
    <row r="1393" spans="1:8" ht="17" customHeight="1">
      <c r="A1393" s="339"/>
      <c r="B1393" s="368" t="s">
        <v>617</v>
      </c>
      <c r="C1393" s="537" t="str">
        <f>IF(AND('statement of marks'!$D$3=1,'statement of marks'!ER38="mRrh.kZ"),'statement of marks'!$F$3,"")</f>
        <v/>
      </c>
      <c r="D1393" s="537" t="str">
        <f>IF(AND('statement of marks'!$D$3=2,'statement of marks'!ER38="mRrh.kZ"),'statement of marks'!$F$3,"")</f>
        <v/>
      </c>
      <c r="E1393" s="537" t="str">
        <f>IF(AND('statement of marks'!$D$3=3,'statement of marks'!ER38="mRrh.kZ"),'statement of marks'!$F$3,"")</f>
        <v/>
      </c>
      <c r="F1393" s="537" t="str">
        <f>IF(AND('statement of marks'!$D$3=4,'statement of marks'!ER38="mRrh.kZ"),'statement of marks'!$F$3,"")</f>
        <v/>
      </c>
      <c r="G1393" s="537" t="str">
        <f>IF(AND('statement of marks'!$D$3=5,'statement of marks'!ER38="mRrh.kZ"),'statement of marks'!$F$3,"")</f>
        <v/>
      </c>
      <c r="H1393" s="341"/>
    </row>
    <row r="1394" spans="1:8" ht="17" customHeight="1">
      <c r="A1394" s="339"/>
      <c r="B1394" s="368" t="str">
        <f>'statement of marks'!$DQ$5</f>
        <v>fgUnh</v>
      </c>
      <c r="C1394" s="538"/>
      <c r="D1394" s="539"/>
      <c r="E1394" s="540" t="str">
        <f>IF(OR('statement of marks'!$DS38="",E1393=""),"",'statement of marks'!$DS38)</f>
        <v/>
      </c>
      <c r="F1394" s="540" t="str">
        <f>IF(OR('statement of marks'!$DS38="",F1393=""),"",'statement of marks'!$DS38)</f>
        <v/>
      </c>
      <c r="G1394" s="540" t="str">
        <f>IF(OR('statement of marks'!$DS38="",G1393=""),"",'statement of marks'!$DS38)</f>
        <v/>
      </c>
      <c r="H1394" s="341"/>
    </row>
    <row r="1395" spans="1:8" ht="17" customHeight="1">
      <c r="A1395" s="339"/>
      <c r="B1395" s="549" t="str">
        <f>'statement of marks'!$DW$5</f>
        <v>mnwZ</v>
      </c>
      <c r="C1395" s="538"/>
      <c r="D1395" s="539"/>
      <c r="E1395" s="540" t="str">
        <f>IF(OR('statement of marks'!$DY38="",E1393=""),"",'statement of marks'!$DY38)</f>
        <v/>
      </c>
      <c r="F1395" s="540" t="str">
        <f>IF(OR('statement of marks'!$DY38="",F1393=""),"",'statement of marks'!$DY38)</f>
        <v/>
      </c>
      <c r="G1395" s="540" t="str">
        <f>IF(OR('statement of marks'!$DY38="",G1393=""),"",'statement of marks'!$DY38)</f>
        <v/>
      </c>
      <c r="H1395" s="341"/>
    </row>
    <row r="1396" spans="1:8" ht="17" customHeight="1">
      <c r="A1396" s="339"/>
      <c r="B1396" s="368" t="str">
        <f>'statement of marks'!$DT$5</f>
        <v>vaxszth</v>
      </c>
      <c r="C1396" s="538"/>
      <c r="D1396" s="539"/>
      <c r="E1396" s="540" t="str">
        <f>IF(OR('statement of marks'!$DV38="",E1393=""),"",'statement of marks'!$DV38)</f>
        <v/>
      </c>
      <c r="F1396" s="540" t="str">
        <f>IF(OR('statement of marks'!$DV38="",F1393=""),"",'statement of marks'!$DV38)</f>
        <v/>
      </c>
      <c r="G1396" s="540" t="str">
        <f>IF(OR('statement of marks'!$DV38="",G1393=""),"",'statement of marks'!$DV38)</f>
        <v/>
      </c>
      <c r="H1396" s="341"/>
    </row>
    <row r="1397" spans="1:8" ht="17" customHeight="1">
      <c r="A1397" s="339"/>
      <c r="B1397" s="368" t="str">
        <f>'statement of marks'!$DZ$5</f>
        <v>xf.kr</v>
      </c>
      <c r="C1397" s="538"/>
      <c r="D1397" s="539"/>
      <c r="E1397" s="540" t="str">
        <f>IF(OR('statement of marks'!$EB38="",E1393=""),"",'statement of marks'!$EB38)</f>
        <v/>
      </c>
      <c r="F1397" s="540" t="str">
        <f>IF(OR('statement of marks'!$EB38="",F1393=""),"",'statement of marks'!$EB38)</f>
        <v/>
      </c>
      <c r="G1397" s="540" t="str">
        <f>IF(OR('statement of marks'!$EB38="",G1393=""),"",'statement of marks'!$EB38)</f>
        <v/>
      </c>
      <c r="H1397" s="341"/>
    </row>
    <row r="1398" spans="1:8" ht="17" customHeight="1">
      <c r="A1398" s="339"/>
      <c r="B1398" s="368" t="str">
        <f>'statement of marks'!$EC$5</f>
        <v>Ik;kZoj.k v/;;u</v>
      </c>
      <c r="C1398" s="538"/>
      <c r="D1398" s="539"/>
      <c r="E1398" s="540" t="str">
        <f>IF(OR('statement of marks'!$EE38="",E1394=""),"",'statement of marks'!$EE38)</f>
        <v/>
      </c>
      <c r="F1398" s="540" t="str">
        <f>IF(OR('statement of marks'!$EE38="",F1394=""),"",'statement of marks'!$EE38)</f>
        <v/>
      </c>
      <c r="G1398" s="540" t="str">
        <f>IF(OR('statement of marks'!$EE38="",G1394=""),"",'statement of marks'!$EE38)</f>
        <v/>
      </c>
      <c r="H1398" s="341"/>
    </row>
    <row r="1399" spans="1:8" ht="17" customHeight="1">
      <c r="A1399" s="339"/>
      <c r="B1399" s="368" t="str">
        <f>'statement of marks'!$EF$5</f>
        <v>dk;kZuqHko</v>
      </c>
      <c r="C1399" s="538"/>
      <c r="D1399" s="539"/>
      <c r="E1399" s="540" t="str">
        <f>IF(OR('statement of marks'!$EH38="",E1393=""),"",'statement of marks'!$EH38)</f>
        <v/>
      </c>
      <c r="F1399" s="540" t="str">
        <f>IF(OR('statement of marks'!$EH38="",F1393=""),"",'statement of marks'!$EH38)</f>
        <v/>
      </c>
      <c r="G1399" s="540" t="str">
        <f>IF(OR('statement of marks'!$EH38="",G1393=""),"",'statement of marks'!$EH38)</f>
        <v/>
      </c>
      <c r="H1399" s="341"/>
    </row>
    <row r="1400" spans="1:8" ht="17" customHeight="1">
      <c r="A1400" s="339"/>
      <c r="B1400" s="368" t="str">
        <f>'statement of marks'!$EI$5</f>
        <v>dyk f'k{kk</v>
      </c>
      <c r="C1400" s="538"/>
      <c r="D1400" s="539"/>
      <c r="E1400" s="541" t="str">
        <f>IF(OR('statement of marks'!$EK38="",E1393=""),"",'statement of marks'!$EK38)</f>
        <v/>
      </c>
      <c r="F1400" s="541" t="str">
        <f>IF(OR('statement of marks'!$EK38="",F1393=""),"",'statement of marks'!$EK38)</f>
        <v/>
      </c>
      <c r="G1400" s="541" t="str">
        <f>IF(OR('statement of marks'!$EK38="",G1393=""),"",'statement of marks'!$EK38)</f>
        <v/>
      </c>
      <c r="H1400" s="341"/>
    </row>
    <row r="1401" spans="1:8" ht="17" customHeight="1">
      <c r="A1401" s="339"/>
      <c r="B1401" s="342" t="s">
        <v>649</v>
      </c>
      <c r="C1401" s="542" t="str">
        <f>C1393</f>
        <v/>
      </c>
      <c r="D1401" s="542" t="str">
        <f>D1393</f>
        <v/>
      </c>
      <c r="E1401" s="542" t="str">
        <f>E1393</f>
        <v/>
      </c>
      <c r="F1401" s="542" t="str">
        <f>F1393</f>
        <v/>
      </c>
      <c r="G1401" s="542" t="str">
        <f>G1393</f>
        <v/>
      </c>
      <c r="H1401" s="341"/>
    </row>
    <row r="1402" spans="1:8" ht="17" customHeight="1">
      <c r="A1402" s="339"/>
      <c r="B1402" s="368" t="str">
        <f>'statement of marks'!$EP$5</f>
        <v>Nk= mifLFkfr</v>
      </c>
      <c r="C1402" s="543"/>
      <c r="D1402" s="543"/>
      <c r="E1402" s="544" t="str">
        <f>IF(OR('statement of marks'!$EP38="",E1393=""),"",'statement of marks'!$EP38)</f>
        <v/>
      </c>
      <c r="F1402" s="544" t="str">
        <f>IF(OR('statement of marks'!$EP38="",F1393=""),"",'statement of marks'!$EP38)</f>
        <v/>
      </c>
      <c r="G1402" s="544" t="str">
        <f>IF(OR('statement of marks'!$EP38="",G1393=""),"",'statement of marks'!$EP38)</f>
        <v/>
      </c>
      <c r="H1402" s="341"/>
    </row>
    <row r="1403" spans="1:8" ht="17" customHeight="1">
      <c r="A1403" s="339"/>
      <c r="B1403" s="368" t="str">
        <f>'statement of marks'!$EO$5</f>
        <v>dqy ehfVax</v>
      </c>
      <c r="C1403" s="545"/>
      <c r="D1403" s="545"/>
      <c r="E1403" s="545" t="str">
        <f>IF(OR('statement of marks'!$EO38="",E1393=""),"",'statement of marks'!$EO38)</f>
        <v/>
      </c>
      <c r="F1403" s="545" t="str">
        <f>IF(OR('statement of marks'!$EO38="",F1393=""),"",'statement of marks'!$EO38)</f>
        <v/>
      </c>
      <c r="G1403" s="545" t="str">
        <f>IF(OR('statement of marks'!$EO38="",G1393=""),"",'statement of marks'!$EO38)</f>
        <v/>
      </c>
      <c r="H1403" s="341"/>
    </row>
    <row r="1404" spans="1:8" ht="17" customHeight="1">
      <c r="A1404" s="339"/>
      <c r="B1404" s="368" t="s">
        <v>620</v>
      </c>
      <c r="C1404" s="545" t="str">
        <f>IF(OR(C1402="",C1403=""),"",C1402/C1403*100)</f>
        <v/>
      </c>
      <c r="D1404" s="545" t="str">
        <f t="shared" ref="D1404:G1404" si="34">IF(OR(D1402="",D1403=""),"",D1402/D1403*100)</f>
        <v/>
      </c>
      <c r="E1404" s="545" t="str">
        <f t="shared" si="34"/>
        <v/>
      </c>
      <c r="F1404" s="545" t="str">
        <f t="shared" si="34"/>
        <v/>
      </c>
      <c r="G1404" s="545" t="str">
        <f t="shared" si="34"/>
        <v/>
      </c>
      <c r="H1404" s="341"/>
    </row>
    <row r="1405" spans="1:8" ht="17" customHeight="1">
      <c r="A1405" s="339"/>
      <c r="B1405" s="368" t="s">
        <v>621</v>
      </c>
      <c r="C1405" s="545"/>
      <c r="D1405" s="545"/>
      <c r="E1405" s="545"/>
      <c r="F1405" s="545"/>
      <c r="G1405" s="545"/>
      <c r="H1405" s="341"/>
    </row>
    <row r="1406" spans="1:8" ht="17" customHeight="1">
      <c r="A1406" s="339"/>
      <c r="B1406" s="369" t="s">
        <v>618</v>
      </c>
      <c r="C1406" s="1126" t="str">
        <f>IF('statement of marks'!EY38="","",'statement of marks'!EY38)</f>
        <v/>
      </c>
      <c r="D1406" s="1127"/>
      <c r="E1406" s="1127"/>
      <c r="F1406" s="1127"/>
      <c r="G1406" s="1127"/>
      <c r="H1406" s="1128"/>
    </row>
    <row r="1407" spans="1:8" ht="17" customHeight="1">
      <c r="A1407" s="1098"/>
      <c r="B1407" s="1099"/>
      <c r="C1407" s="1090"/>
      <c r="D1407" s="1090"/>
      <c r="E1407" s="1090"/>
      <c r="F1407" s="1091"/>
      <c r="G1407" s="1091"/>
      <c r="H1407" s="1092"/>
    </row>
    <row r="1408" spans="1:8" ht="17" customHeight="1" thickBot="1">
      <c r="A1408" s="1096" t="s">
        <v>623</v>
      </c>
      <c r="B1408" s="1097"/>
      <c r="C1408" s="1102" t="s">
        <v>73</v>
      </c>
      <c r="D1408" s="1102"/>
      <c r="E1408" s="1102"/>
      <c r="F1408" s="1103" t="s">
        <v>624</v>
      </c>
      <c r="G1408" s="1103"/>
      <c r="H1408" s="1104"/>
    </row>
    <row r="1409" spans="1:8" ht="17" customHeight="1">
      <c r="A1409" s="1079" t="s">
        <v>592</v>
      </c>
      <c r="B1409" s="1080"/>
      <c r="C1409" s="1080"/>
      <c r="D1409" s="1080"/>
      <c r="E1409" s="1080"/>
      <c r="F1409" s="1080"/>
      <c r="G1409" s="1080"/>
      <c r="H1409" s="1081"/>
    </row>
    <row r="1410" spans="1:8" ht="17" customHeight="1">
      <c r="A1410" s="1082" t="s">
        <v>611</v>
      </c>
      <c r="B1410" s="1083"/>
      <c r="C1410" s="1083"/>
      <c r="D1410" s="1083"/>
      <c r="E1410" s="1083"/>
      <c r="F1410" s="1083"/>
      <c r="G1410" s="1083"/>
      <c r="H1410" s="1084"/>
    </row>
    <row r="1411" spans="1:8" ht="17" customHeight="1">
      <c r="A1411" s="339"/>
      <c r="B1411" s="1085" t="s">
        <v>74</v>
      </c>
      <c r="C1411" s="1085"/>
      <c r="D1411" s="527">
        <f>YEAR(details!F39)</f>
        <v>1900</v>
      </c>
      <c r="E1411" s="528" t="s">
        <v>594</v>
      </c>
      <c r="F1411" s="527" t="str">
        <f>'statement of marks'!$F$3</f>
        <v>2015-16</v>
      </c>
      <c r="G1411" s="1085" t="s">
        <v>595</v>
      </c>
      <c r="H1411" s="1086"/>
    </row>
    <row r="1412" spans="1:8" ht="17" customHeight="1">
      <c r="A1412" s="339"/>
      <c r="B1412" s="1062" t="s">
        <v>593</v>
      </c>
      <c r="C1412" s="1063"/>
      <c r="D1412" s="1077" t="str">
        <f>'statement of marks'!$A$1</f>
        <v>jk- ck- ek/;fed fo|ky; uohu] fuEckgsM+k</v>
      </c>
      <c r="E1412" s="1077"/>
      <c r="F1412" s="1077"/>
      <c r="G1412" s="1077"/>
      <c r="H1412" s="1078"/>
    </row>
    <row r="1413" spans="1:8" ht="17" customHeight="1">
      <c r="A1413" s="339"/>
      <c r="B1413" s="1062" t="str">
        <f>'statement of marks'!$H$3</f>
        <v>fo|ky; dk Mk;l dksM+ →</v>
      </c>
      <c r="C1413" s="1063"/>
      <c r="D1413" s="1073" t="str">
        <f>'statement of marks'!$I$3</f>
        <v>00001</v>
      </c>
      <c r="E1413" s="1074"/>
      <c r="F1413" s="1075"/>
      <c r="G1413" s="1075"/>
      <c r="H1413" s="1076"/>
    </row>
    <row r="1414" spans="1:8" ht="17" customHeight="1">
      <c r="A1414" s="339"/>
      <c r="B1414" s="1062" t="s">
        <v>579</v>
      </c>
      <c r="C1414" s="1063"/>
      <c r="D1414" s="1077" t="str">
        <f>IF('statement of marks'!H39="","",'statement of marks'!H39)</f>
        <v>v 033</v>
      </c>
      <c r="E1414" s="1077"/>
      <c r="F1414" s="1077"/>
      <c r="G1414" s="1077"/>
      <c r="H1414" s="1078"/>
    </row>
    <row r="1415" spans="1:8" ht="17" customHeight="1">
      <c r="A1415" s="339"/>
      <c r="B1415" s="1062" t="s">
        <v>596</v>
      </c>
      <c r="C1415" s="1063"/>
      <c r="D1415" s="529" t="str">
        <f>IF('statement of marks'!C39="B","Nk=",IF('statement of marks'!C39="G","Nk=k",""))</f>
        <v/>
      </c>
      <c r="E1415" s="529" t="s">
        <v>585</v>
      </c>
      <c r="F1415" s="1111" t="str">
        <f>IF('statement of marks'!B39="","",'statement of marks'!B39)</f>
        <v/>
      </c>
      <c r="G1415" s="1111"/>
      <c r="H1415" s="1112"/>
    </row>
    <row r="1416" spans="1:8" ht="17" customHeight="1">
      <c r="A1416" s="339"/>
      <c r="B1416" s="1062" t="s">
        <v>581</v>
      </c>
      <c r="C1416" s="1063"/>
      <c r="D1416" s="1077" t="str">
        <f>IF('statement of marks'!J39="","",'statement of marks'!J39)</f>
        <v>l 033</v>
      </c>
      <c r="E1416" s="1077"/>
      <c r="F1416" s="1077"/>
      <c r="G1416" s="1077"/>
      <c r="H1416" s="1078"/>
    </row>
    <row r="1417" spans="1:8" ht="17" customHeight="1">
      <c r="A1417" s="339"/>
      <c r="B1417" s="1062" t="s">
        <v>580</v>
      </c>
      <c r="C1417" s="1063"/>
      <c r="D1417" s="1077" t="str">
        <f>IF('statement of marks'!I39="","",'statement of marks'!I39)</f>
        <v>c 033</v>
      </c>
      <c r="E1417" s="1077"/>
      <c r="F1417" s="1077"/>
      <c r="G1417" s="1077"/>
      <c r="H1417" s="1078"/>
    </row>
    <row r="1418" spans="1:8" ht="17" customHeight="1">
      <c r="A1418" s="339"/>
      <c r="B1418" s="1062" t="s">
        <v>598</v>
      </c>
      <c r="C1418" s="1063"/>
      <c r="D1418" s="1077" t="str">
        <f>IF(details!M39="","",details!M39)</f>
        <v/>
      </c>
      <c r="E1418" s="1077"/>
      <c r="F1418" s="1077"/>
      <c r="G1418" s="1077"/>
      <c r="H1418" s="1078"/>
    </row>
    <row r="1419" spans="1:8" ht="17" customHeight="1">
      <c r="A1419" s="339"/>
      <c r="B1419" s="1062" t="s">
        <v>648</v>
      </c>
      <c r="C1419" s="1063"/>
      <c r="D1419" s="1077" t="str">
        <f>IF(details!N39="","",details!N39)</f>
        <v/>
      </c>
      <c r="E1419" s="1077"/>
      <c r="F1419" s="1077"/>
      <c r="G1419" s="1077"/>
      <c r="H1419" s="1078"/>
    </row>
    <row r="1420" spans="1:8" ht="17" customHeight="1">
      <c r="A1420" s="339"/>
      <c r="B1420" s="1062" t="s">
        <v>71</v>
      </c>
      <c r="C1420" s="1063"/>
      <c r="D1420" s="530">
        <f>'statement of marks'!$D$3</f>
        <v>3</v>
      </c>
      <c r="E1420" s="531" t="s">
        <v>583</v>
      </c>
      <c r="F1420" s="530" t="str">
        <f>IF('statement of marks'!E39="","",'statement of marks'!E39)</f>
        <v/>
      </c>
      <c r="G1420" s="531" t="s">
        <v>597</v>
      </c>
      <c r="H1420" s="340" t="str">
        <f>IF(details!F39="","",details!F39)</f>
        <v/>
      </c>
    </row>
    <row r="1421" spans="1:8" ht="17" customHeight="1">
      <c r="A1421" s="339"/>
      <c r="B1421" s="1062" t="s">
        <v>587</v>
      </c>
      <c r="C1421" s="1063"/>
      <c r="D1421" s="1115" t="str">
        <f>IF('statement of marks'!F39="","",'statement of marks'!F39)</f>
        <v/>
      </c>
      <c r="E1421" s="1115"/>
      <c r="F1421" s="1115"/>
      <c r="G1421" s="1115"/>
      <c r="H1421" s="1116"/>
    </row>
    <row r="1422" spans="1:8" ht="17" customHeight="1">
      <c r="A1422" s="339"/>
      <c r="B1422" s="1062" t="s">
        <v>588</v>
      </c>
      <c r="C1422" s="1063"/>
      <c r="D1422" s="1117" t="str">
        <f>IF('statement of marks'!G39="","",'statement of marks'!G39)</f>
        <v/>
      </c>
      <c r="E1422" s="1117"/>
      <c r="F1422" s="1117"/>
      <c r="G1422" s="1117"/>
      <c r="H1422" s="1118"/>
    </row>
    <row r="1423" spans="1:8" ht="17" customHeight="1">
      <c r="A1423" s="339"/>
      <c r="B1423" s="1087" t="s">
        <v>599</v>
      </c>
      <c r="C1423" s="1088"/>
      <c r="D1423" s="1088"/>
      <c r="E1423" s="1089"/>
      <c r="F1423" s="1119" t="str">
        <f>IF(details!P39="","",details!P39)</f>
        <v/>
      </c>
      <c r="G1423" s="1119"/>
      <c r="H1423" s="1120"/>
    </row>
    <row r="1424" spans="1:8" ht="17" customHeight="1">
      <c r="A1424" s="339"/>
      <c r="B1424" s="1062" t="s">
        <v>603</v>
      </c>
      <c r="C1424" s="1063"/>
      <c r="D1424" s="1077" t="str">
        <f>IF(details!L39="","",details!L39)</f>
        <v>Ik 033</v>
      </c>
      <c r="E1424" s="1077"/>
      <c r="F1424" s="1077"/>
      <c r="G1424" s="1077"/>
      <c r="H1424" s="1078"/>
    </row>
    <row r="1425" spans="1:8" ht="17" customHeight="1">
      <c r="A1425" s="339"/>
      <c r="B1425" s="1062" t="s">
        <v>604</v>
      </c>
      <c r="C1425" s="1063"/>
      <c r="D1425" s="1077" t="str">
        <f>IF(details!O39="","",details!O39)</f>
        <v/>
      </c>
      <c r="E1425" s="1077"/>
      <c r="F1425" s="1077"/>
      <c r="G1425" s="1077"/>
      <c r="H1425" s="1078"/>
    </row>
    <row r="1426" spans="1:8" ht="17" customHeight="1">
      <c r="A1426" s="339"/>
      <c r="B1426" s="1062" t="s">
        <v>605</v>
      </c>
      <c r="C1426" s="1063"/>
      <c r="D1426" s="532" t="str">
        <f>IF('statement of marks'!ER39="mRrh.kZ",'statement of marks'!$D$3,"")</f>
        <v/>
      </c>
      <c r="E1426" s="1065" t="s">
        <v>606</v>
      </c>
      <c r="F1426" s="1065"/>
      <c r="G1426" s="1113" t="str">
        <f>IF(D1426="","",D1426+1)</f>
        <v/>
      </c>
      <c r="H1426" s="1114"/>
    </row>
    <row r="1427" spans="1:8" ht="17" customHeight="1">
      <c r="A1427" s="339"/>
      <c r="B1427" s="1062" t="s">
        <v>607</v>
      </c>
      <c r="C1427" s="1063"/>
      <c r="D1427" s="1068">
        <f>IF(details!$L$4="","",details!$L$4)</f>
        <v>42460</v>
      </c>
      <c r="E1427" s="1069"/>
      <c r="F1427" s="1121"/>
      <c r="G1427" s="1121"/>
      <c r="H1427" s="1122"/>
    </row>
    <row r="1428" spans="1:8" ht="17" customHeight="1">
      <c r="A1428" s="339"/>
      <c r="B1428" s="1121"/>
      <c r="C1428" s="1121"/>
      <c r="D1428" s="1066"/>
      <c r="E1428" s="1067"/>
      <c r="F1428" s="1124"/>
      <c r="G1428" s="1124"/>
      <c r="H1428" s="1125"/>
    </row>
    <row r="1429" spans="1:8" ht="17" customHeight="1">
      <c r="A1429" s="339"/>
      <c r="B1429" s="1121" t="str">
        <f>IF(details!$H$4="","",details!$H$4)</f>
        <v>Jherh js[kk oekZ</v>
      </c>
      <c r="C1429" s="1121"/>
      <c r="D1429" s="1066"/>
      <c r="E1429" s="1067"/>
      <c r="F1429" s="1124" t="str">
        <f>IF(details!$E$4="","",details!$E$4)</f>
        <v>Jh jk/ks';ke tk'kh</v>
      </c>
      <c r="G1429" s="1124"/>
      <c r="H1429" s="1125"/>
    </row>
    <row r="1430" spans="1:8" ht="17" customHeight="1">
      <c r="A1430" s="1123" t="s">
        <v>608</v>
      </c>
      <c r="B1430" s="1124"/>
      <c r="C1430" s="1124"/>
      <c r="D1430" s="1064" t="s">
        <v>609</v>
      </c>
      <c r="E1430" s="1064"/>
      <c r="F1430" s="1124" t="s">
        <v>610</v>
      </c>
      <c r="G1430" s="1124"/>
      <c r="H1430" s="1125"/>
    </row>
    <row r="1431" spans="1:8" ht="17" customHeight="1">
      <c r="A1431" s="1082" t="s">
        <v>619</v>
      </c>
      <c r="B1431" s="1083"/>
      <c r="C1431" s="1083"/>
      <c r="D1431" s="1083"/>
      <c r="E1431" s="1083"/>
      <c r="F1431" s="1083"/>
      <c r="G1431" s="1083"/>
      <c r="H1431" s="1084"/>
    </row>
    <row r="1432" spans="1:8" ht="17" customHeight="1">
      <c r="A1432" s="339"/>
      <c r="B1432" s="369" t="s">
        <v>579</v>
      </c>
      <c r="C1432" s="1077" t="str">
        <f>IF('statement of marks'!H39="","",'statement of marks'!H39)</f>
        <v>v 033</v>
      </c>
      <c r="D1432" s="1077"/>
      <c r="E1432" s="1077"/>
      <c r="F1432" s="1077"/>
      <c r="G1432" s="1077"/>
      <c r="H1432" s="1078"/>
    </row>
    <row r="1433" spans="1:8" ht="17" customHeight="1">
      <c r="A1433" s="339"/>
      <c r="B1433" s="369" t="s">
        <v>580</v>
      </c>
      <c r="C1433" s="1077" t="str">
        <f>IF('statement of marks'!I39="","",'statement of marks'!I39)</f>
        <v>c 033</v>
      </c>
      <c r="D1433" s="1077"/>
      <c r="E1433" s="1077"/>
      <c r="F1433" s="1077"/>
      <c r="G1433" s="1077"/>
      <c r="H1433" s="1078"/>
    </row>
    <row r="1434" spans="1:8" ht="17" customHeight="1">
      <c r="A1434" s="339"/>
      <c r="B1434" s="369" t="s">
        <v>581</v>
      </c>
      <c r="C1434" s="1077" t="str">
        <f>IF('statement of marks'!J39="","",'statement of marks'!J39)</f>
        <v>l 033</v>
      </c>
      <c r="D1434" s="1077"/>
      <c r="E1434" s="1077"/>
      <c r="F1434" s="1077"/>
      <c r="G1434" s="1077"/>
      <c r="H1434" s="1078"/>
    </row>
    <row r="1435" spans="1:8" ht="17" customHeight="1">
      <c r="A1435" s="339"/>
      <c r="B1435" s="369" t="s">
        <v>587</v>
      </c>
      <c r="C1435" s="533" t="str">
        <f>IF('statement of marks'!F39="","",'statement of marks'!F39)</f>
        <v/>
      </c>
      <c r="D1435" s="534" t="s">
        <v>622</v>
      </c>
      <c r="E1435" s="1117" t="str">
        <f>IF('statement of marks'!G39="","",'statement of marks'!G39)</f>
        <v/>
      </c>
      <c r="F1435" s="1117"/>
      <c r="G1435" s="1117"/>
      <c r="H1435" s="1118"/>
    </row>
    <row r="1436" spans="1:8" ht="17" customHeight="1">
      <c r="A1436" s="339"/>
      <c r="B1436" s="369" t="s">
        <v>584</v>
      </c>
      <c r="C1436" s="535" t="s">
        <v>612</v>
      </c>
      <c r="D1436" s="536" t="s">
        <v>613</v>
      </c>
      <c r="E1436" s="536" t="s">
        <v>614</v>
      </c>
      <c r="F1436" s="536" t="s">
        <v>615</v>
      </c>
      <c r="G1436" s="536" t="s">
        <v>616</v>
      </c>
      <c r="H1436" s="341"/>
    </row>
    <row r="1437" spans="1:8" ht="17" customHeight="1">
      <c r="A1437" s="339"/>
      <c r="B1437" s="368" t="s">
        <v>617</v>
      </c>
      <c r="C1437" s="537" t="str">
        <f>IF(AND('statement of marks'!$D$3=1,'statement of marks'!ER39="mRrh.kZ"),'statement of marks'!$F$3,"")</f>
        <v/>
      </c>
      <c r="D1437" s="537" t="str">
        <f>IF(AND('statement of marks'!$D$3=2,'statement of marks'!ER39="mRrh.kZ"),'statement of marks'!$F$3,"")</f>
        <v/>
      </c>
      <c r="E1437" s="537" t="str">
        <f>IF(AND('statement of marks'!$D$3=3,'statement of marks'!ER39="mRrh.kZ"),'statement of marks'!$F$3,"")</f>
        <v/>
      </c>
      <c r="F1437" s="537" t="str">
        <f>IF(AND('statement of marks'!$D$3=4,'statement of marks'!ER39="mRrh.kZ"),'statement of marks'!$F$3,"")</f>
        <v/>
      </c>
      <c r="G1437" s="537" t="str">
        <f>IF(AND('statement of marks'!$D$3=5,'statement of marks'!ER39="mRrh.kZ"),'statement of marks'!$F$3,"")</f>
        <v/>
      </c>
      <c r="H1437" s="341"/>
    </row>
    <row r="1438" spans="1:8" ht="17" customHeight="1">
      <c r="A1438" s="339"/>
      <c r="B1438" s="368" t="str">
        <f>'statement of marks'!$DQ$5</f>
        <v>fgUnh</v>
      </c>
      <c r="C1438" s="538"/>
      <c r="D1438" s="539"/>
      <c r="E1438" s="540" t="str">
        <f>IF(OR('statement of marks'!$DS39="",E1437=""),"",'statement of marks'!$DS39)</f>
        <v/>
      </c>
      <c r="F1438" s="540" t="str">
        <f>IF(OR('statement of marks'!$DS39="",F1437=""),"",'statement of marks'!$DS39)</f>
        <v/>
      </c>
      <c r="G1438" s="540" t="str">
        <f>IF(OR('statement of marks'!$DS39="",G1437=""),"",'statement of marks'!$DS39)</f>
        <v/>
      </c>
      <c r="H1438" s="341"/>
    </row>
    <row r="1439" spans="1:8" ht="17" customHeight="1">
      <c r="A1439" s="339"/>
      <c r="B1439" s="549" t="str">
        <f>'statement of marks'!$DW$5</f>
        <v>mnwZ</v>
      </c>
      <c r="C1439" s="538"/>
      <c r="D1439" s="539"/>
      <c r="E1439" s="540" t="str">
        <f>IF(OR('statement of marks'!$DY39="",E1437=""),"",'statement of marks'!$DY39)</f>
        <v/>
      </c>
      <c r="F1439" s="540" t="str">
        <f>IF(OR('statement of marks'!$DY39="",F1437=""),"",'statement of marks'!$DY39)</f>
        <v/>
      </c>
      <c r="G1439" s="540" t="str">
        <f>IF(OR('statement of marks'!$DY39="",G1437=""),"",'statement of marks'!$DY39)</f>
        <v/>
      </c>
      <c r="H1439" s="341"/>
    </row>
    <row r="1440" spans="1:8" ht="17" customHeight="1">
      <c r="A1440" s="339"/>
      <c r="B1440" s="368" t="str">
        <f>'statement of marks'!$DT$5</f>
        <v>vaxszth</v>
      </c>
      <c r="C1440" s="538"/>
      <c r="D1440" s="539"/>
      <c r="E1440" s="540" t="str">
        <f>IF(OR('statement of marks'!$DV39="",E1437=""),"",'statement of marks'!$DV39)</f>
        <v/>
      </c>
      <c r="F1440" s="540" t="str">
        <f>IF(OR('statement of marks'!$DV39="",F1437=""),"",'statement of marks'!$DV39)</f>
        <v/>
      </c>
      <c r="G1440" s="540" t="str">
        <f>IF(OR('statement of marks'!$DV39="",G1437=""),"",'statement of marks'!$DV39)</f>
        <v/>
      </c>
      <c r="H1440" s="341"/>
    </row>
    <row r="1441" spans="1:8" ht="17" customHeight="1">
      <c r="A1441" s="339"/>
      <c r="B1441" s="368" t="str">
        <f>'statement of marks'!$DZ$5</f>
        <v>xf.kr</v>
      </c>
      <c r="C1441" s="538"/>
      <c r="D1441" s="539"/>
      <c r="E1441" s="540" t="str">
        <f>IF(OR('statement of marks'!$EB39="",E1437=""),"",'statement of marks'!$EB39)</f>
        <v/>
      </c>
      <c r="F1441" s="540" t="str">
        <f>IF(OR('statement of marks'!$EB39="",F1437=""),"",'statement of marks'!$EB39)</f>
        <v/>
      </c>
      <c r="G1441" s="540" t="str">
        <f>IF(OR('statement of marks'!$EB39="",G1437=""),"",'statement of marks'!$EB39)</f>
        <v/>
      </c>
      <c r="H1441" s="341"/>
    </row>
    <row r="1442" spans="1:8" ht="17" customHeight="1">
      <c r="A1442" s="339"/>
      <c r="B1442" s="368" t="str">
        <f>'statement of marks'!$EC$5</f>
        <v>Ik;kZoj.k v/;;u</v>
      </c>
      <c r="C1442" s="538"/>
      <c r="D1442" s="539"/>
      <c r="E1442" s="540" t="str">
        <f>IF(OR('statement of marks'!$EE39="",E1438=""),"",'statement of marks'!$EE39)</f>
        <v/>
      </c>
      <c r="F1442" s="540" t="str">
        <f>IF(OR('statement of marks'!$EE39="",F1438=""),"",'statement of marks'!$EE39)</f>
        <v/>
      </c>
      <c r="G1442" s="540" t="str">
        <f>IF(OR('statement of marks'!$EE39="",G1438=""),"",'statement of marks'!$EE39)</f>
        <v/>
      </c>
      <c r="H1442" s="341"/>
    </row>
    <row r="1443" spans="1:8" ht="17" customHeight="1">
      <c r="A1443" s="339"/>
      <c r="B1443" s="368" t="str">
        <f>'statement of marks'!$EF$5</f>
        <v>dk;kZuqHko</v>
      </c>
      <c r="C1443" s="538"/>
      <c r="D1443" s="539"/>
      <c r="E1443" s="540" t="str">
        <f>IF(OR('statement of marks'!$EH39="",E1437=""),"",'statement of marks'!$EH39)</f>
        <v/>
      </c>
      <c r="F1443" s="540" t="str">
        <f>IF(OR('statement of marks'!$EH39="",F1437=""),"",'statement of marks'!$EH39)</f>
        <v/>
      </c>
      <c r="G1443" s="540" t="str">
        <f>IF(OR('statement of marks'!$EH39="",G1437=""),"",'statement of marks'!$EH39)</f>
        <v/>
      </c>
      <c r="H1443" s="341"/>
    </row>
    <row r="1444" spans="1:8" ht="17" customHeight="1">
      <c r="A1444" s="339"/>
      <c r="B1444" s="368" t="str">
        <f>'statement of marks'!$EI$5</f>
        <v>dyk f'k{kk</v>
      </c>
      <c r="C1444" s="538"/>
      <c r="D1444" s="539"/>
      <c r="E1444" s="541" t="str">
        <f>IF(OR('statement of marks'!$EK39="",E1437=""),"",'statement of marks'!$EK39)</f>
        <v/>
      </c>
      <c r="F1444" s="541" t="str">
        <f>IF(OR('statement of marks'!$EK39="",F1437=""),"",'statement of marks'!$EK39)</f>
        <v/>
      </c>
      <c r="G1444" s="541" t="str">
        <f>IF(OR('statement of marks'!$EK39="",G1437=""),"",'statement of marks'!$EK39)</f>
        <v/>
      </c>
      <c r="H1444" s="341"/>
    </row>
    <row r="1445" spans="1:8" ht="17" customHeight="1">
      <c r="A1445" s="339"/>
      <c r="B1445" s="342" t="s">
        <v>649</v>
      </c>
      <c r="C1445" s="542" t="str">
        <f>C1437</f>
        <v/>
      </c>
      <c r="D1445" s="542" t="str">
        <f>D1437</f>
        <v/>
      </c>
      <c r="E1445" s="542" t="str">
        <f>E1437</f>
        <v/>
      </c>
      <c r="F1445" s="542" t="str">
        <f>F1437</f>
        <v/>
      </c>
      <c r="G1445" s="542" t="str">
        <f>G1437</f>
        <v/>
      </c>
      <c r="H1445" s="341"/>
    </row>
    <row r="1446" spans="1:8" ht="17" customHeight="1">
      <c r="A1446" s="339"/>
      <c r="B1446" s="368" t="str">
        <f>'statement of marks'!$EP$5</f>
        <v>Nk= mifLFkfr</v>
      </c>
      <c r="C1446" s="543"/>
      <c r="D1446" s="543"/>
      <c r="E1446" s="544" t="str">
        <f>IF(OR('statement of marks'!$EP39="",E1437=""),"",'statement of marks'!$EP39)</f>
        <v/>
      </c>
      <c r="F1446" s="544" t="str">
        <f>IF(OR('statement of marks'!$EP39="",F1437=""),"",'statement of marks'!$EP39)</f>
        <v/>
      </c>
      <c r="G1446" s="544" t="str">
        <f>IF(OR('statement of marks'!$EP39="",G1437=""),"",'statement of marks'!$EP39)</f>
        <v/>
      </c>
      <c r="H1446" s="341"/>
    </row>
    <row r="1447" spans="1:8" ht="17" customHeight="1">
      <c r="A1447" s="339"/>
      <c r="B1447" s="368" t="str">
        <f>'statement of marks'!$EO$5</f>
        <v>dqy ehfVax</v>
      </c>
      <c r="C1447" s="545"/>
      <c r="D1447" s="545"/>
      <c r="E1447" s="545" t="str">
        <f>IF(OR('statement of marks'!$EO39="",E1437=""),"",'statement of marks'!$EO39)</f>
        <v/>
      </c>
      <c r="F1447" s="545" t="str">
        <f>IF(OR('statement of marks'!$EO39="",F1437=""),"",'statement of marks'!$EO39)</f>
        <v/>
      </c>
      <c r="G1447" s="545" t="str">
        <f>IF(OR('statement of marks'!$EO39="",G1437=""),"",'statement of marks'!$EO39)</f>
        <v/>
      </c>
      <c r="H1447" s="341"/>
    </row>
    <row r="1448" spans="1:8" ht="17" customHeight="1">
      <c r="A1448" s="339"/>
      <c r="B1448" s="368" t="s">
        <v>620</v>
      </c>
      <c r="C1448" s="545" t="str">
        <f>IF(OR(C1446="",C1447=""),"",C1446/C1447*100)</f>
        <v/>
      </c>
      <c r="D1448" s="545" t="str">
        <f t="shared" ref="D1448:G1448" si="35">IF(OR(D1446="",D1447=""),"",D1446/D1447*100)</f>
        <v/>
      </c>
      <c r="E1448" s="545" t="str">
        <f t="shared" si="35"/>
        <v/>
      </c>
      <c r="F1448" s="545" t="str">
        <f t="shared" si="35"/>
        <v/>
      </c>
      <c r="G1448" s="545" t="str">
        <f t="shared" si="35"/>
        <v/>
      </c>
      <c r="H1448" s="341"/>
    </row>
    <row r="1449" spans="1:8" ht="17" customHeight="1">
      <c r="A1449" s="339"/>
      <c r="B1449" s="368" t="s">
        <v>621</v>
      </c>
      <c r="C1449" s="545"/>
      <c r="D1449" s="545"/>
      <c r="E1449" s="545"/>
      <c r="F1449" s="545"/>
      <c r="G1449" s="545"/>
      <c r="H1449" s="341"/>
    </row>
    <row r="1450" spans="1:8" ht="17" customHeight="1">
      <c r="A1450" s="339"/>
      <c r="B1450" s="369" t="s">
        <v>618</v>
      </c>
      <c r="C1450" s="1126" t="str">
        <f>IF('statement of marks'!EY39="","",'statement of marks'!EY39)</f>
        <v/>
      </c>
      <c r="D1450" s="1127"/>
      <c r="E1450" s="1127"/>
      <c r="F1450" s="1127"/>
      <c r="G1450" s="1127"/>
      <c r="H1450" s="1128"/>
    </row>
    <row r="1451" spans="1:8" ht="17" customHeight="1">
      <c r="A1451" s="1098"/>
      <c r="B1451" s="1099"/>
      <c r="C1451" s="1090"/>
      <c r="D1451" s="1090"/>
      <c r="E1451" s="1090"/>
      <c r="F1451" s="1091"/>
      <c r="G1451" s="1091"/>
      <c r="H1451" s="1092"/>
    </row>
    <row r="1452" spans="1:8" ht="17" customHeight="1" thickBot="1">
      <c r="A1452" s="1096" t="s">
        <v>623</v>
      </c>
      <c r="B1452" s="1097"/>
      <c r="C1452" s="1102" t="s">
        <v>73</v>
      </c>
      <c r="D1452" s="1102"/>
      <c r="E1452" s="1102"/>
      <c r="F1452" s="1103" t="s">
        <v>624</v>
      </c>
      <c r="G1452" s="1103"/>
      <c r="H1452" s="1104"/>
    </row>
    <row r="1453" spans="1:8" ht="17" customHeight="1">
      <c r="A1453" s="1079" t="s">
        <v>592</v>
      </c>
      <c r="B1453" s="1080"/>
      <c r="C1453" s="1080"/>
      <c r="D1453" s="1080"/>
      <c r="E1453" s="1080"/>
      <c r="F1453" s="1080"/>
      <c r="G1453" s="1080"/>
      <c r="H1453" s="1081"/>
    </row>
    <row r="1454" spans="1:8" ht="17" customHeight="1">
      <c r="A1454" s="1082" t="s">
        <v>611</v>
      </c>
      <c r="B1454" s="1083"/>
      <c r="C1454" s="1083"/>
      <c r="D1454" s="1083"/>
      <c r="E1454" s="1083"/>
      <c r="F1454" s="1083"/>
      <c r="G1454" s="1083"/>
      <c r="H1454" s="1084"/>
    </row>
    <row r="1455" spans="1:8" ht="17" customHeight="1">
      <c r="A1455" s="339"/>
      <c r="B1455" s="1085" t="s">
        <v>74</v>
      </c>
      <c r="C1455" s="1085"/>
      <c r="D1455" s="527">
        <f>YEAR(details!F40)</f>
        <v>1900</v>
      </c>
      <c r="E1455" s="528" t="s">
        <v>594</v>
      </c>
      <c r="F1455" s="527" t="str">
        <f>'statement of marks'!$F$3</f>
        <v>2015-16</v>
      </c>
      <c r="G1455" s="1085" t="s">
        <v>595</v>
      </c>
      <c r="H1455" s="1086"/>
    </row>
    <row r="1456" spans="1:8" ht="17" customHeight="1">
      <c r="A1456" s="339"/>
      <c r="B1456" s="1062" t="s">
        <v>593</v>
      </c>
      <c r="C1456" s="1063"/>
      <c r="D1456" s="1077" t="str">
        <f>'statement of marks'!$A$1</f>
        <v>jk- ck- ek/;fed fo|ky; uohu] fuEckgsM+k</v>
      </c>
      <c r="E1456" s="1077"/>
      <c r="F1456" s="1077"/>
      <c r="G1456" s="1077"/>
      <c r="H1456" s="1078"/>
    </row>
    <row r="1457" spans="1:8" ht="17" customHeight="1">
      <c r="A1457" s="339"/>
      <c r="B1457" s="1062" t="str">
        <f>'statement of marks'!$H$3</f>
        <v>fo|ky; dk Mk;l dksM+ →</v>
      </c>
      <c r="C1457" s="1063"/>
      <c r="D1457" s="1073" t="str">
        <f>'statement of marks'!$I$3</f>
        <v>00001</v>
      </c>
      <c r="E1457" s="1074"/>
      <c r="F1457" s="1075"/>
      <c r="G1457" s="1075"/>
      <c r="H1457" s="1076"/>
    </row>
    <row r="1458" spans="1:8" ht="17" customHeight="1">
      <c r="A1458" s="339"/>
      <c r="B1458" s="1062" t="s">
        <v>579</v>
      </c>
      <c r="C1458" s="1063"/>
      <c r="D1458" s="1077" t="str">
        <f>IF('statement of marks'!H40="","",'statement of marks'!H40)</f>
        <v>v 034</v>
      </c>
      <c r="E1458" s="1077"/>
      <c r="F1458" s="1077"/>
      <c r="G1458" s="1077"/>
      <c r="H1458" s="1078"/>
    </row>
    <row r="1459" spans="1:8" ht="17" customHeight="1">
      <c r="A1459" s="339"/>
      <c r="B1459" s="1062" t="s">
        <v>596</v>
      </c>
      <c r="C1459" s="1063"/>
      <c r="D1459" s="529" t="str">
        <f>IF('statement of marks'!C40="B","Nk=",IF('statement of marks'!C40="G","Nk=k",""))</f>
        <v/>
      </c>
      <c r="E1459" s="529" t="s">
        <v>585</v>
      </c>
      <c r="F1459" s="1111" t="str">
        <f>IF('statement of marks'!B40="","",'statement of marks'!B40)</f>
        <v/>
      </c>
      <c r="G1459" s="1111"/>
      <c r="H1459" s="1112"/>
    </row>
    <row r="1460" spans="1:8" ht="17" customHeight="1">
      <c r="A1460" s="339"/>
      <c r="B1460" s="1062" t="s">
        <v>581</v>
      </c>
      <c r="C1460" s="1063"/>
      <c r="D1460" s="1077" t="str">
        <f>IF('statement of marks'!J40="","",'statement of marks'!J40)</f>
        <v>l 034</v>
      </c>
      <c r="E1460" s="1077"/>
      <c r="F1460" s="1077"/>
      <c r="G1460" s="1077"/>
      <c r="H1460" s="1078"/>
    </row>
    <row r="1461" spans="1:8" ht="17" customHeight="1">
      <c r="A1461" s="339"/>
      <c r="B1461" s="1062" t="s">
        <v>580</v>
      </c>
      <c r="C1461" s="1063"/>
      <c r="D1461" s="1077" t="str">
        <f>IF('statement of marks'!I40="","",'statement of marks'!I40)</f>
        <v>c 034</v>
      </c>
      <c r="E1461" s="1077"/>
      <c r="F1461" s="1077"/>
      <c r="G1461" s="1077"/>
      <c r="H1461" s="1078"/>
    </row>
    <row r="1462" spans="1:8" ht="17" customHeight="1">
      <c r="A1462" s="339"/>
      <c r="B1462" s="1062" t="s">
        <v>598</v>
      </c>
      <c r="C1462" s="1063"/>
      <c r="D1462" s="1077" t="str">
        <f>IF(details!M40="","",details!M40)</f>
        <v/>
      </c>
      <c r="E1462" s="1077"/>
      <c r="F1462" s="1077"/>
      <c r="G1462" s="1077"/>
      <c r="H1462" s="1078"/>
    </row>
    <row r="1463" spans="1:8" ht="17" customHeight="1">
      <c r="A1463" s="339"/>
      <c r="B1463" s="1062" t="s">
        <v>648</v>
      </c>
      <c r="C1463" s="1063"/>
      <c r="D1463" s="1077" t="str">
        <f>IF(details!N40="","",details!N40)</f>
        <v/>
      </c>
      <c r="E1463" s="1077"/>
      <c r="F1463" s="1077"/>
      <c r="G1463" s="1077"/>
      <c r="H1463" s="1078"/>
    </row>
    <row r="1464" spans="1:8" ht="17" customHeight="1">
      <c r="A1464" s="339"/>
      <c r="B1464" s="1062" t="s">
        <v>71</v>
      </c>
      <c r="C1464" s="1063"/>
      <c r="D1464" s="530">
        <f>'statement of marks'!$D$3</f>
        <v>3</v>
      </c>
      <c r="E1464" s="531" t="s">
        <v>583</v>
      </c>
      <c r="F1464" s="530" t="str">
        <f>IF('statement of marks'!E40="","",'statement of marks'!E40)</f>
        <v/>
      </c>
      <c r="G1464" s="531" t="s">
        <v>597</v>
      </c>
      <c r="H1464" s="340" t="str">
        <f>IF(details!F40="","",details!F40)</f>
        <v/>
      </c>
    </row>
    <row r="1465" spans="1:8" ht="17" customHeight="1">
      <c r="A1465" s="339"/>
      <c r="B1465" s="1062" t="s">
        <v>587</v>
      </c>
      <c r="C1465" s="1063"/>
      <c r="D1465" s="1115" t="str">
        <f>IF('statement of marks'!F40="","",'statement of marks'!F40)</f>
        <v/>
      </c>
      <c r="E1465" s="1115"/>
      <c r="F1465" s="1115"/>
      <c r="G1465" s="1115"/>
      <c r="H1465" s="1116"/>
    </row>
    <row r="1466" spans="1:8" ht="17" customHeight="1">
      <c r="A1466" s="339"/>
      <c r="B1466" s="1062" t="s">
        <v>588</v>
      </c>
      <c r="C1466" s="1063"/>
      <c r="D1466" s="1117" t="str">
        <f>IF('statement of marks'!G40="","",'statement of marks'!G40)</f>
        <v/>
      </c>
      <c r="E1466" s="1117"/>
      <c r="F1466" s="1117"/>
      <c r="G1466" s="1117"/>
      <c r="H1466" s="1118"/>
    </row>
    <row r="1467" spans="1:8" ht="17" customHeight="1">
      <c r="A1467" s="339"/>
      <c r="B1467" s="1087" t="s">
        <v>599</v>
      </c>
      <c r="C1467" s="1088"/>
      <c r="D1467" s="1088"/>
      <c r="E1467" s="1089"/>
      <c r="F1467" s="1119" t="str">
        <f>IF(details!P40="","",details!P40)</f>
        <v/>
      </c>
      <c r="G1467" s="1119"/>
      <c r="H1467" s="1120"/>
    </row>
    <row r="1468" spans="1:8" ht="17" customHeight="1">
      <c r="A1468" s="339"/>
      <c r="B1468" s="1062" t="s">
        <v>603</v>
      </c>
      <c r="C1468" s="1063"/>
      <c r="D1468" s="1077" t="str">
        <f>IF(details!L40="","",details!L40)</f>
        <v>Ik 034</v>
      </c>
      <c r="E1468" s="1077"/>
      <c r="F1468" s="1077"/>
      <c r="G1468" s="1077"/>
      <c r="H1468" s="1078"/>
    </row>
    <row r="1469" spans="1:8" ht="17" customHeight="1">
      <c r="A1469" s="339"/>
      <c r="B1469" s="1062" t="s">
        <v>604</v>
      </c>
      <c r="C1469" s="1063"/>
      <c r="D1469" s="1077" t="str">
        <f>IF(details!O40="","",details!O40)</f>
        <v/>
      </c>
      <c r="E1469" s="1077"/>
      <c r="F1469" s="1077"/>
      <c r="G1469" s="1077"/>
      <c r="H1469" s="1078"/>
    </row>
    <row r="1470" spans="1:8" ht="17" customHeight="1">
      <c r="A1470" s="339"/>
      <c r="B1470" s="1062" t="s">
        <v>605</v>
      </c>
      <c r="C1470" s="1063"/>
      <c r="D1470" s="532" t="str">
        <f>IF('statement of marks'!ER40="mRrh.kZ",'statement of marks'!$D$3,"")</f>
        <v/>
      </c>
      <c r="E1470" s="1065" t="s">
        <v>606</v>
      </c>
      <c r="F1470" s="1065"/>
      <c r="G1470" s="1113" t="str">
        <f>IF(D1470="","",D1470+1)</f>
        <v/>
      </c>
      <c r="H1470" s="1114"/>
    </row>
    <row r="1471" spans="1:8" ht="17" customHeight="1">
      <c r="A1471" s="339"/>
      <c r="B1471" s="1062" t="s">
        <v>607</v>
      </c>
      <c r="C1471" s="1063"/>
      <c r="D1471" s="1068">
        <f>IF(details!$L$4="","",details!$L$4)</f>
        <v>42460</v>
      </c>
      <c r="E1471" s="1069"/>
      <c r="F1471" s="1121"/>
      <c r="G1471" s="1121"/>
      <c r="H1471" s="1122"/>
    </row>
    <row r="1472" spans="1:8" ht="17" customHeight="1">
      <c r="A1472" s="339"/>
      <c r="B1472" s="1121"/>
      <c r="C1472" s="1121"/>
      <c r="D1472" s="1066"/>
      <c r="E1472" s="1067"/>
      <c r="F1472" s="1124"/>
      <c r="G1472" s="1124"/>
      <c r="H1472" s="1125"/>
    </row>
    <row r="1473" spans="1:8" ht="17" customHeight="1">
      <c r="A1473" s="339"/>
      <c r="B1473" s="1121" t="str">
        <f>IF(details!$H$4="","",details!$H$4)</f>
        <v>Jherh js[kk oekZ</v>
      </c>
      <c r="C1473" s="1121"/>
      <c r="D1473" s="1066"/>
      <c r="E1473" s="1067"/>
      <c r="F1473" s="1124" t="str">
        <f>IF(details!$E$4="","",details!$E$4)</f>
        <v>Jh jk/ks';ke tk'kh</v>
      </c>
      <c r="G1473" s="1124"/>
      <c r="H1473" s="1125"/>
    </row>
    <row r="1474" spans="1:8" ht="17" customHeight="1">
      <c r="A1474" s="1123" t="s">
        <v>608</v>
      </c>
      <c r="B1474" s="1124"/>
      <c r="C1474" s="1124"/>
      <c r="D1474" s="1064" t="s">
        <v>609</v>
      </c>
      <c r="E1474" s="1064"/>
      <c r="F1474" s="1124" t="s">
        <v>610</v>
      </c>
      <c r="G1474" s="1124"/>
      <c r="H1474" s="1125"/>
    </row>
    <row r="1475" spans="1:8" ht="17" customHeight="1">
      <c r="A1475" s="1082" t="s">
        <v>619</v>
      </c>
      <c r="B1475" s="1083"/>
      <c r="C1475" s="1083"/>
      <c r="D1475" s="1083"/>
      <c r="E1475" s="1083"/>
      <c r="F1475" s="1083"/>
      <c r="G1475" s="1083"/>
      <c r="H1475" s="1084"/>
    </row>
    <row r="1476" spans="1:8" ht="17" customHeight="1">
      <c r="A1476" s="339"/>
      <c r="B1476" s="369" t="s">
        <v>579</v>
      </c>
      <c r="C1476" s="1077" t="str">
        <f>IF('statement of marks'!H40="","",'statement of marks'!H40)</f>
        <v>v 034</v>
      </c>
      <c r="D1476" s="1077"/>
      <c r="E1476" s="1077"/>
      <c r="F1476" s="1077"/>
      <c r="G1476" s="1077"/>
      <c r="H1476" s="1078"/>
    </row>
    <row r="1477" spans="1:8" ht="17" customHeight="1">
      <c r="A1477" s="339"/>
      <c r="B1477" s="369" t="s">
        <v>580</v>
      </c>
      <c r="C1477" s="1077" t="str">
        <f>IF('statement of marks'!I40="","",'statement of marks'!I40)</f>
        <v>c 034</v>
      </c>
      <c r="D1477" s="1077"/>
      <c r="E1477" s="1077"/>
      <c r="F1477" s="1077"/>
      <c r="G1477" s="1077"/>
      <c r="H1477" s="1078"/>
    </row>
    <row r="1478" spans="1:8" ht="17" customHeight="1">
      <c r="A1478" s="339"/>
      <c r="B1478" s="369" t="s">
        <v>581</v>
      </c>
      <c r="C1478" s="1077" t="str">
        <f>IF('statement of marks'!J40="","",'statement of marks'!J40)</f>
        <v>l 034</v>
      </c>
      <c r="D1478" s="1077"/>
      <c r="E1478" s="1077"/>
      <c r="F1478" s="1077"/>
      <c r="G1478" s="1077"/>
      <c r="H1478" s="1078"/>
    </row>
    <row r="1479" spans="1:8" ht="17" customHeight="1">
      <c r="A1479" s="339"/>
      <c r="B1479" s="369" t="s">
        <v>587</v>
      </c>
      <c r="C1479" s="533" t="str">
        <f>IF('statement of marks'!F40="","",'statement of marks'!F40)</f>
        <v/>
      </c>
      <c r="D1479" s="534" t="s">
        <v>622</v>
      </c>
      <c r="E1479" s="1117" t="str">
        <f>IF('statement of marks'!G40="","",'statement of marks'!G40)</f>
        <v/>
      </c>
      <c r="F1479" s="1117"/>
      <c r="G1479" s="1117"/>
      <c r="H1479" s="1118"/>
    </row>
    <row r="1480" spans="1:8" ht="17" customHeight="1">
      <c r="A1480" s="339"/>
      <c r="B1480" s="369" t="s">
        <v>584</v>
      </c>
      <c r="C1480" s="535" t="s">
        <v>612</v>
      </c>
      <c r="D1480" s="536" t="s">
        <v>613</v>
      </c>
      <c r="E1480" s="536" t="s">
        <v>614</v>
      </c>
      <c r="F1480" s="536" t="s">
        <v>615</v>
      </c>
      <c r="G1480" s="536" t="s">
        <v>616</v>
      </c>
      <c r="H1480" s="341"/>
    </row>
    <row r="1481" spans="1:8" ht="17" customHeight="1">
      <c r="A1481" s="339"/>
      <c r="B1481" s="368" t="s">
        <v>617</v>
      </c>
      <c r="C1481" s="537" t="str">
        <f>IF(AND('statement of marks'!$D$3=1,'statement of marks'!ER40="mRrh.kZ"),'statement of marks'!$F$3,"")</f>
        <v/>
      </c>
      <c r="D1481" s="537" t="str">
        <f>IF(AND('statement of marks'!$D$3=2,'statement of marks'!ER40="mRrh.kZ"),'statement of marks'!$F$3,"")</f>
        <v/>
      </c>
      <c r="E1481" s="537" t="str">
        <f>IF(AND('statement of marks'!$D$3=3,'statement of marks'!ER40="mRrh.kZ"),'statement of marks'!$F$3,"")</f>
        <v/>
      </c>
      <c r="F1481" s="537" t="str">
        <f>IF(AND('statement of marks'!$D$3=4,'statement of marks'!ER40="mRrh.kZ"),'statement of marks'!$F$3,"")</f>
        <v/>
      </c>
      <c r="G1481" s="537" t="str">
        <f>IF(AND('statement of marks'!$D$3=5,'statement of marks'!ER40="mRrh.kZ"),'statement of marks'!$F$3,"")</f>
        <v/>
      </c>
      <c r="H1481" s="341"/>
    </row>
    <row r="1482" spans="1:8" ht="17" customHeight="1">
      <c r="A1482" s="339"/>
      <c r="B1482" s="368" t="str">
        <f>'statement of marks'!$DQ$5</f>
        <v>fgUnh</v>
      </c>
      <c r="C1482" s="538"/>
      <c r="D1482" s="539"/>
      <c r="E1482" s="540" t="str">
        <f>IF(OR('statement of marks'!$DS40="",E1481=""),"",'statement of marks'!$DS40)</f>
        <v/>
      </c>
      <c r="F1482" s="540" t="str">
        <f>IF(OR('statement of marks'!$DS40="",F1481=""),"",'statement of marks'!$DS40)</f>
        <v/>
      </c>
      <c r="G1482" s="540" t="str">
        <f>IF(OR('statement of marks'!$DS40="",G1481=""),"",'statement of marks'!$DS40)</f>
        <v/>
      </c>
      <c r="H1482" s="341"/>
    </row>
    <row r="1483" spans="1:8" ht="17" customHeight="1">
      <c r="A1483" s="339"/>
      <c r="B1483" s="549" t="str">
        <f>'statement of marks'!$DW$5</f>
        <v>mnwZ</v>
      </c>
      <c r="C1483" s="538"/>
      <c r="D1483" s="539"/>
      <c r="E1483" s="540" t="str">
        <f>IF(OR('statement of marks'!$DY40="",E1481=""),"",'statement of marks'!$DY40)</f>
        <v/>
      </c>
      <c r="F1483" s="540" t="str">
        <f>IF(OR('statement of marks'!$DY40="",F1481=""),"",'statement of marks'!$DY40)</f>
        <v/>
      </c>
      <c r="G1483" s="540" t="str">
        <f>IF(OR('statement of marks'!$DY40="",G1481=""),"",'statement of marks'!$DY40)</f>
        <v/>
      </c>
      <c r="H1483" s="341"/>
    </row>
    <row r="1484" spans="1:8" ht="17" customHeight="1">
      <c r="A1484" s="339"/>
      <c r="B1484" s="368" t="str">
        <f>'statement of marks'!$DT$5</f>
        <v>vaxszth</v>
      </c>
      <c r="C1484" s="538"/>
      <c r="D1484" s="539"/>
      <c r="E1484" s="540" t="str">
        <f>IF(OR('statement of marks'!$DV40="",E1481=""),"",'statement of marks'!$DV40)</f>
        <v/>
      </c>
      <c r="F1484" s="540" t="str">
        <f>IF(OR('statement of marks'!$DV40="",F1481=""),"",'statement of marks'!$DV40)</f>
        <v/>
      </c>
      <c r="G1484" s="540" t="str">
        <f>IF(OR('statement of marks'!$DV40="",G1481=""),"",'statement of marks'!$DV40)</f>
        <v/>
      </c>
      <c r="H1484" s="341"/>
    </row>
    <row r="1485" spans="1:8" ht="17" customHeight="1">
      <c r="A1485" s="339"/>
      <c r="B1485" s="368" t="str">
        <f>'statement of marks'!$DZ$5</f>
        <v>xf.kr</v>
      </c>
      <c r="C1485" s="538"/>
      <c r="D1485" s="539"/>
      <c r="E1485" s="540" t="str">
        <f>IF(OR('statement of marks'!$EB40="",E1481=""),"",'statement of marks'!$EB40)</f>
        <v/>
      </c>
      <c r="F1485" s="540" t="str">
        <f>IF(OR('statement of marks'!$EB40="",F1481=""),"",'statement of marks'!$EB40)</f>
        <v/>
      </c>
      <c r="G1485" s="540" t="str">
        <f>IF(OR('statement of marks'!$EB40="",G1481=""),"",'statement of marks'!$EB40)</f>
        <v/>
      </c>
      <c r="H1485" s="341"/>
    </row>
    <row r="1486" spans="1:8" ht="17" customHeight="1">
      <c r="A1486" s="339"/>
      <c r="B1486" s="368" t="str">
        <f>'statement of marks'!$EC$5</f>
        <v>Ik;kZoj.k v/;;u</v>
      </c>
      <c r="C1486" s="538"/>
      <c r="D1486" s="539"/>
      <c r="E1486" s="540" t="str">
        <f>IF(OR('statement of marks'!$EE40="",E1482=""),"",'statement of marks'!$EE40)</f>
        <v/>
      </c>
      <c r="F1486" s="540" t="str">
        <f>IF(OR('statement of marks'!$EE40="",F1482=""),"",'statement of marks'!$EE40)</f>
        <v/>
      </c>
      <c r="G1486" s="540" t="str">
        <f>IF(OR('statement of marks'!$EE40="",G1482=""),"",'statement of marks'!$EE40)</f>
        <v/>
      </c>
      <c r="H1486" s="341"/>
    </row>
    <row r="1487" spans="1:8" ht="17" customHeight="1">
      <c r="A1487" s="339"/>
      <c r="B1487" s="368" t="str">
        <f>'statement of marks'!$EF$5</f>
        <v>dk;kZuqHko</v>
      </c>
      <c r="C1487" s="538"/>
      <c r="D1487" s="539"/>
      <c r="E1487" s="540" t="str">
        <f>IF(OR('statement of marks'!$EH40="",E1481=""),"",'statement of marks'!$EH40)</f>
        <v/>
      </c>
      <c r="F1487" s="540" t="str">
        <f>IF(OR('statement of marks'!$EH40="",F1481=""),"",'statement of marks'!$EH40)</f>
        <v/>
      </c>
      <c r="G1487" s="540" t="str">
        <f>IF(OR('statement of marks'!$EH40="",G1481=""),"",'statement of marks'!$EH40)</f>
        <v/>
      </c>
      <c r="H1487" s="341"/>
    </row>
    <row r="1488" spans="1:8" ht="17" customHeight="1">
      <c r="A1488" s="339"/>
      <c r="B1488" s="368" t="str">
        <f>'statement of marks'!$EI$5</f>
        <v>dyk f'k{kk</v>
      </c>
      <c r="C1488" s="538"/>
      <c r="D1488" s="539"/>
      <c r="E1488" s="541" t="str">
        <f>IF(OR('statement of marks'!$EK40="",E1481=""),"",'statement of marks'!$EK40)</f>
        <v/>
      </c>
      <c r="F1488" s="541" t="str">
        <f>IF(OR('statement of marks'!$EK40="",F1481=""),"",'statement of marks'!$EK40)</f>
        <v/>
      </c>
      <c r="G1488" s="541" t="str">
        <f>IF(OR('statement of marks'!$EK40="",G1481=""),"",'statement of marks'!$EK40)</f>
        <v/>
      </c>
      <c r="H1488" s="341"/>
    </row>
    <row r="1489" spans="1:8" ht="17" customHeight="1">
      <c r="A1489" s="339"/>
      <c r="B1489" s="342" t="s">
        <v>649</v>
      </c>
      <c r="C1489" s="542" t="str">
        <f>C1481</f>
        <v/>
      </c>
      <c r="D1489" s="542" t="str">
        <f>D1481</f>
        <v/>
      </c>
      <c r="E1489" s="542" t="str">
        <f>E1481</f>
        <v/>
      </c>
      <c r="F1489" s="542" t="str">
        <f>F1481</f>
        <v/>
      </c>
      <c r="G1489" s="542" t="str">
        <f>G1481</f>
        <v/>
      </c>
      <c r="H1489" s="341"/>
    </row>
    <row r="1490" spans="1:8" ht="17" customHeight="1">
      <c r="A1490" s="339"/>
      <c r="B1490" s="368" t="str">
        <f>'statement of marks'!$EP$5</f>
        <v>Nk= mifLFkfr</v>
      </c>
      <c r="C1490" s="543"/>
      <c r="D1490" s="543"/>
      <c r="E1490" s="544" t="str">
        <f>IF(OR('statement of marks'!$EP40="",E1481=""),"",'statement of marks'!$EP40)</f>
        <v/>
      </c>
      <c r="F1490" s="544" t="str">
        <f>IF(OR('statement of marks'!$EP40="",F1481=""),"",'statement of marks'!$EP40)</f>
        <v/>
      </c>
      <c r="G1490" s="544" t="str">
        <f>IF(OR('statement of marks'!$EP40="",G1481=""),"",'statement of marks'!$EP40)</f>
        <v/>
      </c>
      <c r="H1490" s="341"/>
    </row>
    <row r="1491" spans="1:8" ht="17" customHeight="1">
      <c r="A1491" s="339"/>
      <c r="B1491" s="368" t="str">
        <f>'statement of marks'!$EO$5</f>
        <v>dqy ehfVax</v>
      </c>
      <c r="C1491" s="545"/>
      <c r="D1491" s="545"/>
      <c r="E1491" s="545" t="str">
        <f>IF(OR('statement of marks'!$EO40="",E1481=""),"",'statement of marks'!$EO40)</f>
        <v/>
      </c>
      <c r="F1491" s="545" t="str">
        <f>IF(OR('statement of marks'!$EO40="",F1481=""),"",'statement of marks'!$EO40)</f>
        <v/>
      </c>
      <c r="G1491" s="545" t="str">
        <f>IF(OR('statement of marks'!$EO40="",G1481=""),"",'statement of marks'!$EO40)</f>
        <v/>
      </c>
      <c r="H1491" s="341"/>
    </row>
    <row r="1492" spans="1:8" ht="17" customHeight="1">
      <c r="A1492" s="339"/>
      <c r="B1492" s="368" t="s">
        <v>620</v>
      </c>
      <c r="C1492" s="545" t="str">
        <f>IF(OR(C1490="",C1491=""),"",C1490/C1491*100)</f>
        <v/>
      </c>
      <c r="D1492" s="545" t="str">
        <f t="shared" ref="D1492:G1492" si="36">IF(OR(D1490="",D1491=""),"",D1490/D1491*100)</f>
        <v/>
      </c>
      <c r="E1492" s="545" t="str">
        <f t="shared" si="36"/>
        <v/>
      </c>
      <c r="F1492" s="545" t="str">
        <f t="shared" si="36"/>
        <v/>
      </c>
      <c r="G1492" s="545" t="str">
        <f t="shared" si="36"/>
        <v/>
      </c>
      <c r="H1492" s="341"/>
    </row>
    <row r="1493" spans="1:8" ht="17" customHeight="1">
      <c r="A1493" s="339"/>
      <c r="B1493" s="368" t="s">
        <v>621</v>
      </c>
      <c r="C1493" s="545"/>
      <c r="D1493" s="545"/>
      <c r="E1493" s="545"/>
      <c r="F1493" s="545"/>
      <c r="G1493" s="545"/>
      <c r="H1493" s="341"/>
    </row>
    <row r="1494" spans="1:8" ht="17" customHeight="1">
      <c r="A1494" s="339"/>
      <c r="B1494" s="369" t="s">
        <v>618</v>
      </c>
      <c r="C1494" s="1126" t="str">
        <f>IF('statement of marks'!EY40="","",'statement of marks'!EY40)</f>
        <v/>
      </c>
      <c r="D1494" s="1127"/>
      <c r="E1494" s="1127"/>
      <c r="F1494" s="1127"/>
      <c r="G1494" s="1127"/>
      <c r="H1494" s="1128"/>
    </row>
    <row r="1495" spans="1:8" ht="17" customHeight="1">
      <c r="A1495" s="1098"/>
      <c r="B1495" s="1099"/>
      <c r="C1495" s="1090"/>
      <c r="D1495" s="1090"/>
      <c r="E1495" s="1090"/>
      <c r="F1495" s="1091"/>
      <c r="G1495" s="1091"/>
      <c r="H1495" s="1092"/>
    </row>
    <row r="1496" spans="1:8" ht="17" customHeight="1" thickBot="1">
      <c r="A1496" s="1096" t="s">
        <v>623</v>
      </c>
      <c r="B1496" s="1097"/>
      <c r="C1496" s="1102" t="s">
        <v>73</v>
      </c>
      <c r="D1496" s="1102"/>
      <c r="E1496" s="1102"/>
      <c r="F1496" s="1103" t="s">
        <v>624</v>
      </c>
      <c r="G1496" s="1103"/>
      <c r="H1496" s="1104"/>
    </row>
    <row r="1497" spans="1:8" ht="17" customHeight="1">
      <c r="A1497" s="1079" t="s">
        <v>592</v>
      </c>
      <c r="B1497" s="1080"/>
      <c r="C1497" s="1080"/>
      <c r="D1497" s="1080"/>
      <c r="E1497" s="1080"/>
      <c r="F1497" s="1080"/>
      <c r="G1497" s="1080"/>
      <c r="H1497" s="1081"/>
    </row>
    <row r="1498" spans="1:8" ht="17" customHeight="1">
      <c r="A1498" s="1082" t="s">
        <v>611</v>
      </c>
      <c r="B1498" s="1083"/>
      <c r="C1498" s="1083"/>
      <c r="D1498" s="1083"/>
      <c r="E1498" s="1083"/>
      <c r="F1498" s="1083"/>
      <c r="G1498" s="1083"/>
      <c r="H1498" s="1084"/>
    </row>
    <row r="1499" spans="1:8" ht="17" customHeight="1">
      <c r="A1499" s="339"/>
      <c r="B1499" s="1085" t="s">
        <v>74</v>
      </c>
      <c r="C1499" s="1085"/>
      <c r="D1499" s="527">
        <f>YEAR(details!F41)</f>
        <v>1900</v>
      </c>
      <c r="E1499" s="528" t="s">
        <v>594</v>
      </c>
      <c r="F1499" s="527" t="str">
        <f>'statement of marks'!$F$3</f>
        <v>2015-16</v>
      </c>
      <c r="G1499" s="1085" t="s">
        <v>595</v>
      </c>
      <c r="H1499" s="1086"/>
    </row>
    <row r="1500" spans="1:8" ht="17" customHeight="1">
      <c r="A1500" s="339"/>
      <c r="B1500" s="1062" t="s">
        <v>593</v>
      </c>
      <c r="C1500" s="1063"/>
      <c r="D1500" s="1077" t="str">
        <f>'statement of marks'!$A$1</f>
        <v>jk- ck- ek/;fed fo|ky; uohu] fuEckgsM+k</v>
      </c>
      <c r="E1500" s="1077"/>
      <c r="F1500" s="1077"/>
      <c r="G1500" s="1077"/>
      <c r="H1500" s="1078"/>
    </row>
    <row r="1501" spans="1:8" ht="17" customHeight="1">
      <c r="A1501" s="339"/>
      <c r="B1501" s="1062" t="str">
        <f>'statement of marks'!$H$3</f>
        <v>fo|ky; dk Mk;l dksM+ →</v>
      </c>
      <c r="C1501" s="1063"/>
      <c r="D1501" s="1073" t="str">
        <f>'statement of marks'!$I$3</f>
        <v>00001</v>
      </c>
      <c r="E1501" s="1074"/>
      <c r="F1501" s="1075"/>
      <c r="G1501" s="1075"/>
      <c r="H1501" s="1076"/>
    </row>
    <row r="1502" spans="1:8" ht="17" customHeight="1">
      <c r="A1502" s="339"/>
      <c r="B1502" s="1062" t="s">
        <v>579</v>
      </c>
      <c r="C1502" s="1063"/>
      <c r="D1502" s="1077" t="str">
        <f>IF('statement of marks'!H41="","",'statement of marks'!H41)</f>
        <v>v 035</v>
      </c>
      <c r="E1502" s="1077"/>
      <c r="F1502" s="1077"/>
      <c r="G1502" s="1077"/>
      <c r="H1502" s="1078"/>
    </row>
    <row r="1503" spans="1:8" ht="17" customHeight="1">
      <c r="A1503" s="339"/>
      <c r="B1503" s="1062" t="s">
        <v>596</v>
      </c>
      <c r="C1503" s="1063"/>
      <c r="D1503" s="529" t="str">
        <f>IF('statement of marks'!C41="B","Nk=",IF('statement of marks'!C41="G","Nk=k",""))</f>
        <v/>
      </c>
      <c r="E1503" s="529" t="s">
        <v>585</v>
      </c>
      <c r="F1503" s="1111" t="str">
        <f>IF('statement of marks'!B41="","",'statement of marks'!B41)</f>
        <v/>
      </c>
      <c r="G1503" s="1111"/>
      <c r="H1503" s="1112"/>
    </row>
    <row r="1504" spans="1:8" ht="17" customHeight="1">
      <c r="A1504" s="339"/>
      <c r="B1504" s="1062" t="s">
        <v>581</v>
      </c>
      <c r="C1504" s="1063"/>
      <c r="D1504" s="1077" t="str">
        <f>IF('statement of marks'!J41="","",'statement of marks'!J41)</f>
        <v>l 035</v>
      </c>
      <c r="E1504" s="1077"/>
      <c r="F1504" s="1077"/>
      <c r="G1504" s="1077"/>
      <c r="H1504" s="1078"/>
    </row>
    <row r="1505" spans="1:8" ht="17" customHeight="1">
      <c r="A1505" s="339"/>
      <c r="B1505" s="1062" t="s">
        <v>580</v>
      </c>
      <c r="C1505" s="1063"/>
      <c r="D1505" s="1077" t="str">
        <f>IF('statement of marks'!I41="","",'statement of marks'!I41)</f>
        <v>c 035</v>
      </c>
      <c r="E1505" s="1077"/>
      <c r="F1505" s="1077"/>
      <c r="G1505" s="1077"/>
      <c r="H1505" s="1078"/>
    </row>
    <row r="1506" spans="1:8" ht="17" customHeight="1">
      <c r="A1506" s="339"/>
      <c r="B1506" s="1062" t="s">
        <v>598</v>
      </c>
      <c r="C1506" s="1063"/>
      <c r="D1506" s="1077" t="str">
        <f>IF(details!M41="","",details!M41)</f>
        <v/>
      </c>
      <c r="E1506" s="1077"/>
      <c r="F1506" s="1077"/>
      <c r="G1506" s="1077"/>
      <c r="H1506" s="1078"/>
    </row>
    <row r="1507" spans="1:8" ht="17" customHeight="1">
      <c r="A1507" s="339"/>
      <c r="B1507" s="1062" t="s">
        <v>648</v>
      </c>
      <c r="C1507" s="1063"/>
      <c r="D1507" s="1077" t="str">
        <f>IF(details!N41="","",details!N41)</f>
        <v/>
      </c>
      <c r="E1507" s="1077"/>
      <c r="F1507" s="1077"/>
      <c r="G1507" s="1077"/>
      <c r="H1507" s="1078"/>
    </row>
    <row r="1508" spans="1:8" ht="17" customHeight="1">
      <c r="A1508" s="339"/>
      <c r="B1508" s="1062" t="s">
        <v>71</v>
      </c>
      <c r="C1508" s="1063"/>
      <c r="D1508" s="530">
        <f>'statement of marks'!$D$3</f>
        <v>3</v>
      </c>
      <c r="E1508" s="531" t="s">
        <v>583</v>
      </c>
      <c r="F1508" s="530" t="str">
        <f>IF('statement of marks'!E41="","",'statement of marks'!E41)</f>
        <v/>
      </c>
      <c r="G1508" s="531" t="s">
        <v>597</v>
      </c>
      <c r="H1508" s="340" t="str">
        <f>IF(details!F41="","",details!F41)</f>
        <v/>
      </c>
    </row>
    <row r="1509" spans="1:8" ht="17" customHeight="1">
      <c r="A1509" s="339"/>
      <c r="B1509" s="1062" t="s">
        <v>587</v>
      </c>
      <c r="C1509" s="1063"/>
      <c r="D1509" s="1115" t="str">
        <f>IF('statement of marks'!F41="","",'statement of marks'!F41)</f>
        <v/>
      </c>
      <c r="E1509" s="1115"/>
      <c r="F1509" s="1115"/>
      <c r="G1509" s="1115"/>
      <c r="H1509" s="1116"/>
    </row>
    <row r="1510" spans="1:8" ht="17" customHeight="1">
      <c r="A1510" s="339"/>
      <c r="B1510" s="1062" t="s">
        <v>588</v>
      </c>
      <c r="C1510" s="1063"/>
      <c r="D1510" s="1117" t="str">
        <f>IF('statement of marks'!G41="","",'statement of marks'!G41)</f>
        <v/>
      </c>
      <c r="E1510" s="1117"/>
      <c r="F1510" s="1117"/>
      <c r="G1510" s="1117"/>
      <c r="H1510" s="1118"/>
    </row>
    <row r="1511" spans="1:8" ht="17" customHeight="1">
      <c r="A1511" s="339"/>
      <c r="B1511" s="1087" t="s">
        <v>599</v>
      </c>
      <c r="C1511" s="1088"/>
      <c r="D1511" s="1088"/>
      <c r="E1511" s="1089"/>
      <c r="F1511" s="1119" t="str">
        <f>IF(details!P41="","",details!P41)</f>
        <v/>
      </c>
      <c r="G1511" s="1119"/>
      <c r="H1511" s="1120"/>
    </row>
    <row r="1512" spans="1:8" ht="17" customHeight="1">
      <c r="A1512" s="339"/>
      <c r="B1512" s="1062" t="s">
        <v>603</v>
      </c>
      <c r="C1512" s="1063"/>
      <c r="D1512" s="1077" t="str">
        <f>IF(details!L41="","",details!L41)</f>
        <v>Ik 035</v>
      </c>
      <c r="E1512" s="1077"/>
      <c r="F1512" s="1077"/>
      <c r="G1512" s="1077"/>
      <c r="H1512" s="1078"/>
    </row>
    <row r="1513" spans="1:8" ht="17" customHeight="1">
      <c r="A1513" s="339"/>
      <c r="B1513" s="1062" t="s">
        <v>604</v>
      </c>
      <c r="C1513" s="1063"/>
      <c r="D1513" s="1077" t="str">
        <f>IF(details!O41="","",details!O41)</f>
        <v/>
      </c>
      <c r="E1513" s="1077"/>
      <c r="F1513" s="1077"/>
      <c r="G1513" s="1077"/>
      <c r="H1513" s="1078"/>
    </row>
    <row r="1514" spans="1:8" ht="17" customHeight="1">
      <c r="A1514" s="339"/>
      <c r="B1514" s="1062" t="s">
        <v>605</v>
      </c>
      <c r="C1514" s="1063"/>
      <c r="D1514" s="532" t="str">
        <f>IF('statement of marks'!ER41="mRrh.kZ",'statement of marks'!$D$3,"")</f>
        <v/>
      </c>
      <c r="E1514" s="1065" t="s">
        <v>606</v>
      </c>
      <c r="F1514" s="1065"/>
      <c r="G1514" s="1113" t="str">
        <f>IF(D1514="","",D1514+1)</f>
        <v/>
      </c>
      <c r="H1514" s="1114"/>
    </row>
    <row r="1515" spans="1:8" ht="17" customHeight="1">
      <c r="A1515" s="339"/>
      <c r="B1515" s="1062" t="s">
        <v>607</v>
      </c>
      <c r="C1515" s="1063"/>
      <c r="D1515" s="1068">
        <f>IF(details!$L$4="","",details!$L$4)</f>
        <v>42460</v>
      </c>
      <c r="E1515" s="1069"/>
      <c r="F1515" s="1121"/>
      <c r="G1515" s="1121"/>
      <c r="H1515" s="1122"/>
    </row>
    <row r="1516" spans="1:8" ht="17" customHeight="1">
      <c r="A1516" s="339"/>
      <c r="B1516" s="1121"/>
      <c r="C1516" s="1121"/>
      <c r="D1516" s="1066"/>
      <c r="E1516" s="1067"/>
      <c r="F1516" s="1124"/>
      <c r="G1516" s="1124"/>
      <c r="H1516" s="1125"/>
    </row>
    <row r="1517" spans="1:8" ht="17" customHeight="1">
      <c r="A1517" s="339"/>
      <c r="B1517" s="1121" t="str">
        <f>IF(details!$H$4="","",details!$H$4)</f>
        <v>Jherh js[kk oekZ</v>
      </c>
      <c r="C1517" s="1121"/>
      <c r="D1517" s="1066"/>
      <c r="E1517" s="1067"/>
      <c r="F1517" s="1124" t="str">
        <f>IF(details!$E$4="","",details!$E$4)</f>
        <v>Jh jk/ks';ke tk'kh</v>
      </c>
      <c r="G1517" s="1124"/>
      <c r="H1517" s="1125"/>
    </row>
    <row r="1518" spans="1:8" ht="17" customHeight="1">
      <c r="A1518" s="1123" t="s">
        <v>608</v>
      </c>
      <c r="B1518" s="1124"/>
      <c r="C1518" s="1124"/>
      <c r="D1518" s="1064" t="s">
        <v>609</v>
      </c>
      <c r="E1518" s="1064"/>
      <c r="F1518" s="1124" t="s">
        <v>610</v>
      </c>
      <c r="G1518" s="1124"/>
      <c r="H1518" s="1125"/>
    </row>
    <row r="1519" spans="1:8" ht="17" customHeight="1">
      <c r="A1519" s="1082" t="s">
        <v>619</v>
      </c>
      <c r="B1519" s="1083"/>
      <c r="C1519" s="1083"/>
      <c r="D1519" s="1083"/>
      <c r="E1519" s="1083"/>
      <c r="F1519" s="1083"/>
      <c r="G1519" s="1083"/>
      <c r="H1519" s="1084"/>
    </row>
    <row r="1520" spans="1:8" ht="17" customHeight="1">
      <c r="A1520" s="339"/>
      <c r="B1520" s="369" t="s">
        <v>579</v>
      </c>
      <c r="C1520" s="1077" t="str">
        <f>IF('statement of marks'!H41="","",'statement of marks'!H41)</f>
        <v>v 035</v>
      </c>
      <c r="D1520" s="1077"/>
      <c r="E1520" s="1077"/>
      <c r="F1520" s="1077"/>
      <c r="G1520" s="1077"/>
      <c r="H1520" s="1078"/>
    </row>
    <row r="1521" spans="1:8" ht="17" customHeight="1">
      <c r="A1521" s="339"/>
      <c r="B1521" s="369" t="s">
        <v>580</v>
      </c>
      <c r="C1521" s="1077" t="str">
        <f>IF('statement of marks'!I41="","",'statement of marks'!I41)</f>
        <v>c 035</v>
      </c>
      <c r="D1521" s="1077"/>
      <c r="E1521" s="1077"/>
      <c r="F1521" s="1077"/>
      <c r="G1521" s="1077"/>
      <c r="H1521" s="1078"/>
    </row>
    <row r="1522" spans="1:8" ht="17" customHeight="1">
      <c r="A1522" s="339"/>
      <c r="B1522" s="369" t="s">
        <v>581</v>
      </c>
      <c r="C1522" s="1077" t="str">
        <f>IF('statement of marks'!J41="","",'statement of marks'!J41)</f>
        <v>l 035</v>
      </c>
      <c r="D1522" s="1077"/>
      <c r="E1522" s="1077"/>
      <c r="F1522" s="1077"/>
      <c r="G1522" s="1077"/>
      <c r="H1522" s="1078"/>
    </row>
    <row r="1523" spans="1:8" ht="17" customHeight="1">
      <c r="A1523" s="339"/>
      <c r="B1523" s="369" t="s">
        <v>587</v>
      </c>
      <c r="C1523" s="533" t="str">
        <f>IF('statement of marks'!F41="","",'statement of marks'!F41)</f>
        <v/>
      </c>
      <c r="D1523" s="534" t="s">
        <v>622</v>
      </c>
      <c r="E1523" s="1117" t="str">
        <f>IF('statement of marks'!G41="","",'statement of marks'!G41)</f>
        <v/>
      </c>
      <c r="F1523" s="1117"/>
      <c r="G1523" s="1117"/>
      <c r="H1523" s="1118"/>
    </row>
    <row r="1524" spans="1:8" ht="17" customHeight="1">
      <c r="A1524" s="339"/>
      <c r="B1524" s="369" t="s">
        <v>584</v>
      </c>
      <c r="C1524" s="535" t="s">
        <v>612</v>
      </c>
      <c r="D1524" s="536" t="s">
        <v>613</v>
      </c>
      <c r="E1524" s="536" t="s">
        <v>614</v>
      </c>
      <c r="F1524" s="536" t="s">
        <v>615</v>
      </c>
      <c r="G1524" s="536" t="s">
        <v>616</v>
      </c>
      <c r="H1524" s="341"/>
    </row>
    <row r="1525" spans="1:8" ht="17" customHeight="1">
      <c r="A1525" s="339"/>
      <c r="B1525" s="368" t="s">
        <v>617</v>
      </c>
      <c r="C1525" s="537" t="str">
        <f>IF(AND('statement of marks'!$D$3=1,'statement of marks'!ER41="mRrh.kZ"),'statement of marks'!$F$3,"")</f>
        <v/>
      </c>
      <c r="D1525" s="537" t="str">
        <f>IF(AND('statement of marks'!$D$3=2,'statement of marks'!ER41="mRrh.kZ"),'statement of marks'!$F$3,"")</f>
        <v/>
      </c>
      <c r="E1525" s="537" t="str">
        <f>IF(AND('statement of marks'!$D$3=3,'statement of marks'!ER41="mRrh.kZ"),'statement of marks'!$F$3,"")</f>
        <v/>
      </c>
      <c r="F1525" s="537" t="str">
        <f>IF(AND('statement of marks'!$D$3=4,'statement of marks'!ER41="mRrh.kZ"),'statement of marks'!$F$3,"")</f>
        <v/>
      </c>
      <c r="G1525" s="537" t="str">
        <f>IF(AND('statement of marks'!$D$3=5,'statement of marks'!ER41="mRrh.kZ"),'statement of marks'!$F$3,"")</f>
        <v/>
      </c>
      <c r="H1525" s="341"/>
    </row>
    <row r="1526" spans="1:8" ht="17" customHeight="1">
      <c r="A1526" s="339"/>
      <c r="B1526" s="368" t="str">
        <f>'statement of marks'!$DQ$5</f>
        <v>fgUnh</v>
      </c>
      <c r="C1526" s="538"/>
      <c r="D1526" s="539"/>
      <c r="E1526" s="540" t="str">
        <f>IF(OR('statement of marks'!$DS41="",E1525=""),"",'statement of marks'!$DS41)</f>
        <v/>
      </c>
      <c r="F1526" s="540" t="str">
        <f>IF(OR('statement of marks'!$DS41="",F1525=""),"",'statement of marks'!$DS41)</f>
        <v/>
      </c>
      <c r="G1526" s="540" t="str">
        <f>IF(OR('statement of marks'!$DS41="",G1525=""),"",'statement of marks'!$DS41)</f>
        <v/>
      </c>
      <c r="H1526" s="341"/>
    </row>
    <row r="1527" spans="1:8" ht="17" customHeight="1">
      <c r="A1527" s="339"/>
      <c r="B1527" s="549" t="str">
        <f>'statement of marks'!$DW$5</f>
        <v>mnwZ</v>
      </c>
      <c r="C1527" s="538"/>
      <c r="D1527" s="539"/>
      <c r="E1527" s="540" t="str">
        <f>IF(OR('statement of marks'!$DY41="",E1525=""),"",'statement of marks'!$DY41)</f>
        <v/>
      </c>
      <c r="F1527" s="540" t="str">
        <f>IF(OR('statement of marks'!$DY41="",F1525=""),"",'statement of marks'!$DY41)</f>
        <v/>
      </c>
      <c r="G1527" s="540" t="str">
        <f>IF(OR('statement of marks'!$DY41="",G1525=""),"",'statement of marks'!$DY41)</f>
        <v/>
      </c>
      <c r="H1527" s="341"/>
    </row>
    <row r="1528" spans="1:8" ht="17" customHeight="1">
      <c r="A1528" s="339"/>
      <c r="B1528" s="368" t="str">
        <f>'statement of marks'!$DT$5</f>
        <v>vaxszth</v>
      </c>
      <c r="C1528" s="538"/>
      <c r="D1528" s="539"/>
      <c r="E1528" s="540" t="str">
        <f>IF(OR('statement of marks'!$DV41="",E1525=""),"",'statement of marks'!$DV41)</f>
        <v/>
      </c>
      <c r="F1528" s="540" t="str">
        <f>IF(OR('statement of marks'!$DV41="",F1525=""),"",'statement of marks'!$DV41)</f>
        <v/>
      </c>
      <c r="G1528" s="540" t="str">
        <f>IF(OR('statement of marks'!$DV41="",G1525=""),"",'statement of marks'!$DV41)</f>
        <v/>
      </c>
      <c r="H1528" s="341"/>
    </row>
    <row r="1529" spans="1:8" ht="17" customHeight="1">
      <c r="A1529" s="339"/>
      <c r="B1529" s="368" t="str">
        <f>'statement of marks'!$DZ$5</f>
        <v>xf.kr</v>
      </c>
      <c r="C1529" s="538"/>
      <c r="D1529" s="539"/>
      <c r="E1529" s="540" t="str">
        <f>IF(OR('statement of marks'!$EB41="",E1525=""),"",'statement of marks'!$EB41)</f>
        <v/>
      </c>
      <c r="F1529" s="540" t="str">
        <f>IF(OR('statement of marks'!$EB41="",F1525=""),"",'statement of marks'!$EB41)</f>
        <v/>
      </c>
      <c r="G1529" s="540" t="str">
        <f>IF(OR('statement of marks'!$EB41="",G1525=""),"",'statement of marks'!$EB41)</f>
        <v/>
      </c>
      <c r="H1529" s="341"/>
    </row>
    <row r="1530" spans="1:8" ht="17" customHeight="1">
      <c r="A1530" s="339"/>
      <c r="B1530" s="368" t="str">
        <f>'statement of marks'!$EC$5</f>
        <v>Ik;kZoj.k v/;;u</v>
      </c>
      <c r="C1530" s="538"/>
      <c r="D1530" s="539"/>
      <c r="E1530" s="540" t="str">
        <f>IF(OR('statement of marks'!$EE41="",E1526=""),"",'statement of marks'!$EE41)</f>
        <v/>
      </c>
      <c r="F1530" s="540" t="str">
        <f>IF(OR('statement of marks'!$EE41="",F1526=""),"",'statement of marks'!$EE41)</f>
        <v/>
      </c>
      <c r="G1530" s="540" t="str">
        <f>IF(OR('statement of marks'!$EE41="",G1526=""),"",'statement of marks'!$EE41)</f>
        <v/>
      </c>
      <c r="H1530" s="341"/>
    </row>
    <row r="1531" spans="1:8" ht="17" customHeight="1">
      <c r="A1531" s="339"/>
      <c r="B1531" s="368" t="str">
        <f>'statement of marks'!$EF$5</f>
        <v>dk;kZuqHko</v>
      </c>
      <c r="C1531" s="538"/>
      <c r="D1531" s="539"/>
      <c r="E1531" s="540" t="str">
        <f>IF(OR('statement of marks'!$EH41="",E1525=""),"",'statement of marks'!$EH41)</f>
        <v/>
      </c>
      <c r="F1531" s="540" t="str">
        <f>IF(OR('statement of marks'!$EH41="",F1525=""),"",'statement of marks'!$EH41)</f>
        <v/>
      </c>
      <c r="G1531" s="540" t="str">
        <f>IF(OR('statement of marks'!$EH41="",G1525=""),"",'statement of marks'!$EH41)</f>
        <v/>
      </c>
      <c r="H1531" s="341"/>
    </row>
    <row r="1532" spans="1:8" ht="17" customHeight="1">
      <c r="A1532" s="339"/>
      <c r="B1532" s="368" t="str">
        <f>'statement of marks'!$EI$5</f>
        <v>dyk f'k{kk</v>
      </c>
      <c r="C1532" s="538"/>
      <c r="D1532" s="539"/>
      <c r="E1532" s="541" t="str">
        <f>IF(OR('statement of marks'!$EK41="",E1525=""),"",'statement of marks'!$EK41)</f>
        <v/>
      </c>
      <c r="F1532" s="541" t="str">
        <f>IF(OR('statement of marks'!$EK41="",F1525=""),"",'statement of marks'!$EK41)</f>
        <v/>
      </c>
      <c r="G1532" s="541" t="str">
        <f>IF(OR('statement of marks'!$EK41="",G1525=""),"",'statement of marks'!$EK41)</f>
        <v/>
      </c>
      <c r="H1532" s="341"/>
    </row>
    <row r="1533" spans="1:8" ht="17" customHeight="1">
      <c r="A1533" s="339"/>
      <c r="B1533" s="342" t="s">
        <v>649</v>
      </c>
      <c r="C1533" s="542" t="str">
        <f>C1525</f>
        <v/>
      </c>
      <c r="D1533" s="542" t="str">
        <f>D1525</f>
        <v/>
      </c>
      <c r="E1533" s="542" t="str">
        <f>E1525</f>
        <v/>
      </c>
      <c r="F1533" s="542" t="str">
        <f>F1525</f>
        <v/>
      </c>
      <c r="G1533" s="542" t="str">
        <f>G1525</f>
        <v/>
      </c>
      <c r="H1533" s="341"/>
    </row>
    <row r="1534" spans="1:8" ht="17" customHeight="1">
      <c r="A1534" s="339"/>
      <c r="B1534" s="368" t="str">
        <f>'statement of marks'!$EP$5</f>
        <v>Nk= mifLFkfr</v>
      </c>
      <c r="C1534" s="543"/>
      <c r="D1534" s="543"/>
      <c r="E1534" s="544" t="str">
        <f>IF(OR('statement of marks'!$EP41="",E1525=""),"",'statement of marks'!$EP41)</f>
        <v/>
      </c>
      <c r="F1534" s="544" t="str">
        <f>IF(OR('statement of marks'!$EP41="",F1525=""),"",'statement of marks'!$EP41)</f>
        <v/>
      </c>
      <c r="G1534" s="544" t="str">
        <f>IF(OR('statement of marks'!$EP41="",G1525=""),"",'statement of marks'!$EP41)</f>
        <v/>
      </c>
      <c r="H1534" s="341"/>
    </row>
    <row r="1535" spans="1:8" ht="17" customHeight="1">
      <c r="A1535" s="339"/>
      <c r="B1535" s="368" t="str">
        <f>'statement of marks'!$EO$5</f>
        <v>dqy ehfVax</v>
      </c>
      <c r="C1535" s="545"/>
      <c r="D1535" s="545"/>
      <c r="E1535" s="545" t="str">
        <f>IF(OR('statement of marks'!$EO41="",E1525=""),"",'statement of marks'!$EO41)</f>
        <v/>
      </c>
      <c r="F1535" s="545" t="str">
        <f>IF(OR('statement of marks'!$EO41="",F1525=""),"",'statement of marks'!$EO41)</f>
        <v/>
      </c>
      <c r="G1535" s="545" t="str">
        <f>IF(OR('statement of marks'!$EO41="",G1525=""),"",'statement of marks'!$EO41)</f>
        <v/>
      </c>
      <c r="H1535" s="341"/>
    </row>
    <row r="1536" spans="1:8" ht="17" customHeight="1">
      <c r="A1536" s="339"/>
      <c r="B1536" s="368" t="s">
        <v>620</v>
      </c>
      <c r="C1536" s="545" t="str">
        <f>IF(OR(C1534="",C1535=""),"",C1534/C1535*100)</f>
        <v/>
      </c>
      <c r="D1536" s="545" t="str">
        <f t="shared" ref="D1536:G1536" si="37">IF(OR(D1534="",D1535=""),"",D1534/D1535*100)</f>
        <v/>
      </c>
      <c r="E1536" s="545" t="str">
        <f t="shared" si="37"/>
        <v/>
      </c>
      <c r="F1536" s="545" t="str">
        <f t="shared" si="37"/>
        <v/>
      </c>
      <c r="G1536" s="545" t="str">
        <f t="shared" si="37"/>
        <v/>
      </c>
      <c r="H1536" s="341"/>
    </row>
    <row r="1537" spans="1:8" ht="17" customHeight="1">
      <c r="A1537" s="339"/>
      <c r="B1537" s="368" t="s">
        <v>621</v>
      </c>
      <c r="C1537" s="545"/>
      <c r="D1537" s="545"/>
      <c r="E1537" s="545"/>
      <c r="F1537" s="545"/>
      <c r="G1537" s="545"/>
      <c r="H1537" s="341"/>
    </row>
    <row r="1538" spans="1:8" ht="17" customHeight="1">
      <c r="A1538" s="339"/>
      <c r="B1538" s="369" t="s">
        <v>618</v>
      </c>
      <c r="C1538" s="1126" t="str">
        <f>IF('statement of marks'!EY41="","",'statement of marks'!EY41)</f>
        <v/>
      </c>
      <c r="D1538" s="1127"/>
      <c r="E1538" s="1127"/>
      <c r="F1538" s="1127"/>
      <c r="G1538" s="1127"/>
      <c r="H1538" s="1128"/>
    </row>
    <row r="1539" spans="1:8" ht="17" customHeight="1">
      <c r="A1539" s="1098"/>
      <c r="B1539" s="1099"/>
      <c r="C1539" s="1090"/>
      <c r="D1539" s="1090"/>
      <c r="E1539" s="1090"/>
      <c r="F1539" s="1091"/>
      <c r="G1539" s="1091"/>
      <c r="H1539" s="1092"/>
    </row>
    <row r="1540" spans="1:8" ht="17" customHeight="1" thickBot="1">
      <c r="A1540" s="1096" t="s">
        <v>623</v>
      </c>
      <c r="B1540" s="1097"/>
      <c r="C1540" s="1102" t="s">
        <v>73</v>
      </c>
      <c r="D1540" s="1102"/>
      <c r="E1540" s="1102"/>
      <c r="F1540" s="1103" t="s">
        <v>624</v>
      </c>
      <c r="G1540" s="1103"/>
      <c r="H1540" s="1104"/>
    </row>
    <row r="1541" spans="1:8" ht="17" customHeight="1">
      <c r="A1541" s="1079" t="s">
        <v>592</v>
      </c>
      <c r="B1541" s="1080"/>
      <c r="C1541" s="1080"/>
      <c r="D1541" s="1080"/>
      <c r="E1541" s="1080"/>
      <c r="F1541" s="1080"/>
      <c r="G1541" s="1080"/>
      <c r="H1541" s="1081"/>
    </row>
    <row r="1542" spans="1:8" ht="17" customHeight="1">
      <c r="A1542" s="1082" t="s">
        <v>611</v>
      </c>
      <c r="B1542" s="1083"/>
      <c r="C1542" s="1083"/>
      <c r="D1542" s="1083"/>
      <c r="E1542" s="1083"/>
      <c r="F1542" s="1083"/>
      <c r="G1542" s="1083"/>
      <c r="H1542" s="1084"/>
    </row>
    <row r="1543" spans="1:8" ht="17" customHeight="1">
      <c r="A1543" s="339"/>
      <c r="B1543" s="1085" t="s">
        <v>74</v>
      </c>
      <c r="C1543" s="1085"/>
      <c r="D1543" s="527">
        <f>YEAR(details!F42)</f>
        <v>1900</v>
      </c>
      <c r="E1543" s="528" t="s">
        <v>594</v>
      </c>
      <c r="F1543" s="527" t="str">
        <f>'statement of marks'!$F$3</f>
        <v>2015-16</v>
      </c>
      <c r="G1543" s="1085" t="s">
        <v>595</v>
      </c>
      <c r="H1543" s="1086"/>
    </row>
    <row r="1544" spans="1:8" ht="17" customHeight="1">
      <c r="A1544" s="339"/>
      <c r="B1544" s="1062" t="s">
        <v>593</v>
      </c>
      <c r="C1544" s="1063"/>
      <c r="D1544" s="1077" t="str">
        <f>'statement of marks'!$A$1</f>
        <v>jk- ck- ek/;fed fo|ky; uohu] fuEckgsM+k</v>
      </c>
      <c r="E1544" s="1077"/>
      <c r="F1544" s="1077"/>
      <c r="G1544" s="1077"/>
      <c r="H1544" s="1078"/>
    </row>
    <row r="1545" spans="1:8" ht="17" customHeight="1">
      <c r="A1545" s="339"/>
      <c r="B1545" s="1062" t="str">
        <f>'statement of marks'!$H$3</f>
        <v>fo|ky; dk Mk;l dksM+ →</v>
      </c>
      <c r="C1545" s="1063"/>
      <c r="D1545" s="1073" t="str">
        <f>'statement of marks'!$I$3</f>
        <v>00001</v>
      </c>
      <c r="E1545" s="1074"/>
      <c r="F1545" s="1075"/>
      <c r="G1545" s="1075"/>
      <c r="H1545" s="1076"/>
    </row>
    <row r="1546" spans="1:8" ht="17" customHeight="1">
      <c r="A1546" s="339"/>
      <c r="B1546" s="1062" t="s">
        <v>579</v>
      </c>
      <c r="C1546" s="1063"/>
      <c r="D1546" s="1077" t="str">
        <f>IF('statement of marks'!H42="","",'statement of marks'!H42)</f>
        <v>v 036</v>
      </c>
      <c r="E1546" s="1077"/>
      <c r="F1546" s="1077"/>
      <c r="G1546" s="1077"/>
      <c r="H1546" s="1078"/>
    </row>
    <row r="1547" spans="1:8" ht="17" customHeight="1">
      <c r="A1547" s="339"/>
      <c r="B1547" s="1062" t="s">
        <v>596</v>
      </c>
      <c r="C1547" s="1063"/>
      <c r="D1547" s="529" t="str">
        <f>IF('statement of marks'!C42="B","Nk=",IF('statement of marks'!C42="G","Nk=k",""))</f>
        <v/>
      </c>
      <c r="E1547" s="529" t="s">
        <v>585</v>
      </c>
      <c r="F1547" s="1111" t="str">
        <f>IF('statement of marks'!B42="","",'statement of marks'!B42)</f>
        <v/>
      </c>
      <c r="G1547" s="1111"/>
      <c r="H1547" s="1112"/>
    </row>
    <row r="1548" spans="1:8" ht="17" customHeight="1">
      <c r="A1548" s="339"/>
      <c r="B1548" s="1062" t="s">
        <v>581</v>
      </c>
      <c r="C1548" s="1063"/>
      <c r="D1548" s="1077" t="str">
        <f>IF('statement of marks'!J42="","",'statement of marks'!J42)</f>
        <v>l 036</v>
      </c>
      <c r="E1548" s="1077"/>
      <c r="F1548" s="1077"/>
      <c r="G1548" s="1077"/>
      <c r="H1548" s="1078"/>
    </row>
    <row r="1549" spans="1:8" ht="17" customHeight="1">
      <c r="A1549" s="339"/>
      <c r="B1549" s="1062" t="s">
        <v>580</v>
      </c>
      <c r="C1549" s="1063"/>
      <c r="D1549" s="1077" t="str">
        <f>IF('statement of marks'!I42="","",'statement of marks'!I42)</f>
        <v>c 036</v>
      </c>
      <c r="E1549" s="1077"/>
      <c r="F1549" s="1077"/>
      <c r="G1549" s="1077"/>
      <c r="H1549" s="1078"/>
    </row>
    <row r="1550" spans="1:8" ht="17" customHeight="1">
      <c r="A1550" s="339"/>
      <c r="B1550" s="1062" t="s">
        <v>598</v>
      </c>
      <c r="C1550" s="1063"/>
      <c r="D1550" s="1077" t="str">
        <f>IF(details!M42="","",details!M42)</f>
        <v/>
      </c>
      <c r="E1550" s="1077"/>
      <c r="F1550" s="1077"/>
      <c r="G1550" s="1077"/>
      <c r="H1550" s="1078"/>
    </row>
    <row r="1551" spans="1:8" ht="17" customHeight="1">
      <c r="A1551" s="339"/>
      <c r="B1551" s="1062" t="s">
        <v>648</v>
      </c>
      <c r="C1551" s="1063"/>
      <c r="D1551" s="1077" t="str">
        <f>IF(details!N42="","",details!N42)</f>
        <v/>
      </c>
      <c r="E1551" s="1077"/>
      <c r="F1551" s="1077"/>
      <c r="G1551" s="1077"/>
      <c r="H1551" s="1078"/>
    </row>
    <row r="1552" spans="1:8" ht="17" customHeight="1">
      <c r="A1552" s="339"/>
      <c r="B1552" s="1062" t="s">
        <v>71</v>
      </c>
      <c r="C1552" s="1063"/>
      <c r="D1552" s="530">
        <f>'statement of marks'!$D$3</f>
        <v>3</v>
      </c>
      <c r="E1552" s="531" t="s">
        <v>583</v>
      </c>
      <c r="F1552" s="530" t="str">
        <f>IF('statement of marks'!E42="","",'statement of marks'!E42)</f>
        <v/>
      </c>
      <c r="G1552" s="531" t="s">
        <v>597</v>
      </c>
      <c r="H1552" s="340" t="str">
        <f>IF(details!F42="","",details!F42)</f>
        <v/>
      </c>
    </row>
    <row r="1553" spans="1:8" ht="17" customHeight="1">
      <c r="A1553" s="339"/>
      <c r="B1553" s="1062" t="s">
        <v>587</v>
      </c>
      <c r="C1553" s="1063"/>
      <c r="D1553" s="1115" t="str">
        <f>IF('statement of marks'!F42="","",'statement of marks'!F42)</f>
        <v/>
      </c>
      <c r="E1553" s="1115"/>
      <c r="F1553" s="1115"/>
      <c r="G1553" s="1115"/>
      <c r="H1553" s="1116"/>
    </row>
    <row r="1554" spans="1:8" ht="17" customHeight="1">
      <c r="A1554" s="339"/>
      <c r="B1554" s="1062" t="s">
        <v>588</v>
      </c>
      <c r="C1554" s="1063"/>
      <c r="D1554" s="1117" t="str">
        <f>IF('statement of marks'!G42="","",'statement of marks'!G42)</f>
        <v/>
      </c>
      <c r="E1554" s="1117"/>
      <c r="F1554" s="1117"/>
      <c r="G1554" s="1117"/>
      <c r="H1554" s="1118"/>
    </row>
    <row r="1555" spans="1:8" ht="17" customHeight="1">
      <c r="A1555" s="339"/>
      <c r="B1555" s="1087" t="s">
        <v>599</v>
      </c>
      <c r="C1555" s="1088"/>
      <c r="D1555" s="1088"/>
      <c r="E1555" s="1089"/>
      <c r="F1555" s="1119" t="str">
        <f>IF(details!P42="","",details!P42)</f>
        <v/>
      </c>
      <c r="G1555" s="1119"/>
      <c r="H1555" s="1120"/>
    </row>
    <row r="1556" spans="1:8" ht="17" customHeight="1">
      <c r="A1556" s="339"/>
      <c r="B1556" s="1062" t="s">
        <v>603</v>
      </c>
      <c r="C1556" s="1063"/>
      <c r="D1556" s="1077" t="str">
        <f>IF(details!L42="","",details!L42)</f>
        <v>Ik 036</v>
      </c>
      <c r="E1556" s="1077"/>
      <c r="F1556" s="1077"/>
      <c r="G1556" s="1077"/>
      <c r="H1556" s="1078"/>
    </row>
    <row r="1557" spans="1:8" ht="17" customHeight="1">
      <c r="A1557" s="339"/>
      <c r="B1557" s="1062" t="s">
        <v>604</v>
      </c>
      <c r="C1557" s="1063"/>
      <c r="D1557" s="1077" t="str">
        <f>IF(details!O42="","",details!O42)</f>
        <v/>
      </c>
      <c r="E1557" s="1077"/>
      <c r="F1557" s="1077"/>
      <c r="G1557" s="1077"/>
      <c r="H1557" s="1078"/>
    </row>
    <row r="1558" spans="1:8" ht="17" customHeight="1">
      <c r="A1558" s="339"/>
      <c r="B1558" s="1062" t="s">
        <v>605</v>
      </c>
      <c r="C1558" s="1063"/>
      <c r="D1558" s="532" t="str">
        <f>IF('statement of marks'!ER42="mRrh.kZ",'statement of marks'!$D$3,"")</f>
        <v/>
      </c>
      <c r="E1558" s="1065" t="s">
        <v>606</v>
      </c>
      <c r="F1558" s="1065"/>
      <c r="G1558" s="1113" t="str">
        <f>IF(D1558="","",D1558+1)</f>
        <v/>
      </c>
      <c r="H1558" s="1114"/>
    </row>
    <row r="1559" spans="1:8" ht="17" customHeight="1">
      <c r="A1559" s="339"/>
      <c r="B1559" s="1062" t="s">
        <v>607</v>
      </c>
      <c r="C1559" s="1063"/>
      <c r="D1559" s="1068">
        <f>IF(details!$L$4="","",details!$L$4)</f>
        <v>42460</v>
      </c>
      <c r="E1559" s="1069"/>
      <c r="F1559" s="1121"/>
      <c r="G1559" s="1121"/>
      <c r="H1559" s="1122"/>
    </row>
    <row r="1560" spans="1:8" ht="17" customHeight="1">
      <c r="A1560" s="339"/>
      <c r="B1560" s="1121"/>
      <c r="C1560" s="1121"/>
      <c r="D1560" s="1066"/>
      <c r="E1560" s="1067"/>
      <c r="F1560" s="1124"/>
      <c r="G1560" s="1124"/>
      <c r="H1560" s="1125"/>
    </row>
    <row r="1561" spans="1:8" ht="17" customHeight="1">
      <c r="A1561" s="339"/>
      <c r="B1561" s="1121" t="str">
        <f>IF(details!$H$4="","",details!$H$4)</f>
        <v>Jherh js[kk oekZ</v>
      </c>
      <c r="C1561" s="1121"/>
      <c r="D1561" s="1066"/>
      <c r="E1561" s="1067"/>
      <c r="F1561" s="1124" t="str">
        <f>IF(details!$E$4="","",details!$E$4)</f>
        <v>Jh jk/ks';ke tk'kh</v>
      </c>
      <c r="G1561" s="1124"/>
      <c r="H1561" s="1125"/>
    </row>
    <row r="1562" spans="1:8" ht="17" customHeight="1">
      <c r="A1562" s="1123" t="s">
        <v>608</v>
      </c>
      <c r="B1562" s="1124"/>
      <c r="C1562" s="1124"/>
      <c r="D1562" s="1064" t="s">
        <v>609</v>
      </c>
      <c r="E1562" s="1064"/>
      <c r="F1562" s="1124" t="s">
        <v>610</v>
      </c>
      <c r="G1562" s="1124"/>
      <c r="H1562" s="1125"/>
    </row>
    <row r="1563" spans="1:8" ht="17" customHeight="1">
      <c r="A1563" s="1082" t="s">
        <v>619</v>
      </c>
      <c r="B1563" s="1083"/>
      <c r="C1563" s="1083"/>
      <c r="D1563" s="1083"/>
      <c r="E1563" s="1083"/>
      <c r="F1563" s="1083"/>
      <c r="G1563" s="1083"/>
      <c r="H1563" s="1084"/>
    </row>
    <row r="1564" spans="1:8" ht="17" customHeight="1">
      <c r="A1564" s="339"/>
      <c r="B1564" s="369" t="s">
        <v>579</v>
      </c>
      <c r="C1564" s="1077" t="str">
        <f>IF('statement of marks'!H42="","",'statement of marks'!H42)</f>
        <v>v 036</v>
      </c>
      <c r="D1564" s="1077"/>
      <c r="E1564" s="1077"/>
      <c r="F1564" s="1077"/>
      <c r="G1564" s="1077"/>
      <c r="H1564" s="1078"/>
    </row>
    <row r="1565" spans="1:8" ht="17" customHeight="1">
      <c r="A1565" s="339"/>
      <c r="B1565" s="369" t="s">
        <v>580</v>
      </c>
      <c r="C1565" s="1077" t="str">
        <f>IF('statement of marks'!I42="","",'statement of marks'!I42)</f>
        <v>c 036</v>
      </c>
      <c r="D1565" s="1077"/>
      <c r="E1565" s="1077"/>
      <c r="F1565" s="1077"/>
      <c r="G1565" s="1077"/>
      <c r="H1565" s="1078"/>
    </row>
    <row r="1566" spans="1:8" ht="17" customHeight="1">
      <c r="A1566" s="339"/>
      <c r="B1566" s="369" t="s">
        <v>581</v>
      </c>
      <c r="C1566" s="1077" t="str">
        <f>IF('statement of marks'!J42="","",'statement of marks'!J42)</f>
        <v>l 036</v>
      </c>
      <c r="D1566" s="1077"/>
      <c r="E1566" s="1077"/>
      <c r="F1566" s="1077"/>
      <c r="G1566" s="1077"/>
      <c r="H1566" s="1078"/>
    </row>
    <row r="1567" spans="1:8" ht="17" customHeight="1">
      <c r="A1567" s="339"/>
      <c r="B1567" s="369" t="s">
        <v>587</v>
      </c>
      <c r="C1567" s="533" t="str">
        <f>IF('statement of marks'!F42="","",'statement of marks'!F42)</f>
        <v/>
      </c>
      <c r="D1567" s="534" t="s">
        <v>622</v>
      </c>
      <c r="E1567" s="1117" t="str">
        <f>IF('statement of marks'!G42="","",'statement of marks'!G42)</f>
        <v/>
      </c>
      <c r="F1567" s="1117"/>
      <c r="G1567" s="1117"/>
      <c r="H1567" s="1118"/>
    </row>
    <row r="1568" spans="1:8" ht="17" customHeight="1">
      <c r="A1568" s="339"/>
      <c r="B1568" s="369" t="s">
        <v>584</v>
      </c>
      <c r="C1568" s="535" t="s">
        <v>612</v>
      </c>
      <c r="D1568" s="536" t="s">
        <v>613</v>
      </c>
      <c r="E1568" s="536" t="s">
        <v>614</v>
      </c>
      <c r="F1568" s="536" t="s">
        <v>615</v>
      </c>
      <c r="G1568" s="536" t="s">
        <v>616</v>
      </c>
      <c r="H1568" s="341"/>
    </row>
    <row r="1569" spans="1:8" ht="17" customHeight="1">
      <c r="A1569" s="339"/>
      <c r="B1569" s="368" t="s">
        <v>617</v>
      </c>
      <c r="C1569" s="537" t="str">
        <f>IF(AND('statement of marks'!$D$3=1,'statement of marks'!ER42="mRrh.kZ"),'statement of marks'!$F$3,"")</f>
        <v/>
      </c>
      <c r="D1569" s="537" t="str">
        <f>IF(AND('statement of marks'!$D$3=2,'statement of marks'!ER42="mRrh.kZ"),'statement of marks'!$F$3,"")</f>
        <v/>
      </c>
      <c r="E1569" s="537" t="str">
        <f>IF(AND('statement of marks'!$D$3=3,'statement of marks'!ER42="mRrh.kZ"),'statement of marks'!$F$3,"")</f>
        <v/>
      </c>
      <c r="F1569" s="537" t="str">
        <f>IF(AND('statement of marks'!$D$3=4,'statement of marks'!ER42="mRrh.kZ"),'statement of marks'!$F$3,"")</f>
        <v/>
      </c>
      <c r="G1569" s="537" t="str">
        <f>IF(AND('statement of marks'!$D$3=5,'statement of marks'!ER42="mRrh.kZ"),'statement of marks'!$F$3,"")</f>
        <v/>
      </c>
      <c r="H1569" s="341"/>
    </row>
    <row r="1570" spans="1:8" ht="17" customHeight="1">
      <c r="A1570" s="339"/>
      <c r="B1570" s="368" t="str">
        <f>'statement of marks'!$DQ$5</f>
        <v>fgUnh</v>
      </c>
      <c r="C1570" s="538"/>
      <c r="D1570" s="539"/>
      <c r="E1570" s="540" t="str">
        <f>IF(OR('statement of marks'!$DS42="",E1569=""),"",'statement of marks'!$DS42)</f>
        <v/>
      </c>
      <c r="F1570" s="540" t="str">
        <f>IF(OR('statement of marks'!$DS42="",F1569=""),"",'statement of marks'!$DS42)</f>
        <v/>
      </c>
      <c r="G1570" s="540" t="str">
        <f>IF(OR('statement of marks'!$DS42="",G1569=""),"",'statement of marks'!$DS42)</f>
        <v/>
      </c>
      <c r="H1570" s="341"/>
    </row>
    <row r="1571" spans="1:8" ht="17" customHeight="1">
      <c r="A1571" s="339"/>
      <c r="B1571" s="549" t="str">
        <f>'statement of marks'!$DW$5</f>
        <v>mnwZ</v>
      </c>
      <c r="C1571" s="538"/>
      <c r="D1571" s="539"/>
      <c r="E1571" s="540" t="str">
        <f>IF(OR('statement of marks'!$DY42="",E1569=""),"",'statement of marks'!$DY42)</f>
        <v/>
      </c>
      <c r="F1571" s="540" t="str">
        <f>IF(OR('statement of marks'!$DY42="",F1569=""),"",'statement of marks'!$DY42)</f>
        <v/>
      </c>
      <c r="G1571" s="540" t="str">
        <f>IF(OR('statement of marks'!$DY42="",G1569=""),"",'statement of marks'!$DY42)</f>
        <v/>
      </c>
      <c r="H1571" s="341"/>
    </row>
    <row r="1572" spans="1:8" ht="17" customHeight="1">
      <c r="A1572" s="339"/>
      <c r="B1572" s="368" t="str">
        <f>'statement of marks'!$DT$5</f>
        <v>vaxszth</v>
      </c>
      <c r="C1572" s="538"/>
      <c r="D1572" s="539"/>
      <c r="E1572" s="540" t="str">
        <f>IF(OR('statement of marks'!$DV42="",E1569=""),"",'statement of marks'!$DV42)</f>
        <v/>
      </c>
      <c r="F1572" s="540" t="str">
        <f>IF(OR('statement of marks'!$DV42="",F1569=""),"",'statement of marks'!$DV42)</f>
        <v/>
      </c>
      <c r="G1572" s="540" t="str">
        <f>IF(OR('statement of marks'!$DV42="",G1569=""),"",'statement of marks'!$DV42)</f>
        <v/>
      </c>
      <c r="H1572" s="341"/>
    </row>
    <row r="1573" spans="1:8" ht="17" customHeight="1">
      <c r="A1573" s="339"/>
      <c r="B1573" s="368" t="str">
        <f>'statement of marks'!$DZ$5</f>
        <v>xf.kr</v>
      </c>
      <c r="C1573" s="538"/>
      <c r="D1573" s="539"/>
      <c r="E1573" s="540" t="str">
        <f>IF(OR('statement of marks'!$EB42="",E1569=""),"",'statement of marks'!$EB42)</f>
        <v/>
      </c>
      <c r="F1573" s="540" t="str">
        <f>IF(OR('statement of marks'!$EB42="",F1569=""),"",'statement of marks'!$EB42)</f>
        <v/>
      </c>
      <c r="G1573" s="540" t="str">
        <f>IF(OR('statement of marks'!$EB42="",G1569=""),"",'statement of marks'!$EB42)</f>
        <v/>
      </c>
      <c r="H1573" s="341"/>
    </row>
    <row r="1574" spans="1:8" ht="17" customHeight="1">
      <c r="A1574" s="339"/>
      <c r="B1574" s="368" t="str">
        <f>'statement of marks'!$EC$5</f>
        <v>Ik;kZoj.k v/;;u</v>
      </c>
      <c r="C1574" s="538"/>
      <c r="D1574" s="539"/>
      <c r="E1574" s="540" t="str">
        <f>IF(OR('statement of marks'!$EE42="",E1570=""),"",'statement of marks'!$EE42)</f>
        <v/>
      </c>
      <c r="F1574" s="540" t="str">
        <f>IF(OR('statement of marks'!$EE42="",F1570=""),"",'statement of marks'!$EE42)</f>
        <v/>
      </c>
      <c r="G1574" s="540" t="str">
        <f>IF(OR('statement of marks'!$EE42="",G1570=""),"",'statement of marks'!$EE42)</f>
        <v/>
      </c>
      <c r="H1574" s="341"/>
    </row>
    <row r="1575" spans="1:8" ht="17" customHeight="1">
      <c r="A1575" s="339"/>
      <c r="B1575" s="368" t="str">
        <f>'statement of marks'!$EF$5</f>
        <v>dk;kZuqHko</v>
      </c>
      <c r="C1575" s="538"/>
      <c r="D1575" s="539"/>
      <c r="E1575" s="540" t="str">
        <f>IF(OR('statement of marks'!$EH42="",E1569=""),"",'statement of marks'!$EH42)</f>
        <v/>
      </c>
      <c r="F1575" s="540" t="str">
        <f>IF(OR('statement of marks'!$EH42="",F1569=""),"",'statement of marks'!$EH42)</f>
        <v/>
      </c>
      <c r="G1575" s="540" t="str">
        <f>IF(OR('statement of marks'!$EH42="",G1569=""),"",'statement of marks'!$EH42)</f>
        <v/>
      </c>
      <c r="H1575" s="341"/>
    </row>
    <row r="1576" spans="1:8" ht="17" customHeight="1">
      <c r="A1576" s="339"/>
      <c r="B1576" s="368" t="str">
        <f>'statement of marks'!$EI$5</f>
        <v>dyk f'k{kk</v>
      </c>
      <c r="C1576" s="538"/>
      <c r="D1576" s="539"/>
      <c r="E1576" s="541" t="str">
        <f>IF(OR('statement of marks'!$EK42="",E1569=""),"",'statement of marks'!$EK42)</f>
        <v/>
      </c>
      <c r="F1576" s="541" t="str">
        <f>IF(OR('statement of marks'!$EK42="",F1569=""),"",'statement of marks'!$EK42)</f>
        <v/>
      </c>
      <c r="G1576" s="541" t="str">
        <f>IF(OR('statement of marks'!$EK42="",G1569=""),"",'statement of marks'!$EK42)</f>
        <v/>
      </c>
      <c r="H1576" s="341"/>
    </row>
    <row r="1577" spans="1:8" ht="17" customHeight="1">
      <c r="A1577" s="339"/>
      <c r="B1577" s="342" t="s">
        <v>649</v>
      </c>
      <c r="C1577" s="542" t="str">
        <f>C1569</f>
        <v/>
      </c>
      <c r="D1577" s="542" t="str">
        <f>D1569</f>
        <v/>
      </c>
      <c r="E1577" s="542" t="str">
        <f>E1569</f>
        <v/>
      </c>
      <c r="F1577" s="542" t="str">
        <f>F1569</f>
        <v/>
      </c>
      <c r="G1577" s="542" t="str">
        <f>G1569</f>
        <v/>
      </c>
      <c r="H1577" s="341"/>
    </row>
    <row r="1578" spans="1:8" ht="17" customHeight="1">
      <c r="A1578" s="339"/>
      <c r="B1578" s="368" t="str">
        <f>'statement of marks'!$EP$5</f>
        <v>Nk= mifLFkfr</v>
      </c>
      <c r="C1578" s="543"/>
      <c r="D1578" s="543"/>
      <c r="E1578" s="544" t="str">
        <f>IF(OR('statement of marks'!$EP42="",E1569=""),"",'statement of marks'!$EP42)</f>
        <v/>
      </c>
      <c r="F1578" s="544" t="str">
        <f>IF(OR('statement of marks'!$EP42="",F1569=""),"",'statement of marks'!$EP42)</f>
        <v/>
      </c>
      <c r="G1578" s="544" t="str">
        <f>IF(OR('statement of marks'!$EP42="",G1569=""),"",'statement of marks'!$EP42)</f>
        <v/>
      </c>
      <c r="H1578" s="341"/>
    </row>
    <row r="1579" spans="1:8" ht="17" customHeight="1">
      <c r="A1579" s="339"/>
      <c r="B1579" s="368" t="str">
        <f>'statement of marks'!$EO$5</f>
        <v>dqy ehfVax</v>
      </c>
      <c r="C1579" s="545"/>
      <c r="D1579" s="545"/>
      <c r="E1579" s="545" t="str">
        <f>IF(OR('statement of marks'!$EO42="",E1569=""),"",'statement of marks'!$EO42)</f>
        <v/>
      </c>
      <c r="F1579" s="545" t="str">
        <f>IF(OR('statement of marks'!$EO42="",F1569=""),"",'statement of marks'!$EO42)</f>
        <v/>
      </c>
      <c r="G1579" s="545" t="str">
        <f>IF(OR('statement of marks'!$EO42="",G1569=""),"",'statement of marks'!$EO42)</f>
        <v/>
      </c>
      <c r="H1579" s="341"/>
    </row>
    <row r="1580" spans="1:8" ht="17" customHeight="1">
      <c r="A1580" s="339"/>
      <c r="B1580" s="368" t="s">
        <v>620</v>
      </c>
      <c r="C1580" s="545" t="str">
        <f>IF(OR(C1578="",C1579=""),"",C1578/C1579*100)</f>
        <v/>
      </c>
      <c r="D1580" s="545" t="str">
        <f t="shared" ref="D1580:G1580" si="38">IF(OR(D1578="",D1579=""),"",D1578/D1579*100)</f>
        <v/>
      </c>
      <c r="E1580" s="545" t="str">
        <f t="shared" si="38"/>
        <v/>
      </c>
      <c r="F1580" s="545" t="str">
        <f t="shared" si="38"/>
        <v/>
      </c>
      <c r="G1580" s="545" t="str">
        <f t="shared" si="38"/>
        <v/>
      </c>
      <c r="H1580" s="341"/>
    </row>
    <row r="1581" spans="1:8" ht="17" customHeight="1">
      <c r="A1581" s="339"/>
      <c r="B1581" s="368" t="s">
        <v>621</v>
      </c>
      <c r="C1581" s="545"/>
      <c r="D1581" s="545"/>
      <c r="E1581" s="545"/>
      <c r="F1581" s="545"/>
      <c r="G1581" s="545"/>
      <c r="H1581" s="341"/>
    </row>
    <row r="1582" spans="1:8" ht="17" customHeight="1">
      <c r="A1582" s="339"/>
      <c r="B1582" s="369" t="s">
        <v>618</v>
      </c>
      <c r="C1582" s="1126" t="str">
        <f>IF('statement of marks'!EY42="","",'statement of marks'!EY42)</f>
        <v/>
      </c>
      <c r="D1582" s="1127"/>
      <c r="E1582" s="1127"/>
      <c r="F1582" s="1127"/>
      <c r="G1582" s="1127"/>
      <c r="H1582" s="1128"/>
    </row>
    <row r="1583" spans="1:8" ht="17" customHeight="1">
      <c r="A1583" s="1098"/>
      <c r="B1583" s="1099"/>
      <c r="C1583" s="1090"/>
      <c r="D1583" s="1090"/>
      <c r="E1583" s="1090"/>
      <c r="F1583" s="1091"/>
      <c r="G1583" s="1091"/>
      <c r="H1583" s="1092"/>
    </row>
    <row r="1584" spans="1:8" ht="17" customHeight="1" thickBot="1">
      <c r="A1584" s="1096" t="s">
        <v>623</v>
      </c>
      <c r="B1584" s="1097"/>
      <c r="C1584" s="1102" t="s">
        <v>73</v>
      </c>
      <c r="D1584" s="1102"/>
      <c r="E1584" s="1102"/>
      <c r="F1584" s="1103" t="s">
        <v>624</v>
      </c>
      <c r="G1584" s="1103"/>
      <c r="H1584" s="1104"/>
    </row>
    <row r="1585" spans="1:8" ht="17" customHeight="1">
      <c r="A1585" s="1079" t="s">
        <v>592</v>
      </c>
      <c r="B1585" s="1080"/>
      <c r="C1585" s="1080"/>
      <c r="D1585" s="1080"/>
      <c r="E1585" s="1080"/>
      <c r="F1585" s="1080"/>
      <c r="G1585" s="1080"/>
      <c r="H1585" s="1081"/>
    </row>
    <row r="1586" spans="1:8" ht="17" customHeight="1">
      <c r="A1586" s="1082" t="s">
        <v>611</v>
      </c>
      <c r="B1586" s="1083"/>
      <c r="C1586" s="1083"/>
      <c r="D1586" s="1083"/>
      <c r="E1586" s="1083"/>
      <c r="F1586" s="1083"/>
      <c r="G1586" s="1083"/>
      <c r="H1586" s="1084"/>
    </row>
    <row r="1587" spans="1:8" ht="17" customHeight="1">
      <c r="A1587" s="339"/>
      <c r="B1587" s="1085" t="s">
        <v>74</v>
      </c>
      <c r="C1587" s="1085"/>
      <c r="D1587" s="527">
        <f>YEAR(details!F43)</f>
        <v>1900</v>
      </c>
      <c r="E1587" s="528" t="s">
        <v>594</v>
      </c>
      <c r="F1587" s="527" t="str">
        <f>'statement of marks'!$F$3</f>
        <v>2015-16</v>
      </c>
      <c r="G1587" s="1085" t="s">
        <v>595</v>
      </c>
      <c r="H1587" s="1086"/>
    </row>
    <row r="1588" spans="1:8" ht="17" customHeight="1">
      <c r="A1588" s="339"/>
      <c r="B1588" s="1062" t="s">
        <v>593</v>
      </c>
      <c r="C1588" s="1063"/>
      <c r="D1588" s="1077" t="str">
        <f>'statement of marks'!$A$1</f>
        <v>jk- ck- ek/;fed fo|ky; uohu] fuEckgsM+k</v>
      </c>
      <c r="E1588" s="1077"/>
      <c r="F1588" s="1077"/>
      <c r="G1588" s="1077"/>
      <c r="H1588" s="1078"/>
    </row>
    <row r="1589" spans="1:8" ht="17" customHeight="1">
      <c r="A1589" s="339"/>
      <c r="B1589" s="1062" t="str">
        <f>'statement of marks'!$H$3</f>
        <v>fo|ky; dk Mk;l dksM+ →</v>
      </c>
      <c r="C1589" s="1063"/>
      <c r="D1589" s="1073" t="str">
        <f>'statement of marks'!$I$3</f>
        <v>00001</v>
      </c>
      <c r="E1589" s="1074"/>
      <c r="F1589" s="1075"/>
      <c r="G1589" s="1075"/>
      <c r="H1589" s="1076"/>
    </row>
    <row r="1590" spans="1:8" ht="17" customHeight="1">
      <c r="A1590" s="339"/>
      <c r="B1590" s="1062" t="s">
        <v>579</v>
      </c>
      <c r="C1590" s="1063"/>
      <c r="D1590" s="1077" t="str">
        <f>IF('statement of marks'!H43="","",'statement of marks'!H43)</f>
        <v>v 037</v>
      </c>
      <c r="E1590" s="1077"/>
      <c r="F1590" s="1077"/>
      <c r="G1590" s="1077"/>
      <c r="H1590" s="1078"/>
    </row>
    <row r="1591" spans="1:8" ht="17" customHeight="1">
      <c r="A1591" s="339"/>
      <c r="B1591" s="1062" t="s">
        <v>596</v>
      </c>
      <c r="C1591" s="1063"/>
      <c r="D1591" s="529" t="str">
        <f>IF('statement of marks'!C43="B","Nk=",IF('statement of marks'!C43="G","Nk=k",""))</f>
        <v/>
      </c>
      <c r="E1591" s="529" t="s">
        <v>585</v>
      </c>
      <c r="F1591" s="1111" t="str">
        <f>IF('statement of marks'!B43="","",'statement of marks'!B43)</f>
        <v/>
      </c>
      <c r="G1591" s="1111"/>
      <c r="H1591" s="1112"/>
    </row>
    <row r="1592" spans="1:8" ht="17" customHeight="1">
      <c r="A1592" s="339"/>
      <c r="B1592" s="1062" t="s">
        <v>581</v>
      </c>
      <c r="C1592" s="1063"/>
      <c r="D1592" s="1077" t="str">
        <f>IF('statement of marks'!J43="","",'statement of marks'!J43)</f>
        <v>l 037</v>
      </c>
      <c r="E1592" s="1077"/>
      <c r="F1592" s="1077"/>
      <c r="G1592" s="1077"/>
      <c r="H1592" s="1078"/>
    </row>
    <row r="1593" spans="1:8" ht="17" customHeight="1">
      <c r="A1593" s="339"/>
      <c r="B1593" s="1062" t="s">
        <v>580</v>
      </c>
      <c r="C1593" s="1063"/>
      <c r="D1593" s="1077" t="str">
        <f>IF('statement of marks'!I43="","",'statement of marks'!I43)</f>
        <v>c 037</v>
      </c>
      <c r="E1593" s="1077"/>
      <c r="F1593" s="1077"/>
      <c r="G1593" s="1077"/>
      <c r="H1593" s="1078"/>
    </row>
    <row r="1594" spans="1:8" ht="17" customHeight="1">
      <c r="A1594" s="339"/>
      <c r="B1594" s="1062" t="s">
        <v>598</v>
      </c>
      <c r="C1594" s="1063"/>
      <c r="D1594" s="1077" t="str">
        <f>IF(details!M43="","",details!M43)</f>
        <v/>
      </c>
      <c r="E1594" s="1077"/>
      <c r="F1594" s="1077"/>
      <c r="G1594" s="1077"/>
      <c r="H1594" s="1078"/>
    </row>
    <row r="1595" spans="1:8" ht="17" customHeight="1">
      <c r="A1595" s="339"/>
      <c r="B1595" s="1062" t="s">
        <v>648</v>
      </c>
      <c r="C1595" s="1063"/>
      <c r="D1595" s="1077" t="str">
        <f>IF(details!N43="","",details!N43)</f>
        <v/>
      </c>
      <c r="E1595" s="1077"/>
      <c r="F1595" s="1077"/>
      <c r="G1595" s="1077"/>
      <c r="H1595" s="1078"/>
    </row>
    <row r="1596" spans="1:8" ht="17" customHeight="1">
      <c r="A1596" s="339"/>
      <c r="B1596" s="1062" t="s">
        <v>71</v>
      </c>
      <c r="C1596" s="1063"/>
      <c r="D1596" s="530">
        <f>'statement of marks'!$D$3</f>
        <v>3</v>
      </c>
      <c r="E1596" s="531" t="s">
        <v>583</v>
      </c>
      <c r="F1596" s="530" t="str">
        <f>IF('statement of marks'!E43="","",'statement of marks'!E43)</f>
        <v/>
      </c>
      <c r="G1596" s="531" t="s">
        <v>597</v>
      </c>
      <c r="H1596" s="340" t="str">
        <f>IF(details!F43="","",details!F43)</f>
        <v/>
      </c>
    </row>
    <row r="1597" spans="1:8" ht="17" customHeight="1">
      <c r="A1597" s="339"/>
      <c r="B1597" s="1062" t="s">
        <v>587</v>
      </c>
      <c r="C1597" s="1063"/>
      <c r="D1597" s="1115" t="str">
        <f>IF('statement of marks'!F43="","",'statement of marks'!F43)</f>
        <v/>
      </c>
      <c r="E1597" s="1115"/>
      <c r="F1597" s="1115"/>
      <c r="G1597" s="1115"/>
      <c r="H1597" s="1116"/>
    </row>
    <row r="1598" spans="1:8" ht="17" customHeight="1">
      <c r="A1598" s="339"/>
      <c r="B1598" s="1062" t="s">
        <v>588</v>
      </c>
      <c r="C1598" s="1063"/>
      <c r="D1598" s="1117" t="str">
        <f>IF('statement of marks'!G43="","",'statement of marks'!G43)</f>
        <v/>
      </c>
      <c r="E1598" s="1117"/>
      <c r="F1598" s="1117"/>
      <c r="G1598" s="1117"/>
      <c r="H1598" s="1118"/>
    </row>
    <row r="1599" spans="1:8" ht="17" customHeight="1">
      <c r="A1599" s="339"/>
      <c r="B1599" s="1087" t="s">
        <v>599</v>
      </c>
      <c r="C1599" s="1088"/>
      <c r="D1599" s="1088"/>
      <c r="E1599" s="1089"/>
      <c r="F1599" s="1119" t="str">
        <f>IF(details!P43="","",details!P43)</f>
        <v/>
      </c>
      <c r="G1599" s="1119"/>
      <c r="H1599" s="1120"/>
    </row>
    <row r="1600" spans="1:8" ht="17" customHeight="1">
      <c r="A1600" s="339"/>
      <c r="B1600" s="1062" t="s">
        <v>603</v>
      </c>
      <c r="C1600" s="1063"/>
      <c r="D1600" s="1077" t="str">
        <f>IF(details!L43="","",details!L43)</f>
        <v>Ik 037</v>
      </c>
      <c r="E1600" s="1077"/>
      <c r="F1600" s="1077"/>
      <c r="G1600" s="1077"/>
      <c r="H1600" s="1078"/>
    </row>
    <row r="1601" spans="1:8" ht="17" customHeight="1">
      <c r="A1601" s="339"/>
      <c r="B1601" s="1062" t="s">
        <v>604</v>
      </c>
      <c r="C1601" s="1063"/>
      <c r="D1601" s="1077" t="str">
        <f>IF(details!O43="","",details!O43)</f>
        <v/>
      </c>
      <c r="E1601" s="1077"/>
      <c r="F1601" s="1077"/>
      <c r="G1601" s="1077"/>
      <c r="H1601" s="1078"/>
    </row>
    <row r="1602" spans="1:8" ht="17" customHeight="1">
      <c r="A1602" s="339"/>
      <c r="B1602" s="1062" t="s">
        <v>605</v>
      </c>
      <c r="C1602" s="1063"/>
      <c r="D1602" s="532" t="str">
        <f>IF('statement of marks'!ER43="mRrh.kZ",'statement of marks'!$D$3,"")</f>
        <v/>
      </c>
      <c r="E1602" s="1065" t="s">
        <v>606</v>
      </c>
      <c r="F1602" s="1065"/>
      <c r="G1602" s="1113" t="str">
        <f>IF(D1602="","",D1602+1)</f>
        <v/>
      </c>
      <c r="H1602" s="1114"/>
    </row>
    <row r="1603" spans="1:8" ht="17" customHeight="1">
      <c r="A1603" s="339"/>
      <c r="B1603" s="1062" t="s">
        <v>607</v>
      </c>
      <c r="C1603" s="1063"/>
      <c r="D1603" s="1068">
        <f>IF(details!$L$4="","",details!$L$4)</f>
        <v>42460</v>
      </c>
      <c r="E1603" s="1069"/>
      <c r="F1603" s="1121"/>
      <c r="G1603" s="1121"/>
      <c r="H1603" s="1122"/>
    </row>
    <row r="1604" spans="1:8" ht="17" customHeight="1">
      <c r="A1604" s="339"/>
      <c r="B1604" s="1121"/>
      <c r="C1604" s="1121"/>
      <c r="D1604" s="1066"/>
      <c r="E1604" s="1067"/>
      <c r="F1604" s="1124"/>
      <c r="G1604" s="1124"/>
      <c r="H1604" s="1125"/>
    </row>
    <row r="1605" spans="1:8" ht="17" customHeight="1">
      <c r="A1605" s="339"/>
      <c r="B1605" s="1121" t="str">
        <f>IF(details!$H$4="","",details!$H$4)</f>
        <v>Jherh js[kk oekZ</v>
      </c>
      <c r="C1605" s="1121"/>
      <c r="D1605" s="1066"/>
      <c r="E1605" s="1067"/>
      <c r="F1605" s="1124" t="str">
        <f>IF(details!$E$4="","",details!$E$4)</f>
        <v>Jh jk/ks';ke tk'kh</v>
      </c>
      <c r="G1605" s="1124"/>
      <c r="H1605" s="1125"/>
    </row>
    <row r="1606" spans="1:8" ht="17" customHeight="1">
      <c r="A1606" s="1123" t="s">
        <v>608</v>
      </c>
      <c r="B1606" s="1124"/>
      <c r="C1606" s="1124"/>
      <c r="D1606" s="1064" t="s">
        <v>609</v>
      </c>
      <c r="E1606" s="1064"/>
      <c r="F1606" s="1124" t="s">
        <v>610</v>
      </c>
      <c r="G1606" s="1124"/>
      <c r="H1606" s="1125"/>
    </row>
    <row r="1607" spans="1:8" ht="17" customHeight="1">
      <c r="A1607" s="1082" t="s">
        <v>619</v>
      </c>
      <c r="B1607" s="1083"/>
      <c r="C1607" s="1083"/>
      <c r="D1607" s="1083"/>
      <c r="E1607" s="1083"/>
      <c r="F1607" s="1083"/>
      <c r="G1607" s="1083"/>
      <c r="H1607" s="1084"/>
    </row>
    <row r="1608" spans="1:8" ht="17" customHeight="1">
      <c r="A1608" s="339"/>
      <c r="B1608" s="369" t="s">
        <v>579</v>
      </c>
      <c r="C1608" s="1077" t="str">
        <f>IF('statement of marks'!H43="","",'statement of marks'!H43)</f>
        <v>v 037</v>
      </c>
      <c r="D1608" s="1077"/>
      <c r="E1608" s="1077"/>
      <c r="F1608" s="1077"/>
      <c r="G1608" s="1077"/>
      <c r="H1608" s="1078"/>
    </row>
    <row r="1609" spans="1:8" ht="17" customHeight="1">
      <c r="A1609" s="339"/>
      <c r="B1609" s="369" t="s">
        <v>580</v>
      </c>
      <c r="C1609" s="1077" t="str">
        <f>IF('statement of marks'!I43="","",'statement of marks'!I43)</f>
        <v>c 037</v>
      </c>
      <c r="D1609" s="1077"/>
      <c r="E1609" s="1077"/>
      <c r="F1609" s="1077"/>
      <c r="G1609" s="1077"/>
      <c r="H1609" s="1078"/>
    </row>
    <row r="1610" spans="1:8" ht="17" customHeight="1">
      <c r="A1610" s="339"/>
      <c r="B1610" s="369" t="s">
        <v>581</v>
      </c>
      <c r="C1610" s="1077" t="str">
        <f>IF('statement of marks'!J43="","",'statement of marks'!J43)</f>
        <v>l 037</v>
      </c>
      <c r="D1610" s="1077"/>
      <c r="E1610" s="1077"/>
      <c r="F1610" s="1077"/>
      <c r="G1610" s="1077"/>
      <c r="H1610" s="1078"/>
    </row>
    <row r="1611" spans="1:8" ht="17" customHeight="1">
      <c r="A1611" s="339"/>
      <c r="B1611" s="369" t="s">
        <v>587</v>
      </c>
      <c r="C1611" s="533" t="str">
        <f>IF('statement of marks'!F43="","",'statement of marks'!F43)</f>
        <v/>
      </c>
      <c r="D1611" s="534" t="s">
        <v>622</v>
      </c>
      <c r="E1611" s="1117" t="str">
        <f>IF('statement of marks'!G43="","",'statement of marks'!G43)</f>
        <v/>
      </c>
      <c r="F1611" s="1117"/>
      <c r="G1611" s="1117"/>
      <c r="H1611" s="1118"/>
    </row>
    <row r="1612" spans="1:8" ht="17" customHeight="1">
      <c r="A1612" s="339"/>
      <c r="B1612" s="369" t="s">
        <v>584</v>
      </c>
      <c r="C1612" s="535" t="s">
        <v>612</v>
      </c>
      <c r="D1612" s="536" t="s">
        <v>613</v>
      </c>
      <c r="E1612" s="536" t="s">
        <v>614</v>
      </c>
      <c r="F1612" s="536" t="s">
        <v>615</v>
      </c>
      <c r="G1612" s="536" t="s">
        <v>616</v>
      </c>
      <c r="H1612" s="341"/>
    </row>
    <row r="1613" spans="1:8" ht="17" customHeight="1">
      <c r="A1613" s="339"/>
      <c r="B1613" s="368" t="s">
        <v>617</v>
      </c>
      <c r="C1613" s="537" t="str">
        <f>IF(AND('statement of marks'!$D$3=1,'statement of marks'!ER43="mRrh.kZ"),'statement of marks'!$F$3,"")</f>
        <v/>
      </c>
      <c r="D1613" s="537" t="str">
        <f>IF(AND('statement of marks'!$D$3=2,'statement of marks'!ER43="mRrh.kZ"),'statement of marks'!$F$3,"")</f>
        <v/>
      </c>
      <c r="E1613" s="537" t="str">
        <f>IF(AND('statement of marks'!$D$3=3,'statement of marks'!ER43="mRrh.kZ"),'statement of marks'!$F$3,"")</f>
        <v/>
      </c>
      <c r="F1613" s="537" t="str">
        <f>IF(AND('statement of marks'!$D$3=4,'statement of marks'!ER43="mRrh.kZ"),'statement of marks'!$F$3,"")</f>
        <v/>
      </c>
      <c r="G1613" s="537" t="str">
        <f>IF(AND('statement of marks'!$D$3=5,'statement of marks'!ER43="mRrh.kZ"),'statement of marks'!$F$3,"")</f>
        <v/>
      </c>
      <c r="H1613" s="341"/>
    </row>
    <row r="1614" spans="1:8" ht="17" customHeight="1">
      <c r="A1614" s="339"/>
      <c r="B1614" s="368" t="str">
        <f>'statement of marks'!$DQ$5</f>
        <v>fgUnh</v>
      </c>
      <c r="C1614" s="538"/>
      <c r="D1614" s="539"/>
      <c r="E1614" s="540" t="str">
        <f>IF(OR('statement of marks'!$DS43="",E1613=""),"",'statement of marks'!$DS43)</f>
        <v/>
      </c>
      <c r="F1614" s="540" t="str">
        <f>IF(OR('statement of marks'!$DS43="",F1613=""),"",'statement of marks'!$DS43)</f>
        <v/>
      </c>
      <c r="G1614" s="540" t="str">
        <f>IF(OR('statement of marks'!$DS43="",G1613=""),"",'statement of marks'!$DS43)</f>
        <v/>
      </c>
      <c r="H1614" s="341"/>
    </row>
    <row r="1615" spans="1:8" ht="17" customHeight="1">
      <c r="A1615" s="339"/>
      <c r="B1615" s="549" t="str">
        <f>'statement of marks'!$DW$5</f>
        <v>mnwZ</v>
      </c>
      <c r="C1615" s="538"/>
      <c r="D1615" s="539"/>
      <c r="E1615" s="540" t="str">
        <f>IF(OR('statement of marks'!$DY43="",E1613=""),"",'statement of marks'!$DY43)</f>
        <v/>
      </c>
      <c r="F1615" s="540" t="str">
        <f>IF(OR('statement of marks'!$DY43="",F1613=""),"",'statement of marks'!$DY43)</f>
        <v/>
      </c>
      <c r="G1615" s="540" t="str">
        <f>IF(OR('statement of marks'!$DY43="",G1613=""),"",'statement of marks'!$DY43)</f>
        <v/>
      </c>
      <c r="H1615" s="341"/>
    </row>
    <row r="1616" spans="1:8" ht="17" customHeight="1">
      <c r="A1616" s="339"/>
      <c r="B1616" s="368" t="str">
        <f>'statement of marks'!$DT$5</f>
        <v>vaxszth</v>
      </c>
      <c r="C1616" s="538"/>
      <c r="D1616" s="539"/>
      <c r="E1616" s="540" t="str">
        <f>IF(OR('statement of marks'!$DV43="",E1613=""),"",'statement of marks'!$DV43)</f>
        <v/>
      </c>
      <c r="F1616" s="540" t="str">
        <f>IF(OR('statement of marks'!$DV43="",F1613=""),"",'statement of marks'!$DV43)</f>
        <v/>
      </c>
      <c r="G1616" s="540" t="str">
        <f>IF(OR('statement of marks'!$DV43="",G1613=""),"",'statement of marks'!$DV43)</f>
        <v/>
      </c>
      <c r="H1616" s="341"/>
    </row>
    <row r="1617" spans="1:8" ht="17" customHeight="1">
      <c r="A1617" s="339"/>
      <c r="B1617" s="368" t="str">
        <f>'statement of marks'!$DZ$5</f>
        <v>xf.kr</v>
      </c>
      <c r="C1617" s="538"/>
      <c r="D1617" s="539"/>
      <c r="E1617" s="540" t="str">
        <f>IF(OR('statement of marks'!$EB43="",E1613=""),"",'statement of marks'!$EB43)</f>
        <v/>
      </c>
      <c r="F1617" s="540" t="str">
        <f>IF(OR('statement of marks'!$EB43="",F1613=""),"",'statement of marks'!$EB43)</f>
        <v/>
      </c>
      <c r="G1617" s="540" t="str">
        <f>IF(OR('statement of marks'!$EB43="",G1613=""),"",'statement of marks'!$EB43)</f>
        <v/>
      </c>
      <c r="H1617" s="341"/>
    </row>
    <row r="1618" spans="1:8" ht="17" customHeight="1">
      <c r="A1618" s="339"/>
      <c r="B1618" s="368" t="str">
        <f>'statement of marks'!$EC$5</f>
        <v>Ik;kZoj.k v/;;u</v>
      </c>
      <c r="C1618" s="538"/>
      <c r="D1618" s="539"/>
      <c r="E1618" s="540" t="str">
        <f>IF(OR('statement of marks'!$EE43="",E1614=""),"",'statement of marks'!$EE43)</f>
        <v/>
      </c>
      <c r="F1618" s="540" t="str">
        <f>IF(OR('statement of marks'!$EE43="",F1614=""),"",'statement of marks'!$EE43)</f>
        <v/>
      </c>
      <c r="G1618" s="540" t="str">
        <f>IF(OR('statement of marks'!$EE43="",G1614=""),"",'statement of marks'!$EE43)</f>
        <v/>
      </c>
      <c r="H1618" s="341"/>
    </row>
    <row r="1619" spans="1:8" ht="17" customHeight="1">
      <c r="A1619" s="339"/>
      <c r="B1619" s="368" t="str">
        <f>'statement of marks'!$EF$5</f>
        <v>dk;kZuqHko</v>
      </c>
      <c r="C1619" s="538"/>
      <c r="D1619" s="539"/>
      <c r="E1619" s="540" t="str">
        <f>IF(OR('statement of marks'!$EH43="",E1613=""),"",'statement of marks'!$EH43)</f>
        <v/>
      </c>
      <c r="F1619" s="540" t="str">
        <f>IF(OR('statement of marks'!$EH43="",F1613=""),"",'statement of marks'!$EH43)</f>
        <v/>
      </c>
      <c r="G1619" s="540" t="str">
        <f>IF(OR('statement of marks'!$EH43="",G1613=""),"",'statement of marks'!$EH43)</f>
        <v/>
      </c>
      <c r="H1619" s="341"/>
    </row>
    <row r="1620" spans="1:8" ht="17" customHeight="1">
      <c r="A1620" s="339"/>
      <c r="B1620" s="368" t="str">
        <f>'statement of marks'!$EI$5</f>
        <v>dyk f'k{kk</v>
      </c>
      <c r="C1620" s="538"/>
      <c r="D1620" s="539"/>
      <c r="E1620" s="541" t="str">
        <f>IF(OR('statement of marks'!$EK43="",E1613=""),"",'statement of marks'!$EK43)</f>
        <v/>
      </c>
      <c r="F1620" s="541" t="str">
        <f>IF(OR('statement of marks'!$EK43="",F1613=""),"",'statement of marks'!$EK43)</f>
        <v/>
      </c>
      <c r="G1620" s="541" t="str">
        <f>IF(OR('statement of marks'!$EK43="",G1613=""),"",'statement of marks'!$EK43)</f>
        <v/>
      </c>
      <c r="H1620" s="341"/>
    </row>
    <row r="1621" spans="1:8" ht="17" customHeight="1">
      <c r="A1621" s="339"/>
      <c r="B1621" s="342" t="s">
        <v>649</v>
      </c>
      <c r="C1621" s="542" t="str">
        <f>C1613</f>
        <v/>
      </c>
      <c r="D1621" s="542" t="str">
        <f>D1613</f>
        <v/>
      </c>
      <c r="E1621" s="542" t="str">
        <f>E1613</f>
        <v/>
      </c>
      <c r="F1621" s="542" t="str">
        <f>F1613</f>
        <v/>
      </c>
      <c r="G1621" s="542" t="str">
        <f>G1613</f>
        <v/>
      </c>
      <c r="H1621" s="341"/>
    </row>
    <row r="1622" spans="1:8" ht="17" customHeight="1">
      <c r="A1622" s="339"/>
      <c r="B1622" s="368" t="str">
        <f>'statement of marks'!$EP$5</f>
        <v>Nk= mifLFkfr</v>
      </c>
      <c r="C1622" s="543"/>
      <c r="D1622" s="543"/>
      <c r="E1622" s="544" t="str">
        <f>IF(OR('statement of marks'!$EP43="",E1613=""),"",'statement of marks'!$EP43)</f>
        <v/>
      </c>
      <c r="F1622" s="544" t="str">
        <f>IF(OR('statement of marks'!$EP43="",F1613=""),"",'statement of marks'!$EP43)</f>
        <v/>
      </c>
      <c r="G1622" s="544" t="str">
        <f>IF(OR('statement of marks'!$EP43="",G1613=""),"",'statement of marks'!$EP43)</f>
        <v/>
      </c>
      <c r="H1622" s="341"/>
    </row>
    <row r="1623" spans="1:8" ht="17" customHeight="1">
      <c r="A1623" s="339"/>
      <c r="B1623" s="368" t="str">
        <f>'statement of marks'!$EO$5</f>
        <v>dqy ehfVax</v>
      </c>
      <c r="C1623" s="545"/>
      <c r="D1623" s="545"/>
      <c r="E1623" s="545" t="str">
        <f>IF(OR('statement of marks'!$EO43="",E1613=""),"",'statement of marks'!$EO43)</f>
        <v/>
      </c>
      <c r="F1623" s="545" t="str">
        <f>IF(OR('statement of marks'!$EO43="",F1613=""),"",'statement of marks'!$EO43)</f>
        <v/>
      </c>
      <c r="G1623" s="545" t="str">
        <f>IF(OR('statement of marks'!$EO43="",G1613=""),"",'statement of marks'!$EO43)</f>
        <v/>
      </c>
      <c r="H1623" s="341"/>
    </row>
    <row r="1624" spans="1:8" ht="17" customHeight="1">
      <c r="A1624" s="339"/>
      <c r="B1624" s="368" t="s">
        <v>620</v>
      </c>
      <c r="C1624" s="545" t="str">
        <f>IF(OR(C1622="",C1623=""),"",C1622/C1623*100)</f>
        <v/>
      </c>
      <c r="D1624" s="545" t="str">
        <f t="shared" ref="D1624:G1624" si="39">IF(OR(D1622="",D1623=""),"",D1622/D1623*100)</f>
        <v/>
      </c>
      <c r="E1624" s="545" t="str">
        <f t="shared" si="39"/>
        <v/>
      </c>
      <c r="F1624" s="545" t="str">
        <f t="shared" si="39"/>
        <v/>
      </c>
      <c r="G1624" s="545" t="str">
        <f t="shared" si="39"/>
        <v/>
      </c>
      <c r="H1624" s="341"/>
    </row>
    <row r="1625" spans="1:8" ht="17" customHeight="1">
      <c r="A1625" s="339"/>
      <c r="B1625" s="368" t="s">
        <v>621</v>
      </c>
      <c r="C1625" s="545"/>
      <c r="D1625" s="545"/>
      <c r="E1625" s="545"/>
      <c r="F1625" s="545"/>
      <c r="G1625" s="545"/>
      <c r="H1625" s="341"/>
    </row>
    <row r="1626" spans="1:8" ht="17" customHeight="1">
      <c r="A1626" s="339"/>
      <c r="B1626" s="369" t="s">
        <v>618</v>
      </c>
      <c r="C1626" s="1126" t="str">
        <f>IF('statement of marks'!EY43="","",'statement of marks'!EY43)</f>
        <v/>
      </c>
      <c r="D1626" s="1127"/>
      <c r="E1626" s="1127"/>
      <c r="F1626" s="1127"/>
      <c r="G1626" s="1127"/>
      <c r="H1626" s="1128"/>
    </row>
    <row r="1627" spans="1:8" ht="17" customHeight="1">
      <c r="A1627" s="1098"/>
      <c r="B1627" s="1099"/>
      <c r="C1627" s="1090"/>
      <c r="D1627" s="1090"/>
      <c r="E1627" s="1090"/>
      <c r="F1627" s="1091"/>
      <c r="G1627" s="1091"/>
      <c r="H1627" s="1092"/>
    </row>
    <row r="1628" spans="1:8" ht="17" customHeight="1" thickBot="1">
      <c r="A1628" s="1096" t="s">
        <v>623</v>
      </c>
      <c r="B1628" s="1097"/>
      <c r="C1628" s="1102" t="s">
        <v>73</v>
      </c>
      <c r="D1628" s="1102"/>
      <c r="E1628" s="1102"/>
      <c r="F1628" s="1103" t="s">
        <v>624</v>
      </c>
      <c r="G1628" s="1103"/>
      <c r="H1628" s="1104"/>
    </row>
    <row r="1629" spans="1:8" ht="17" customHeight="1">
      <c r="A1629" s="1079" t="s">
        <v>592</v>
      </c>
      <c r="B1629" s="1080"/>
      <c r="C1629" s="1080"/>
      <c r="D1629" s="1080"/>
      <c r="E1629" s="1080"/>
      <c r="F1629" s="1080"/>
      <c r="G1629" s="1080"/>
      <c r="H1629" s="1081"/>
    </row>
    <row r="1630" spans="1:8" ht="17" customHeight="1">
      <c r="A1630" s="1082" t="s">
        <v>611</v>
      </c>
      <c r="B1630" s="1083"/>
      <c r="C1630" s="1083"/>
      <c r="D1630" s="1083"/>
      <c r="E1630" s="1083"/>
      <c r="F1630" s="1083"/>
      <c r="G1630" s="1083"/>
      <c r="H1630" s="1084"/>
    </row>
    <row r="1631" spans="1:8" ht="17" customHeight="1">
      <c r="A1631" s="339"/>
      <c r="B1631" s="1085" t="s">
        <v>74</v>
      </c>
      <c r="C1631" s="1085"/>
      <c r="D1631" s="527">
        <f>YEAR(details!F44)</f>
        <v>1900</v>
      </c>
      <c r="E1631" s="528" t="s">
        <v>594</v>
      </c>
      <c r="F1631" s="527" t="str">
        <f>'statement of marks'!$F$3</f>
        <v>2015-16</v>
      </c>
      <c r="G1631" s="1085" t="s">
        <v>595</v>
      </c>
      <c r="H1631" s="1086"/>
    </row>
    <row r="1632" spans="1:8" ht="17" customHeight="1">
      <c r="A1632" s="339"/>
      <c r="B1632" s="1062" t="s">
        <v>593</v>
      </c>
      <c r="C1632" s="1063"/>
      <c r="D1632" s="1077" t="str">
        <f>'statement of marks'!$A$1</f>
        <v>jk- ck- ek/;fed fo|ky; uohu] fuEckgsM+k</v>
      </c>
      <c r="E1632" s="1077"/>
      <c r="F1632" s="1077"/>
      <c r="G1632" s="1077"/>
      <c r="H1632" s="1078"/>
    </row>
    <row r="1633" spans="1:8" ht="17" customHeight="1">
      <c r="A1633" s="339"/>
      <c r="B1633" s="1062" t="str">
        <f>'statement of marks'!$H$3</f>
        <v>fo|ky; dk Mk;l dksM+ →</v>
      </c>
      <c r="C1633" s="1063"/>
      <c r="D1633" s="1073" t="str">
        <f>'statement of marks'!$I$3</f>
        <v>00001</v>
      </c>
      <c r="E1633" s="1074"/>
      <c r="F1633" s="1075"/>
      <c r="G1633" s="1075"/>
      <c r="H1633" s="1076"/>
    </row>
    <row r="1634" spans="1:8" ht="17" customHeight="1">
      <c r="A1634" s="339"/>
      <c r="B1634" s="1062" t="s">
        <v>579</v>
      </c>
      <c r="C1634" s="1063"/>
      <c r="D1634" s="1077" t="str">
        <f>IF('statement of marks'!H44="","",'statement of marks'!H44)</f>
        <v>v 038</v>
      </c>
      <c r="E1634" s="1077"/>
      <c r="F1634" s="1077"/>
      <c r="G1634" s="1077"/>
      <c r="H1634" s="1078"/>
    </row>
    <row r="1635" spans="1:8" ht="17" customHeight="1">
      <c r="A1635" s="339"/>
      <c r="B1635" s="1062" t="s">
        <v>596</v>
      </c>
      <c r="C1635" s="1063"/>
      <c r="D1635" s="529" t="str">
        <f>IF('statement of marks'!C44="B","Nk=",IF('statement of marks'!C44="G","Nk=k",""))</f>
        <v/>
      </c>
      <c r="E1635" s="529" t="s">
        <v>585</v>
      </c>
      <c r="F1635" s="1111" t="str">
        <f>IF('statement of marks'!B44="","",'statement of marks'!B44)</f>
        <v/>
      </c>
      <c r="G1635" s="1111"/>
      <c r="H1635" s="1112"/>
    </row>
    <row r="1636" spans="1:8" ht="17" customHeight="1">
      <c r="A1636" s="339"/>
      <c r="B1636" s="1062" t="s">
        <v>581</v>
      </c>
      <c r="C1636" s="1063"/>
      <c r="D1636" s="1077" t="str">
        <f>IF('statement of marks'!J44="","",'statement of marks'!J44)</f>
        <v>l 038</v>
      </c>
      <c r="E1636" s="1077"/>
      <c r="F1636" s="1077"/>
      <c r="G1636" s="1077"/>
      <c r="H1636" s="1078"/>
    </row>
    <row r="1637" spans="1:8" ht="17" customHeight="1">
      <c r="A1637" s="339"/>
      <c r="B1637" s="1062" t="s">
        <v>580</v>
      </c>
      <c r="C1637" s="1063"/>
      <c r="D1637" s="1077" t="str">
        <f>IF('statement of marks'!I44="","",'statement of marks'!I44)</f>
        <v>c 038</v>
      </c>
      <c r="E1637" s="1077"/>
      <c r="F1637" s="1077"/>
      <c r="G1637" s="1077"/>
      <c r="H1637" s="1078"/>
    </row>
    <row r="1638" spans="1:8" ht="17" customHeight="1">
      <c r="A1638" s="339"/>
      <c r="B1638" s="1062" t="s">
        <v>598</v>
      </c>
      <c r="C1638" s="1063"/>
      <c r="D1638" s="1077" t="str">
        <f>IF(details!M44="","",details!M44)</f>
        <v/>
      </c>
      <c r="E1638" s="1077"/>
      <c r="F1638" s="1077"/>
      <c r="G1638" s="1077"/>
      <c r="H1638" s="1078"/>
    </row>
    <row r="1639" spans="1:8" ht="17" customHeight="1">
      <c r="A1639" s="339"/>
      <c r="B1639" s="1062" t="s">
        <v>648</v>
      </c>
      <c r="C1639" s="1063"/>
      <c r="D1639" s="1077" t="str">
        <f>IF(details!N44="","",details!N44)</f>
        <v/>
      </c>
      <c r="E1639" s="1077"/>
      <c r="F1639" s="1077"/>
      <c r="G1639" s="1077"/>
      <c r="H1639" s="1078"/>
    </row>
    <row r="1640" spans="1:8" ht="17" customHeight="1">
      <c r="A1640" s="339"/>
      <c r="B1640" s="1062" t="s">
        <v>71</v>
      </c>
      <c r="C1640" s="1063"/>
      <c r="D1640" s="530">
        <f>'statement of marks'!$D$3</f>
        <v>3</v>
      </c>
      <c r="E1640" s="531" t="s">
        <v>583</v>
      </c>
      <c r="F1640" s="530" t="str">
        <f>IF('statement of marks'!E44="","",'statement of marks'!E44)</f>
        <v/>
      </c>
      <c r="G1640" s="531" t="s">
        <v>597</v>
      </c>
      <c r="H1640" s="340" t="str">
        <f>IF(details!F44="","",details!F44)</f>
        <v/>
      </c>
    </row>
    <row r="1641" spans="1:8" ht="17" customHeight="1">
      <c r="A1641" s="339"/>
      <c r="B1641" s="1062" t="s">
        <v>587</v>
      </c>
      <c r="C1641" s="1063"/>
      <c r="D1641" s="1115" t="str">
        <f>IF('statement of marks'!F44="","",'statement of marks'!F44)</f>
        <v/>
      </c>
      <c r="E1641" s="1115"/>
      <c r="F1641" s="1115"/>
      <c r="G1641" s="1115"/>
      <c r="H1641" s="1116"/>
    </row>
    <row r="1642" spans="1:8" ht="17" customHeight="1">
      <c r="A1642" s="339"/>
      <c r="B1642" s="1062" t="s">
        <v>588</v>
      </c>
      <c r="C1642" s="1063"/>
      <c r="D1642" s="1117" t="str">
        <f>IF('statement of marks'!G44="","",'statement of marks'!G44)</f>
        <v/>
      </c>
      <c r="E1642" s="1117"/>
      <c r="F1642" s="1117"/>
      <c r="G1642" s="1117"/>
      <c r="H1642" s="1118"/>
    </row>
    <row r="1643" spans="1:8" ht="17" customHeight="1">
      <c r="A1643" s="339"/>
      <c r="B1643" s="1087" t="s">
        <v>599</v>
      </c>
      <c r="C1643" s="1088"/>
      <c r="D1643" s="1088"/>
      <c r="E1643" s="1089"/>
      <c r="F1643" s="1119" t="str">
        <f>IF(details!P44="","",details!P44)</f>
        <v/>
      </c>
      <c r="G1643" s="1119"/>
      <c r="H1643" s="1120"/>
    </row>
    <row r="1644" spans="1:8" ht="17" customHeight="1">
      <c r="A1644" s="339"/>
      <c r="B1644" s="1062" t="s">
        <v>603</v>
      </c>
      <c r="C1644" s="1063"/>
      <c r="D1644" s="1077" t="str">
        <f>IF(details!L44="","",details!L44)</f>
        <v>Ik 038</v>
      </c>
      <c r="E1644" s="1077"/>
      <c r="F1644" s="1077"/>
      <c r="G1644" s="1077"/>
      <c r="H1644" s="1078"/>
    </row>
    <row r="1645" spans="1:8" ht="17" customHeight="1">
      <c r="A1645" s="339"/>
      <c r="B1645" s="1062" t="s">
        <v>604</v>
      </c>
      <c r="C1645" s="1063"/>
      <c r="D1645" s="1077" t="str">
        <f>IF(details!O44="","",details!O44)</f>
        <v/>
      </c>
      <c r="E1645" s="1077"/>
      <c r="F1645" s="1077"/>
      <c r="G1645" s="1077"/>
      <c r="H1645" s="1078"/>
    </row>
    <row r="1646" spans="1:8" ht="17" customHeight="1">
      <c r="A1646" s="339"/>
      <c r="B1646" s="1062" t="s">
        <v>605</v>
      </c>
      <c r="C1646" s="1063"/>
      <c r="D1646" s="532" t="str">
        <f>IF('statement of marks'!ER44="mRrh.kZ",'statement of marks'!$D$3,"")</f>
        <v/>
      </c>
      <c r="E1646" s="1065" t="s">
        <v>606</v>
      </c>
      <c r="F1646" s="1065"/>
      <c r="G1646" s="1113" t="str">
        <f>IF(D1646="","",D1646+1)</f>
        <v/>
      </c>
      <c r="H1646" s="1114"/>
    </row>
    <row r="1647" spans="1:8" ht="17" customHeight="1">
      <c r="A1647" s="339"/>
      <c r="B1647" s="1062" t="s">
        <v>607</v>
      </c>
      <c r="C1647" s="1063"/>
      <c r="D1647" s="1068">
        <f>IF(details!$L$4="","",details!$L$4)</f>
        <v>42460</v>
      </c>
      <c r="E1647" s="1069"/>
      <c r="F1647" s="1121"/>
      <c r="G1647" s="1121"/>
      <c r="H1647" s="1122"/>
    </row>
    <row r="1648" spans="1:8" ht="17" customHeight="1">
      <c r="A1648" s="339"/>
      <c r="B1648" s="1121"/>
      <c r="C1648" s="1121"/>
      <c r="D1648" s="1066"/>
      <c r="E1648" s="1067"/>
      <c r="F1648" s="1124"/>
      <c r="G1648" s="1124"/>
      <c r="H1648" s="1125"/>
    </row>
    <row r="1649" spans="1:8" ht="17" customHeight="1">
      <c r="A1649" s="339"/>
      <c r="B1649" s="1121" t="str">
        <f>IF(details!$H$4="","",details!$H$4)</f>
        <v>Jherh js[kk oekZ</v>
      </c>
      <c r="C1649" s="1121"/>
      <c r="D1649" s="1066"/>
      <c r="E1649" s="1067"/>
      <c r="F1649" s="1124" t="str">
        <f>IF(details!$E$4="","",details!$E$4)</f>
        <v>Jh jk/ks';ke tk'kh</v>
      </c>
      <c r="G1649" s="1124"/>
      <c r="H1649" s="1125"/>
    </row>
    <row r="1650" spans="1:8" ht="17" customHeight="1">
      <c r="A1650" s="1123" t="s">
        <v>608</v>
      </c>
      <c r="B1650" s="1124"/>
      <c r="C1650" s="1124"/>
      <c r="D1650" s="1064" t="s">
        <v>609</v>
      </c>
      <c r="E1650" s="1064"/>
      <c r="F1650" s="1124" t="s">
        <v>610</v>
      </c>
      <c r="G1650" s="1124"/>
      <c r="H1650" s="1125"/>
    </row>
    <row r="1651" spans="1:8" ht="17" customHeight="1">
      <c r="A1651" s="1082" t="s">
        <v>619</v>
      </c>
      <c r="B1651" s="1083"/>
      <c r="C1651" s="1083"/>
      <c r="D1651" s="1083"/>
      <c r="E1651" s="1083"/>
      <c r="F1651" s="1083"/>
      <c r="G1651" s="1083"/>
      <c r="H1651" s="1084"/>
    </row>
    <row r="1652" spans="1:8" ht="17" customHeight="1">
      <c r="A1652" s="339"/>
      <c r="B1652" s="369" t="s">
        <v>579</v>
      </c>
      <c r="C1652" s="1077" t="str">
        <f>IF('statement of marks'!H44="","",'statement of marks'!H44)</f>
        <v>v 038</v>
      </c>
      <c r="D1652" s="1077"/>
      <c r="E1652" s="1077"/>
      <c r="F1652" s="1077"/>
      <c r="G1652" s="1077"/>
      <c r="H1652" s="1078"/>
    </row>
    <row r="1653" spans="1:8" ht="17" customHeight="1">
      <c r="A1653" s="339"/>
      <c r="B1653" s="369" t="s">
        <v>580</v>
      </c>
      <c r="C1653" s="1077" t="str">
        <f>IF('statement of marks'!I44="","",'statement of marks'!I44)</f>
        <v>c 038</v>
      </c>
      <c r="D1653" s="1077"/>
      <c r="E1653" s="1077"/>
      <c r="F1653" s="1077"/>
      <c r="G1653" s="1077"/>
      <c r="H1653" s="1078"/>
    </row>
    <row r="1654" spans="1:8" ht="17" customHeight="1">
      <c r="A1654" s="339"/>
      <c r="B1654" s="369" t="s">
        <v>581</v>
      </c>
      <c r="C1654" s="1077" t="str">
        <f>IF('statement of marks'!J44="","",'statement of marks'!J44)</f>
        <v>l 038</v>
      </c>
      <c r="D1654" s="1077"/>
      <c r="E1654" s="1077"/>
      <c r="F1654" s="1077"/>
      <c r="G1654" s="1077"/>
      <c r="H1654" s="1078"/>
    </row>
    <row r="1655" spans="1:8" ht="17" customHeight="1">
      <c r="A1655" s="339"/>
      <c r="B1655" s="369" t="s">
        <v>587</v>
      </c>
      <c r="C1655" s="533" t="str">
        <f>IF('statement of marks'!F44="","",'statement of marks'!F44)</f>
        <v/>
      </c>
      <c r="D1655" s="534" t="s">
        <v>622</v>
      </c>
      <c r="E1655" s="1117" t="str">
        <f>IF('statement of marks'!G44="","",'statement of marks'!G44)</f>
        <v/>
      </c>
      <c r="F1655" s="1117"/>
      <c r="G1655" s="1117"/>
      <c r="H1655" s="1118"/>
    </row>
    <row r="1656" spans="1:8" ht="17" customHeight="1">
      <c r="A1656" s="339"/>
      <c r="B1656" s="369" t="s">
        <v>584</v>
      </c>
      <c r="C1656" s="535" t="s">
        <v>612</v>
      </c>
      <c r="D1656" s="536" t="s">
        <v>613</v>
      </c>
      <c r="E1656" s="536" t="s">
        <v>614</v>
      </c>
      <c r="F1656" s="536" t="s">
        <v>615</v>
      </c>
      <c r="G1656" s="536" t="s">
        <v>616</v>
      </c>
      <c r="H1656" s="341"/>
    </row>
    <row r="1657" spans="1:8" ht="17" customHeight="1">
      <c r="A1657" s="339"/>
      <c r="B1657" s="368" t="s">
        <v>617</v>
      </c>
      <c r="C1657" s="537" t="str">
        <f>IF(AND('statement of marks'!$D$3=1,'statement of marks'!ER44="mRrh.kZ"),'statement of marks'!$F$3,"")</f>
        <v/>
      </c>
      <c r="D1657" s="537" t="str">
        <f>IF(AND('statement of marks'!$D$3=2,'statement of marks'!ER44="mRrh.kZ"),'statement of marks'!$F$3,"")</f>
        <v/>
      </c>
      <c r="E1657" s="537" t="str">
        <f>IF(AND('statement of marks'!$D$3=3,'statement of marks'!ER44="mRrh.kZ"),'statement of marks'!$F$3,"")</f>
        <v/>
      </c>
      <c r="F1657" s="537" t="str">
        <f>IF(AND('statement of marks'!$D$3=4,'statement of marks'!ER44="mRrh.kZ"),'statement of marks'!$F$3,"")</f>
        <v/>
      </c>
      <c r="G1657" s="537" t="str">
        <f>IF(AND('statement of marks'!$D$3=5,'statement of marks'!ER44="mRrh.kZ"),'statement of marks'!$F$3,"")</f>
        <v/>
      </c>
      <c r="H1657" s="341"/>
    </row>
    <row r="1658" spans="1:8" ht="17" customHeight="1">
      <c r="A1658" s="339"/>
      <c r="B1658" s="368" t="str">
        <f>'statement of marks'!$DQ$5</f>
        <v>fgUnh</v>
      </c>
      <c r="C1658" s="538"/>
      <c r="D1658" s="539"/>
      <c r="E1658" s="540" t="str">
        <f>IF(OR('statement of marks'!$DS44="",E1657=""),"",'statement of marks'!$DS44)</f>
        <v/>
      </c>
      <c r="F1658" s="540" t="str">
        <f>IF(OR('statement of marks'!$DS44="",F1657=""),"",'statement of marks'!$DS44)</f>
        <v/>
      </c>
      <c r="G1658" s="540" t="str">
        <f>IF(OR('statement of marks'!$DS44="",G1657=""),"",'statement of marks'!$DS44)</f>
        <v/>
      </c>
      <c r="H1658" s="341"/>
    </row>
    <row r="1659" spans="1:8" ht="17" customHeight="1">
      <c r="A1659" s="339"/>
      <c r="B1659" s="549" t="str">
        <f>'statement of marks'!$DW$5</f>
        <v>mnwZ</v>
      </c>
      <c r="C1659" s="538"/>
      <c r="D1659" s="539"/>
      <c r="E1659" s="540" t="str">
        <f>IF(OR('statement of marks'!$DY44="",E1657=""),"",'statement of marks'!$DY44)</f>
        <v/>
      </c>
      <c r="F1659" s="540" t="str">
        <f>IF(OR('statement of marks'!$DY44="",F1657=""),"",'statement of marks'!$DY44)</f>
        <v/>
      </c>
      <c r="G1659" s="540" t="str">
        <f>IF(OR('statement of marks'!$DY44="",G1657=""),"",'statement of marks'!$DY44)</f>
        <v/>
      </c>
      <c r="H1659" s="341"/>
    </row>
    <row r="1660" spans="1:8" ht="17" customHeight="1">
      <c r="A1660" s="339"/>
      <c r="B1660" s="368" t="str">
        <f>'statement of marks'!$DT$5</f>
        <v>vaxszth</v>
      </c>
      <c r="C1660" s="538"/>
      <c r="D1660" s="539"/>
      <c r="E1660" s="540" t="str">
        <f>IF(OR('statement of marks'!$DV44="",E1657=""),"",'statement of marks'!$DV44)</f>
        <v/>
      </c>
      <c r="F1660" s="540" t="str">
        <f>IF(OR('statement of marks'!$DV44="",F1657=""),"",'statement of marks'!$DV44)</f>
        <v/>
      </c>
      <c r="G1660" s="540" t="str">
        <f>IF(OR('statement of marks'!$DV44="",G1657=""),"",'statement of marks'!$DV44)</f>
        <v/>
      </c>
      <c r="H1660" s="341"/>
    </row>
    <row r="1661" spans="1:8" ht="17" customHeight="1">
      <c r="A1661" s="339"/>
      <c r="B1661" s="368" t="str">
        <f>'statement of marks'!$DZ$5</f>
        <v>xf.kr</v>
      </c>
      <c r="C1661" s="538"/>
      <c r="D1661" s="539"/>
      <c r="E1661" s="540" t="str">
        <f>IF(OR('statement of marks'!$EB44="",E1657=""),"",'statement of marks'!$EB44)</f>
        <v/>
      </c>
      <c r="F1661" s="540" t="str">
        <f>IF(OR('statement of marks'!$EB44="",F1657=""),"",'statement of marks'!$EB44)</f>
        <v/>
      </c>
      <c r="G1661" s="540" t="str">
        <f>IF(OR('statement of marks'!$EB44="",G1657=""),"",'statement of marks'!$EB44)</f>
        <v/>
      </c>
      <c r="H1661" s="341"/>
    </row>
    <row r="1662" spans="1:8" ht="17" customHeight="1">
      <c r="A1662" s="339"/>
      <c r="B1662" s="368" t="str">
        <f>'statement of marks'!$EC$5</f>
        <v>Ik;kZoj.k v/;;u</v>
      </c>
      <c r="C1662" s="538"/>
      <c r="D1662" s="539"/>
      <c r="E1662" s="540" t="str">
        <f>IF(OR('statement of marks'!$EE44="",E1658=""),"",'statement of marks'!$EE44)</f>
        <v/>
      </c>
      <c r="F1662" s="540" t="str">
        <f>IF(OR('statement of marks'!$EE44="",F1658=""),"",'statement of marks'!$EE44)</f>
        <v/>
      </c>
      <c r="G1662" s="540" t="str">
        <f>IF(OR('statement of marks'!$EE44="",G1658=""),"",'statement of marks'!$EE44)</f>
        <v/>
      </c>
      <c r="H1662" s="341"/>
    </row>
    <row r="1663" spans="1:8" ht="17" customHeight="1">
      <c r="A1663" s="339"/>
      <c r="B1663" s="368" t="str">
        <f>'statement of marks'!$EF$5</f>
        <v>dk;kZuqHko</v>
      </c>
      <c r="C1663" s="538"/>
      <c r="D1663" s="539"/>
      <c r="E1663" s="540" t="str">
        <f>IF(OR('statement of marks'!$EH44="",E1657=""),"",'statement of marks'!$EH44)</f>
        <v/>
      </c>
      <c r="F1663" s="540" t="str">
        <f>IF(OR('statement of marks'!$EH44="",F1657=""),"",'statement of marks'!$EH44)</f>
        <v/>
      </c>
      <c r="G1663" s="540" t="str">
        <f>IF(OR('statement of marks'!$EH44="",G1657=""),"",'statement of marks'!$EH44)</f>
        <v/>
      </c>
      <c r="H1663" s="341"/>
    </row>
    <row r="1664" spans="1:8" ht="17" customHeight="1">
      <c r="A1664" s="339"/>
      <c r="B1664" s="368" t="str">
        <f>'statement of marks'!$EI$5</f>
        <v>dyk f'k{kk</v>
      </c>
      <c r="C1664" s="538"/>
      <c r="D1664" s="539"/>
      <c r="E1664" s="541" t="str">
        <f>IF(OR('statement of marks'!$EK44="",E1657=""),"",'statement of marks'!$EK44)</f>
        <v/>
      </c>
      <c r="F1664" s="541" t="str">
        <f>IF(OR('statement of marks'!$EK44="",F1657=""),"",'statement of marks'!$EK44)</f>
        <v/>
      </c>
      <c r="G1664" s="541" t="str">
        <f>IF(OR('statement of marks'!$EK44="",G1657=""),"",'statement of marks'!$EK44)</f>
        <v/>
      </c>
      <c r="H1664" s="341"/>
    </row>
    <row r="1665" spans="1:8" ht="17" customHeight="1">
      <c r="A1665" s="339"/>
      <c r="B1665" s="342" t="s">
        <v>649</v>
      </c>
      <c r="C1665" s="542" t="str">
        <f>C1657</f>
        <v/>
      </c>
      <c r="D1665" s="542" t="str">
        <f>D1657</f>
        <v/>
      </c>
      <c r="E1665" s="542" t="str">
        <f>E1657</f>
        <v/>
      </c>
      <c r="F1665" s="542" t="str">
        <f>F1657</f>
        <v/>
      </c>
      <c r="G1665" s="542" t="str">
        <f>G1657</f>
        <v/>
      </c>
      <c r="H1665" s="341"/>
    </row>
    <row r="1666" spans="1:8" ht="17" customHeight="1">
      <c r="A1666" s="339"/>
      <c r="B1666" s="368" t="str">
        <f>'statement of marks'!$EP$5</f>
        <v>Nk= mifLFkfr</v>
      </c>
      <c r="C1666" s="543"/>
      <c r="D1666" s="543"/>
      <c r="E1666" s="544" t="str">
        <f>IF(OR('statement of marks'!$EP44="",E1657=""),"",'statement of marks'!$EP44)</f>
        <v/>
      </c>
      <c r="F1666" s="544" t="str">
        <f>IF(OR('statement of marks'!$EP44="",F1657=""),"",'statement of marks'!$EP44)</f>
        <v/>
      </c>
      <c r="G1666" s="544" t="str">
        <f>IF(OR('statement of marks'!$EP44="",G1657=""),"",'statement of marks'!$EP44)</f>
        <v/>
      </c>
      <c r="H1666" s="341"/>
    </row>
    <row r="1667" spans="1:8" ht="17" customHeight="1">
      <c r="A1667" s="339"/>
      <c r="B1667" s="368" t="str">
        <f>'statement of marks'!$EO$5</f>
        <v>dqy ehfVax</v>
      </c>
      <c r="C1667" s="545"/>
      <c r="D1667" s="545"/>
      <c r="E1667" s="545" t="str">
        <f>IF(OR('statement of marks'!$EO44="",E1657=""),"",'statement of marks'!$EO44)</f>
        <v/>
      </c>
      <c r="F1667" s="545" t="str">
        <f>IF(OR('statement of marks'!$EO44="",F1657=""),"",'statement of marks'!$EO44)</f>
        <v/>
      </c>
      <c r="G1667" s="545" t="str">
        <f>IF(OR('statement of marks'!$EO44="",G1657=""),"",'statement of marks'!$EO44)</f>
        <v/>
      </c>
      <c r="H1667" s="341"/>
    </row>
    <row r="1668" spans="1:8" ht="17" customHeight="1">
      <c r="A1668" s="339"/>
      <c r="B1668" s="368" t="s">
        <v>620</v>
      </c>
      <c r="C1668" s="545" t="str">
        <f>IF(OR(C1666="",C1667=""),"",C1666/C1667*100)</f>
        <v/>
      </c>
      <c r="D1668" s="545" t="str">
        <f t="shared" ref="D1668:G1668" si="40">IF(OR(D1666="",D1667=""),"",D1666/D1667*100)</f>
        <v/>
      </c>
      <c r="E1668" s="545" t="str">
        <f t="shared" si="40"/>
        <v/>
      </c>
      <c r="F1668" s="545" t="str">
        <f t="shared" si="40"/>
        <v/>
      </c>
      <c r="G1668" s="545" t="str">
        <f t="shared" si="40"/>
        <v/>
      </c>
      <c r="H1668" s="341"/>
    </row>
    <row r="1669" spans="1:8" ht="17" customHeight="1">
      <c r="A1669" s="339"/>
      <c r="B1669" s="368" t="s">
        <v>621</v>
      </c>
      <c r="C1669" s="545"/>
      <c r="D1669" s="545"/>
      <c r="E1669" s="545"/>
      <c r="F1669" s="545"/>
      <c r="G1669" s="545"/>
      <c r="H1669" s="341"/>
    </row>
    <row r="1670" spans="1:8" ht="17" customHeight="1">
      <c r="A1670" s="339"/>
      <c r="B1670" s="369" t="s">
        <v>618</v>
      </c>
      <c r="C1670" s="1126" t="str">
        <f>IF('statement of marks'!EY44="","",'statement of marks'!EY44)</f>
        <v/>
      </c>
      <c r="D1670" s="1127"/>
      <c r="E1670" s="1127"/>
      <c r="F1670" s="1127"/>
      <c r="G1670" s="1127"/>
      <c r="H1670" s="1128"/>
    </row>
    <row r="1671" spans="1:8" ht="17" customHeight="1">
      <c r="A1671" s="1098"/>
      <c r="B1671" s="1099"/>
      <c r="C1671" s="1090"/>
      <c r="D1671" s="1090"/>
      <c r="E1671" s="1090"/>
      <c r="F1671" s="1091"/>
      <c r="G1671" s="1091"/>
      <c r="H1671" s="1092"/>
    </row>
    <row r="1672" spans="1:8" ht="17" customHeight="1" thickBot="1">
      <c r="A1672" s="1096" t="s">
        <v>623</v>
      </c>
      <c r="B1672" s="1097"/>
      <c r="C1672" s="1102" t="s">
        <v>73</v>
      </c>
      <c r="D1672" s="1102"/>
      <c r="E1672" s="1102"/>
      <c r="F1672" s="1103" t="s">
        <v>624</v>
      </c>
      <c r="G1672" s="1103"/>
      <c r="H1672" s="1104"/>
    </row>
    <row r="1673" spans="1:8" ht="17" customHeight="1">
      <c r="A1673" s="1079" t="s">
        <v>592</v>
      </c>
      <c r="B1673" s="1080"/>
      <c r="C1673" s="1080"/>
      <c r="D1673" s="1080"/>
      <c r="E1673" s="1080"/>
      <c r="F1673" s="1080"/>
      <c r="G1673" s="1080"/>
      <c r="H1673" s="1081"/>
    </row>
    <row r="1674" spans="1:8" ht="17" customHeight="1">
      <c r="A1674" s="1082" t="s">
        <v>611</v>
      </c>
      <c r="B1674" s="1083"/>
      <c r="C1674" s="1083"/>
      <c r="D1674" s="1083"/>
      <c r="E1674" s="1083"/>
      <c r="F1674" s="1083"/>
      <c r="G1674" s="1083"/>
      <c r="H1674" s="1084"/>
    </row>
    <row r="1675" spans="1:8" ht="17" customHeight="1">
      <c r="A1675" s="339"/>
      <c r="B1675" s="1085" t="s">
        <v>74</v>
      </c>
      <c r="C1675" s="1085"/>
      <c r="D1675" s="527">
        <f>YEAR(details!F45)</f>
        <v>1900</v>
      </c>
      <c r="E1675" s="528" t="s">
        <v>594</v>
      </c>
      <c r="F1675" s="527" t="str">
        <f>'statement of marks'!$F$3</f>
        <v>2015-16</v>
      </c>
      <c r="G1675" s="1085" t="s">
        <v>595</v>
      </c>
      <c r="H1675" s="1086"/>
    </row>
    <row r="1676" spans="1:8" ht="17" customHeight="1">
      <c r="A1676" s="339"/>
      <c r="B1676" s="1062" t="s">
        <v>593</v>
      </c>
      <c r="C1676" s="1063"/>
      <c r="D1676" s="1077" t="str">
        <f>'statement of marks'!$A$1</f>
        <v>jk- ck- ek/;fed fo|ky; uohu] fuEckgsM+k</v>
      </c>
      <c r="E1676" s="1077"/>
      <c r="F1676" s="1077"/>
      <c r="G1676" s="1077"/>
      <c r="H1676" s="1078"/>
    </row>
    <row r="1677" spans="1:8" ht="17" customHeight="1">
      <c r="A1677" s="339"/>
      <c r="B1677" s="1062" t="str">
        <f>'statement of marks'!$H$3</f>
        <v>fo|ky; dk Mk;l dksM+ →</v>
      </c>
      <c r="C1677" s="1063"/>
      <c r="D1677" s="1073" t="str">
        <f>'statement of marks'!$I$3</f>
        <v>00001</v>
      </c>
      <c r="E1677" s="1074"/>
      <c r="F1677" s="1075"/>
      <c r="G1677" s="1075"/>
      <c r="H1677" s="1076"/>
    </row>
    <row r="1678" spans="1:8" ht="17" customHeight="1">
      <c r="A1678" s="339"/>
      <c r="B1678" s="1062" t="s">
        <v>579</v>
      </c>
      <c r="C1678" s="1063"/>
      <c r="D1678" s="1077" t="str">
        <f>IF('statement of marks'!H45="","",'statement of marks'!H45)</f>
        <v>v 039</v>
      </c>
      <c r="E1678" s="1077"/>
      <c r="F1678" s="1077"/>
      <c r="G1678" s="1077"/>
      <c r="H1678" s="1078"/>
    </row>
    <row r="1679" spans="1:8" ht="17" customHeight="1">
      <c r="A1679" s="339"/>
      <c r="B1679" s="1062" t="s">
        <v>596</v>
      </c>
      <c r="C1679" s="1063"/>
      <c r="D1679" s="529" t="str">
        <f>IF('statement of marks'!C45="B","Nk=",IF('statement of marks'!C45="G","Nk=k",""))</f>
        <v/>
      </c>
      <c r="E1679" s="529" t="s">
        <v>585</v>
      </c>
      <c r="F1679" s="1111" t="str">
        <f>IF('statement of marks'!B45="","",'statement of marks'!B45)</f>
        <v/>
      </c>
      <c r="G1679" s="1111"/>
      <c r="H1679" s="1112"/>
    </row>
    <row r="1680" spans="1:8" ht="17" customHeight="1">
      <c r="A1680" s="339"/>
      <c r="B1680" s="1062" t="s">
        <v>581</v>
      </c>
      <c r="C1680" s="1063"/>
      <c r="D1680" s="1077" t="str">
        <f>IF('statement of marks'!J45="","",'statement of marks'!J45)</f>
        <v>l 039</v>
      </c>
      <c r="E1680" s="1077"/>
      <c r="F1680" s="1077"/>
      <c r="G1680" s="1077"/>
      <c r="H1680" s="1078"/>
    </row>
    <row r="1681" spans="1:8" ht="17" customHeight="1">
      <c r="A1681" s="339"/>
      <c r="B1681" s="1062" t="s">
        <v>580</v>
      </c>
      <c r="C1681" s="1063"/>
      <c r="D1681" s="1077" t="str">
        <f>IF('statement of marks'!I45="","",'statement of marks'!I45)</f>
        <v>c 039</v>
      </c>
      <c r="E1681" s="1077"/>
      <c r="F1681" s="1077"/>
      <c r="G1681" s="1077"/>
      <c r="H1681" s="1078"/>
    </row>
    <row r="1682" spans="1:8" ht="17" customHeight="1">
      <c r="A1682" s="339"/>
      <c r="B1682" s="1062" t="s">
        <v>598</v>
      </c>
      <c r="C1682" s="1063"/>
      <c r="D1682" s="1077" t="str">
        <f>IF(details!M45="","",details!M45)</f>
        <v/>
      </c>
      <c r="E1682" s="1077"/>
      <c r="F1682" s="1077"/>
      <c r="G1682" s="1077"/>
      <c r="H1682" s="1078"/>
    </row>
    <row r="1683" spans="1:8" ht="17" customHeight="1">
      <c r="A1683" s="339"/>
      <c r="B1683" s="1062" t="s">
        <v>648</v>
      </c>
      <c r="C1683" s="1063"/>
      <c r="D1683" s="1077" t="str">
        <f>IF(details!N45="","",details!N45)</f>
        <v/>
      </c>
      <c r="E1683" s="1077"/>
      <c r="F1683" s="1077"/>
      <c r="G1683" s="1077"/>
      <c r="H1683" s="1078"/>
    </row>
    <row r="1684" spans="1:8" ht="17" customHeight="1">
      <c r="A1684" s="339"/>
      <c r="B1684" s="1062" t="s">
        <v>71</v>
      </c>
      <c r="C1684" s="1063"/>
      <c r="D1684" s="530">
        <f>'statement of marks'!$D$3</f>
        <v>3</v>
      </c>
      <c r="E1684" s="531" t="s">
        <v>583</v>
      </c>
      <c r="F1684" s="530" t="str">
        <f>IF('statement of marks'!E45="","",'statement of marks'!E45)</f>
        <v/>
      </c>
      <c r="G1684" s="531" t="s">
        <v>597</v>
      </c>
      <c r="H1684" s="340" t="str">
        <f>IF(details!F45="","",details!F45)</f>
        <v/>
      </c>
    </row>
    <row r="1685" spans="1:8" ht="17" customHeight="1">
      <c r="A1685" s="339"/>
      <c r="B1685" s="1062" t="s">
        <v>587</v>
      </c>
      <c r="C1685" s="1063"/>
      <c r="D1685" s="1115" t="str">
        <f>IF('statement of marks'!F45="","",'statement of marks'!F45)</f>
        <v/>
      </c>
      <c r="E1685" s="1115"/>
      <c r="F1685" s="1115"/>
      <c r="G1685" s="1115"/>
      <c r="H1685" s="1116"/>
    </row>
    <row r="1686" spans="1:8" ht="17" customHeight="1">
      <c r="A1686" s="339"/>
      <c r="B1686" s="1062" t="s">
        <v>588</v>
      </c>
      <c r="C1686" s="1063"/>
      <c r="D1686" s="1117" t="str">
        <f>IF('statement of marks'!G45="","",'statement of marks'!G45)</f>
        <v/>
      </c>
      <c r="E1686" s="1117"/>
      <c r="F1686" s="1117"/>
      <c r="G1686" s="1117"/>
      <c r="H1686" s="1118"/>
    </row>
    <row r="1687" spans="1:8" ht="17" customHeight="1">
      <c r="A1687" s="339"/>
      <c r="B1687" s="1087" t="s">
        <v>599</v>
      </c>
      <c r="C1687" s="1088"/>
      <c r="D1687" s="1088"/>
      <c r="E1687" s="1089"/>
      <c r="F1687" s="1119" t="str">
        <f>IF(details!P45="","",details!P45)</f>
        <v/>
      </c>
      <c r="G1687" s="1119"/>
      <c r="H1687" s="1120"/>
    </row>
    <row r="1688" spans="1:8" ht="17" customHeight="1">
      <c r="A1688" s="339"/>
      <c r="B1688" s="1062" t="s">
        <v>603</v>
      </c>
      <c r="C1688" s="1063"/>
      <c r="D1688" s="1077" t="str">
        <f>IF(details!L45="","",details!L45)</f>
        <v>Ik 039</v>
      </c>
      <c r="E1688" s="1077"/>
      <c r="F1688" s="1077"/>
      <c r="G1688" s="1077"/>
      <c r="H1688" s="1078"/>
    </row>
    <row r="1689" spans="1:8" ht="17" customHeight="1">
      <c r="A1689" s="339"/>
      <c r="B1689" s="1062" t="s">
        <v>604</v>
      </c>
      <c r="C1689" s="1063"/>
      <c r="D1689" s="1077" t="str">
        <f>IF(details!O45="","",details!O45)</f>
        <v/>
      </c>
      <c r="E1689" s="1077"/>
      <c r="F1689" s="1077"/>
      <c r="G1689" s="1077"/>
      <c r="H1689" s="1078"/>
    </row>
    <row r="1690" spans="1:8" ht="17" customHeight="1">
      <c r="A1690" s="339"/>
      <c r="B1690" s="1062" t="s">
        <v>605</v>
      </c>
      <c r="C1690" s="1063"/>
      <c r="D1690" s="532" t="str">
        <f>IF('statement of marks'!ER45="mRrh.kZ",'statement of marks'!$D$3,"")</f>
        <v/>
      </c>
      <c r="E1690" s="1065" t="s">
        <v>606</v>
      </c>
      <c r="F1690" s="1065"/>
      <c r="G1690" s="1113" t="str">
        <f>IF(D1690="","",D1690+1)</f>
        <v/>
      </c>
      <c r="H1690" s="1114"/>
    </row>
    <row r="1691" spans="1:8" ht="17" customHeight="1">
      <c r="A1691" s="339"/>
      <c r="B1691" s="1062" t="s">
        <v>607</v>
      </c>
      <c r="C1691" s="1063"/>
      <c r="D1691" s="1068">
        <f>IF(details!$L$4="","",details!$L$4)</f>
        <v>42460</v>
      </c>
      <c r="E1691" s="1069"/>
      <c r="F1691" s="1121"/>
      <c r="G1691" s="1121"/>
      <c r="H1691" s="1122"/>
    </row>
    <row r="1692" spans="1:8" ht="17" customHeight="1">
      <c r="A1692" s="339"/>
      <c r="B1692" s="1121"/>
      <c r="C1692" s="1121"/>
      <c r="D1692" s="1066"/>
      <c r="E1692" s="1067"/>
      <c r="F1692" s="1124"/>
      <c r="G1692" s="1124"/>
      <c r="H1692" s="1125"/>
    </row>
    <row r="1693" spans="1:8" ht="17" customHeight="1">
      <c r="A1693" s="339"/>
      <c r="B1693" s="1121" t="str">
        <f>IF(details!$H$4="","",details!$H$4)</f>
        <v>Jherh js[kk oekZ</v>
      </c>
      <c r="C1693" s="1121"/>
      <c r="D1693" s="1066"/>
      <c r="E1693" s="1067"/>
      <c r="F1693" s="1124" t="str">
        <f>IF(details!$E$4="","",details!$E$4)</f>
        <v>Jh jk/ks';ke tk'kh</v>
      </c>
      <c r="G1693" s="1124"/>
      <c r="H1693" s="1125"/>
    </row>
    <row r="1694" spans="1:8" ht="17" customHeight="1">
      <c r="A1694" s="1123" t="s">
        <v>608</v>
      </c>
      <c r="B1694" s="1124"/>
      <c r="C1694" s="1124"/>
      <c r="D1694" s="1064" t="s">
        <v>609</v>
      </c>
      <c r="E1694" s="1064"/>
      <c r="F1694" s="1124" t="s">
        <v>610</v>
      </c>
      <c r="G1694" s="1124"/>
      <c r="H1694" s="1125"/>
    </row>
    <row r="1695" spans="1:8" ht="17" customHeight="1">
      <c r="A1695" s="1082" t="s">
        <v>619</v>
      </c>
      <c r="B1695" s="1083"/>
      <c r="C1695" s="1083"/>
      <c r="D1695" s="1083"/>
      <c r="E1695" s="1083"/>
      <c r="F1695" s="1083"/>
      <c r="G1695" s="1083"/>
      <c r="H1695" s="1084"/>
    </row>
    <row r="1696" spans="1:8" ht="17" customHeight="1">
      <c r="A1696" s="339"/>
      <c r="B1696" s="369" t="s">
        <v>579</v>
      </c>
      <c r="C1696" s="1077" t="str">
        <f>IF('statement of marks'!H45="","",'statement of marks'!H45)</f>
        <v>v 039</v>
      </c>
      <c r="D1696" s="1077"/>
      <c r="E1696" s="1077"/>
      <c r="F1696" s="1077"/>
      <c r="G1696" s="1077"/>
      <c r="H1696" s="1078"/>
    </row>
    <row r="1697" spans="1:8" ht="17" customHeight="1">
      <c r="A1697" s="339"/>
      <c r="B1697" s="369" t="s">
        <v>580</v>
      </c>
      <c r="C1697" s="1077" t="str">
        <f>IF('statement of marks'!I45="","",'statement of marks'!I45)</f>
        <v>c 039</v>
      </c>
      <c r="D1697" s="1077"/>
      <c r="E1697" s="1077"/>
      <c r="F1697" s="1077"/>
      <c r="G1697" s="1077"/>
      <c r="H1697" s="1078"/>
    </row>
    <row r="1698" spans="1:8" ht="17" customHeight="1">
      <c r="A1698" s="339"/>
      <c r="B1698" s="369" t="s">
        <v>581</v>
      </c>
      <c r="C1698" s="1077" t="str">
        <f>IF('statement of marks'!J45="","",'statement of marks'!J45)</f>
        <v>l 039</v>
      </c>
      <c r="D1698" s="1077"/>
      <c r="E1698" s="1077"/>
      <c r="F1698" s="1077"/>
      <c r="G1698" s="1077"/>
      <c r="H1698" s="1078"/>
    </row>
    <row r="1699" spans="1:8" ht="17" customHeight="1">
      <c r="A1699" s="339"/>
      <c r="B1699" s="369" t="s">
        <v>587</v>
      </c>
      <c r="C1699" s="533" t="str">
        <f>IF('statement of marks'!F45="","",'statement of marks'!F45)</f>
        <v/>
      </c>
      <c r="D1699" s="534" t="s">
        <v>622</v>
      </c>
      <c r="E1699" s="1117" t="str">
        <f>IF('statement of marks'!G45="","",'statement of marks'!G45)</f>
        <v/>
      </c>
      <c r="F1699" s="1117"/>
      <c r="G1699" s="1117"/>
      <c r="H1699" s="1118"/>
    </row>
    <row r="1700" spans="1:8" ht="17" customHeight="1">
      <c r="A1700" s="339"/>
      <c r="B1700" s="369" t="s">
        <v>584</v>
      </c>
      <c r="C1700" s="535" t="s">
        <v>612</v>
      </c>
      <c r="D1700" s="536" t="s">
        <v>613</v>
      </c>
      <c r="E1700" s="536" t="s">
        <v>614</v>
      </c>
      <c r="F1700" s="536" t="s">
        <v>615</v>
      </c>
      <c r="G1700" s="536" t="s">
        <v>616</v>
      </c>
      <c r="H1700" s="341"/>
    </row>
    <row r="1701" spans="1:8" ht="17" customHeight="1">
      <c r="A1701" s="339"/>
      <c r="B1701" s="368" t="s">
        <v>617</v>
      </c>
      <c r="C1701" s="537" t="str">
        <f>IF(AND('statement of marks'!$D$3=1,'statement of marks'!ER45="mRrh.kZ"),'statement of marks'!$F$3,"")</f>
        <v/>
      </c>
      <c r="D1701" s="537" t="str">
        <f>IF(AND('statement of marks'!$D$3=2,'statement of marks'!ER45="mRrh.kZ"),'statement of marks'!$F$3,"")</f>
        <v/>
      </c>
      <c r="E1701" s="537" t="str">
        <f>IF(AND('statement of marks'!$D$3=3,'statement of marks'!ER45="mRrh.kZ"),'statement of marks'!$F$3,"")</f>
        <v/>
      </c>
      <c r="F1701" s="537" t="str">
        <f>IF(AND('statement of marks'!$D$3=4,'statement of marks'!ER45="mRrh.kZ"),'statement of marks'!$F$3,"")</f>
        <v/>
      </c>
      <c r="G1701" s="537" t="str">
        <f>IF(AND('statement of marks'!$D$3=5,'statement of marks'!ER45="mRrh.kZ"),'statement of marks'!$F$3,"")</f>
        <v/>
      </c>
      <c r="H1701" s="341"/>
    </row>
    <row r="1702" spans="1:8" ht="17" customHeight="1">
      <c r="A1702" s="339"/>
      <c r="B1702" s="368" t="str">
        <f>'statement of marks'!$DQ$5</f>
        <v>fgUnh</v>
      </c>
      <c r="C1702" s="538"/>
      <c r="D1702" s="539"/>
      <c r="E1702" s="540" t="str">
        <f>IF(OR('statement of marks'!$DS45="",E1701=""),"",'statement of marks'!$DS45)</f>
        <v/>
      </c>
      <c r="F1702" s="540" t="str">
        <f>IF(OR('statement of marks'!$DS45="",F1701=""),"",'statement of marks'!$DS45)</f>
        <v/>
      </c>
      <c r="G1702" s="540" t="str">
        <f>IF(OR('statement of marks'!$DS45="",G1701=""),"",'statement of marks'!$DS45)</f>
        <v/>
      </c>
      <c r="H1702" s="341"/>
    </row>
    <row r="1703" spans="1:8" ht="17" customHeight="1">
      <c r="A1703" s="339"/>
      <c r="B1703" s="549" t="str">
        <f>'statement of marks'!$DW$5</f>
        <v>mnwZ</v>
      </c>
      <c r="C1703" s="538"/>
      <c r="D1703" s="539"/>
      <c r="E1703" s="540" t="str">
        <f>IF(OR('statement of marks'!$DY45="",E1701=""),"",'statement of marks'!$DY45)</f>
        <v/>
      </c>
      <c r="F1703" s="540" t="str">
        <f>IF(OR('statement of marks'!$DY45="",F1701=""),"",'statement of marks'!$DY45)</f>
        <v/>
      </c>
      <c r="G1703" s="540" t="str">
        <f>IF(OR('statement of marks'!$DY45="",G1701=""),"",'statement of marks'!$DY45)</f>
        <v/>
      </c>
      <c r="H1703" s="341"/>
    </row>
    <row r="1704" spans="1:8" ht="17" customHeight="1">
      <c r="A1704" s="339"/>
      <c r="B1704" s="368" t="str">
        <f>'statement of marks'!$DT$5</f>
        <v>vaxszth</v>
      </c>
      <c r="C1704" s="538"/>
      <c r="D1704" s="539"/>
      <c r="E1704" s="540" t="str">
        <f>IF(OR('statement of marks'!$DV45="",E1701=""),"",'statement of marks'!$DV45)</f>
        <v/>
      </c>
      <c r="F1704" s="540" t="str">
        <f>IF(OR('statement of marks'!$DV45="",F1701=""),"",'statement of marks'!$DV45)</f>
        <v/>
      </c>
      <c r="G1704" s="540" t="str">
        <f>IF(OR('statement of marks'!$DV45="",G1701=""),"",'statement of marks'!$DV45)</f>
        <v/>
      </c>
      <c r="H1704" s="341"/>
    </row>
    <row r="1705" spans="1:8" ht="17" customHeight="1">
      <c r="A1705" s="339"/>
      <c r="B1705" s="368" t="str">
        <f>'statement of marks'!$DZ$5</f>
        <v>xf.kr</v>
      </c>
      <c r="C1705" s="538"/>
      <c r="D1705" s="539"/>
      <c r="E1705" s="540" t="str">
        <f>IF(OR('statement of marks'!$EB45="",E1701=""),"",'statement of marks'!$EB45)</f>
        <v/>
      </c>
      <c r="F1705" s="540" t="str">
        <f>IF(OR('statement of marks'!$EB45="",F1701=""),"",'statement of marks'!$EB45)</f>
        <v/>
      </c>
      <c r="G1705" s="540" t="str">
        <f>IF(OR('statement of marks'!$EB45="",G1701=""),"",'statement of marks'!$EB45)</f>
        <v/>
      </c>
      <c r="H1705" s="341"/>
    </row>
    <row r="1706" spans="1:8" ht="17" customHeight="1">
      <c r="A1706" s="339"/>
      <c r="B1706" s="368" t="str">
        <f>'statement of marks'!$EC$5</f>
        <v>Ik;kZoj.k v/;;u</v>
      </c>
      <c r="C1706" s="538"/>
      <c r="D1706" s="539"/>
      <c r="E1706" s="540" t="str">
        <f>IF(OR('statement of marks'!$EE45="",E1702=""),"",'statement of marks'!$EE45)</f>
        <v/>
      </c>
      <c r="F1706" s="540" t="str">
        <f>IF(OR('statement of marks'!$EE45="",F1702=""),"",'statement of marks'!$EE45)</f>
        <v/>
      </c>
      <c r="G1706" s="540" t="str">
        <f>IF(OR('statement of marks'!$EE45="",G1702=""),"",'statement of marks'!$EE45)</f>
        <v/>
      </c>
      <c r="H1706" s="341"/>
    </row>
    <row r="1707" spans="1:8" ht="17" customHeight="1">
      <c r="A1707" s="339"/>
      <c r="B1707" s="368" t="str">
        <f>'statement of marks'!$EF$5</f>
        <v>dk;kZuqHko</v>
      </c>
      <c r="C1707" s="538"/>
      <c r="D1707" s="539"/>
      <c r="E1707" s="540" t="str">
        <f>IF(OR('statement of marks'!$EH45="",E1701=""),"",'statement of marks'!$EH45)</f>
        <v/>
      </c>
      <c r="F1707" s="540" t="str">
        <f>IF(OR('statement of marks'!$EH45="",F1701=""),"",'statement of marks'!$EH45)</f>
        <v/>
      </c>
      <c r="G1707" s="540" t="str">
        <f>IF(OR('statement of marks'!$EH45="",G1701=""),"",'statement of marks'!$EH45)</f>
        <v/>
      </c>
      <c r="H1707" s="341"/>
    </row>
    <row r="1708" spans="1:8" ht="17" customHeight="1">
      <c r="A1708" s="339"/>
      <c r="B1708" s="368" t="str">
        <f>'statement of marks'!$EI$5</f>
        <v>dyk f'k{kk</v>
      </c>
      <c r="C1708" s="538"/>
      <c r="D1708" s="539"/>
      <c r="E1708" s="541" t="str">
        <f>IF(OR('statement of marks'!$EK45="",E1701=""),"",'statement of marks'!$EK45)</f>
        <v/>
      </c>
      <c r="F1708" s="541" t="str">
        <f>IF(OR('statement of marks'!$EK45="",F1701=""),"",'statement of marks'!$EK45)</f>
        <v/>
      </c>
      <c r="G1708" s="541" t="str">
        <f>IF(OR('statement of marks'!$EK45="",G1701=""),"",'statement of marks'!$EK45)</f>
        <v/>
      </c>
      <c r="H1708" s="341"/>
    </row>
    <row r="1709" spans="1:8" ht="17" customHeight="1">
      <c r="A1709" s="339"/>
      <c r="B1709" s="342" t="s">
        <v>649</v>
      </c>
      <c r="C1709" s="542" t="str">
        <f>C1701</f>
        <v/>
      </c>
      <c r="D1709" s="542" t="str">
        <f>D1701</f>
        <v/>
      </c>
      <c r="E1709" s="542" t="str">
        <f>E1701</f>
        <v/>
      </c>
      <c r="F1709" s="542" t="str">
        <f>F1701</f>
        <v/>
      </c>
      <c r="G1709" s="542" t="str">
        <f>G1701</f>
        <v/>
      </c>
      <c r="H1709" s="341"/>
    </row>
    <row r="1710" spans="1:8" ht="17" customHeight="1">
      <c r="A1710" s="339"/>
      <c r="B1710" s="368" t="str">
        <f>'statement of marks'!$EP$5</f>
        <v>Nk= mifLFkfr</v>
      </c>
      <c r="C1710" s="543"/>
      <c r="D1710" s="543"/>
      <c r="E1710" s="544" t="str">
        <f>IF(OR('statement of marks'!$EP45="",E1701=""),"",'statement of marks'!$EP45)</f>
        <v/>
      </c>
      <c r="F1710" s="544" t="str">
        <f>IF(OR('statement of marks'!$EP45="",F1701=""),"",'statement of marks'!$EP45)</f>
        <v/>
      </c>
      <c r="G1710" s="544" t="str">
        <f>IF(OR('statement of marks'!$EP45="",G1701=""),"",'statement of marks'!$EP45)</f>
        <v/>
      </c>
      <c r="H1710" s="341"/>
    </row>
    <row r="1711" spans="1:8" ht="17" customHeight="1">
      <c r="A1711" s="339"/>
      <c r="B1711" s="368" t="str">
        <f>'statement of marks'!$EO$5</f>
        <v>dqy ehfVax</v>
      </c>
      <c r="C1711" s="545"/>
      <c r="D1711" s="545"/>
      <c r="E1711" s="545" t="str">
        <f>IF(OR('statement of marks'!$EO45="",E1701=""),"",'statement of marks'!$EO45)</f>
        <v/>
      </c>
      <c r="F1711" s="545" t="str">
        <f>IF(OR('statement of marks'!$EO45="",F1701=""),"",'statement of marks'!$EO45)</f>
        <v/>
      </c>
      <c r="G1711" s="545" t="str">
        <f>IF(OR('statement of marks'!$EO45="",G1701=""),"",'statement of marks'!$EO45)</f>
        <v/>
      </c>
      <c r="H1711" s="341"/>
    </row>
    <row r="1712" spans="1:8" ht="17" customHeight="1">
      <c r="A1712" s="339"/>
      <c r="B1712" s="368" t="s">
        <v>620</v>
      </c>
      <c r="C1712" s="545" t="str">
        <f>IF(OR(C1710="",C1711=""),"",C1710/C1711*100)</f>
        <v/>
      </c>
      <c r="D1712" s="545" t="str">
        <f t="shared" ref="D1712:G1712" si="41">IF(OR(D1710="",D1711=""),"",D1710/D1711*100)</f>
        <v/>
      </c>
      <c r="E1712" s="545" t="str">
        <f t="shared" si="41"/>
        <v/>
      </c>
      <c r="F1712" s="545" t="str">
        <f t="shared" si="41"/>
        <v/>
      </c>
      <c r="G1712" s="545" t="str">
        <f t="shared" si="41"/>
        <v/>
      </c>
      <c r="H1712" s="341"/>
    </row>
    <row r="1713" spans="1:8" ht="17" customHeight="1">
      <c r="A1713" s="339"/>
      <c r="B1713" s="368" t="s">
        <v>621</v>
      </c>
      <c r="C1713" s="545"/>
      <c r="D1713" s="545"/>
      <c r="E1713" s="545"/>
      <c r="F1713" s="545"/>
      <c r="G1713" s="545"/>
      <c r="H1713" s="341"/>
    </row>
    <row r="1714" spans="1:8" ht="17" customHeight="1">
      <c r="A1714" s="339"/>
      <c r="B1714" s="369" t="s">
        <v>618</v>
      </c>
      <c r="C1714" s="1126" t="str">
        <f>IF('statement of marks'!EY45="","",'statement of marks'!EY45)</f>
        <v/>
      </c>
      <c r="D1714" s="1127"/>
      <c r="E1714" s="1127"/>
      <c r="F1714" s="1127"/>
      <c r="G1714" s="1127"/>
      <c r="H1714" s="1128"/>
    </row>
    <row r="1715" spans="1:8" ht="17" customHeight="1">
      <c r="A1715" s="1098"/>
      <c r="B1715" s="1099"/>
      <c r="C1715" s="1090"/>
      <c r="D1715" s="1090"/>
      <c r="E1715" s="1090"/>
      <c r="F1715" s="1091"/>
      <c r="G1715" s="1091"/>
      <c r="H1715" s="1092"/>
    </row>
    <row r="1716" spans="1:8" ht="17" customHeight="1" thickBot="1">
      <c r="A1716" s="1096" t="s">
        <v>623</v>
      </c>
      <c r="B1716" s="1097"/>
      <c r="C1716" s="1102" t="s">
        <v>73</v>
      </c>
      <c r="D1716" s="1102"/>
      <c r="E1716" s="1102"/>
      <c r="F1716" s="1103" t="s">
        <v>624</v>
      </c>
      <c r="G1716" s="1103"/>
      <c r="H1716" s="1104"/>
    </row>
    <row r="1717" spans="1:8" ht="17" customHeight="1">
      <c r="A1717" s="1079" t="s">
        <v>592</v>
      </c>
      <c r="B1717" s="1080"/>
      <c r="C1717" s="1080"/>
      <c r="D1717" s="1080"/>
      <c r="E1717" s="1080"/>
      <c r="F1717" s="1080"/>
      <c r="G1717" s="1080"/>
      <c r="H1717" s="1081"/>
    </row>
    <row r="1718" spans="1:8" ht="17" customHeight="1">
      <c r="A1718" s="1082" t="s">
        <v>611</v>
      </c>
      <c r="B1718" s="1083"/>
      <c r="C1718" s="1083"/>
      <c r="D1718" s="1083"/>
      <c r="E1718" s="1083"/>
      <c r="F1718" s="1083"/>
      <c r="G1718" s="1083"/>
      <c r="H1718" s="1084"/>
    </row>
    <row r="1719" spans="1:8" ht="17" customHeight="1">
      <c r="A1719" s="339"/>
      <c r="B1719" s="1085" t="s">
        <v>74</v>
      </c>
      <c r="C1719" s="1085"/>
      <c r="D1719" s="527">
        <f>YEAR(details!F46)</f>
        <v>1900</v>
      </c>
      <c r="E1719" s="528" t="s">
        <v>594</v>
      </c>
      <c r="F1719" s="527" t="str">
        <f>'statement of marks'!$F$3</f>
        <v>2015-16</v>
      </c>
      <c r="G1719" s="1085" t="s">
        <v>595</v>
      </c>
      <c r="H1719" s="1086"/>
    </row>
    <row r="1720" spans="1:8" ht="17" customHeight="1">
      <c r="A1720" s="339"/>
      <c r="B1720" s="1062" t="s">
        <v>593</v>
      </c>
      <c r="C1720" s="1063"/>
      <c r="D1720" s="1077" t="str">
        <f>'statement of marks'!$A$1</f>
        <v>jk- ck- ek/;fed fo|ky; uohu] fuEckgsM+k</v>
      </c>
      <c r="E1720" s="1077"/>
      <c r="F1720" s="1077"/>
      <c r="G1720" s="1077"/>
      <c r="H1720" s="1078"/>
    </row>
    <row r="1721" spans="1:8" ht="17" customHeight="1">
      <c r="A1721" s="339"/>
      <c r="B1721" s="1062" t="str">
        <f>'statement of marks'!$H$3</f>
        <v>fo|ky; dk Mk;l dksM+ →</v>
      </c>
      <c r="C1721" s="1063"/>
      <c r="D1721" s="1073" t="str">
        <f>'statement of marks'!$I$3</f>
        <v>00001</v>
      </c>
      <c r="E1721" s="1074"/>
      <c r="F1721" s="1075"/>
      <c r="G1721" s="1075"/>
      <c r="H1721" s="1076"/>
    </row>
    <row r="1722" spans="1:8" ht="17" customHeight="1">
      <c r="A1722" s="339"/>
      <c r="B1722" s="1062" t="s">
        <v>579</v>
      </c>
      <c r="C1722" s="1063"/>
      <c r="D1722" s="1077" t="str">
        <f>IF('statement of marks'!H46="","",'statement of marks'!H46)</f>
        <v>v 040</v>
      </c>
      <c r="E1722" s="1077"/>
      <c r="F1722" s="1077"/>
      <c r="G1722" s="1077"/>
      <c r="H1722" s="1078"/>
    </row>
    <row r="1723" spans="1:8" ht="17" customHeight="1">
      <c r="A1723" s="339"/>
      <c r="B1723" s="1062" t="s">
        <v>596</v>
      </c>
      <c r="C1723" s="1063"/>
      <c r="D1723" s="529" t="str">
        <f>IF('statement of marks'!C46="B","Nk=",IF('statement of marks'!C46="G","Nk=k",""))</f>
        <v/>
      </c>
      <c r="E1723" s="529" t="s">
        <v>585</v>
      </c>
      <c r="F1723" s="1111" t="str">
        <f>IF('statement of marks'!B46="","",'statement of marks'!B46)</f>
        <v/>
      </c>
      <c r="G1723" s="1111"/>
      <c r="H1723" s="1112"/>
    </row>
    <row r="1724" spans="1:8" ht="17" customHeight="1">
      <c r="A1724" s="339"/>
      <c r="B1724" s="1062" t="s">
        <v>581</v>
      </c>
      <c r="C1724" s="1063"/>
      <c r="D1724" s="1077" t="str">
        <f>IF('statement of marks'!J46="","",'statement of marks'!J46)</f>
        <v>l 040</v>
      </c>
      <c r="E1724" s="1077"/>
      <c r="F1724" s="1077"/>
      <c r="G1724" s="1077"/>
      <c r="H1724" s="1078"/>
    </row>
    <row r="1725" spans="1:8" ht="17" customHeight="1">
      <c r="A1725" s="339"/>
      <c r="B1725" s="1062" t="s">
        <v>580</v>
      </c>
      <c r="C1725" s="1063"/>
      <c r="D1725" s="1077" t="str">
        <f>IF('statement of marks'!I46="","",'statement of marks'!I46)</f>
        <v>c 040</v>
      </c>
      <c r="E1725" s="1077"/>
      <c r="F1725" s="1077"/>
      <c r="G1725" s="1077"/>
      <c r="H1725" s="1078"/>
    </row>
    <row r="1726" spans="1:8" ht="17" customHeight="1">
      <c r="A1726" s="339"/>
      <c r="B1726" s="1062" t="s">
        <v>598</v>
      </c>
      <c r="C1726" s="1063"/>
      <c r="D1726" s="1077" t="str">
        <f>IF(details!M46="","",details!M46)</f>
        <v/>
      </c>
      <c r="E1726" s="1077"/>
      <c r="F1726" s="1077"/>
      <c r="G1726" s="1077"/>
      <c r="H1726" s="1078"/>
    </row>
    <row r="1727" spans="1:8" ht="17" customHeight="1">
      <c r="A1727" s="339"/>
      <c r="B1727" s="1062" t="s">
        <v>648</v>
      </c>
      <c r="C1727" s="1063"/>
      <c r="D1727" s="1077" t="str">
        <f>IF(details!N46="","",details!N46)</f>
        <v/>
      </c>
      <c r="E1727" s="1077"/>
      <c r="F1727" s="1077"/>
      <c r="G1727" s="1077"/>
      <c r="H1727" s="1078"/>
    </row>
    <row r="1728" spans="1:8" ht="17" customHeight="1">
      <c r="A1728" s="339"/>
      <c r="B1728" s="1062" t="s">
        <v>71</v>
      </c>
      <c r="C1728" s="1063"/>
      <c r="D1728" s="530">
        <f>'statement of marks'!$D$3</f>
        <v>3</v>
      </c>
      <c r="E1728" s="531" t="s">
        <v>583</v>
      </c>
      <c r="F1728" s="530" t="str">
        <f>IF('statement of marks'!E46="","",'statement of marks'!E46)</f>
        <v/>
      </c>
      <c r="G1728" s="531" t="s">
        <v>597</v>
      </c>
      <c r="H1728" s="340" t="str">
        <f>IF(details!F46="","",details!F46)</f>
        <v/>
      </c>
    </row>
    <row r="1729" spans="1:8" ht="17" customHeight="1">
      <c r="A1729" s="339"/>
      <c r="B1729" s="1062" t="s">
        <v>587</v>
      </c>
      <c r="C1729" s="1063"/>
      <c r="D1729" s="1115" t="str">
        <f>IF('statement of marks'!F46="","",'statement of marks'!F46)</f>
        <v/>
      </c>
      <c r="E1729" s="1115"/>
      <c r="F1729" s="1115"/>
      <c r="G1729" s="1115"/>
      <c r="H1729" s="1116"/>
    </row>
    <row r="1730" spans="1:8" ht="17" customHeight="1">
      <c r="A1730" s="339"/>
      <c r="B1730" s="1062" t="s">
        <v>588</v>
      </c>
      <c r="C1730" s="1063"/>
      <c r="D1730" s="1117" t="str">
        <f>IF('statement of marks'!G46="","",'statement of marks'!G46)</f>
        <v/>
      </c>
      <c r="E1730" s="1117"/>
      <c r="F1730" s="1117"/>
      <c r="G1730" s="1117"/>
      <c r="H1730" s="1118"/>
    </row>
    <row r="1731" spans="1:8" ht="17" customHeight="1">
      <c r="A1731" s="339"/>
      <c r="B1731" s="1087" t="s">
        <v>599</v>
      </c>
      <c r="C1731" s="1088"/>
      <c r="D1731" s="1088"/>
      <c r="E1731" s="1089"/>
      <c r="F1731" s="1119" t="str">
        <f>IF(details!P46="","",details!P46)</f>
        <v/>
      </c>
      <c r="G1731" s="1119"/>
      <c r="H1731" s="1120"/>
    </row>
    <row r="1732" spans="1:8" ht="17" customHeight="1">
      <c r="A1732" s="339"/>
      <c r="B1732" s="1062" t="s">
        <v>603</v>
      </c>
      <c r="C1732" s="1063"/>
      <c r="D1732" s="1077" t="str">
        <f>IF(details!L46="","",details!L46)</f>
        <v>Ik 040</v>
      </c>
      <c r="E1732" s="1077"/>
      <c r="F1732" s="1077"/>
      <c r="G1732" s="1077"/>
      <c r="H1732" s="1078"/>
    </row>
    <row r="1733" spans="1:8" ht="17" customHeight="1">
      <c r="A1733" s="339"/>
      <c r="B1733" s="1062" t="s">
        <v>604</v>
      </c>
      <c r="C1733" s="1063"/>
      <c r="D1733" s="1077" t="str">
        <f>IF(details!O46="","",details!O46)</f>
        <v/>
      </c>
      <c r="E1733" s="1077"/>
      <c r="F1733" s="1077"/>
      <c r="G1733" s="1077"/>
      <c r="H1733" s="1078"/>
    </row>
    <row r="1734" spans="1:8" ht="17" customHeight="1">
      <c r="A1734" s="339"/>
      <c r="B1734" s="1062" t="s">
        <v>605</v>
      </c>
      <c r="C1734" s="1063"/>
      <c r="D1734" s="532" t="str">
        <f>IF('statement of marks'!ER46="mRrh.kZ",'statement of marks'!$D$3,"")</f>
        <v/>
      </c>
      <c r="E1734" s="1065" t="s">
        <v>606</v>
      </c>
      <c r="F1734" s="1065"/>
      <c r="G1734" s="1113" t="str">
        <f>IF(D1734="","",D1734+1)</f>
        <v/>
      </c>
      <c r="H1734" s="1114"/>
    </row>
    <row r="1735" spans="1:8" ht="17" customHeight="1">
      <c r="A1735" s="339"/>
      <c r="B1735" s="1062" t="s">
        <v>607</v>
      </c>
      <c r="C1735" s="1063"/>
      <c r="D1735" s="1068">
        <f>IF(details!$L$4="","",details!$L$4)</f>
        <v>42460</v>
      </c>
      <c r="E1735" s="1069"/>
      <c r="F1735" s="1121"/>
      <c r="G1735" s="1121"/>
      <c r="H1735" s="1122"/>
    </row>
    <row r="1736" spans="1:8" ht="17" customHeight="1">
      <c r="A1736" s="339"/>
      <c r="B1736" s="1121"/>
      <c r="C1736" s="1121"/>
      <c r="D1736" s="1066"/>
      <c r="E1736" s="1067"/>
      <c r="F1736" s="1124"/>
      <c r="G1736" s="1124"/>
      <c r="H1736" s="1125"/>
    </row>
    <row r="1737" spans="1:8" ht="17" customHeight="1">
      <c r="A1737" s="339"/>
      <c r="B1737" s="1121" t="str">
        <f>IF(details!$H$4="","",details!$H$4)</f>
        <v>Jherh js[kk oekZ</v>
      </c>
      <c r="C1737" s="1121"/>
      <c r="D1737" s="1066"/>
      <c r="E1737" s="1067"/>
      <c r="F1737" s="1124" t="str">
        <f>IF(details!$E$4="","",details!$E$4)</f>
        <v>Jh jk/ks';ke tk'kh</v>
      </c>
      <c r="G1737" s="1124"/>
      <c r="H1737" s="1125"/>
    </row>
    <row r="1738" spans="1:8" ht="17" customHeight="1">
      <c r="A1738" s="1123" t="s">
        <v>608</v>
      </c>
      <c r="B1738" s="1124"/>
      <c r="C1738" s="1124"/>
      <c r="D1738" s="1064" t="s">
        <v>609</v>
      </c>
      <c r="E1738" s="1064"/>
      <c r="F1738" s="1124" t="s">
        <v>610</v>
      </c>
      <c r="G1738" s="1124"/>
      <c r="H1738" s="1125"/>
    </row>
    <row r="1739" spans="1:8" ht="17" customHeight="1">
      <c r="A1739" s="1082" t="s">
        <v>619</v>
      </c>
      <c r="B1739" s="1083"/>
      <c r="C1739" s="1083"/>
      <c r="D1739" s="1083"/>
      <c r="E1739" s="1083"/>
      <c r="F1739" s="1083"/>
      <c r="G1739" s="1083"/>
      <c r="H1739" s="1084"/>
    </row>
    <row r="1740" spans="1:8" ht="17" customHeight="1">
      <c r="A1740" s="339"/>
      <c r="B1740" s="369" t="s">
        <v>579</v>
      </c>
      <c r="C1740" s="1077" t="str">
        <f>IF('statement of marks'!H46="","",'statement of marks'!H46)</f>
        <v>v 040</v>
      </c>
      <c r="D1740" s="1077"/>
      <c r="E1740" s="1077"/>
      <c r="F1740" s="1077"/>
      <c r="G1740" s="1077"/>
      <c r="H1740" s="1078"/>
    </row>
    <row r="1741" spans="1:8" ht="17" customHeight="1">
      <c r="A1741" s="339"/>
      <c r="B1741" s="369" t="s">
        <v>580</v>
      </c>
      <c r="C1741" s="1077" t="str">
        <f>IF('statement of marks'!I46="","",'statement of marks'!I46)</f>
        <v>c 040</v>
      </c>
      <c r="D1741" s="1077"/>
      <c r="E1741" s="1077"/>
      <c r="F1741" s="1077"/>
      <c r="G1741" s="1077"/>
      <c r="H1741" s="1078"/>
    </row>
    <row r="1742" spans="1:8" ht="17" customHeight="1">
      <c r="A1742" s="339"/>
      <c r="B1742" s="369" t="s">
        <v>581</v>
      </c>
      <c r="C1742" s="1077" t="str">
        <f>IF('statement of marks'!J46="","",'statement of marks'!J46)</f>
        <v>l 040</v>
      </c>
      <c r="D1742" s="1077"/>
      <c r="E1742" s="1077"/>
      <c r="F1742" s="1077"/>
      <c r="G1742" s="1077"/>
      <c r="H1742" s="1078"/>
    </row>
    <row r="1743" spans="1:8" ht="17" customHeight="1">
      <c r="A1743" s="339"/>
      <c r="B1743" s="369" t="s">
        <v>587</v>
      </c>
      <c r="C1743" s="533" t="str">
        <f>IF('statement of marks'!F46="","",'statement of marks'!F46)</f>
        <v/>
      </c>
      <c r="D1743" s="534" t="s">
        <v>622</v>
      </c>
      <c r="E1743" s="1117" t="str">
        <f>IF('statement of marks'!G46="","",'statement of marks'!G46)</f>
        <v/>
      </c>
      <c r="F1743" s="1117"/>
      <c r="G1743" s="1117"/>
      <c r="H1743" s="1118"/>
    </row>
    <row r="1744" spans="1:8" ht="17" customHeight="1">
      <c r="A1744" s="339"/>
      <c r="B1744" s="369" t="s">
        <v>584</v>
      </c>
      <c r="C1744" s="535" t="s">
        <v>612</v>
      </c>
      <c r="D1744" s="536" t="s">
        <v>613</v>
      </c>
      <c r="E1744" s="536" t="s">
        <v>614</v>
      </c>
      <c r="F1744" s="536" t="s">
        <v>615</v>
      </c>
      <c r="G1744" s="536" t="s">
        <v>616</v>
      </c>
      <c r="H1744" s="341"/>
    </row>
    <row r="1745" spans="1:8" ht="17" customHeight="1">
      <c r="A1745" s="339"/>
      <c r="B1745" s="368" t="s">
        <v>617</v>
      </c>
      <c r="C1745" s="537" t="str">
        <f>IF(AND('statement of marks'!$D$3=1,'statement of marks'!ER46="mRrh.kZ"),'statement of marks'!$F$3,"")</f>
        <v/>
      </c>
      <c r="D1745" s="537" t="str">
        <f>IF(AND('statement of marks'!$D$3=2,'statement of marks'!ER46="mRrh.kZ"),'statement of marks'!$F$3,"")</f>
        <v/>
      </c>
      <c r="E1745" s="537" t="str">
        <f>IF(AND('statement of marks'!$D$3=3,'statement of marks'!ER46="mRrh.kZ"),'statement of marks'!$F$3,"")</f>
        <v/>
      </c>
      <c r="F1745" s="537" t="str">
        <f>IF(AND('statement of marks'!$D$3=4,'statement of marks'!ER46="mRrh.kZ"),'statement of marks'!$F$3,"")</f>
        <v/>
      </c>
      <c r="G1745" s="537" t="str">
        <f>IF(AND('statement of marks'!$D$3=5,'statement of marks'!ER46="mRrh.kZ"),'statement of marks'!$F$3,"")</f>
        <v/>
      </c>
      <c r="H1745" s="341"/>
    </row>
    <row r="1746" spans="1:8" ht="17" customHeight="1">
      <c r="A1746" s="339"/>
      <c r="B1746" s="368" t="str">
        <f>'statement of marks'!$DQ$5</f>
        <v>fgUnh</v>
      </c>
      <c r="C1746" s="538"/>
      <c r="D1746" s="539"/>
      <c r="E1746" s="540" t="str">
        <f>IF(OR('statement of marks'!$DS46="",E1745=""),"",'statement of marks'!$DS46)</f>
        <v/>
      </c>
      <c r="F1746" s="540" t="str">
        <f>IF(OR('statement of marks'!$DS46="",F1745=""),"",'statement of marks'!$DS46)</f>
        <v/>
      </c>
      <c r="G1746" s="540" t="str">
        <f>IF(OR('statement of marks'!$DS46="",G1745=""),"",'statement of marks'!$DS46)</f>
        <v/>
      </c>
      <c r="H1746" s="341"/>
    </row>
    <row r="1747" spans="1:8" ht="17" customHeight="1">
      <c r="A1747" s="339"/>
      <c r="B1747" s="549" t="str">
        <f>'statement of marks'!$DW$5</f>
        <v>mnwZ</v>
      </c>
      <c r="C1747" s="538"/>
      <c r="D1747" s="539"/>
      <c r="E1747" s="540" t="str">
        <f>IF(OR('statement of marks'!$DY46="",E1745=""),"",'statement of marks'!$DY46)</f>
        <v/>
      </c>
      <c r="F1747" s="540" t="str">
        <f>IF(OR('statement of marks'!$DY46="",F1745=""),"",'statement of marks'!$DY46)</f>
        <v/>
      </c>
      <c r="G1747" s="540" t="str">
        <f>IF(OR('statement of marks'!$DY46="",G1745=""),"",'statement of marks'!$DY46)</f>
        <v/>
      </c>
      <c r="H1747" s="341"/>
    </row>
    <row r="1748" spans="1:8" ht="17" customHeight="1">
      <c r="A1748" s="339"/>
      <c r="B1748" s="368" t="str">
        <f>'statement of marks'!$DT$5</f>
        <v>vaxszth</v>
      </c>
      <c r="C1748" s="538"/>
      <c r="D1748" s="539"/>
      <c r="E1748" s="540" t="str">
        <f>IF(OR('statement of marks'!$DV46="",E1745=""),"",'statement of marks'!$DV46)</f>
        <v/>
      </c>
      <c r="F1748" s="540" t="str">
        <f>IF(OR('statement of marks'!$DV46="",F1745=""),"",'statement of marks'!$DV46)</f>
        <v/>
      </c>
      <c r="G1748" s="540" t="str">
        <f>IF(OR('statement of marks'!$DV46="",G1745=""),"",'statement of marks'!$DV46)</f>
        <v/>
      </c>
      <c r="H1748" s="341"/>
    </row>
    <row r="1749" spans="1:8" ht="17" customHeight="1">
      <c r="A1749" s="339"/>
      <c r="B1749" s="368" t="str">
        <f>'statement of marks'!$DZ$5</f>
        <v>xf.kr</v>
      </c>
      <c r="C1749" s="538"/>
      <c r="D1749" s="539"/>
      <c r="E1749" s="540" t="str">
        <f>IF(OR('statement of marks'!$EB46="",E1745=""),"",'statement of marks'!$EB46)</f>
        <v/>
      </c>
      <c r="F1749" s="540" t="str">
        <f>IF(OR('statement of marks'!$EB46="",F1745=""),"",'statement of marks'!$EB46)</f>
        <v/>
      </c>
      <c r="G1749" s="540" t="str">
        <f>IF(OR('statement of marks'!$EB46="",G1745=""),"",'statement of marks'!$EB46)</f>
        <v/>
      </c>
      <c r="H1749" s="341"/>
    </row>
    <row r="1750" spans="1:8" ht="17" customHeight="1">
      <c r="A1750" s="339"/>
      <c r="B1750" s="368" t="str">
        <f>'statement of marks'!$EC$5</f>
        <v>Ik;kZoj.k v/;;u</v>
      </c>
      <c r="C1750" s="538"/>
      <c r="D1750" s="539"/>
      <c r="E1750" s="540" t="str">
        <f>IF(OR('statement of marks'!$EE46="",E1746=""),"",'statement of marks'!$EE46)</f>
        <v/>
      </c>
      <c r="F1750" s="540" t="str">
        <f>IF(OR('statement of marks'!$EE46="",F1746=""),"",'statement of marks'!$EE46)</f>
        <v/>
      </c>
      <c r="G1750" s="540" t="str">
        <f>IF(OR('statement of marks'!$EE46="",G1746=""),"",'statement of marks'!$EE46)</f>
        <v/>
      </c>
      <c r="H1750" s="341"/>
    </row>
    <row r="1751" spans="1:8" ht="17" customHeight="1">
      <c r="A1751" s="339"/>
      <c r="B1751" s="368" t="str">
        <f>'statement of marks'!$EF$5</f>
        <v>dk;kZuqHko</v>
      </c>
      <c r="C1751" s="538"/>
      <c r="D1751" s="539"/>
      <c r="E1751" s="540" t="str">
        <f>IF(OR('statement of marks'!$EH46="",E1745=""),"",'statement of marks'!$EH46)</f>
        <v/>
      </c>
      <c r="F1751" s="540" t="str">
        <f>IF(OR('statement of marks'!$EH46="",F1745=""),"",'statement of marks'!$EH46)</f>
        <v/>
      </c>
      <c r="G1751" s="540" t="str">
        <f>IF(OR('statement of marks'!$EH46="",G1745=""),"",'statement of marks'!$EH46)</f>
        <v/>
      </c>
      <c r="H1751" s="341"/>
    </row>
    <row r="1752" spans="1:8" ht="17" customHeight="1">
      <c r="A1752" s="339"/>
      <c r="B1752" s="368" t="str">
        <f>'statement of marks'!$EI$5</f>
        <v>dyk f'k{kk</v>
      </c>
      <c r="C1752" s="538"/>
      <c r="D1752" s="539"/>
      <c r="E1752" s="541" t="str">
        <f>IF(OR('statement of marks'!$EK46="",E1745=""),"",'statement of marks'!$EK46)</f>
        <v/>
      </c>
      <c r="F1752" s="541" t="str">
        <f>IF(OR('statement of marks'!$EK46="",F1745=""),"",'statement of marks'!$EK46)</f>
        <v/>
      </c>
      <c r="G1752" s="541" t="str">
        <f>IF(OR('statement of marks'!$EK46="",G1745=""),"",'statement of marks'!$EK46)</f>
        <v/>
      </c>
      <c r="H1752" s="341"/>
    </row>
    <row r="1753" spans="1:8" ht="17" customHeight="1">
      <c r="A1753" s="339"/>
      <c r="B1753" s="342" t="s">
        <v>649</v>
      </c>
      <c r="C1753" s="542" t="str">
        <f>C1745</f>
        <v/>
      </c>
      <c r="D1753" s="542" t="str">
        <f>D1745</f>
        <v/>
      </c>
      <c r="E1753" s="542" t="str">
        <f>E1745</f>
        <v/>
      </c>
      <c r="F1753" s="542" t="str">
        <f>F1745</f>
        <v/>
      </c>
      <c r="G1753" s="542" t="str">
        <f>G1745</f>
        <v/>
      </c>
      <c r="H1753" s="341"/>
    </row>
    <row r="1754" spans="1:8" ht="17" customHeight="1">
      <c r="A1754" s="339"/>
      <c r="B1754" s="368" t="str">
        <f>'statement of marks'!$EP$5</f>
        <v>Nk= mifLFkfr</v>
      </c>
      <c r="C1754" s="543"/>
      <c r="D1754" s="543"/>
      <c r="E1754" s="544" t="str">
        <f>IF(OR('statement of marks'!$EP46="",E1745=""),"",'statement of marks'!$EP46)</f>
        <v/>
      </c>
      <c r="F1754" s="544" t="str">
        <f>IF(OR('statement of marks'!$EP46="",F1745=""),"",'statement of marks'!$EP46)</f>
        <v/>
      </c>
      <c r="G1754" s="544" t="str">
        <f>IF(OR('statement of marks'!$EP46="",G1745=""),"",'statement of marks'!$EP46)</f>
        <v/>
      </c>
      <c r="H1754" s="341"/>
    </row>
    <row r="1755" spans="1:8" ht="17" customHeight="1">
      <c r="A1755" s="339"/>
      <c r="B1755" s="368" t="str">
        <f>'statement of marks'!$EO$5</f>
        <v>dqy ehfVax</v>
      </c>
      <c r="C1755" s="545"/>
      <c r="D1755" s="545"/>
      <c r="E1755" s="545" t="str">
        <f>IF(OR('statement of marks'!$EO46="",E1745=""),"",'statement of marks'!$EO46)</f>
        <v/>
      </c>
      <c r="F1755" s="545" t="str">
        <f>IF(OR('statement of marks'!$EO46="",F1745=""),"",'statement of marks'!$EO46)</f>
        <v/>
      </c>
      <c r="G1755" s="545" t="str">
        <f>IF(OR('statement of marks'!$EO46="",G1745=""),"",'statement of marks'!$EO46)</f>
        <v/>
      </c>
      <c r="H1755" s="341"/>
    </row>
    <row r="1756" spans="1:8" ht="17" customHeight="1">
      <c r="A1756" s="339"/>
      <c r="B1756" s="368" t="s">
        <v>620</v>
      </c>
      <c r="C1756" s="545" t="str">
        <f>IF(OR(C1754="",C1755=""),"",C1754/C1755*100)</f>
        <v/>
      </c>
      <c r="D1756" s="545" t="str">
        <f t="shared" ref="D1756:G1756" si="42">IF(OR(D1754="",D1755=""),"",D1754/D1755*100)</f>
        <v/>
      </c>
      <c r="E1756" s="545" t="str">
        <f t="shared" si="42"/>
        <v/>
      </c>
      <c r="F1756" s="545" t="str">
        <f t="shared" si="42"/>
        <v/>
      </c>
      <c r="G1756" s="545" t="str">
        <f t="shared" si="42"/>
        <v/>
      </c>
      <c r="H1756" s="341"/>
    </row>
    <row r="1757" spans="1:8" ht="17" customHeight="1">
      <c r="A1757" s="339"/>
      <c r="B1757" s="368" t="s">
        <v>621</v>
      </c>
      <c r="C1757" s="545"/>
      <c r="D1757" s="545"/>
      <c r="E1757" s="545"/>
      <c r="F1757" s="545"/>
      <c r="G1757" s="545"/>
      <c r="H1757" s="341"/>
    </row>
    <row r="1758" spans="1:8" ht="17" customHeight="1">
      <c r="A1758" s="339"/>
      <c r="B1758" s="369" t="s">
        <v>618</v>
      </c>
      <c r="C1758" s="1126" t="str">
        <f>IF('statement of marks'!EY46="","",'statement of marks'!EY46)</f>
        <v/>
      </c>
      <c r="D1758" s="1127"/>
      <c r="E1758" s="1127"/>
      <c r="F1758" s="1127"/>
      <c r="G1758" s="1127"/>
      <c r="H1758" s="1128"/>
    </row>
    <row r="1759" spans="1:8" ht="17" customHeight="1">
      <c r="A1759" s="1098"/>
      <c r="B1759" s="1099"/>
      <c r="C1759" s="1090"/>
      <c r="D1759" s="1090"/>
      <c r="E1759" s="1090"/>
      <c r="F1759" s="1091"/>
      <c r="G1759" s="1091"/>
      <c r="H1759" s="1092"/>
    </row>
    <row r="1760" spans="1:8" ht="17" customHeight="1" thickBot="1">
      <c r="A1760" s="1096" t="s">
        <v>623</v>
      </c>
      <c r="B1760" s="1097"/>
      <c r="C1760" s="1102" t="s">
        <v>73</v>
      </c>
      <c r="D1760" s="1102"/>
      <c r="E1760" s="1102"/>
      <c r="F1760" s="1103" t="s">
        <v>624</v>
      </c>
      <c r="G1760" s="1103"/>
      <c r="H1760" s="1104"/>
    </row>
    <row r="1761" spans="1:8" ht="17" customHeight="1">
      <c r="A1761" s="1079" t="s">
        <v>592</v>
      </c>
      <c r="B1761" s="1080"/>
      <c r="C1761" s="1080"/>
      <c r="D1761" s="1080"/>
      <c r="E1761" s="1080"/>
      <c r="F1761" s="1080"/>
      <c r="G1761" s="1080"/>
      <c r="H1761" s="1081"/>
    </row>
    <row r="1762" spans="1:8" ht="17" customHeight="1">
      <c r="A1762" s="1082" t="s">
        <v>611</v>
      </c>
      <c r="B1762" s="1083"/>
      <c r="C1762" s="1083"/>
      <c r="D1762" s="1083"/>
      <c r="E1762" s="1083"/>
      <c r="F1762" s="1083"/>
      <c r="G1762" s="1083"/>
      <c r="H1762" s="1084"/>
    </row>
    <row r="1763" spans="1:8" ht="17" customHeight="1">
      <c r="A1763" s="339"/>
      <c r="B1763" s="1085" t="s">
        <v>74</v>
      </c>
      <c r="C1763" s="1085"/>
      <c r="D1763" s="527">
        <f>YEAR(details!F47)</f>
        <v>1900</v>
      </c>
      <c r="E1763" s="528" t="s">
        <v>594</v>
      </c>
      <c r="F1763" s="527" t="str">
        <f>'statement of marks'!$F$3</f>
        <v>2015-16</v>
      </c>
      <c r="G1763" s="1085" t="s">
        <v>595</v>
      </c>
      <c r="H1763" s="1086"/>
    </row>
    <row r="1764" spans="1:8" ht="17" customHeight="1">
      <c r="A1764" s="339"/>
      <c r="B1764" s="1062" t="s">
        <v>593</v>
      </c>
      <c r="C1764" s="1063"/>
      <c r="D1764" s="1077" t="str">
        <f>'statement of marks'!$A$1</f>
        <v>jk- ck- ek/;fed fo|ky; uohu] fuEckgsM+k</v>
      </c>
      <c r="E1764" s="1077"/>
      <c r="F1764" s="1077"/>
      <c r="G1764" s="1077"/>
      <c r="H1764" s="1078"/>
    </row>
    <row r="1765" spans="1:8" ht="17" customHeight="1">
      <c r="A1765" s="339"/>
      <c r="B1765" s="1062" t="str">
        <f>'statement of marks'!$H$3</f>
        <v>fo|ky; dk Mk;l dksM+ →</v>
      </c>
      <c r="C1765" s="1063"/>
      <c r="D1765" s="1073" t="str">
        <f>'statement of marks'!$I$3</f>
        <v>00001</v>
      </c>
      <c r="E1765" s="1074"/>
      <c r="F1765" s="1075"/>
      <c r="G1765" s="1075"/>
      <c r="H1765" s="1076"/>
    </row>
    <row r="1766" spans="1:8" ht="17" customHeight="1">
      <c r="A1766" s="339"/>
      <c r="B1766" s="1062" t="s">
        <v>579</v>
      </c>
      <c r="C1766" s="1063"/>
      <c r="D1766" s="1077" t="str">
        <f>IF('statement of marks'!H47="","",'statement of marks'!H47)</f>
        <v>v 041</v>
      </c>
      <c r="E1766" s="1077"/>
      <c r="F1766" s="1077"/>
      <c r="G1766" s="1077"/>
      <c r="H1766" s="1078"/>
    </row>
    <row r="1767" spans="1:8" ht="17" customHeight="1">
      <c r="A1767" s="339"/>
      <c r="B1767" s="1062" t="s">
        <v>596</v>
      </c>
      <c r="C1767" s="1063"/>
      <c r="D1767" s="529" t="str">
        <f>IF('statement of marks'!C47="B","Nk=",IF('statement of marks'!C47="G","Nk=k",""))</f>
        <v/>
      </c>
      <c r="E1767" s="529" t="s">
        <v>585</v>
      </c>
      <c r="F1767" s="1111" t="str">
        <f>IF('statement of marks'!B47="","",'statement of marks'!B47)</f>
        <v/>
      </c>
      <c r="G1767" s="1111"/>
      <c r="H1767" s="1112"/>
    </row>
    <row r="1768" spans="1:8" ht="17" customHeight="1">
      <c r="A1768" s="339"/>
      <c r="B1768" s="1062" t="s">
        <v>581</v>
      </c>
      <c r="C1768" s="1063"/>
      <c r="D1768" s="1077" t="str">
        <f>IF('statement of marks'!J47="","",'statement of marks'!J47)</f>
        <v>l 041</v>
      </c>
      <c r="E1768" s="1077"/>
      <c r="F1768" s="1077"/>
      <c r="G1768" s="1077"/>
      <c r="H1768" s="1078"/>
    </row>
    <row r="1769" spans="1:8" ht="17" customHeight="1">
      <c r="A1769" s="339"/>
      <c r="B1769" s="1062" t="s">
        <v>580</v>
      </c>
      <c r="C1769" s="1063"/>
      <c r="D1769" s="1077" t="str">
        <f>IF('statement of marks'!I47="","",'statement of marks'!I47)</f>
        <v>c 041</v>
      </c>
      <c r="E1769" s="1077"/>
      <c r="F1769" s="1077"/>
      <c r="G1769" s="1077"/>
      <c r="H1769" s="1078"/>
    </row>
    <row r="1770" spans="1:8" ht="17" customHeight="1">
      <c r="A1770" s="339"/>
      <c r="B1770" s="1062" t="s">
        <v>598</v>
      </c>
      <c r="C1770" s="1063"/>
      <c r="D1770" s="1077" t="str">
        <f>IF(details!M47="","",details!M47)</f>
        <v/>
      </c>
      <c r="E1770" s="1077"/>
      <c r="F1770" s="1077"/>
      <c r="G1770" s="1077"/>
      <c r="H1770" s="1078"/>
    </row>
    <row r="1771" spans="1:8" ht="17" customHeight="1">
      <c r="A1771" s="339"/>
      <c r="B1771" s="1062" t="s">
        <v>648</v>
      </c>
      <c r="C1771" s="1063"/>
      <c r="D1771" s="1077" t="str">
        <f>IF(details!N47="","",details!N47)</f>
        <v/>
      </c>
      <c r="E1771" s="1077"/>
      <c r="F1771" s="1077"/>
      <c r="G1771" s="1077"/>
      <c r="H1771" s="1078"/>
    </row>
    <row r="1772" spans="1:8" ht="17" customHeight="1">
      <c r="A1772" s="339"/>
      <c r="B1772" s="1062" t="s">
        <v>71</v>
      </c>
      <c r="C1772" s="1063"/>
      <c r="D1772" s="530">
        <f>'statement of marks'!$D$3</f>
        <v>3</v>
      </c>
      <c r="E1772" s="531" t="s">
        <v>583</v>
      </c>
      <c r="F1772" s="530" t="str">
        <f>IF('statement of marks'!E47="","",'statement of marks'!E47)</f>
        <v/>
      </c>
      <c r="G1772" s="531" t="s">
        <v>597</v>
      </c>
      <c r="H1772" s="340" t="str">
        <f>IF(details!F47="","",details!F47)</f>
        <v/>
      </c>
    </row>
    <row r="1773" spans="1:8" ht="17" customHeight="1">
      <c r="A1773" s="339"/>
      <c r="B1773" s="1062" t="s">
        <v>587</v>
      </c>
      <c r="C1773" s="1063"/>
      <c r="D1773" s="1115" t="str">
        <f>IF('statement of marks'!F47="","",'statement of marks'!F47)</f>
        <v/>
      </c>
      <c r="E1773" s="1115"/>
      <c r="F1773" s="1115"/>
      <c r="G1773" s="1115"/>
      <c r="H1773" s="1116"/>
    </row>
    <row r="1774" spans="1:8" ht="17" customHeight="1">
      <c r="A1774" s="339"/>
      <c r="B1774" s="1062" t="s">
        <v>588</v>
      </c>
      <c r="C1774" s="1063"/>
      <c r="D1774" s="1117" t="str">
        <f>IF('statement of marks'!G47="","",'statement of marks'!G47)</f>
        <v/>
      </c>
      <c r="E1774" s="1117"/>
      <c r="F1774" s="1117"/>
      <c r="G1774" s="1117"/>
      <c r="H1774" s="1118"/>
    </row>
    <row r="1775" spans="1:8" ht="17" customHeight="1">
      <c r="A1775" s="339"/>
      <c r="B1775" s="1087" t="s">
        <v>599</v>
      </c>
      <c r="C1775" s="1088"/>
      <c r="D1775" s="1088"/>
      <c r="E1775" s="1089"/>
      <c r="F1775" s="1119" t="str">
        <f>IF(details!P47="","",details!P47)</f>
        <v/>
      </c>
      <c r="G1775" s="1119"/>
      <c r="H1775" s="1120"/>
    </row>
    <row r="1776" spans="1:8" ht="17" customHeight="1">
      <c r="A1776" s="339"/>
      <c r="B1776" s="1062" t="s">
        <v>603</v>
      </c>
      <c r="C1776" s="1063"/>
      <c r="D1776" s="1077" t="str">
        <f>IF(details!L47="","",details!L47)</f>
        <v>Ik 041</v>
      </c>
      <c r="E1776" s="1077"/>
      <c r="F1776" s="1077"/>
      <c r="G1776" s="1077"/>
      <c r="H1776" s="1078"/>
    </row>
    <row r="1777" spans="1:8" ht="17" customHeight="1">
      <c r="A1777" s="339"/>
      <c r="B1777" s="1062" t="s">
        <v>604</v>
      </c>
      <c r="C1777" s="1063"/>
      <c r="D1777" s="1077" t="str">
        <f>IF(details!O47="","",details!O47)</f>
        <v/>
      </c>
      <c r="E1777" s="1077"/>
      <c r="F1777" s="1077"/>
      <c r="G1777" s="1077"/>
      <c r="H1777" s="1078"/>
    </row>
    <row r="1778" spans="1:8" ht="17" customHeight="1">
      <c r="A1778" s="339"/>
      <c r="B1778" s="1062" t="s">
        <v>605</v>
      </c>
      <c r="C1778" s="1063"/>
      <c r="D1778" s="532" t="str">
        <f>IF('statement of marks'!ER47="mRrh.kZ",'statement of marks'!$D$3,"")</f>
        <v/>
      </c>
      <c r="E1778" s="1065" t="s">
        <v>606</v>
      </c>
      <c r="F1778" s="1065"/>
      <c r="G1778" s="1113" t="str">
        <f>IF(D1778="","",D1778+1)</f>
        <v/>
      </c>
      <c r="H1778" s="1114"/>
    </row>
    <row r="1779" spans="1:8" ht="17" customHeight="1">
      <c r="A1779" s="339"/>
      <c r="B1779" s="1062" t="s">
        <v>607</v>
      </c>
      <c r="C1779" s="1063"/>
      <c r="D1779" s="1129">
        <f>IF(details!$L$4="","",details!$L$4)</f>
        <v>42460</v>
      </c>
      <c r="E1779" s="1130"/>
      <c r="F1779" s="1121"/>
      <c r="G1779" s="1121"/>
      <c r="H1779" s="1122"/>
    </row>
    <row r="1780" spans="1:8" ht="17" customHeight="1">
      <c r="A1780" s="339"/>
      <c r="B1780" s="1121"/>
      <c r="C1780" s="1121"/>
      <c r="D1780" s="1066"/>
      <c r="E1780" s="1067"/>
      <c r="F1780" s="1124"/>
      <c r="G1780" s="1124"/>
      <c r="H1780" s="1125"/>
    </row>
    <row r="1781" spans="1:8" ht="17" customHeight="1">
      <c r="A1781" s="339"/>
      <c r="B1781" s="1121" t="str">
        <f>IF(details!$H$4="","",details!$H$4)</f>
        <v>Jherh js[kk oekZ</v>
      </c>
      <c r="C1781" s="1121"/>
      <c r="D1781" s="1066"/>
      <c r="E1781" s="1067"/>
      <c r="F1781" s="1124" t="str">
        <f>IF(details!$E$4="","",details!$E$4)</f>
        <v>Jh jk/ks';ke tk'kh</v>
      </c>
      <c r="G1781" s="1124"/>
      <c r="H1781" s="1125"/>
    </row>
    <row r="1782" spans="1:8" ht="17" customHeight="1">
      <c r="A1782" s="1123" t="s">
        <v>608</v>
      </c>
      <c r="B1782" s="1124"/>
      <c r="C1782" s="1124"/>
      <c r="D1782" s="1064" t="s">
        <v>609</v>
      </c>
      <c r="E1782" s="1064"/>
      <c r="F1782" s="1124" t="s">
        <v>610</v>
      </c>
      <c r="G1782" s="1124"/>
      <c r="H1782" s="1125"/>
    </row>
    <row r="1783" spans="1:8" ht="17" customHeight="1">
      <c r="A1783" s="1082" t="s">
        <v>619</v>
      </c>
      <c r="B1783" s="1083"/>
      <c r="C1783" s="1083"/>
      <c r="D1783" s="1083"/>
      <c r="E1783" s="1083"/>
      <c r="F1783" s="1083"/>
      <c r="G1783" s="1083"/>
      <c r="H1783" s="1084"/>
    </row>
    <row r="1784" spans="1:8" ht="17" customHeight="1">
      <c r="A1784" s="339"/>
      <c r="B1784" s="369" t="s">
        <v>579</v>
      </c>
      <c r="C1784" s="1077" t="str">
        <f>IF('statement of marks'!H47="","",'statement of marks'!H47)</f>
        <v>v 041</v>
      </c>
      <c r="D1784" s="1077"/>
      <c r="E1784" s="1077"/>
      <c r="F1784" s="1077"/>
      <c r="G1784" s="1077"/>
      <c r="H1784" s="1078"/>
    </row>
    <row r="1785" spans="1:8" ht="17" customHeight="1">
      <c r="A1785" s="339"/>
      <c r="B1785" s="369" t="s">
        <v>580</v>
      </c>
      <c r="C1785" s="1077" t="str">
        <f>IF('statement of marks'!I47="","",'statement of marks'!I47)</f>
        <v>c 041</v>
      </c>
      <c r="D1785" s="1077"/>
      <c r="E1785" s="1077"/>
      <c r="F1785" s="1077"/>
      <c r="G1785" s="1077"/>
      <c r="H1785" s="1078"/>
    </row>
    <row r="1786" spans="1:8" ht="17" customHeight="1">
      <c r="A1786" s="339"/>
      <c r="B1786" s="369" t="s">
        <v>581</v>
      </c>
      <c r="C1786" s="1077" t="str">
        <f>IF('statement of marks'!J47="","",'statement of marks'!J47)</f>
        <v>l 041</v>
      </c>
      <c r="D1786" s="1077"/>
      <c r="E1786" s="1077"/>
      <c r="F1786" s="1077"/>
      <c r="G1786" s="1077"/>
      <c r="H1786" s="1078"/>
    </row>
    <row r="1787" spans="1:8" ht="17" customHeight="1">
      <c r="A1787" s="339"/>
      <c r="B1787" s="369" t="s">
        <v>587</v>
      </c>
      <c r="C1787" s="533" t="str">
        <f>IF('statement of marks'!F47="","",'statement of marks'!F47)</f>
        <v/>
      </c>
      <c r="D1787" s="534" t="s">
        <v>622</v>
      </c>
      <c r="E1787" s="1117" t="str">
        <f>IF('statement of marks'!G47="","",'statement of marks'!G47)</f>
        <v/>
      </c>
      <c r="F1787" s="1117"/>
      <c r="G1787" s="1117"/>
      <c r="H1787" s="1118"/>
    </row>
    <row r="1788" spans="1:8" ht="17" customHeight="1">
      <c r="A1788" s="339"/>
      <c r="B1788" s="369" t="s">
        <v>584</v>
      </c>
      <c r="C1788" s="535" t="s">
        <v>612</v>
      </c>
      <c r="D1788" s="536" t="s">
        <v>613</v>
      </c>
      <c r="E1788" s="536" t="s">
        <v>614</v>
      </c>
      <c r="F1788" s="536" t="s">
        <v>615</v>
      </c>
      <c r="G1788" s="536" t="s">
        <v>616</v>
      </c>
      <c r="H1788" s="341"/>
    </row>
    <row r="1789" spans="1:8" ht="17" customHeight="1">
      <c r="A1789" s="339"/>
      <c r="B1789" s="368" t="s">
        <v>617</v>
      </c>
      <c r="C1789" s="537" t="str">
        <f>IF(AND('statement of marks'!$D$3=1,'statement of marks'!ER47="mRrh.kZ"),'statement of marks'!$F$3,"")</f>
        <v/>
      </c>
      <c r="D1789" s="537" t="str">
        <f>IF(AND('statement of marks'!$D$3=2,'statement of marks'!ER47="mRrh.kZ"),'statement of marks'!$F$3,"")</f>
        <v/>
      </c>
      <c r="E1789" s="537" t="str">
        <f>IF(AND('statement of marks'!$D$3=3,'statement of marks'!ER47="mRrh.kZ"),'statement of marks'!$F$3,"")</f>
        <v/>
      </c>
      <c r="F1789" s="537" t="str">
        <f>IF(AND('statement of marks'!$D$3=4,'statement of marks'!ER47="mRrh.kZ"),'statement of marks'!$F$3,"")</f>
        <v/>
      </c>
      <c r="G1789" s="537" t="str">
        <f>IF(AND('statement of marks'!$D$3=5,'statement of marks'!ER47="mRrh.kZ"),'statement of marks'!$F$3,"")</f>
        <v/>
      </c>
      <c r="H1789" s="341"/>
    </row>
    <row r="1790" spans="1:8" ht="17" customHeight="1">
      <c r="A1790" s="339"/>
      <c r="B1790" s="368" t="str">
        <f>'statement of marks'!$DQ$5</f>
        <v>fgUnh</v>
      </c>
      <c r="C1790" s="538"/>
      <c r="D1790" s="539"/>
      <c r="E1790" s="540" t="str">
        <f>IF(OR('statement of marks'!$DS47="",E1789=""),"",'statement of marks'!$DS47)</f>
        <v/>
      </c>
      <c r="F1790" s="540" t="str">
        <f>IF(OR('statement of marks'!$DS47="",F1789=""),"",'statement of marks'!$DS47)</f>
        <v/>
      </c>
      <c r="G1790" s="540" t="str">
        <f>IF(OR('statement of marks'!$DS47="",G1789=""),"",'statement of marks'!$DS47)</f>
        <v/>
      </c>
      <c r="H1790" s="341"/>
    </row>
    <row r="1791" spans="1:8" ht="17" customHeight="1">
      <c r="A1791" s="339"/>
      <c r="B1791" s="549" t="str">
        <f>'statement of marks'!$DW$5</f>
        <v>mnwZ</v>
      </c>
      <c r="C1791" s="538"/>
      <c r="D1791" s="539"/>
      <c r="E1791" s="540" t="str">
        <f>IF(OR('statement of marks'!$DY47="",E1789=""),"",'statement of marks'!$DY47)</f>
        <v/>
      </c>
      <c r="F1791" s="540" t="str">
        <f>IF(OR('statement of marks'!$DY47="",F1789=""),"",'statement of marks'!$DY47)</f>
        <v/>
      </c>
      <c r="G1791" s="540" t="str">
        <f>IF(OR('statement of marks'!$DY47="",G1789=""),"",'statement of marks'!$DY47)</f>
        <v/>
      </c>
      <c r="H1791" s="341"/>
    </row>
    <row r="1792" spans="1:8" ht="17" customHeight="1">
      <c r="A1792" s="339"/>
      <c r="B1792" s="368" t="str">
        <f>'statement of marks'!$DT$5</f>
        <v>vaxszth</v>
      </c>
      <c r="C1792" s="538"/>
      <c r="D1792" s="539"/>
      <c r="E1792" s="540" t="str">
        <f>IF(OR('statement of marks'!$DV47="",E1789=""),"",'statement of marks'!$DV47)</f>
        <v/>
      </c>
      <c r="F1792" s="540" t="str">
        <f>IF(OR('statement of marks'!$DV47="",F1789=""),"",'statement of marks'!$DV47)</f>
        <v/>
      </c>
      <c r="G1792" s="540" t="str">
        <f>IF(OR('statement of marks'!$DV47="",G1789=""),"",'statement of marks'!$DV47)</f>
        <v/>
      </c>
      <c r="H1792" s="341"/>
    </row>
    <row r="1793" spans="1:8" ht="17" customHeight="1">
      <c r="A1793" s="339"/>
      <c r="B1793" s="368" t="str">
        <f>'statement of marks'!$DZ$5</f>
        <v>xf.kr</v>
      </c>
      <c r="C1793" s="538"/>
      <c r="D1793" s="539"/>
      <c r="E1793" s="540" t="str">
        <f>IF(OR('statement of marks'!$EB47="",E1789=""),"",'statement of marks'!$EB47)</f>
        <v/>
      </c>
      <c r="F1793" s="540" t="str">
        <f>IF(OR('statement of marks'!$EB47="",F1789=""),"",'statement of marks'!$EB47)</f>
        <v/>
      </c>
      <c r="G1793" s="540" t="str">
        <f>IF(OR('statement of marks'!$EB47="",G1789=""),"",'statement of marks'!$EB47)</f>
        <v/>
      </c>
      <c r="H1793" s="341"/>
    </row>
    <row r="1794" spans="1:8" ht="17" customHeight="1">
      <c r="A1794" s="339"/>
      <c r="B1794" s="368" t="str">
        <f>'statement of marks'!$EC$5</f>
        <v>Ik;kZoj.k v/;;u</v>
      </c>
      <c r="C1794" s="538"/>
      <c r="D1794" s="539"/>
      <c r="E1794" s="540" t="str">
        <f>IF(OR('statement of marks'!$EE47="",E1790=""),"",'statement of marks'!$EE47)</f>
        <v/>
      </c>
      <c r="F1794" s="540" t="str">
        <f>IF(OR('statement of marks'!$EE47="",F1790=""),"",'statement of marks'!$EE47)</f>
        <v/>
      </c>
      <c r="G1794" s="540" t="str">
        <f>IF(OR('statement of marks'!$EE47="",G1790=""),"",'statement of marks'!$EE47)</f>
        <v/>
      </c>
      <c r="H1794" s="341"/>
    </row>
    <row r="1795" spans="1:8" ht="17" customHeight="1">
      <c r="A1795" s="339"/>
      <c r="B1795" s="368" t="str">
        <f>'statement of marks'!$EF$5</f>
        <v>dk;kZuqHko</v>
      </c>
      <c r="C1795" s="538"/>
      <c r="D1795" s="539"/>
      <c r="E1795" s="540" t="str">
        <f>IF(OR('statement of marks'!$EH47="",E1789=""),"",'statement of marks'!$EH47)</f>
        <v/>
      </c>
      <c r="F1795" s="540" t="str">
        <f>IF(OR('statement of marks'!$EH47="",F1789=""),"",'statement of marks'!$EH47)</f>
        <v/>
      </c>
      <c r="G1795" s="540" t="str">
        <f>IF(OR('statement of marks'!$EH47="",G1789=""),"",'statement of marks'!$EH47)</f>
        <v/>
      </c>
      <c r="H1795" s="341"/>
    </row>
    <row r="1796" spans="1:8" ht="17" customHeight="1">
      <c r="A1796" s="339"/>
      <c r="B1796" s="368" t="str">
        <f>'statement of marks'!$EI$5</f>
        <v>dyk f'k{kk</v>
      </c>
      <c r="C1796" s="538"/>
      <c r="D1796" s="539"/>
      <c r="E1796" s="541" t="str">
        <f>IF(OR('statement of marks'!$EK47="",E1789=""),"",'statement of marks'!$EK47)</f>
        <v/>
      </c>
      <c r="F1796" s="541" t="str">
        <f>IF(OR('statement of marks'!$EK47="",F1789=""),"",'statement of marks'!$EK47)</f>
        <v/>
      </c>
      <c r="G1796" s="541" t="str">
        <f>IF(OR('statement of marks'!$EK47="",G1789=""),"",'statement of marks'!$EK47)</f>
        <v/>
      </c>
      <c r="H1796" s="341"/>
    </row>
    <row r="1797" spans="1:8" ht="17" customHeight="1">
      <c r="A1797" s="339"/>
      <c r="B1797" s="342" t="s">
        <v>649</v>
      </c>
      <c r="C1797" s="542" t="str">
        <f>C1789</f>
        <v/>
      </c>
      <c r="D1797" s="542" t="str">
        <f>D1789</f>
        <v/>
      </c>
      <c r="E1797" s="542" t="str">
        <f>E1789</f>
        <v/>
      </c>
      <c r="F1797" s="542" t="str">
        <f>F1789</f>
        <v/>
      </c>
      <c r="G1797" s="542" t="str">
        <f>G1789</f>
        <v/>
      </c>
      <c r="H1797" s="341"/>
    </row>
    <row r="1798" spans="1:8" ht="17" customHeight="1">
      <c r="A1798" s="339"/>
      <c r="B1798" s="368" t="str">
        <f>'statement of marks'!$EP$5</f>
        <v>Nk= mifLFkfr</v>
      </c>
      <c r="C1798" s="543"/>
      <c r="D1798" s="543"/>
      <c r="E1798" s="544" t="str">
        <f>IF(OR('statement of marks'!$EP47="",E1789=""),"",'statement of marks'!$EP47)</f>
        <v/>
      </c>
      <c r="F1798" s="544" t="str">
        <f>IF(OR('statement of marks'!$EP47="",F1789=""),"",'statement of marks'!$EP47)</f>
        <v/>
      </c>
      <c r="G1798" s="544" t="str">
        <f>IF(OR('statement of marks'!$EP47="",G1789=""),"",'statement of marks'!$EP47)</f>
        <v/>
      </c>
      <c r="H1798" s="341"/>
    </row>
    <row r="1799" spans="1:8" ht="17" customHeight="1">
      <c r="A1799" s="339"/>
      <c r="B1799" s="368" t="str">
        <f>'statement of marks'!$EO$5</f>
        <v>dqy ehfVax</v>
      </c>
      <c r="C1799" s="545"/>
      <c r="D1799" s="545"/>
      <c r="E1799" s="545" t="str">
        <f>IF(OR('statement of marks'!$EO47="",E1789=""),"",'statement of marks'!$EO47)</f>
        <v/>
      </c>
      <c r="F1799" s="545" t="str">
        <f>IF(OR('statement of marks'!$EO47="",F1789=""),"",'statement of marks'!$EO47)</f>
        <v/>
      </c>
      <c r="G1799" s="545" t="str">
        <f>IF(OR('statement of marks'!$EO47="",G1789=""),"",'statement of marks'!$EO47)</f>
        <v/>
      </c>
      <c r="H1799" s="341"/>
    </row>
    <row r="1800" spans="1:8" ht="17" customHeight="1">
      <c r="A1800" s="339"/>
      <c r="B1800" s="368" t="s">
        <v>620</v>
      </c>
      <c r="C1800" s="545" t="str">
        <f>IF(OR(C1798="",C1799=""),"",C1798/C1799*100)</f>
        <v/>
      </c>
      <c r="D1800" s="545" t="str">
        <f t="shared" ref="D1800:G1800" si="43">IF(OR(D1798="",D1799=""),"",D1798/D1799*100)</f>
        <v/>
      </c>
      <c r="E1800" s="545" t="str">
        <f t="shared" si="43"/>
        <v/>
      </c>
      <c r="F1800" s="545" t="str">
        <f t="shared" si="43"/>
        <v/>
      </c>
      <c r="G1800" s="545" t="str">
        <f t="shared" si="43"/>
        <v/>
      </c>
      <c r="H1800" s="341"/>
    </row>
    <row r="1801" spans="1:8" ht="17" customHeight="1">
      <c r="A1801" s="339"/>
      <c r="B1801" s="368" t="s">
        <v>621</v>
      </c>
      <c r="C1801" s="545"/>
      <c r="D1801" s="545"/>
      <c r="E1801" s="545"/>
      <c r="F1801" s="545"/>
      <c r="G1801" s="545"/>
      <c r="H1801" s="341"/>
    </row>
    <row r="1802" spans="1:8" ht="17" customHeight="1">
      <c r="A1802" s="339"/>
      <c r="B1802" s="369" t="s">
        <v>618</v>
      </c>
      <c r="C1802" s="1126" t="str">
        <f>IF('statement of marks'!EY47="","",'statement of marks'!EY47)</f>
        <v/>
      </c>
      <c r="D1802" s="1127"/>
      <c r="E1802" s="1127"/>
      <c r="F1802" s="1127"/>
      <c r="G1802" s="1127"/>
      <c r="H1802" s="1128"/>
    </row>
    <row r="1803" spans="1:8" ht="17" customHeight="1">
      <c r="A1803" s="1098"/>
      <c r="B1803" s="1099"/>
      <c r="C1803" s="1090"/>
      <c r="D1803" s="1090"/>
      <c r="E1803" s="1090"/>
      <c r="F1803" s="1091"/>
      <c r="G1803" s="1091"/>
      <c r="H1803" s="1092"/>
    </row>
    <row r="1804" spans="1:8" ht="17" customHeight="1" thickBot="1">
      <c r="A1804" s="1096" t="s">
        <v>623</v>
      </c>
      <c r="B1804" s="1097"/>
      <c r="C1804" s="1102" t="s">
        <v>73</v>
      </c>
      <c r="D1804" s="1102"/>
      <c r="E1804" s="1102"/>
      <c r="F1804" s="1103" t="s">
        <v>624</v>
      </c>
      <c r="G1804" s="1103"/>
      <c r="H1804" s="1104"/>
    </row>
    <row r="1805" spans="1:8" ht="17" customHeight="1">
      <c r="A1805" s="1079" t="s">
        <v>592</v>
      </c>
      <c r="B1805" s="1080"/>
      <c r="C1805" s="1080"/>
      <c r="D1805" s="1080"/>
      <c r="E1805" s="1080"/>
      <c r="F1805" s="1080"/>
      <c r="G1805" s="1080"/>
      <c r="H1805" s="1081"/>
    </row>
    <row r="1806" spans="1:8" ht="17" customHeight="1">
      <c r="A1806" s="1082" t="s">
        <v>611</v>
      </c>
      <c r="B1806" s="1083"/>
      <c r="C1806" s="1083"/>
      <c r="D1806" s="1083"/>
      <c r="E1806" s="1083"/>
      <c r="F1806" s="1083"/>
      <c r="G1806" s="1083"/>
      <c r="H1806" s="1084"/>
    </row>
    <row r="1807" spans="1:8" ht="17" customHeight="1">
      <c r="A1807" s="339"/>
      <c r="B1807" s="1085" t="s">
        <v>74</v>
      </c>
      <c r="C1807" s="1085"/>
      <c r="D1807" s="527">
        <f>YEAR(details!F48)</f>
        <v>1900</v>
      </c>
      <c r="E1807" s="528" t="s">
        <v>594</v>
      </c>
      <c r="F1807" s="527" t="str">
        <f>'statement of marks'!$F$3</f>
        <v>2015-16</v>
      </c>
      <c r="G1807" s="1085" t="s">
        <v>595</v>
      </c>
      <c r="H1807" s="1086"/>
    </row>
    <row r="1808" spans="1:8" ht="17" customHeight="1">
      <c r="A1808" s="339"/>
      <c r="B1808" s="1062" t="s">
        <v>593</v>
      </c>
      <c r="C1808" s="1063"/>
      <c r="D1808" s="1077" t="str">
        <f>'statement of marks'!$A$1</f>
        <v>jk- ck- ek/;fed fo|ky; uohu] fuEckgsM+k</v>
      </c>
      <c r="E1808" s="1077"/>
      <c r="F1808" s="1077"/>
      <c r="G1808" s="1077"/>
      <c r="H1808" s="1078"/>
    </row>
    <row r="1809" spans="1:8" ht="17" customHeight="1">
      <c r="A1809" s="339"/>
      <c r="B1809" s="1062" t="str">
        <f>'statement of marks'!$H$3</f>
        <v>fo|ky; dk Mk;l dksM+ →</v>
      </c>
      <c r="C1809" s="1063"/>
      <c r="D1809" s="1073" t="str">
        <f>'statement of marks'!$I$3</f>
        <v>00001</v>
      </c>
      <c r="E1809" s="1074"/>
      <c r="F1809" s="1075"/>
      <c r="G1809" s="1075"/>
      <c r="H1809" s="1076"/>
    </row>
    <row r="1810" spans="1:8" ht="17" customHeight="1">
      <c r="A1810" s="339"/>
      <c r="B1810" s="1062" t="s">
        <v>579</v>
      </c>
      <c r="C1810" s="1063"/>
      <c r="D1810" s="1077" t="str">
        <f>IF('statement of marks'!H48="","",'statement of marks'!H48)</f>
        <v>v 042</v>
      </c>
      <c r="E1810" s="1077"/>
      <c r="F1810" s="1077"/>
      <c r="G1810" s="1077"/>
      <c r="H1810" s="1078"/>
    </row>
    <row r="1811" spans="1:8" ht="17" customHeight="1">
      <c r="A1811" s="339"/>
      <c r="B1811" s="1062" t="s">
        <v>596</v>
      </c>
      <c r="C1811" s="1063"/>
      <c r="D1811" s="529" t="str">
        <f>IF('statement of marks'!C48="B","Nk=",IF('statement of marks'!C48="G","Nk=k",""))</f>
        <v/>
      </c>
      <c r="E1811" s="529" t="s">
        <v>585</v>
      </c>
      <c r="F1811" s="1111" t="str">
        <f>IF('statement of marks'!B48="","",'statement of marks'!B48)</f>
        <v/>
      </c>
      <c r="G1811" s="1111"/>
      <c r="H1811" s="1112"/>
    </row>
    <row r="1812" spans="1:8" ht="17" customHeight="1">
      <c r="A1812" s="339"/>
      <c r="B1812" s="1062" t="s">
        <v>581</v>
      </c>
      <c r="C1812" s="1063"/>
      <c r="D1812" s="1077" t="str">
        <f>IF('statement of marks'!J48="","",'statement of marks'!J48)</f>
        <v>l 042</v>
      </c>
      <c r="E1812" s="1077"/>
      <c r="F1812" s="1077"/>
      <c r="G1812" s="1077"/>
      <c r="H1812" s="1078"/>
    </row>
    <row r="1813" spans="1:8" ht="17" customHeight="1">
      <c r="A1813" s="339"/>
      <c r="B1813" s="1062" t="s">
        <v>580</v>
      </c>
      <c r="C1813" s="1063"/>
      <c r="D1813" s="1077" t="str">
        <f>IF('statement of marks'!I48="","",'statement of marks'!I48)</f>
        <v>c 042</v>
      </c>
      <c r="E1813" s="1077"/>
      <c r="F1813" s="1077"/>
      <c r="G1813" s="1077"/>
      <c r="H1813" s="1078"/>
    </row>
    <row r="1814" spans="1:8" ht="17" customHeight="1">
      <c r="A1814" s="339"/>
      <c r="B1814" s="1062" t="s">
        <v>598</v>
      </c>
      <c r="C1814" s="1063"/>
      <c r="D1814" s="1077" t="str">
        <f>IF(details!M48="","",details!M48)</f>
        <v/>
      </c>
      <c r="E1814" s="1077"/>
      <c r="F1814" s="1077"/>
      <c r="G1814" s="1077"/>
      <c r="H1814" s="1078"/>
    </row>
    <row r="1815" spans="1:8" ht="17" customHeight="1">
      <c r="A1815" s="339"/>
      <c r="B1815" s="1062" t="s">
        <v>648</v>
      </c>
      <c r="C1815" s="1063"/>
      <c r="D1815" s="1077" t="str">
        <f>IF(details!N48="","",details!N48)</f>
        <v/>
      </c>
      <c r="E1815" s="1077"/>
      <c r="F1815" s="1077"/>
      <c r="G1815" s="1077"/>
      <c r="H1815" s="1078"/>
    </row>
    <row r="1816" spans="1:8" ht="17" customHeight="1">
      <c r="A1816" s="339"/>
      <c r="B1816" s="1062" t="s">
        <v>71</v>
      </c>
      <c r="C1816" s="1063"/>
      <c r="D1816" s="530">
        <f>'statement of marks'!$D$3</f>
        <v>3</v>
      </c>
      <c r="E1816" s="531" t="s">
        <v>583</v>
      </c>
      <c r="F1816" s="530" t="str">
        <f>IF('statement of marks'!E48="","",'statement of marks'!E48)</f>
        <v/>
      </c>
      <c r="G1816" s="531" t="s">
        <v>597</v>
      </c>
      <c r="H1816" s="340" t="str">
        <f>IF(details!F48="","",details!F48)</f>
        <v/>
      </c>
    </row>
    <row r="1817" spans="1:8" ht="17" customHeight="1">
      <c r="A1817" s="339"/>
      <c r="B1817" s="1062" t="s">
        <v>587</v>
      </c>
      <c r="C1817" s="1063"/>
      <c r="D1817" s="1115" t="str">
        <f>IF('statement of marks'!F48="","",'statement of marks'!F48)</f>
        <v/>
      </c>
      <c r="E1817" s="1115"/>
      <c r="F1817" s="1115"/>
      <c r="G1817" s="1115"/>
      <c r="H1817" s="1116"/>
    </row>
    <row r="1818" spans="1:8" ht="17" customHeight="1">
      <c r="A1818" s="339"/>
      <c r="B1818" s="1062" t="s">
        <v>588</v>
      </c>
      <c r="C1818" s="1063"/>
      <c r="D1818" s="1117" t="str">
        <f>IF('statement of marks'!G48="","",'statement of marks'!G48)</f>
        <v/>
      </c>
      <c r="E1818" s="1117"/>
      <c r="F1818" s="1117"/>
      <c r="G1818" s="1117"/>
      <c r="H1818" s="1118"/>
    </row>
    <row r="1819" spans="1:8" ht="17" customHeight="1">
      <c r="A1819" s="339"/>
      <c r="B1819" s="1087" t="s">
        <v>599</v>
      </c>
      <c r="C1819" s="1088"/>
      <c r="D1819" s="1088"/>
      <c r="E1819" s="1089"/>
      <c r="F1819" s="1119" t="str">
        <f>IF(details!P48="","",details!P48)</f>
        <v/>
      </c>
      <c r="G1819" s="1119"/>
      <c r="H1819" s="1120"/>
    </row>
    <row r="1820" spans="1:8" ht="17" customHeight="1">
      <c r="A1820" s="339"/>
      <c r="B1820" s="1062" t="s">
        <v>603</v>
      </c>
      <c r="C1820" s="1063"/>
      <c r="D1820" s="1077" t="str">
        <f>IF(details!L48="","",details!L48)</f>
        <v>Ik 042</v>
      </c>
      <c r="E1820" s="1077"/>
      <c r="F1820" s="1077"/>
      <c r="G1820" s="1077"/>
      <c r="H1820" s="1078"/>
    </row>
    <row r="1821" spans="1:8" ht="17" customHeight="1">
      <c r="A1821" s="339"/>
      <c r="B1821" s="1062" t="s">
        <v>604</v>
      </c>
      <c r="C1821" s="1063"/>
      <c r="D1821" s="1077" t="str">
        <f>IF(details!O48="","",details!O48)</f>
        <v/>
      </c>
      <c r="E1821" s="1077"/>
      <c r="F1821" s="1077"/>
      <c r="G1821" s="1077"/>
      <c r="H1821" s="1078"/>
    </row>
    <row r="1822" spans="1:8" ht="17" customHeight="1">
      <c r="A1822" s="339"/>
      <c r="B1822" s="1062" t="s">
        <v>605</v>
      </c>
      <c r="C1822" s="1063"/>
      <c r="D1822" s="532" t="str">
        <f>IF('statement of marks'!ER48="mRrh.kZ",'statement of marks'!$D$3,"")</f>
        <v/>
      </c>
      <c r="E1822" s="1065" t="s">
        <v>606</v>
      </c>
      <c r="F1822" s="1065"/>
      <c r="G1822" s="1113" t="str">
        <f>IF(D1822="","",D1822+1)</f>
        <v/>
      </c>
      <c r="H1822" s="1114"/>
    </row>
    <row r="1823" spans="1:8" ht="17" customHeight="1">
      <c r="A1823" s="339"/>
      <c r="B1823" s="1062" t="s">
        <v>607</v>
      </c>
      <c r="C1823" s="1063"/>
      <c r="D1823" s="1129">
        <f>IF(details!$L$4="","",details!$L$4)</f>
        <v>42460</v>
      </c>
      <c r="E1823" s="1130"/>
      <c r="F1823" s="1121"/>
      <c r="G1823" s="1121"/>
      <c r="H1823" s="1122"/>
    </row>
    <row r="1824" spans="1:8" ht="17" customHeight="1">
      <c r="A1824" s="339"/>
      <c r="B1824" s="1121"/>
      <c r="C1824" s="1121"/>
      <c r="D1824" s="1066"/>
      <c r="E1824" s="1067"/>
      <c r="F1824" s="1124"/>
      <c r="G1824" s="1124"/>
      <c r="H1824" s="1125"/>
    </row>
    <row r="1825" spans="1:8" ht="17" customHeight="1">
      <c r="A1825" s="339"/>
      <c r="B1825" s="1121" t="str">
        <f>IF(details!$H$4="","",details!$H$4)</f>
        <v>Jherh js[kk oekZ</v>
      </c>
      <c r="C1825" s="1121"/>
      <c r="D1825" s="1066"/>
      <c r="E1825" s="1067"/>
      <c r="F1825" s="1124" t="str">
        <f>IF(details!$E$4="","",details!$E$4)</f>
        <v>Jh jk/ks';ke tk'kh</v>
      </c>
      <c r="G1825" s="1124"/>
      <c r="H1825" s="1125"/>
    </row>
    <row r="1826" spans="1:8" ht="17" customHeight="1">
      <c r="A1826" s="1123" t="s">
        <v>608</v>
      </c>
      <c r="B1826" s="1124"/>
      <c r="C1826" s="1124"/>
      <c r="D1826" s="1064" t="s">
        <v>609</v>
      </c>
      <c r="E1826" s="1064"/>
      <c r="F1826" s="1124" t="s">
        <v>610</v>
      </c>
      <c r="G1826" s="1124"/>
      <c r="H1826" s="1125"/>
    </row>
    <row r="1827" spans="1:8" ht="17" customHeight="1">
      <c r="A1827" s="1082" t="s">
        <v>619</v>
      </c>
      <c r="B1827" s="1083"/>
      <c r="C1827" s="1083"/>
      <c r="D1827" s="1083"/>
      <c r="E1827" s="1083"/>
      <c r="F1827" s="1083"/>
      <c r="G1827" s="1083"/>
      <c r="H1827" s="1084"/>
    </row>
    <row r="1828" spans="1:8" ht="17" customHeight="1">
      <c r="A1828" s="339"/>
      <c r="B1828" s="369" t="s">
        <v>579</v>
      </c>
      <c r="C1828" s="1077" t="str">
        <f>IF('statement of marks'!H48="","",'statement of marks'!H48)</f>
        <v>v 042</v>
      </c>
      <c r="D1828" s="1077"/>
      <c r="E1828" s="1077"/>
      <c r="F1828" s="1077"/>
      <c r="G1828" s="1077"/>
      <c r="H1828" s="1078"/>
    </row>
    <row r="1829" spans="1:8" ht="17" customHeight="1">
      <c r="A1829" s="339"/>
      <c r="B1829" s="369" t="s">
        <v>580</v>
      </c>
      <c r="C1829" s="1077" t="str">
        <f>IF('statement of marks'!I48="","",'statement of marks'!I48)</f>
        <v>c 042</v>
      </c>
      <c r="D1829" s="1077"/>
      <c r="E1829" s="1077"/>
      <c r="F1829" s="1077"/>
      <c r="G1829" s="1077"/>
      <c r="H1829" s="1078"/>
    </row>
    <row r="1830" spans="1:8" ht="17" customHeight="1">
      <c r="A1830" s="339"/>
      <c r="B1830" s="369" t="s">
        <v>581</v>
      </c>
      <c r="C1830" s="1077" t="str">
        <f>IF('statement of marks'!J48="","",'statement of marks'!J48)</f>
        <v>l 042</v>
      </c>
      <c r="D1830" s="1077"/>
      <c r="E1830" s="1077"/>
      <c r="F1830" s="1077"/>
      <c r="G1830" s="1077"/>
      <c r="H1830" s="1078"/>
    </row>
    <row r="1831" spans="1:8" ht="17" customHeight="1">
      <c r="A1831" s="339"/>
      <c r="B1831" s="369" t="s">
        <v>587</v>
      </c>
      <c r="C1831" s="533" t="str">
        <f>IF('statement of marks'!F48="","",'statement of marks'!F48)</f>
        <v/>
      </c>
      <c r="D1831" s="534" t="s">
        <v>622</v>
      </c>
      <c r="E1831" s="1117" t="str">
        <f>IF('statement of marks'!G48="","",'statement of marks'!G48)</f>
        <v/>
      </c>
      <c r="F1831" s="1117"/>
      <c r="G1831" s="1117"/>
      <c r="H1831" s="1118"/>
    </row>
    <row r="1832" spans="1:8" ht="17" customHeight="1">
      <c r="A1832" s="339"/>
      <c r="B1832" s="369" t="s">
        <v>584</v>
      </c>
      <c r="C1832" s="535" t="s">
        <v>612</v>
      </c>
      <c r="D1832" s="536" t="s">
        <v>613</v>
      </c>
      <c r="E1832" s="536" t="s">
        <v>614</v>
      </c>
      <c r="F1832" s="536" t="s">
        <v>615</v>
      </c>
      <c r="G1832" s="536" t="s">
        <v>616</v>
      </c>
      <c r="H1832" s="341"/>
    </row>
    <row r="1833" spans="1:8" ht="17" customHeight="1">
      <c r="A1833" s="339"/>
      <c r="B1833" s="368" t="s">
        <v>617</v>
      </c>
      <c r="C1833" s="537" t="str">
        <f>IF(AND('statement of marks'!$D$3=1,'statement of marks'!ER48="mRrh.kZ"),'statement of marks'!$F$3,"")</f>
        <v/>
      </c>
      <c r="D1833" s="537" t="str">
        <f>IF(AND('statement of marks'!$D$3=2,'statement of marks'!ER48="mRrh.kZ"),'statement of marks'!$F$3,"")</f>
        <v/>
      </c>
      <c r="E1833" s="537" t="str">
        <f>IF(AND('statement of marks'!$D$3=3,'statement of marks'!ER48="mRrh.kZ"),'statement of marks'!$F$3,"")</f>
        <v/>
      </c>
      <c r="F1833" s="537" t="str">
        <f>IF(AND('statement of marks'!$D$3=4,'statement of marks'!ER48="mRrh.kZ"),'statement of marks'!$F$3,"")</f>
        <v/>
      </c>
      <c r="G1833" s="537" t="str">
        <f>IF(AND('statement of marks'!$D$3=5,'statement of marks'!ER48="mRrh.kZ"),'statement of marks'!$F$3,"")</f>
        <v/>
      </c>
      <c r="H1833" s="341"/>
    </row>
    <row r="1834" spans="1:8" ht="17" customHeight="1">
      <c r="A1834" s="339"/>
      <c r="B1834" s="368" t="str">
        <f>'statement of marks'!$DQ$5</f>
        <v>fgUnh</v>
      </c>
      <c r="C1834" s="538"/>
      <c r="D1834" s="539"/>
      <c r="E1834" s="540" t="str">
        <f>IF(OR('statement of marks'!$DS48="",E1833=""),"",'statement of marks'!$DS48)</f>
        <v/>
      </c>
      <c r="F1834" s="540" t="str">
        <f>IF(OR('statement of marks'!$DS48="",F1833=""),"",'statement of marks'!$DS48)</f>
        <v/>
      </c>
      <c r="G1834" s="540" t="str">
        <f>IF(OR('statement of marks'!$DS48="",G1833=""),"",'statement of marks'!$DS48)</f>
        <v/>
      </c>
      <c r="H1834" s="341"/>
    </row>
    <row r="1835" spans="1:8" ht="17" customHeight="1">
      <c r="A1835" s="339"/>
      <c r="B1835" s="549" t="str">
        <f>'statement of marks'!$DW$5</f>
        <v>mnwZ</v>
      </c>
      <c r="C1835" s="538"/>
      <c r="D1835" s="539"/>
      <c r="E1835" s="540" t="str">
        <f>IF(OR('statement of marks'!$DY48="",E1833=""),"",'statement of marks'!$DY48)</f>
        <v/>
      </c>
      <c r="F1835" s="540" t="str">
        <f>IF(OR('statement of marks'!$DY48="",F1833=""),"",'statement of marks'!$DY48)</f>
        <v/>
      </c>
      <c r="G1835" s="540" t="str">
        <f>IF(OR('statement of marks'!$DY48="",G1833=""),"",'statement of marks'!$DY48)</f>
        <v/>
      </c>
      <c r="H1835" s="341"/>
    </row>
    <row r="1836" spans="1:8" ht="17" customHeight="1">
      <c r="A1836" s="339"/>
      <c r="B1836" s="368" t="str">
        <f>'statement of marks'!$DT$5</f>
        <v>vaxszth</v>
      </c>
      <c r="C1836" s="538"/>
      <c r="D1836" s="539"/>
      <c r="E1836" s="540" t="str">
        <f>IF(OR('statement of marks'!$DV48="",E1833=""),"",'statement of marks'!$DV48)</f>
        <v/>
      </c>
      <c r="F1836" s="540" t="str">
        <f>IF(OR('statement of marks'!$DV48="",F1833=""),"",'statement of marks'!$DV48)</f>
        <v/>
      </c>
      <c r="G1836" s="540" t="str">
        <f>IF(OR('statement of marks'!$DV48="",G1833=""),"",'statement of marks'!$DV48)</f>
        <v/>
      </c>
      <c r="H1836" s="341"/>
    </row>
    <row r="1837" spans="1:8" ht="17" customHeight="1">
      <c r="A1837" s="339"/>
      <c r="B1837" s="368" t="str">
        <f>'statement of marks'!$DZ$5</f>
        <v>xf.kr</v>
      </c>
      <c r="C1837" s="538"/>
      <c r="D1837" s="539"/>
      <c r="E1837" s="540" t="str">
        <f>IF(OR('statement of marks'!$EB48="",E1833=""),"",'statement of marks'!$EB48)</f>
        <v/>
      </c>
      <c r="F1837" s="540" t="str">
        <f>IF(OR('statement of marks'!$EB48="",F1833=""),"",'statement of marks'!$EB48)</f>
        <v/>
      </c>
      <c r="G1837" s="540" t="str">
        <f>IF(OR('statement of marks'!$EB48="",G1833=""),"",'statement of marks'!$EB48)</f>
        <v/>
      </c>
      <c r="H1837" s="341"/>
    </row>
    <row r="1838" spans="1:8" ht="17" customHeight="1">
      <c r="A1838" s="339"/>
      <c r="B1838" s="368" t="str">
        <f>'statement of marks'!$EC$5</f>
        <v>Ik;kZoj.k v/;;u</v>
      </c>
      <c r="C1838" s="538"/>
      <c r="D1838" s="539"/>
      <c r="E1838" s="540" t="str">
        <f>IF(OR('statement of marks'!$EE48="",E1834=""),"",'statement of marks'!$EE48)</f>
        <v/>
      </c>
      <c r="F1838" s="540" t="str">
        <f>IF(OR('statement of marks'!$EE48="",F1834=""),"",'statement of marks'!$EE48)</f>
        <v/>
      </c>
      <c r="G1838" s="540" t="str">
        <f>IF(OR('statement of marks'!$EE48="",G1834=""),"",'statement of marks'!$EE48)</f>
        <v/>
      </c>
      <c r="H1838" s="341"/>
    </row>
    <row r="1839" spans="1:8" ht="17" customHeight="1">
      <c r="A1839" s="339"/>
      <c r="B1839" s="368" t="str">
        <f>'statement of marks'!$EF$5</f>
        <v>dk;kZuqHko</v>
      </c>
      <c r="C1839" s="538"/>
      <c r="D1839" s="539"/>
      <c r="E1839" s="540" t="str">
        <f>IF(OR('statement of marks'!$EH48="",E1833=""),"",'statement of marks'!$EH48)</f>
        <v/>
      </c>
      <c r="F1839" s="540" t="str">
        <f>IF(OR('statement of marks'!$EH48="",F1833=""),"",'statement of marks'!$EH48)</f>
        <v/>
      </c>
      <c r="G1839" s="540" t="str">
        <f>IF(OR('statement of marks'!$EH48="",G1833=""),"",'statement of marks'!$EH48)</f>
        <v/>
      </c>
      <c r="H1839" s="341"/>
    </row>
    <row r="1840" spans="1:8" ht="17" customHeight="1">
      <c r="A1840" s="339"/>
      <c r="B1840" s="368" t="str">
        <f>'statement of marks'!$EI$5</f>
        <v>dyk f'k{kk</v>
      </c>
      <c r="C1840" s="538"/>
      <c r="D1840" s="539"/>
      <c r="E1840" s="541" t="str">
        <f>IF(OR('statement of marks'!$EK48="",E1833=""),"",'statement of marks'!$EK48)</f>
        <v/>
      </c>
      <c r="F1840" s="541" t="str">
        <f>IF(OR('statement of marks'!$EK48="",F1833=""),"",'statement of marks'!$EK48)</f>
        <v/>
      </c>
      <c r="G1840" s="541" t="str">
        <f>IF(OR('statement of marks'!$EK48="",G1833=""),"",'statement of marks'!$EK48)</f>
        <v/>
      </c>
      <c r="H1840" s="341"/>
    </row>
    <row r="1841" spans="1:8" ht="17" customHeight="1">
      <c r="A1841" s="339"/>
      <c r="B1841" s="342" t="s">
        <v>649</v>
      </c>
      <c r="C1841" s="542" t="str">
        <f>C1833</f>
        <v/>
      </c>
      <c r="D1841" s="542" t="str">
        <f>D1833</f>
        <v/>
      </c>
      <c r="E1841" s="542" t="str">
        <f>E1833</f>
        <v/>
      </c>
      <c r="F1841" s="542" t="str">
        <f>F1833</f>
        <v/>
      </c>
      <c r="G1841" s="542" t="str">
        <f>G1833</f>
        <v/>
      </c>
      <c r="H1841" s="341"/>
    </row>
    <row r="1842" spans="1:8" ht="17" customHeight="1">
      <c r="A1842" s="339"/>
      <c r="B1842" s="368" t="str">
        <f>'statement of marks'!$EP$5</f>
        <v>Nk= mifLFkfr</v>
      </c>
      <c r="C1842" s="543"/>
      <c r="D1842" s="543"/>
      <c r="E1842" s="544" t="str">
        <f>IF(OR('statement of marks'!$EP48="",E1833=""),"",'statement of marks'!$EP48)</f>
        <v/>
      </c>
      <c r="F1842" s="544" t="str">
        <f>IF(OR('statement of marks'!$EP48="",F1833=""),"",'statement of marks'!$EP48)</f>
        <v/>
      </c>
      <c r="G1842" s="544" t="str">
        <f>IF(OR('statement of marks'!$EP48="",G1833=""),"",'statement of marks'!$EP48)</f>
        <v/>
      </c>
      <c r="H1842" s="341"/>
    </row>
    <row r="1843" spans="1:8" ht="17" customHeight="1">
      <c r="A1843" s="339"/>
      <c r="B1843" s="368" t="str">
        <f>'statement of marks'!$EO$5</f>
        <v>dqy ehfVax</v>
      </c>
      <c r="C1843" s="545"/>
      <c r="D1843" s="545"/>
      <c r="E1843" s="545" t="str">
        <f>IF(OR('statement of marks'!$EO48="",E1833=""),"",'statement of marks'!$EO48)</f>
        <v/>
      </c>
      <c r="F1843" s="545" t="str">
        <f>IF(OR('statement of marks'!$EO48="",F1833=""),"",'statement of marks'!$EO48)</f>
        <v/>
      </c>
      <c r="G1843" s="545" t="str">
        <f>IF(OR('statement of marks'!$EO48="",G1833=""),"",'statement of marks'!$EO48)</f>
        <v/>
      </c>
      <c r="H1843" s="341"/>
    </row>
    <row r="1844" spans="1:8" ht="17" customHeight="1">
      <c r="A1844" s="339"/>
      <c r="B1844" s="368" t="s">
        <v>620</v>
      </c>
      <c r="C1844" s="545" t="str">
        <f>IF(OR(C1842="",C1843=""),"",C1842/C1843*100)</f>
        <v/>
      </c>
      <c r="D1844" s="545" t="str">
        <f t="shared" ref="D1844:G1844" si="44">IF(OR(D1842="",D1843=""),"",D1842/D1843*100)</f>
        <v/>
      </c>
      <c r="E1844" s="545" t="str">
        <f t="shared" si="44"/>
        <v/>
      </c>
      <c r="F1844" s="545" t="str">
        <f t="shared" si="44"/>
        <v/>
      </c>
      <c r="G1844" s="545" t="str">
        <f t="shared" si="44"/>
        <v/>
      </c>
      <c r="H1844" s="341"/>
    </row>
    <row r="1845" spans="1:8" ht="17" customHeight="1">
      <c r="A1845" s="339"/>
      <c r="B1845" s="368" t="s">
        <v>621</v>
      </c>
      <c r="C1845" s="545"/>
      <c r="D1845" s="545"/>
      <c r="E1845" s="545"/>
      <c r="F1845" s="545"/>
      <c r="G1845" s="545"/>
      <c r="H1845" s="341"/>
    </row>
    <row r="1846" spans="1:8" ht="17" customHeight="1">
      <c r="A1846" s="339"/>
      <c r="B1846" s="369" t="s">
        <v>618</v>
      </c>
      <c r="C1846" s="1126" t="str">
        <f>IF('statement of marks'!EY48="","",'statement of marks'!EY48)</f>
        <v/>
      </c>
      <c r="D1846" s="1127"/>
      <c r="E1846" s="1127"/>
      <c r="F1846" s="1127"/>
      <c r="G1846" s="1127"/>
      <c r="H1846" s="1128"/>
    </row>
    <row r="1847" spans="1:8" ht="17" customHeight="1">
      <c r="A1847" s="1098"/>
      <c r="B1847" s="1099"/>
      <c r="C1847" s="1090"/>
      <c r="D1847" s="1090"/>
      <c r="E1847" s="1090"/>
      <c r="F1847" s="1091"/>
      <c r="G1847" s="1091"/>
      <c r="H1847" s="1092"/>
    </row>
    <row r="1848" spans="1:8" ht="17" customHeight="1" thickBot="1">
      <c r="A1848" s="1096" t="s">
        <v>623</v>
      </c>
      <c r="B1848" s="1097"/>
      <c r="C1848" s="1102" t="s">
        <v>73</v>
      </c>
      <c r="D1848" s="1102"/>
      <c r="E1848" s="1102"/>
      <c r="F1848" s="1103" t="s">
        <v>624</v>
      </c>
      <c r="G1848" s="1103"/>
      <c r="H1848" s="1104"/>
    </row>
    <row r="1849" spans="1:8" ht="17" customHeight="1">
      <c r="A1849" s="1079" t="s">
        <v>592</v>
      </c>
      <c r="B1849" s="1080"/>
      <c r="C1849" s="1080"/>
      <c r="D1849" s="1080"/>
      <c r="E1849" s="1080"/>
      <c r="F1849" s="1080"/>
      <c r="G1849" s="1080"/>
      <c r="H1849" s="1081"/>
    </row>
    <row r="1850" spans="1:8" ht="17" customHeight="1">
      <c r="A1850" s="1082" t="s">
        <v>611</v>
      </c>
      <c r="B1850" s="1083"/>
      <c r="C1850" s="1083"/>
      <c r="D1850" s="1083"/>
      <c r="E1850" s="1083"/>
      <c r="F1850" s="1083"/>
      <c r="G1850" s="1083"/>
      <c r="H1850" s="1084"/>
    </row>
    <row r="1851" spans="1:8" ht="17" customHeight="1">
      <c r="A1851" s="339"/>
      <c r="B1851" s="1085" t="s">
        <v>74</v>
      </c>
      <c r="C1851" s="1085"/>
      <c r="D1851" s="527">
        <f>YEAR(details!F49)</f>
        <v>1900</v>
      </c>
      <c r="E1851" s="528" t="s">
        <v>594</v>
      </c>
      <c r="F1851" s="527" t="str">
        <f>'statement of marks'!$F$3</f>
        <v>2015-16</v>
      </c>
      <c r="G1851" s="1085" t="s">
        <v>595</v>
      </c>
      <c r="H1851" s="1086"/>
    </row>
    <row r="1852" spans="1:8" ht="17" customHeight="1">
      <c r="A1852" s="339"/>
      <c r="B1852" s="1062" t="s">
        <v>593</v>
      </c>
      <c r="C1852" s="1063"/>
      <c r="D1852" s="1077" t="str">
        <f>'statement of marks'!$A$1</f>
        <v>jk- ck- ek/;fed fo|ky; uohu] fuEckgsM+k</v>
      </c>
      <c r="E1852" s="1077"/>
      <c r="F1852" s="1077"/>
      <c r="G1852" s="1077"/>
      <c r="H1852" s="1078"/>
    </row>
    <row r="1853" spans="1:8" ht="17" customHeight="1">
      <c r="A1853" s="339"/>
      <c r="B1853" s="1062" t="str">
        <f>'statement of marks'!$H$3</f>
        <v>fo|ky; dk Mk;l dksM+ →</v>
      </c>
      <c r="C1853" s="1063"/>
      <c r="D1853" s="1073" t="str">
        <f>'statement of marks'!$I$3</f>
        <v>00001</v>
      </c>
      <c r="E1853" s="1074"/>
      <c r="F1853" s="1075"/>
      <c r="G1853" s="1075"/>
      <c r="H1853" s="1076"/>
    </row>
    <row r="1854" spans="1:8" ht="17" customHeight="1">
      <c r="A1854" s="339"/>
      <c r="B1854" s="1062" t="s">
        <v>579</v>
      </c>
      <c r="C1854" s="1063"/>
      <c r="D1854" s="1077" t="str">
        <f>IF('statement of marks'!H49="","",'statement of marks'!H49)</f>
        <v>v 043</v>
      </c>
      <c r="E1854" s="1077"/>
      <c r="F1854" s="1077"/>
      <c r="G1854" s="1077"/>
      <c r="H1854" s="1078"/>
    </row>
    <row r="1855" spans="1:8" ht="17" customHeight="1">
      <c r="A1855" s="339"/>
      <c r="B1855" s="1062" t="s">
        <v>596</v>
      </c>
      <c r="C1855" s="1063"/>
      <c r="D1855" s="529" t="str">
        <f>IF('statement of marks'!C49="B","Nk=",IF('statement of marks'!C49="G","Nk=k",""))</f>
        <v/>
      </c>
      <c r="E1855" s="529" t="s">
        <v>585</v>
      </c>
      <c r="F1855" s="1111" t="str">
        <f>IF('statement of marks'!B49="","",'statement of marks'!B49)</f>
        <v/>
      </c>
      <c r="G1855" s="1111"/>
      <c r="H1855" s="1112"/>
    </row>
    <row r="1856" spans="1:8" ht="17" customHeight="1">
      <c r="A1856" s="339"/>
      <c r="B1856" s="1062" t="s">
        <v>581</v>
      </c>
      <c r="C1856" s="1063"/>
      <c r="D1856" s="1077" t="str">
        <f>IF('statement of marks'!J49="","",'statement of marks'!J49)</f>
        <v>l 043</v>
      </c>
      <c r="E1856" s="1077"/>
      <c r="F1856" s="1077"/>
      <c r="G1856" s="1077"/>
      <c r="H1856" s="1078"/>
    </row>
    <row r="1857" spans="1:8" ht="17" customHeight="1">
      <c r="A1857" s="339"/>
      <c r="B1857" s="1062" t="s">
        <v>580</v>
      </c>
      <c r="C1857" s="1063"/>
      <c r="D1857" s="1077" t="str">
        <f>IF('statement of marks'!I49="","",'statement of marks'!I49)</f>
        <v>c 043</v>
      </c>
      <c r="E1857" s="1077"/>
      <c r="F1857" s="1077"/>
      <c r="G1857" s="1077"/>
      <c r="H1857" s="1078"/>
    </row>
    <row r="1858" spans="1:8" ht="17" customHeight="1">
      <c r="A1858" s="339"/>
      <c r="B1858" s="1062" t="s">
        <v>598</v>
      </c>
      <c r="C1858" s="1063"/>
      <c r="D1858" s="1077" t="str">
        <f>IF(details!M49="","",details!M49)</f>
        <v/>
      </c>
      <c r="E1858" s="1077"/>
      <c r="F1858" s="1077"/>
      <c r="G1858" s="1077"/>
      <c r="H1858" s="1078"/>
    </row>
    <row r="1859" spans="1:8" ht="17" customHeight="1">
      <c r="A1859" s="339"/>
      <c r="B1859" s="1062" t="s">
        <v>648</v>
      </c>
      <c r="C1859" s="1063"/>
      <c r="D1859" s="1077" t="str">
        <f>IF(details!N49="","",details!N49)</f>
        <v/>
      </c>
      <c r="E1859" s="1077"/>
      <c r="F1859" s="1077"/>
      <c r="G1859" s="1077"/>
      <c r="H1859" s="1078"/>
    </row>
    <row r="1860" spans="1:8" ht="17" customHeight="1">
      <c r="A1860" s="339"/>
      <c r="B1860" s="1062" t="s">
        <v>71</v>
      </c>
      <c r="C1860" s="1063"/>
      <c r="D1860" s="530">
        <f>'statement of marks'!$D$3</f>
        <v>3</v>
      </c>
      <c r="E1860" s="531" t="s">
        <v>583</v>
      </c>
      <c r="F1860" s="530" t="str">
        <f>IF('statement of marks'!E49="","",'statement of marks'!E49)</f>
        <v/>
      </c>
      <c r="G1860" s="531" t="s">
        <v>597</v>
      </c>
      <c r="H1860" s="340" t="str">
        <f>IF(details!F49="","",details!F49)</f>
        <v/>
      </c>
    </row>
    <row r="1861" spans="1:8" ht="17" customHeight="1">
      <c r="A1861" s="339"/>
      <c r="B1861" s="1062" t="s">
        <v>587</v>
      </c>
      <c r="C1861" s="1063"/>
      <c r="D1861" s="1115" t="str">
        <f>IF('statement of marks'!F49="","",'statement of marks'!F49)</f>
        <v/>
      </c>
      <c r="E1861" s="1115"/>
      <c r="F1861" s="1115"/>
      <c r="G1861" s="1115"/>
      <c r="H1861" s="1116"/>
    </row>
    <row r="1862" spans="1:8" ht="17" customHeight="1">
      <c r="A1862" s="339"/>
      <c r="B1862" s="1062" t="s">
        <v>588</v>
      </c>
      <c r="C1862" s="1063"/>
      <c r="D1862" s="1117" t="str">
        <f>IF('statement of marks'!G49="","",'statement of marks'!G49)</f>
        <v/>
      </c>
      <c r="E1862" s="1117"/>
      <c r="F1862" s="1117"/>
      <c r="G1862" s="1117"/>
      <c r="H1862" s="1118"/>
    </row>
    <row r="1863" spans="1:8" ht="17" customHeight="1">
      <c r="A1863" s="339"/>
      <c r="B1863" s="1087" t="s">
        <v>599</v>
      </c>
      <c r="C1863" s="1088"/>
      <c r="D1863" s="1088"/>
      <c r="E1863" s="1089"/>
      <c r="F1863" s="1119" t="str">
        <f>IF(details!P49="","",details!P49)</f>
        <v/>
      </c>
      <c r="G1863" s="1119"/>
      <c r="H1863" s="1120"/>
    </row>
    <row r="1864" spans="1:8" ht="17" customHeight="1">
      <c r="A1864" s="339"/>
      <c r="B1864" s="1062" t="s">
        <v>603</v>
      </c>
      <c r="C1864" s="1063"/>
      <c r="D1864" s="1077" t="str">
        <f>IF(details!L49="","",details!L49)</f>
        <v>Ik 043</v>
      </c>
      <c r="E1864" s="1077"/>
      <c r="F1864" s="1077"/>
      <c r="G1864" s="1077"/>
      <c r="H1864" s="1078"/>
    </row>
    <row r="1865" spans="1:8" ht="17" customHeight="1">
      <c r="A1865" s="339"/>
      <c r="B1865" s="1062" t="s">
        <v>604</v>
      </c>
      <c r="C1865" s="1063"/>
      <c r="D1865" s="1077" t="str">
        <f>IF(details!O49="","",details!O49)</f>
        <v/>
      </c>
      <c r="E1865" s="1077"/>
      <c r="F1865" s="1077"/>
      <c r="G1865" s="1077"/>
      <c r="H1865" s="1078"/>
    </row>
    <row r="1866" spans="1:8" ht="17" customHeight="1">
      <c r="A1866" s="339"/>
      <c r="B1866" s="1062" t="s">
        <v>605</v>
      </c>
      <c r="C1866" s="1063"/>
      <c r="D1866" s="532" t="str">
        <f>IF('statement of marks'!ER49="mRrh.kZ",'statement of marks'!$D$3,"")</f>
        <v/>
      </c>
      <c r="E1866" s="1065" t="s">
        <v>606</v>
      </c>
      <c r="F1866" s="1065"/>
      <c r="G1866" s="1113" t="str">
        <f>IF(D1866="","",D1866+1)</f>
        <v/>
      </c>
      <c r="H1866" s="1114"/>
    </row>
    <row r="1867" spans="1:8" ht="17" customHeight="1">
      <c r="A1867" s="339"/>
      <c r="B1867" s="1062" t="s">
        <v>607</v>
      </c>
      <c r="C1867" s="1063"/>
      <c r="D1867" s="1129">
        <f>IF(details!$L$4="","",details!$L$4)</f>
        <v>42460</v>
      </c>
      <c r="E1867" s="1130"/>
      <c r="F1867" s="1121"/>
      <c r="G1867" s="1121"/>
      <c r="H1867" s="1122"/>
    </row>
    <row r="1868" spans="1:8" ht="17" customHeight="1">
      <c r="A1868" s="339"/>
      <c r="B1868" s="1121"/>
      <c r="C1868" s="1121"/>
      <c r="D1868" s="1066"/>
      <c r="E1868" s="1067"/>
      <c r="F1868" s="1124"/>
      <c r="G1868" s="1124"/>
      <c r="H1868" s="1125"/>
    </row>
    <row r="1869" spans="1:8" ht="17" customHeight="1">
      <c r="A1869" s="339"/>
      <c r="B1869" s="1121" t="str">
        <f>IF(details!$H$4="","",details!$H$4)</f>
        <v>Jherh js[kk oekZ</v>
      </c>
      <c r="C1869" s="1121"/>
      <c r="D1869" s="1066"/>
      <c r="E1869" s="1067"/>
      <c r="F1869" s="1124" t="str">
        <f>IF(details!$E$4="","",details!$E$4)</f>
        <v>Jh jk/ks';ke tk'kh</v>
      </c>
      <c r="G1869" s="1124"/>
      <c r="H1869" s="1125"/>
    </row>
    <row r="1870" spans="1:8" ht="17" customHeight="1">
      <c r="A1870" s="1123" t="s">
        <v>608</v>
      </c>
      <c r="B1870" s="1124"/>
      <c r="C1870" s="1124"/>
      <c r="D1870" s="1064" t="s">
        <v>609</v>
      </c>
      <c r="E1870" s="1064"/>
      <c r="F1870" s="1124" t="s">
        <v>610</v>
      </c>
      <c r="G1870" s="1124"/>
      <c r="H1870" s="1125"/>
    </row>
    <row r="1871" spans="1:8" ht="17" customHeight="1">
      <c r="A1871" s="1082" t="s">
        <v>619</v>
      </c>
      <c r="B1871" s="1083"/>
      <c r="C1871" s="1083"/>
      <c r="D1871" s="1083"/>
      <c r="E1871" s="1083"/>
      <c r="F1871" s="1083"/>
      <c r="G1871" s="1083"/>
      <c r="H1871" s="1084"/>
    </row>
    <row r="1872" spans="1:8" ht="17" customHeight="1">
      <c r="A1872" s="339"/>
      <c r="B1872" s="369" t="s">
        <v>579</v>
      </c>
      <c r="C1872" s="1077" t="str">
        <f>IF('statement of marks'!H49="","",'statement of marks'!H49)</f>
        <v>v 043</v>
      </c>
      <c r="D1872" s="1077"/>
      <c r="E1872" s="1077"/>
      <c r="F1872" s="1077"/>
      <c r="G1872" s="1077"/>
      <c r="H1872" s="1078"/>
    </row>
    <row r="1873" spans="1:8" ht="17" customHeight="1">
      <c r="A1873" s="339"/>
      <c r="B1873" s="369" t="s">
        <v>580</v>
      </c>
      <c r="C1873" s="1077" t="str">
        <f>IF('statement of marks'!I49="","",'statement of marks'!I49)</f>
        <v>c 043</v>
      </c>
      <c r="D1873" s="1077"/>
      <c r="E1873" s="1077"/>
      <c r="F1873" s="1077"/>
      <c r="G1873" s="1077"/>
      <c r="H1873" s="1078"/>
    </row>
    <row r="1874" spans="1:8" ht="17" customHeight="1">
      <c r="A1874" s="339"/>
      <c r="B1874" s="369" t="s">
        <v>581</v>
      </c>
      <c r="C1874" s="1077" t="str">
        <f>IF('statement of marks'!J49="","",'statement of marks'!J49)</f>
        <v>l 043</v>
      </c>
      <c r="D1874" s="1077"/>
      <c r="E1874" s="1077"/>
      <c r="F1874" s="1077"/>
      <c r="G1874" s="1077"/>
      <c r="H1874" s="1078"/>
    </row>
    <row r="1875" spans="1:8" ht="17" customHeight="1">
      <c r="A1875" s="339"/>
      <c r="B1875" s="369" t="s">
        <v>587</v>
      </c>
      <c r="C1875" s="533" t="str">
        <f>IF('statement of marks'!F49="","",'statement of marks'!F49)</f>
        <v/>
      </c>
      <c r="D1875" s="534" t="s">
        <v>622</v>
      </c>
      <c r="E1875" s="1117" t="str">
        <f>IF('statement of marks'!G49="","",'statement of marks'!G49)</f>
        <v/>
      </c>
      <c r="F1875" s="1117"/>
      <c r="G1875" s="1117"/>
      <c r="H1875" s="1118"/>
    </row>
    <row r="1876" spans="1:8" ht="17" customHeight="1">
      <c r="A1876" s="339"/>
      <c r="B1876" s="369" t="s">
        <v>584</v>
      </c>
      <c r="C1876" s="535" t="s">
        <v>612</v>
      </c>
      <c r="D1876" s="536" t="s">
        <v>613</v>
      </c>
      <c r="E1876" s="536" t="s">
        <v>614</v>
      </c>
      <c r="F1876" s="536" t="s">
        <v>615</v>
      </c>
      <c r="G1876" s="536" t="s">
        <v>616</v>
      </c>
      <c r="H1876" s="341"/>
    </row>
    <row r="1877" spans="1:8" ht="17" customHeight="1">
      <c r="A1877" s="339"/>
      <c r="B1877" s="368" t="s">
        <v>617</v>
      </c>
      <c r="C1877" s="537" t="str">
        <f>IF(AND('statement of marks'!$D$3=1,'statement of marks'!ER49="mRrh.kZ"),'statement of marks'!$F$3,"")</f>
        <v/>
      </c>
      <c r="D1877" s="537" t="str">
        <f>IF(AND('statement of marks'!$D$3=2,'statement of marks'!ER49="mRrh.kZ"),'statement of marks'!$F$3,"")</f>
        <v/>
      </c>
      <c r="E1877" s="537" t="str">
        <f>IF(AND('statement of marks'!$D$3=3,'statement of marks'!ER49="mRrh.kZ"),'statement of marks'!$F$3,"")</f>
        <v/>
      </c>
      <c r="F1877" s="537" t="str">
        <f>IF(AND('statement of marks'!$D$3=4,'statement of marks'!ER49="mRrh.kZ"),'statement of marks'!$F$3,"")</f>
        <v/>
      </c>
      <c r="G1877" s="537" t="str">
        <f>IF(AND('statement of marks'!$D$3=5,'statement of marks'!ER49="mRrh.kZ"),'statement of marks'!$F$3,"")</f>
        <v/>
      </c>
      <c r="H1877" s="341"/>
    </row>
    <row r="1878" spans="1:8" ht="17" customHeight="1">
      <c r="A1878" s="339"/>
      <c r="B1878" s="368" t="str">
        <f>'statement of marks'!$DQ$5</f>
        <v>fgUnh</v>
      </c>
      <c r="C1878" s="538"/>
      <c r="D1878" s="539"/>
      <c r="E1878" s="540" t="str">
        <f>IF(OR('statement of marks'!$DS49="",E1877=""),"",'statement of marks'!$DS49)</f>
        <v/>
      </c>
      <c r="F1878" s="540" t="str">
        <f>IF(OR('statement of marks'!$DS49="",F1877=""),"",'statement of marks'!$DS49)</f>
        <v/>
      </c>
      <c r="G1878" s="540" t="str">
        <f>IF(OR('statement of marks'!$DS49="",G1877=""),"",'statement of marks'!$DS49)</f>
        <v/>
      </c>
      <c r="H1878" s="341"/>
    </row>
    <row r="1879" spans="1:8" ht="17" customHeight="1">
      <c r="A1879" s="339"/>
      <c r="B1879" s="549" t="str">
        <f>'statement of marks'!$DW$5</f>
        <v>mnwZ</v>
      </c>
      <c r="C1879" s="538"/>
      <c r="D1879" s="539"/>
      <c r="E1879" s="540" t="str">
        <f>IF(OR('statement of marks'!$DY49="",E1877=""),"",'statement of marks'!$DY49)</f>
        <v/>
      </c>
      <c r="F1879" s="540" t="str">
        <f>IF(OR('statement of marks'!$DY49="",F1877=""),"",'statement of marks'!$DY49)</f>
        <v/>
      </c>
      <c r="G1879" s="540" t="str">
        <f>IF(OR('statement of marks'!$DY49="",G1877=""),"",'statement of marks'!$DY49)</f>
        <v/>
      </c>
      <c r="H1879" s="341"/>
    </row>
    <row r="1880" spans="1:8" ht="17" customHeight="1">
      <c r="A1880" s="339"/>
      <c r="B1880" s="368" t="str">
        <f>'statement of marks'!$DT$5</f>
        <v>vaxszth</v>
      </c>
      <c r="C1880" s="538"/>
      <c r="D1880" s="539"/>
      <c r="E1880" s="540" t="str">
        <f>IF(OR('statement of marks'!$DV49="",E1877=""),"",'statement of marks'!$DV49)</f>
        <v/>
      </c>
      <c r="F1880" s="540" t="str">
        <f>IF(OR('statement of marks'!$DV49="",F1877=""),"",'statement of marks'!$DV49)</f>
        <v/>
      </c>
      <c r="G1880" s="540" t="str">
        <f>IF(OR('statement of marks'!$DV49="",G1877=""),"",'statement of marks'!$DV49)</f>
        <v/>
      </c>
      <c r="H1880" s="341"/>
    </row>
    <row r="1881" spans="1:8" ht="17" customHeight="1">
      <c r="A1881" s="339"/>
      <c r="B1881" s="368" t="str">
        <f>'statement of marks'!$DZ$5</f>
        <v>xf.kr</v>
      </c>
      <c r="C1881" s="538"/>
      <c r="D1881" s="539"/>
      <c r="E1881" s="540" t="str">
        <f>IF(OR('statement of marks'!$EB49="",E1877=""),"",'statement of marks'!$EB49)</f>
        <v/>
      </c>
      <c r="F1881" s="540" t="str">
        <f>IF(OR('statement of marks'!$EB49="",F1877=""),"",'statement of marks'!$EB49)</f>
        <v/>
      </c>
      <c r="G1881" s="540" t="str">
        <f>IF(OR('statement of marks'!$EB49="",G1877=""),"",'statement of marks'!$EB49)</f>
        <v/>
      </c>
      <c r="H1881" s="341"/>
    </row>
    <row r="1882" spans="1:8" ht="17" customHeight="1">
      <c r="A1882" s="339"/>
      <c r="B1882" s="368" t="str">
        <f>'statement of marks'!$EC$5</f>
        <v>Ik;kZoj.k v/;;u</v>
      </c>
      <c r="C1882" s="538"/>
      <c r="D1882" s="539"/>
      <c r="E1882" s="540" t="str">
        <f>IF(OR('statement of marks'!$EE49="",E1878=""),"",'statement of marks'!$EE49)</f>
        <v/>
      </c>
      <c r="F1882" s="540" t="str">
        <f>IF(OR('statement of marks'!$EE49="",F1878=""),"",'statement of marks'!$EE49)</f>
        <v/>
      </c>
      <c r="G1882" s="540" t="str">
        <f>IF(OR('statement of marks'!$EE49="",G1878=""),"",'statement of marks'!$EE49)</f>
        <v/>
      </c>
      <c r="H1882" s="341"/>
    </row>
    <row r="1883" spans="1:8" ht="17" customHeight="1">
      <c r="A1883" s="339"/>
      <c r="B1883" s="368" t="str">
        <f>'statement of marks'!$EF$5</f>
        <v>dk;kZuqHko</v>
      </c>
      <c r="C1883" s="538"/>
      <c r="D1883" s="539"/>
      <c r="E1883" s="540" t="str">
        <f>IF(OR('statement of marks'!$EH49="",E1877=""),"",'statement of marks'!$EH49)</f>
        <v/>
      </c>
      <c r="F1883" s="540" t="str">
        <f>IF(OR('statement of marks'!$EH49="",F1877=""),"",'statement of marks'!$EH49)</f>
        <v/>
      </c>
      <c r="G1883" s="540" t="str">
        <f>IF(OR('statement of marks'!$EH49="",G1877=""),"",'statement of marks'!$EH49)</f>
        <v/>
      </c>
      <c r="H1883" s="341"/>
    </row>
    <row r="1884" spans="1:8" ht="17" customHeight="1">
      <c r="A1884" s="339"/>
      <c r="B1884" s="368" t="str">
        <f>'statement of marks'!$EI$5</f>
        <v>dyk f'k{kk</v>
      </c>
      <c r="C1884" s="538"/>
      <c r="D1884" s="539"/>
      <c r="E1884" s="541" t="str">
        <f>IF(OR('statement of marks'!$EK49="",E1877=""),"",'statement of marks'!$EK49)</f>
        <v/>
      </c>
      <c r="F1884" s="541" t="str">
        <f>IF(OR('statement of marks'!$EK49="",F1877=""),"",'statement of marks'!$EK49)</f>
        <v/>
      </c>
      <c r="G1884" s="541" t="str">
        <f>IF(OR('statement of marks'!$EK49="",G1877=""),"",'statement of marks'!$EK49)</f>
        <v/>
      </c>
      <c r="H1884" s="341"/>
    </row>
    <row r="1885" spans="1:8" ht="17" customHeight="1">
      <c r="A1885" s="339"/>
      <c r="B1885" s="342" t="s">
        <v>649</v>
      </c>
      <c r="C1885" s="542" t="str">
        <f>C1877</f>
        <v/>
      </c>
      <c r="D1885" s="542" t="str">
        <f>D1877</f>
        <v/>
      </c>
      <c r="E1885" s="542" t="str">
        <f>E1877</f>
        <v/>
      </c>
      <c r="F1885" s="542" t="str">
        <f>F1877</f>
        <v/>
      </c>
      <c r="G1885" s="542" t="str">
        <f>G1877</f>
        <v/>
      </c>
      <c r="H1885" s="341"/>
    </row>
    <row r="1886" spans="1:8" ht="17" customHeight="1">
      <c r="A1886" s="339"/>
      <c r="B1886" s="368" t="str">
        <f>'statement of marks'!$EP$5</f>
        <v>Nk= mifLFkfr</v>
      </c>
      <c r="C1886" s="543"/>
      <c r="D1886" s="543"/>
      <c r="E1886" s="544" t="str">
        <f>IF(OR('statement of marks'!$EP49="",E1877=""),"",'statement of marks'!$EP49)</f>
        <v/>
      </c>
      <c r="F1886" s="544" t="str">
        <f>IF(OR('statement of marks'!$EP49="",F1877=""),"",'statement of marks'!$EP49)</f>
        <v/>
      </c>
      <c r="G1886" s="544" t="str">
        <f>IF(OR('statement of marks'!$EP49="",G1877=""),"",'statement of marks'!$EP49)</f>
        <v/>
      </c>
      <c r="H1886" s="341"/>
    </row>
    <row r="1887" spans="1:8" ht="17" customHeight="1">
      <c r="A1887" s="339"/>
      <c r="B1887" s="368" t="str">
        <f>'statement of marks'!$EO$5</f>
        <v>dqy ehfVax</v>
      </c>
      <c r="C1887" s="545"/>
      <c r="D1887" s="545"/>
      <c r="E1887" s="545" t="str">
        <f>IF(OR('statement of marks'!$EO49="",E1877=""),"",'statement of marks'!$EO49)</f>
        <v/>
      </c>
      <c r="F1887" s="545" t="str">
        <f>IF(OR('statement of marks'!$EO49="",F1877=""),"",'statement of marks'!$EO49)</f>
        <v/>
      </c>
      <c r="G1887" s="545" t="str">
        <f>IF(OR('statement of marks'!$EO49="",G1877=""),"",'statement of marks'!$EO49)</f>
        <v/>
      </c>
      <c r="H1887" s="341"/>
    </row>
    <row r="1888" spans="1:8" ht="17" customHeight="1">
      <c r="A1888" s="339"/>
      <c r="B1888" s="368" t="s">
        <v>620</v>
      </c>
      <c r="C1888" s="545" t="str">
        <f>IF(OR(C1886="",C1887=""),"",C1886/C1887*100)</f>
        <v/>
      </c>
      <c r="D1888" s="545" t="str">
        <f t="shared" ref="D1888:G1888" si="45">IF(OR(D1886="",D1887=""),"",D1886/D1887*100)</f>
        <v/>
      </c>
      <c r="E1888" s="545" t="str">
        <f t="shared" si="45"/>
        <v/>
      </c>
      <c r="F1888" s="545" t="str">
        <f t="shared" si="45"/>
        <v/>
      </c>
      <c r="G1888" s="545" t="str">
        <f t="shared" si="45"/>
        <v/>
      </c>
      <c r="H1888" s="341"/>
    </row>
    <row r="1889" spans="1:8" ht="17" customHeight="1">
      <c r="A1889" s="339"/>
      <c r="B1889" s="368" t="s">
        <v>621</v>
      </c>
      <c r="C1889" s="545"/>
      <c r="D1889" s="545"/>
      <c r="E1889" s="545"/>
      <c r="F1889" s="545"/>
      <c r="G1889" s="545"/>
      <c r="H1889" s="341"/>
    </row>
    <row r="1890" spans="1:8" ht="17" customHeight="1">
      <c r="A1890" s="339"/>
      <c r="B1890" s="369" t="s">
        <v>618</v>
      </c>
      <c r="C1890" s="1126" t="str">
        <f>IF('statement of marks'!EY49="","",'statement of marks'!EY49)</f>
        <v/>
      </c>
      <c r="D1890" s="1127"/>
      <c r="E1890" s="1127"/>
      <c r="F1890" s="1127"/>
      <c r="G1890" s="1127"/>
      <c r="H1890" s="1128"/>
    </row>
    <row r="1891" spans="1:8" ht="17" customHeight="1">
      <c r="A1891" s="1098"/>
      <c r="B1891" s="1099"/>
      <c r="C1891" s="1090"/>
      <c r="D1891" s="1090"/>
      <c r="E1891" s="1090"/>
      <c r="F1891" s="1091"/>
      <c r="G1891" s="1091"/>
      <c r="H1891" s="1092"/>
    </row>
    <row r="1892" spans="1:8" ht="17" customHeight="1" thickBot="1">
      <c r="A1892" s="1096" t="s">
        <v>623</v>
      </c>
      <c r="B1892" s="1097"/>
      <c r="C1892" s="1102" t="s">
        <v>73</v>
      </c>
      <c r="D1892" s="1102"/>
      <c r="E1892" s="1102"/>
      <c r="F1892" s="1103" t="s">
        <v>624</v>
      </c>
      <c r="G1892" s="1103"/>
      <c r="H1892" s="1104"/>
    </row>
    <row r="1893" spans="1:8" ht="17" customHeight="1">
      <c r="A1893" s="1079" t="s">
        <v>592</v>
      </c>
      <c r="B1893" s="1080"/>
      <c r="C1893" s="1080"/>
      <c r="D1893" s="1080"/>
      <c r="E1893" s="1080"/>
      <c r="F1893" s="1080"/>
      <c r="G1893" s="1080"/>
      <c r="H1893" s="1081"/>
    </row>
    <row r="1894" spans="1:8" ht="17" customHeight="1">
      <c r="A1894" s="1082" t="s">
        <v>611</v>
      </c>
      <c r="B1894" s="1083"/>
      <c r="C1894" s="1083"/>
      <c r="D1894" s="1083"/>
      <c r="E1894" s="1083"/>
      <c r="F1894" s="1083"/>
      <c r="G1894" s="1083"/>
      <c r="H1894" s="1084"/>
    </row>
    <row r="1895" spans="1:8" ht="17" customHeight="1">
      <c r="A1895" s="339"/>
      <c r="B1895" s="1085" t="s">
        <v>74</v>
      </c>
      <c r="C1895" s="1085"/>
      <c r="D1895" s="527">
        <f>YEAR(details!F50)</f>
        <v>1900</v>
      </c>
      <c r="E1895" s="528" t="s">
        <v>594</v>
      </c>
      <c r="F1895" s="527" t="str">
        <f>'statement of marks'!$F$3</f>
        <v>2015-16</v>
      </c>
      <c r="G1895" s="1085" t="s">
        <v>595</v>
      </c>
      <c r="H1895" s="1086"/>
    </row>
    <row r="1896" spans="1:8" ht="17" customHeight="1">
      <c r="A1896" s="339"/>
      <c r="B1896" s="1062" t="s">
        <v>593</v>
      </c>
      <c r="C1896" s="1063"/>
      <c r="D1896" s="1077" t="str">
        <f>'statement of marks'!$A$1</f>
        <v>jk- ck- ek/;fed fo|ky; uohu] fuEckgsM+k</v>
      </c>
      <c r="E1896" s="1077"/>
      <c r="F1896" s="1077"/>
      <c r="G1896" s="1077"/>
      <c r="H1896" s="1078"/>
    </row>
    <row r="1897" spans="1:8" ht="17" customHeight="1">
      <c r="A1897" s="339"/>
      <c r="B1897" s="1062" t="str">
        <f>'statement of marks'!$H$3</f>
        <v>fo|ky; dk Mk;l dksM+ →</v>
      </c>
      <c r="C1897" s="1063"/>
      <c r="D1897" s="1073" t="str">
        <f>'statement of marks'!$I$3</f>
        <v>00001</v>
      </c>
      <c r="E1897" s="1074"/>
      <c r="F1897" s="1075"/>
      <c r="G1897" s="1075"/>
      <c r="H1897" s="1076"/>
    </row>
    <row r="1898" spans="1:8" ht="17" customHeight="1">
      <c r="A1898" s="339"/>
      <c r="B1898" s="1062" t="s">
        <v>579</v>
      </c>
      <c r="C1898" s="1063"/>
      <c r="D1898" s="1077" t="str">
        <f>IF('statement of marks'!H50="","",'statement of marks'!H50)</f>
        <v>v 044</v>
      </c>
      <c r="E1898" s="1077"/>
      <c r="F1898" s="1077"/>
      <c r="G1898" s="1077"/>
      <c r="H1898" s="1078"/>
    </row>
    <row r="1899" spans="1:8" ht="17" customHeight="1">
      <c r="A1899" s="339"/>
      <c r="B1899" s="1062" t="s">
        <v>596</v>
      </c>
      <c r="C1899" s="1063"/>
      <c r="D1899" s="529" t="str">
        <f>IF('statement of marks'!C50="B","Nk=",IF('statement of marks'!C50="G","Nk=k",""))</f>
        <v/>
      </c>
      <c r="E1899" s="529" t="s">
        <v>585</v>
      </c>
      <c r="F1899" s="1111" t="str">
        <f>IF('statement of marks'!B50="","",'statement of marks'!B50)</f>
        <v/>
      </c>
      <c r="G1899" s="1111"/>
      <c r="H1899" s="1112"/>
    </row>
    <row r="1900" spans="1:8" ht="17" customHeight="1">
      <c r="A1900" s="339"/>
      <c r="B1900" s="1062" t="s">
        <v>581</v>
      </c>
      <c r="C1900" s="1063"/>
      <c r="D1900" s="1077" t="str">
        <f>IF('statement of marks'!J50="","",'statement of marks'!J50)</f>
        <v>l 044</v>
      </c>
      <c r="E1900" s="1077"/>
      <c r="F1900" s="1077"/>
      <c r="G1900" s="1077"/>
      <c r="H1900" s="1078"/>
    </row>
    <row r="1901" spans="1:8" ht="17" customHeight="1">
      <c r="A1901" s="339"/>
      <c r="B1901" s="1062" t="s">
        <v>580</v>
      </c>
      <c r="C1901" s="1063"/>
      <c r="D1901" s="1077" t="str">
        <f>IF('statement of marks'!I50="","",'statement of marks'!I50)</f>
        <v>c 044</v>
      </c>
      <c r="E1901" s="1077"/>
      <c r="F1901" s="1077"/>
      <c r="G1901" s="1077"/>
      <c r="H1901" s="1078"/>
    </row>
    <row r="1902" spans="1:8" ht="17" customHeight="1">
      <c r="A1902" s="339"/>
      <c r="B1902" s="1062" t="s">
        <v>598</v>
      </c>
      <c r="C1902" s="1063"/>
      <c r="D1902" s="1077" t="str">
        <f>IF(details!M50="","",details!M50)</f>
        <v/>
      </c>
      <c r="E1902" s="1077"/>
      <c r="F1902" s="1077"/>
      <c r="G1902" s="1077"/>
      <c r="H1902" s="1078"/>
    </row>
    <row r="1903" spans="1:8" ht="17" customHeight="1">
      <c r="A1903" s="339"/>
      <c r="B1903" s="1062" t="s">
        <v>648</v>
      </c>
      <c r="C1903" s="1063"/>
      <c r="D1903" s="1077" t="str">
        <f>IF(details!N50="","",details!N50)</f>
        <v/>
      </c>
      <c r="E1903" s="1077"/>
      <c r="F1903" s="1077"/>
      <c r="G1903" s="1077"/>
      <c r="H1903" s="1078"/>
    </row>
    <row r="1904" spans="1:8" ht="17" customHeight="1">
      <c r="A1904" s="339"/>
      <c r="B1904" s="1062" t="s">
        <v>71</v>
      </c>
      <c r="C1904" s="1063"/>
      <c r="D1904" s="530">
        <f>'statement of marks'!$D$3</f>
        <v>3</v>
      </c>
      <c r="E1904" s="531" t="s">
        <v>583</v>
      </c>
      <c r="F1904" s="530" t="str">
        <f>IF('statement of marks'!E50="","",'statement of marks'!E50)</f>
        <v/>
      </c>
      <c r="G1904" s="531" t="s">
        <v>597</v>
      </c>
      <c r="H1904" s="340" t="str">
        <f>IF(details!F50="","",details!F50)</f>
        <v/>
      </c>
    </row>
    <row r="1905" spans="1:8" ht="17" customHeight="1">
      <c r="A1905" s="339"/>
      <c r="B1905" s="1062" t="s">
        <v>587</v>
      </c>
      <c r="C1905" s="1063"/>
      <c r="D1905" s="1115" t="str">
        <f>IF('statement of marks'!F50="","",'statement of marks'!F50)</f>
        <v/>
      </c>
      <c r="E1905" s="1115"/>
      <c r="F1905" s="1115"/>
      <c r="G1905" s="1115"/>
      <c r="H1905" s="1116"/>
    </row>
    <row r="1906" spans="1:8" ht="17" customHeight="1">
      <c r="A1906" s="339"/>
      <c r="B1906" s="1062" t="s">
        <v>588</v>
      </c>
      <c r="C1906" s="1063"/>
      <c r="D1906" s="1117" t="str">
        <f>IF('statement of marks'!G50="","",'statement of marks'!G50)</f>
        <v/>
      </c>
      <c r="E1906" s="1117"/>
      <c r="F1906" s="1117"/>
      <c r="G1906" s="1117"/>
      <c r="H1906" s="1118"/>
    </row>
    <row r="1907" spans="1:8" ht="17" customHeight="1">
      <c r="A1907" s="339"/>
      <c r="B1907" s="1087" t="s">
        <v>599</v>
      </c>
      <c r="C1907" s="1088"/>
      <c r="D1907" s="1088"/>
      <c r="E1907" s="1089"/>
      <c r="F1907" s="1119" t="str">
        <f>IF(details!P50="","",details!P50)</f>
        <v/>
      </c>
      <c r="G1907" s="1119"/>
      <c r="H1907" s="1120"/>
    </row>
    <row r="1908" spans="1:8" ht="17" customHeight="1">
      <c r="A1908" s="339"/>
      <c r="B1908" s="1062" t="s">
        <v>603</v>
      </c>
      <c r="C1908" s="1063"/>
      <c r="D1908" s="1077" t="str">
        <f>IF(details!L50="","",details!L50)</f>
        <v>Ik 044</v>
      </c>
      <c r="E1908" s="1077"/>
      <c r="F1908" s="1077"/>
      <c r="G1908" s="1077"/>
      <c r="H1908" s="1078"/>
    </row>
    <row r="1909" spans="1:8" ht="17" customHeight="1">
      <c r="A1909" s="339"/>
      <c r="B1909" s="1062" t="s">
        <v>604</v>
      </c>
      <c r="C1909" s="1063"/>
      <c r="D1909" s="1077" t="str">
        <f>IF(details!O50="","",details!O50)</f>
        <v/>
      </c>
      <c r="E1909" s="1077"/>
      <c r="F1909" s="1077"/>
      <c r="G1909" s="1077"/>
      <c r="H1909" s="1078"/>
    </row>
    <row r="1910" spans="1:8" ht="17" customHeight="1">
      <c r="A1910" s="339"/>
      <c r="B1910" s="1062" t="s">
        <v>605</v>
      </c>
      <c r="C1910" s="1063"/>
      <c r="D1910" s="532" t="str">
        <f>IF('statement of marks'!ER50="mRrh.kZ",'statement of marks'!$D$3,"")</f>
        <v/>
      </c>
      <c r="E1910" s="1065" t="s">
        <v>606</v>
      </c>
      <c r="F1910" s="1065"/>
      <c r="G1910" s="1113" t="str">
        <f>IF(D1910="","",D1910+1)</f>
        <v/>
      </c>
      <c r="H1910" s="1114"/>
    </row>
    <row r="1911" spans="1:8" ht="17" customHeight="1">
      <c r="A1911" s="339"/>
      <c r="B1911" s="1062" t="s">
        <v>607</v>
      </c>
      <c r="C1911" s="1063"/>
      <c r="D1911" s="1129">
        <f>IF(details!$L$4="","",details!$L$4)</f>
        <v>42460</v>
      </c>
      <c r="E1911" s="1130"/>
      <c r="F1911" s="1121"/>
      <c r="G1911" s="1121"/>
      <c r="H1911" s="1122"/>
    </row>
    <row r="1912" spans="1:8" ht="17" customHeight="1">
      <c r="A1912" s="339"/>
      <c r="B1912" s="1121"/>
      <c r="C1912" s="1121"/>
      <c r="D1912" s="1066"/>
      <c r="E1912" s="1067"/>
      <c r="F1912" s="1124"/>
      <c r="G1912" s="1124"/>
      <c r="H1912" s="1125"/>
    </row>
    <row r="1913" spans="1:8" ht="17" customHeight="1">
      <c r="A1913" s="339"/>
      <c r="B1913" s="1121" t="str">
        <f>IF(details!$H$4="","",details!$H$4)</f>
        <v>Jherh js[kk oekZ</v>
      </c>
      <c r="C1913" s="1121"/>
      <c r="D1913" s="1066"/>
      <c r="E1913" s="1067"/>
      <c r="F1913" s="1124" t="str">
        <f>IF(details!$E$4="","",details!$E$4)</f>
        <v>Jh jk/ks';ke tk'kh</v>
      </c>
      <c r="G1913" s="1124"/>
      <c r="H1913" s="1125"/>
    </row>
    <row r="1914" spans="1:8" ht="17" customHeight="1">
      <c r="A1914" s="1123" t="s">
        <v>608</v>
      </c>
      <c r="B1914" s="1124"/>
      <c r="C1914" s="1124"/>
      <c r="D1914" s="1064" t="s">
        <v>609</v>
      </c>
      <c r="E1914" s="1064"/>
      <c r="F1914" s="1124" t="s">
        <v>610</v>
      </c>
      <c r="G1914" s="1124"/>
      <c r="H1914" s="1125"/>
    </row>
    <row r="1915" spans="1:8" ht="17" customHeight="1">
      <c r="A1915" s="1082" t="s">
        <v>619</v>
      </c>
      <c r="B1915" s="1083"/>
      <c r="C1915" s="1083"/>
      <c r="D1915" s="1083"/>
      <c r="E1915" s="1083"/>
      <c r="F1915" s="1083"/>
      <c r="G1915" s="1083"/>
      <c r="H1915" s="1084"/>
    </row>
    <row r="1916" spans="1:8" ht="17" customHeight="1">
      <c r="A1916" s="339"/>
      <c r="B1916" s="369" t="s">
        <v>579</v>
      </c>
      <c r="C1916" s="1077" t="str">
        <f>IF('statement of marks'!H50="","",'statement of marks'!H50)</f>
        <v>v 044</v>
      </c>
      <c r="D1916" s="1077"/>
      <c r="E1916" s="1077"/>
      <c r="F1916" s="1077"/>
      <c r="G1916" s="1077"/>
      <c r="H1916" s="1078"/>
    </row>
    <row r="1917" spans="1:8" ht="17" customHeight="1">
      <c r="A1917" s="339"/>
      <c r="B1917" s="369" t="s">
        <v>580</v>
      </c>
      <c r="C1917" s="1077" t="str">
        <f>IF('statement of marks'!I50="","",'statement of marks'!I50)</f>
        <v>c 044</v>
      </c>
      <c r="D1917" s="1077"/>
      <c r="E1917" s="1077"/>
      <c r="F1917" s="1077"/>
      <c r="G1917" s="1077"/>
      <c r="H1917" s="1078"/>
    </row>
    <row r="1918" spans="1:8" ht="17" customHeight="1">
      <c r="A1918" s="339"/>
      <c r="B1918" s="369" t="s">
        <v>581</v>
      </c>
      <c r="C1918" s="1077" t="str">
        <f>IF('statement of marks'!J50="","",'statement of marks'!J50)</f>
        <v>l 044</v>
      </c>
      <c r="D1918" s="1077"/>
      <c r="E1918" s="1077"/>
      <c r="F1918" s="1077"/>
      <c r="G1918" s="1077"/>
      <c r="H1918" s="1078"/>
    </row>
    <row r="1919" spans="1:8" ht="17" customHeight="1">
      <c r="A1919" s="339"/>
      <c r="B1919" s="369" t="s">
        <v>587</v>
      </c>
      <c r="C1919" s="533" t="str">
        <f>IF('statement of marks'!F50="","",'statement of marks'!F50)</f>
        <v/>
      </c>
      <c r="D1919" s="534" t="s">
        <v>622</v>
      </c>
      <c r="E1919" s="1117" t="str">
        <f>IF('statement of marks'!G50="","",'statement of marks'!G50)</f>
        <v/>
      </c>
      <c r="F1919" s="1117"/>
      <c r="G1919" s="1117"/>
      <c r="H1919" s="1118"/>
    </row>
    <row r="1920" spans="1:8" ht="17" customHeight="1">
      <c r="A1920" s="339"/>
      <c r="B1920" s="369" t="s">
        <v>584</v>
      </c>
      <c r="C1920" s="535" t="s">
        <v>612</v>
      </c>
      <c r="D1920" s="536" t="s">
        <v>613</v>
      </c>
      <c r="E1920" s="536" t="s">
        <v>614</v>
      </c>
      <c r="F1920" s="536" t="s">
        <v>615</v>
      </c>
      <c r="G1920" s="536" t="s">
        <v>616</v>
      </c>
      <c r="H1920" s="341"/>
    </row>
    <row r="1921" spans="1:8" ht="17" customHeight="1">
      <c r="A1921" s="339"/>
      <c r="B1921" s="368" t="s">
        <v>617</v>
      </c>
      <c r="C1921" s="537" t="str">
        <f>IF(AND('statement of marks'!$D$3=1,'statement of marks'!ER50="mRrh.kZ"),'statement of marks'!$F$3,"")</f>
        <v/>
      </c>
      <c r="D1921" s="537" t="str">
        <f>IF(AND('statement of marks'!$D$3=2,'statement of marks'!ER50="mRrh.kZ"),'statement of marks'!$F$3,"")</f>
        <v/>
      </c>
      <c r="E1921" s="537" t="str">
        <f>IF(AND('statement of marks'!$D$3=3,'statement of marks'!ER50="mRrh.kZ"),'statement of marks'!$F$3,"")</f>
        <v/>
      </c>
      <c r="F1921" s="537" t="str">
        <f>IF(AND('statement of marks'!$D$3=4,'statement of marks'!ER50="mRrh.kZ"),'statement of marks'!$F$3,"")</f>
        <v/>
      </c>
      <c r="G1921" s="537" t="str">
        <f>IF(AND('statement of marks'!$D$3=5,'statement of marks'!ER50="mRrh.kZ"),'statement of marks'!$F$3,"")</f>
        <v/>
      </c>
      <c r="H1921" s="341"/>
    </row>
    <row r="1922" spans="1:8" ht="17" customHeight="1">
      <c r="A1922" s="339"/>
      <c r="B1922" s="368" t="str">
        <f>'statement of marks'!$DQ$5</f>
        <v>fgUnh</v>
      </c>
      <c r="C1922" s="538"/>
      <c r="D1922" s="539"/>
      <c r="E1922" s="540" t="str">
        <f>IF(OR('statement of marks'!$DS50="",E1921=""),"",'statement of marks'!$DS50)</f>
        <v/>
      </c>
      <c r="F1922" s="540" t="str">
        <f>IF(OR('statement of marks'!$DS50="",F1921=""),"",'statement of marks'!$DS50)</f>
        <v/>
      </c>
      <c r="G1922" s="540" t="str">
        <f>IF(OR('statement of marks'!$DS50="",G1921=""),"",'statement of marks'!$DS50)</f>
        <v/>
      </c>
      <c r="H1922" s="341"/>
    </row>
    <row r="1923" spans="1:8" ht="17" customHeight="1">
      <c r="A1923" s="339"/>
      <c r="B1923" s="549" t="str">
        <f>'statement of marks'!$DW$5</f>
        <v>mnwZ</v>
      </c>
      <c r="C1923" s="538"/>
      <c r="D1923" s="539"/>
      <c r="E1923" s="540" t="str">
        <f>IF(OR('statement of marks'!$DY50="",E1921=""),"",'statement of marks'!$DY50)</f>
        <v/>
      </c>
      <c r="F1923" s="540" t="str">
        <f>IF(OR('statement of marks'!$DY50="",F1921=""),"",'statement of marks'!$DY50)</f>
        <v/>
      </c>
      <c r="G1923" s="540" t="str">
        <f>IF(OR('statement of marks'!$DY50="",G1921=""),"",'statement of marks'!$DY50)</f>
        <v/>
      </c>
      <c r="H1923" s="341"/>
    </row>
    <row r="1924" spans="1:8" ht="17" customHeight="1">
      <c r="A1924" s="339"/>
      <c r="B1924" s="368" t="str">
        <f>'statement of marks'!$DT$5</f>
        <v>vaxszth</v>
      </c>
      <c r="C1924" s="538"/>
      <c r="D1924" s="539"/>
      <c r="E1924" s="540" t="str">
        <f>IF(OR('statement of marks'!$DV50="",E1921=""),"",'statement of marks'!$DV50)</f>
        <v/>
      </c>
      <c r="F1924" s="540" t="str">
        <f>IF(OR('statement of marks'!$DV50="",F1921=""),"",'statement of marks'!$DV50)</f>
        <v/>
      </c>
      <c r="G1924" s="540" t="str">
        <f>IF(OR('statement of marks'!$DV50="",G1921=""),"",'statement of marks'!$DV50)</f>
        <v/>
      </c>
      <c r="H1924" s="341"/>
    </row>
    <row r="1925" spans="1:8" ht="17" customHeight="1">
      <c r="A1925" s="339"/>
      <c r="B1925" s="368" t="str">
        <f>'statement of marks'!$DZ$5</f>
        <v>xf.kr</v>
      </c>
      <c r="C1925" s="538"/>
      <c r="D1925" s="539"/>
      <c r="E1925" s="540" t="str">
        <f>IF(OR('statement of marks'!$EB50="",E1921=""),"",'statement of marks'!$EB50)</f>
        <v/>
      </c>
      <c r="F1925" s="540" t="str">
        <f>IF(OR('statement of marks'!$EB50="",F1921=""),"",'statement of marks'!$EB50)</f>
        <v/>
      </c>
      <c r="G1925" s="540" t="str">
        <f>IF(OR('statement of marks'!$EB50="",G1921=""),"",'statement of marks'!$EB50)</f>
        <v/>
      </c>
      <c r="H1925" s="341"/>
    </row>
    <row r="1926" spans="1:8" ht="17" customHeight="1">
      <c r="A1926" s="339"/>
      <c r="B1926" s="368" t="str">
        <f>'statement of marks'!$EC$5</f>
        <v>Ik;kZoj.k v/;;u</v>
      </c>
      <c r="C1926" s="538"/>
      <c r="D1926" s="539"/>
      <c r="E1926" s="540" t="str">
        <f>IF(OR('statement of marks'!$EE50="",E1922=""),"",'statement of marks'!$EE50)</f>
        <v/>
      </c>
      <c r="F1926" s="540" t="str">
        <f>IF(OR('statement of marks'!$EE50="",F1922=""),"",'statement of marks'!$EE50)</f>
        <v/>
      </c>
      <c r="G1926" s="540" t="str">
        <f>IF(OR('statement of marks'!$EE50="",G1922=""),"",'statement of marks'!$EE50)</f>
        <v/>
      </c>
      <c r="H1926" s="341"/>
    </row>
    <row r="1927" spans="1:8" ht="17" customHeight="1">
      <c r="A1927" s="339"/>
      <c r="B1927" s="368" t="str">
        <f>'statement of marks'!$EF$5</f>
        <v>dk;kZuqHko</v>
      </c>
      <c r="C1927" s="538"/>
      <c r="D1927" s="539"/>
      <c r="E1927" s="540" t="str">
        <f>IF(OR('statement of marks'!$EH50="",E1921=""),"",'statement of marks'!$EH50)</f>
        <v/>
      </c>
      <c r="F1927" s="540" t="str">
        <f>IF(OR('statement of marks'!$EH50="",F1921=""),"",'statement of marks'!$EH50)</f>
        <v/>
      </c>
      <c r="G1927" s="540" t="str">
        <f>IF(OR('statement of marks'!$EH50="",G1921=""),"",'statement of marks'!$EH50)</f>
        <v/>
      </c>
      <c r="H1927" s="341"/>
    </row>
    <row r="1928" spans="1:8" ht="17" customHeight="1">
      <c r="A1928" s="339"/>
      <c r="B1928" s="368" t="str">
        <f>'statement of marks'!$EI$5</f>
        <v>dyk f'k{kk</v>
      </c>
      <c r="C1928" s="538"/>
      <c r="D1928" s="539"/>
      <c r="E1928" s="541" t="str">
        <f>IF(OR('statement of marks'!$EK50="",E1921=""),"",'statement of marks'!$EK50)</f>
        <v/>
      </c>
      <c r="F1928" s="541" t="str">
        <f>IF(OR('statement of marks'!$EK50="",F1921=""),"",'statement of marks'!$EK50)</f>
        <v/>
      </c>
      <c r="G1928" s="541" t="str">
        <f>IF(OR('statement of marks'!$EK50="",G1921=""),"",'statement of marks'!$EK50)</f>
        <v/>
      </c>
      <c r="H1928" s="341"/>
    </row>
    <row r="1929" spans="1:8" ht="17" customHeight="1">
      <c r="A1929" s="339"/>
      <c r="B1929" s="342" t="s">
        <v>649</v>
      </c>
      <c r="C1929" s="542" t="str">
        <f>C1921</f>
        <v/>
      </c>
      <c r="D1929" s="542" t="str">
        <f>D1921</f>
        <v/>
      </c>
      <c r="E1929" s="542" t="str">
        <f>E1921</f>
        <v/>
      </c>
      <c r="F1929" s="542" t="str">
        <f>F1921</f>
        <v/>
      </c>
      <c r="G1929" s="542" t="str">
        <f>G1921</f>
        <v/>
      </c>
      <c r="H1929" s="341"/>
    </row>
    <row r="1930" spans="1:8" ht="17" customHeight="1">
      <c r="A1930" s="339"/>
      <c r="B1930" s="368" t="str">
        <f>'statement of marks'!$EP$5</f>
        <v>Nk= mifLFkfr</v>
      </c>
      <c r="C1930" s="543"/>
      <c r="D1930" s="543"/>
      <c r="E1930" s="544" t="str">
        <f>IF(OR('statement of marks'!$EP50="",E1921=""),"",'statement of marks'!$EP50)</f>
        <v/>
      </c>
      <c r="F1930" s="544" t="str">
        <f>IF(OR('statement of marks'!$EP50="",F1921=""),"",'statement of marks'!$EP50)</f>
        <v/>
      </c>
      <c r="G1930" s="544" t="str">
        <f>IF(OR('statement of marks'!$EP50="",G1921=""),"",'statement of marks'!$EP50)</f>
        <v/>
      </c>
      <c r="H1930" s="341"/>
    </row>
    <row r="1931" spans="1:8" ht="17" customHeight="1">
      <c r="A1931" s="339"/>
      <c r="B1931" s="368" t="str">
        <f>'statement of marks'!$EO$5</f>
        <v>dqy ehfVax</v>
      </c>
      <c r="C1931" s="545"/>
      <c r="D1931" s="545"/>
      <c r="E1931" s="545" t="str">
        <f>IF(OR('statement of marks'!$EO50="",E1921=""),"",'statement of marks'!$EO50)</f>
        <v/>
      </c>
      <c r="F1931" s="545" t="str">
        <f>IF(OR('statement of marks'!$EO50="",F1921=""),"",'statement of marks'!$EO50)</f>
        <v/>
      </c>
      <c r="G1931" s="545" t="str">
        <f>IF(OR('statement of marks'!$EO50="",G1921=""),"",'statement of marks'!$EO50)</f>
        <v/>
      </c>
      <c r="H1931" s="341"/>
    </row>
    <row r="1932" spans="1:8" ht="17" customHeight="1">
      <c r="A1932" s="339"/>
      <c r="B1932" s="368" t="s">
        <v>620</v>
      </c>
      <c r="C1932" s="545" t="str">
        <f>IF(OR(C1930="",C1931=""),"",C1930/C1931*100)</f>
        <v/>
      </c>
      <c r="D1932" s="545" t="str">
        <f t="shared" ref="D1932:G1932" si="46">IF(OR(D1930="",D1931=""),"",D1930/D1931*100)</f>
        <v/>
      </c>
      <c r="E1932" s="545" t="str">
        <f t="shared" si="46"/>
        <v/>
      </c>
      <c r="F1932" s="545" t="str">
        <f t="shared" si="46"/>
        <v/>
      </c>
      <c r="G1932" s="545" t="str">
        <f t="shared" si="46"/>
        <v/>
      </c>
      <c r="H1932" s="341"/>
    </row>
    <row r="1933" spans="1:8" ht="17" customHeight="1">
      <c r="A1933" s="339"/>
      <c r="B1933" s="368" t="s">
        <v>621</v>
      </c>
      <c r="C1933" s="545"/>
      <c r="D1933" s="545"/>
      <c r="E1933" s="545"/>
      <c r="F1933" s="545"/>
      <c r="G1933" s="545"/>
      <c r="H1933" s="341"/>
    </row>
    <row r="1934" spans="1:8" ht="17" customHeight="1">
      <c r="A1934" s="339"/>
      <c r="B1934" s="369" t="s">
        <v>618</v>
      </c>
      <c r="C1934" s="1126" t="str">
        <f>IF('statement of marks'!EY50="","",'statement of marks'!EY50)</f>
        <v/>
      </c>
      <c r="D1934" s="1127"/>
      <c r="E1934" s="1127"/>
      <c r="F1934" s="1127"/>
      <c r="G1934" s="1127"/>
      <c r="H1934" s="1128"/>
    </row>
    <row r="1935" spans="1:8" ht="17" customHeight="1">
      <c r="A1935" s="1098"/>
      <c r="B1935" s="1099"/>
      <c r="C1935" s="1090"/>
      <c r="D1935" s="1090"/>
      <c r="E1935" s="1090"/>
      <c r="F1935" s="1091"/>
      <c r="G1935" s="1091"/>
      <c r="H1935" s="1092"/>
    </row>
    <row r="1936" spans="1:8" ht="17" customHeight="1" thickBot="1">
      <c r="A1936" s="1096" t="s">
        <v>623</v>
      </c>
      <c r="B1936" s="1097"/>
      <c r="C1936" s="1102" t="s">
        <v>73</v>
      </c>
      <c r="D1936" s="1102"/>
      <c r="E1936" s="1102"/>
      <c r="F1936" s="1103" t="s">
        <v>624</v>
      </c>
      <c r="G1936" s="1103"/>
      <c r="H1936" s="1104"/>
    </row>
    <row r="1937" spans="1:8" ht="17" customHeight="1">
      <c r="A1937" s="1079" t="s">
        <v>592</v>
      </c>
      <c r="B1937" s="1080"/>
      <c r="C1937" s="1080"/>
      <c r="D1937" s="1080"/>
      <c r="E1937" s="1080"/>
      <c r="F1937" s="1080"/>
      <c r="G1937" s="1080"/>
      <c r="H1937" s="1081"/>
    </row>
    <row r="1938" spans="1:8" ht="17" customHeight="1">
      <c r="A1938" s="1082" t="s">
        <v>611</v>
      </c>
      <c r="B1938" s="1083"/>
      <c r="C1938" s="1083"/>
      <c r="D1938" s="1083"/>
      <c r="E1938" s="1083"/>
      <c r="F1938" s="1083"/>
      <c r="G1938" s="1083"/>
      <c r="H1938" s="1084"/>
    </row>
    <row r="1939" spans="1:8" ht="17" customHeight="1">
      <c r="A1939" s="339"/>
      <c r="B1939" s="1085" t="s">
        <v>74</v>
      </c>
      <c r="C1939" s="1085"/>
      <c r="D1939" s="527">
        <f>YEAR(details!F51)</f>
        <v>1900</v>
      </c>
      <c r="E1939" s="528" t="s">
        <v>594</v>
      </c>
      <c r="F1939" s="527" t="str">
        <f>'statement of marks'!$F$3</f>
        <v>2015-16</v>
      </c>
      <c r="G1939" s="1085" t="s">
        <v>595</v>
      </c>
      <c r="H1939" s="1086"/>
    </row>
    <row r="1940" spans="1:8" ht="17" customHeight="1">
      <c r="A1940" s="339"/>
      <c r="B1940" s="1062" t="s">
        <v>593</v>
      </c>
      <c r="C1940" s="1063"/>
      <c r="D1940" s="1077" t="str">
        <f>'statement of marks'!$A$1</f>
        <v>jk- ck- ek/;fed fo|ky; uohu] fuEckgsM+k</v>
      </c>
      <c r="E1940" s="1077"/>
      <c r="F1940" s="1077"/>
      <c r="G1940" s="1077"/>
      <c r="H1940" s="1078"/>
    </row>
    <row r="1941" spans="1:8" ht="17" customHeight="1">
      <c r="A1941" s="339"/>
      <c r="B1941" s="1062" t="str">
        <f>'statement of marks'!$H$3</f>
        <v>fo|ky; dk Mk;l dksM+ →</v>
      </c>
      <c r="C1941" s="1063"/>
      <c r="D1941" s="1073" t="str">
        <f>'statement of marks'!$I$3</f>
        <v>00001</v>
      </c>
      <c r="E1941" s="1074"/>
      <c r="F1941" s="1075"/>
      <c r="G1941" s="1075"/>
      <c r="H1941" s="1076"/>
    </row>
    <row r="1942" spans="1:8" ht="17" customHeight="1">
      <c r="A1942" s="339"/>
      <c r="B1942" s="1062" t="s">
        <v>579</v>
      </c>
      <c r="C1942" s="1063"/>
      <c r="D1942" s="1077" t="str">
        <f>IF('statement of marks'!H51="","",'statement of marks'!H51)</f>
        <v>v 045</v>
      </c>
      <c r="E1942" s="1077"/>
      <c r="F1942" s="1077"/>
      <c r="G1942" s="1077"/>
      <c r="H1942" s="1078"/>
    </row>
    <row r="1943" spans="1:8" ht="17" customHeight="1">
      <c r="A1943" s="339"/>
      <c r="B1943" s="1062" t="s">
        <v>596</v>
      </c>
      <c r="C1943" s="1063"/>
      <c r="D1943" s="529" t="str">
        <f>IF('statement of marks'!C51="B","Nk=",IF('statement of marks'!C51="G","Nk=k",""))</f>
        <v/>
      </c>
      <c r="E1943" s="529" t="s">
        <v>585</v>
      </c>
      <c r="F1943" s="1111" t="str">
        <f>IF('statement of marks'!B51="","",'statement of marks'!B51)</f>
        <v/>
      </c>
      <c r="G1943" s="1111"/>
      <c r="H1943" s="1112"/>
    </row>
    <row r="1944" spans="1:8" ht="17" customHeight="1">
      <c r="A1944" s="339"/>
      <c r="B1944" s="1062" t="s">
        <v>581</v>
      </c>
      <c r="C1944" s="1063"/>
      <c r="D1944" s="1077" t="str">
        <f>IF('statement of marks'!J51="","",'statement of marks'!J51)</f>
        <v>l 045</v>
      </c>
      <c r="E1944" s="1077"/>
      <c r="F1944" s="1077"/>
      <c r="G1944" s="1077"/>
      <c r="H1944" s="1078"/>
    </row>
    <row r="1945" spans="1:8" ht="17" customHeight="1">
      <c r="A1945" s="339"/>
      <c r="B1945" s="1062" t="s">
        <v>580</v>
      </c>
      <c r="C1945" s="1063"/>
      <c r="D1945" s="1077" t="str">
        <f>IF('statement of marks'!I51="","",'statement of marks'!I51)</f>
        <v>c 045</v>
      </c>
      <c r="E1945" s="1077"/>
      <c r="F1945" s="1077"/>
      <c r="G1945" s="1077"/>
      <c r="H1945" s="1078"/>
    </row>
    <row r="1946" spans="1:8" ht="17" customHeight="1">
      <c r="A1946" s="339"/>
      <c r="B1946" s="1062" t="s">
        <v>598</v>
      </c>
      <c r="C1946" s="1063"/>
      <c r="D1946" s="1077" t="str">
        <f>IF(details!M51="","",details!M51)</f>
        <v/>
      </c>
      <c r="E1946" s="1077"/>
      <c r="F1946" s="1077"/>
      <c r="G1946" s="1077"/>
      <c r="H1946" s="1078"/>
    </row>
    <row r="1947" spans="1:8" ht="17" customHeight="1">
      <c r="A1947" s="339"/>
      <c r="B1947" s="1062" t="s">
        <v>648</v>
      </c>
      <c r="C1947" s="1063"/>
      <c r="D1947" s="1077" t="str">
        <f>IF(details!N51="","",details!N51)</f>
        <v/>
      </c>
      <c r="E1947" s="1077"/>
      <c r="F1947" s="1077"/>
      <c r="G1947" s="1077"/>
      <c r="H1947" s="1078"/>
    </row>
    <row r="1948" spans="1:8" ht="17" customHeight="1">
      <c r="A1948" s="339"/>
      <c r="B1948" s="1062" t="s">
        <v>71</v>
      </c>
      <c r="C1948" s="1063"/>
      <c r="D1948" s="530">
        <f>'statement of marks'!$D$3</f>
        <v>3</v>
      </c>
      <c r="E1948" s="531" t="s">
        <v>583</v>
      </c>
      <c r="F1948" s="530" t="str">
        <f>IF('statement of marks'!E51="","",'statement of marks'!E51)</f>
        <v/>
      </c>
      <c r="G1948" s="531" t="s">
        <v>597</v>
      </c>
      <c r="H1948" s="340" t="str">
        <f>IF(details!F51="","",details!F51)</f>
        <v/>
      </c>
    </row>
    <row r="1949" spans="1:8" ht="17" customHeight="1">
      <c r="A1949" s="339"/>
      <c r="B1949" s="1062" t="s">
        <v>587</v>
      </c>
      <c r="C1949" s="1063"/>
      <c r="D1949" s="1115" t="str">
        <f>IF('statement of marks'!F51="","",'statement of marks'!F51)</f>
        <v/>
      </c>
      <c r="E1949" s="1115"/>
      <c r="F1949" s="1115"/>
      <c r="G1949" s="1115"/>
      <c r="H1949" s="1116"/>
    </row>
    <row r="1950" spans="1:8" ht="17" customHeight="1">
      <c r="A1950" s="339"/>
      <c r="B1950" s="1062" t="s">
        <v>588</v>
      </c>
      <c r="C1950" s="1063"/>
      <c r="D1950" s="1117" t="str">
        <f>IF('statement of marks'!G51="","",'statement of marks'!G51)</f>
        <v/>
      </c>
      <c r="E1950" s="1117"/>
      <c r="F1950" s="1117"/>
      <c r="G1950" s="1117"/>
      <c r="H1950" s="1118"/>
    </row>
    <row r="1951" spans="1:8" ht="17" customHeight="1">
      <c r="A1951" s="339"/>
      <c r="B1951" s="1087" t="s">
        <v>599</v>
      </c>
      <c r="C1951" s="1088"/>
      <c r="D1951" s="1088"/>
      <c r="E1951" s="1089"/>
      <c r="F1951" s="1119" t="str">
        <f>IF(details!P51="","",details!P51)</f>
        <v/>
      </c>
      <c r="G1951" s="1119"/>
      <c r="H1951" s="1120"/>
    </row>
    <row r="1952" spans="1:8" ht="17" customHeight="1">
      <c r="A1952" s="339"/>
      <c r="B1952" s="1062" t="s">
        <v>603</v>
      </c>
      <c r="C1952" s="1063"/>
      <c r="D1952" s="1077" t="str">
        <f>IF(details!L51="","",details!L51)</f>
        <v>Ik 045</v>
      </c>
      <c r="E1952" s="1077"/>
      <c r="F1952" s="1077"/>
      <c r="G1952" s="1077"/>
      <c r="H1952" s="1078"/>
    </row>
    <row r="1953" spans="1:8" ht="17" customHeight="1">
      <c r="A1953" s="339"/>
      <c r="B1953" s="1062" t="s">
        <v>604</v>
      </c>
      <c r="C1953" s="1063"/>
      <c r="D1953" s="1077" t="str">
        <f>IF(details!O51="","",details!O51)</f>
        <v/>
      </c>
      <c r="E1953" s="1077"/>
      <c r="F1953" s="1077"/>
      <c r="G1953" s="1077"/>
      <c r="H1953" s="1078"/>
    </row>
    <row r="1954" spans="1:8" ht="17" customHeight="1">
      <c r="A1954" s="339"/>
      <c r="B1954" s="1062" t="s">
        <v>605</v>
      </c>
      <c r="C1954" s="1063"/>
      <c r="D1954" s="532" t="str">
        <f>IF('statement of marks'!ER51="mRrh.kZ",'statement of marks'!$D$3,"")</f>
        <v/>
      </c>
      <c r="E1954" s="1065" t="s">
        <v>606</v>
      </c>
      <c r="F1954" s="1065"/>
      <c r="G1954" s="1113" t="str">
        <f>IF(D1954="","",D1954+1)</f>
        <v/>
      </c>
      <c r="H1954" s="1114"/>
    </row>
    <row r="1955" spans="1:8" ht="17" customHeight="1">
      <c r="A1955" s="339"/>
      <c r="B1955" s="1062" t="s">
        <v>607</v>
      </c>
      <c r="C1955" s="1063"/>
      <c r="D1955" s="1129">
        <f>IF(details!$L$4="","",details!$L$4)</f>
        <v>42460</v>
      </c>
      <c r="E1955" s="1130"/>
      <c r="F1955" s="1121"/>
      <c r="G1955" s="1121"/>
      <c r="H1955" s="1122"/>
    </row>
    <row r="1956" spans="1:8" ht="17" customHeight="1">
      <c r="A1956" s="339"/>
      <c r="B1956" s="1121"/>
      <c r="C1956" s="1121"/>
      <c r="D1956" s="1066"/>
      <c r="E1956" s="1067"/>
      <c r="F1956" s="1124"/>
      <c r="G1956" s="1124"/>
      <c r="H1956" s="1125"/>
    </row>
    <row r="1957" spans="1:8" ht="17" customHeight="1">
      <c r="A1957" s="339"/>
      <c r="B1957" s="1121" t="str">
        <f>IF(details!$H$4="","",details!$H$4)</f>
        <v>Jherh js[kk oekZ</v>
      </c>
      <c r="C1957" s="1121"/>
      <c r="D1957" s="1066"/>
      <c r="E1957" s="1067"/>
      <c r="F1957" s="1124" t="str">
        <f>IF(details!$E$4="","",details!$E$4)</f>
        <v>Jh jk/ks';ke tk'kh</v>
      </c>
      <c r="G1957" s="1124"/>
      <c r="H1957" s="1125"/>
    </row>
    <row r="1958" spans="1:8" ht="17" customHeight="1">
      <c r="A1958" s="1123" t="s">
        <v>608</v>
      </c>
      <c r="B1958" s="1124"/>
      <c r="C1958" s="1124"/>
      <c r="D1958" s="1064" t="s">
        <v>609</v>
      </c>
      <c r="E1958" s="1064"/>
      <c r="F1958" s="1124" t="s">
        <v>610</v>
      </c>
      <c r="G1958" s="1124"/>
      <c r="H1958" s="1125"/>
    </row>
    <row r="1959" spans="1:8" ht="17" customHeight="1">
      <c r="A1959" s="1082" t="s">
        <v>619</v>
      </c>
      <c r="B1959" s="1083"/>
      <c r="C1959" s="1083"/>
      <c r="D1959" s="1083"/>
      <c r="E1959" s="1083"/>
      <c r="F1959" s="1083"/>
      <c r="G1959" s="1083"/>
      <c r="H1959" s="1084"/>
    </row>
    <row r="1960" spans="1:8" ht="17" customHeight="1">
      <c r="A1960" s="339"/>
      <c r="B1960" s="369" t="s">
        <v>579</v>
      </c>
      <c r="C1960" s="1077" t="str">
        <f>IF('statement of marks'!H51="","",'statement of marks'!H51)</f>
        <v>v 045</v>
      </c>
      <c r="D1960" s="1077"/>
      <c r="E1960" s="1077"/>
      <c r="F1960" s="1077"/>
      <c r="G1960" s="1077"/>
      <c r="H1960" s="1078"/>
    </row>
    <row r="1961" spans="1:8" ht="17" customHeight="1">
      <c r="A1961" s="339"/>
      <c r="B1961" s="369" t="s">
        <v>580</v>
      </c>
      <c r="C1961" s="1077" t="str">
        <f>IF('statement of marks'!I51="","",'statement of marks'!I51)</f>
        <v>c 045</v>
      </c>
      <c r="D1961" s="1077"/>
      <c r="E1961" s="1077"/>
      <c r="F1961" s="1077"/>
      <c r="G1961" s="1077"/>
      <c r="H1961" s="1078"/>
    </row>
    <row r="1962" spans="1:8" ht="17" customHeight="1">
      <c r="A1962" s="339"/>
      <c r="B1962" s="369" t="s">
        <v>581</v>
      </c>
      <c r="C1962" s="1077" t="str">
        <f>IF('statement of marks'!J51="","",'statement of marks'!J51)</f>
        <v>l 045</v>
      </c>
      <c r="D1962" s="1077"/>
      <c r="E1962" s="1077"/>
      <c r="F1962" s="1077"/>
      <c r="G1962" s="1077"/>
      <c r="H1962" s="1078"/>
    </row>
    <row r="1963" spans="1:8" ht="17" customHeight="1">
      <c r="A1963" s="339"/>
      <c r="B1963" s="369" t="s">
        <v>587</v>
      </c>
      <c r="C1963" s="533" t="str">
        <f>IF('statement of marks'!F51="","",'statement of marks'!F51)</f>
        <v/>
      </c>
      <c r="D1963" s="534" t="s">
        <v>622</v>
      </c>
      <c r="E1963" s="1117" t="str">
        <f>IF('statement of marks'!G51="","",'statement of marks'!G51)</f>
        <v/>
      </c>
      <c r="F1963" s="1117"/>
      <c r="G1963" s="1117"/>
      <c r="H1963" s="1118"/>
    </row>
    <row r="1964" spans="1:8" ht="17" customHeight="1">
      <c r="A1964" s="339"/>
      <c r="B1964" s="369" t="s">
        <v>584</v>
      </c>
      <c r="C1964" s="535" t="s">
        <v>612</v>
      </c>
      <c r="D1964" s="536" t="s">
        <v>613</v>
      </c>
      <c r="E1964" s="536" t="s">
        <v>614</v>
      </c>
      <c r="F1964" s="536" t="s">
        <v>615</v>
      </c>
      <c r="G1964" s="536" t="s">
        <v>616</v>
      </c>
      <c r="H1964" s="341"/>
    </row>
    <row r="1965" spans="1:8" ht="17" customHeight="1">
      <c r="A1965" s="339"/>
      <c r="B1965" s="368" t="s">
        <v>617</v>
      </c>
      <c r="C1965" s="537" t="str">
        <f>IF(AND('statement of marks'!$D$3=1,'statement of marks'!ER51="mRrh.kZ"),'statement of marks'!$F$3,"")</f>
        <v/>
      </c>
      <c r="D1965" s="537" t="str">
        <f>IF(AND('statement of marks'!$D$3=2,'statement of marks'!ER51="mRrh.kZ"),'statement of marks'!$F$3,"")</f>
        <v/>
      </c>
      <c r="E1965" s="537" t="str">
        <f>IF(AND('statement of marks'!$D$3=3,'statement of marks'!ER51="mRrh.kZ"),'statement of marks'!$F$3,"")</f>
        <v/>
      </c>
      <c r="F1965" s="537" t="str">
        <f>IF(AND('statement of marks'!$D$3=4,'statement of marks'!ER51="mRrh.kZ"),'statement of marks'!$F$3,"")</f>
        <v/>
      </c>
      <c r="G1965" s="537" t="str">
        <f>IF(AND('statement of marks'!$D$3=5,'statement of marks'!ER51="mRrh.kZ"),'statement of marks'!$F$3,"")</f>
        <v/>
      </c>
      <c r="H1965" s="341"/>
    </row>
    <row r="1966" spans="1:8" ht="17" customHeight="1">
      <c r="A1966" s="339"/>
      <c r="B1966" s="368" t="str">
        <f>'statement of marks'!$DQ$5</f>
        <v>fgUnh</v>
      </c>
      <c r="C1966" s="538"/>
      <c r="D1966" s="539"/>
      <c r="E1966" s="540" t="str">
        <f>IF(OR('statement of marks'!$DS51="",E1965=""),"",'statement of marks'!$DS51)</f>
        <v/>
      </c>
      <c r="F1966" s="540" t="str">
        <f>IF(OR('statement of marks'!$DS51="",F1965=""),"",'statement of marks'!$DS51)</f>
        <v/>
      </c>
      <c r="G1966" s="540" t="str">
        <f>IF(OR('statement of marks'!$DS51="",G1965=""),"",'statement of marks'!$DS51)</f>
        <v/>
      </c>
      <c r="H1966" s="341"/>
    </row>
    <row r="1967" spans="1:8" ht="17" customHeight="1">
      <c r="A1967" s="339"/>
      <c r="B1967" s="549" t="str">
        <f>'statement of marks'!$DW$5</f>
        <v>mnwZ</v>
      </c>
      <c r="C1967" s="538"/>
      <c r="D1967" s="539"/>
      <c r="E1967" s="540" t="str">
        <f>IF(OR('statement of marks'!$DY51="",E1965=""),"",'statement of marks'!$DY51)</f>
        <v/>
      </c>
      <c r="F1967" s="540" t="str">
        <f>IF(OR('statement of marks'!$DY51="",F1965=""),"",'statement of marks'!$DY51)</f>
        <v/>
      </c>
      <c r="G1967" s="540" t="str">
        <f>IF(OR('statement of marks'!$DY51="",G1965=""),"",'statement of marks'!$DY51)</f>
        <v/>
      </c>
      <c r="H1967" s="341"/>
    </row>
    <row r="1968" spans="1:8" ht="17" customHeight="1">
      <c r="A1968" s="339"/>
      <c r="B1968" s="368" t="str">
        <f>'statement of marks'!$DT$5</f>
        <v>vaxszth</v>
      </c>
      <c r="C1968" s="538"/>
      <c r="D1968" s="539"/>
      <c r="E1968" s="540" t="str">
        <f>IF(OR('statement of marks'!$DV51="",E1965=""),"",'statement of marks'!$DV51)</f>
        <v/>
      </c>
      <c r="F1968" s="540" t="str">
        <f>IF(OR('statement of marks'!$DV51="",F1965=""),"",'statement of marks'!$DV51)</f>
        <v/>
      </c>
      <c r="G1968" s="540" t="str">
        <f>IF(OR('statement of marks'!$DV51="",G1965=""),"",'statement of marks'!$DV51)</f>
        <v/>
      </c>
      <c r="H1968" s="341"/>
    </row>
    <row r="1969" spans="1:8" ht="17" customHeight="1">
      <c r="A1969" s="339"/>
      <c r="B1969" s="368" t="str">
        <f>'statement of marks'!$DZ$5</f>
        <v>xf.kr</v>
      </c>
      <c r="C1969" s="538"/>
      <c r="D1969" s="539"/>
      <c r="E1969" s="540" t="str">
        <f>IF(OR('statement of marks'!$EB51="",E1965=""),"",'statement of marks'!$EB51)</f>
        <v/>
      </c>
      <c r="F1969" s="540" t="str">
        <f>IF(OR('statement of marks'!$EB51="",F1965=""),"",'statement of marks'!$EB51)</f>
        <v/>
      </c>
      <c r="G1969" s="540" t="str">
        <f>IF(OR('statement of marks'!$EB51="",G1965=""),"",'statement of marks'!$EB51)</f>
        <v/>
      </c>
      <c r="H1969" s="341"/>
    </row>
    <row r="1970" spans="1:8" ht="17" customHeight="1">
      <c r="A1970" s="339"/>
      <c r="B1970" s="368" t="str">
        <f>'statement of marks'!$EC$5</f>
        <v>Ik;kZoj.k v/;;u</v>
      </c>
      <c r="C1970" s="538"/>
      <c r="D1970" s="539"/>
      <c r="E1970" s="540" t="str">
        <f>IF(OR('statement of marks'!$EE51="",E1966=""),"",'statement of marks'!$EE51)</f>
        <v/>
      </c>
      <c r="F1970" s="540" t="str">
        <f>IF(OR('statement of marks'!$EE51="",F1966=""),"",'statement of marks'!$EE51)</f>
        <v/>
      </c>
      <c r="G1970" s="540" t="str">
        <f>IF(OR('statement of marks'!$EE51="",G1966=""),"",'statement of marks'!$EE51)</f>
        <v/>
      </c>
      <c r="H1970" s="341"/>
    </row>
    <row r="1971" spans="1:8" ht="17" customHeight="1">
      <c r="A1971" s="339"/>
      <c r="B1971" s="368" t="str">
        <f>'statement of marks'!$EF$5</f>
        <v>dk;kZuqHko</v>
      </c>
      <c r="C1971" s="538"/>
      <c r="D1971" s="539"/>
      <c r="E1971" s="540" t="str">
        <f>IF(OR('statement of marks'!$EH51="",E1965=""),"",'statement of marks'!$EH51)</f>
        <v/>
      </c>
      <c r="F1971" s="540" t="str">
        <f>IF(OR('statement of marks'!$EH51="",F1965=""),"",'statement of marks'!$EH51)</f>
        <v/>
      </c>
      <c r="G1971" s="540" t="str">
        <f>IF(OR('statement of marks'!$EH51="",G1965=""),"",'statement of marks'!$EH51)</f>
        <v/>
      </c>
      <c r="H1971" s="341"/>
    </row>
    <row r="1972" spans="1:8" ht="17" customHeight="1">
      <c r="A1972" s="339"/>
      <c r="B1972" s="368" t="str">
        <f>'statement of marks'!$EI$5</f>
        <v>dyk f'k{kk</v>
      </c>
      <c r="C1972" s="538"/>
      <c r="D1972" s="539"/>
      <c r="E1972" s="541" t="str">
        <f>IF(OR('statement of marks'!$EK51="",E1965=""),"",'statement of marks'!$EK51)</f>
        <v/>
      </c>
      <c r="F1972" s="541" t="str">
        <f>IF(OR('statement of marks'!$EK51="",F1965=""),"",'statement of marks'!$EK51)</f>
        <v/>
      </c>
      <c r="G1972" s="541" t="str">
        <f>IF(OR('statement of marks'!$EK51="",G1965=""),"",'statement of marks'!$EK51)</f>
        <v/>
      </c>
      <c r="H1972" s="341"/>
    </row>
    <row r="1973" spans="1:8" ht="17" customHeight="1">
      <c r="A1973" s="339"/>
      <c r="B1973" s="342" t="s">
        <v>649</v>
      </c>
      <c r="C1973" s="542" t="str">
        <f>C1965</f>
        <v/>
      </c>
      <c r="D1973" s="542" t="str">
        <f>D1965</f>
        <v/>
      </c>
      <c r="E1973" s="542" t="str">
        <f>E1965</f>
        <v/>
      </c>
      <c r="F1973" s="542" t="str">
        <f>F1965</f>
        <v/>
      </c>
      <c r="G1973" s="542" t="str">
        <f>G1965</f>
        <v/>
      </c>
      <c r="H1973" s="341"/>
    </row>
    <row r="1974" spans="1:8" ht="17" customHeight="1">
      <c r="A1974" s="339"/>
      <c r="B1974" s="368" t="str">
        <f>'statement of marks'!$EP$5</f>
        <v>Nk= mifLFkfr</v>
      </c>
      <c r="C1974" s="543"/>
      <c r="D1974" s="543"/>
      <c r="E1974" s="544" t="str">
        <f>IF(OR('statement of marks'!$EP51="",E1965=""),"",'statement of marks'!$EP51)</f>
        <v/>
      </c>
      <c r="F1974" s="544" t="str">
        <f>IF(OR('statement of marks'!$EP51="",F1965=""),"",'statement of marks'!$EP51)</f>
        <v/>
      </c>
      <c r="G1974" s="544" t="str">
        <f>IF(OR('statement of marks'!$EP51="",G1965=""),"",'statement of marks'!$EP51)</f>
        <v/>
      </c>
      <c r="H1974" s="341"/>
    </row>
    <row r="1975" spans="1:8" ht="17" customHeight="1">
      <c r="A1975" s="339"/>
      <c r="B1975" s="368" t="str">
        <f>'statement of marks'!$EO$5</f>
        <v>dqy ehfVax</v>
      </c>
      <c r="C1975" s="545"/>
      <c r="D1975" s="545"/>
      <c r="E1975" s="545" t="str">
        <f>IF(OR('statement of marks'!$EO51="",E1965=""),"",'statement of marks'!$EO51)</f>
        <v/>
      </c>
      <c r="F1975" s="545" t="str">
        <f>IF(OR('statement of marks'!$EO51="",F1965=""),"",'statement of marks'!$EO51)</f>
        <v/>
      </c>
      <c r="G1975" s="545" t="str">
        <f>IF(OR('statement of marks'!$EO51="",G1965=""),"",'statement of marks'!$EO51)</f>
        <v/>
      </c>
      <c r="H1975" s="341"/>
    </row>
    <row r="1976" spans="1:8" ht="17" customHeight="1">
      <c r="A1976" s="339"/>
      <c r="B1976" s="368" t="s">
        <v>620</v>
      </c>
      <c r="C1976" s="545" t="str">
        <f>IF(OR(C1974="",C1975=""),"",C1974/C1975*100)</f>
        <v/>
      </c>
      <c r="D1976" s="545" t="str">
        <f t="shared" ref="D1976:G1976" si="47">IF(OR(D1974="",D1975=""),"",D1974/D1975*100)</f>
        <v/>
      </c>
      <c r="E1976" s="545" t="str">
        <f t="shared" si="47"/>
        <v/>
      </c>
      <c r="F1976" s="545" t="str">
        <f t="shared" si="47"/>
        <v/>
      </c>
      <c r="G1976" s="545" t="str">
        <f t="shared" si="47"/>
        <v/>
      </c>
      <c r="H1976" s="341"/>
    </row>
    <row r="1977" spans="1:8" ht="17" customHeight="1">
      <c r="A1977" s="339"/>
      <c r="B1977" s="368" t="s">
        <v>621</v>
      </c>
      <c r="C1977" s="545"/>
      <c r="D1977" s="545"/>
      <c r="E1977" s="545"/>
      <c r="F1977" s="545"/>
      <c r="G1977" s="545"/>
      <c r="H1977" s="341"/>
    </row>
    <row r="1978" spans="1:8" ht="17" customHeight="1">
      <c r="A1978" s="339"/>
      <c r="B1978" s="369" t="s">
        <v>618</v>
      </c>
      <c r="C1978" s="1126" t="str">
        <f>IF('statement of marks'!EY51="","",'statement of marks'!EY51)</f>
        <v/>
      </c>
      <c r="D1978" s="1127"/>
      <c r="E1978" s="1127"/>
      <c r="F1978" s="1127"/>
      <c r="G1978" s="1127"/>
      <c r="H1978" s="1128"/>
    </row>
    <row r="1979" spans="1:8" ht="17" customHeight="1">
      <c r="A1979" s="1098"/>
      <c r="B1979" s="1099"/>
      <c r="C1979" s="1090"/>
      <c r="D1979" s="1090"/>
      <c r="E1979" s="1090"/>
      <c r="F1979" s="1091"/>
      <c r="G1979" s="1091"/>
      <c r="H1979" s="1092"/>
    </row>
    <row r="1980" spans="1:8" ht="17" customHeight="1" thickBot="1">
      <c r="A1980" s="1096" t="s">
        <v>623</v>
      </c>
      <c r="B1980" s="1097"/>
      <c r="C1980" s="1102" t="s">
        <v>73</v>
      </c>
      <c r="D1980" s="1102"/>
      <c r="E1980" s="1102"/>
      <c r="F1980" s="1103" t="s">
        <v>624</v>
      </c>
      <c r="G1980" s="1103"/>
      <c r="H1980" s="1104"/>
    </row>
    <row r="1981" spans="1:8" ht="17" customHeight="1">
      <c r="A1981" s="1079" t="s">
        <v>592</v>
      </c>
      <c r="B1981" s="1080"/>
      <c r="C1981" s="1080"/>
      <c r="D1981" s="1080"/>
      <c r="E1981" s="1080"/>
      <c r="F1981" s="1080"/>
      <c r="G1981" s="1080"/>
      <c r="H1981" s="1081"/>
    </row>
    <row r="1982" spans="1:8" ht="17" customHeight="1">
      <c r="A1982" s="1082" t="s">
        <v>611</v>
      </c>
      <c r="B1982" s="1083"/>
      <c r="C1982" s="1083"/>
      <c r="D1982" s="1083"/>
      <c r="E1982" s="1083"/>
      <c r="F1982" s="1083"/>
      <c r="G1982" s="1083"/>
      <c r="H1982" s="1084"/>
    </row>
    <row r="1983" spans="1:8" ht="17" customHeight="1">
      <c r="A1983" s="339"/>
      <c r="B1983" s="1085" t="s">
        <v>74</v>
      </c>
      <c r="C1983" s="1085"/>
      <c r="D1983" s="527">
        <f>YEAR(details!F52)</f>
        <v>1900</v>
      </c>
      <c r="E1983" s="528" t="s">
        <v>594</v>
      </c>
      <c r="F1983" s="527" t="str">
        <f>'statement of marks'!$F$3</f>
        <v>2015-16</v>
      </c>
      <c r="G1983" s="1085" t="s">
        <v>595</v>
      </c>
      <c r="H1983" s="1086"/>
    </row>
    <row r="1984" spans="1:8" ht="17" customHeight="1">
      <c r="A1984" s="339"/>
      <c r="B1984" s="1062" t="s">
        <v>593</v>
      </c>
      <c r="C1984" s="1063"/>
      <c r="D1984" s="1077" t="str">
        <f>'statement of marks'!$A$1</f>
        <v>jk- ck- ek/;fed fo|ky; uohu] fuEckgsM+k</v>
      </c>
      <c r="E1984" s="1077"/>
      <c r="F1984" s="1077"/>
      <c r="G1984" s="1077"/>
      <c r="H1984" s="1078"/>
    </row>
    <row r="1985" spans="1:8" ht="17" customHeight="1">
      <c r="A1985" s="339"/>
      <c r="B1985" s="1062" t="str">
        <f>'statement of marks'!$H$3</f>
        <v>fo|ky; dk Mk;l dksM+ →</v>
      </c>
      <c r="C1985" s="1063"/>
      <c r="D1985" s="1073" t="str">
        <f>'statement of marks'!$I$3</f>
        <v>00001</v>
      </c>
      <c r="E1985" s="1074"/>
      <c r="F1985" s="1075"/>
      <c r="G1985" s="1075"/>
      <c r="H1985" s="1076"/>
    </row>
    <row r="1986" spans="1:8" ht="17" customHeight="1">
      <c r="A1986" s="339"/>
      <c r="B1986" s="1062" t="s">
        <v>579</v>
      </c>
      <c r="C1986" s="1063"/>
      <c r="D1986" s="1077" t="str">
        <f>IF('statement of marks'!H52="","",'statement of marks'!H52)</f>
        <v>v 046</v>
      </c>
      <c r="E1986" s="1077"/>
      <c r="F1986" s="1077"/>
      <c r="G1986" s="1077"/>
      <c r="H1986" s="1078"/>
    </row>
    <row r="1987" spans="1:8" ht="17" customHeight="1">
      <c r="A1987" s="339"/>
      <c r="B1987" s="1062" t="s">
        <v>596</v>
      </c>
      <c r="C1987" s="1063"/>
      <c r="D1987" s="529" t="str">
        <f>IF('statement of marks'!C52="B","Nk=",IF('statement of marks'!C52="G","Nk=k",""))</f>
        <v/>
      </c>
      <c r="E1987" s="529" t="s">
        <v>585</v>
      </c>
      <c r="F1987" s="1111" t="str">
        <f>IF('statement of marks'!B52="","",'statement of marks'!B52)</f>
        <v/>
      </c>
      <c r="G1987" s="1111"/>
      <c r="H1987" s="1112"/>
    </row>
    <row r="1988" spans="1:8" ht="17" customHeight="1">
      <c r="A1988" s="339"/>
      <c r="B1988" s="1062" t="s">
        <v>581</v>
      </c>
      <c r="C1988" s="1063"/>
      <c r="D1988" s="1077" t="str">
        <f>IF('statement of marks'!J52="","",'statement of marks'!J52)</f>
        <v>l 046</v>
      </c>
      <c r="E1988" s="1077"/>
      <c r="F1988" s="1077"/>
      <c r="G1988" s="1077"/>
      <c r="H1988" s="1078"/>
    </row>
    <row r="1989" spans="1:8" ht="17" customHeight="1">
      <c r="A1989" s="339"/>
      <c r="B1989" s="1062" t="s">
        <v>580</v>
      </c>
      <c r="C1989" s="1063"/>
      <c r="D1989" s="1077" t="str">
        <f>IF('statement of marks'!I52="","",'statement of marks'!I52)</f>
        <v>c 046</v>
      </c>
      <c r="E1989" s="1077"/>
      <c r="F1989" s="1077"/>
      <c r="G1989" s="1077"/>
      <c r="H1989" s="1078"/>
    </row>
    <row r="1990" spans="1:8" ht="17" customHeight="1">
      <c r="A1990" s="339"/>
      <c r="B1990" s="1062" t="s">
        <v>598</v>
      </c>
      <c r="C1990" s="1063"/>
      <c r="D1990" s="1077" t="str">
        <f>IF(details!M52="","",details!M52)</f>
        <v/>
      </c>
      <c r="E1990" s="1077"/>
      <c r="F1990" s="1077"/>
      <c r="G1990" s="1077"/>
      <c r="H1990" s="1078"/>
    </row>
    <row r="1991" spans="1:8" ht="17" customHeight="1">
      <c r="A1991" s="339"/>
      <c r="B1991" s="1062" t="s">
        <v>648</v>
      </c>
      <c r="C1991" s="1063"/>
      <c r="D1991" s="1077" t="str">
        <f>IF(details!N52="","",details!N52)</f>
        <v/>
      </c>
      <c r="E1991" s="1077"/>
      <c r="F1991" s="1077"/>
      <c r="G1991" s="1077"/>
      <c r="H1991" s="1078"/>
    </row>
    <row r="1992" spans="1:8" ht="17" customHeight="1">
      <c r="A1992" s="339"/>
      <c r="B1992" s="1062" t="s">
        <v>71</v>
      </c>
      <c r="C1992" s="1063"/>
      <c r="D1992" s="530">
        <f>'statement of marks'!$D$3</f>
        <v>3</v>
      </c>
      <c r="E1992" s="531" t="s">
        <v>583</v>
      </c>
      <c r="F1992" s="530" t="str">
        <f>IF('statement of marks'!E52="","",'statement of marks'!E52)</f>
        <v/>
      </c>
      <c r="G1992" s="531" t="s">
        <v>597</v>
      </c>
      <c r="H1992" s="340" t="str">
        <f>IF(details!F52="","",details!F52)</f>
        <v/>
      </c>
    </row>
    <row r="1993" spans="1:8" ht="17" customHeight="1">
      <c r="A1993" s="339"/>
      <c r="B1993" s="1062" t="s">
        <v>587</v>
      </c>
      <c r="C1993" s="1063"/>
      <c r="D1993" s="1115" t="str">
        <f>IF('statement of marks'!F52="","",'statement of marks'!F52)</f>
        <v/>
      </c>
      <c r="E1993" s="1115"/>
      <c r="F1993" s="1115"/>
      <c r="G1993" s="1115"/>
      <c r="H1993" s="1116"/>
    </row>
    <row r="1994" spans="1:8" ht="17" customHeight="1">
      <c r="A1994" s="339"/>
      <c r="B1994" s="1062" t="s">
        <v>588</v>
      </c>
      <c r="C1994" s="1063"/>
      <c r="D1994" s="1117" t="str">
        <f>IF('statement of marks'!G52="","",'statement of marks'!G52)</f>
        <v/>
      </c>
      <c r="E1994" s="1117"/>
      <c r="F1994" s="1117"/>
      <c r="G1994" s="1117"/>
      <c r="H1994" s="1118"/>
    </row>
    <row r="1995" spans="1:8" ht="17" customHeight="1">
      <c r="A1995" s="339"/>
      <c r="B1995" s="1087" t="s">
        <v>599</v>
      </c>
      <c r="C1995" s="1088"/>
      <c r="D1995" s="1088"/>
      <c r="E1995" s="1089"/>
      <c r="F1995" s="1119" t="str">
        <f>IF(details!P52="","",details!P52)</f>
        <v/>
      </c>
      <c r="G1995" s="1119"/>
      <c r="H1995" s="1120"/>
    </row>
    <row r="1996" spans="1:8" ht="17" customHeight="1">
      <c r="A1996" s="339"/>
      <c r="B1996" s="1062" t="s">
        <v>603</v>
      </c>
      <c r="C1996" s="1063"/>
      <c r="D1996" s="1077" t="str">
        <f>IF(details!L52="","",details!L52)</f>
        <v>Ik 046</v>
      </c>
      <c r="E1996" s="1077"/>
      <c r="F1996" s="1077"/>
      <c r="G1996" s="1077"/>
      <c r="H1996" s="1078"/>
    </row>
    <row r="1997" spans="1:8" ht="17" customHeight="1">
      <c r="A1997" s="339"/>
      <c r="B1997" s="1062" t="s">
        <v>604</v>
      </c>
      <c r="C1997" s="1063"/>
      <c r="D1997" s="1077" t="str">
        <f>IF(details!O52="","",details!O52)</f>
        <v/>
      </c>
      <c r="E1997" s="1077"/>
      <c r="F1997" s="1077"/>
      <c r="G1997" s="1077"/>
      <c r="H1997" s="1078"/>
    </row>
    <row r="1998" spans="1:8" ht="17" customHeight="1">
      <c r="A1998" s="339"/>
      <c r="B1998" s="1062" t="s">
        <v>605</v>
      </c>
      <c r="C1998" s="1063"/>
      <c r="D1998" s="532" t="str">
        <f>IF('statement of marks'!ER52="mRrh.kZ",'statement of marks'!$D$3,"")</f>
        <v/>
      </c>
      <c r="E1998" s="1065" t="s">
        <v>606</v>
      </c>
      <c r="F1998" s="1065"/>
      <c r="G1998" s="1113" t="str">
        <f>IF(D1998="","",D1998+1)</f>
        <v/>
      </c>
      <c r="H1998" s="1114"/>
    </row>
    <row r="1999" spans="1:8" ht="17" customHeight="1">
      <c r="A1999" s="339"/>
      <c r="B1999" s="1062" t="s">
        <v>607</v>
      </c>
      <c r="C1999" s="1063"/>
      <c r="D1999" s="1129">
        <f>IF(details!$L$4="","",details!$L$4)</f>
        <v>42460</v>
      </c>
      <c r="E1999" s="1130"/>
      <c r="F1999" s="1121"/>
      <c r="G1999" s="1121"/>
      <c r="H1999" s="1122"/>
    </row>
    <row r="2000" spans="1:8" ht="17" customHeight="1">
      <c r="A2000" s="339"/>
      <c r="B2000" s="1121"/>
      <c r="C2000" s="1121"/>
      <c r="D2000" s="1066"/>
      <c r="E2000" s="1067"/>
      <c r="F2000" s="1124"/>
      <c r="G2000" s="1124"/>
      <c r="H2000" s="1125"/>
    </row>
    <row r="2001" spans="1:8" ht="17" customHeight="1">
      <c r="A2001" s="339"/>
      <c r="B2001" s="1121" t="str">
        <f>IF(details!$H$4="","",details!$H$4)</f>
        <v>Jherh js[kk oekZ</v>
      </c>
      <c r="C2001" s="1121"/>
      <c r="D2001" s="1066"/>
      <c r="E2001" s="1067"/>
      <c r="F2001" s="1124" t="str">
        <f>IF(details!$E$4="","",details!$E$4)</f>
        <v>Jh jk/ks';ke tk'kh</v>
      </c>
      <c r="G2001" s="1124"/>
      <c r="H2001" s="1125"/>
    </row>
    <row r="2002" spans="1:8" ht="17" customHeight="1">
      <c r="A2002" s="1123" t="s">
        <v>608</v>
      </c>
      <c r="B2002" s="1124"/>
      <c r="C2002" s="1124"/>
      <c r="D2002" s="1064" t="s">
        <v>609</v>
      </c>
      <c r="E2002" s="1064"/>
      <c r="F2002" s="1124" t="s">
        <v>610</v>
      </c>
      <c r="G2002" s="1124"/>
      <c r="H2002" s="1125"/>
    </row>
    <row r="2003" spans="1:8" ht="17" customHeight="1">
      <c r="A2003" s="1082" t="s">
        <v>619</v>
      </c>
      <c r="B2003" s="1083"/>
      <c r="C2003" s="1083"/>
      <c r="D2003" s="1083"/>
      <c r="E2003" s="1083"/>
      <c r="F2003" s="1083"/>
      <c r="G2003" s="1083"/>
      <c r="H2003" s="1084"/>
    </row>
    <row r="2004" spans="1:8" ht="17" customHeight="1">
      <c r="A2004" s="339"/>
      <c r="B2004" s="369" t="s">
        <v>579</v>
      </c>
      <c r="C2004" s="1077" t="str">
        <f>IF('statement of marks'!H52="","",'statement of marks'!H52)</f>
        <v>v 046</v>
      </c>
      <c r="D2004" s="1077"/>
      <c r="E2004" s="1077"/>
      <c r="F2004" s="1077"/>
      <c r="G2004" s="1077"/>
      <c r="H2004" s="1078"/>
    </row>
    <row r="2005" spans="1:8" ht="17" customHeight="1">
      <c r="A2005" s="339"/>
      <c r="B2005" s="369" t="s">
        <v>580</v>
      </c>
      <c r="C2005" s="1077" t="str">
        <f>IF('statement of marks'!I52="","",'statement of marks'!I52)</f>
        <v>c 046</v>
      </c>
      <c r="D2005" s="1077"/>
      <c r="E2005" s="1077"/>
      <c r="F2005" s="1077"/>
      <c r="G2005" s="1077"/>
      <c r="H2005" s="1078"/>
    </row>
    <row r="2006" spans="1:8" ht="17" customHeight="1">
      <c r="A2006" s="339"/>
      <c r="B2006" s="369" t="s">
        <v>581</v>
      </c>
      <c r="C2006" s="1077" t="str">
        <f>IF('statement of marks'!J52="","",'statement of marks'!J52)</f>
        <v>l 046</v>
      </c>
      <c r="D2006" s="1077"/>
      <c r="E2006" s="1077"/>
      <c r="F2006" s="1077"/>
      <c r="G2006" s="1077"/>
      <c r="H2006" s="1078"/>
    </row>
    <row r="2007" spans="1:8" ht="17" customHeight="1">
      <c r="A2007" s="339"/>
      <c r="B2007" s="369" t="s">
        <v>587</v>
      </c>
      <c r="C2007" s="533" t="str">
        <f>IF('statement of marks'!F52="","",'statement of marks'!F52)</f>
        <v/>
      </c>
      <c r="D2007" s="534" t="s">
        <v>622</v>
      </c>
      <c r="E2007" s="1117" t="str">
        <f>IF('statement of marks'!G52="","",'statement of marks'!G52)</f>
        <v/>
      </c>
      <c r="F2007" s="1117"/>
      <c r="G2007" s="1117"/>
      <c r="H2007" s="1118"/>
    </row>
    <row r="2008" spans="1:8" ht="17" customHeight="1">
      <c r="A2008" s="339"/>
      <c r="B2008" s="369" t="s">
        <v>584</v>
      </c>
      <c r="C2008" s="535" t="s">
        <v>612</v>
      </c>
      <c r="D2008" s="536" t="s">
        <v>613</v>
      </c>
      <c r="E2008" s="536" t="s">
        <v>614</v>
      </c>
      <c r="F2008" s="536" t="s">
        <v>615</v>
      </c>
      <c r="G2008" s="536" t="s">
        <v>616</v>
      </c>
      <c r="H2008" s="341"/>
    </row>
    <row r="2009" spans="1:8" ht="17" customHeight="1">
      <c r="A2009" s="339"/>
      <c r="B2009" s="368" t="s">
        <v>617</v>
      </c>
      <c r="C2009" s="537" t="str">
        <f>IF(AND('statement of marks'!$D$3=1,'statement of marks'!ER52="mRrh.kZ"),'statement of marks'!$F$3,"")</f>
        <v/>
      </c>
      <c r="D2009" s="537" t="str">
        <f>IF(AND('statement of marks'!$D$3=2,'statement of marks'!ER52="mRrh.kZ"),'statement of marks'!$F$3,"")</f>
        <v/>
      </c>
      <c r="E2009" s="537" t="str">
        <f>IF(AND('statement of marks'!$D$3=3,'statement of marks'!ER52="mRrh.kZ"),'statement of marks'!$F$3,"")</f>
        <v/>
      </c>
      <c r="F2009" s="537" t="str">
        <f>IF(AND('statement of marks'!$D$3=4,'statement of marks'!ER52="mRrh.kZ"),'statement of marks'!$F$3,"")</f>
        <v/>
      </c>
      <c r="G2009" s="537" t="str">
        <f>IF(AND('statement of marks'!$D$3=5,'statement of marks'!ER52="mRrh.kZ"),'statement of marks'!$F$3,"")</f>
        <v/>
      </c>
      <c r="H2009" s="341"/>
    </row>
    <row r="2010" spans="1:8" ht="17" customHeight="1">
      <c r="A2010" s="339"/>
      <c r="B2010" s="368" t="str">
        <f>'statement of marks'!$DQ$5</f>
        <v>fgUnh</v>
      </c>
      <c r="C2010" s="538"/>
      <c r="D2010" s="539"/>
      <c r="E2010" s="540" t="str">
        <f>IF(OR('statement of marks'!$DS52="",E2009=""),"",'statement of marks'!$DS52)</f>
        <v/>
      </c>
      <c r="F2010" s="540" t="str">
        <f>IF(OR('statement of marks'!$DS52="",F2009=""),"",'statement of marks'!$DS52)</f>
        <v/>
      </c>
      <c r="G2010" s="540" t="str">
        <f>IF(OR('statement of marks'!$DS52="",G2009=""),"",'statement of marks'!$DS52)</f>
        <v/>
      </c>
      <c r="H2010" s="341"/>
    </row>
    <row r="2011" spans="1:8" ht="17" customHeight="1">
      <c r="A2011" s="339"/>
      <c r="B2011" s="549" t="str">
        <f>'statement of marks'!$DW$5</f>
        <v>mnwZ</v>
      </c>
      <c r="C2011" s="538"/>
      <c r="D2011" s="539"/>
      <c r="E2011" s="540" t="str">
        <f>IF(OR('statement of marks'!$DY52="",E2009=""),"",'statement of marks'!$DY52)</f>
        <v/>
      </c>
      <c r="F2011" s="540" t="str">
        <f>IF(OR('statement of marks'!$DY52="",F2009=""),"",'statement of marks'!$DY52)</f>
        <v/>
      </c>
      <c r="G2011" s="540" t="str">
        <f>IF(OR('statement of marks'!$DY52="",G2009=""),"",'statement of marks'!$DY52)</f>
        <v/>
      </c>
      <c r="H2011" s="341"/>
    </row>
    <row r="2012" spans="1:8" ht="17" customHeight="1">
      <c r="A2012" s="339"/>
      <c r="B2012" s="368" t="str">
        <f>'statement of marks'!$DT$5</f>
        <v>vaxszth</v>
      </c>
      <c r="C2012" s="538"/>
      <c r="D2012" s="539"/>
      <c r="E2012" s="540" t="str">
        <f>IF(OR('statement of marks'!$DV52="",E2009=""),"",'statement of marks'!$DV52)</f>
        <v/>
      </c>
      <c r="F2012" s="540" t="str">
        <f>IF(OR('statement of marks'!$DV52="",F2009=""),"",'statement of marks'!$DV52)</f>
        <v/>
      </c>
      <c r="G2012" s="540" t="str">
        <f>IF(OR('statement of marks'!$DV52="",G2009=""),"",'statement of marks'!$DV52)</f>
        <v/>
      </c>
      <c r="H2012" s="341"/>
    </row>
    <row r="2013" spans="1:8" ht="17" customHeight="1">
      <c r="A2013" s="339"/>
      <c r="B2013" s="368" t="str">
        <f>'statement of marks'!$DZ$5</f>
        <v>xf.kr</v>
      </c>
      <c r="C2013" s="538"/>
      <c r="D2013" s="539"/>
      <c r="E2013" s="540" t="str">
        <f>IF(OR('statement of marks'!$EB52="",E2009=""),"",'statement of marks'!$EB52)</f>
        <v/>
      </c>
      <c r="F2013" s="540" t="str">
        <f>IF(OR('statement of marks'!$EB52="",F2009=""),"",'statement of marks'!$EB52)</f>
        <v/>
      </c>
      <c r="G2013" s="540" t="str">
        <f>IF(OR('statement of marks'!$EB52="",G2009=""),"",'statement of marks'!$EB52)</f>
        <v/>
      </c>
      <c r="H2013" s="341"/>
    </row>
    <row r="2014" spans="1:8" ht="17" customHeight="1">
      <c r="A2014" s="339"/>
      <c r="B2014" s="368" t="str">
        <f>'statement of marks'!$EC$5</f>
        <v>Ik;kZoj.k v/;;u</v>
      </c>
      <c r="C2014" s="538"/>
      <c r="D2014" s="539"/>
      <c r="E2014" s="540" t="str">
        <f>IF(OR('statement of marks'!$EE52="",E2010=""),"",'statement of marks'!$EE52)</f>
        <v/>
      </c>
      <c r="F2014" s="540" t="str">
        <f>IF(OR('statement of marks'!$EE52="",F2010=""),"",'statement of marks'!$EE52)</f>
        <v/>
      </c>
      <c r="G2014" s="540" t="str">
        <f>IF(OR('statement of marks'!$EE52="",G2010=""),"",'statement of marks'!$EE52)</f>
        <v/>
      </c>
      <c r="H2014" s="341"/>
    </row>
    <row r="2015" spans="1:8" ht="17" customHeight="1">
      <c r="A2015" s="339"/>
      <c r="B2015" s="368" t="str">
        <f>'statement of marks'!$EF$5</f>
        <v>dk;kZuqHko</v>
      </c>
      <c r="C2015" s="538"/>
      <c r="D2015" s="539"/>
      <c r="E2015" s="540" t="str">
        <f>IF(OR('statement of marks'!$EH52="",E2009=""),"",'statement of marks'!$EH52)</f>
        <v/>
      </c>
      <c r="F2015" s="540" t="str">
        <f>IF(OR('statement of marks'!$EH52="",F2009=""),"",'statement of marks'!$EH52)</f>
        <v/>
      </c>
      <c r="G2015" s="540" t="str">
        <f>IF(OR('statement of marks'!$EH52="",G2009=""),"",'statement of marks'!$EH52)</f>
        <v/>
      </c>
      <c r="H2015" s="341"/>
    </row>
    <row r="2016" spans="1:8" ht="17" customHeight="1">
      <c r="A2016" s="339"/>
      <c r="B2016" s="368" t="str">
        <f>'statement of marks'!$EI$5</f>
        <v>dyk f'k{kk</v>
      </c>
      <c r="C2016" s="538"/>
      <c r="D2016" s="539"/>
      <c r="E2016" s="541" t="str">
        <f>IF(OR('statement of marks'!$EK52="",E2009=""),"",'statement of marks'!$EK52)</f>
        <v/>
      </c>
      <c r="F2016" s="541" t="str">
        <f>IF(OR('statement of marks'!$EK52="",F2009=""),"",'statement of marks'!$EK52)</f>
        <v/>
      </c>
      <c r="G2016" s="541" t="str">
        <f>IF(OR('statement of marks'!$EK52="",G2009=""),"",'statement of marks'!$EK52)</f>
        <v/>
      </c>
      <c r="H2016" s="341"/>
    </row>
    <row r="2017" spans="1:8" ht="17" customHeight="1">
      <c r="A2017" s="339"/>
      <c r="B2017" s="342" t="s">
        <v>649</v>
      </c>
      <c r="C2017" s="542" t="str">
        <f>C2009</f>
        <v/>
      </c>
      <c r="D2017" s="542" t="str">
        <f>D2009</f>
        <v/>
      </c>
      <c r="E2017" s="542" t="str">
        <f>E2009</f>
        <v/>
      </c>
      <c r="F2017" s="542" t="str">
        <f>F2009</f>
        <v/>
      </c>
      <c r="G2017" s="542" t="str">
        <f>G2009</f>
        <v/>
      </c>
      <c r="H2017" s="341"/>
    </row>
    <row r="2018" spans="1:8" ht="17" customHeight="1">
      <c r="A2018" s="339"/>
      <c r="B2018" s="368" t="str">
        <f>'statement of marks'!$EP$5</f>
        <v>Nk= mifLFkfr</v>
      </c>
      <c r="C2018" s="543"/>
      <c r="D2018" s="543"/>
      <c r="E2018" s="544" t="str">
        <f>IF(OR('statement of marks'!$EP52="",E2009=""),"",'statement of marks'!$EP52)</f>
        <v/>
      </c>
      <c r="F2018" s="544" t="str">
        <f>IF(OR('statement of marks'!$EP52="",F2009=""),"",'statement of marks'!$EP52)</f>
        <v/>
      </c>
      <c r="G2018" s="544" t="str">
        <f>IF(OR('statement of marks'!$EP52="",G2009=""),"",'statement of marks'!$EP52)</f>
        <v/>
      </c>
      <c r="H2018" s="341"/>
    </row>
    <row r="2019" spans="1:8" ht="17" customHeight="1">
      <c r="A2019" s="339"/>
      <c r="B2019" s="368" t="str">
        <f>'statement of marks'!$EO$5</f>
        <v>dqy ehfVax</v>
      </c>
      <c r="C2019" s="545"/>
      <c r="D2019" s="545"/>
      <c r="E2019" s="545" t="str">
        <f>IF(OR('statement of marks'!$EO52="",E2009=""),"",'statement of marks'!$EO52)</f>
        <v/>
      </c>
      <c r="F2019" s="545" t="str">
        <f>IF(OR('statement of marks'!$EO52="",F2009=""),"",'statement of marks'!$EO52)</f>
        <v/>
      </c>
      <c r="G2019" s="545" t="str">
        <f>IF(OR('statement of marks'!$EO52="",G2009=""),"",'statement of marks'!$EO52)</f>
        <v/>
      </c>
      <c r="H2019" s="341"/>
    </row>
    <row r="2020" spans="1:8" ht="17" customHeight="1">
      <c r="A2020" s="339"/>
      <c r="B2020" s="368" t="s">
        <v>620</v>
      </c>
      <c r="C2020" s="545" t="str">
        <f>IF(OR(C2018="",C2019=""),"",C2018/C2019*100)</f>
        <v/>
      </c>
      <c r="D2020" s="545" t="str">
        <f t="shared" ref="D2020:G2020" si="48">IF(OR(D2018="",D2019=""),"",D2018/D2019*100)</f>
        <v/>
      </c>
      <c r="E2020" s="545" t="str">
        <f t="shared" si="48"/>
        <v/>
      </c>
      <c r="F2020" s="545" t="str">
        <f t="shared" si="48"/>
        <v/>
      </c>
      <c r="G2020" s="545" t="str">
        <f t="shared" si="48"/>
        <v/>
      </c>
      <c r="H2020" s="341"/>
    </row>
    <row r="2021" spans="1:8" ht="17" customHeight="1">
      <c r="A2021" s="339"/>
      <c r="B2021" s="368" t="s">
        <v>621</v>
      </c>
      <c r="C2021" s="545"/>
      <c r="D2021" s="545"/>
      <c r="E2021" s="545"/>
      <c r="F2021" s="545"/>
      <c r="G2021" s="545"/>
      <c r="H2021" s="341"/>
    </row>
    <row r="2022" spans="1:8" ht="17" customHeight="1">
      <c r="A2022" s="339"/>
      <c r="B2022" s="369" t="s">
        <v>618</v>
      </c>
      <c r="C2022" s="1126" t="str">
        <f>IF('statement of marks'!EY52="","",'statement of marks'!EY52)</f>
        <v/>
      </c>
      <c r="D2022" s="1127"/>
      <c r="E2022" s="1127"/>
      <c r="F2022" s="1127"/>
      <c r="G2022" s="1127"/>
      <c r="H2022" s="1128"/>
    </row>
    <row r="2023" spans="1:8" ht="17" customHeight="1">
      <c r="A2023" s="1098"/>
      <c r="B2023" s="1099"/>
      <c r="C2023" s="1090"/>
      <c r="D2023" s="1090"/>
      <c r="E2023" s="1090"/>
      <c r="F2023" s="1091"/>
      <c r="G2023" s="1091"/>
      <c r="H2023" s="1092"/>
    </row>
    <row r="2024" spans="1:8" ht="17" customHeight="1" thickBot="1">
      <c r="A2024" s="1096" t="s">
        <v>623</v>
      </c>
      <c r="B2024" s="1097"/>
      <c r="C2024" s="1102" t="s">
        <v>73</v>
      </c>
      <c r="D2024" s="1102"/>
      <c r="E2024" s="1102"/>
      <c r="F2024" s="1103" t="s">
        <v>624</v>
      </c>
      <c r="G2024" s="1103"/>
      <c r="H2024" s="1104"/>
    </row>
    <row r="2025" spans="1:8" ht="17" customHeight="1">
      <c r="A2025" s="1079" t="s">
        <v>592</v>
      </c>
      <c r="B2025" s="1080"/>
      <c r="C2025" s="1080"/>
      <c r="D2025" s="1080"/>
      <c r="E2025" s="1080"/>
      <c r="F2025" s="1080"/>
      <c r="G2025" s="1080"/>
      <c r="H2025" s="1081"/>
    </row>
    <row r="2026" spans="1:8" ht="17" customHeight="1">
      <c r="A2026" s="1082" t="s">
        <v>611</v>
      </c>
      <c r="B2026" s="1083"/>
      <c r="C2026" s="1083"/>
      <c r="D2026" s="1083"/>
      <c r="E2026" s="1083"/>
      <c r="F2026" s="1083"/>
      <c r="G2026" s="1083"/>
      <c r="H2026" s="1084"/>
    </row>
    <row r="2027" spans="1:8" ht="17" customHeight="1">
      <c r="A2027" s="339"/>
      <c r="B2027" s="1085" t="s">
        <v>74</v>
      </c>
      <c r="C2027" s="1085"/>
      <c r="D2027" s="527">
        <f>YEAR(details!F53)</f>
        <v>1900</v>
      </c>
      <c r="E2027" s="528" t="s">
        <v>594</v>
      </c>
      <c r="F2027" s="527" t="str">
        <f>'statement of marks'!$F$3</f>
        <v>2015-16</v>
      </c>
      <c r="G2027" s="1085" t="s">
        <v>595</v>
      </c>
      <c r="H2027" s="1086"/>
    </row>
    <row r="2028" spans="1:8" ht="17" customHeight="1">
      <c r="A2028" s="339"/>
      <c r="B2028" s="1062" t="s">
        <v>593</v>
      </c>
      <c r="C2028" s="1063"/>
      <c r="D2028" s="1077" t="str">
        <f>'statement of marks'!$A$1</f>
        <v>jk- ck- ek/;fed fo|ky; uohu] fuEckgsM+k</v>
      </c>
      <c r="E2028" s="1077"/>
      <c r="F2028" s="1077"/>
      <c r="G2028" s="1077"/>
      <c r="H2028" s="1078"/>
    </row>
    <row r="2029" spans="1:8" ht="17" customHeight="1">
      <c r="A2029" s="339"/>
      <c r="B2029" s="1062" t="str">
        <f>'statement of marks'!$H$3</f>
        <v>fo|ky; dk Mk;l dksM+ →</v>
      </c>
      <c r="C2029" s="1063"/>
      <c r="D2029" s="1073" t="str">
        <f>'statement of marks'!$I$3</f>
        <v>00001</v>
      </c>
      <c r="E2029" s="1074"/>
      <c r="F2029" s="1075"/>
      <c r="G2029" s="1075"/>
      <c r="H2029" s="1076"/>
    </row>
    <row r="2030" spans="1:8" ht="17" customHeight="1">
      <c r="A2030" s="339"/>
      <c r="B2030" s="1062" t="s">
        <v>579</v>
      </c>
      <c r="C2030" s="1063"/>
      <c r="D2030" s="1077" t="str">
        <f>IF('statement of marks'!H53="","",'statement of marks'!H53)</f>
        <v>v 047</v>
      </c>
      <c r="E2030" s="1077"/>
      <c r="F2030" s="1077"/>
      <c r="G2030" s="1077"/>
      <c r="H2030" s="1078"/>
    </row>
    <row r="2031" spans="1:8" ht="17" customHeight="1">
      <c r="A2031" s="339"/>
      <c r="B2031" s="1062" t="s">
        <v>596</v>
      </c>
      <c r="C2031" s="1063"/>
      <c r="D2031" s="529" t="str">
        <f>IF('statement of marks'!C53="B","Nk=",IF('statement of marks'!C53="G","Nk=k",""))</f>
        <v/>
      </c>
      <c r="E2031" s="529" t="s">
        <v>585</v>
      </c>
      <c r="F2031" s="1111" t="str">
        <f>IF('statement of marks'!B53="","",'statement of marks'!B53)</f>
        <v/>
      </c>
      <c r="G2031" s="1111"/>
      <c r="H2031" s="1112"/>
    </row>
    <row r="2032" spans="1:8" ht="17" customHeight="1">
      <c r="A2032" s="339"/>
      <c r="B2032" s="1062" t="s">
        <v>581</v>
      </c>
      <c r="C2032" s="1063"/>
      <c r="D2032" s="1077" t="str">
        <f>IF('statement of marks'!J53="","",'statement of marks'!J53)</f>
        <v>l 047</v>
      </c>
      <c r="E2032" s="1077"/>
      <c r="F2032" s="1077"/>
      <c r="G2032" s="1077"/>
      <c r="H2032" s="1078"/>
    </row>
    <row r="2033" spans="1:8" ht="17" customHeight="1">
      <c r="A2033" s="339"/>
      <c r="B2033" s="1062" t="s">
        <v>580</v>
      </c>
      <c r="C2033" s="1063"/>
      <c r="D2033" s="1077" t="str">
        <f>IF('statement of marks'!I53="","",'statement of marks'!I53)</f>
        <v>c 047</v>
      </c>
      <c r="E2033" s="1077"/>
      <c r="F2033" s="1077"/>
      <c r="G2033" s="1077"/>
      <c r="H2033" s="1078"/>
    </row>
    <row r="2034" spans="1:8" ht="17" customHeight="1">
      <c r="A2034" s="339"/>
      <c r="B2034" s="1062" t="s">
        <v>598</v>
      </c>
      <c r="C2034" s="1063"/>
      <c r="D2034" s="1077" t="str">
        <f>IF(details!M53="","",details!M53)</f>
        <v/>
      </c>
      <c r="E2034" s="1077"/>
      <c r="F2034" s="1077"/>
      <c r="G2034" s="1077"/>
      <c r="H2034" s="1078"/>
    </row>
    <row r="2035" spans="1:8" ht="17" customHeight="1">
      <c r="A2035" s="339"/>
      <c r="B2035" s="1062" t="s">
        <v>648</v>
      </c>
      <c r="C2035" s="1063"/>
      <c r="D2035" s="1077" t="str">
        <f>IF(details!N53="","",details!N53)</f>
        <v/>
      </c>
      <c r="E2035" s="1077"/>
      <c r="F2035" s="1077"/>
      <c r="G2035" s="1077"/>
      <c r="H2035" s="1078"/>
    </row>
    <row r="2036" spans="1:8" ht="17" customHeight="1">
      <c r="A2036" s="339"/>
      <c r="B2036" s="1062" t="s">
        <v>71</v>
      </c>
      <c r="C2036" s="1063"/>
      <c r="D2036" s="530">
        <f>'statement of marks'!$D$3</f>
        <v>3</v>
      </c>
      <c r="E2036" s="531" t="s">
        <v>583</v>
      </c>
      <c r="F2036" s="530" t="str">
        <f>IF('statement of marks'!E53="","",'statement of marks'!E53)</f>
        <v/>
      </c>
      <c r="G2036" s="531" t="s">
        <v>597</v>
      </c>
      <c r="H2036" s="340" t="str">
        <f>IF(details!F53="","",details!F53)</f>
        <v/>
      </c>
    </row>
    <row r="2037" spans="1:8" ht="17" customHeight="1">
      <c r="A2037" s="339"/>
      <c r="B2037" s="1062" t="s">
        <v>587</v>
      </c>
      <c r="C2037" s="1063"/>
      <c r="D2037" s="1115" t="str">
        <f>IF('statement of marks'!F53="","",'statement of marks'!F53)</f>
        <v/>
      </c>
      <c r="E2037" s="1115"/>
      <c r="F2037" s="1115"/>
      <c r="G2037" s="1115"/>
      <c r="H2037" s="1116"/>
    </row>
    <row r="2038" spans="1:8" ht="17" customHeight="1">
      <c r="A2038" s="339"/>
      <c r="B2038" s="1062" t="s">
        <v>588</v>
      </c>
      <c r="C2038" s="1063"/>
      <c r="D2038" s="1117" t="str">
        <f>IF('statement of marks'!G53="","",'statement of marks'!G53)</f>
        <v/>
      </c>
      <c r="E2038" s="1117"/>
      <c r="F2038" s="1117"/>
      <c r="G2038" s="1117"/>
      <c r="H2038" s="1118"/>
    </row>
    <row r="2039" spans="1:8" ht="17" customHeight="1">
      <c r="A2039" s="339"/>
      <c r="B2039" s="1087" t="s">
        <v>599</v>
      </c>
      <c r="C2039" s="1088"/>
      <c r="D2039" s="1088"/>
      <c r="E2039" s="1089"/>
      <c r="F2039" s="1119" t="str">
        <f>IF(details!P53="","",details!P53)</f>
        <v/>
      </c>
      <c r="G2039" s="1119"/>
      <c r="H2039" s="1120"/>
    </row>
    <row r="2040" spans="1:8" ht="17" customHeight="1">
      <c r="A2040" s="339"/>
      <c r="B2040" s="1062" t="s">
        <v>603</v>
      </c>
      <c r="C2040" s="1063"/>
      <c r="D2040" s="1077" t="str">
        <f>IF(details!L53="","",details!L53)</f>
        <v>Ik 047</v>
      </c>
      <c r="E2040" s="1077"/>
      <c r="F2040" s="1077"/>
      <c r="G2040" s="1077"/>
      <c r="H2040" s="1078"/>
    </row>
    <row r="2041" spans="1:8" ht="17" customHeight="1">
      <c r="A2041" s="339"/>
      <c r="B2041" s="1062" t="s">
        <v>604</v>
      </c>
      <c r="C2041" s="1063"/>
      <c r="D2041" s="1077" t="str">
        <f>IF(details!O53="","",details!O53)</f>
        <v/>
      </c>
      <c r="E2041" s="1077"/>
      <c r="F2041" s="1077"/>
      <c r="G2041" s="1077"/>
      <c r="H2041" s="1078"/>
    </row>
    <row r="2042" spans="1:8" ht="17" customHeight="1">
      <c r="A2042" s="339"/>
      <c r="B2042" s="1062" t="s">
        <v>605</v>
      </c>
      <c r="C2042" s="1063"/>
      <c r="D2042" s="532" t="str">
        <f>IF('statement of marks'!ER53="mRrh.kZ",'statement of marks'!$D$3,"")</f>
        <v/>
      </c>
      <c r="E2042" s="1065" t="s">
        <v>606</v>
      </c>
      <c r="F2042" s="1065"/>
      <c r="G2042" s="1113" t="str">
        <f>IF(D2042="","",D2042+1)</f>
        <v/>
      </c>
      <c r="H2042" s="1114"/>
    </row>
    <row r="2043" spans="1:8" ht="17" customHeight="1">
      <c r="A2043" s="339"/>
      <c r="B2043" s="1062" t="s">
        <v>607</v>
      </c>
      <c r="C2043" s="1063"/>
      <c r="D2043" s="1129">
        <f>IF(details!$L$4="","",details!$L$4)</f>
        <v>42460</v>
      </c>
      <c r="E2043" s="1130"/>
      <c r="F2043" s="1121"/>
      <c r="G2043" s="1121"/>
      <c r="H2043" s="1122"/>
    </row>
    <row r="2044" spans="1:8" ht="17" customHeight="1">
      <c r="A2044" s="339"/>
      <c r="B2044" s="1121"/>
      <c r="C2044" s="1121"/>
      <c r="D2044" s="1066"/>
      <c r="E2044" s="1067"/>
      <c r="F2044" s="1124"/>
      <c r="G2044" s="1124"/>
      <c r="H2044" s="1125"/>
    </row>
    <row r="2045" spans="1:8" ht="17" customHeight="1">
      <c r="A2045" s="339"/>
      <c r="B2045" s="1121" t="str">
        <f>IF(details!$H$4="","",details!$H$4)</f>
        <v>Jherh js[kk oekZ</v>
      </c>
      <c r="C2045" s="1121"/>
      <c r="D2045" s="1066"/>
      <c r="E2045" s="1067"/>
      <c r="F2045" s="1124" t="str">
        <f>IF(details!$E$4="","",details!$E$4)</f>
        <v>Jh jk/ks';ke tk'kh</v>
      </c>
      <c r="G2045" s="1124"/>
      <c r="H2045" s="1125"/>
    </row>
    <row r="2046" spans="1:8" ht="17" customHeight="1">
      <c r="A2046" s="1123" t="s">
        <v>608</v>
      </c>
      <c r="B2046" s="1124"/>
      <c r="C2046" s="1124"/>
      <c r="D2046" s="1064" t="s">
        <v>609</v>
      </c>
      <c r="E2046" s="1064"/>
      <c r="F2046" s="1124" t="s">
        <v>610</v>
      </c>
      <c r="G2046" s="1124"/>
      <c r="H2046" s="1125"/>
    </row>
    <row r="2047" spans="1:8" ht="17" customHeight="1">
      <c r="A2047" s="1082" t="s">
        <v>619</v>
      </c>
      <c r="B2047" s="1083"/>
      <c r="C2047" s="1083"/>
      <c r="D2047" s="1083"/>
      <c r="E2047" s="1083"/>
      <c r="F2047" s="1083"/>
      <c r="G2047" s="1083"/>
      <c r="H2047" s="1084"/>
    </row>
    <row r="2048" spans="1:8" ht="17" customHeight="1">
      <c r="A2048" s="339"/>
      <c r="B2048" s="369" t="s">
        <v>579</v>
      </c>
      <c r="C2048" s="1077" t="str">
        <f>IF('statement of marks'!H53="","",'statement of marks'!H53)</f>
        <v>v 047</v>
      </c>
      <c r="D2048" s="1077"/>
      <c r="E2048" s="1077"/>
      <c r="F2048" s="1077"/>
      <c r="G2048" s="1077"/>
      <c r="H2048" s="1078"/>
    </row>
    <row r="2049" spans="1:8" ht="17" customHeight="1">
      <c r="A2049" s="339"/>
      <c r="B2049" s="369" t="s">
        <v>580</v>
      </c>
      <c r="C2049" s="1077" t="str">
        <f>IF('statement of marks'!I53="","",'statement of marks'!I53)</f>
        <v>c 047</v>
      </c>
      <c r="D2049" s="1077"/>
      <c r="E2049" s="1077"/>
      <c r="F2049" s="1077"/>
      <c r="G2049" s="1077"/>
      <c r="H2049" s="1078"/>
    </row>
    <row r="2050" spans="1:8" ht="17" customHeight="1">
      <c r="A2050" s="339"/>
      <c r="B2050" s="369" t="s">
        <v>581</v>
      </c>
      <c r="C2050" s="1077" t="str">
        <f>IF('statement of marks'!J53="","",'statement of marks'!J53)</f>
        <v>l 047</v>
      </c>
      <c r="D2050" s="1077"/>
      <c r="E2050" s="1077"/>
      <c r="F2050" s="1077"/>
      <c r="G2050" s="1077"/>
      <c r="H2050" s="1078"/>
    </row>
    <row r="2051" spans="1:8" ht="17" customHeight="1">
      <c r="A2051" s="339"/>
      <c r="B2051" s="369" t="s">
        <v>587</v>
      </c>
      <c r="C2051" s="533" t="str">
        <f>IF('statement of marks'!F53="","",'statement of marks'!F53)</f>
        <v/>
      </c>
      <c r="D2051" s="534" t="s">
        <v>622</v>
      </c>
      <c r="E2051" s="1117" t="str">
        <f>IF('statement of marks'!G53="","",'statement of marks'!G53)</f>
        <v/>
      </c>
      <c r="F2051" s="1117"/>
      <c r="G2051" s="1117"/>
      <c r="H2051" s="1118"/>
    </row>
    <row r="2052" spans="1:8" ht="17" customHeight="1">
      <c r="A2052" s="339"/>
      <c r="B2052" s="369" t="s">
        <v>584</v>
      </c>
      <c r="C2052" s="535" t="s">
        <v>612</v>
      </c>
      <c r="D2052" s="536" t="s">
        <v>613</v>
      </c>
      <c r="E2052" s="536" t="s">
        <v>614</v>
      </c>
      <c r="F2052" s="536" t="s">
        <v>615</v>
      </c>
      <c r="G2052" s="536" t="s">
        <v>616</v>
      </c>
      <c r="H2052" s="341"/>
    </row>
    <row r="2053" spans="1:8" ht="17" customHeight="1">
      <c r="A2053" s="339"/>
      <c r="B2053" s="368" t="s">
        <v>617</v>
      </c>
      <c r="C2053" s="537" t="str">
        <f>IF(AND('statement of marks'!$D$3=1,'statement of marks'!ER53="mRrh.kZ"),'statement of marks'!$F$3,"")</f>
        <v/>
      </c>
      <c r="D2053" s="537" t="str">
        <f>IF(AND('statement of marks'!$D$3=2,'statement of marks'!ER53="mRrh.kZ"),'statement of marks'!$F$3,"")</f>
        <v/>
      </c>
      <c r="E2053" s="537" t="str">
        <f>IF(AND('statement of marks'!$D$3=3,'statement of marks'!ER53="mRrh.kZ"),'statement of marks'!$F$3,"")</f>
        <v/>
      </c>
      <c r="F2053" s="537" t="str">
        <f>IF(AND('statement of marks'!$D$3=4,'statement of marks'!ER53="mRrh.kZ"),'statement of marks'!$F$3,"")</f>
        <v/>
      </c>
      <c r="G2053" s="537" t="str">
        <f>IF(AND('statement of marks'!$D$3=5,'statement of marks'!ER53="mRrh.kZ"),'statement of marks'!$F$3,"")</f>
        <v/>
      </c>
      <c r="H2053" s="341"/>
    </row>
    <row r="2054" spans="1:8" ht="17" customHeight="1">
      <c r="A2054" s="339"/>
      <c r="B2054" s="368" t="str">
        <f>'statement of marks'!$DQ$5</f>
        <v>fgUnh</v>
      </c>
      <c r="C2054" s="538"/>
      <c r="D2054" s="539"/>
      <c r="E2054" s="540" t="str">
        <f>IF(OR('statement of marks'!$DS53="",E2053=""),"",'statement of marks'!$DS53)</f>
        <v/>
      </c>
      <c r="F2054" s="540" t="str">
        <f>IF(OR('statement of marks'!$DS53="",F2053=""),"",'statement of marks'!$DS53)</f>
        <v/>
      </c>
      <c r="G2054" s="540" t="str">
        <f>IF(OR('statement of marks'!$DS53="",G2053=""),"",'statement of marks'!$DS53)</f>
        <v/>
      </c>
      <c r="H2054" s="341"/>
    </row>
    <row r="2055" spans="1:8" ht="17" customHeight="1">
      <c r="A2055" s="339"/>
      <c r="B2055" s="549" t="str">
        <f>'statement of marks'!$DW$5</f>
        <v>mnwZ</v>
      </c>
      <c r="C2055" s="538"/>
      <c r="D2055" s="539"/>
      <c r="E2055" s="540" t="str">
        <f>IF(OR('statement of marks'!$DY53="",E2053=""),"",'statement of marks'!$DY53)</f>
        <v/>
      </c>
      <c r="F2055" s="540" t="str">
        <f>IF(OR('statement of marks'!$DY53="",F2053=""),"",'statement of marks'!$DY53)</f>
        <v/>
      </c>
      <c r="G2055" s="540" t="str">
        <f>IF(OR('statement of marks'!$DY53="",G2053=""),"",'statement of marks'!$DY53)</f>
        <v/>
      </c>
      <c r="H2055" s="341"/>
    </row>
    <row r="2056" spans="1:8" ht="17" customHeight="1">
      <c r="A2056" s="339"/>
      <c r="B2056" s="368" t="str">
        <f>'statement of marks'!$DT$5</f>
        <v>vaxszth</v>
      </c>
      <c r="C2056" s="538"/>
      <c r="D2056" s="539"/>
      <c r="E2056" s="540" t="str">
        <f>IF(OR('statement of marks'!$DV53="",E2053=""),"",'statement of marks'!$DV53)</f>
        <v/>
      </c>
      <c r="F2056" s="540" t="str">
        <f>IF(OR('statement of marks'!$DV53="",F2053=""),"",'statement of marks'!$DV53)</f>
        <v/>
      </c>
      <c r="G2056" s="540" t="str">
        <f>IF(OR('statement of marks'!$DV53="",G2053=""),"",'statement of marks'!$DV53)</f>
        <v/>
      </c>
      <c r="H2056" s="341"/>
    </row>
    <row r="2057" spans="1:8" ht="17" customHeight="1">
      <c r="A2057" s="339"/>
      <c r="B2057" s="368" t="str">
        <f>'statement of marks'!$DZ$5</f>
        <v>xf.kr</v>
      </c>
      <c r="C2057" s="538"/>
      <c r="D2057" s="539"/>
      <c r="E2057" s="540" t="str">
        <f>IF(OR('statement of marks'!$EB53="",E2053=""),"",'statement of marks'!$EB53)</f>
        <v/>
      </c>
      <c r="F2057" s="540" t="str">
        <f>IF(OR('statement of marks'!$EB53="",F2053=""),"",'statement of marks'!$EB53)</f>
        <v/>
      </c>
      <c r="G2057" s="540" t="str">
        <f>IF(OR('statement of marks'!$EB53="",G2053=""),"",'statement of marks'!$EB53)</f>
        <v/>
      </c>
      <c r="H2057" s="341"/>
    </row>
    <row r="2058" spans="1:8" ht="17" customHeight="1">
      <c r="A2058" s="339"/>
      <c r="B2058" s="368" t="str">
        <f>'statement of marks'!$EC$5</f>
        <v>Ik;kZoj.k v/;;u</v>
      </c>
      <c r="C2058" s="538"/>
      <c r="D2058" s="539"/>
      <c r="E2058" s="540" t="str">
        <f>IF(OR('statement of marks'!$EE53="",E2054=""),"",'statement of marks'!$EE53)</f>
        <v/>
      </c>
      <c r="F2058" s="540" t="str">
        <f>IF(OR('statement of marks'!$EE53="",F2054=""),"",'statement of marks'!$EE53)</f>
        <v/>
      </c>
      <c r="G2058" s="540" t="str">
        <f>IF(OR('statement of marks'!$EE53="",G2054=""),"",'statement of marks'!$EE53)</f>
        <v/>
      </c>
      <c r="H2058" s="341"/>
    </row>
    <row r="2059" spans="1:8" ht="17" customHeight="1">
      <c r="A2059" s="339"/>
      <c r="B2059" s="368" t="str">
        <f>'statement of marks'!$EF$5</f>
        <v>dk;kZuqHko</v>
      </c>
      <c r="C2059" s="538"/>
      <c r="D2059" s="539"/>
      <c r="E2059" s="540" t="str">
        <f>IF(OR('statement of marks'!$EH53="",E2053=""),"",'statement of marks'!$EH53)</f>
        <v/>
      </c>
      <c r="F2059" s="540" t="str">
        <f>IF(OR('statement of marks'!$EH53="",F2053=""),"",'statement of marks'!$EH53)</f>
        <v/>
      </c>
      <c r="G2059" s="540" t="str">
        <f>IF(OR('statement of marks'!$EH53="",G2053=""),"",'statement of marks'!$EH53)</f>
        <v/>
      </c>
      <c r="H2059" s="341"/>
    </row>
    <row r="2060" spans="1:8" ht="17" customHeight="1">
      <c r="A2060" s="339"/>
      <c r="B2060" s="368" t="str">
        <f>'statement of marks'!$EI$5</f>
        <v>dyk f'k{kk</v>
      </c>
      <c r="C2060" s="538"/>
      <c r="D2060" s="539"/>
      <c r="E2060" s="541" t="str">
        <f>IF(OR('statement of marks'!$EK53="",E2053=""),"",'statement of marks'!$EK53)</f>
        <v/>
      </c>
      <c r="F2060" s="541" t="str">
        <f>IF(OR('statement of marks'!$EK53="",F2053=""),"",'statement of marks'!$EK53)</f>
        <v/>
      </c>
      <c r="G2060" s="541" t="str">
        <f>IF(OR('statement of marks'!$EK53="",G2053=""),"",'statement of marks'!$EK53)</f>
        <v/>
      </c>
      <c r="H2060" s="341"/>
    </row>
    <row r="2061" spans="1:8" ht="17" customHeight="1">
      <c r="A2061" s="339"/>
      <c r="B2061" s="342" t="s">
        <v>649</v>
      </c>
      <c r="C2061" s="542" t="str">
        <f>C2053</f>
        <v/>
      </c>
      <c r="D2061" s="542" t="str">
        <f>D2053</f>
        <v/>
      </c>
      <c r="E2061" s="542" t="str">
        <f>E2053</f>
        <v/>
      </c>
      <c r="F2061" s="542" t="str">
        <f>F2053</f>
        <v/>
      </c>
      <c r="G2061" s="542" t="str">
        <f>G2053</f>
        <v/>
      </c>
      <c r="H2061" s="341"/>
    </row>
    <row r="2062" spans="1:8" ht="17" customHeight="1">
      <c r="A2062" s="339"/>
      <c r="B2062" s="368" t="str">
        <f>'statement of marks'!$EP$5</f>
        <v>Nk= mifLFkfr</v>
      </c>
      <c r="C2062" s="543"/>
      <c r="D2062" s="543"/>
      <c r="E2062" s="544" t="str">
        <f>IF(OR('statement of marks'!$EP53="",E2053=""),"",'statement of marks'!$EP53)</f>
        <v/>
      </c>
      <c r="F2062" s="544" t="str">
        <f>IF(OR('statement of marks'!$EP53="",F2053=""),"",'statement of marks'!$EP53)</f>
        <v/>
      </c>
      <c r="G2062" s="544" t="str">
        <f>IF(OR('statement of marks'!$EP53="",G2053=""),"",'statement of marks'!$EP53)</f>
        <v/>
      </c>
      <c r="H2062" s="341"/>
    </row>
    <row r="2063" spans="1:8" ht="17" customHeight="1">
      <c r="A2063" s="339"/>
      <c r="B2063" s="368" t="str">
        <f>'statement of marks'!$EO$5</f>
        <v>dqy ehfVax</v>
      </c>
      <c r="C2063" s="545"/>
      <c r="D2063" s="545"/>
      <c r="E2063" s="545" t="str">
        <f>IF(OR('statement of marks'!$EO53="",E2053=""),"",'statement of marks'!$EO53)</f>
        <v/>
      </c>
      <c r="F2063" s="545" t="str">
        <f>IF(OR('statement of marks'!$EO53="",F2053=""),"",'statement of marks'!$EO53)</f>
        <v/>
      </c>
      <c r="G2063" s="545" t="str">
        <f>IF(OR('statement of marks'!$EO53="",G2053=""),"",'statement of marks'!$EO53)</f>
        <v/>
      </c>
      <c r="H2063" s="341"/>
    </row>
    <row r="2064" spans="1:8" ht="17" customHeight="1">
      <c r="A2064" s="339"/>
      <c r="B2064" s="368" t="s">
        <v>620</v>
      </c>
      <c r="C2064" s="545" t="str">
        <f>IF(OR(C2062="",C2063=""),"",C2062/C2063*100)</f>
        <v/>
      </c>
      <c r="D2064" s="545" t="str">
        <f t="shared" ref="D2064:G2064" si="49">IF(OR(D2062="",D2063=""),"",D2062/D2063*100)</f>
        <v/>
      </c>
      <c r="E2064" s="545" t="str">
        <f t="shared" si="49"/>
        <v/>
      </c>
      <c r="F2064" s="545" t="str">
        <f t="shared" si="49"/>
        <v/>
      </c>
      <c r="G2064" s="545" t="str">
        <f t="shared" si="49"/>
        <v/>
      </c>
      <c r="H2064" s="341"/>
    </row>
    <row r="2065" spans="1:8" ht="17" customHeight="1">
      <c r="A2065" s="339"/>
      <c r="B2065" s="368" t="s">
        <v>621</v>
      </c>
      <c r="C2065" s="545"/>
      <c r="D2065" s="545"/>
      <c r="E2065" s="545"/>
      <c r="F2065" s="545"/>
      <c r="G2065" s="545"/>
      <c r="H2065" s="341"/>
    </row>
    <row r="2066" spans="1:8" ht="17" customHeight="1">
      <c r="A2066" s="339"/>
      <c r="B2066" s="369" t="s">
        <v>618</v>
      </c>
      <c r="C2066" s="1126" t="str">
        <f>IF('statement of marks'!EY53="","",'statement of marks'!EY53)</f>
        <v/>
      </c>
      <c r="D2066" s="1127"/>
      <c r="E2066" s="1127"/>
      <c r="F2066" s="1127"/>
      <c r="G2066" s="1127"/>
      <c r="H2066" s="1128"/>
    </row>
    <row r="2067" spans="1:8" ht="17" customHeight="1">
      <c r="A2067" s="1098"/>
      <c r="B2067" s="1099"/>
      <c r="C2067" s="1090"/>
      <c r="D2067" s="1090"/>
      <c r="E2067" s="1090"/>
      <c r="F2067" s="1091"/>
      <c r="G2067" s="1091"/>
      <c r="H2067" s="1092"/>
    </row>
    <row r="2068" spans="1:8" ht="17" customHeight="1" thickBot="1">
      <c r="A2068" s="1096" t="s">
        <v>623</v>
      </c>
      <c r="B2068" s="1097"/>
      <c r="C2068" s="1102" t="s">
        <v>73</v>
      </c>
      <c r="D2068" s="1102"/>
      <c r="E2068" s="1102"/>
      <c r="F2068" s="1103" t="s">
        <v>624</v>
      </c>
      <c r="G2068" s="1103"/>
      <c r="H2068" s="1104"/>
    </row>
    <row r="2069" spans="1:8" ht="17" customHeight="1">
      <c r="A2069" s="1079" t="s">
        <v>592</v>
      </c>
      <c r="B2069" s="1080"/>
      <c r="C2069" s="1080"/>
      <c r="D2069" s="1080"/>
      <c r="E2069" s="1080"/>
      <c r="F2069" s="1080"/>
      <c r="G2069" s="1080"/>
      <c r="H2069" s="1081"/>
    </row>
    <row r="2070" spans="1:8" ht="17" customHeight="1">
      <c r="A2070" s="1082" t="s">
        <v>611</v>
      </c>
      <c r="B2070" s="1083"/>
      <c r="C2070" s="1083"/>
      <c r="D2070" s="1083"/>
      <c r="E2070" s="1083"/>
      <c r="F2070" s="1083"/>
      <c r="G2070" s="1083"/>
      <c r="H2070" s="1084"/>
    </row>
    <row r="2071" spans="1:8" ht="17" customHeight="1">
      <c r="A2071" s="339"/>
      <c r="B2071" s="1085" t="s">
        <v>74</v>
      </c>
      <c r="C2071" s="1085"/>
      <c r="D2071" s="527">
        <f>YEAR(details!F54)</f>
        <v>1900</v>
      </c>
      <c r="E2071" s="528" t="s">
        <v>594</v>
      </c>
      <c r="F2071" s="527" t="str">
        <f>'statement of marks'!$F$3</f>
        <v>2015-16</v>
      </c>
      <c r="G2071" s="1085" t="s">
        <v>595</v>
      </c>
      <c r="H2071" s="1086"/>
    </row>
    <row r="2072" spans="1:8" ht="17" customHeight="1">
      <c r="A2072" s="339"/>
      <c r="B2072" s="1062" t="s">
        <v>593</v>
      </c>
      <c r="C2072" s="1063"/>
      <c r="D2072" s="1077" t="str">
        <f>'statement of marks'!$A$1</f>
        <v>jk- ck- ek/;fed fo|ky; uohu] fuEckgsM+k</v>
      </c>
      <c r="E2072" s="1077"/>
      <c r="F2072" s="1077"/>
      <c r="G2072" s="1077"/>
      <c r="H2072" s="1078"/>
    </row>
    <row r="2073" spans="1:8" ht="17" customHeight="1">
      <c r="A2073" s="339"/>
      <c r="B2073" s="1062" t="str">
        <f>'statement of marks'!$H$3</f>
        <v>fo|ky; dk Mk;l dksM+ →</v>
      </c>
      <c r="C2073" s="1063"/>
      <c r="D2073" s="1073" t="str">
        <f>'statement of marks'!$I$3</f>
        <v>00001</v>
      </c>
      <c r="E2073" s="1074"/>
      <c r="F2073" s="1075"/>
      <c r="G2073" s="1075"/>
      <c r="H2073" s="1076"/>
    </row>
    <row r="2074" spans="1:8" ht="17" customHeight="1">
      <c r="A2074" s="339"/>
      <c r="B2074" s="1062" t="s">
        <v>579</v>
      </c>
      <c r="C2074" s="1063"/>
      <c r="D2074" s="1077" t="str">
        <f>IF('statement of marks'!H54="","",'statement of marks'!H54)</f>
        <v>v 048</v>
      </c>
      <c r="E2074" s="1077"/>
      <c r="F2074" s="1077"/>
      <c r="G2074" s="1077"/>
      <c r="H2074" s="1078"/>
    </row>
    <row r="2075" spans="1:8" ht="17" customHeight="1">
      <c r="A2075" s="339"/>
      <c r="B2075" s="1062" t="s">
        <v>596</v>
      </c>
      <c r="C2075" s="1063"/>
      <c r="D2075" s="529" t="str">
        <f>IF('statement of marks'!C54="B","Nk=",IF('statement of marks'!C54="G","Nk=k",""))</f>
        <v/>
      </c>
      <c r="E2075" s="529" t="s">
        <v>585</v>
      </c>
      <c r="F2075" s="1111" t="str">
        <f>IF('statement of marks'!B54="","",'statement of marks'!B54)</f>
        <v/>
      </c>
      <c r="G2075" s="1111"/>
      <c r="H2075" s="1112"/>
    </row>
    <row r="2076" spans="1:8" ht="17" customHeight="1">
      <c r="A2076" s="339"/>
      <c r="B2076" s="1062" t="s">
        <v>581</v>
      </c>
      <c r="C2076" s="1063"/>
      <c r="D2076" s="1077" t="str">
        <f>IF('statement of marks'!J54="","",'statement of marks'!J54)</f>
        <v>l 048</v>
      </c>
      <c r="E2076" s="1077"/>
      <c r="F2076" s="1077"/>
      <c r="G2076" s="1077"/>
      <c r="H2076" s="1078"/>
    </row>
    <row r="2077" spans="1:8" ht="17" customHeight="1">
      <c r="A2077" s="339"/>
      <c r="B2077" s="1062" t="s">
        <v>580</v>
      </c>
      <c r="C2077" s="1063"/>
      <c r="D2077" s="1077" t="str">
        <f>IF('statement of marks'!I54="","",'statement of marks'!I54)</f>
        <v>c 048</v>
      </c>
      <c r="E2077" s="1077"/>
      <c r="F2077" s="1077"/>
      <c r="G2077" s="1077"/>
      <c r="H2077" s="1078"/>
    </row>
    <row r="2078" spans="1:8" ht="17" customHeight="1">
      <c r="A2078" s="339"/>
      <c r="B2078" s="1062" t="s">
        <v>598</v>
      </c>
      <c r="C2078" s="1063"/>
      <c r="D2078" s="1077" t="str">
        <f>IF(details!M54="","",details!M54)</f>
        <v/>
      </c>
      <c r="E2078" s="1077"/>
      <c r="F2078" s="1077"/>
      <c r="G2078" s="1077"/>
      <c r="H2078" s="1078"/>
    </row>
    <row r="2079" spans="1:8" ht="17" customHeight="1">
      <c r="A2079" s="339"/>
      <c r="B2079" s="1062" t="s">
        <v>648</v>
      </c>
      <c r="C2079" s="1063"/>
      <c r="D2079" s="1077" t="str">
        <f>IF(details!N54="","",details!N54)</f>
        <v/>
      </c>
      <c r="E2079" s="1077"/>
      <c r="F2079" s="1077"/>
      <c r="G2079" s="1077"/>
      <c r="H2079" s="1078"/>
    </row>
    <row r="2080" spans="1:8" ht="17" customHeight="1">
      <c r="A2080" s="339"/>
      <c r="B2080" s="1062" t="s">
        <v>71</v>
      </c>
      <c r="C2080" s="1063"/>
      <c r="D2080" s="530">
        <f>'statement of marks'!$D$3</f>
        <v>3</v>
      </c>
      <c r="E2080" s="531" t="s">
        <v>583</v>
      </c>
      <c r="F2080" s="530" t="str">
        <f>IF('statement of marks'!E54="","",'statement of marks'!E54)</f>
        <v/>
      </c>
      <c r="G2080" s="531" t="s">
        <v>597</v>
      </c>
      <c r="H2080" s="340" t="str">
        <f>IF(details!F54="","",details!F54)</f>
        <v/>
      </c>
    </row>
    <row r="2081" spans="1:8" ht="17" customHeight="1">
      <c r="A2081" s="339"/>
      <c r="B2081" s="1062" t="s">
        <v>587</v>
      </c>
      <c r="C2081" s="1063"/>
      <c r="D2081" s="1115" t="str">
        <f>IF('statement of marks'!F54="","",'statement of marks'!F54)</f>
        <v/>
      </c>
      <c r="E2081" s="1115"/>
      <c r="F2081" s="1115"/>
      <c r="G2081" s="1115"/>
      <c r="H2081" s="1116"/>
    </row>
    <row r="2082" spans="1:8" ht="17" customHeight="1">
      <c r="A2082" s="339"/>
      <c r="B2082" s="1062" t="s">
        <v>588</v>
      </c>
      <c r="C2082" s="1063"/>
      <c r="D2082" s="1117" t="str">
        <f>IF('statement of marks'!G54="","",'statement of marks'!G54)</f>
        <v/>
      </c>
      <c r="E2082" s="1117"/>
      <c r="F2082" s="1117"/>
      <c r="G2082" s="1117"/>
      <c r="H2082" s="1118"/>
    </row>
    <row r="2083" spans="1:8" ht="17" customHeight="1">
      <c r="A2083" s="339"/>
      <c r="B2083" s="1087" t="s">
        <v>599</v>
      </c>
      <c r="C2083" s="1088"/>
      <c r="D2083" s="1088"/>
      <c r="E2083" s="1089"/>
      <c r="F2083" s="1119" t="str">
        <f>IF(details!P54="","",details!P54)</f>
        <v/>
      </c>
      <c r="G2083" s="1119"/>
      <c r="H2083" s="1120"/>
    </row>
    <row r="2084" spans="1:8" ht="17" customHeight="1">
      <c r="A2084" s="339"/>
      <c r="B2084" s="1062" t="s">
        <v>603</v>
      </c>
      <c r="C2084" s="1063"/>
      <c r="D2084" s="1077" t="str">
        <f>IF(details!L54="","",details!L54)</f>
        <v>Ik 048</v>
      </c>
      <c r="E2084" s="1077"/>
      <c r="F2084" s="1077"/>
      <c r="G2084" s="1077"/>
      <c r="H2084" s="1078"/>
    </row>
    <row r="2085" spans="1:8" ht="17" customHeight="1">
      <c r="A2085" s="339"/>
      <c r="B2085" s="1062" t="s">
        <v>604</v>
      </c>
      <c r="C2085" s="1063"/>
      <c r="D2085" s="1077" t="str">
        <f>IF(details!O54="","",details!O54)</f>
        <v/>
      </c>
      <c r="E2085" s="1077"/>
      <c r="F2085" s="1077"/>
      <c r="G2085" s="1077"/>
      <c r="H2085" s="1078"/>
    </row>
    <row r="2086" spans="1:8" ht="17" customHeight="1">
      <c r="A2086" s="339"/>
      <c r="B2086" s="1062" t="s">
        <v>605</v>
      </c>
      <c r="C2086" s="1063"/>
      <c r="D2086" s="532" t="str">
        <f>IF('statement of marks'!ER54="mRrh.kZ",'statement of marks'!$D$3,"")</f>
        <v/>
      </c>
      <c r="E2086" s="1065" t="s">
        <v>606</v>
      </c>
      <c r="F2086" s="1065"/>
      <c r="G2086" s="1113" t="str">
        <f>IF(D2086="","",D2086+1)</f>
        <v/>
      </c>
      <c r="H2086" s="1114"/>
    </row>
    <row r="2087" spans="1:8" ht="17" customHeight="1">
      <c r="A2087" s="339"/>
      <c r="B2087" s="1062" t="s">
        <v>607</v>
      </c>
      <c r="C2087" s="1063"/>
      <c r="D2087" s="1129">
        <f>IF(details!$L$4="","",details!$L$4)</f>
        <v>42460</v>
      </c>
      <c r="E2087" s="1130"/>
      <c r="F2087" s="1121"/>
      <c r="G2087" s="1121"/>
      <c r="H2087" s="1122"/>
    </row>
    <row r="2088" spans="1:8" ht="17" customHeight="1">
      <c r="A2088" s="339"/>
      <c r="B2088" s="1121"/>
      <c r="C2088" s="1121"/>
      <c r="D2088" s="1066"/>
      <c r="E2088" s="1067"/>
      <c r="F2088" s="1124"/>
      <c r="G2088" s="1124"/>
      <c r="H2088" s="1125"/>
    </row>
    <row r="2089" spans="1:8" ht="17" customHeight="1">
      <c r="A2089" s="339"/>
      <c r="B2089" s="1121" t="str">
        <f>IF(details!$H$4="","",details!$H$4)</f>
        <v>Jherh js[kk oekZ</v>
      </c>
      <c r="C2089" s="1121"/>
      <c r="D2089" s="1066"/>
      <c r="E2089" s="1067"/>
      <c r="F2089" s="1124" t="str">
        <f>IF(details!$E$4="","",details!$E$4)</f>
        <v>Jh jk/ks';ke tk'kh</v>
      </c>
      <c r="G2089" s="1124"/>
      <c r="H2089" s="1125"/>
    </row>
    <row r="2090" spans="1:8" ht="17" customHeight="1">
      <c r="A2090" s="1123" t="s">
        <v>608</v>
      </c>
      <c r="B2090" s="1124"/>
      <c r="C2090" s="1124"/>
      <c r="D2090" s="1064" t="s">
        <v>609</v>
      </c>
      <c r="E2090" s="1064"/>
      <c r="F2090" s="1124" t="s">
        <v>610</v>
      </c>
      <c r="G2090" s="1124"/>
      <c r="H2090" s="1125"/>
    </row>
    <row r="2091" spans="1:8" ht="17" customHeight="1">
      <c r="A2091" s="1082" t="s">
        <v>619</v>
      </c>
      <c r="B2091" s="1083"/>
      <c r="C2091" s="1083"/>
      <c r="D2091" s="1083"/>
      <c r="E2091" s="1083"/>
      <c r="F2091" s="1083"/>
      <c r="G2091" s="1083"/>
      <c r="H2091" s="1084"/>
    </row>
    <row r="2092" spans="1:8" ht="17" customHeight="1">
      <c r="A2092" s="339"/>
      <c r="B2092" s="369" t="s">
        <v>579</v>
      </c>
      <c r="C2092" s="1077" t="str">
        <f>IF('statement of marks'!H54="","",'statement of marks'!H54)</f>
        <v>v 048</v>
      </c>
      <c r="D2092" s="1077"/>
      <c r="E2092" s="1077"/>
      <c r="F2092" s="1077"/>
      <c r="G2092" s="1077"/>
      <c r="H2092" s="1078"/>
    </row>
    <row r="2093" spans="1:8" ht="17" customHeight="1">
      <c r="A2093" s="339"/>
      <c r="B2093" s="369" t="s">
        <v>580</v>
      </c>
      <c r="C2093" s="1077" t="str">
        <f>IF('statement of marks'!I54="","",'statement of marks'!I54)</f>
        <v>c 048</v>
      </c>
      <c r="D2093" s="1077"/>
      <c r="E2093" s="1077"/>
      <c r="F2093" s="1077"/>
      <c r="G2093" s="1077"/>
      <c r="H2093" s="1078"/>
    </row>
    <row r="2094" spans="1:8" ht="17" customHeight="1">
      <c r="A2094" s="339"/>
      <c r="B2094" s="369" t="s">
        <v>581</v>
      </c>
      <c r="C2094" s="1077" t="str">
        <f>IF('statement of marks'!J54="","",'statement of marks'!J54)</f>
        <v>l 048</v>
      </c>
      <c r="D2094" s="1077"/>
      <c r="E2094" s="1077"/>
      <c r="F2094" s="1077"/>
      <c r="G2094" s="1077"/>
      <c r="H2094" s="1078"/>
    </row>
    <row r="2095" spans="1:8" ht="17" customHeight="1">
      <c r="A2095" s="339"/>
      <c r="B2095" s="369" t="s">
        <v>587</v>
      </c>
      <c r="C2095" s="533" t="str">
        <f>IF('statement of marks'!F54="","",'statement of marks'!F54)</f>
        <v/>
      </c>
      <c r="D2095" s="534" t="s">
        <v>622</v>
      </c>
      <c r="E2095" s="1117" t="str">
        <f>IF('statement of marks'!G54="","",'statement of marks'!G54)</f>
        <v/>
      </c>
      <c r="F2095" s="1117"/>
      <c r="G2095" s="1117"/>
      <c r="H2095" s="1118"/>
    </row>
    <row r="2096" spans="1:8" ht="17" customHeight="1">
      <c r="A2096" s="339"/>
      <c r="B2096" s="369" t="s">
        <v>584</v>
      </c>
      <c r="C2096" s="535" t="s">
        <v>612</v>
      </c>
      <c r="D2096" s="536" t="s">
        <v>613</v>
      </c>
      <c r="E2096" s="536" t="s">
        <v>614</v>
      </c>
      <c r="F2096" s="536" t="s">
        <v>615</v>
      </c>
      <c r="G2096" s="536" t="s">
        <v>616</v>
      </c>
      <c r="H2096" s="341"/>
    </row>
    <row r="2097" spans="1:8" ht="17" customHeight="1">
      <c r="A2097" s="339"/>
      <c r="B2097" s="368" t="s">
        <v>617</v>
      </c>
      <c r="C2097" s="537" t="str">
        <f>IF(AND('statement of marks'!$D$3=1,'statement of marks'!ER54="mRrh.kZ"),'statement of marks'!$F$3,"")</f>
        <v/>
      </c>
      <c r="D2097" s="537" t="str">
        <f>IF(AND('statement of marks'!$D$3=2,'statement of marks'!ER54="mRrh.kZ"),'statement of marks'!$F$3,"")</f>
        <v/>
      </c>
      <c r="E2097" s="537" t="str">
        <f>IF(AND('statement of marks'!$D$3=3,'statement of marks'!ER54="mRrh.kZ"),'statement of marks'!$F$3,"")</f>
        <v/>
      </c>
      <c r="F2097" s="537" t="str">
        <f>IF(AND('statement of marks'!$D$3=4,'statement of marks'!ER54="mRrh.kZ"),'statement of marks'!$F$3,"")</f>
        <v/>
      </c>
      <c r="G2097" s="537" t="str">
        <f>IF(AND('statement of marks'!$D$3=5,'statement of marks'!ER54="mRrh.kZ"),'statement of marks'!$F$3,"")</f>
        <v/>
      </c>
      <c r="H2097" s="341"/>
    </row>
    <row r="2098" spans="1:8" ht="17" customHeight="1">
      <c r="A2098" s="339"/>
      <c r="B2098" s="368" t="str">
        <f>'statement of marks'!$DQ$5</f>
        <v>fgUnh</v>
      </c>
      <c r="C2098" s="538"/>
      <c r="D2098" s="539"/>
      <c r="E2098" s="540" t="str">
        <f>IF(OR('statement of marks'!$DS54="",E2097=""),"",'statement of marks'!$DS54)</f>
        <v/>
      </c>
      <c r="F2098" s="540" t="str">
        <f>IF(OR('statement of marks'!$DS54="",F2097=""),"",'statement of marks'!$DS54)</f>
        <v/>
      </c>
      <c r="G2098" s="540" t="str">
        <f>IF(OR('statement of marks'!$DS54="",G2097=""),"",'statement of marks'!$DS54)</f>
        <v/>
      </c>
      <c r="H2098" s="341"/>
    </row>
    <row r="2099" spans="1:8" ht="17" customHeight="1">
      <c r="A2099" s="339"/>
      <c r="B2099" s="549" t="str">
        <f>'statement of marks'!$DW$5</f>
        <v>mnwZ</v>
      </c>
      <c r="C2099" s="538"/>
      <c r="D2099" s="539"/>
      <c r="E2099" s="540" t="str">
        <f>IF(OR('statement of marks'!$DY54="",E2097=""),"",'statement of marks'!$DY54)</f>
        <v/>
      </c>
      <c r="F2099" s="540" t="str">
        <f>IF(OR('statement of marks'!$DY54="",F2097=""),"",'statement of marks'!$DY54)</f>
        <v/>
      </c>
      <c r="G2099" s="540" t="str">
        <f>IF(OR('statement of marks'!$DY54="",G2097=""),"",'statement of marks'!$DY54)</f>
        <v/>
      </c>
      <c r="H2099" s="341"/>
    </row>
    <row r="2100" spans="1:8" ht="17" customHeight="1">
      <c r="A2100" s="339"/>
      <c r="B2100" s="368" t="str">
        <f>'statement of marks'!$DT$5</f>
        <v>vaxszth</v>
      </c>
      <c r="C2100" s="538"/>
      <c r="D2100" s="539"/>
      <c r="E2100" s="540" t="str">
        <f>IF(OR('statement of marks'!$DV54="",E2097=""),"",'statement of marks'!$DV54)</f>
        <v/>
      </c>
      <c r="F2100" s="540" t="str">
        <f>IF(OR('statement of marks'!$DV54="",F2097=""),"",'statement of marks'!$DV54)</f>
        <v/>
      </c>
      <c r="G2100" s="540" t="str">
        <f>IF(OR('statement of marks'!$DV54="",G2097=""),"",'statement of marks'!$DV54)</f>
        <v/>
      </c>
      <c r="H2100" s="341"/>
    </row>
    <row r="2101" spans="1:8" ht="17" customHeight="1">
      <c r="A2101" s="339"/>
      <c r="B2101" s="368" t="str">
        <f>'statement of marks'!$DZ$5</f>
        <v>xf.kr</v>
      </c>
      <c r="C2101" s="538"/>
      <c r="D2101" s="539"/>
      <c r="E2101" s="540" t="str">
        <f>IF(OR('statement of marks'!$EB54="",E2097=""),"",'statement of marks'!$EB54)</f>
        <v/>
      </c>
      <c r="F2101" s="540" t="str">
        <f>IF(OR('statement of marks'!$EB54="",F2097=""),"",'statement of marks'!$EB54)</f>
        <v/>
      </c>
      <c r="G2101" s="540" t="str">
        <f>IF(OR('statement of marks'!$EB54="",G2097=""),"",'statement of marks'!$EB54)</f>
        <v/>
      </c>
      <c r="H2101" s="341"/>
    </row>
    <row r="2102" spans="1:8" ht="17" customHeight="1">
      <c r="A2102" s="339"/>
      <c r="B2102" s="368" t="str">
        <f>'statement of marks'!$EC$5</f>
        <v>Ik;kZoj.k v/;;u</v>
      </c>
      <c r="C2102" s="538"/>
      <c r="D2102" s="539"/>
      <c r="E2102" s="540" t="str">
        <f>IF(OR('statement of marks'!$EE54="",E2098=""),"",'statement of marks'!$EE54)</f>
        <v/>
      </c>
      <c r="F2102" s="540" t="str">
        <f>IF(OR('statement of marks'!$EE54="",F2098=""),"",'statement of marks'!$EE54)</f>
        <v/>
      </c>
      <c r="G2102" s="540" t="str">
        <f>IF(OR('statement of marks'!$EE54="",G2098=""),"",'statement of marks'!$EE54)</f>
        <v/>
      </c>
      <c r="H2102" s="341"/>
    </row>
    <row r="2103" spans="1:8" ht="17" customHeight="1">
      <c r="A2103" s="339"/>
      <c r="B2103" s="368" t="str">
        <f>'statement of marks'!$EF$5</f>
        <v>dk;kZuqHko</v>
      </c>
      <c r="C2103" s="538"/>
      <c r="D2103" s="539"/>
      <c r="E2103" s="540" t="str">
        <f>IF(OR('statement of marks'!$EH54="",E2097=""),"",'statement of marks'!$EH54)</f>
        <v/>
      </c>
      <c r="F2103" s="540" t="str">
        <f>IF(OR('statement of marks'!$EH54="",F2097=""),"",'statement of marks'!$EH54)</f>
        <v/>
      </c>
      <c r="G2103" s="540" t="str">
        <f>IF(OR('statement of marks'!$EH54="",G2097=""),"",'statement of marks'!$EH54)</f>
        <v/>
      </c>
      <c r="H2103" s="341"/>
    </row>
    <row r="2104" spans="1:8" ht="17" customHeight="1">
      <c r="A2104" s="339"/>
      <c r="B2104" s="368" t="str">
        <f>'statement of marks'!$EI$5</f>
        <v>dyk f'k{kk</v>
      </c>
      <c r="C2104" s="538"/>
      <c r="D2104" s="539"/>
      <c r="E2104" s="541" t="str">
        <f>IF(OR('statement of marks'!$EK54="",E2097=""),"",'statement of marks'!$EK54)</f>
        <v/>
      </c>
      <c r="F2104" s="541" t="str">
        <f>IF(OR('statement of marks'!$EK54="",F2097=""),"",'statement of marks'!$EK54)</f>
        <v/>
      </c>
      <c r="G2104" s="541" t="str">
        <f>IF(OR('statement of marks'!$EK54="",G2097=""),"",'statement of marks'!$EK54)</f>
        <v/>
      </c>
      <c r="H2104" s="341"/>
    </row>
    <row r="2105" spans="1:8" ht="17" customHeight="1">
      <c r="A2105" s="339"/>
      <c r="B2105" s="342" t="s">
        <v>649</v>
      </c>
      <c r="C2105" s="542" t="str">
        <f>C2097</f>
        <v/>
      </c>
      <c r="D2105" s="542" t="str">
        <f>D2097</f>
        <v/>
      </c>
      <c r="E2105" s="542" t="str">
        <f>E2097</f>
        <v/>
      </c>
      <c r="F2105" s="542" t="str">
        <f>F2097</f>
        <v/>
      </c>
      <c r="G2105" s="542" t="str">
        <f>G2097</f>
        <v/>
      </c>
      <c r="H2105" s="341"/>
    </row>
    <row r="2106" spans="1:8" ht="17" customHeight="1">
      <c r="A2106" s="339"/>
      <c r="B2106" s="368" t="str">
        <f>'statement of marks'!$EP$5</f>
        <v>Nk= mifLFkfr</v>
      </c>
      <c r="C2106" s="543"/>
      <c r="D2106" s="543"/>
      <c r="E2106" s="544" t="str">
        <f>IF(OR('statement of marks'!$EP54="",E2097=""),"",'statement of marks'!$EP54)</f>
        <v/>
      </c>
      <c r="F2106" s="544" t="str">
        <f>IF(OR('statement of marks'!$EP54="",F2097=""),"",'statement of marks'!$EP54)</f>
        <v/>
      </c>
      <c r="G2106" s="544" t="str">
        <f>IF(OR('statement of marks'!$EP54="",G2097=""),"",'statement of marks'!$EP54)</f>
        <v/>
      </c>
      <c r="H2106" s="341"/>
    </row>
    <row r="2107" spans="1:8" ht="17" customHeight="1">
      <c r="A2107" s="339"/>
      <c r="B2107" s="368" t="str">
        <f>'statement of marks'!$EO$5</f>
        <v>dqy ehfVax</v>
      </c>
      <c r="C2107" s="545"/>
      <c r="D2107" s="545"/>
      <c r="E2107" s="545" t="str">
        <f>IF(OR('statement of marks'!$EO54="",E2097=""),"",'statement of marks'!$EO54)</f>
        <v/>
      </c>
      <c r="F2107" s="545" t="str">
        <f>IF(OR('statement of marks'!$EO54="",F2097=""),"",'statement of marks'!$EO54)</f>
        <v/>
      </c>
      <c r="G2107" s="545" t="str">
        <f>IF(OR('statement of marks'!$EO54="",G2097=""),"",'statement of marks'!$EO54)</f>
        <v/>
      </c>
      <c r="H2107" s="341"/>
    </row>
    <row r="2108" spans="1:8" ht="17" customHeight="1">
      <c r="A2108" s="339"/>
      <c r="B2108" s="368" t="s">
        <v>620</v>
      </c>
      <c r="C2108" s="545" t="str">
        <f>IF(OR(C2106="",C2107=""),"",C2106/C2107*100)</f>
        <v/>
      </c>
      <c r="D2108" s="545" t="str">
        <f t="shared" ref="D2108:G2108" si="50">IF(OR(D2106="",D2107=""),"",D2106/D2107*100)</f>
        <v/>
      </c>
      <c r="E2108" s="545" t="str">
        <f t="shared" si="50"/>
        <v/>
      </c>
      <c r="F2108" s="545" t="str">
        <f t="shared" si="50"/>
        <v/>
      </c>
      <c r="G2108" s="545" t="str">
        <f t="shared" si="50"/>
        <v/>
      </c>
      <c r="H2108" s="341"/>
    </row>
    <row r="2109" spans="1:8" ht="17" customHeight="1">
      <c r="A2109" s="339"/>
      <c r="B2109" s="368" t="s">
        <v>621</v>
      </c>
      <c r="C2109" s="545"/>
      <c r="D2109" s="545"/>
      <c r="E2109" s="545"/>
      <c r="F2109" s="545"/>
      <c r="G2109" s="545"/>
      <c r="H2109" s="341"/>
    </row>
    <row r="2110" spans="1:8" ht="17" customHeight="1">
      <c r="A2110" s="339"/>
      <c r="B2110" s="369" t="s">
        <v>618</v>
      </c>
      <c r="C2110" s="1126" t="str">
        <f>IF('statement of marks'!EY54="","",'statement of marks'!EY54)</f>
        <v/>
      </c>
      <c r="D2110" s="1127"/>
      <c r="E2110" s="1127"/>
      <c r="F2110" s="1127"/>
      <c r="G2110" s="1127"/>
      <c r="H2110" s="1128"/>
    </row>
    <row r="2111" spans="1:8" ht="17" customHeight="1">
      <c r="A2111" s="1098"/>
      <c r="B2111" s="1099"/>
      <c r="C2111" s="1090"/>
      <c r="D2111" s="1090"/>
      <c r="E2111" s="1090"/>
      <c r="F2111" s="1091"/>
      <c r="G2111" s="1091"/>
      <c r="H2111" s="1092"/>
    </row>
    <row r="2112" spans="1:8" ht="17" customHeight="1" thickBot="1">
      <c r="A2112" s="1096" t="s">
        <v>623</v>
      </c>
      <c r="B2112" s="1097"/>
      <c r="C2112" s="1102" t="s">
        <v>73</v>
      </c>
      <c r="D2112" s="1102"/>
      <c r="E2112" s="1102"/>
      <c r="F2112" s="1103" t="s">
        <v>624</v>
      </c>
      <c r="G2112" s="1103"/>
      <c r="H2112" s="1104"/>
    </row>
    <row r="2113" spans="1:8" ht="17" customHeight="1">
      <c r="A2113" s="1079" t="s">
        <v>592</v>
      </c>
      <c r="B2113" s="1080"/>
      <c r="C2113" s="1080"/>
      <c r="D2113" s="1080"/>
      <c r="E2113" s="1080"/>
      <c r="F2113" s="1080"/>
      <c r="G2113" s="1080"/>
      <c r="H2113" s="1081"/>
    </row>
    <row r="2114" spans="1:8" ht="17" customHeight="1">
      <c r="A2114" s="1082" t="s">
        <v>611</v>
      </c>
      <c r="B2114" s="1083"/>
      <c r="C2114" s="1083"/>
      <c r="D2114" s="1083"/>
      <c r="E2114" s="1083"/>
      <c r="F2114" s="1083"/>
      <c r="G2114" s="1083"/>
      <c r="H2114" s="1084"/>
    </row>
    <row r="2115" spans="1:8" ht="17" customHeight="1">
      <c r="A2115" s="339"/>
      <c r="B2115" s="1085" t="s">
        <v>74</v>
      </c>
      <c r="C2115" s="1085"/>
      <c r="D2115" s="527">
        <f>YEAR(details!F55)</f>
        <v>1900</v>
      </c>
      <c r="E2115" s="528" t="s">
        <v>594</v>
      </c>
      <c r="F2115" s="527" t="str">
        <f>'statement of marks'!$F$3</f>
        <v>2015-16</v>
      </c>
      <c r="G2115" s="1085" t="s">
        <v>595</v>
      </c>
      <c r="H2115" s="1086"/>
    </row>
    <row r="2116" spans="1:8" ht="17" customHeight="1">
      <c r="A2116" s="339"/>
      <c r="B2116" s="1062" t="s">
        <v>593</v>
      </c>
      <c r="C2116" s="1063"/>
      <c r="D2116" s="1077" t="str">
        <f>'statement of marks'!$A$1</f>
        <v>jk- ck- ek/;fed fo|ky; uohu] fuEckgsM+k</v>
      </c>
      <c r="E2116" s="1077"/>
      <c r="F2116" s="1077"/>
      <c r="G2116" s="1077"/>
      <c r="H2116" s="1078"/>
    </row>
    <row r="2117" spans="1:8" ht="17" customHeight="1">
      <c r="A2117" s="339"/>
      <c r="B2117" s="1062" t="str">
        <f>'statement of marks'!$H$3</f>
        <v>fo|ky; dk Mk;l dksM+ →</v>
      </c>
      <c r="C2117" s="1063"/>
      <c r="D2117" s="1073" t="str">
        <f>'statement of marks'!$I$3</f>
        <v>00001</v>
      </c>
      <c r="E2117" s="1074"/>
      <c r="F2117" s="1075"/>
      <c r="G2117" s="1075"/>
      <c r="H2117" s="1076"/>
    </row>
    <row r="2118" spans="1:8" ht="17" customHeight="1">
      <c r="A2118" s="339"/>
      <c r="B2118" s="1062" t="s">
        <v>579</v>
      </c>
      <c r="C2118" s="1063"/>
      <c r="D2118" s="1077" t="str">
        <f>IF('statement of marks'!H55="","",'statement of marks'!H55)</f>
        <v>v 049</v>
      </c>
      <c r="E2118" s="1077"/>
      <c r="F2118" s="1077"/>
      <c r="G2118" s="1077"/>
      <c r="H2118" s="1078"/>
    </row>
    <row r="2119" spans="1:8" ht="17" customHeight="1">
      <c r="A2119" s="339"/>
      <c r="B2119" s="1062" t="s">
        <v>596</v>
      </c>
      <c r="C2119" s="1063"/>
      <c r="D2119" s="529" t="str">
        <f>IF('statement of marks'!C55="B","Nk=",IF('statement of marks'!C55="G","Nk=k",""))</f>
        <v/>
      </c>
      <c r="E2119" s="529" t="s">
        <v>585</v>
      </c>
      <c r="F2119" s="1111" t="str">
        <f>IF('statement of marks'!B55="","",'statement of marks'!B55)</f>
        <v/>
      </c>
      <c r="G2119" s="1111"/>
      <c r="H2119" s="1112"/>
    </row>
    <row r="2120" spans="1:8" ht="17" customHeight="1">
      <c r="A2120" s="339"/>
      <c r="B2120" s="1062" t="s">
        <v>581</v>
      </c>
      <c r="C2120" s="1063"/>
      <c r="D2120" s="1077" t="str">
        <f>IF('statement of marks'!J55="","",'statement of marks'!J55)</f>
        <v>l 049</v>
      </c>
      <c r="E2120" s="1077"/>
      <c r="F2120" s="1077"/>
      <c r="G2120" s="1077"/>
      <c r="H2120" s="1078"/>
    </row>
    <row r="2121" spans="1:8" ht="17" customHeight="1">
      <c r="A2121" s="339"/>
      <c r="B2121" s="1062" t="s">
        <v>580</v>
      </c>
      <c r="C2121" s="1063"/>
      <c r="D2121" s="1077" t="str">
        <f>IF('statement of marks'!I55="","",'statement of marks'!I55)</f>
        <v>c 049</v>
      </c>
      <c r="E2121" s="1077"/>
      <c r="F2121" s="1077"/>
      <c r="G2121" s="1077"/>
      <c r="H2121" s="1078"/>
    </row>
    <row r="2122" spans="1:8" ht="17" customHeight="1">
      <c r="A2122" s="339"/>
      <c r="B2122" s="1062" t="s">
        <v>598</v>
      </c>
      <c r="C2122" s="1063"/>
      <c r="D2122" s="1077" t="str">
        <f>IF(details!M55="","",details!M55)</f>
        <v/>
      </c>
      <c r="E2122" s="1077"/>
      <c r="F2122" s="1077"/>
      <c r="G2122" s="1077"/>
      <c r="H2122" s="1078"/>
    </row>
    <row r="2123" spans="1:8" ht="17" customHeight="1">
      <c r="A2123" s="339"/>
      <c r="B2123" s="1062" t="s">
        <v>648</v>
      </c>
      <c r="C2123" s="1063"/>
      <c r="D2123" s="1077" t="str">
        <f>IF(details!N55="","",details!N55)</f>
        <v/>
      </c>
      <c r="E2123" s="1077"/>
      <c r="F2123" s="1077"/>
      <c r="G2123" s="1077"/>
      <c r="H2123" s="1078"/>
    </row>
    <row r="2124" spans="1:8" ht="17" customHeight="1">
      <c r="A2124" s="339"/>
      <c r="B2124" s="1062" t="s">
        <v>71</v>
      </c>
      <c r="C2124" s="1063"/>
      <c r="D2124" s="530">
        <f>'statement of marks'!$D$3</f>
        <v>3</v>
      </c>
      <c r="E2124" s="531" t="s">
        <v>583</v>
      </c>
      <c r="F2124" s="530" t="str">
        <f>IF('statement of marks'!E55="","",'statement of marks'!E55)</f>
        <v/>
      </c>
      <c r="G2124" s="531" t="s">
        <v>597</v>
      </c>
      <c r="H2124" s="340" t="str">
        <f>IF(details!F55="","",details!F55)</f>
        <v/>
      </c>
    </row>
    <row r="2125" spans="1:8" ht="17" customHeight="1">
      <c r="A2125" s="339"/>
      <c r="B2125" s="1062" t="s">
        <v>587</v>
      </c>
      <c r="C2125" s="1063"/>
      <c r="D2125" s="1115" t="str">
        <f>IF('statement of marks'!F55="","",'statement of marks'!F55)</f>
        <v/>
      </c>
      <c r="E2125" s="1115"/>
      <c r="F2125" s="1115"/>
      <c r="G2125" s="1115"/>
      <c r="H2125" s="1116"/>
    </row>
    <row r="2126" spans="1:8" ht="17" customHeight="1">
      <c r="A2126" s="339"/>
      <c r="B2126" s="1062" t="s">
        <v>588</v>
      </c>
      <c r="C2126" s="1063"/>
      <c r="D2126" s="1117" t="str">
        <f>IF('statement of marks'!G55="","",'statement of marks'!G55)</f>
        <v/>
      </c>
      <c r="E2126" s="1117"/>
      <c r="F2126" s="1117"/>
      <c r="G2126" s="1117"/>
      <c r="H2126" s="1118"/>
    </row>
    <row r="2127" spans="1:8" ht="17" customHeight="1">
      <c r="A2127" s="339"/>
      <c r="B2127" s="1087" t="s">
        <v>599</v>
      </c>
      <c r="C2127" s="1088"/>
      <c r="D2127" s="1088"/>
      <c r="E2127" s="1089"/>
      <c r="F2127" s="1119" t="str">
        <f>IF(details!P55="","",details!P55)</f>
        <v/>
      </c>
      <c r="G2127" s="1119"/>
      <c r="H2127" s="1120"/>
    </row>
    <row r="2128" spans="1:8" ht="17" customHeight="1">
      <c r="A2128" s="339"/>
      <c r="B2128" s="1062" t="s">
        <v>603</v>
      </c>
      <c r="C2128" s="1063"/>
      <c r="D2128" s="1077" t="str">
        <f>IF(details!L55="","",details!L55)</f>
        <v>Ik 049</v>
      </c>
      <c r="E2128" s="1077"/>
      <c r="F2128" s="1077"/>
      <c r="G2128" s="1077"/>
      <c r="H2128" s="1078"/>
    </row>
    <row r="2129" spans="1:8" ht="17" customHeight="1">
      <c r="A2129" s="339"/>
      <c r="B2129" s="1062" t="s">
        <v>604</v>
      </c>
      <c r="C2129" s="1063"/>
      <c r="D2129" s="1077" t="str">
        <f>IF(details!O55="","",details!O55)</f>
        <v/>
      </c>
      <c r="E2129" s="1077"/>
      <c r="F2129" s="1077"/>
      <c r="G2129" s="1077"/>
      <c r="H2129" s="1078"/>
    </row>
    <row r="2130" spans="1:8" ht="17" customHeight="1">
      <c r="A2130" s="339"/>
      <c r="B2130" s="1062" t="s">
        <v>605</v>
      </c>
      <c r="C2130" s="1063"/>
      <c r="D2130" s="532" t="str">
        <f>IF('statement of marks'!ER55="mRrh.kZ",'statement of marks'!$D$3,"")</f>
        <v/>
      </c>
      <c r="E2130" s="1065" t="s">
        <v>606</v>
      </c>
      <c r="F2130" s="1065"/>
      <c r="G2130" s="1113" t="str">
        <f>IF(D2130="","",D2130+1)</f>
        <v/>
      </c>
      <c r="H2130" s="1114"/>
    </row>
    <row r="2131" spans="1:8" ht="17" customHeight="1">
      <c r="A2131" s="339"/>
      <c r="B2131" s="1062" t="s">
        <v>607</v>
      </c>
      <c r="C2131" s="1063"/>
      <c r="D2131" s="1129">
        <f>IF(details!$L$4="","",details!$L$4)</f>
        <v>42460</v>
      </c>
      <c r="E2131" s="1130"/>
      <c r="F2131" s="1121"/>
      <c r="G2131" s="1121"/>
      <c r="H2131" s="1122"/>
    </row>
    <row r="2132" spans="1:8" ht="17" customHeight="1">
      <c r="A2132" s="339"/>
      <c r="B2132" s="1121"/>
      <c r="C2132" s="1121"/>
      <c r="D2132" s="1066"/>
      <c r="E2132" s="1067"/>
      <c r="F2132" s="1124"/>
      <c r="G2132" s="1124"/>
      <c r="H2132" s="1125"/>
    </row>
    <row r="2133" spans="1:8" ht="17" customHeight="1">
      <c r="A2133" s="339"/>
      <c r="B2133" s="1121" t="str">
        <f>IF(details!$H$4="","",details!$H$4)</f>
        <v>Jherh js[kk oekZ</v>
      </c>
      <c r="C2133" s="1121"/>
      <c r="D2133" s="1066"/>
      <c r="E2133" s="1067"/>
      <c r="F2133" s="1124" t="str">
        <f>IF(details!$E$4="","",details!$E$4)</f>
        <v>Jh jk/ks';ke tk'kh</v>
      </c>
      <c r="G2133" s="1124"/>
      <c r="H2133" s="1125"/>
    </row>
    <row r="2134" spans="1:8" ht="17" customHeight="1">
      <c r="A2134" s="1123" t="s">
        <v>608</v>
      </c>
      <c r="B2134" s="1124"/>
      <c r="C2134" s="1124"/>
      <c r="D2134" s="1064" t="s">
        <v>609</v>
      </c>
      <c r="E2134" s="1064"/>
      <c r="F2134" s="1124" t="s">
        <v>610</v>
      </c>
      <c r="G2134" s="1124"/>
      <c r="H2134" s="1125"/>
    </row>
    <row r="2135" spans="1:8" ht="17" customHeight="1">
      <c r="A2135" s="1082" t="s">
        <v>619</v>
      </c>
      <c r="B2135" s="1083"/>
      <c r="C2135" s="1083"/>
      <c r="D2135" s="1083"/>
      <c r="E2135" s="1083"/>
      <c r="F2135" s="1083"/>
      <c r="G2135" s="1083"/>
      <c r="H2135" s="1084"/>
    </row>
    <row r="2136" spans="1:8" ht="17" customHeight="1">
      <c r="A2136" s="339"/>
      <c r="B2136" s="369" t="s">
        <v>579</v>
      </c>
      <c r="C2136" s="1077" t="str">
        <f>IF('statement of marks'!H55="","",'statement of marks'!H55)</f>
        <v>v 049</v>
      </c>
      <c r="D2136" s="1077"/>
      <c r="E2136" s="1077"/>
      <c r="F2136" s="1077"/>
      <c r="G2136" s="1077"/>
      <c r="H2136" s="1078"/>
    </row>
    <row r="2137" spans="1:8" ht="17" customHeight="1">
      <c r="A2137" s="339"/>
      <c r="B2137" s="369" t="s">
        <v>580</v>
      </c>
      <c r="C2137" s="1077" t="str">
        <f>IF('statement of marks'!I55="","",'statement of marks'!I55)</f>
        <v>c 049</v>
      </c>
      <c r="D2137" s="1077"/>
      <c r="E2137" s="1077"/>
      <c r="F2137" s="1077"/>
      <c r="G2137" s="1077"/>
      <c r="H2137" s="1078"/>
    </row>
    <row r="2138" spans="1:8" ht="17" customHeight="1">
      <c r="A2138" s="339"/>
      <c r="B2138" s="369" t="s">
        <v>581</v>
      </c>
      <c r="C2138" s="1077" t="str">
        <f>IF('statement of marks'!J55="","",'statement of marks'!J55)</f>
        <v>l 049</v>
      </c>
      <c r="D2138" s="1077"/>
      <c r="E2138" s="1077"/>
      <c r="F2138" s="1077"/>
      <c r="G2138" s="1077"/>
      <c r="H2138" s="1078"/>
    </row>
    <row r="2139" spans="1:8" ht="17" customHeight="1">
      <c r="A2139" s="339"/>
      <c r="B2139" s="369" t="s">
        <v>587</v>
      </c>
      <c r="C2139" s="533" t="str">
        <f>IF('statement of marks'!F55="","",'statement of marks'!F55)</f>
        <v/>
      </c>
      <c r="D2139" s="534" t="s">
        <v>622</v>
      </c>
      <c r="E2139" s="1117" t="str">
        <f>IF('statement of marks'!G55="","",'statement of marks'!G55)</f>
        <v/>
      </c>
      <c r="F2139" s="1117"/>
      <c r="G2139" s="1117"/>
      <c r="H2139" s="1118"/>
    </row>
    <row r="2140" spans="1:8" ht="17" customHeight="1">
      <c r="A2140" s="339"/>
      <c r="B2140" s="369" t="s">
        <v>584</v>
      </c>
      <c r="C2140" s="535" t="s">
        <v>612</v>
      </c>
      <c r="D2140" s="536" t="s">
        <v>613</v>
      </c>
      <c r="E2140" s="536" t="s">
        <v>614</v>
      </c>
      <c r="F2140" s="536" t="s">
        <v>615</v>
      </c>
      <c r="G2140" s="536" t="s">
        <v>616</v>
      </c>
      <c r="H2140" s="341"/>
    </row>
    <row r="2141" spans="1:8" ht="17" customHeight="1">
      <c r="A2141" s="339"/>
      <c r="B2141" s="368" t="s">
        <v>617</v>
      </c>
      <c r="C2141" s="537" t="str">
        <f>IF(AND('statement of marks'!$D$3=1,'statement of marks'!ER55="mRrh.kZ"),'statement of marks'!$F$3,"")</f>
        <v/>
      </c>
      <c r="D2141" s="537" t="str">
        <f>IF(AND('statement of marks'!$D$3=2,'statement of marks'!ER55="mRrh.kZ"),'statement of marks'!$F$3,"")</f>
        <v/>
      </c>
      <c r="E2141" s="537" t="str">
        <f>IF(AND('statement of marks'!$D$3=3,'statement of marks'!ER55="mRrh.kZ"),'statement of marks'!$F$3,"")</f>
        <v/>
      </c>
      <c r="F2141" s="537" t="str">
        <f>IF(AND('statement of marks'!$D$3=4,'statement of marks'!ER55="mRrh.kZ"),'statement of marks'!$F$3,"")</f>
        <v/>
      </c>
      <c r="G2141" s="537" t="str">
        <f>IF(AND('statement of marks'!$D$3=5,'statement of marks'!ER55="mRrh.kZ"),'statement of marks'!$F$3,"")</f>
        <v/>
      </c>
      <c r="H2141" s="341"/>
    </row>
    <row r="2142" spans="1:8" ht="17" customHeight="1">
      <c r="A2142" s="339"/>
      <c r="B2142" s="368" t="str">
        <f>'statement of marks'!$DQ$5</f>
        <v>fgUnh</v>
      </c>
      <c r="C2142" s="538"/>
      <c r="D2142" s="539"/>
      <c r="E2142" s="540" t="str">
        <f>IF(OR('statement of marks'!$DS55="",E2141=""),"",'statement of marks'!$DS55)</f>
        <v/>
      </c>
      <c r="F2142" s="540" t="str">
        <f>IF(OR('statement of marks'!$DS55="",F2141=""),"",'statement of marks'!$DS55)</f>
        <v/>
      </c>
      <c r="G2142" s="540" t="str">
        <f>IF(OR('statement of marks'!$DS55="",G2141=""),"",'statement of marks'!$DS55)</f>
        <v/>
      </c>
      <c r="H2142" s="341"/>
    </row>
    <row r="2143" spans="1:8" ht="17" customHeight="1">
      <c r="A2143" s="339"/>
      <c r="B2143" s="549" t="str">
        <f>'statement of marks'!$DW$5</f>
        <v>mnwZ</v>
      </c>
      <c r="C2143" s="538"/>
      <c r="D2143" s="539"/>
      <c r="E2143" s="540" t="str">
        <f>IF(OR('statement of marks'!$DY55="",E2141=""),"",'statement of marks'!$DY55)</f>
        <v/>
      </c>
      <c r="F2143" s="540" t="str">
        <f>IF(OR('statement of marks'!$DY55="",F2141=""),"",'statement of marks'!$DY55)</f>
        <v/>
      </c>
      <c r="G2143" s="540" t="str">
        <f>IF(OR('statement of marks'!$DY55="",G2141=""),"",'statement of marks'!$DY55)</f>
        <v/>
      </c>
      <c r="H2143" s="341"/>
    </row>
    <row r="2144" spans="1:8" ht="17" customHeight="1">
      <c r="A2144" s="339"/>
      <c r="B2144" s="368" t="str">
        <f>'statement of marks'!$DT$5</f>
        <v>vaxszth</v>
      </c>
      <c r="C2144" s="538"/>
      <c r="D2144" s="539"/>
      <c r="E2144" s="540" t="str">
        <f>IF(OR('statement of marks'!$DV55="",E2141=""),"",'statement of marks'!$DV55)</f>
        <v/>
      </c>
      <c r="F2144" s="540" t="str">
        <f>IF(OR('statement of marks'!$DV55="",F2141=""),"",'statement of marks'!$DV55)</f>
        <v/>
      </c>
      <c r="G2144" s="540" t="str">
        <f>IF(OR('statement of marks'!$DV55="",G2141=""),"",'statement of marks'!$DV55)</f>
        <v/>
      </c>
      <c r="H2144" s="341"/>
    </row>
    <row r="2145" spans="1:8" ht="17" customHeight="1">
      <c r="A2145" s="339"/>
      <c r="B2145" s="368" t="str">
        <f>'statement of marks'!$DZ$5</f>
        <v>xf.kr</v>
      </c>
      <c r="C2145" s="538"/>
      <c r="D2145" s="539"/>
      <c r="E2145" s="540" t="str">
        <f>IF(OR('statement of marks'!$EB55="",E2141=""),"",'statement of marks'!$EB55)</f>
        <v/>
      </c>
      <c r="F2145" s="540" t="str">
        <f>IF(OR('statement of marks'!$EB55="",F2141=""),"",'statement of marks'!$EB55)</f>
        <v/>
      </c>
      <c r="G2145" s="540" t="str">
        <f>IF(OR('statement of marks'!$EB55="",G2141=""),"",'statement of marks'!$EB55)</f>
        <v/>
      </c>
      <c r="H2145" s="341"/>
    </row>
    <row r="2146" spans="1:8" ht="17" customHeight="1">
      <c r="A2146" s="339"/>
      <c r="B2146" s="368" t="str">
        <f>'statement of marks'!$EC$5</f>
        <v>Ik;kZoj.k v/;;u</v>
      </c>
      <c r="C2146" s="538"/>
      <c r="D2146" s="539"/>
      <c r="E2146" s="540" t="str">
        <f>IF(OR('statement of marks'!$EE55="",E2142=""),"",'statement of marks'!$EE55)</f>
        <v/>
      </c>
      <c r="F2146" s="540" t="str">
        <f>IF(OR('statement of marks'!$EE55="",F2142=""),"",'statement of marks'!$EE55)</f>
        <v/>
      </c>
      <c r="G2146" s="540" t="str">
        <f>IF(OR('statement of marks'!$EE55="",G2142=""),"",'statement of marks'!$EE55)</f>
        <v/>
      </c>
      <c r="H2146" s="341"/>
    </row>
    <row r="2147" spans="1:8" ht="17" customHeight="1">
      <c r="A2147" s="339"/>
      <c r="B2147" s="368" t="str">
        <f>'statement of marks'!$EF$5</f>
        <v>dk;kZuqHko</v>
      </c>
      <c r="C2147" s="538"/>
      <c r="D2147" s="539"/>
      <c r="E2147" s="540" t="str">
        <f>IF(OR('statement of marks'!$EH55="",E2141=""),"",'statement of marks'!$EH55)</f>
        <v/>
      </c>
      <c r="F2147" s="540" t="str">
        <f>IF(OR('statement of marks'!$EH55="",F2141=""),"",'statement of marks'!$EH55)</f>
        <v/>
      </c>
      <c r="G2147" s="540" t="str">
        <f>IF(OR('statement of marks'!$EH55="",G2141=""),"",'statement of marks'!$EH55)</f>
        <v/>
      </c>
      <c r="H2147" s="341"/>
    </row>
    <row r="2148" spans="1:8" ht="17" customHeight="1">
      <c r="A2148" s="339"/>
      <c r="B2148" s="368" t="str">
        <f>'statement of marks'!$EI$5</f>
        <v>dyk f'k{kk</v>
      </c>
      <c r="C2148" s="538"/>
      <c r="D2148" s="539"/>
      <c r="E2148" s="541" t="str">
        <f>IF(OR('statement of marks'!$EK55="",E2141=""),"",'statement of marks'!$EK55)</f>
        <v/>
      </c>
      <c r="F2148" s="541" t="str">
        <f>IF(OR('statement of marks'!$EK55="",F2141=""),"",'statement of marks'!$EK55)</f>
        <v/>
      </c>
      <c r="G2148" s="541" t="str">
        <f>IF(OR('statement of marks'!$EK55="",G2141=""),"",'statement of marks'!$EK55)</f>
        <v/>
      </c>
      <c r="H2148" s="341"/>
    </row>
    <row r="2149" spans="1:8" ht="17" customHeight="1">
      <c r="A2149" s="339"/>
      <c r="B2149" s="342" t="s">
        <v>649</v>
      </c>
      <c r="C2149" s="542" t="str">
        <f>C2141</f>
        <v/>
      </c>
      <c r="D2149" s="542" t="str">
        <f>D2141</f>
        <v/>
      </c>
      <c r="E2149" s="542" t="str">
        <f>E2141</f>
        <v/>
      </c>
      <c r="F2149" s="542" t="str">
        <f>F2141</f>
        <v/>
      </c>
      <c r="G2149" s="542" t="str">
        <f>G2141</f>
        <v/>
      </c>
      <c r="H2149" s="341"/>
    </row>
    <row r="2150" spans="1:8" ht="17" customHeight="1">
      <c r="A2150" s="339"/>
      <c r="B2150" s="368" t="str">
        <f>'statement of marks'!$EP$5</f>
        <v>Nk= mifLFkfr</v>
      </c>
      <c r="C2150" s="543"/>
      <c r="D2150" s="543"/>
      <c r="E2150" s="544" t="str">
        <f>IF(OR('statement of marks'!$EP55="",E2141=""),"",'statement of marks'!$EP55)</f>
        <v/>
      </c>
      <c r="F2150" s="544" t="str">
        <f>IF(OR('statement of marks'!$EP55="",F2141=""),"",'statement of marks'!$EP55)</f>
        <v/>
      </c>
      <c r="G2150" s="544" t="str">
        <f>IF(OR('statement of marks'!$EP55="",G2141=""),"",'statement of marks'!$EP55)</f>
        <v/>
      </c>
      <c r="H2150" s="341"/>
    </row>
    <row r="2151" spans="1:8" ht="17" customHeight="1">
      <c r="A2151" s="339"/>
      <c r="B2151" s="368" t="str">
        <f>'statement of marks'!$EO$5</f>
        <v>dqy ehfVax</v>
      </c>
      <c r="C2151" s="545"/>
      <c r="D2151" s="545"/>
      <c r="E2151" s="545" t="str">
        <f>IF(OR('statement of marks'!$EO55="",E2141=""),"",'statement of marks'!$EO55)</f>
        <v/>
      </c>
      <c r="F2151" s="545" t="str">
        <f>IF(OR('statement of marks'!$EO55="",F2141=""),"",'statement of marks'!$EO55)</f>
        <v/>
      </c>
      <c r="G2151" s="545" t="str">
        <f>IF(OR('statement of marks'!$EO55="",G2141=""),"",'statement of marks'!$EO55)</f>
        <v/>
      </c>
      <c r="H2151" s="341"/>
    </row>
    <row r="2152" spans="1:8" ht="17" customHeight="1">
      <c r="A2152" s="339"/>
      <c r="B2152" s="368" t="s">
        <v>620</v>
      </c>
      <c r="C2152" s="545" t="str">
        <f>IF(OR(C2150="",C2151=""),"",C2150/C2151*100)</f>
        <v/>
      </c>
      <c r="D2152" s="545" t="str">
        <f t="shared" ref="D2152:G2152" si="51">IF(OR(D2150="",D2151=""),"",D2150/D2151*100)</f>
        <v/>
      </c>
      <c r="E2152" s="545" t="str">
        <f t="shared" si="51"/>
        <v/>
      </c>
      <c r="F2152" s="545" t="str">
        <f t="shared" si="51"/>
        <v/>
      </c>
      <c r="G2152" s="545" t="str">
        <f t="shared" si="51"/>
        <v/>
      </c>
      <c r="H2152" s="341"/>
    </row>
    <row r="2153" spans="1:8" ht="17" customHeight="1">
      <c r="A2153" s="339"/>
      <c r="B2153" s="368" t="s">
        <v>621</v>
      </c>
      <c r="C2153" s="545"/>
      <c r="D2153" s="545"/>
      <c r="E2153" s="545"/>
      <c r="F2153" s="545"/>
      <c r="G2153" s="545"/>
      <c r="H2153" s="341"/>
    </row>
    <row r="2154" spans="1:8" ht="17" customHeight="1">
      <c r="A2154" s="339"/>
      <c r="B2154" s="369" t="s">
        <v>618</v>
      </c>
      <c r="C2154" s="1126" t="str">
        <f>IF('statement of marks'!EY55="","",'statement of marks'!EY55)</f>
        <v/>
      </c>
      <c r="D2154" s="1127"/>
      <c r="E2154" s="1127"/>
      <c r="F2154" s="1127"/>
      <c r="G2154" s="1127"/>
      <c r="H2154" s="1128"/>
    </row>
    <row r="2155" spans="1:8" ht="17" customHeight="1">
      <c r="A2155" s="1098"/>
      <c r="B2155" s="1099"/>
      <c r="C2155" s="1090"/>
      <c r="D2155" s="1090"/>
      <c r="E2155" s="1090"/>
      <c r="F2155" s="1091"/>
      <c r="G2155" s="1091"/>
      <c r="H2155" s="1092"/>
    </row>
    <row r="2156" spans="1:8" ht="17" customHeight="1" thickBot="1">
      <c r="A2156" s="1096" t="s">
        <v>623</v>
      </c>
      <c r="B2156" s="1097"/>
      <c r="C2156" s="1102" t="s">
        <v>73</v>
      </c>
      <c r="D2156" s="1102"/>
      <c r="E2156" s="1102"/>
      <c r="F2156" s="1103" t="s">
        <v>624</v>
      </c>
      <c r="G2156" s="1103"/>
      <c r="H2156" s="1104"/>
    </row>
    <row r="2157" spans="1:8" ht="17" customHeight="1">
      <c r="A2157" s="1079" t="s">
        <v>592</v>
      </c>
      <c r="B2157" s="1080"/>
      <c r="C2157" s="1080"/>
      <c r="D2157" s="1080"/>
      <c r="E2157" s="1080"/>
      <c r="F2157" s="1080"/>
      <c r="G2157" s="1080"/>
      <c r="H2157" s="1081"/>
    </row>
    <row r="2158" spans="1:8" ht="17" customHeight="1">
      <c r="A2158" s="1082" t="s">
        <v>611</v>
      </c>
      <c r="B2158" s="1083"/>
      <c r="C2158" s="1083"/>
      <c r="D2158" s="1083"/>
      <c r="E2158" s="1083"/>
      <c r="F2158" s="1083"/>
      <c r="G2158" s="1083"/>
      <c r="H2158" s="1084"/>
    </row>
    <row r="2159" spans="1:8" ht="17" customHeight="1">
      <c r="A2159" s="339"/>
      <c r="B2159" s="1085" t="s">
        <v>74</v>
      </c>
      <c r="C2159" s="1085"/>
      <c r="D2159" s="527">
        <f>YEAR(details!F56)</f>
        <v>1900</v>
      </c>
      <c r="E2159" s="528" t="s">
        <v>594</v>
      </c>
      <c r="F2159" s="527" t="str">
        <f>'statement of marks'!$F$3</f>
        <v>2015-16</v>
      </c>
      <c r="G2159" s="1085" t="s">
        <v>595</v>
      </c>
      <c r="H2159" s="1086"/>
    </row>
    <row r="2160" spans="1:8" ht="17" customHeight="1">
      <c r="A2160" s="339"/>
      <c r="B2160" s="1062" t="s">
        <v>593</v>
      </c>
      <c r="C2160" s="1063"/>
      <c r="D2160" s="1077" t="str">
        <f>'statement of marks'!$A$1</f>
        <v>jk- ck- ek/;fed fo|ky; uohu] fuEckgsM+k</v>
      </c>
      <c r="E2160" s="1077"/>
      <c r="F2160" s="1077"/>
      <c r="G2160" s="1077"/>
      <c r="H2160" s="1078"/>
    </row>
    <row r="2161" spans="1:8" ht="17" customHeight="1">
      <c r="A2161" s="339"/>
      <c r="B2161" s="1062" t="str">
        <f>'statement of marks'!$H$3</f>
        <v>fo|ky; dk Mk;l dksM+ →</v>
      </c>
      <c r="C2161" s="1063"/>
      <c r="D2161" s="1073" t="str">
        <f>'statement of marks'!$I$3</f>
        <v>00001</v>
      </c>
      <c r="E2161" s="1074"/>
      <c r="F2161" s="1075"/>
      <c r="G2161" s="1075"/>
      <c r="H2161" s="1076"/>
    </row>
    <row r="2162" spans="1:8" ht="17" customHeight="1">
      <c r="A2162" s="339"/>
      <c r="B2162" s="1062" t="s">
        <v>579</v>
      </c>
      <c r="C2162" s="1063"/>
      <c r="D2162" s="1077" t="str">
        <f>IF('statement of marks'!H56="","",'statement of marks'!H56)</f>
        <v>v 050</v>
      </c>
      <c r="E2162" s="1077"/>
      <c r="F2162" s="1077"/>
      <c r="G2162" s="1077"/>
      <c r="H2162" s="1078"/>
    </row>
    <row r="2163" spans="1:8" ht="17" customHeight="1">
      <c r="A2163" s="339"/>
      <c r="B2163" s="1062" t="s">
        <v>596</v>
      </c>
      <c r="C2163" s="1063"/>
      <c r="D2163" s="529" t="str">
        <f>IF('statement of marks'!C56="B","Nk=",IF('statement of marks'!C56="G","Nk=k",""))</f>
        <v/>
      </c>
      <c r="E2163" s="529" t="s">
        <v>585</v>
      </c>
      <c r="F2163" s="1111" t="str">
        <f>IF('statement of marks'!B56="","",'statement of marks'!B56)</f>
        <v/>
      </c>
      <c r="G2163" s="1111"/>
      <c r="H2163" s="1112"/>
    </row>
    <row r="2164" spans="1:8" ht="17" customHeight="1">
      <c r="A2164" s="339"/>
      <c r="B2164" s="1062" t="s">
        <v>581</v>
      </c>
      <c r="C2164" s="1063"/>
      <c r="D2164" s="1077" t="str">
        <f>IF('statement of marks'!J56="","",'statement of marks'!J56)</f>
        <v>l 050</v>
      </c>
      <c r="E2164" s="1077"/>
      <c r="F2164" s="1077"/>
      <c r="G2164" s="1077"/>
      <c r="H2164" s="1078"/>
    </row>
    <row r="2165" spans="1:8" ht="17" customHeight="1">
      <c r="A2165" s="339"/>
      <c r="B2165" s="1062" t="s">
        <v>580</v>
      </c>
      <c r="C2165" s="1063"/>
      <c r="D2165" s="1077" t="str">
        <f>IF('statement of marks'!I56="","",'statement of marks'!I56)</f>
        <v>c 050</v>
      </c>
      <c r="E2165" s="1077"/>
      <c r="F2165" s="1077"/>
      <c r="G2165" s="1077"/>
      <c r="H2165" s="1078"/>
    </row>
    <row r="2166" spans="1:8" ht="17" customHeight="1">
      <c r="A2166" s="339"/>
      <c r="B2166" s="1062" t="s">
        <v>598</v>
      </c>
      <c r="C2166" s="1063"/>
      <c r="D2166" s="1077" t="str">
        <f>IF(details!M56="","",details!M56)</f>
        <v/>
      </c>
      <c r="E2166" s="1077"/>
      <c r="F2166" s="1077"/>
      <c r="G2166" s="1077"/>
      <c r="H2166" s="1078"/>
    </row>
    <row r="2167" spans="1:8" ht="17" customHeight="1">
      <c r="A2167" s="339"/>
      <c r="B2167" s="1062" t="s">
        <v>648</v>
      </c>
      <c r="C2167" s="1063"/>
      <c r="D2167" s="1077" t="str">
        <f>IF(details!N56="","",details!N56)</f>
        <v/>
      </c>
      <c r="E2167" s="1077"/>
      <c r="F2167" s="1077"/>
      <c r="G2167" s="1077"/>
      <c r="H2167" s="1078"/>
    </row>
    <row r="2168" spans="1:8" ht="17" customHeight="1">
      <c r="A2168" s="339"/>
      <c r="B2168" s="1062" t="s">
        <v>71</v>
      </c>
      <c r="C2168" s="1063"/>
      <c r="D2168" s="530">
        <f>'statement of marks'!$D$3</f>
        <v>3</v>
      </c>
      <c r="E2168" s="531" t="s">
        <v>583</v>
      </c>
      <c r="F2168" s="530" t="str">
        <f>IF('statement of marks'!E56="","",'statement of marks'!E56)</f>
        <v/>
      </c>
      <c r="G2168" s="531" t="s">
        <v>597</v>
      </c>
      <c r="H2168" s="340" t="str">
        <f>IF(details!F56="","",details!F56)</f>
        <v/>
      </c>
    </row>
    <row r="2169" spans="1:8" ht="17" customHeight="1">
      <c r="A2169" s="339"/>
      <c r="B2169" s="1062" t="s">
        <v>587</v>
      </c>
      <c r="C2169" s="1063"/>
      <c r="D2169" s="1115" t="str">
        <f>IF('statement of marks'!F56="","",'statement of marks'!F56)</f>
        <v/>
      </c>
      <c r="E2169" s="1115"/>
      <c r="F2169" s="1115"/>
      <c r="G2169" s="1115"/>
      <c r="H2169" s="1116"/>
    </row>
    <row r="2170" spans="1:8" ht="17" customHeight="1">
      <c r="A2170" s="339"/>
      <c r="B2170" s="1062" t="s">
        <v>588</v>
      </c>
      <c r="C2170" s="1063"/>
      <c r="D2170" s="1117" t="str">
        <f>IF('statement of marks'!G56="","",'statement of marks'!G56)</f>
        <v/>
      </c>
      <c r="E2170" s="1117"/>
      <c r="F2170" s="1117"/>
      <c r="G2170" s="1117"/>
      <c r="H2170" s="1118"/>
    </row>
    <row r="2171" spans="1:8" ht="17" customHeight="1">
      <c r="A2171" s="339"/>
      <c r="B2171" s="1087" t="s">
        <v>599</v>
      </c>
      <c r="C2171" s="1088"/>
      <c r="D2171" s="1088"/>
      <c r="E2171" s="1089"/>
      <c r="F2171" s="1119" t="str">
        <f>IF(details!P56="","",details!P56)</f>
        <v/>
      </c>
      <c r="G2171" s="1119"/>
      <c r="H2171" s="1120"/>
    </row>
    <row r="2172" spans="1:8" ht="17" customHeight="1">
      <c r="A2172" s="339"/>
      <c r="B2172" s="1062" t="s">
        <v>603</v>
      </c>
      <c r="C2172" s="1063"/>
      <c r="D2172" s="1077" t="str">
        <f>IF(details!L56="","",details!L56)</f>
        <v>Ik 050</v>
      </c>
      <c r="E2172" s="1077"/>
      <c r="F2172" s="1077"/>
      <c r="G2172" s="1077"/>
      <c r="H2172" s="1078"/>
    </row>
    <row r="2173" spans="1:8" ht="17" customHeight="1">
      <c r="A2173" s="339"/>
      <c r="B2173" s="1062" t="s">
        <v>604</v>
      </c>
      <c r="C2173" s="1063"/>
      <c r="D2173" s="1077" t="str">
        <f>IF(details!O56="","",details!O56)</f>
        <v/>
      </c>
      <c r="E2173" s="1077"/>
      <c r="F2173" s="1077"/>
      <c r="G2173" s="1077"/>
      <c r="H2173" s="1078"/>
    </row>
    <row r="2174" spans="1:8" ht="17" customHeight="1">
      <c r="A2174" s="339"/>
      <c r="B2174" s="1062" t="s">
        <v>605</v>
      </c>
      <c r="C2174" s="1063"/>
      <c r="D2174" s="532" t="str">
        <f>IF('statement of marks'!ER56="mRrh.kZ",'statement of marks'!$D$3,"")</f>
        <v/>
      </c>
      <c r="E2174" s="1065" t="s">
        <v>606</v>
      </c>
      <c r="F2174" s="1065"/>
      <c r="G2174" s="1113" t="str">
        <f>IF(D2174="","",D2174+1)</f>
        <v/>
      </c>
      <c r="H2174" s="1114"/>
    </row>
    <row r="2175" spans="1:8" ht="17" customHeight="1">
      <c r="A2175" s="339"/>
      <c r="B2175" s="1062" t="s">
        <v>607</v>
      </c>
      <c r="C2175" s="1063"/>
      <c r="D2175" s="1129">
        <f>IF(details!$L$4="","",details!$L$4)</f>
        <v>42460</v>
      </c>
      <c r="E2175" s="1130"/>
      <c r="F2175" s="1121"/>
      <c r="G2175" s="1121"/>
      <c r="H2175" s="1122"/>
    </row>
    <row r="2176" spans="1:8" ht="17" customHeight="1">
      <c r="A2176" s="339"/>
      <c r="B2176" s="1121"/>
      <c r="C2176" s="1121"/>
      <c r="D2176" s="1066"/>
      <c r="E2176" s="1067"/>
      <c r="F2176" s="1124"/>
      <c r="G2176" s="1124"/>
      <c r="H2176" s="1125"/>
    </row>
    <row r="2177" spans="1:8" ht="17" customHeight="1">
      <c r="A2177" s="339"/>
      <c r="B2177" s="1121" t="str">
        <f>IF(details!$H$4="","",details!$H$4)</f>
        <v>Jherh js[kk oekZ</v>
      </c>
      <c r="C2177" s="1121"/>
      <c r="D2177" s="1066"/>
      <c r="E2177" s="1067"/>
      <c r="F2177" s="1124" t="str">
        <f>IF(details!$E$4="","",details!$E$4)</f>
        <v>Jh jk/ks';ke tk'kh</v>
      </c>
      <c r="G2177" s="1124"/>
      <c r="H2177" s="1125"/>
    </row>
    <row r="2178" spans="1:8" ht="17" customHeight="1">
      <c r="A2178" s="1123" t="s">
        <v>608</v>
      </c>
      <c r="B2178" s="1124"/>
      <c r="C2178" s="1124"/>
      <c r="D2178" s="1064" t="s">
        <v>609</v>
      </c>
      <c r="E2178" s="1064"/>
      <c r="F2178" s="1124" t="s">
        <v>610</v>
      </c>
      <c r="G2178" s="1124"/>
      <c r="H2178" s="1125"/>
    </row>
    <row r="2179" spans="1:8" ht="17" customHeight="1">
      <c r="A2179" s="1082" t="s">
        <v>619</v>
      </c>
      <c r="B2179" s="1083"/>
      <c r="C2179" s="1083"/>
      <c r="D2179" s="1083"/>
      <c r="E2179" s="1083"/>
      <c r="F2179" s="1083"/>
      <c r="G2179" s="1083"/>
      <c r="H2179" s="1084"/>
    </row>
    <row r="2180" spans="1:8" ht="17" customHeight="1">
      <c r="A2180" s="339"/>
      <c r="B2180" s="369" t="s">
        <v>579</v>
      </c>
      <c r="C2180" s="1077" t="str">
        <f>IF('statement of marks'!H56="","",'statement of marks'!H56)</f>
        <v>v 050</v>
      </c>
      <c r="D2180" s="1077"/>
      <c r="E2180" s="1077"/>
      <c r="F2180" s="1077"/>
      <c r="G2180" s="1077"/>
      <c r="H2180" s="1078"/>
    </row>
    <row r="2181" spans="1:8" ht="17" customHeight="1">
      <c r="A2181" s="339"/>
      <c r="B2181" s="369" t="s">
        <v>580</v>
      </c>
      <c r="C2181" s="1077" t="str">
        <f>IF('statement of marks'!I56="","",'statement of marks'!I56)</f>
        <v>c 050</v>
      </c>
      <c r="D2181" s="1077"/>
      <c r="E2181" s="1077"/>
      <c r="F2181" s="1077"/>
      <c r="G2181" s="1077"/>
      <c r="H2181" s="1078"/>
    </row>
    <row r="2182" spans="1:8" ht="17" customHeight="1">
      <c r="A2182" s="339"/>
      <c r="B2182" s="369" t="s">
        <v>581</v>
      </c>
      <c r="C2182" s="1077" t="str">
        <f>IF('statement of marks'!J56="","",'statement of marks'!J56)</f>
        <v>l 050</v>
      </c>
      <c r="D2182" s="1077"/>
      <c r="E2182" s="1077"/>
      <c r="F2182" s="1077"/>
      <c r="G2182" s="1077"/>
      <c r="H2182" s="1078"/>
    </row>
    <row r="2183" spans="1:8" ht="17" customHeight="1">
      <c r="A2183" s="339"/>
      <c r="B2183" s="369" t="s">
        <v>587</v>
      </c>
      <c r="C2183" s="533" t="str">
        <f>IF('statement of marks'!F56="","",'statement of marks'!F56)</f>
        <v/>
      </c>
      <c r="D2183" s="534" t="s">
        <v>622</v>
      </c>
      <c r="E2183" s="1117" t="str">
        <f>IF('statement of marks'!G56="","",'statement of marks'!G56)</f>
        <v/>
      </c>
      <c r="F2183" s="1117"/>
      <c r="G2183" s="1117"/>
      <c r="H2183" s="1118"/>
    </row>
    <row r="2184" spans="1:8" ht="17" customHeight="1">
      <c r="A2184" s="339"/>
      <c r="B2184" s="369" t="s">
        <v>584</v>
      </c>
      <c r="C2184" s="535" t="s">
        <v>612</v>
      </c>
      <c r="D2184" s="536" t="s">
        <v>613</v>
      </c>
      <c r="E2184" s="536" t="s">
        <v>614</v>
      </c>
      <c r="F2184" s="536" t="s">
        <v>615</v>
      </c>
      <c r="G2184" s="536" t="s">
        <v>616</v>
      </c>
      <c r="H2184" s="341"/>
    </row>
    <row r="2185" spans="1:8" ht="17" customHeight="1">
      <c r="A2185" s="339"/>
      <c r="B2185" s="368" t="s">
        <v>617</v>
      </c>
      <c r="C2185" s="537" t="str">
        <f>IF(AND('statement of marks'!$D$3=1,'statement of marks'!ER56="mRrh.kZ"),'statement of marks'!$F$3,"")</f>
        <v/>
      </c>
      <c r="D2185" s="537" t="str">
        <f>IF(AND('statement of marks'!$D$3=2,'statement of marks'!ER56="mRrh.kZ"),'statement of marks'!$F$3,"")</f>
        <v/>
      </c>
      <c r="E2185" s="537" t="str">
        <f>IF(AND('statement of marks'!$D$3=3,'statement of marks'!ER56="mRrh.kZ"),'statement of marks'!$F$3,"")</f>
        <v/>
      </c>
      <c r="F2185" s="537" t="str">
        <f>IF(AND('statement of marks'!$D$3=4,'statement of marks'!ER56="mRrh.kZ"),'statement of marks'!$F$3,"")</f>
        <v/>
      </c>
      <c r="G2185" s="537" t="str">
        <f>IF(AND('statement of marks'!$D$3=5,'statement of marks'!ER56="mRrh.kZ"),'statement of marks'!$F$3,"")</f>
        <v/>
      </c>
      <c r="H2185" s="341"/>
    </row>
    <row r="2186" spans="1:8" ht="17" customHeight="1">
      <c r="A2186" s="339"/>
      <c r="B2186" s="368" t="str">
        <f>'statement of marks'!$DQ$5</f>
        <v>fgUnh</v>
      </c>
      <c r="C2186" s="538"/>
      <c r="D2186" s="539"/>
      <c r="E2186" s="540" t="str">
        <f>IF(OR('statement of marks'!$DS56="",E2185=""),"",'statement of marks'!$DS56)</f>
        <v/>
      </c>
      <c r="F2186" s="540" t="str">
        <f>IF(OR('statement of marks'!$DS56="",F2185=""),"",'statement of marks'!$DS56)</f>
        <v/>
      </c>
      <c r="G2186" s="540" t="str">
        <f>IF(OR('statement of marks'!$DS56="",G2185=""),"",'statement of marks'!$DS56)</f>
        <v/>
      </c>
      <c r="H2186" s="341"/>
    </row>
    <row r="2187" spans="1:8" ht="17" customHeight="1">
      <c r="A2187" s="339"/>
      <c r="B2187" s="549" t="str">
        <f>'statement of marks'!$DW$5</f>
        <v>mnwZ</v>
      </c>
      <c r="C2187" s="538"/>
      <c r="D2187" s="539"/>
      <c r="E2187" s="540" t="str">
        <f>IF(OR('statement of marks'!$DY56="",E2185=""),"",'statement of marks'!$DY56)</f>
        <v/>
      </c>
      <c r="F2187" s="540" t="str">
        <f>IF(OR('statement of marks'!$DY56="",F2185=""),"",'statement of marks'!$DY56)</f>
        <v/>
      </c>
      <c r="G2187" s="540" t="str">
        <f>IF(OR('statement of marks'!$DY56="",G2185=""),"",'statement of marks'!$DY56)</f>
        <v/>
      </c>
      <c r="H2187" s="341"/>
    </row>
    <row r="2188" spans="1:8" ht="17" customHeight="1">
      <c r="A2188" s="339"/>
      <c r="B2188" s="368" t="str">
        <f>'statement of marks'!$DT$5</f>
        <v>vaxszth</v>
      </c>
      <c r="C2188" s="538"/>
      <c r="D2188" s="539"/>
      <c r="E2188" s="540" t="str">
        <f>IF(OR('statement of marks'!$DV56="",E2185=""),"",'statement of marks'!$DV56)</f>
        <v/>
      </c>
      <c r="F2188" s="540" t="str">
        <f>IF(OR('statement of marks'!$DV56="",F2185=""),"",'statement of marks'!$DV56)</f>
        <v/>
      </c>
      <c r="G2188" s="540" t="str">
        <f>IF(OR('statement of marks'!$DV56="",G2185=""),"",'statement of marks'!$DV56)</f>
        <v/>
      </c>
      <c r="H2188" s="341"/>
    </row>
    <row r="2189" spans="1:8" ht="17" customHeight="1">
      <c r="A2189" s="339"/>
      <c r="B2189" s="368" t="str">
        <f>'statement of marks'!$DZ$5</f>
        <v>xf.kr</v>
      </c>
      <c r="C2189" s="538"/>
      <c r="D2189" s="539"/>
      <c r="E2189" s="540" t="str">
        <f>IF(OR('statement of marks'!$EB56="",E2185=""),"",'statement of marks'!$EB56)</f>
        <v/>
      </c>
      <c r="F2189" s="540" t="str">
        <f>IF(OR('statement of marks'!$EB56="",F2185=""),"",'statement of marks'!$EB56)</f>
        <v/>
      </c>
      <c r="G2189" s="540" t="str">
        <f>IF(OR('statement of marks'!$EB56="",G2185=""),"",'statement of marks'!$EB56)</f>
        <v/>
      </c>
      <c r="H2189" s="341"/>
    </row>
    <row r="2190" spans="1:8" ht="17" customHeight="1">
      <c r="A2190" s="339"/>
      <c r="B2190" s="368" t="str">
        <f>'statement of marks'!$EC$5</f>
        <v>Ik;kZoj.k v/;;u</v>
      </c>
      <c r="C2190" s="538"/>
      <c r="D2190" s="539"/>
      <c r="E2190" s="540" t="str">
        <f>IF(OR('statement of marks'!$EE56="",E2186=""),"",'statement of marks'!$EE56)</f>
        <v/>
      </c>
      <c r="F2190" s="540" t="str">
        <f>IF(OR('statement of marks'!$EE56="",F2186=""),"",'statement of marks'!$EE56)</f>
        <v/>
      </c>
      <c r="G2190" s="540" t="str">
        <f>IF(OR('statement of marks'!$EE56="",G2186=""),"",'statement of marks'!$EE56)</f>
        <v/>
      </c>
      <c r="H2190" s="341"/>
    </row>
    <row r="2191" spans="1:8" ht="17" customHeight="1">
      <c r="A2191" s="339"/>
      <c r="B2191" s="368" t="str">
        <f>'statement of marks'!$EF$5</f>
        <v>dk;kZuqHko</v>
      </c>
      <c r="C2191" s="538"/>
      <c r="D2191" s="539"/>
      <c r="E2191" s="540" t="str">
        <f>IF(OR('statement of marks'!$EH56="",E2185=""),"",'statement of marks'!$EH56)</f>
        <v/>
      </c>
      <c r="F2191" s="540" t="str">
        <f>IF(OR('statement of marks'!$EH56="",F2185=""),"",'statement of marks'!$EH56)</f>
        <v/>
      </c>
      <c r="G2191" s="540" t="str">
        <f>IF(OR('statement of marks'!$EH56="",G2185=""),"",'statement of marks'!$EH56)</f>
        <v/>
      </c>
      <c r="H2191" s="341"/>
    </row>
    <row r="2192" spans="1:8" ht="17" customHeight="1">
      <c r="A2192" s="339"/>
      <c r="B2192" s="368" t="str">
        <f>'statement of marks'!$EI$5</f>
        <v>dyk f'k{kk</v>
      </c>
      <c r="C2192" s="538"/>
      <c r="D2192" s="539"/>
      <c r="E2192" s="541" t="str">
        <f>IF(OR('statement of marks'!$EK56="",E2185=""),"",'statement of marks'!$EK56)</f>
        <v/>
      </c>
      <c r="F2192" s="541" t="str">
        <f>IF(OR('statement of marks'!$EK56="",F2185=""),"",'statement of marks'!$EK56)</f>
        <v/>
      </c>
      <c r="G2192" s="541" t="str">
        <f>IF(OR('statement of marks'!$EK56="",G2185=""),"",'statement of marks'!$EK56)</f>
        <v/>
      </c>
      <c r="H2192" s="341"/>
    </row>
    <row r="2193" spans="1:8" ht="17" customHeight="1">
      <c r="A2193" s="339"/>
      <c r="B2193" s="342" t="s">
        <v>649</v>
      </c>
      <c r="C2193" s="542" t="str">
        <f>C2185</f>
        <v/>
      </c>
      <c r="D2193" s="542" t="str">
        <f>D2185</f>
        <v/>
      </c>
      <c r="E2193" s="542" t="str">
        <f>E2185</f>
        <v/>
      </c>
      <c r="F2193" s="542" t="str">
        <f>F2185</f>
        <v/>
      </c>
      <c r="G2193" s="542" t="str">
        <f>G2185</f>
        <v/>
      </c>
      <c r="H2193" s="341"/>
    </row>
    <row r="2194" spans="1:8" ht="17" customHeight="1">
      <c r="A2194" s="339"/>
      <c r="B2194" s="368" t="str">
        <f>'statement of marks'!$EP$5</f>
        <v>Nk= mifLFkfr</v>
      </c>
      <c r="C2194" s="543"/>
      <c r="D2194" s="543"/>
      <c r="E2194" s="544" t="str">
        <f>IF(OR('statement of marks'!$EP56="",E2185=""),"",'statement of marks'!$EP56)</f>
        <v/>
      </c>
      <c r="F2194" s="544" t="str">
        <f>IF(OR('statement of marks'!$EP56="",F2185=""),"",'statement of marks'!$EP56)</f>
        <v/>
      </c>
      <c r="G2194" s="544" t="str">
        <f>IF(OR('statement of marks'!$EP56="",G2185=""),"",'statement of marks'!$EP56)</f>
        <v/>
      </c>
      <c r="H2194" s="341"/>
    </row>
    <row r="2195" spans="1:8" ht="17" customHeight="1">
      <c r="A2195" s="339"/>
      <c r="B2195" s="368" t="str">
        <f>'statement of marks'!$EO$5</f>
        <v>dqy ehfVax</v>
      </c>
      <c r="C2195" s="545"/>
      <c r="D2195" s="545"/>
      <c r="E2195" s="545" t="str">
        <f>IF(OR('statement of marks'!$EO56="",E2185=""),"",'statement of marks'!$EO56)</f>
        <v/>
      </c>
      <c r="F2195" s="545" t="str">
        <f>IF(OR('statement of marks'!$EO56="",F2185=""),"",'statement of marks'!$EO56)</f>
        <v/>
      </c>
      <c r="G2195" s="545" t="str">
        <f>IF(OR('statement of marks'!$EO56="",G2185=""),"",'statement of marks'!$EO56)</f>
        <v/>
      </c>
      <c r="H2195" s="341"/>
    </row>
    <row r="2196" spans="1:8" ht="17" customHeight="1">
      <c r="A2196" s="339"/>
      <c r="B2196" s="368" t="s">
        <v>620</v>
      </c>
      <c r="C2196" s="545" t="str">
        <f>IF(OR(C2194="",C2195=""),"",C2194/C2195*100)</f>
        <v/>
      </c>
      <c r="D2196" s="545" t="str">
        <f t="shared" ref="D2196:G2196" si="52">IF(OR(D2194="",D2195=""),"",D2194/D2195*100)</f>
        <v/>
      </c>
      <c r="E2196" s="545" t="str">
        <f t="shared" si="52"/>
        <v/>
      </c>
      <c r="F2196" s="545" t="str">
        <f t="shared" si="52"/>
        <v/>
      </c>
      <c r="G2196" s="545" t="str">
        <f t="shared" si="52"/>
        <v/>
      </c>
      <c r="H2196" s="341"/>
    </row>
    <row r="2197" spans="1:8" ht="17" customHeight="1">
      <c r="A2197" s="339"/>
      <c r="B2197" s="368" t="s">
        <v>621</v>
      </c>
      <c r="C2197" s="545"/>
      <c r="D2197" s="545"/>
      <c r="E2197" s="545"/>
      <c r="F2197" s="545"/>
      <c r="G2197" s="545"/>
      <c r="H2197" s="341"/>
    </row>
    <row r="2198" spans="1:8" ht="17" customHeight="1">
      <c r="A2198" s="339"/>
      <c r="B2198" s="369" t="s">
        <v>618</v>
      </c>
      <c r="C2198" s="1126" t="str">
        <f>IF('statement of marks'!EY56="","",'statement of marks'!EY56)</f>
        <v/>
      </c>
      <c r="D2198" s="1127"/>
      <c r="E2198" s="1127"/>
      <c r="F2198" s="1127"/>
      <c r="G2198" s="1127"/>
      <c r="H2198" s="1128"/>
    </row>
    <row r="2199" spans="1:8" ht="17" customHeight="1">
      <c r="A2199" s="1098"/>
      <c r="B2199" s="1099"/>
      <c r="C2199" s="1090"/>
      <c r="D2199" s="1090"/>
      <c r="E2199" s="1090"/>
      <c r="F2199" s="1091"/>
      <c r="G2199" s="1091"/>
      <c r="H2199" s="1092"/>
    </row>
    <row r="2200" spans="1:8" ht="17" customHeight="1" thickBot="1">
      <c r="A2200" s="1096" t="s">
        <v>623</v>
      </c>
      <c r="B2200" s="1097"/>
      <c r="C2200" s="1102" t="s">
        <v>73</v>
      </c>
      <c r="D2200" s="1102"/>
      <c r="E2200" s="1102"/>
      <c r="F2200" s="1103" t="s">
        <v>624</v>
      </c>
      <c r="G2200" s="1103"/>
      <c r="H2200" s="1104"/>
    </row>
    <row r="2201" spans="1:8" ht="17" customHeight="1">
      <c r="A2201" s="1079" t="s">
        <v>592</v>
      </c>
      <c r="B2201" s="1080"/>
      <c r="C2201" s="1080"/>
      <c r="D2201" s="1080"/>
      <c r="E2201" s="1080"/>
      <c r="F2201" s="1080"/>
      <c r="G2201" s="1080"/>
      <c r="H2201" s="1081"/>
    </row>
    <row r="2202" spans="1:8" ht="17" customHeight="1">
      <c r="A2202" s="1082" t="s">
        <v>611</v>
      </c>
      <c r="B2202" s="1083"/>
      <c r="C2202" s="1083"/>
      <c r="D2202" s="1083"/>
      <c r="E2202" s="1083"/>
      <c r="F2202" s="1083"/>
      <c r="G2202" s="1083"/>
      <c r="H2202" s="1084"/>
    </row>
    <row r="2203" spans="1:8" ht="17" customHeight="1">
      <c r="A2203" s="339"/>
      <c r="B2203" s="1085" t="s">
        <v>74</v>
      </c>
      <c r="C2203" s="1085"/>
      <c r="D2203" s="527">
        <f>YEAR(details!F57)</f>
        <v>1900</v>
      </c>
      <c r="E2203" s="528" t="s">
        <v>594</v>
      </c>
      <c r="F2203" s="527" t="str">
        <f>'statement of marks'!$F$3</f>
        <v>2015-16</v>
      </c>
      <c r="G2203" s="1085" t="s">
        <v>595</v>
      </c>
      <c r="H2203" s="1086"/>
    </row>
    <row r="2204" spans="1:8" ht="17" customHeight="1">
      <c r="A2204" s="339"/>
      <c r="B2204" s="1062" t="s">
        <v>593</v>
      </c>
      <c r="C2204" s="1063"/>
      <c r="D2204" s="1077" t="str">
        <f>'statement of marks'!$A$1</f>
        <v>jk- ck- ek/;fed fo|ky; uohu] fuEckgsM+k</v>
      </c>
      <c r="E2204" s="1077"/>
      <c r="F2204" s="1077"/>
      <c r="G2204" s="1077"/>
      <c r="H2204" s="1078"/>
    </row>
    <row r="2205" spans="1:8" ht="17" customHeight="1">
      <c r="A2205" s="339"/>
      <c r="B2205" s="1062" t="str">
        <f>'statement of marks'!$H$3</f>
        <v>fo|ky; dk Mk;l dksM+ →</v>
      </c>
      <c r="C2205" s="1063"/>
      <c r="D2205" s="1073" t="str">
        <f>'statement of marks'!$I$3</f>
        <v>00001</v>
      </c>
      <c r="E2205" s="1074"/>
      <c r="F2205" s="1075"/>
      <c r="G2205" s="1075"/>
      <c r="H2205" s="1076"/>
    </row>
    <row r="2206" spans="1:8" ht="17" customHeight="1">
      <c r="A2206" s="339"/>
      <c r="B2206" s="1062" t="s">
        <v>579</v>
      </c>
      <c r="C2206" s="1063"/>
      <c r="D2206" s="1077" t="str">
        <f>IF('statement of marks'!H57="","",'statement of marks'!H57)</f>
        <v>v 051</v>
      </c>
      <c r="E2206" s="1077"/>
      <c r="F2206" s="1077"/>
      <c r="G2206" s="1077"/>
      <c r="H2206" s="1078"/>
    </row>
    <row r="2207" spans="1:8" ht="17" customHeight="1">
      <c r="A2207" s="339"/>
      <c r="B2207" s="1062" t="s">
        <v>596</v>
      </c>
      <c r="C2207" s="1063"/>
      <c r="D2207" s="529" t="str">
        <f>IF('statement of marks'!C57="B","Nk=",IF('statement of marks'!C57="G","Nk=k",""))</f>
        <v/>
      </c>
      <c r="E2207" s="529" t="s">
        <v>585</v>
      </c>
      <c r="F2207" s="1111" t="str">
        <f>IF('statement of marks'!B57="","",'statement of marks'!B57)</f>
        <v/>
      </c>
      <c r="G2207" s="1111"/>
      <c r="H2207" s="1112"/>
    </row>
    <row r="2208" spans="1:8" ht="17" customHeight="1">
      <c r="A2208" s="339"/>
      <c r="B2208" s="1062" t="s">
        <v>581</v>
      </c>
      <c r="C2208" s="1063"/>
      <c r="D2208" s="1077" t="str">
        <f>IF('statement of marks'!J57="","",'statement of marks'!J57)</f>
        <v>l 051</v>
      </c>
      <c r="E2208" s="1077"/>
      <c r="F2208" s="1077"/>
      <c r="G2208" s="1077"/>
      <c r="H2208" s="1078"/>
    </row>
    <row r="2209" spans="1:8" ht="17" customHeight="1">
      <c r="A2209" s="339"/>
      <c r="B2209" s="1062" t="s">
        <v>580</v>
      </c>
      <c r="C2209" s="1063"/>
      <c r="D2209" s="1077" t="str">
        <f>IF('statement of marks'!I57="","",'statement of marks'!I57)</f>
        <v>c 051</v>
      </c>
      <c r="E2209" s="1077"/>
      <c r="F2209" s="1077"/>
      <c r="G2209" s="1077"/>
      <c r="H2209" s="1078"/>
    </row>
    <row r="2210" spans="1:8" ht="17" customHeight="1">
      <c r="A2210" s="339"/>
      <c r="B2210" s="1062" t="s">
        <v>598</v>
      </c>
      <c r="C2210" s="1063"/>
      <c r="D2210" s="1077" t="str">
        <f>IF(details!M57="","",details!M57)</f>
        <v/>
      </c>
      <c r="E2210" s="1077"/>
      <c r="F2210" s="1077"/>
      <c r="G2210" s="1077"/>
      <c r="H2210" s="1078"/>
    </row>
    <row r="2211" spans="1:8" ht="17" customHeight="1">
      <c r="A2211" s="339"/>
      <c r="B2211" s="1062" t="s">
        <v>648</v>
      </c>
      <c r="C2211" s="1063"/>
      <c r="D2211" s="1077" t="str">
        <f>IF(details!N57="","",details!N57)</f>
        <v/>
      </c>
      <c r="E2211" s="1077"/>
      <c r="F2211" s="1077"/>
      <c r="G2211" s="1077"/>
      <c r="H2211" s="1078"/>
    </row>
    <row r="2212" spans="1:8" ht="17" customHeight="1">
      <c r="A2212" s="339"/>
      <c r="B2212" s="1062" t="s">
        <v>71</v>
      </c>
      <c r="C2212" s="1063"/>
      <c r="D2212" s="530">
        <f>'statement of marks'!$D$3</f>
        <v>3</v>
      </c>
      <c r="E2212" s="531" t="s">
        <v>583</v>
      </c>
      <c r="F2212" s="530" t="str">
        <f>IF('statement of marks'!E57="","",'statement of marks'!E57)</f>
        <v/>
      </c>
      <c r="G2212" s="531" t="s">
        <v>597</v>
      </c>
      <c r="H2212" s="340" t="str">
        <f>IF(details!F57="","",details!F57)</f>
        <v/>
      </c>
    </row>
    <row r="2213" spans="1:8" ht="17" customHeight="1">
      <c r="A2213" s="339"/>
      <c r="B2213" s="1062" t="s">
        <v>587</v>
      </c>
      <c r="C2213" s="1063"/>
      <c r="D2213" s="1115" t="str">
        <f>IF('statement of marks'!F57="","",'statement of marks'!F57)</f>
        <v/>
      </c>
      <c r="E2213" s="1115"/>
      <c r="F2213" s="1115"/>
      <c r="G2213" s="1115"/>
      <c r="H2213" s="1116"/>
    </row>
    <row r="2214" spans="1:8" ht="17" customHeight="1">
      <c r="A2214" s="339"/>
      <c r="B2214" s="1062" t="s">
        <v>588</v>
      </c>
      <c r="C2214" s="1063"/>
      <c r="D2214" s="1117" t="str">
        <f>IF('statement of marks'!G57="","",'statement of marks'!G57)</f>
        <v/>
      </c>
      <c r="E2214" s="1117"/>
      <c r="F2214" s="1117"/>
      <c r="G2214" s="1117"/>
      <c r="H2214" s="1118"/>
    </row>
    <row r="2215" spans="1:8" ht="17" customHeight="1">
      <c r="A2215" s="339"/>
      <c r="B2215" s="1087" t="s">
        <v>599</v>
      </c>
      <c r="C2215" s="1088"/>
      <c r="D2215" s="1088"/>
      <c r="E2215" s="1089"/>
      <c r="F2215" s="1119" t="str">
        <f>IF(details!P57="","",details!P57)</f>
        <v/>
      </c>
      <c r="G2215" s="1119"/>
      <c r="H2215" s="1120"/>
    </row>
    <row r="2216" spans="1:8" ht="17" customHeight="1">
      <c r="A2216" s="339"/>
      <c r="B2216" s="1062" t="s">
        <v>603</v>
      </c>
      <c r="C2216" s="1063"/>
      <c r="D2216" s="1077" t="str">
        <f>IF(details!L57="","",details!L57)</f>
        <v>Ik 051</v>
      </c>
      <c r="E2216" s="1077"/>
      <c r="F2216" s="1077"/>
      <c r="G2216" s="1077"/>
      <c r="H2216" s="1078"/>
    </row>
    <row r="2217" spans="1:8" ht="17" customHeight="1">
      <c r="A2217" s="339"/>
      <c r="B2217" s="1062" t="s">
        <v>604</v>
      </c>
      <c r="C2217" s="1063"/>
      <c r="D2217" s="1077" t="str">
        <f>IF(details!O57="","",details!O57)</f>
        <v/>
      </c>
      <c r="E2217" s="1077"/>
      <c r="F2217" s="1077"/>
      <c r="G2217" s="1077"/>
      <c r="H2217" s="1078"/>
    </row>
    <row r="2218" spans="1:8" ht="17" customHeight="1">
      <c r="A2218" s="339"/>
      <c r="B2218" s="1062" t="s">
        <v>605</v>
      </c>
      <c r="C2218" s="1063"/>
      <c r="D2218" s="532" t="str">
        <f>IF('statement of marks'!ER57="mRrh.kZ",'statement of marks'!$D$3,"")</f>
        <v/>
      </c>
      <c r="E2218" s="1065" t="s">
        <v>606</v>
      </c>
      <c r="F2218" s="1065"/>
      <c r="G2218" s="1113" t="str">
        <f>IF(D2218="","",D2218+1)</f>
        <v/>
      </c>
      <c r="H2218" s="1114"/>
    </row>
    <row r="2219" spans="1:8" ht="17" customHeight="1">
      <c r="A2219" s="339"/>
      <c r="B2219" s="1062" t="s">
        <v>607</v>
      </c>
      <c r="C2219" s="1063"/>
      <c r="D2219" s="1129">
        <f>IF(details!$L$4="","",details!$L$4)</f>
        <v>42460</v>
      </c>
      <c r="E2219" s="1130"/>
      <c r="F2219" s="1121"/>
      <c r="G2219" s="1121"/>
      <c r="H2219" s="1122"/>
    </row>
    <row r="2220" spans="1:8" ht="17" customHeight="1">
      <c r="A2220" s="339"/>
      <c r="B2220" s="1121"/>
      <c r="C2220" s="1121"/>
      <c r="D2220" s="1066"/>
      <c r="E2220" s="1067"/>
      <c r="F2220" s="1124"/>
      <c r="G2220" s="1124"/>
      <c r="H2220" s="1125"/>
    </row>
    <row r="2221" spans="1:8" ht="17" customHeight="1">
      <c r="A2221" s="339"/>
      <c r="B2221" s="1121" t="str">
        <f>IF(details!$H$4="","",details!$H$4)</f>
        <v>Jherh js[kk oekZ</v>
      </c>
      <c r="C2221" s="1121"/>
      <c r="D2221" s="1066"/>
      <c r="E2221" s="1067"/>
      <c r="F2221" s="1124" t="str">
        <f>IF(details!$E$4="","",details!$E$4)</f>
        <v>Jh jk/ks';ke tk'kh</v>
      </c>
      <c r="G2221" s="1124"/>
      <c r="H2221" s="1125"/>
    </row>
    <row r="2222" spans="1:8" ht="17" customHeight="1">
      <c r="A2222" s="1123" t="s">
        <v>608</v>
      </c>
      <c r="B2222" s="1124"/>
      <c r="C2222" s="1124"/>
      <c r="D2222" s="1064" t="s">
        <v>609</v>
      </c>
      <c r="E2222" s="1064"/>
      <c r="F2222" s="1124" t="s">
        <v>610</v>
      </c>
      <c r="G2222" s="1124"/>
      <c r="H2222" s="1125"/>
    </row>
    <row r="2223" spans="1:8" ht="17" customHeight="1">
      <c r="A2223" s="1082" t="s">
        <v>619</v>
      </c>
      <c r="B2223" s="1083"/>
      <c r="C2223" s="1083"/>
      <c r="D2223" s="1083"/>
      <c r="E2223" s="1083"/>
      <c r="F2223" s="1083"/>
      <c r="G2223" s="1083"/>
      <c r="H2223" s="1084"/>
    </row>
    <row r="2224" spans="1:8" ht="17" customHeight="1">
      <c r="A2224" s="339"/>
      <c r="B2224" s="369" t="s">
        <v>579</v>
      </c>
      <c r="C2224" s="1077" t="str">
        <f>IF('statement of marks'!H57="","",'statement of marks'!H57)</f>
        <v>v 051</v>
      </c>
      <c r="D2224" s="1077"/>
      <c r="E2224" s="1077"/>
      <c r="F2224" s="1077"/>
      <c r="G2224" s="1077"/>
      <c r="H2224" s="1078"/>
    </row>
    <row r="2225" spans="1:8" ht="17" customHeight="1">
      <c r="A2225" s="339"/>
      <c r="B2225" s="369" t="s">
        <v>580</v>
      </c>
      <c r="C2225" s="1077" t="str">
        <f>IF('statement of marks'!I57="","",'statement of marks'!I57)</f>
        <v>c 051</v>
      </c>
      <c r="D2225" s="1077"/>
      <c r="E2225" s="1077"/>
      <c r="F2225" s="1077"/>
      <c r="G2225" s="1077"/>
      <c r="H2225" s="1078"/>
    </row>
    <row r="2226" spans="1:8" ht="17" customHeight="1">
      <c r="A2226" s="339"/>
      <c r="B2226" s="369" t="s">
        <v>581</v>
      </c>
      <c r="C2226" s="1077" t="str">
        <f>IF('statement of marks'!J57="","",'statement of marks'!J57)</f>
        <v>l 051</v>
      </c>
      <c r="D2226" s="1077"/>
      <c r="E2226" s="1077"/>
      <c r="F2226" s="1077"/>
      <c r="G2226" s="1077"/>
      <c r="H2226" s="1078"/>
    </row>
    <row r="2227" spans="1:8" ht="17" customHeight="1">
      <c r="A2227" s="339"/>
      <c r="B2227" s="369" t="s">
        <v>587</v>
      </c>
      <c r="C2227" s="533" t="str">
        <f>IF('statement of marks'!F57="","",'statement of marks'!F57)</f>
        <v/>
      </c>
      <c r="D2227" s="534" t="s">
        <v>622</v>
      </c>
      <c r="E2227" s="1117" t="str">
        <f>IF('statement of marks'!G57="","",'statement of marks'!G57)</f>
        <v/>
      </c>
      <c r="F2227" s="1117"/>
      <c r="G2227" s="1117"/>
      <c r="H2227" s="1118"/>
    </row>
    <row r="2228" spans="1:8" ht="17" customHeight="1">
      <c r="A2228" s="339"/>
      <c r="B2228" s="369" t="s">
        <v>584</v>
      </c>
      <c r="C2228" s="535" t="s">
        <v>612</v>
      </c>
      <c r="D2228" s="536" t="s">
        <v>613</v>
      </c>
      <c r="E2228" s="536" t="s">
        <v>614</v>
      </c>
      <c r="F2228" s="536" t="s">
        <v>615</v>
      </c>
      <c r="G2228" s="536" t="s">
        <v>616</v>
      </c>
      <c r="H2228" s="341"/>
    </row>
    <row r="2229" spans="1:8" ht="17" customHeight="1">
      <c r="A2229" s="339"/>
      <c r="B2229" s="368" t="s">
        <v>617</v>
      </c>
      <c r="C2229" s="537" t="str">
        <f>IF(AND('statement of marks'!$D$3=1,'statement of marks'!ER57="mRrh.kZ"),'statement of marks'!$F$3,"")</f>
        <v/>
      </c>
      <c r="D2229" s="537" t="str">
        <f>IF(AND('statement of marks'!$D$3=2,'statement of marks'!ER57="mRrh.kZ"),'statement of marks'!$F$3,"")</f>
        <v/>
      </c>
      <c r="E2229" s="537" t="str">
        <f>IF(AND('statement of marks'!$D$3=3,'statement of marks'!ER57="mRrh.kZ"),'statement of marks'!$F$3,"")</f>
        <v/>
      </c>
      <c r="F2229" s="537" t="str">
        <f>IF(AND('statement of marks'!$D$3=4,'statement of marks'!ER57="mRrh.kZ"),'statement of marks'!$F$3,"")</f>
        <v/>
      </c>
      <c r="G2229" s="537" t="str">
        <f>IF(AND('statement of marks'!$D$3=5,'statement of marks'!ER57="mRrh.kZ"),'statement of marks'!$F$3,"")</f>
        <v/>
      </c>
      <c r="H2229" s="341"/>
    </row>
    <row r="2230" spans="1:8" ht="17" customHeight="1">
      <c r="A2230" s="339"/>
      <c r="B2230" s="368" t="str">
        <f>'statement of marks'!$DQ$5</f>
        <v>fgUnh</v>
      </c>
      <c r="C2230" s="538"/>
      <c r="D2230" s="539"/>
      <c r="E2230" s="540" t="str">
        <f>IF(OR('statement of marks'!$DS57="",E2229=""),"",'statement of marks'!$DS57)</f>
        <v/>
      </c>
      <c r="F2230" s="540" t="str">
        <f>IF(OR('statement of marks'!$DS57="",F2229=""),"",'statement of marks'!$DS57)</f>
        <v/>
      </c>
      <c r="G2230" s="540" t="str">
        <f>IF(OR('statement of marks'!$DS57="",G2229=""),"",'statement of marks'!$DS57)</f>
        <v/>
      </c>
      <c r="H2230" s="341"/>
    </row>
    <row r="2231" spans="1:8" ht="17" customHeight="1">
      <c r="A2231" s="339"/>
      <c r="B2231" s="549" t="str">
        <f>'statement of marks'!$DW$5</f>
        <v>mnwZ</v>
      </c>
      <c r="C2231" s="538"/>
      <c r="D2231" s="539"/>
      <c r="E2231" s="540" t="str">
        <f>IF(OR('statement of marks'!$DY57="",E2229=""),"",'statement of marks'!$DY57)</f>
        <v/>
      </c>
      <c r="F2231" s="540" t="str">
        <f>IF(OR('statement of marks'!$DY57="",F2229=""),"",'statement of marks'!$DY57)</f>
        <v/>
      </c>
      <c r="G2231" s="540" t="str">
        <f>IF(OR('statement of marks'!$DY57="",G2229=""),"",'statement of marks'!$DY57)</f>
        <v/>
      </c>
      <c r="H2231" s="341"/>
    </row>
    <row r="2232" spans="1:8" ht="17" customHeight="1">
      <c r="A2232" s="339"/>
      <c r="B2232" s="368" t="str">
        <f>'statement of marks'!$DT$5</f>
        <v>vaxszth</v>
      </c>
      <c r="C2232" s="538"/>
      <c r="D2232" s="539"/>
      <c r="E2232" s="540" t="str">
        <f>IF(OR('statement of marks'!$DV57="",E2229=""),"",'statement of marks'!$DV57)</f>
        <v/>
      </c>
      <c r="F2232" s="540" t="str">
        <f>IF(OR('statement of marks'!$DV57="",F2229=""),"",'statement of marks'!$DV57)</f>
        <v/>
      </c>
      <c r="G2232" s="540" t="str">
        <f>IF(OR('statement of marks'!$DV57="",G2229=""),"",'statement of marks'!$DV57)</f>
        <v/>
      </c>
      <c r="H2232" s="341"/>
    </row>
    <row r="2233" spans="1:8" ht="17" customHeight="1">
      <c r="A2233" s="339"/>
      <c r="B2233" s="368" t="str">
        <f>'statement of marks'!$DZ$5</f>
        <v>xf.kr</v>
      </c>
      <c r="C2233" s="538"/>
      <c r="D2233" s="539"/>
      <c r="E2233" s="540" t="str">
        <f>IF(OR('statement of marks'!$EB57="",E2229=""),"",'statement of marks'!$EB57)</f>
        <v/>
      </c>
      <c r="F2233" s="540" t="str">
        <f>IF(OR('statement of marks'!$EB57="",F2229=""),"",'statement of marks'!$EB57)</f>
        <v/>
      </c>
      <c r="G2233" s="540" t="str">
        <f>IF(OR('statement of marks'!$EB57="",G2229=""),"",'statement of marks'!$EB57)</f>
        <v/>
      </c>
      <c r="H2233" s="341"/>
    </row>
    <row r="2234" spans="1:8" ht="17" customHeight="1">
      <c r="A2234" s="339"/>
      <c r="B2234" s="368" t="str">
        <f>'statement of marks'!$EC$5</f>
        <v>Ik;kZoj.k v/;;u</v>
      </c>
      <c r="C2234" s="538"/>
      <c r="D2234" s="539"/>
      <c r="E2234" s="540" t="str">
        <f>IF(OR('statement of marks'!$EE57="",E2230=""),"",'statement of marks'!$EE57)</f>
        <v/>
      </c>
      <c r="F2234" s="540" t="str">
        <f>IF(OR('statement of marks'!$EE57="",F2230=""),"",'statement of marks'!$EE57)</f>
        <v/>
      </c>
      <c r="G2234" s="540" t="str">
        <f>IF(OR('statement of marks'!$EE57="",G2230=""),"",'statement of marks'!$EE57)</f>
        <v/>
      </c>
      <c r="H2234" s="341"/>
    </row>
    <row r="2235" spans="1:8" ht="17" customHeight="1">
      <c r="A2235" s="339"/>
      <c r="B2235" s="368" t="str">
        <f>'statement of marks'!$EF$5</f>
        <v>dk;kZuqHko</v>
      </c>
      <c r="C2235" s="538"/>
      <c r="D2235" s="539"/>
      <c r="E2235" s="540" t="str">
        <f>IF(OR('statement of marks'!$EH57="",E2229=""),"",'statement of marks'!$EH57)</f>
        <v/>
      </c>
      <c r="F2235" s="540" t="str">
        <f>IF(OR('statement of marks'!$EH57="",F2229=""),"",'statement of marks'!$EH57)</f>
        <v/>
      </c>
      <c r="G2235" s="540" t="str">
        <f>IF(OR('statement of marks'!$EH57="",G2229=""),"",'statement of marks'!$EH57)</f>
        <v/>
      </c>
      <c r="H2235" s="341"/>
    </row>
    <row r="2236" spans="1:8" ht="17" customHeight="1">
      <c r="A2236" s="339"/>
      <c r="B2236" s="368" t="str">
        <f>'statement of marks'!$EI$5</f>
        <v>dyk f'k{kk</v>
      </c>
      <c r="C2236" s="538"/>
      <c r="D2236" s="539"/>
      <c r="E2236" s="541" t="str">
        <f>IF(OR('statement of marks'!$EK57="",E2229=""),"",'statement of marks'!$EK57)</f>
        <v/>
      </c>
      <c r="F2236" s="541" t="str">
        <f>IF(OR('statement of marks'!$EK57="",F2229=""),"",'statement of marks'!$EK57)</f>
        <v/>
      </c>
      <c r="G2236" s="541" t="str">
        <f>IF(OR('statement of marks'!$EK57="",G2229=""),"",'statement of marks'!$EK57)</f>
        <v/>
      </c>
      <c r="H2236" s="341"/>
    </row>
    <row r="2237" spans="1:8" ht="17" customHeight="1">
      <c r="A2237" s="339"/>
      <c r="B2237" s="342" t="s">
        <v>649</v>
      </c>
      <c r="C2237" s="542" t="str">
        <f>C2229</f>
        <v/>
      </c>
      <c r="D2237" s="542" t="str">
        <f>D2229</f>
        <v/>
      </c>
      <c r="E2237" s="542" t="str">
        <f>E2229</f>
        <v/>
      </c>
      <c r="F2237" s="542" t="str">
        <f>F2229</f>
        <v/>
      </c>
      <c r="G2237" s="542" t="str">
        <f>G2229</f>
        <v/>
      </c>
      <c r="H2237" s="341"/>
    </row>
    <row r="2238" spans="1:8" ht="17" customHeight="1">
      <c r="A2238" s="339"/>
      <c r="B2238" s="368" t="str">
        <f>'statement of marks'!$EP$5</f>
        <v>Nk= mifLFkfr</v>
      </c>
      <c r="C2238" s="543"/>
      <c r="D2238" s="543"/>
      <c r="E2238" s="544" t="str">
        <f>IF(OR('statement of marks'!$EP57="",E2229=""),"",'statement of marks'!$EP57)</f>
        <v/>
      </c>
      <c r="F2238" s="544" t="str">
        <f>IF(OR('statement of marks'!$EP57="",F2229=""),"",'statement of marks'!$EP57)</f>
        <v/>
      </c>
      <c r="G2238" s="544" t="str">
        <f>IF(OR('statement of marks'!$EP57="",G2229=""),"",'statement of marks'!$EP57)</f>
        <v/>
      </c>
      <c r="H2238" s="341"/>
    </row>
    <row r="2239" spans="1:8" ht="17" customHeight="1">
      <c r="A2239" s="339"/>
      <c r="B2239" s="368" t="str">
        <f>'statement of marks'!$EO$5</f>
        <v>dqy ehfVax</v>
      </c>
      <c r="C2239" s="545"/>
      <c r="D2239" s="545"/>
      <c r="E2239" s="545" t="str">
        <f>IF(OR('statement of marks'!$EO57="",E2229=""),"",'statement of marks'!$EO57)</f>
        <v/>
      </c>
      <c r="F2239" s="545" t="str">
        <f>IF(OR('statement of marks'!$EO57="",F2229=""),"",'statement of marks'!$EO57)</f>
        <v/>
      </c>
      <c r="G2239" s="545" t="str">
        <f>IF(OR('statement of marks'!$EO57="",G2229=""),"",'statement of marks'!$EO57)</f>
        <v/>
      </c>
      <c r="H2239" s="341"/>
    </row>
    <row r="2240" spans="1:8" ht="17" customHeight="1">
      <c r="A2240" s="339"/>
      <c r="B2240" s="368" t="s">
        <v>620</v>
      </c>
      <c r="C2240" s="545" t="str">
        <f>IF(OR(C2238="",C2239=""),"",C2238/C2239*100)</f>
        <v/>
      </c>
      <c r="D2240" s="545" t="str">
        <f t="shared" ref="D2240:G2240" si="53">IF(OR(D2238="",D2239=""),"",D2238/D2239*100)</f>
        <v/>
      </c>
      <c r="E2240" s="545" t="str">
        <f t="shared" si="53"/>
        <v/>
      </c>
      <c r="F2240" s="545" t="str">
        <f t="shared" si="53"/>
        <v/>
      </c>
      <c r="G2240" s="545" t="str">
        <f t="shared" si="53"/>
        <v/>
      </c>
      <c r="H2240" s="341"/>
    </row>
    <row r="2241" spans="1:8" ht="17" customHeight="1">
      <c r="A2241" s="339"/>
      <c r="B2241" s="368" t="s">
        <v>621</v>
      </c>
      <c r="C2241" s="545"/>
      <c r="D2241" s="545"/>
      <c r="E2241" s="545"/>
      <c r="F2241" s="545"/>
      <c r="G2241" s="545"/>
      <c r="H2241" s="341"/>
    </row>
    <row r="2242" spans="1:8" ht="17" customHeight="1">
      <c r="A2242" s="339"/>
      <c r="B2242" s="369" t="s">
        <v>618</v>
      </c>
      <c r="C2242" s="1126" t="str">
        <f>IF('statement of marks'!EY57="","",'statement of marks'!EY57)</f>
        <v/>
      </c>
      <c r="D2242" s="1127"/>
      <c r="E2242" s="1127"/>
      <c r="F2242" s="1127"/>
      <c r="G2242" s="1127"/>
      <c r="H2242" s="1128"/>
    </row>
    <row r="2243" spans="1:8" ht="17" customHeight="1">
      <c r="A2243" s="1098"/>
      <c r="B2243" s="1099"/>
      <c r="C2243" s="1090"/>
      <c r="D2243" s="1090"/>
      <c r="E2243" s="1090"/>
      <c r="F2243" s="1091"/>
      <c r="G2243" s="1091"/>
      <c r="H2243" s="1092"/>
    </row>
    <row r="2244" spans="1:8" ht="17" customHeight="1" thickBot="1">
      <c r="A2244" s="1096" t="s">
        <v>623</v>
      </c>
      <c r="B2244" s="1097"/>
      <c r="C2244" s="1102" t="s">
        <v>73</v>
      </c>
      <c r="D2244" s="1102"/>
      <c r="E2244" s="1102"/>
      <c r="F2244" s="1103" t="s">
        <v>624</v>
      </c>
      <c r="G2244" s="1103"/>
      <c r="H2244" s="1104"/>
    </row>
    <row r="2245" spans="1:8" ht="17" customHeight="1">
      <c r="A2245" s="1079" t="s">
        <v>592</v>
      </c>
      <c r="B2245" s="1080"/>
      <c r="C2245" s="1080"/>
      <c r="D2245" s="1080"/>
      <c r="E2245" s="1080"/>
      <c r="F2245" s="1080"/>
      <c r="G2245" s="1080"/>
      <c r="H2245" s="1081"/>
    </row>
    <row r="2246" spans="1:8" ht="17" customHeight="1">
      <c r="A2246" s="1082" t="s">
        <v>611</v>
      </c>
      <c r="B2246" s="1083"/>
      <c r="C2246" s="1083"/>
      <c r="D2246" s="1083"/>
      <c r="E2246" s="1083"/>
      <c r="F2246" s="1083"/>
      <c r="G2246" s="1083"/>
      <c r="H2246" s="1084"/>
    </row>
    <row r="2247" spans="1:8" ht="17" customHeight="1">
      <c r="A2247" s="339"/>
      <c r="B2247" s="1085" t="s">
        <v>74</v>
      </c>
      <c r="C2247" s="1085"/>
      <c r="D2247" s="527">
        <f>YEAR(details!F58)</f>
        <v>1900</v>
      </c>
      <c r="E2247" s="528" t="s">
        <v>594</v>
      </c>
      <c r="F2247" s="527" t="str">
        <f>'statement of marks'!$F$3</f>
        <v>2015-16</v>
      </c>
      <c r="G2247" s="1085" t="s">
        <v>595</v>
      </c>
      <c r="H2247" s="1086"/>
    </row>
    <row r="2248" spans="1:8" ht="17" customHeight="1">
      <c r="A2248" s="339"/>
      <c r="B2248" s="1062" t="s">
        <v>593</v>
      </c>
      <c r="C2248" s="1063"/>
      <c r="D2248" s="1077" t="str">
        <f>'statement of marks'!$A$1</f>
        <v>jk- ck- ek/;fed fo|ky; uohu] fuEckgsM+k</v>
      </c>
      <c r="E2248" s="1077"/>
      <c r="F2248" s="1077"/>
      <c r="G2248" s="1077"/>
      <c r="H2248" s="1078"/>
    </row>
    <row r="2249" spans="1:8" ht="17" customHeight="1">
      <c r="A2249" s="339"/>
      <c r="B2249" s="1062" t="str">
        <f>'statement of marks'!$H$3</f>
        <v>fo|ky; dk Mk;l dksM+ →</v>
      </c>
      <c r="C2249" s="1063"/>
      <c r="D2249" s="1073" t="str">
        <f>'statement of marks'!$I$3</f>
        <v>00001</v>
      </c>
      <c r="E2249" s="1074"/>
      <c r="F2249" s="1075"/>
      <c r="G2249" s="1075"/>
      <c r="H2249" s="1076"/>
    </row>
    <row r="2250" spans="1:8" ht="17" customHeight="1">
      <c r="A2250" s="339"/>
      <c r="B2250" s="1062" t="s">
        <v>579</v>
      </c>
      <c r="C2250" s="1063"/>
      <c r="D2250" s="1077" t="str">
        <f>IF('statement of marks'!H58="","",'statement of marks'!H58)</f>
        <v>v 052</v>
      </c>
      <c r="E2250" s="1077"/>
      <c r="F2250" s="1077"/>
      <c r="G2250" s="1077"/>
      <c r="H2250" s="1078"/>
    </row>
    <row r="2251" spans="1:8" ht="17" customHeight="1">
      <c r="A2251" s="339"/>
      <c r="B2251" s="1062" t="s">
        <v>596</v>
      </c>
      <c r="C2251" s="1063"/>
      <c r="D2251" s="529" t="str">
        <f>IF('statement of marks'!C58="B","Nk=",IF('statement of marks'!C58="G","Nk=k",""))</f>
        <v/>
      </c>
      <c r="E2251" s="529" t="s">
        <v>585</v>
      </c>
      <c r="F2251" s="1111" t="str">
        <f>IF('statement of marks'!B58="","",'statement of marks'!B58)</f>
        <v/>
      </c>
      <c r="G2251" s="1111"/>
      <c r="H2251" s="1112"/>
    </row>
    <row r="2252" spans="1:8" ht="17" customHeight="1">
      <c r="A2252" s="339"/>
      <c r="B2252" s="1062" t="s">
        <v>581</v>
      </c>
      <c r="C2252" s="1063"/>
      <c r="D2252" s="1077" t="str">
        <f>IF('statement of marks'!J58="","",'statement of marks'!J58)</f>
        <v>l 052</v>
      </c>
      <c r="E2252" s="1077"/>
      <c r="F2252" s="1077"/>
      <c r="G2252" s="1077"/>
      <c r="H2252" s="1078"/>
    </row>
    <row r="2253" spans="1:8" ht="17" customHeight="1">
      <c r="A2253" s="339"/>
      <c r="B2253" s="1062" t="s">
        <v>580</v>
      </c>
      <c r="C2253" s="1063"/>
      <c r="D2253" s="1077" t="str">
        <f>IF('statement of marks'!I58="","",'statement of marks'!I58)</f>
        <v>c 052</v>
      </c>
      <c r="E2253" s="1077"/>
      <c r="F2253" s="1077"/>
      <c r="G2253" s="1077"/>
      <c r="H2253" s="1078"/>
    </row>
    <row r="2254" spans="1:8" ht="17" customHeight="1">
      <c r="A2254" s="339"/>
      <c r="B2254" s="1062" t="s">
        <v>598</v>
      </c>
      <c r="C2254" s="1063"/>
      <c r="D2254" s="1077" t="str">
        <f>IF(details!M58="","",details!M58)</f>
        <v/>
      </c>
      <c r="E2254" s="1077"/>
      <c r="F2254" s="1077"/>
      <c r="G2254" s="1077"/>
      <c r="H2254" s="1078"/>
    </row>
    <row r="2255" spans="1:8" ht="17" customHeight="1">
      <c r="A2255" s="339"/>
      <c r="B2255" s="1062" t="s">
        <v>648</v>
      </c>
      <c r="C2255" s="1063"/>
      <c r="D2255" s="1077" t="str">
        <f>IF(details!N58="","",details!N58)</f>
        <v/>
      </c>
      <c r="E2255" s="1077"/>
      <c r="F2255" s="1077"/>
      <c r="G2255" s="1077"/>
      <c r="H2255" s="1078"/>
    </row>
    <row r="2256" spans="1:8" ht="17" customHeight="1">
      <c r="A2256" s="339"/>
      <c r="B2256" s="1062" t="s">
        <v>71</v>
      </c>
      <c r="C2256" s="1063"/>
      <c r="D2256" s="530">
        <f>'statement of marks'!$D$3</f>
        <v>3</v>
      </c>
      <c r="E2256" s="531" t="s">
        <v>583</v>
      </c>
      <c r="F2256" s="530" t="str">
        <f>IF('statement of marks'!E58="","",'statement of marks'!E58)</f>
        <v/>
      </c>
      <c r="G2256" s="531" t="s">
        <v>597</v>
      </c>
      <c r="H2256" s="340" t="str">
        <f>IF(details!F58="","",details!F58)</f>
        <v/>
      </c>
    </row>
    <row r="2257" spans="1:8" ht="17" customHeight="1">
      <c r="A2257" s="339"/>
      <c r="B2257" s="1062" t="s">
        <v>587</v>
      </c>
      <c r="C2257" s="1063"/>
      <c r="D2257" s="1115" t="str">
        <f>IF('statement of marks'!F58="","",'statement of marks'!F58)</f>
        <v/>
      </c>
      <c r="E2257" s="1115"/>
      <c r="F2257" s="1115"/>
      <c r="G2257" s="1115"/>
      <c r="H2257" s="1116"/>
    </row>
    <row r="2258" spans="1:8" ht="17" customHeight="1">
      <c r="A2258" s="339"/>
      <c r="B2258" s="1062" t="s">
        <v>588</v>
      </c>
      <c r="C2258" s="1063"/>
      <c r="D2258" s="1117" t="str">
        <f>IF('statement of marks'!G58="","",'statement of marks'!G58)</f>
        <v/>
      </c>
      <c r="E2258" s="1117"/>
      <c r="F2258" s="1117"/>
      <c r="G2258" s="1117"/>
      <c r="H2258" s="1118"/>
    </row>
    <row r="2259" spans="1:8" ht="17" customHeight="1">
      <c r="A2259" s="339"/>
      <c r="B2259" s="1087" t="s">
        <v>599</v>
      </c>
      <c r="C2259" s="1088"/>
      <c r="D2259" s="1088"/>
      <c r="E2259" s="1089"/>
      <c r="F2259" s="1119" t="str">
        <f>IF(details!P58="","",details!P58)</f>
        <v/>
      </c>
      <c r="G2259" s="1119"/>
      <c r="H2259" s="1120"/>
    </row>
    <row r="2260" spans="1:8" ht="17" customHeight="1">
      <c r="A2260" s="339"/>
      <c r="B2260" s="1062" t="s">
        <v>603</v>
      </c>
      <c r="C2260" s="1063"/>
      <c r="D2260" s="1077" t="str">
        <f>IF(details!L58="","",details!L58)</f>
        <v>Ik 052</v>
      </c>
      <c r="E2260" s="1077"/>
      <c r="F2260" s="1077"/>
      <c r="G2260" s="1077"/>
      <c r="H2260" s="1078"/>
    </row>
    <row r="2261" spans="1:8" ht="17" customHeight="1">
      <c r="A2261" s="339"/>
      <c r="B2261" s="1062" t="s">
        <v>604</v>
      </c>
      <c r="C2261" s="1063"/>
      <c r="D2261" s="1077" t="str">
        <f>IF(details!O58="","",details!O58)</f>
        <v/>
      </c>
      <c r="E2261" s="1077"/>
      <c r="F2261" s="1077"/>
      <c r="G2261" s="1077"/>
      <c r="H2261" s="1078"/>
    </row>
    <row r="2262" spans="1:8" ht="17" customHeight="1">
      <c r="A2262" s="339"/>
      <c r="B2262" s="1062" t="s">
        <v>605</v>
      </c>
      <c r="C2262" s="1063"/>
      <c r="D2262" s="532" t="str">
        <f>IF('statement of marks'!ER58="mRrh.kZ",'statement of marks'!$D$3,"")</f>
        <v/>
      </c>
      <c r="E2262" s="1065" t="s">
        <v>606</v>
      </c>
      <c r="F2262" s="1065"/>
      <c r="G2262" s="1113" t="str">
        <f>IF(D2262="","",D2262+1)</f>
        <v/>
      </c>
      <c r="H2262" s="1114"/>
    </row>
    <row r="2263" spans="1:8" ht="17" customHeight="1">
      <c r="A2263" s="339"/>
      <c r="B2263" s="1062" t="s">
        <v>607</v>
      </c>
      <c r="C2263" s="1063"/>
      <c r="D2263" s="1129">
        <f>IF(details!$L$4="","",details!$L$4)</f>
        <v>42460</v>
      </c>
      <c r="E2263" s="1130"/>
      <c r="F2263" s="1121"/>
      <c r="G2263" s="1121"/>
      <c r="H2263" s="1122"/>
    </row>
    <row r="2264" spans="1:8" ht="17" customHeight="1">
      <c r="A2264" s="339"/>
      <c r="B2264" s="1121"/>
      <c r="C2264" s="1121"/>
      <c r="D2264" s="1066"/>
      <c r="E2264" s="1067"/>
      <c r="F2264" s="1124"/>
      <c r="G2264" s="1124"/>
      <c r="H2264" s="1125"/>
    </row>
    <row r="2265" spans="1:8" ht="17" customHeight="1">
      <c r="A2265" s="339"/>
      <c r="B2265" s="1121" t="str">
        <f>IF(details!$H$4="","",details!$H$4)</f>
        <v>Jherh js[kk oekZ</v>
      </c>
      <c r="C2265" s="1121"/>
      <c r="D2265" s="1066"/>
      <c r="E2265" s="1067"/>
      <c r="F2265" s="1124" t="str">
        <f>IF(details!$E$4="","",details!$E$4)</f>
        <v>Jh jk/ks';ke tk'kh</v>
      </c>
      <c r="G2265" s="1124"/>
      <c r="H2265" s="1125"/>
    </row>
    <row r="2266" spans="1:8" ht="17" customHeight="1">
      <c r="A2266" s="1123" t="s">
        <v>608</v>
      </c>
      <c r="B2266" s="1124"/>
      <c r="C2266" s="1124"/>
      <c r="D2266" s="1064" t="s">
        <v>609</v>
      </c>
      <c r="E2266" s="1064"/>
      <c r="F2266" s="1124" t="s">
        <v>610</v>
      </c>
      <c r="G2266" s="1124"/>
      <c r="H2266" s="1125"/>
    </row>
    <row r="2267" spans="1:8" ht="17" customHeight="1">
      <c r="A2267" s="1082" t="s">
        <v>619</v>
      </c>
      <c r="B2267" s="1083"/>
      <c r="C2267" s="1083"/>
      <c r="D2267" s="1083"/>
      <c r="E2267" s="1083"/>
      <c r="F2267" s="1083"/>
      <c r="G2267" s="1083"/>
      <c r="H2267" s="1084"/>
    </row>
    <row r="2268" spans="1:8" ht="17" customHeight="1">
      <c r="A2268" s="339"/>
      <c r="B2268" s="369" t="s">
        <v>579</v>
      </c>
      <c r="C2268" s="1077" t="str">
        <f>IF('statement of marks'!H58="","",'statement of marks'!H58)</f>
        <v>v 052</v>
      </c>
      <c r="D2268" s="1077"/>
      <c r="E2268" s="1077"/>
      <c r="F2268" s="1077"/>
      <c r="G2268" s="1077"/>
      <c r="H2268" s="1078"/>
    </row>
    <row r="2269" spans="1:8" ht="17" customHeight="1">
      <c r="A2269" s="339"/>
      <c r="B2269" s="369" t="s">
        <v>580</v>
      </c>
      <c r="C2269" s="1077" t="str">
        <f>IF('statement of marks'!I58="","",'statement of marks'!I58)</f>
        <v>c 052</v>
      </c>
      <c r="D2269" s="1077"/>
      <c r="E2269" s="1077"/>
      <c r="F2269" s="1077"/>
      <c r="G2269" s="1077"/>
      <c r="H2269" s="1078"/>
    </row>
    <row r="2270" spans="1:8" ht="17" customHeight="1">
      <c r="A2270" s="339"/>
      <c r="B2270" s="369" t="s">
        <v>581</v>
      </c>
      <c r="C2270" s="1077" t="str">
        <f>IF('statement of marks'!J58="","",'statement of marks'!J58)</f>
        <v>l 052</v>
      </c>
      <c r="D2270" s="1077"/>
      <c r="E2270" s="1077"/>
      <c r="F2270" s="1077"/>
      <c r="G2270" s="1077"/>
      <c r="H2270" s="1078"/>
    </row>
    <row r="2271" spans="1:8" ht="17" customHeight="1">
      <c r="A2271" s="339"/>
      <c r="B2271" s="369" t="s">
        <v>587</v>
      </c>
      <c r="C2271" s="533" t="str">
        <f>IF('statement of marks'!F58="","",'statement of marks'!F58)</f>
        <v/>
      </c>
      <c r="D2271" s="534" t="s">
        <v>622</v>
      </c>
      <c r="E2271" s="1117" t="str">
        <f>IF('statement of marks'!G58="","",'statement of marks'!G58)</f>
        <v/>
      </c>
      <c r="F2271" s="1117"/>
      <c r="G2271" s="1117"/>
      <c r="H2271" s="1118"/>
    </row>
    <row r="2272" spans="1:8" ht="17" customHeight="1">
      <c r="A2272" s="339"/>
      <c r="B2272" s="369" t="s">
        <v>584</v>
      </c>
      <c r="C2272" s="535" t="s">
        <v>612</v>
      </c>
      <c r="D2272" s="536" t="s">
        <v>613</v>
      </c>
      <c r="E2272" s="536" t="s">
        <v>614</v>
      </c>
      <c r="F2272" s="536" t="s">
        <v>615</v>
      </c>
      <c r="G2272" s="536" t="s">
        <v>616</v>
      </c>
      <c r="H2272" s="341"/>
    </row>
    <row r="2273" spans="1:8" ht="17" customHeight="1">
      <c r="A2273" s="339"/>
      <c r="B2273" s="368" t="s">
        <v>617</v>
      </c>
      <c r="C2273" s="537" t="str">
        <f>IF(AND('statement of marks'!$D$3=1,'statement of marks'!ER58="mRrh.kZ"),'statement of marks'!$F$3,"")</f>
        <v/>
      </c>
      <c r="D2273" s="537" t="str">
        <f>IF(AND('statement of marks'!$D$3=2,'statement of marks'!ER58="mRrh.kZ"),'statement of marks'!$F$3,"")</f>
        <v/>
      </c>
      <c r="E2273" s="537" t="str">
        <f>IF(AND('statement of marks'!$D$3=3,'statement of marks'!ER58="mRrh.kZ"),'statement of marks'!$F$3,"")</f>
        <v/>
      </c>
      <c r="F2273" s="537" t="str">
        <f>IF(AND('statement of marks'!$D$3=4,'statement of marks'!ER58="mRrh.kZ"),'statement of marks'!$F$3,"")</f>
        <v/>
      </c>
      <c r="G2273" s="537" t="str">
        <f>IF(AND('statement of marks'!$D$3=5,'statement of marks'!ER58="mRrh.kZ"),'statement of marks'!$F$3,"")</f>
        <v/>
      </c>
      <c r="H2273" s="341"/>
    </row>
    <row r="2274" spans="1:8" ht="17" customHeight="1">
      <c r="A2274" s="339"/>
      <c r="B2274" s="368" t="str">
        <f>'statement of marks'!$DQ$5</f>
        <v>fgUnh</v>
      </c>
      <c r="C2274" s="538"/>
      <c r="D2274" s="539"/>
      <c r="E2274" s="540" t="str">
        <f>IF(OR('statement of marks'!$DS58="",E2273=""),"",'statement of marks'!$DS58)</f>
        <v/>
      </c>
      <c r="F2274" s="540" t="str">
        <f>IF(OR('statement of marks'!$DS58="",F2273=""),"",'statement of marks'!$DS58)</f>
        <v/>
      </c>
      <c r="G2274" s="540" t="str">
        <f>IF(OR('statement of marks'!$DS58="",G2273=""),"",'statement of marks'!$DS58)</f>
        <v/>
      </c>
      <c r="H2274" s="341"/>
    </row>
    <row r="2275" spans="1:8" ht="17" customHeight="1">
      <c r="A2275" s="339"/>
      <c r="B2275" s="549" t="str">
        <f>'statement of marks'!$DW$5</f>
        <v>mnwZ</v>
      </c>
      <c r="C2275" s="538"/>
      <c r="D2275" s="539"/>
      <c r="E2275" s="540" t="str">
        <f>IF(OR('statement of marks'!$DY58="",E2273=""),"",'statement of marks'!$DY58)</f>
        <v/>
      </c>
      <c r="F2275" s="540" t="str">
        <f>IF(OR('statement of marks'!$DY58="",F2273=""),"",'statement of marks'!$DY58)</f>
        <v/>
      </c>
      <c r="G2275" s="540" t="str">
        <f>IF(OR('statement of marks'!$DY58="",G2273=""),"",'statement of marks'!$DY58)</f>
        <v/>
      </c>
      <c r="H2275" s="341"/>
    </row>
    <row r="2276" spans="1:8" ht="17" customHeight="1">
      <c r="A2276" s="339"/>
      <c r="B2276" s="368" t="str">
        <f>'statement of marks'!$DT$5</f>
        <v>vaxszth</v>
      </c>
      <c r="C2276" s="538"/>
      <c r="D2276" s="539"/>
      <c r="E2276" s="540" t="str">
        <f>IF(OR('statement of marks'!$DV58="",E2273=""),"",'statement of marks'!$DV58)</f>
        <v/>
      </c>
      <c r="F2276" s="540" t="str">
        <f>IF(OR('statement of marks'!$DV58="",F2273=""),"",'statement of marks'!$DV58)</f>
        <v/>
      </c>
      <c r="G2276" s="540" t="str">
        <f>IF(OR('statement of marks'!$DV58="",G2273=""),"",'statement of marks'!$DV58)</f>
        <v/>
      </c>
      <c r="H2276" s="341"/>
    </row>
    <row r="2277" spans="1:8" ht="17" customHeight="1">
      <c r="A2277" s="339"/>
      <c r="B2277" s="368" t="str">
        <f>'statement of marks'!$DZ$5</f>
        <v>xf.kr</v>
      </c>
      <c r="C2277" s="538"/>
      <c r="D2277" s="539"/>
      <c r="E2277" s="540" t="str">
        <f>IF(OR('statement of marks'!$EB58="",E2273=""),"",'statement of marks'!$EB58)</f>
        <v/>
      </c>
      <c r="F2277" s="540" t="str">
        <f>IF(OR('statement of marks'!$EB58="",F2273=""),"",'statement of marks'!$EB58)</f>
        <v/>
      </c>
      <c r="G2277" s="540" t="str">
        <f>IF(OR('statement of marks'!$EB58="",G2273=""),"",'statement of marks'!$EB58)</f>
        <v/>
      </c>
      <c r="H2277" s="341"/>
    </row>
    <row r="2278" spans="1:8" ht="17" customHeight="1">
      <c r="A2278" s="339"/>
      <c r="B2278" s="368" t="str">
        <f>'statement of marks'!$EC$5</f>
        <v>Ik;kZoj.k v/;;u</v>
      </c>
      <c r="C2278" s="538"/>
      <c r="D2278" s="539"/>
      <c r="E2278" s="540" t="str">
        <f>IF(OR('statement of marks'!$EE58="",E2274=""),"",'statement of marks'!$EE58)</f>
        <v/>
      </c>
      <c r="F2278" s="540" t="str">
        <f>IF(OR('statement of marks'!$EE58="",F2274=""),"",'statement of marks'!$EE58)</f>
        <v/>
      </c>
      <c r="G2278" s="540" t="str">
        <f>IF(OR('statement of marks'!$EE58="",G2274=""),"",'statement of marks'!$EE58)</f>
        <v/>
      </c>
      <c r="H2278" s="341"/>
    </row>
    <row r="2279" spans="1:8" ht="17" customHeight="1">
      <c r="A2279" s="339"/>
      <c r="B2279" s="368" t="str">
        <f>'statement of marks'!$EF$5</f>
        <v>dk;kZuqHko</v>
      </c>
      <c r="C2279" s="538"/>
      <c r="D2279" s="539"/>
      <c r="E2279" s="540" t="str">
        <f>IF(OR('statement of marks'!$EH58="",E2273=""),"",'statement of marks'!$EH58)</f>
        <v/>
      </c>
      <c r="F2279" s="540" t="str">
        <f>IF(OR('statement of marks'!$EH58="",F2273=""),"",'statement of marks'!$EH58)</f>
        <v/>
      </c>
      <c r="G2279" s="540" t="str">
        <f>IF(OR('statement of marks'!$EH58="",G2273=""),"",'statement of marks'!$EH58)</f>
        <v/>
      </c>
      <c r="H2279" s="341"/>
    </row>
    <row r="2280" spans="1:8" ht="17" customHeight="1">
      <c r="A2280" s="339"/>
      <c r="B2280" s="368" t="str">
        <f>'statement of marks'!$EI$5</f>
        <v>dyk f'k{kk</v>
      </c>
      <c r="C2280" s="538"/>
      <c r="D2280" s="539"/>
      <c r="E2280" s="541" t="str">
        <f>IF(OR('statement of marks'!$EK58="",E2273=""),"",'statement of marks'!$EK58)</f>
        <v/>
      </c>
      <c r="F2280" s="541" t="str">
        <f>IF(OR('statement of marks'!$EK58="",F2273=""),"",'statement of marks'!$EK58)</f>
        <v/>
      </c>
      <c r="G2280" s="541" t="str">
        <f>IF(OR('statement of marks'!$EK58="",G2273=""),"",'statement of marks'!$EK58)</f>
        <v/>
      </c>
      <c r="H2280" s="341"/>
    </row>
    <row r="2281" spans="1:8" ht="17" customHeight="1">
      <c r="A2281" s="339"/>
      <c r="B2281" s="342" t="s">
        <v>649</v>
      </c>
      <c r="C2281" s="542" t="str">
        <f>C2273</f>
        <v/>
      </c>
      <c r="D2281" s="542" t="str">
        <f>D2273</f>
        <v/>
      </c>
      <c r="E2281" s="542" t="str">
        <f>E2273</f>
        <v/>
      </c>
      <c r="F2281" s="542" t="str">
        <f>F2273</f>
        <v/>
      </c>
      <c r="G2281" s="542" t="str">
        <f>G2273</f>
        <v/>
      </c>
      <c r="H2281" s="341"/>
    </row>
    <row r="2282" spans="1:8" ht="17" customHeight="1">
      <c r="A2282" s="339"/>
      <c r="B2282" s="368" t="str">
        <f>'statement of marks'!$EP$5</f>
        <v>Nk= mifLFkfr</v>
      </c>
      <c r="C2282" s="543"/>
      <c r="D2282" s="543"/>
      <c r="E2282" s="544" t="str">
        <f>IF(OR('statement of marks'!$EP58="",E2273=""),"",'statement of marks'!$EP58)</f>
        <v/>
      </c>
      <c r="F2282" s="544" t="str">
        <f>IF(OR('statement of marks'!$EP58="",F2273=""),"",'statement of marks'!$EP58)</f>
        <v/>
      </c>
      <c r="G2282" s="544" t="str">
        <f>IF(OR('statement of marks'!$EP58="",G2273=""),"",'statement of marks'!$EP58)</f>
        <v/>
      </c>
      <c r="H2282" s="341"/>
    </row>
    <row r="2283" spans="1:8" ht="17" customHeight="1">
      <c r="A2283" s="339"/>
      <c r="B2283" s="368" t="str">
        <f>'statement of marks'!$EO$5</f>
        <v>dqy ehfVax</v>
      </c>
      <c r="C2283" s="545"/>
      <c r="D2283" s="545"/>
      <c r="E2283" s="545" t="str">
        <f>IF(OR('statement of marks'!$EO58="",E2273=""),"",'statement of marks'!$EO58)</f>
        <v/>
      </c>
      <c r="F2283" s="545" t="str">
        <f>IF(OR('statement of marks'!$EO58="",F2273=""),"",'statement of marks'!$EO58)</f>
        <v/>
      </c>
      <c r="G2283" s="545" t="str">
        <f>IF(OR('statement of marks'!$EO58="",G2273=""),"",'statement of marks'!$EO58)</f>
        <v/>
      </c>
      <c r="H2283" s="341"/>
    </row>
    <row r="2284" spans="1:8" ht="17" customHeight="1">
      <c r="A2284" s="339"/>
      <c r="B2284" s="368" t="s">
        <v>620</v>
      </c>
      <c r="C2284" s="545" t="str">
        <f>IF(OR(C2282="",C2283=""),"",C2282/C2283*100)</f>
        <v/>
      </c>
      <c r="D2284" s="545" t="str">
        <f t="shared" ref="D2284:G2284" si="54">IF(OR(D2282="",D2283=""),"",D2282/D2283*100)</f>
        <v/>
      </c>
      <c r="E2284" s="545" t="str">
        <f t="shared" si="54"/>
        <v/>
      </c>
      <c r="F2284" s="545" t="str">
        <f t="shared" si="54"/>
        <v/>
      </c>
      <c r="G2284" s="545" t="str">
        <f t="shared" si="54"/>
        <v/>
      </c>
      <c r="H2284" s="341"/>
    </row>
    <row r="2285" spans="1:8" ht="17" customHeight="1">
      <c r="A2285" s="339"/>
      <c r="B2285" s="368" t="s">
        <v>621</v>
      </c>
      <c r="C2285" s="545"/>
      <c r="D2285" s="545"/>
      <c r="E2285" s="545"/>
      <c r="F2285" s="545"/>
      <c r="G2285" s="545"/>
      <c r="H2285" s="341"/>
    </row>
    <row r="2286" spans="1:8" ht="17" customHeight="1">
      <c r="A2286" s="339"/>
      <c r="B2286" s="369" t="s">
        <v>618</v>
      </c>
      <c r="C2286" s="1126" t="str">
        <f>IF('statement of marks'!EY58="","",'statement of marks'!EY58)</f>
        <v/>
      </c>
      <c r="D2286" s="1127"/>
      <c r="E2286" s="1127"/>
      <c r="F2286" s="1127"/>
      <c r="G2286" s="1127"/>
      <c r="H2286" s="1128"/>
    </row>
    <row r="2287" spans="1:8" ht="17" customHeight="1">
      <c r="A2287" s="1098"/>
      <c r="B2287" s="1099"/>
      <c r="C2287" s="1090"/>
      <c r="D2287" s="1090"/>
      <c r="E2287" s="1090"/>
      <c r="F2287" s="1091"/>
      <c r="G2287" s="1091"/>
      <c r="H2287" s="1092"/>
    </row>
    <row r="2288" spans="1:8" ht="17" customHeight="1" thickBot="1">
      <c r="A2288" s="1096" t="s">
        <v>623</v>
      </c>
      <c r="B2288" s="1097"/>
      <c r="C2288" s="1102" t="s">
        <v>73</v>
      </c>
      <c r="D2288" s="1102"/>
      <c r="E2288" s="1102"/>
      <c r="F2288" s="1103" t="s">
        <v>624</v>
      </c>
      <c r="G2288" s="1103"/>
      <c r="H2288" s="1104"/>
    </row>
    <row r="2289" spans="1:8" ht="17" customHeight="1">
      <c r="A2289" s="1079" t="s">
        <v>592</v>
      </c>
      <c r="B2289" s="1080"/>
      <c r="C2289" s="1080"/>
      <c r="D2289" s="1080"/>
      <c r="E2289" s="1080"/>
      <c r="F2289" s="1080"/>
      <c r="G2289" s="1080"/>
      <c r="H2289" s="1081"/>
    </row>
    <row r="2290" spans="1:8" ht="17" customHeight="1">
      <c r="A2290" s="1082" t="s">
        <v>611</v>
      </c>
      <c r="B2290" s="1083"/>
      <c r="C2290" s="1083"/>
      <c r="D2290" s="1083"/>
      <c r="E2290" s="1083"/>
      <c r="F2290" s="1083"/>
      <c r="G2290" s="1083"/>
      <c r="H2290" s="1084"/>
    </row>
    <row r="2291" spans="1:8" ht="17" customHeight="1">
      <c r="A2291" s="339"/>
      <c r="B2291" s="1085" t="s">
        <v>74</v>
      </c>
      <c r="C2291" s="1085"/>
      <c r="D2291" s="527">
        <f>YEAR(details!F59)</f>
        <v>1900</v>
      </c>
      <c r="E2291" s="528" t="s">
        <v>594</v>
      </c>
      <c r="F2291" s="527" t="str">
        <f>'statement of marks'!$F$3</f>
        <v>2015-16</v>
      </c>
      <c r="G2291" s="1085" t="s">
        <v>595</v>
      </c>
      <c r="H2291" s="1086"/>
    </row>
    <row r="2292" spans="1:8" ht="17" customHeight="1">
      <c r="A2292" s="339"/>
      <c r="B2292" s="1062" t="s">
        <v>593</v>
      </c>
      <c r="C2292" s="1063"/>
      <c r="D2292" s="1077" t="str">
        <f>'statement of marks'!$A$1</f>
        <v>jk- ck- ek/;fed fo|ky; uohu] fuEckgsM+k</v>
      </c>
      <c r="E2292" s="1077"/>
      <c r="F2292" s="1077"/>
      <c r="G2292" s="1077"/>
      <c r="H2292" s="1078"/>
    </row>
    <row r="2293" spans="1:8" ht="17" customHeight="1">
      <c r="A2293" s="339"/>
      <c r="B2293" s="1062" t="str">
        <f>'statement of marks'!$H$3</f>
        <v>fo|ky; dk Mk;l dksM+ →</v>
      </c>
      <c r="C2293" s="1063"/>
      <c r="D2293" s="1073" t="str">
        <f>'statement of marks'!$I$3</f>
        <v>00001</v>
      </c>
      <c r="E2293" s="1074"/>
      <c r="F2293" s="1075"/>
      <c r="G2293" s="1075"/>
      <c r="H2293" s="1076"/>
    </row>
    <row r="2294" spans="1:8" ht="17" customHeight="1">
      <c r="A2294" s="339"/>
      <c r="B2294" s="1062" t="s">
        <v>579</v>
      </c>
      <c r="C2294" s="1063"/>
      <c r="D2294" s="1077" t="str">
        <f>IF('statement of marks'!H59="","",'statement of marks'!H59)</f>
        <v>v 053</v>
      </c>
      <c r="E2294" s="1077"/>
      <c r="F2294" s="1077"/>
      <c r="G2294" s="1077"/>
      <c r="H2294" s="1078"/>
    </row>
    <row r="2295" spans="1:8" ht="17" customHeight="1">
      <c r="A2295" s="339"/>
      <c r="B2295" s="1062" t="s">
        <v>596</v>
      </c>
      <c r="C2295" s="1063"/>
      <c r="D2295" s="529" t="str">
        <f>IF('statement of marks'!C59="B","Nk=",IF('statement of marks'!C59="G","Nk=k",""))</f>
        <v/>
      </c>
      <c r="E2295" s="529" t="s">
        <v>585</v>
      </c>
      <c r="F2295" s="1111" t="str">
        <f>IF('statement of marks'!B59="","",'statement of marks'!B59)</f>
        <v/>
      </c>
      <c r="G2295" s="1111"/>
      <c r="H2295" s="1112"/>
    </row>
    <row r="2296" spans="1:8" ht="17" customHeight="1">
      <c r="A2296" s="339"/>
      <c r="B2296" s="1062" t="s">
        <v>581</v>
      </c>
      <c r="C2296" s="1063"/>
      <c r="D2296" s="1077" t="str">
        <f>IF('statement of marks'!J59="","",'statement of marks'!J59)</f>
        <v>l 053</v>
      </c>
      <c r="E2296" s="1077"/>
      <c r="F2296" s="1077"/>
      <c r="G2296" s="1077"/>
      <c r="H2296" s="1078"/>
    </row>
    <row r="2297" spans="1:8" ht="17" customHeight="1">
      <c r="A2297" s="339"/>
      <c r="B2297" s="1062" t="s">
        <v>580</v>
      </c>
      <c r="C2297" s="1063"/>
      <c r="D2297" s="1077" t="str">
        <f>IF('statement of marks'!I59="","",'statement of marks'!I59)</f>
        <v>c 053</v>
      </c>
      <c r="E2297" s="1077"/>
      <c r="F2297" s="1077"/>
      <c r="G2297" s="1077"/>
      <c r="H2297" s="1078"/>
    </row>
    <row r="2298" spans="1:8" ht="17" customHeight="1">
      <c r="A2298" s="339"/>
      <c r="B2298" s="1062" t="s">
        <v>598</v>
      </c>
      <c r="C2298" s="1063"/>
      <c r="D2298" s="1077" t="str">
        <f>IF(details!M59="","",details!M59)</f>
        <v/>
      </c>
      <c r="E2298" s="1077"/>
      <c r="F2298" s="1077"/>
      <c r="G2298" s="1077"/>
      <c r="H2298" s="1078"/>
    </row>
    <row r="2299" spans="1:8" ht="17" customHeight="1">
      <c r="A2299" s="339"/>
      <c r="B2299" s="1062" t="s">
        <v>648</v>
      </c>
      <c r="C2299" s="1063"/>
      <c r="D2299" s="1077" t="str">
        <f>IF(details!N59="","",details!N59)</f>
        <v/>
      </c>
      <c r="E2299" s="1077"/>
      <c r="F2299" s="1077"/>
      <c r="G2299" s="1077"/>
      <c r="H2299" s="1078"/>
    </row>
    <row r="2300" spans="1:8" ht="17" customHeight="1">
      <c r="A2300" s="339"/>
      <c r="B2300" s="1062" t="s">
        <v>71</v>
      </c>
      <c r="C2300" s="1063"/>
      <c r="D2300" s="530">
        <f>'statement of marks'!$D$3</f>
        <v>3</v>
      </c>
      <c r="E2300" s="531" t="s">
        <v>583</v>
      </c>
      <c r="F2300" s="530" t="str">
        <f>IF('statement of marks'!E59="","",'statement of marks'!E59)</f>
        <v/>
      </c>
      <c r="G2300" s="531" t="s">
        <v>597</v>
      </c>
      <c r="H2300" s="340" t="str">
        <f>IF(details!F59="","",details!F59)</f>
        <v/>
      </c>
    </row>
    <row r="2301" spans="1:8" ht="17" customHeight="1">
      <c r="A2301" s="339"/>
      <c r="B2301" s="1062" t="s">
        <v>587</v>
      </c>
      <c r="C2301" s="1063"/>
      <c r="D2301" s="1115" t="str">
        <f>IF('statement of marks'!F59="","",'statement of marks'!F59)</f>
        <v/>
      </c>
      <c r="E2301" s="1115"/>
      <c r="F2301" s="1115"/>
      <c r="G2301" s="1115"/>
      <c r="H2301" s="1116"/>
    </row>
    <row r="2302" spans="1:8" ht="17" customHeight="1">
      <c r="A2302" s="339"/>
      <c r="B2302" s="1062" t="s">
        <v>588</v>
      </c>
      <c r="C2302" s="1063"/>
      <c r="D2302" s="1117" t="str">
        <f>IF('statement of marks'!G59="","",'statement of marks'!G59)</f>
        <v/>
      </c>
      <c r="E2302" s="1117"/>
      <c r="F2302" s="1117"/>
      <c r="G2302" s="1117"/>
      <c r="H2302" s="1118"/>
    </row>
    <row r="2303" spans="1:8" ht="17" customHeight="1">
      <c r="A2303" s="339"/>
      <c r="B2303" s="1087" t="s">
        <v>599</v>
      </c>
      <c r="C2303" s="1088"/>
      <c r="D2303" s="1088"/>
      <c r="E2303" s="1089"/>
      <c r="F2303" s="1119" t="str">
        <f>IF(details!P59="","",details!P59)</f>
        <v/>
      </c>
      <c r="G2303" s="1119"/>
      <c r="H2303" s="1120"/>
    </row>
    <row r="2304" spans="1:8" ht="17" customHeight="1">
      <c r="A2304" s="339"/>
      <c r="B2304" s="1062" t="s">
        <v>603</v>
      </c>
      <c r="C2304" s="1063"/>
      <c r="D2304" s="1077" t="str">
        <f>IF(details!L59="","",details!L59)</f>
        <v>Ik 053</v>
      </c>
      <c r="E2304" s="1077"/>
      <c r="F2304" s="1077"/>
      <c r="G2304" s="1077"/>
      <c r="H2304" s="1078"/>
    </row>
    <row r="2305" spans="1:8" ht="17" customHeight="1">
      <c r="A2305" s="339"/>
      <c r="B2305" s="1062" t="s">
        <v>604</v>
      </c>
      <c r="C2305" s="1063"/>
      <c r="D2305" s="1077" t="str">
        <f>IF(details!O59="","",details!O59)</f>
        <v/>
      </c>
      <c r="E2305" s="1077"/>
      <c r="F2305" s="1077"/>
      <c r="G2305" s="1077"/>
      <c r="H2305" s="1078"/>
    </row>
    <row r="2306" spans="1:8" ht="17" customHeight="1">
      <c r="A2306" s="339"/>
      <c r="B2306" s="1062" t="s">
        <v>605</v>
      </c>
      <c r="C2306" s="1063"/>
      <c r="D2306" s="532" t="str">
        <f>IF('statement of marks'!ER59="mRrh.kZ",'statement of marks'!$D$3,"")</f>
        <v/>
      </c>
      <c r="E2306" s="1065" t="s">
        <v>606</v>
      </c>
      <c r="F2306" s="1065"/>
      <c r="G2306" s="1113" t="str">
        <f>IF(D2306="","",D2306+1)</f>
        <v/>
      </c>
      <c r="H2306" s="1114"/>
    </row>
    <row r="2307" spans="1:8" ht="17" customHeight="1">
      <c r="A2307" s="339"/>
      <c r="B2307" s="1062" t="s">
        <v>607</v>
      </c>
      <c r="C2307" s="1063"/>
      <c r="D2307" s="1129">
        <f>IF(details!$L$4="","",details!$L$4)</f>
        <v>42460</v>
      </c>
      <c r="E2307" s="1130"/>
      <c r="F2307" s="1121"/>
      <c r="G2307" s="1121"/>
      <c r="H2307" s="1122"/>
    </row>
    <row r="2308" spans="1:8" ht="17" customHeight="1">
      <c r="A2308" s="339"/>
      <c r="B2308" s="1121"/>
      <c r="C2308" s="1121"/>
      <c r="D2308" s="1066"/>
      <c r="E2308" s="1067"/>
      <c r="F2308" s="1124"/>
      <c r="G2308" s="1124"/>
      <c r="H2308" s="1125"/>
    </row>
    <row r="2309" spans="1:8" ht="17" customHeight="1">
      <c r="A2309" s="339"/>
      <c r="B2309" s="1121" t="str">
        <f>IF(details!$H$4="","",details!$H$4)</f>
        <v>Jherh js[kk oekZ</v>
      </c>
      <c r="C2309" s="1121"/>
      <c r="D2309" s="1066"/>
      <c r="E2309" s="1067"/>
      <c r="F2309" s="1124" t="str">
        <f>IF(details!$E$4="","",details!$E$4)</f>
        <v>Jh jk/ks';ke tk'kh</v>
      </c>
      <c r="G2309" s="1124"/>
      <c r="H2309" s="1125"/>
    </row>
    <row r="2310" spans="1:8" ht="17" customHeight="1">
      <c r="A2310" s="1123" t="s">
        <v>608</v>
      </c>
      <c r="B2310" s="1124"/>
      <c r="C2310" s="1124"/>
      <c r="D2310" s="1064" t="s">
        <v>609</v>
      </c>
      <c r="E2310" s="1064"/>
      <c r="F2310" s="1124" t="s">
        <v>610</v>
      </c>
      <c r="G2310" s="1124"/>
      <c r="H2310" s="1125"/>
    </row>
    <row r="2311" spans="1:8" ht="17" customHeight="1">
      <c r="A2311" s="1082" t="s">
        <v>619</v>
      </c>
      <c r="B2311" s="1083"/>
      <c r="C2311" s="1083"/>
      <c r="D2311" s="1083"/>
      <c r="E2311" s="1083"/>
      <c r="F2311" s="1083"/>
      <c r="G2311" s="1083"/>
      <c r="H2311" s="1084"/>
    </row>
    <row r="2312" spans="1:8" ht="17" customHeight="1">
      <c r="A2312" s="339"/>
      <c r="B2312" s="369" t="s">
        <v>579</v>
      </c>
      <c r="C2312" s="1077" t="str">
        <f>IF('statement of marks'!H59="","",'statement of marks'!H59)</f>
        <v>v 053</v>
      </c>
      <c r="D2312" s="1077"/>
      <c r="E2312" s="1077"/>
      <c r="F2312" s="1077"/>
      <c r="G2312" s="1077"/>
      <c r="H2312" s="1078"/>
    </row>
    <row r="2313" spans="1:8" ht="17" customHeight="1">
      <c r="A2313" s="339"/>
      <c r="B2313" s="369" t="s">
        <v>580</v>
      </c>
      <c r="C2313" s="1077" t="str">
        <f>IF('statement of marks'!I59="","",'statement of marks'!I59)</f>
        <v>c 053</v>
      </c>
      <c r="D2313" s="1077"/>
      <c r="E2313" s="1077"/>
      <c r="F2313" s="1077"/>
      <c r="G2313" s="1077"/>
      <c r="H2313" s="1078"/>
    </row>
    <row r="2314" spans="1:8" ht="17" customHeight="1">
      <c r="A2314" s="339"/>
      <c r="B2314" s="369" t="s">
        <v>581</v>
      </c>
      <c r="C2314" s="1077" t="str">
        <f>IF('statement of marks'!J59="","",'statement of marks'!J59)</f>
        <v>l 053</v>
      </c>
      <c r="D2314" s="1077"/>
      <c r="E2314" s="1077"/>
      <c r="F2314" s="1077"/>
      <c r="G2314" s="1077"/>
      <c r="H2314" s="1078"/>
    </row>
    <row r="2315" spans="1:8" ht="17" customHeight="1">
      <c r="A2315" s="339"/>
      <c r="B2315" s="369" t="s">
        <v>587</v>
      </c>
      <c r="C2315" s="533" t="str">
        <f>IF('statement of marks'!F59="","",'statement of marks'!F59)</f>
        <v/>
      </c>
      <c r="D2315" s="534" t="s">
        <v>622</v>
      </c>
      <c r="E2315" s="1117" t="str">
        <f>IF('statement of marks'!G59="","",'statement of marks'!G59)</f>
        <v/>
      </c>
      <c r="F2315" s="1117"/>
      <c r="G2315" s="1117"/>
      <c r="H2315" s="1118"/>
    </row>
    <row r="2316" spans="1:8" ht="17" customHeight="1">
      <c r="A2316" s="339"/>
      <c r="B2316" s="369" t="s">
        <v>584</v>
      </c>
      <c r="C2316" s="535" t="s">
        <v>612</v>
      </c>
      <c r="D2316" s="536" t="s">
        <v>613</v>
      </c>
      <c r="E2316" s="536" t="s">
        <v>614</v>
      </c>
      <c r="F2316" s="536" t="s">
        <v>615</v>
      </c>
      <c r="G2316" s="536" t="s">
        <v>616</v>
      </c>
      <c r="H2316" s="341"/>
    </row>
    <row r="2317" spans="1:8" ht="17" customHeight="1">
      <c r="A2317" s="339"/>
      <c r="B2317" s="368" t="s">
        <v>617</v>
      </c>
      <c r="C2317" s="537" t="str">
        <f>IF(AND('statement of marks'!$D$3=1,'statement of marks'!ER59="mRrh.kZ"),'statement of marks'!$F$3,"")</f>
        <v/>
      </c>
      <c r="D2317" s="537" t="str">
        <f>IF(AND('statement of marks'!$D$3=2,'statement of marks'!ER59="mRrh.kZ"),'statement of marks'!$F$3,"")</f>
        <v/>
      </c>
      <c r="E2317" s="537" t="str">
        <f>IF(AND('statement of marks'!$D$3=3,'statement of marks'!ER59="mRrh.kZ"),'statement of marks'!$F$3,"")</f>
        <v/>
      </c>
      <c r="F2317" s="537" t="str">
        <f>IF(AND('statement of marks'!$D$3=4,'statement of marks'!ER59="mRrh.kZ"),'statement of marks'!$F$3,"")</f>
        <v/>
      </c>
      <c r="G2317" s="537" t="str">
        <f>IF(AND('statement of marks'!$D$3=5,'statement of marks'!ER59="mRrh.kZ"),'statement of marks'!$F$3,"")</f>
        <v/>
      </c>
      <c r="H2317" s="341"/>
    </row>
    <row r="2318" spans="1:8" ht="17" customHeight="1">
      <c r="A2318" s="339"/>
      <c r="B2318" s="368" t="str">
        <f>'statement of marks'!$DQ$5</f>
        <v>fgUnh</v>
      </c>
      <c r="C2318" s="538"/>
      <c r="D2318" s="539"/>
      <c r="E2318" s="540" t="str">
        <f>IF(OR('statement of marks'!$DS59="",E2317=""),"",'statement of marks'!$DS59)</f>
        <v/>
      </c>
      <c r="F2318" s="540" t="str">
        <f>IF(OR('statement of marks'!$DS59="",F2317=""),"",'statement of marks'!$DS59)</f>
        <v/>
      </c>
      <c r="G2318" s="540" t="str">
        <f>IF(OR('statement of marks'!$DS59="",G2317=""),"",'statement of marks'!$DS59)</f>
        <v/>
      </c>
      <c r="H2318" s="341"/>
    </row>
    <row r="2319" spans="1:8" ht="17" customHeight="1">
      <c r="A2319" s="339"/>
      <c r="B2319" s="549" t="str">
        <f>'statement of marks'!$DW$5</f>
        <v>mnwZ</v>
      </c>
      <c r="C2319" s="538"/>
      <c r="D2319" s="539"/>
      <c r="E2319" s="540" t="str">
        <f>IF(OR('statement of marks'!$DY59="",E2317=""),"",'statement of marks'!$DY59)</f>
        <v/>
      </c>
      <c r="F2319" s="540" t="str">
        <f>IF(OR('statement of marks'!$DY59="",F2317=""),"",'statement of marks'!$DY59)</f>
        <v/>
      </c>
      <c r="G2319" s="540" t="str">
        <f>IF(OR('statement of marks'!$DY59="",G2317=""),"",'statement of marks'!$DY59)</f>
        <v/>
      </c>
      <c r="H2319" s="341"/>
    </row>
    <row r="2320" spans="1:8" ht="17" customHeight="1">
      <c r="A2320" s="339"/>
      <c r="B2320" s="368" t="str">
        <f>'statement of marks'!$DT$5</f>
        <v>vaxszth</v>
      </c>
      <c r="C2320" s="538"/>
      <c r="D2320" s="539"/>
      <c r="E2320" s="540" t="str">
        <f>IF(OR('statement of marks'!$DV59="",E2317=""),"",'statement of marks'!$DV59)</f>
        <v/>
      </c>
      <c r="F2320" s="540" t="str">
        <f>IF(OR('statement of marks'!$DV59="",F2317=""),"",'statement of marks'!$DV59)</f>
        <v/>
      </c>
      <c r="G2320" s="540" t="str">
        <f>IF(OR('statement of marks'!$DV59="",G2317=""),"",'statement of marks'!$DV59)</f>
        <v/>
      </c>
      <c r="H2320" s="341"/>
    </row>
    <row r="2321" spans="1:8" ht="17" customHeight="1">
      <c r="A2321" s="339"/>
      <c r="B2321" s="368" t="str">
        <f>'statement of marks'!$DZ$5</f>
        <v>xf.kr</v>
      </c>
      <c r="C2321" s="538"/>
      <c r="D2321" s="539"/>
      <c r="E2321" s="540" t="str">
        <f>IF(OR('statement of marks'!$EB59="",E2317=""),"",'statement of marks'!$EB59)</f>
        <v/>
      </c>
      <c r="F2321" s="540" t="str">
        <f>IF(OR('statement of marks'!$EB59="",F2317=""),"",'statement of marks'!$EB59)</f>
        <v/>
      </c>
      <c r="G2321" s="540" t="str">
        <f>IF(OR('statement of marks'!$EB59="",G2317=""),"",'statement of marks'!$EB59)</f>
        <v/>
      </c>
      <c r="H2321" s="341"/>
    </row>
    <row r="2322" spans="1:8" ht="17" customHeight="1">
      <c r="A2322" s="339"/>
      <c r="B2322" s="368" t="str">
        <f>'statement of marks'!$EC$5</f>
        <v>Ik;kZoj.k v/;;u</v>
      </c>
      <c r="C2322" s="538"/>
      <c r="D2322" s="539"/>
      <c r="E2322" s="540" t="str">
        <f>IF(OR('statement of marks'!$EE59="",E2318=""),"",'statement of marks'!$EE59)</f>
        <v/>
      </c>
      <c r="F2322" s="540" t="str">
        <f>IF(OR('statement of marks'!$EE59="",F2318=""),"",'statement of marks'!$EE59)</f>
        <v/>
      </c>
      <c r="G2322" s="540" t="str">
        <f>IF(OR('statement of marks'!$EE59="",G2318=""),"",'statement of marks'!$EE59)</f>
        <v/>
      </c>
      <c r="H2322" s="341"/>
    </row>
    <row r="2323" spans="1:8" ht="17" customHeight="1">
      <c r="A2323" s="339"/>
      <c r="B2323" s="368" t="str">
        <f>'statement of marks'!$EF$5</f>
        <v>dk;kZuqHko</v>
      </c>
      <c r="C2323" s="538"/>
      <c r="D2323" s="539"/>
      <c r="E2323" s="540" t="str">
        <f>IF(OR('statement of marks'!$EH59="",E2317=""),"",'statement of marks'!$EH59)</f>
        <v/>
      </c>
      <c r="F2323" s="540" t="str">
        <f>IF(OR('statement of marks'!$EH59="",F2317=""),"",'statement of marks'!$EH59)</f>
        <v/>
      </c>
      <c r="G2323" s="540" t="str">
        <f>IF(OR('statement of marks'!$EH59="",G2317=""),"",'statement of marks'!$EH59)</f>
        <v/>
      </c>
      <c r="H2323" s="341"/>
    </row>
    <row r="2324" spans="1:8" ht="17" customHeight="1">
      <c r="A2324" s="339"/>
      <c r="B2324" s="368" t="str">
        <f>'statement of marks'!$EI$5</f>
        <v>dyk f'k{kk</v>
      </c>
      <c r="C2324" s="538"/>
      <c r="D2324" s="539"/>
      <c r="E2324" s="541" t="str">
        <f>IF(OR('statement of marks'!$EK59="",E2317=""),"",'statement of marks'!$EK59)</f>
        <v/>
      </c>
      <c r="F2324" s="541" t="str">
        <f>IF(OR('statement of marks'!$EK59="",F2317=""),"",'statement of marks'!$EK59)</f>
        <v/>
      </c>
      <c r="G2324" s="541" t="str">
        <f>IF(OR('statement of marks'!$EK59="",G2317=""),"",'statement of marks'!$EK59)</f>
        <v/>
      </c>
      <c r="H2324" s="341"/>
    </row>
    <row r="2325" spans="1:8" ht="17" customHeight="1">
      <c r="A2325" s="339"/>
      <c r="B2325" s="342" t="s">
        <v>649</v>
      </c>
      <c r="C2325" s="542" t="str">
        <f>C2317</f>
        <v/>
      </c>
      <c r="D2325" s="542" t="str">
        <f>D2317</f>
        <v/>
      </c>
      <c r="E2325" s="542" t="str">
        <f>E2317</f>
        <v/>
      </c>
      <c r="F2325" s="542" t="str">
        <f>F2317</f>
        <v/>
      </c>
      <c r="G2325" s="542" t="str">
        <f>G2317</f>
        <v/>
      </c>
      <c r="H2325" s="341"/>
    </row>
    <row r="2326" spans="1:8" ht="17" customHeight="1">
      <c r="A2326" s="339"/>
      <c r="B2326" s="368" t="str">
        <f>'statement of marks'!$EP$5</f>
        <v>Nk= mifLFkfr</v>
      </c>
      <c r="C2326" s="543"/>
      <c r="D2326" s="543"/>
      <c r="E2326" s="544" t="str">
        <f>IF(OR('statement of marks'!$EP59="",E2317=""),"",'statement of marks'!$EP59)</f>
        <v/>
      </c>
      <c r="F2326" s="544" t="str">
        <f>IF(OR('statement of marks'!$EP59="",F2317=""),"",'statement of marks'!$EP59)</f>
        <v/>
      </c>
      <c r="G2326" s="544" t="str">
        <f>IF(OR('statement of marks'!$EP59="",G2317=""),"",'statement of marks'!$EP59)</f>
        <v/>
      </c>
      <c r="H2326" s="341"/>
    </row>
    <row r="2327" spans="1:8" ht="17" customHeight="1">
      <c r="A2327" s="339"/>
      <c r="B2327" s="368" t="str">
        <f>'statement of marks'!$EO$5</f>
        <v>dqy ehfVax</v>
      </c>
      <c r="C2327" s="545"/>
      <c r="D2327" s="545"/>
      <c r="E2327" s="545" t="str">
        <f>IF(OR('statement of marks'!$EO59="",E2317=""),"",'statement of marks'!$EO59)</f>
        <v/>
      </c>
      <c r="F2327" s="545" t="str">
        <f>IF(OR('statement of marks'!$EO59="",F2317=""),"",'statement of marks'!$EO59)</f>
        <v/>
      </c>
      <c r="G2327" s="545" t="str">
        <f>IF(OR('statement of marks'!$EO59="",G2317=""),"",'statement of marks'!$EO59)</f>
        <v/>
      </c>
      <c r="H2327" s="341"/>
    </row>
    <row r="2328" spans="1:8" ht="17" customHeight="1">
      <c r="A2328" s="339"/>
      <c r="B2328" s="368" t="s">
        <v>620</v>
      </c>
      <c r="C2328" s="545" t="str">
        <f>IF(OR(C2326="",C2327=""),"",C2326/C2327*100)</f>
        <v/>
      </c>
      <c r="D2328" s="545" t="str">
        <f t="shared" ref="D2328:G2328" si="55">IF(OR(D2326="",D2327=""),"",D2326/D2327*100)</f>
        <v/>
      </c>
      <c r="E2328" s="545" t="str">
        <f t="shared" si="55"/>
        <v/>
      </c>
      <c r="F2328" s="545" t="str">
        <f t="shared" si="55"/>
        <v/>
      </c>
      <c r="G2328" s="545" t="str">
        <f t="shared" si="55"/>
        <v/>
      </c>
      <c r="H2328" s="341"/>
    </row>
    <row r="2329" spans="1:8" ht="17" customHeight="1">
      <c r="A2329" s="339"/>
      <c r="B2329" s="368" t="s">
        <v>621</v>
      </c>
      <c r="C2329" s="545"/>
      <c r="D2329" s="545"/>
      <c r="E2329" s="545"/>
      <c r="F2329" s="545"/>
      <c r="G2329" s="545"/>
      <c r="H2329" s="341"/>
    </row>
    <row r="2330" spans="1:8" ht="17" customHeight="1">
      <c r="A2330" s="339"/>
      <c r="B2330" s="369" t="s">
        <v>618</v>
      </c>
      <c r="C2330" s="1126" t="str">
        <f>IF('statement of marks'!EY59="","",'statement of marks'!EY59)</f>
        <v/>
      </c>
      <c r="D2330" s="1127"/>
      <c r="E2330" s="1127"/>
      <c r="F2330" s="1127"/>
      <c r="G2330" s="1127"/>
      <c r="H2330" s="1128"/>
    </row>
    <row r="2331" spans="1:8" ht="17" customHeight="1">
      <c r="A2331" s="1098"/>
      <c r="B2331" s="1099"/>
      <c r="C2331" s="1090"/>
      <c r="D2331" s="1090"/>
      <c r="E2331" s="1090"/>
      <c r="F2331" s="1091"/>
      <c r="G2331" s="1091"/>
      <c r="H2331" s="1092"/>
    </row>
    <row r="2332" spans="1:8" ht="17" customHeight="1" thickBot="1">
      <c r="A2332" s="1096" t="s">
        <v>623</v>
      </c>
      <c r="B2332" s="1097"/>
      <c r="C2332" s="1102" t="s">
        <v>73</v>
      </c>
      <c r="D2332" s="1102"/>
      <c r="E2332" s="1102"/>
      <c r="F2332" s="1103" t="s">
        <v>624</v>
      </c>
      <c r="G2332" s="1103"/>
      <c r="H2332" s="1104"/>
    </row>
    <row r="2333" spans="1:8" ht="17" customHeight="1">
      <c r="A2333" s="1079" t="s">
        <v>592</v>
      </c>
      <c r="B2333" s="1080"/>
      <c r="C2333" s="1080"/>
      <c r="D2333" s="1080"/>
      <c r="E2333" s="1080"/>
      <c r="F2333" s="1080"/>
      <c r="G2333" s="1080"/>
      <c r="H2333" s="1081"/>
    </row>
    <row r="2334" spans="1:8" ht="17" customHeight="1">
      <c r="A2334" s="1082" t="s">
        <v>611</v>
      </c>
      <c r="B2334" s="1083"/>
      <c r="C2334" s="1083"/>
      <c r="D2334" s="1083"/>
      <c r="E2334" s="1083"/>
      <c r="F2334" s="1083"/>
      <c r="G2334" s="1083"/>
      <c r="H2334" s="1084"/>
    </row>
    <row r="2335" spans="1:8" ht="17" customHeight="1">
      <c r="A2335" s="339"/>
      <c r="B2335" s="1085" t="s">
        <v>74</v>
      </c>
      <c r="C2335" s="1085"/>
      <c r="D2335" s="527">
        <f>YEAR(details!F60)</f>
        <v>1900</v>
      </c>
      <c r="E2335" s="528" t="s">
        <v>594</v>
      </c>
      <c r="F2335" s="527" t="str">
        <f>'statement of marks'!$F$3</f>
        <v>2015-16</v>
      </c>
      <c r="G2335" s="1085" t="s">
        <v>595</v>
      </c>
      <c r="H2335" s="1086"/>
    </row>
    <row r="2336" spans="1:8" ht="17" customHeight="1">
      <c r="A2336" s="339"/>
      <c r="B2336" s="1062" t="s">
        <v>593</v>
      </c>
      <c r="C2336" s="1063"/>
      <c r="D2336" s="1077" t="str">
        <f>'statement of marks'!$A$1</f>
        <v>jk- ck- ek/;fed fo|ky; uohu] fuEckgsM+k</v>
      </c>
      <c r="E2336" s="1077"/>
      <c r="F2336" s="1077"/>
      <c r="G2336" s="1077"/>
      <c r="H2336" s="1078"/>
    </row>
    <row r="2337" spans="1:8" ht="17" customHeight="1">
      <c r="A2337" s="339"/>
      <c r="B2337" s="1062" t="str">
        <f>'statement of marks'!$H$3</f>
        <v>fo|ky; dk Mk;l dksM+ →</v>
      </c>
      <c r="C2337" s="1063"/>
      <c r="D2337" s="1073" t="str">
        <f>'statement of marks'!$I$3</f>
        <v>00001</v>
      </c>
      <c r="E2337" s="1074"/>
      <c r="F2337" s="1075"/>
      <c r="G2337" s="1075"/>
      <c r="H2337" s="1076"/>
    </row>
    <row r="2338" spans="1:8" ht="17" customHeight="1">
      <c r="A2338" s="339"/>
      <c r="B2338" s="1062" t="s">
        <v>579</v>
      </c>
      <c r="C2338" s="1063"/>
      <c r="D2338" s="1077" t="str">
        <f>IF('statement of marks'!H60="","",'statement of marks'!H60)</f>
        <v>v 054</v>
      </c>
      <c r="E2338" s="1077"/>
      <c r="F2338" s="1077"/>
      <c r="G2338" s="1077"/>
      <c r="H2338" s="1078"/>
    </row>
    <row r="2339" spans="1:8" ht="17" customHeight="1">
      <c r="A2339" s="339"/>
      <c r="B2339" s="1062" t="s">
        <v>596</v>
      </c>
      <c r="C2339" s="1063"/>
      <c r="D2339" s="529" t="str">
        <f>IF('statement of marks'!C60="B","Nk=",IF('statement of marks'!C60="G","Nk=k",""))</f>
        <v/>
      </c>
      <c r="E2339" s="529" t="s">
        <v>585</v>
      </c>
      <c r="F2339" s="1111" t="str">
        <f>IF('statement of marks'!B60="","",'statement of marks'!B60)</f>
        <v/>
      </c>
      <c r="G2339" s="1111"/>
      <c r="H2339" s="1112"/>
    </row>
    <row r="2340" spans="1:8" ht="17" customHeight="1">
      <c r="A2340" s="339"/>
      <c r="B2340" s="1062" t="s">
        <v>581</v>
      </c>
      <c r="C2340" s="1063"/>
      <c r="D2340" s="1077" t="str">
        <f>IF('statement of marks'!J60="","",'statement of marks'!J60)</f>
        <v>l 054</v>
      </c>
      <c r="E2340" s="1077"/>
      <c r="F2340" s="1077"/>
      <c r="G2340" s="1077"/>
      <c r="H2340" s="1078"/>
    </row>
    <row r="2341" spans="1:8" ht="17" customHeight="1">
      <c r="A2341" s="339"/>
      <c r="B2341" s="1062" t="s">
        <v>580</v>
      </c>
      <c r="C2341" s="1063"/>
      <c r="D2341" s="1077" t="str">
        <f>IF('statement of marks'!I60="","",'statement of marks'!I60)</f>
        <v>c 054</v>
      </c>
      <c r="E2341" s="1077"/>
      <c r="F2341" s="1077"/>
      <c r="G2341" s="1077"/>
      <c r="H2341" s="1078"/>
    </row>
    <row r="2342" spans="1:8" ht="17" customHeight="1">
      <c r="A2342" s="339"/>
      <c r="B2342" s="1062" t="s">
        <v>598</v>
      </c>
      <c r="C2342" s="1063"/>
      <c r="D2342" s="1077" t="str">
        <f>IF(details!M60="","",details!M60)</f>
        <v/>
      </c>
      <c r="E2342" s="1077"/>
      <c r="F2342" s="1077"/>
      <c r="G2342" s="1077"/>
      <c r="H2342" s="1078"/>
    </row>
    <row r="2343" spans="1:8" ht="17" customHeight="1">
      <c r="A2343" s="339"/>
      <c r="B2343" s="1062" t="s">
        <v>648</v>
      </c>
      <c r="C2343" s="1063"/>
      <c r="D2343" s="1077" t="str">
        <f>IF(details!N60="","",details!N60)</f>
        <v/>
      </c>
      <c r="E2343" s="1077"/>
      <c r="F2343" s="1077"/>
      <c r="G2343" s="1077"/>
      <c r="H2343" s="1078"/>
    </row>
    <row r="2344" spans="1:8" ht="17" customHeight="1">
      <c r="A2344" s="339"/>
      <c r="B2344" s="1062" t="s">
        <v>71</v>
      </c>
      <c r="C2344" s="1063"/>
      <c r="D2344" s="530">
        <f>'statement of marks'!$D$3</f>
        <v>3</v>
      </c>
      <c r="E2344" s="531" t="s">
        <v>583</v>
      </c>
      <c r="F2344" s="530" t="str">
        <f>IF('statement of marks'!E60="","",'statement of marks'!E60)</f>
        <v/>
      </c>
      <c r="G2344" s="531" t="s">
        <v>597</v>
      </c>
      <c r="H2344" s="340" t="str">
        <f>IF(details!F60="","",details!F60)</f>
        <v/>
      </c>
    </row>
    <row r="2345" spans="1:8" ht="17" customHeight="1">
      <c r="A2345" s="339"/>
      <c r="B2345" s="1062" t="s">
        <v>587</v>
      </c>
      <c r="C2345" s="1063"/>
      <c r="D2345" s="1115" t="str">
        <f>IF('statement of marks'!F60="","",'statement of marks'!F60)</f>
        <v/>
      </c>
      <c r="E2345" s="1115"/>
      <c r="F2345" s="1115"/>
      <c r="G2345" s="1115"/>
      <c r="H2345" s="1116"/>
    </row>
    <row r="2346" spans="1:8" ht="17" customHeight="1">
      <c r="A2346" s="339"/>
      <c r="B2346" s="1062" t="s">
        <v>588</v>
      </c>
      <c r="C2346" s="1063"/>
      <c r="D2346" s="1117" t="str">
        <f>IF('statement of marks'!G60="","",'statement of marks'!G60)</f>
        <v/>
      </c>
      <c r="E2346" s="1117"/>
      <c r="F2346" s="1117"/>
      <c r="G2346" s="1117"/>
      <c r="H2346" s="1118"/>
    </row>
    <row r="2347" spans="1:8" ht="17" customHeight="1">
      <c r="A2347" s="339"/>
      <c r="B2347" s="1087" t="s">
        <v>599</v>
      </c>
      <c r="C2347" s="1088"/>
      <c r="D2347" s="1088"/>
      <c r="E2347" s="1089"/>
      <c r="F2347" s="1119" t="str">
        <f>IF(details!P60="","",details!P60)</f>
        <v/>
      </c>
      <c r="G2347" s="1119"/>
      <c r="H2347" s="1120"/>
    </row>
    <row r="2348" spans="1:8" ht="17" customHeight="1">
      <c r="A2348" s="339"/>
      <c r="B2348" s="1062" t="s">
        <v>603</v>
      </c>
      <c r="C2348" s="1063"/>
      <c r="D2348" s="1077" t="str">
        <f>IF(details!L60="","",details!L60)</f>
        <v>Ik 054</v>
      </c>
      <c r="E2348" s="1077"/>
      <c r="F2348" s="1077"/>
      <c r="G2348" s="1077"/>
      <c r="H2348" s="1078"/>
    </row>
    <row r="2349" spans="1:8" ht="17" customHeight="1">
      <c r="A2349" s="339"/>
      <c r="B2349" s="1062" t="s">
        <v>604</v>
      </c>
      <c r="C2349" s="1063"/>
      <c r="D2349" s="1077" t="str">
        <f>IF(details!O60="","",details!O60)</f>
        <v/>
      </c>
      <c r="E2349" s="1077"/>
      <c r="F2349" s="1077"/>
      <c r="G2349" s="1077"/>
      <c r="H2349" s="1078"/>
    </row>
    <row r="2350" spans="1:8" ht="17" customHeight="1">
      <c r="A2350" s="339"/>
      <c r="B2350" s="1062" t="s">
        <v>605</v>
      </c>
      <c r="C2350" s="1063"/>
      <c r="D2350" s="532" t="str">
        <f>IF('statement of marks'!ER60="mRrh.kZ",'statement of marks'!$D$3,"")</f>
        <v/>
      </c>
      <c r="E2350" s="1065" t="s">
        <v>606</v>
      </c>
      <c r="F2350" s="1065"/>
      <c r="G2350" s="1113" t="str">
        <f>IF(D2350="","",D2350+1)</f>
        <v/>
      </c>
      <c r="H2350" s="1114"/>
    </row>
    <row r="2351" spans="1:8" ht="17" customHeight="1">
      <c r="A2351" s="339"/>
      <c r="B2351" s="1062" t="s">
        <v>607</v>
      </c>
      <c r="C2351" s="1063"/>
      <c r="D2351" s="1129">
        <f>IF(details!$L$4="","",details!$L$4)</f>
        <v>42460</v>
      </c>
      <c r="E2351" s="1130"/>
      <c r="F2351" s="1121"/>
      <c r="G2351" s="1121"/>
      <c r="H2351" s="1122"/>
    </row>
    <row r="2352" spans="1:8" ht="17" customHeight="1">
      <c r="A2352" s="339"/>
      <c r="B2352" s="1121"/>
      <c r="C2352" s="1121"/>
      <c r="D2352" s="1066"/>
      <c r="E2352" s="1067"/>
      <c r="F2352" s="1124"/>
      <c r="G2352" s="1124"/>
      <c r="H2352" s="1125"/>
    </row>
    <row r="2353" spans="1:8" ht="17" customHeight="1">
      <c r="A2353" s="339"/>
      <c r="B2353" s="1121" t="str">
        <f>IF(details!$H$4="","",details!$H$4)</f>
        <v>Jherh js[kk oekZ</v>
      </c>
      <c r="C2353" s="1121"/>
      <c r="D2353" s="1066"/>
      <c r="E2353" s="1067"/>
      <c r="F2353" s="1124" t="str">
        <f>IF(details!$E$4="","",details!$E$4)</f>
        <v>Jh jk/ks';ke tk'kh</v>
      </c>
      <c r="G2353" s="1124"/>
      <c r="H2353" s="1125"/>
    </row>
    <row r="2354" spans="1:8" ht="17" customHeight="1">
      <c r="A2354" s="1123" t="s">
        <v>608</v>
      </c>
      <c r="B2354" s="1124"/>
      <c r="C2354" s="1124"/>
      <c r="D2354" s="1064" t="s">
        <v>609</v>
      </c>
      <c r="E2354" s="1064"/>
      <c r="F2354" s="1124" t="s">
        <v>610</v>
      </c>
      <c r="G2354" s="1124"/>
      <c r="H2354" s="1125"/>
    </row>
    <row r="2355" spans="1:8" ht="17" customHeight="1">
      <c r="A2355" s="1082" t="s">
        <v>619</v>
      </c>
      <c r="B2355" s="1083"/>
      <c r="C2355" s="1083"/>
      <c r="D2355" s="1083"/>
      <c r="E2355" s="1083"/>
      <c r="F2355" s="1083"/>
      <c r="G2355" s="1083"/>
      <c r="H2355" s="1084"/>
    </row>
    <row r="2356" spans="1:8" ht="17" customHeight="1">
      <c r="A2356" s="339"/>
      <c r="B2356" s="369" t="s">
        <v>579</v>
      </c>
      <c r="C2356" s="1077" t="str">
        <f>IF('statement of marks'!H60="","",'statement of marks'!H60)</f>
        <v>v 054</v>
      </c>
      <c r="D2356" s="1077"/>
      <c r="E2356" s="1077"/>
      <c r="F2356" s="1077"/>
      <c r="G2356" s="1077"/>
      <c r="H2356" s="1078"/>
    </row>
    <row r="2357" spans="1:8" ht="17" customHeight="1">
      <c r="A2357" s="339"/>
      <c r="B2357" s="369" t="s">
        <v>580</v>
      </c>
      <c r="C2357" s="1077" t="str">
        <f>IF('statement of marks'!I60="","",'statement of marks'!I60)</f>
        <v>c 054</v>
      </c>
      <c r="D2357" s="1077"/>
      <c r="E2357" s="1077"/>
      <c r="F2357" s="1077"/>
      <c r="G2357" s="1077"/>
      <c r="H2357" s="1078"/>
    </row>
    <row r="2358" spans="1:8" ht="17" customHeight="1">
      <c r="A2358" s="339"/>
      <c r="B2358" s="369" t="s">
        <v>581</v>
      </c>
      <c r="C2358" s="1077" t="str">
        <f>IF('statement of marks'!J60="","",'statement of marks'!J60)</f>
        <v>l 054</v>
      </c>
      <c r="D2358" s="1077"/>
      <c r="E2358" s="1077"/>
      <c r="F2358" s="1077"/>
      <c r="G2358" s="1077"/>
      <c r="H2358" s="1078"/>
    </row>
    <row r="2359" spans="1:8" ht="17" customHeight="1">
      <c r="A2359" s="339"/>
      <c r="B2359" s="369" t="s">
        <v>587</v>
      </c>
      <c r="C2359" s="533" t="str">
        <f>IF('statement of marks'!F60="","",'statement of marks'!F60)</f>
        <v/>
      </c>
      <c r="D2359" s="534" t="s">
        <v>622</v>
      </c>
      <c r="E2359" s="1117" t="str">
        <f>IF('statement of marks'!G60="","",'statement of marks'!G60)</f>
        <v/>
      </c>
      <c r="F2359" s="1117"/>
      <c r="G2359" s="1117"/>
      <c r="H2359" s="1118"/>
    </row>
    <row r="2360" spans="1:8" ht="17" customHeight="1">
      <c r="A2360" s="339"/>
      <c r="B2360" s="369" t="s">
        <v>584</v>
      </c>
      <c r="C2360" s="535" t="s">
        <v>612</v>
      </c>
      <c r="D2360" s="536" t="s">
        <v>613</v>
      </c>
      <c r="E2360" s="536" t="s">
        <v>614</v>
      </c>
      <c r="F2360" s="536" t="s">
        <v>615</v>
      </c>
      <c r="G2360" s="536" t="s">
        <v>616</v>
      </c>
      <c r="H2360" s="341"/>
    </row>
    <row r="2361" spans="1:8" ht="17" customHeight="1">
      <c r="A2361" s="339"/>
      <c r="B2361" s="368" t="s">
        <v>617</v>
      </c>
      <c r="C2361" s="537" t="str">
        <f>IF(AND('statement of marks'!$D$3=1,'statement of marks'!ER60="mRrh.kZ"),'statement of marks'!$F$3,"")</f>
        <v/>
      </c>
      <c r="D2361" s="537" t="str">
        <f>IF(AND('statement of marks'!$D$3=2,'statement of marks'!ER60="mRrh.kZ"),'statement of marks'!$F$3,"")</f>
        <v/>
      </c>
      <c r="E2361" s="537" t="str">
        <f>IF(AND('statement of marks'!$D$3=3,'statement of marks'!ER60="mRrh.kZ"),'statement of marks'!$F$3,"")</f>
        <v/>
      </c>
      <c r="F2361" s="537" t="str">
        <f>IF(AND('statement of marks'!$D$3=4,'statement of marks'!ER60="mRrh.kZ"),'statement of marks'!$F$3,"")</f>
        <v/>
      </c>
      <c r="G2361" s="537" t="str">
        <f>IF(AND('statement of marks'!$D$3=5,'statement of marks'!ER60="mRrh.kZ"),'statement of marks'!$F$3,"")</f>
        <v/>
      </c>
      <c r="H2361" s="341"/>
    </row>
    <row r="2362" spans="1:8" ht="17" customHeight="1">
      <c r="A2362" s="339"/>
      <c r="B2362" s="368" t="str">
        <f>'statement of marks'!$DQ$5</f>
        <v>fgUnh</v>
      </c>
      <c r="C2362" s="538"/>
      <c r="D2362" s="539"/>
      <c r="E2362" s="540" t="str">
        <f>IF(OR('statement of marks'!$DS60="",E2361=""),"",'statement of marks'!$DS60)</f>
        <v/>
      </c>
      <c r="F2362" s="540" t="str">
        <f>IF(OR('statement of marks'!$DS60="",F2361=""),"",'statement of marks'!$DS60)</f>
        <v/>
      </c>
      <c r="G2362" s="540" t="str">
        <f>IF(OR('statement of marks'!$DS60="",G2361=""),"",'statement of marks'!$DS60)</f>
        <v/>
      </c>
      <c r="H2362" s="341"/>
    </row>
    <row r="2363" spans="1:8" ht="17" customHeight="1">
      <c r="A2363" s="339"/>
      <c r="B2363" s="549" t="str">
        <f>'statement of marks'!$DW$5</f>
        <v>mnwZ</v>
      </c>
      <c r="C2363" s="538"/>
      <c r="D2363" s="539"/>
      <c r="E2363" s="540" t="str">
        <f>IF(OR('statement of marks'!$DY60="",E2361=""),"",'statement of marks'!$DY60)</f>
        <v/>
      </c>
      <c r="F2363" s="540" t="str">
        <f>IF(OR('statement of marks'!$DY60="",F2361=""),"",'statement of marks'!$DY60)</f>
        <v/>
      </c>
      <c r="G2363" s="540" t="str">
        <f>IF(OR('statement of marks'!$DY60="",G2361=""),"",'statement of marks'!$DY60)</f>
        <v/>
      </c>
      <c r="H2363" s="341"/>
    </row>
    <row r="2364" spans="1:8" ht="17" customHeight="1">
      <c r="A2364" s="339"/>
      <c r="B2364" s="368" t="str">
        <f>'statement of marks'!$DT$5</f>
        <v>vaxszth</v>
      </c>
      <c r="C2364" s="538"/>
      <c r="D2364" s="539"/>
      <c r="E2364" s="540" t="str">
        <f>IF(OR('statement of marks'!$DV60="",E2361=""),"",'statement of marks'!$DV60)</f>
        <v/>
      </c>
      <c r="F2364" s="540" t="str">
        <f>IF(OR('statement of marks'!$DV60="",F2361=""),"",'statement of marks'!$DV60)</f>
        <v/>
      </c>
      <c r="G2364" s="540" t="str">
        <f>IF(OR('statement of marks'!$DV60="",G2361=""),"",'statement of marks'!$DV60)</f>
        <v/>
      </c>
      <c r="H2364" s="341"/>
    </row>
    <row r="2365" spans="1:8" ht="17" customHeight="1">
      <c r="A2365" s="339"/>
      <c r="B2365" s="368" t="str">
        <f>'statement of marks'!$DZ$5</f>
        <v>xf.kr</v>
      </c>
      <c r="C2365" s="538"/>
      <c r="D2365" s="539"/>
      <c r="E2365" s="540" t="str">
        <f>IF(OR('statement of marks'!$EB60="",E2361=""),"",'statement of marks'!$EB60)</f>
        <v/>
      </c>
      <c r="F2365" s="540" t="str">
        <f>IF(OR('statement of marks'!$EB60="",F2361=""),"",'statement of marks'!$EB60)</f>
        <v/>
      </c>
      <c r="G2365" s="540" t="str">
        <f>IF(OR('statement of marks'!$EB60="",G2361=""),"",'statement of marks'!$EB60)</f>
        <v/>
      </c>
      <c r="H2365" s="341"/>
    </row>
    <row r="2366" spans="1:8" ht="17" customHeight="1">
      <c r="A2366" s="339"/>
      <c r="B2366" s="368" t="str">
        <f>'statement of marks'!$EC$5</f>
        <v>Ik;kZoj.k v/;;u</v>
      </c>
      <c r="C2366" s="538"/>
      <c r="D2366" s="539"/>
      <c r="E2366" s="540" t="str">
        <f>IF(OR('statement of marks'!$EE60="",E2362=""),"",'statement of marks'!$EE60)</f>
        <v/>
      </c>
      <c r="F2366" s="540" t="str">
        <f>IF(OR('statement of marks'!$EE60="",F2362=""),"",'statement of marks'!$EE60)</f>
        <v/>
      </c>
      <c r="G2366" s="540" t="str">
        <f>IF(OR('statement of marks'!$EE60="",G2362=""),"",'statement of marks'!$EE60)</f>
        <v/>
      </c>
      <c r="H2366" s="341"/>
    </row>
    <row r="2367" spans="1:8" ht="17" customHeight="1">
      <c r="A2367" s="339"/>
      <c r="B2367" s="368" t="str">
        <f>'statement of marks'!$EF$5</f>
        <v>dk;kZuqHko</v>
      </c>
      <c r="C2367" s="538"/>
      <c r="D2367" s="539"/>
      <c r="E2367" s="540" t="str">
        <f>IF(OR('statement of marks'!$EH60="",E2361=""),"",'statement of marks'!$EH60)</f>
        <v/>
      </c>
      <c r="F2367" s="540" t="str">
        <f>IF(OR('statement of marks'!$EH60="",F2361=""),"",'statement of marks'!$EH60)</f>
        <v/>
      </c>
      <c r="G2367" s="540" t="str">
        <f>IF(OR('statement of marks'!$EH60="",G2361=""),"",'statement of marks'!$EH60)</f>
        <v/>
      </c>
      <c r="H2367" s="341"/>
    </row>
    <row r="2368" spans="1:8" ht="17" customHeight="1">
      <c r="A2368" s="339"/>
      <c r="B2368" s="368" t="str">
        <f>'statement of marks'!$EI$5</f>
        <v>dyk f'k{kk</v>
      </c>
      <c r="C2368" s="538"/>
      <c r="D2368" s="539"/>
      <c r="E2368" s="541" t="str">
        <f>IF(OR('statement of marks'!$EK60="",E2361=""),"",'statement of marks'!$EK60)</f>
        <v/>
      </c>
      <c r="F2368" s="541" t="str">
        <f>IF(OR('statement of marks'!$EK60="",F2361=""),"",'statement of marks'!$EK60)</f>
        <v/>
      </c>
      <c r="G2368" s="541" t="str">
        <f>IF(OR('statement of marks'!$EK60="",G2361=""),"",'statement of marks'!$EK60)</f>
        <v/>
      </c>
      <c r="H2368" s="341"/>
    </row>
    <row r="2369" spans="1:8" ht="17" customHeight="1">
      <c r="A2369" s="339"/>
      <c r="B2369" s="342" t="s">
        <v>649</v>
      </c>
      <c r="C2369" s="542" t="str">
        <f>C2361</f>
        <v/>
      </c>
      <c r="D2369" s="542" t="str">
        <f>D2361</f>
        <v/>
      </c>
      <c r="E2369" s="542" t="str">
        <f>E2361</f>
        <v/>
      </c>
      <c r="F2369" s="542" t="str">
        <f>F2361</f>
        <v/>
      </c>
      <c r="G2369" s="542" t="str">
        <f>G2361</f>
        <v/>
      </c>
      <c r="H2369" s="341"/>
    </row>
    <row r="2370" spans="1:8" ht="17" customHeight="1">
      <c r="A2370" s="339"/>
      <c r="B2370" s="368" t="str">
        <f>'statement of marks'!$EP$5</f>
        <v>Nk= mifLFkfr</v>
      </c>
      <c r="C2370" s="543"/>
      <c r="D2370" s="543"/>
      <c r="E2370" s="544" t="str">
        <f>IF(OR('statement of marks'!$EP60="",E2361=""),"",'statement of marks'!$EP60)</f>
        <v/>
      </c>
      <c r="F2370" s="544" t="str">
        <f>IF(OR('statement of marks'!$EP60="",F2361=""),"",'statement of marks'!$EP60)</f>
        <v/>
      </c>
      <c r="G2370" s="544" t="str">
        <f>IF(OR('statement of marks'!$EP60="",G2361=""),"",'statement of marks'!$EP60)</f>
        <v/>
      </c>
      <c r="H2370" s="341"/>
    </row>
    <row r="2371" spans="1:8" ht="17" customHeight="1">
      <c r="A2371" s="339"/>
      <c r="B2371" s="368" t="str">
        <f>'statement of marks'!$EO$5</f>
        <v>dqy ehfVax</v>
      </c>
      <c r="C2371" s="545"/>
      <c r="D2371" s="545"/>
      <c r="E2371" s="545" t="str">
        <f>IF(OR('statement of marks'!$EO60="",E2361=""),"",'statement of marks'!$EO60)</f>
        <v/>
      </c>
      <c r="F2371" s="545" t="str">
        <f>IF(OR('statement of marks'!$EO60="",F2361=""),"",'statement of marks'!$EO60)</f>
        <v/>
      </c>
      <c r="G2371" s="545" t="str">
        <f>IF(OR('statement of marks'!$EO60="",G2361=""),"",'statement of marks'!$EO60)</f>
        <v/>
      </c>
      <c r="H2371" s="341"/>
    </row>
    <row r="2372" spans="1:8" ht="17" customHeight="1">
      <c r="A2372" s="339"/>
      <c r="B2372" s="368" t="s">
        <v>620</v>
      </c>
      <c r="C2372" s="545" t="str">
        <f>IF(OR(C2370="",C2371=""),"",C2370/C2371*100)</f>
        <v/>
      </c>
      <c r="D2372" s="545" t="str">
        <f t="shared" ref="D2372:G2372" si="56">IF(OR(D2370="",D2371=""),"",D2370/D2371*100)</f>
        <v/>
      </c>
      <c r="E2372" s="545" t="str">
        <f t="shared" si="56"/>
        <v/>
      </c>
      <c r="F2372" s="545" t="str">
        <f t="shared" si="56"/>
        <v/>
      </c>
      <c r="G2372" s="545" t="str">
        <f t="shared" si="56"/>
        <v/>
      </c>
      <c r="H2372" s="341"/>
    </row>
    <row r="2373" spans="1:8" ht="17" customHeight="1">
      <c r="A2373" s="339"/>
      <c r="B2373" s="368" t="s">
        <v>621</v>
      </c>
      <c r="C2373" s="545"/>
      <c r="D2373" s="545"/>
      <c r="E2373" s="545"/>
      <c r="F2373" s="545"/>
      <c r="G2373" s="545"/>
      <c r="H2373" s="341"/>
    </row>
    <row r="2374" spans="1:8" ht="17" customHeight="1">
      <c r="A2374" s="339"/>
      <c r="B2374" s="369" t="s">
        <v>618</v>
      </c>
      <c r="C2374" s="1126" t="str">
        <f>IF('statement of marks'!EY60="","",'statement of marks'!EY60)</f>
        <v/>
      </c>
      <c r="D2374" s="1127"/>
      <c r="E2374" s="1127"/>
      <c r="F2374" s="1127"/>
      <c r="G2374" s="1127"/>
      <c r="H2374" s="1128"/>
    </row>
    <row r="2375" spans="1:8" ht="17" customHeight="1">
      <c r="A2375" s="1098"/>
      <c r="B2375" s="1099"/>
      <c r="C2375" s="1090"/>
      <c r="D2375" s="1090"/>
      <c r="E2375" s="1090"/>
      <c r="F2375" s="1091"/>
      <c r="G2375" s="1091"/>
      <c r="H2375" s="1092"/>
    </row>
    <row r="2376" spans="1:8" ht="17" customHeight="1" thickBot="1">
      <c r="A2376" s="1096" t="s">
        <v>623</v>
      </c>
      <c r="B2376" s="1097"/>
      <c r="C2376" s="1102" t="s">
        <v>73</v>
      </c>
      <c r="D2376" s="1102"/>
      <c r="E2376" s="1102"/>
      <c r="F2376" s="1103" t="s">
        <v>624</v>
      </c>
      <c r="G2376" s="1103"/>
      <c r="H2376" s="1104"/>
    </row>
    <row r="2377" spans="1:8" ht="17" customHeight="1">
      <c r="A2377" s="1079" t="s">
        <v>592</v>
      </c>
      <c r="B2377" s="1080"/>
      <c r="C2377" s="1080"/>
      <c r="D2377" s="1080"/>
      <c r="E2377" s="1080"/>
      <c r="F2377" s="1080"/>
      <c r="G2377" s="1080"/>
      <c r="H2377" s="1081"/>
    </row>
    <row r="2378" spans="1:8" ht="17" customHeight="1">
      <c r="A2378" s="1082" t="s">
        <v>611</v>
      </c>
      <c r="B2378" s="1083"/>
      <c r="C2378" s="1083"/>
      <c r="D2378" s="1083"/>
      <c r="E2378" s="1083"/>
      <c r="F2378" s="1083"/>
      <c r="G2378" s="1083"/>
      <c r="H2378" s="1084"/>
    </row>
    <row r="2379" spans="1:8" ht="17" customHeight="1">
      <c r="A2379" s="339"/>
      <c r="B2379" s="1085" t="s">
        <v>74</v>
      </c>
      <c r="C2379" s="1085"/>
      <c r="D2379" s="527">
        <f>YEAR(details!F61)</f>
        <v>1900</v>
      </c>
      <c r="E2379" s="528" t="s">
        <v>594</v>
      </c>
      <c r="F2379" s="527" t="str">
        <f>'statement of marks'!$F$3</f>
        <v>2015-16</v>
      </c>
      <c r="G2379" s="1085" t="s">
        <v>595</v>
      </c>
      <c r="H2379" s="1086"/>
    </row>
    <row r="2380" spans="1:8" ht="17" customHeight="1">
      <c r="A2380" s="339"/>
      <c r="B2380" s="1062" t="s">
        <v>593</v>
      </c>
      <c r="C2380" s="1063"/>
      <c r="D2380" s="1077" t="str">
        <f>'statement of marks'!$A$1</f>
        <v>jk- ck- ek/;fed fo|ky; uohu] fuEckgsM+k</v>
      </c>
      <c r="E2380" s="1077"/>
      <c r="F2380" s="1077"/>
      <c r="G2380" s="1077"/>
      <c r="H2380" s="1078"/>
    </row>
    <row r="2381" spans="1:8" ht="17" customHeight="1">
      <c r="A2381" s="339"/>
      <c r="B2381" s="1062" t="str">
        <f>'statement of marks'!$H$3</f>
        <v>fo|ky; dk Mk;l dksM+ →</v>
      </c>
      <c r="C2381" s="1063"/>
      <c r="D2381" s="1073" t="str">
        <f>'statement of marks'!$I$3</f>
        <v>00001</v>
      </c>
      <c r="E2381" s="1074"/>
      <c r="F2381" s="1075"/>
      <c r="G2381" s="1075"/>
      <c r="H2381" s="1076"/>
    </row>
    <row r="2382" spans="1:8" ht="17" customHeight="1">
      <c r="A2382" s="339"/>
      <c r="B2382" s="1062" t="s">
        <v>579</v>
      </c>
      <c r="C2382" s="1063"/>
      <c r="D2382" s="1077" t="str">
        <f>IF('statement of marks'!H61="","",'statement of marks'!H61)</f>
        <v>v 055</v>
      </c>
      <c r="E2382" s="1077"/>
      <c r="F2382" s="1077"/>
      <c r="G2382" s="1077"/>
      <c r="H2382" s="1078"/>
    </row>
    <row r="2383" spans="1:8" ht="17" customHeight="1">
      <c r="A2383" s="339"/>
      <c r="B2383" s="1062" t="s">
        <v>596</v>
      </c>
      <c r="C2383" s="1063"/>
      <c r="D2383" s="529" t="str">
        <f>IF('statement of marks'!C61="B","Nk=",IF('statement of marks'!C61="G","Nk=k",""))</f>
        <v/>
      </c>
      <c r="E2383" s="529" t="s">
        <v>585</v>
      </c>
      <c r="F2383" s="1111" t="str">
        <f>IF('statement of marks'!B61="","",'statement of marks'!B61)</f>
        <v/>
      </c>
      <c r="G2383" s="1111"/>
      <c r="H2383" s="1112"/>
    </row>
    <row r="2384" spans="1:8" ht="17" customHeight="1">
      <c r="A2384" s="339"/>
      <c r="B2384" s="1062" t="s">
        <v>581</v>
      </c>
      <c r="C2384" s="1063"/>
      <c r="D2384" s="1077" t="str">
        <f>IF('statement of marks'!J61="","",'statement of marks'!J61)</f>
        <v>l 055</v>
      </c>
      <c r="E2384" s="1077"/>
      <c r="F2384" s="1077"/>
      <c r="G2384" s="1077"/>
      <c r="H2384" s="1078"/>
    </row>
    <row r="2385" spans="1:8" ht="17" customHeight="1">
      <c r="A2385" s="339"/>
      <c r="B2385" s="1062" t="s">
        <v>580</v>
      </c>
      <c r="C2385" s="1063"/>
      <c r="D2385" s="1077" t="str">
        <f>IF('statement of marks'!I61="","",'statement of marks'!I61)</f>
        <v>c 055</v>
      </c>
      <c r="E2385" s="1077"/>
      <c r="F2385" s="1077"/>
      <c r="G2385" s="1077"/>
      <c r="H2385" s="1078"/>
    </row>
    <row r="2386" spans="1:8" ht="17" customHeight="1">
      <c r="A2386" s="339"/>
      <c r="B2386" s="1062" t="s">
        <v>598</v>
      </c>
      <c r="C2386" s="1063"/>
      <c r="D2386" s="1077" t="str">
        <f>IF(details!M61="","",details!M61)</f>
        <v/>
      </c>
      <c r="E2386" s="1077"/>
      <c r="F2386" s="1077"/>
      <c r="G2386" s="1077"/>
      <c r="H2386" s="1078"/>
    </row>
    <row r="2387" spans="1:8" ht="17" customHeight="1">
      <c r="A2387" s="339"/>
      <c r="B2387" s="1062" t="s">
        <v>648</v>
      </c>
      <c r="C2387" s="1063"/>
      <c r="D2387" s="1077" t="str">
        <f>IF(details!N61="","",details!N61)</f>
        <v/>
      </c>
      <c r="E2387" s="1077"/>
      <c r="F2387" s="1077"/>
      <c r="G2387" s="1077"/>
      <c r="H2387" s="1078"/>
    </row>
    <row r="2388" spans="1:8" ht="17" customHeight="1">
      <c r="A2388" s="339"/>
      <c r="B2388" s="1062" t="s">
        <v>71</v>
      </c>
      <c r="C2388" s="1063"/>
      <c r="D2388" s="530">
        <f>'statement of marks'!$D$3</f>
        <v>3</v>
      </c>
      <c r="E2388" s="531" t="s">
        <v>583</v>
      </c>
      <c r="F2388" s="530" t="str">
        <f>IF('statement of marks'!E61="","",'statement of marks'!E61)</f>
        <v/>
      </c>
      <c r="G2388" s="531" t="s">
        <v>597</v>
      </c>
      <c r="H2388" s="340" t="str">
        <f>IF(details!F61="","",details!F61)</f>
        <v/>
      </c>
    </row>
    <row r="2389" spans="1:8" ht="17" customHeight="1">
      <c r="A2389" s="339"/>
      <c r="B2389" s="1062" t="s">
        <v>587</v>
      </c>
      <c r="C2389" s="1063"/>
      <c r="D2389" s="1115" t="str">
        <f>IF('statement of marks'!F61="","",'statement of marks'!F61)</f>
        <v/>
      </c>
      <c r="E2389" s="1115"/>
      <c r="F2389" s="1115"/>
      <c r="G2389" s="1115"/>
      <c r="H2389" s="1116"/>
    </row>
    <row r="2390" spans="1:8" ht="17" customHeight="1">
      <c r="A2390" s="339"/>
      <c r="B2390" s="1062" t="s">
        <v>588</v>
      </c>
      <c r="C2390" s="1063"/>
      <c r="D2390" s="1117" t="str">
        <f>IF('statement of marks'!G61="","",'statement of marks'!G61)</f>
        <v/>
      </c>
      <c r="E2390" s="1117"/>
      <c r="F2390" s="1117"/>
      <c r="G2390" s="1117"/>
      <c r="H2390" s="1118"/>
    </row>
    <row r="2391" spans="1:8" ht="17" customHeight="1">
      <c r="A2391" s="339"/>
      <c r="B2391" s="1087" t="s">
        <v>599</v>
      </c>
      <c r="C2391" s="1088"/>
      <c r="D2391" s="1088"/>
      <c r="E2391" s="1089"/>
      <c r="F2391" s="1119" t="str">
        <f>IF(details!P61="","",details!P61)</f>
        <v/>
      </c>
      <c r="G2391" s="1119"/>
      <c r="H2391" s="1120"/>
    </row>
    <row r="2392" spans="1:8" ht="17" customHeight="1">
      <c r="A2392" s="339"/>
      <c r="B2392" s="1062" t="s">
        <v>603</v>
      </c>
      <c r="C2392" s="1063"/>
      <c r="D2392" s="1077" t="str">
        <f>IF(details!L61="","",details!L61)</f>
        <v>Ik 055</v>
      </c>
      <c r="E2392" s="1077"/>
      <c r="F2392" s="1077"/>
      <c r="G2392" s="1077"/>
      <c r="H2392" s="1078"/>
    </row>
    <row r="2393" spans="1:8" ht="17" customHeight="1">
      <c r="A2393" s="339"/>
      <c r="B2393" s="1062" t="s">
        <v>604</v>
      </c>
      <c r="C2393" s="1063"/>
      <c r="D2393" s="1077" t="str">
        <f>IF(details!O61="","",details!O61)</f>
        <v/>
      </c>
      <c r="E2393" s="1077"/>
      <c r="F2393" s="1077"/>
      <c r="G2393" s="1077"/>
      <c r="H2393" s="1078"/>
    </row>
    <row r="2394" spans="1:8" ht="17" customHeight="1">
      <c r="A2394" s="339"/>
      <c r="B2394" s="1062" t="s">
        <v>605</v>
      </c>
      <c r="C2394" s="1063"/>
      <c r="D2394" s="532" t="str">
        <f>IF('statement of marks'!ER61="mRrh.kZ",'statement of marks'!$D$3,"")</f>
        <v/>
      </c>
      <c r="E2394" s="1065" t="s">
        <v>606</v>
      </c>
      <c r="F2394" s="1065"/>
      <c r="G2394" s="1113" t="str">
        <f>IF(D2394="","",D2394+1)</f>
        <v/>
      </c>
      <c r="H2394" s="1114"/>
    </row>
    <row r="2395" spans="1:8" ht="17" customHeight="1">
      <c r="A2395" s="339"/>
      <c r="B2395" s="1062" t="s">
        <v>607</v>
      </c>
      <c r="C2395" s="1063"/>
      <c r="D2395" s="1129">
        <f>IF(details!$L$4="","",details!$L$4)</f>
        <v>42460</v>
      </c>
      <c r="E2395" s="1130"/>
      <c r="F2395" s="1121"/>
      <c r="G2395" s="1121"/>
      <c r="H2395" s="1122"/>
    </row>
    <row r="2396" spans="1:8" ht="17" customHeight="1">
      <c r="A2396" s="339"/>
      <c r="B2396" s="1121"/>
      <c r="C2396" s="1121"/>
      <c r="D2396" s="1066"/>
      <c r="E2396" s="1067"/>
      <c r="F2396" s="1124"/>
      <c r="G2396" s="1124"/>
      <c r="H2396" s="1125"/>
    </row>
    <row r="2397" spans="1:8" ht="17" customHeight="1">
      <c r="A2397" s="339"/>
      <c r="B2397" s="1121" t="str">
        <f>IF(details!$H$4="","",details!$H$4)</f>
        <v>Jherh js[kk oekZ</v>
      </c>
      <c r="C2397" s="1121"/>
      <c r="D2397" s="1066"/>
      <c r="E2397" s="1067"/>
      <c r="F2397" s="1124" t="str">
        <f>IF(details!$E$4="","",details!$E$4)</f>
        <v>Jh jk/ks';ke tk'kh</v>
      </c>
      <c r="G2397" s="1124"/>
      <c r="H2397" s="1125"/>
    </row>
    <row r="2398" spans="1:8" ht="17" customHeight="1">
      <c r="A2398" s="1123" t="s">
        <v>608</v>
      </c>
      <c r="B2398" s="1124"/>
      <c r="C2398" s="1124"/>
      <c r="D2398" s="1064" t="s">
        <v>609</v>
      </c>
      <c r="E2398" s="1064"/>
      <c r="F2398" s="1124" t="s">
        <v>610</v>
      </c>
      <c r="G2398" s="1124"/>
      <c r="H2398" s="1125"/>
    </row>
    <row r="2399" spans="1:8" ht="17" customHeight="1">
      <c r="A2399" s="1082" t="s">
        <v>619</v>
      </c>
      <c r="B2399" s="1083"/>
      <c r="C2399" s="1083"/>
      <c r="D2399" s="1083"/>
      <c r="E2399" s="1083"/>
      <c r="F2399" s="1083"/>
      <c r="G2399" s="1083"/>
      <c r="H2399" s="1084"/>
    </row>
    <row r="2400" spans="1:8" ht="17" customHeight="1">
      <c r="A2400" s="339"/>
      <c r="B2400" s="369" t="s">
        <v>579</v>
      </c>
      <c r="C2400" s="1077" t="str">
        <f>IF('statement of marks'!H61="","",'statement of marks'!H61)</f>
        <v>v 055</v>
      </c>
      <c r="D2400" s="1077"/>
      <c r="E2400" s="1077"/>
      <c r="F2400" s="1077"/>
      <c r="G2400" s="1077"/>
      <c r="H2400" s="1078"/>
    </row>
    <row r="2401" spans="1:8" ht="17" customHeight="1">
      <c r="A2401" s="339"/>
      <c r="B2401" s="369" t="s">
        <v>580</v>
      </c>
      <c r="C2401" s="1077" t="str">
        <f>IF('statement of marks'!I61="","",'statement of marks'!I61)</f>
        <v>c 055</v>
      </c>
      <c r="D2401" s="1077"/>
      <c r="E2401" s="1077"/>
      <c r="F2401" s="1077"/>
      <c r="G2401" s="1077"/>
      <c r="H2401" s="1078"/>
    </row>
    <row r="2402" spans="1:8" ht="17" customHeight="1">
      <c r="A2402" s="339"/>
      <c r="B2402" s="369" t="s">
        <v>581</v>
      </c>
      <c r="C2402" s="1077" t="str">
        <f>IF('statement of marks'!J61="","",'statement of marks'!J61)</f>
        <v>l 055</v>
      </c>
      <c r="D2402" s="1077"/>
      <c r="E2402" s="1077"/>
      <c r="F2402" s="1077"/>
      <c r="G2402" s="1077"/>
      <c r="H2402" s="1078"/>
    </row>
    <row r="2403" spans="1:8" ht="17" customHeight="1">
      <c r="A2403" s="339"/>
      <c r="B2403" s="369" t="s">
        <v>587</v>
      </c>
      <c r="C2403" s="533" t="str">
        <f>IF('statement of marks'!F61="","",'statement of marks'!F61)</f>
        <v/>
      </c>
      <c r="D2403" s="534" t="s">
        <v>622</v>
      </c>
      <c r="E2403" s="1117" t="str">
        <f>IF('statement of marks'!G61="","",'statement of marks'!G61)</f>
        <v/>
      </c>
      <c r="F2403" s="1117"/>
      <c r="G2403" s="1117"/>
      <c r="H2403" s="1118"/>
    </row>
    <row r="2404" spans="1:8" ht="17" customHeight="1">
      <c r="A2404" s="339"/>
      <c r="B2404" s="369" t="s">
        <v>584</v>
      </c>
      <c r="C2404" s="535" t="s">
        <v>612</v>
      </c>
      <c r="D2404" s="536" t="s">
        <v>613</v>
      </c>
      <c r="E2404" s="536" t="s">
        <v>614</v>
      </c>
      <c r="F2404" s="536" t="s">
        <v>615</v>
      </c>
      <c r="G2404" s="536" t="s">
        <v>616</v>
      </c>
      <c r="H2404" s="341"/>
    </row>
    <row r="2405" spans="1:8" ht="17" customHeight="1">
      <c r="A2405" s="339"/>
      <c r="B2405" s="368" t="s">
        <v>617</v>
      </c>
      <c r="C2405" s="537" t="str">
        <f>IF(AND('statement of marks'!$D$3=1,'statement of marks'!ER61="mRrh.kZ"),'statement of marks'!$F$3,"")</f>
        <v/>
      </c>
      <c r="D2405" s="537" t="str">
        <f>IF(AND('statement of marks'!$D$3=2,'statement of marks'!ER61="mRrh.kZ"),'statement of marks'!$F$3,"")</f>
        <v/>
      </c>
      <c r="E2405" s="537" t="str">
        <f>IF(AND('statement of marks'!$D$3=3,'statement of marks'!ER61="mRrh.kZ"),'statement of marks'!$F$3,"")</f>
        <v/>
      </c>
      <c r="F2405" s="537" t="str">
        <f>IF(AND('statement of marks'!$D$3=4,'statement of marks'!ER61="mRrh.kZ"),'statement of marks'!$F$3,"")</f>
        <v/>
      </c>
      <c r="G2405" s="537" t="str">
        <f>IF(AND('statement of marks'!$D$3=5,'statement of marks'!ER61="mRrh.kZ"),'statement of marks'!$F$3,"")</f>
        <v/>
      </c>
      <c r="H2405" s="341"/>
    </row>
    <row r="2406" spans="1:8" ht="17" customHeight="1">
      <c r="A2406" s="339"/>
      <c r="B2406" s="368" t="str">
        <f>'statement of marks'!$DQ$5</f>
        <v>fgUnh</v>
      </c>
      <c r="C2406" s="538"/>
      <c r="D2406" s="539"/>
      <c r="E2406" s="540" t="str">
        <f>IF(OR('statement of marks'!$DS61="",E2405=""),"",'statement of marks'!$DS61)</f>
        <v/>
      </c>
      <c r="F2406" s="540" t="str">
        <f>IF(OR('statement of marks'!$DS61="",F2405=""),"",'statement of marks'!$DS61)</f>
        <v/>
      </c>
      <c r="G2406" s="540" t="str">
        <f>IF(OR('statement of marks'!$DS61="",G2405=""),"",'statement of marks'!$DS61)</f>
        <v/>
      </c>
      <c r="H2406" s="341"/>
    </row>
    <row r="2407" spans="1:8" ht="17" customHeight="1">
      <c r="A2407" s="339"/>
      <c r="B2407" s="549" t="str">
        <f>'statement of marks'!$DW$5</f>
        <v>mnwZ</v>
      </c>
      <c r="C2407" s="538"/>
      <c r="D2407" s="539"/>
      <c r="E2407" s="540" t="str">
        <f>IF(OR('statement of marks'!$DY61="",E2405=""),"",'statement of marks'!$DY61)</f>
        <v/>
      </c>
      <c r="F2407" s="540" t="str">
        <f>IF(OR('statement of marks'!$DY61="",F2405=""),"",'statement of marks'!$DY61)</f>
        <v/>
      </c>
      <c r="G2407" s="540" t="str">
        <f>IF(OR('statement of marks'!$DY61="",G2405=""),"",'statement of marks'!$DY61)</f>
        <v/>
      </c>
      <c r="H2407" s="341"/>
    </row>
    <row r="2408" spans="1:8" ht="17" customHeight="1">
      <c r="A2408" s="339"/>
      <c r="B2408" s="368" t="str">
        <f>'statement of marks'!$DT$5</f>
        <v>vaxszth</v>
      </c>
      <c r="C2408" s="538"/>
      <c r="D2408" s="539"/>
      <c r="E2408" s="540" t="str">
        <f>IF(OR('statement of marks'!$DV61="",E2405=""),"",'statement of marks'!$DV61)</f>
        <v/>
      </c>
      <c r="F2408" s="540" t="str">
        <f>IF(OR('statement of marks'!$DV61="",F2405=""),"",'statement of marks'!$DV61)</f>
        <v/>
      </c>
      <c r="G2408" s="540" t="str">
        <f>IF(OR('statement of marks'!$DV61="",G2405=""),"",'statement of marks'!$DV61)</f>
        <v/>
      </c>
      <c r="H2408" s="341"/>
    </row>
    <row r="2409" spans="1:8" ht="17" customHeight="1">
      <c r="A2409" s="339"/>
      <c r="B2409" s="368" t="str">
        <f>'statement of marks'!$DZ$5</f>
        <v>xf.kr</v>
      </c>
      <c r="C2409" s="538"/>
      <c r="D2409" s="539"/>
      <c r="E2409" s="540" t="str">
        <f>IF(OR('statement of marks'!$EB61="",E2405=""),"",'statement of marks'!$EB61)</f>
        <v/>
      </c>
      <c r="F2409" s="540" t="str">
        <f>IF(OR('statement of marks'!$EB61="",F2405=""),"",'statement of marks'!$EB61)</f>
        <v/>
      </c>
      <c r="G2409" s="540" t="str">
        <f>IF(OR('statement of marks'!$EB61="",G2405=""),"",'statement of marks'!$EB61)</f>
        <v/>
      </c>
      <c r="H2409" s="341"/>
    </row>
    <row r="2410" spans="1:8" ht="17" customHeight="1">
      <c r="A2410" s="339"/>
      <c r="B2410" s="368" t="str">
        <f>'statement of marks'!$EC$5</f>
        <v>Ik;kZoj.k v/;;u</v>
      </c>
      <c r="C2410" s="538"/>
      <c r="D2410" s="539"/>
      <c r="E2410" s="540" t="str">
        <f>IF(OR('statement of marks'!$EE61="",E2406=""),"",'statement of marks'!$EE61)</f>
        <v/>
      </c>
      <c r="F2410" s="540" t="str">
        <f>IF(OR('statement of marks'!$EE61="",F2406=""),"",'statement of marks'!$EE61)</f>
        <v/>
      </c>
      <c r="G2410" s="540" t="str">
        <f>IF(OR('statement of marks'!$EE61="",G2406=""),"",'statement of marks'!$EE61)</f>
        <v/>
      </c>
      <c r="H2410" s="341"/>
    </row>
    <row r="2411" spans="1:8" ht="17" customHeight="1">
      <c r="A2411" s="339"/>
      <c r="B2411" s="368" t="str">
        <f>'statement of marks'!$EF$5</f>
        <v>dk;kZuqHko</v>
      </c>
      <c r="C2411" s="538"/>
      <c r="D2411" s="539"/>
      <c r="E2411" s="540" t="str">
        <f>IF(OR('statement of marks'!$EH61="",E2405=""),"",'statement of marks'!$EH61)</f>
        <v/>
      </c>
      <c r="F2411" s="540" t="str">
        <f>IF(OR('statement of marks'!$EH61="",F2405=""),"",'statement of marks'!$EH61)</f>
        <v/>
      </c>
      <c r="G2411" s="540" t="str">
        <f>IF(OR('statement of marks'!$EH61="",G2405=""),"",'statement of marks'!$EH61)</f>
        <v/>
      </c>
      <c r="H2411" s="341"/>
    </row>
    <row r="2412" spans="1:8" ht="17" customHeight="1">
      <c r="A2412" s="339"/>
      <c r="B2412" s="368" t="str">
        <f>'statement of marks'!$EI$5</f>
        <v>dyk f'k{kk</v>
      </c>
      <c r="C2412" s="538"/>
      <c r="D2412" s="539"/>
      <c r="E2412" s="541" t="str">
        <f>IF(OR('statement of marks'!$EK61="",E2405=""),"",'statement of marks'!$EK61)</f>
        <v/>
      </c>
      <c r="F2412" s="541" t="str">
        <f>IF(OR('statement of marks'!$EK61="",F2405=""),"",'statement of marks'!$EK61)</f>
        <v/>
      </c>
      <c r="G2412" s="541" t="str">
        <f>IF(OR('statement of marks'!$EK61="",G2405=""),"",'statement of marks'!$EK61)</f>
        <v/>
      </c>
      <c r="H2412" s="341"/>
    </row>
    <row r="2413" spans="1:8" ht="17" customHeight="1">
      <c r="A2413" s="339"/>
      <c r="B2413" s="342" t="s">
        <v>649</v>
      </c>
      <c r="C2413" s="542" t="str">
        <f>C2405</f>
        <v/>
      </c>
      <c r="D2413" s="542" t="str">
        <f>D2405</f>
        <v/>
      </c>
      <c r="E2413" s="542" t="str">
        <f>E2405</f>
        <v/>
      </c>
      <c r="F2413" s="542" t="str">
        <f>F2405</f>
        <v/>
      </c>
      <c r="G2413" s="542" t="str">
        <f>G2405</f>
        <v/>
      </c>
      <c r="H2413" s="341"/>
    </row>
    <row r="2414" spans="1:8" ht="17" customHeight="1">
      <c r="A2414" s="339"/>
      <c r="B2414" s="368" t="str">
        <f>'statement of marks'!$EP$5</f>
        <v>Nk= mifLFkfr</v>
      </c>
      <c r="C2414" s="543"/>
      <c r="D2414" s="543"/>
      <c r="E2414" s="544" t="str">
        <f>IF(OR('statement of marks'!$EP61="",E2405=""),"",'statement of marks'!$EP61)</f>
        <v/>
      </c>
      <c r="F2414" s="544" t="str">
        <f>IF(OR('statement of marks'!$EP61="",F2405=""),"",'statement of marks'!$EP61)</f>
        <v/>
      </c>
      <c r="G2414" s="544" t="str">
        <f>IF(OR('statement of marks'!$EP61="",G2405=""),"",'statement of marks'!$EP61)</f>
        <v/>
      </c>
      <c r="H2414" s="341"/>
    </row>
    <row r="2415" spans="1:8" ht="17" customHeight="1">
      <c r="A2415" s="339"/>
      <c r="B2415" s="368" t="str">
        <f>'statement of marks'!$EO$5</f>
        <v>dqy ehfVax</v>
      </c>
      <c r="C2415" s="545"/>
      <c r="D2415" s="545"/>
      <c r="E2415" s="545" t="str">
        <f>IF(OR('statement of marks'!$EO61="",E2405=""),"",'statement of marks'!$EO61)</f>
        <v/>
      </c>
      <c r="F2415" s="545" t="str">
        <f>IF(OR('statement of marks'!$EO61="",F2405=""),"",'statement of marks'!$EO61)</f>
        <v/>
      </c>
      <c r="G2415" s="545" t="str">
        <f>IF(OR('statement of marks'!$EO61="",G2405=""),"",'statement of marks'!$EO61)</f>
        <v/>
      </c>
      <c r="H2415" s="341"/>
    </row>
    <row r="2416" spans="1:8" ht="17" customHeight="1">
      <c r="A2416" s="339"/>
      <c r="B2416" s="368" t="s">
        <v>620</v>
      </c>
      <c r="C2416" s="545" t="str">
        <f>IF(OR(C2414="",C2415=""),"",C2414/C2415*100)</f>
        <v/>
      </c>
      <c r="D2416" s="545" t="str">
        <f t="shared" ref="D2416:G2416" si="57">IF(OR(D2414="",D2415=""),"",D2414/D2415*100)</f>
        <v/>
      </c>
      <c r="E2416" s="545" t="str">
        <f t="shared" si="57"/>
        <v/>
      </c>
      <c r="F2416" s="545" t="str">
        <f t="shared" si="57"/>
        <v/>
      </c>
      <c r="G2416" s="545" t="str">
        <f t="shared" si="57"/>
        <v/>
      </c>
      <c r="H2416" s="341"/>
    </row>
    <row r="2417" spans="1:8" ht="17" customHeight="1">
      <c r="A2417" s="339"/>
      <c r="B2417" s="368" t="s">
        <v>621</v>
      </c>
      <c r="C2417" s="545"/>
      <c r="D2417" s="545"/>
      <c r="E2417" s="545"/>
      <c r="F2417" s="545"/>
      <c r="G2417" s="545"/>
      <c r="H2417" s="341"/>
    </row>
    <row r="2418" spans="1:8" ht="17" customHeight="1">
      <c r="A2418" s="339"/>
      <c r="B2418" s="369" t="s">
        <v>618</v>
      </c>
      <c r="C2418" s="1126" t="str">
        <f>IF('statement of marks'!EY61="","",'statement of marks'!EY61)</f>
        <v/>
      </c>
      <c r="D2418" s="1127"/>
      <c r="E2418" s="1127"/>
      <c r="F2418" s="1127"/>
      <c r="G2418" s="1127"/>
      <c r="H2418" s="1128"/>
    </row>
    <row r="2419" spans="1:8" ht="17" customHeight="1">
      <c r="A2419" s="1098"/>
      <c r="B2419" s="1099"/>
      <c r="C2419" s="1090"/>
      <c r="D2419" s="1090"/>
      <c r="E2419" s="1090"/>
      <c r="F2419" s="1091"/>
      <c r="G2419" s="1091"/>
      <c r="H2419" s="1092"/>
    </row>
    <row r="2420" spans="1:8" ht="17" customHeight="1" thickBot="1">
      <c r="A2420" s="1096" t="s">
        <v>623</v>
      </c>
      <c r="B2420" s="1097"/>
      <c r="C2420" s="1102" t="s">
        <v>73</v>
      </c>
      <c r="D2420" s="1102"/>
      <c r="E2420" s="1102"/>
      <c r="F2420" s="1103" t="s">
        <v>624</v>
      </c>
      <c r="G2420" s="1103"/>
      <c r="H2420" s="1104"/>
    </row>
    <row r="2421" spans="1:8" ht="17" customHeight="1">
      <c r="A2421" s="1079" t="s">
        <v>592</v>
      </c>
      <c r="B2421" s="1080"/>
      <c r="C2421" s="1080"/>
      <c r="D2421" s="1080"/>
      <c r="E2421" s="1080"/>
      <c r="F2421" s="1080"/>
      <c r="G2421" s="1080"/>
      <c r="H2421" s="1081"/>
    </row>
    <row r="2422" spans="1:8" ht="17" customHeight="1">
      <c r="A2422" s="1082" t="s">
        <v>611</v>
      </c>
      <c r="B2422" s="1083"/>
      <c r="C2422" s="1083"/>
      <c r="D2422" s="1083"/>
      <c r="E2422" s="1083"/>
      <c r="F2422" s="1083"/>
      <c r="G2422" s="1083"/>
      <c r="H2422" s="1084"/>
    </row>
    <row r="2423" spans="1:8" ht="17" customHeight="1">
      <c r="A2423" s="339"/>
      <c r="B2423" s="1085" t="s">
        <v>74</v>
      </c>
      <c r="C2423" s="1085"/>
      <c r="D2423" s="527">
        <f>YEAR(details!F62)</f>
        <v>1900</v>
      </c>
      <c r="E2423" s="528" t="s">
        <v>594</v>
      </c>
      <c r="F2423" s="527" t="str">
        <f>'statement of marks'!$F$3</f>
        <v>2015-16</v>
      </c>
      <c r="G2423" s="1085" t="s">
        <v>595</v>
      </c>
      <c r="H2423" s="1086"/>
    </row>
    <row r="2424" spans="1:8" ht="17" customHeight="1">
      <c r="A2424" s="339"/>
      <c r="B2424" s="1062" t="s">
        <v>593</v>
      </c>
      <c r="C2424" s="1063"/>
      <c r="D2424" s="1077" t="str">
        <f>'statement of marks'!$A$1</f>
        <v>jk- ck- ek/;fed fo|ky; uohu] fuEckgsM+k</v>
      </c>
      <c r="E2424" s="1077"/>
      <c r="F2424" s="1077"/>
      <c r="G2424" s="1077"/>
      <c r="H2424" s="1078"/>
    </row>
    <row r="2425" spans="1:8" ht="17" customHeight="1">
      <c r="A2425" s="339"/>
      <c r="B2425" s="1062" t="str">
        <f>'statement of marks'!$H$3</f>
        <v>fo|ky; dk Mk;l dksM+ →</v>
      </c>
      <c r="C2425" s="1063"/>
      <c r="D2425" s="1073" t="str">
        <f>'statement of marks'!$I$3</f>
        <v>00001</v>
      </c>
      <c r="E2425" s="1074"/>
      <c r="F2425" s="1075"/>
      <c r="G2425" s="1075"/>
      <c r="H2425" s="1076"/>
    </row>
    <row r="2426" spans="1:8" ht="17" customHeight="1">
      <c r="A2426" s="339"/>
      <c r="B2426" s="1062" t="s">
        <v>579</v>
      </c>
      <c r="C2426" s="1063"/>
      <c r="D2426" s="1077" t="str">
        <f>IF('statement of marks'!H62="","",'statement of marks'!H62)</f>
        <v>v 056</v>
      </c>
      <c r="E2426" s="1077"/>
      <c r="F2426" s="1077"/>
      <c r="G2426" s="1077"/>
      <c r="H2426" s="1078"/>
    </row>
    <row r="2427" spans="1:8" ht="17" customHeight="1">
      <c r="A2427" s="339"/>
      <c r="B2427" s="1062" t="s">
        <v>596</v>
      </c>
      <c r="C2427" s="1063"/>
      <c r="D2427" s="529" t="str">
        <f>IF('statement of marks'!C62="B","Nk=",IF('statement of marks'!C62="G","Nk=k",""))</f>
        <v/>
      </c>
      <c r="E2427" s="529" t="s">
        <v>585</v>
      </c>
      <c r="F2427" s="1111" t="str">
        <f>IF('statement of marks'!B62="","",'statement of marks'!B62)</f>
        <v/>
      </c>
      <c r="G2427" s="1111"/>
      <c r="H2427" s="1112"/>
    </row>
    <row r="2428" spans="1:8" ht="17" customHeight="1">
      <c r="A2428" s="339"/>
      <c r="B2428" s="1062" t="s">
        <v>581</v>
      </c>
      <c r="C2428" s="1063"/>
      <c r="D2428" s="1077" t="str">
        <f>IF('statement of marks'!J62="","",'statement of marks'!J62)</f>
        <v>l 056</v>
      </c>
      <c r="E2428" s="1077"/>
      <c r="F2428" s="1077"/>
      <c r="G2428" s="1077"/>
      <c r="H2428" s="1078"/>
    </row>
    <row r="2429" spans="1:8" ht="17" customHeight="1">
      <c r="A2429" s="339"/>
      <c r="B2429" s="1062" t="s">
        <v>580</v>
      </c>
      <c r="C2429" s="1063"/>
      <c r="D2429" s="1077" t="str">
        <f>IF('statement of marks'!I62="","",'statement of marks'!I62)</f>
        <v>c 056</v>
      </c>
      <c r="E2429" s="1077"/>
      <c r="F2429" s="1077"/>
      <c r="G2429" s="1077"/>
      <c r="H2429" s="1078"/>
    </row>
    <row r="2430" spans="1:8" ht="17" customHeight="1">
      <c r="A2430" s="339"/>
      <c r="B2430" s="1062" t="s">
        <v>598</v>
      </c>
      <c r="C2430" s="1063"/>
      <c r="D2430" s="1077" t="str">
        <f>IF(details!M62="","",details!M62)</f>
        <v/>
      </c>
      <c r="E2430" s="1077"/>
      <c r="F2430" s="1077"/>
      <c r="G2430" s="1077"/>
      <c r="H2430" s="1078"/>
    </row>
    <row r="2431" spans="1:8" ht="17" customHeight="1">
      <c r="A2431" s="339"/>
      <c r="B2431" s="1062" t="s">
        <v>648</v>
      </c>
      <c r="C2431" s="1063"/>
      <c r="D2431" s="1077" t="str">
        <f>IF(details!N62="","",details!N62)</f>
        <v/>
      </c>
      <c r="E2431" s="1077"/>
      <c r="F2431" s="1077"/>
      <c r="G2431" s="1077"/>
      <c r="H2431" s="1078"/>
    </row>
    <row r="2432" spans="1:8" ht="17" customHeight="1">
      <c r="A2432" s="339"/>
      <c r="B2432" s="1062" t="s">
        <v>71</v>
      </c>
      <c r="C2432" s="1063"/>
      <c r="D2432" s="530">
        <f>'statement of marks'!$D$3</f>
        <v>3</v>
      </c>
      <c r="E2432" s="531" t="s">
        <v>583</v>
      </c>
      <c r="F2432" s="530" t="str">
        <f>IF('statement of marks'!E62="","",'statement of marks'!E62)</f>
        <v/>
      </c>
      <c r="G2432" s="531" t="s">
        <v>597</v>
      </c>
      <c r="H2432" s="340" t="str">
        <f>IF(details!F62="","",details!F62)</f>
        <v/>
      </c>
    </row>
    <row r="2433" spans="1:8" ht="17" customHeight="1">
      <c r="A2433" s="339"/>
      <c r="B2433" s="1062" t="s">
        <v>587</v>
      </c>
      <c r="C2433" s="1063"/>
      <c r="D2433" s="1115" t="str">
        <f>IF('statement of marks'!F62="","",'statement of marks'!F62)</f>
        <v/>
      </c>
      <c r="E2433" s="1115"/>
      <c r="F2433" s="1115"/>
      <c r="G2433" s="1115"/>
      <c r="H2433" s="1116"/>
    </row>
    <row r="2434" spans="1:8" ht="17" customHeight="1">
      <c r="A2434" s="339"/>
      <c r="B2434" s="1062" t="s">
        <v>588</v>
      </c>
      <c r="C2434" s="1063"/>
      <c r="D2434" s="1117" t="str">
        <f>IF('statement of marks'!G62="","",'statement of marks'!G62)</f>
        <v/>
      </c>
      <c r="E2434" s="1117"/>
      <c r="F2434" s="1117"/>
      <c r="G2434" s="1117"/>
      <c r="H2434" s="1118"/>
    </row>
    <row r="2435" spans="1:8" ht="17" customHeight="1">
      <c r="A2435" s="339"/>
      <c r="B2435" s="1087" t="s">
        <v>599</v>
      </c>
      <c r="C2435" s="1088"/>
      <c r="D2435" s="1088"/>
      <c r="E2435" s="1089"/>
      <c r="F2435" s="1119" t="str">
        <f>IF(details!P62="","",details!P62)</f>
        <v/>
      </c>
      <c r="G2435" s="1119"/>
      <c r="H2435" s="1120"/>
    </row>
    <row r="2436" spans="1:8" ht="17" customHeight="1">
      <c r="A2436" s="339"/>
      <c r="B2436" s="1062" t="s">
        <v>603</v>
      </c>
      <c r="C2436" s="1063"/>
      <c r="D2436" s="1077" t="str">
        <f>IF(details!L62="","",details!L62)</f>
        <v>Ik 056</v>
      </c>
      <c r="E2436" s="1077"/>
      <c r="F2436" s="1077"/>
      <c r="G2436" s="1077"/>
      <c r="H2436" s="1078"/>
    </row>
    <row r="2437" spans="1:8" ht="17" customHeight="1">
      <c r="A2437" s="339"/>
      <c r="B2437" s="1062" t="s">
        <v>604</v>
      </c>
      <c r="C2437" s="1063"/>
      <c r="D2437" s="1077" t="str">
        <f>IF(details!O62="","",details!O62)</f>
        <v/>
      </c>
      <c r="E2437" s="1077"/>
      <c r="F2437" s="1077"/>
      <c r="G2437" s="1077"/>
      <c r="H2437" s="1078"/>
    </row>
    <row r="2438" spans="1:8" ht="17" customHeight="1">
      <c r="A2438" s="339"/>
      <c r="B2438" s="1062" t="s">
        <v>605</v>
      </c>
      <c r="C2438" s="1063"/>
      <c r="D2438" s="532" t="str">
        <f>IF('statement of marks'!ER62="mRrh.kZ",'statement of marks'!$D$3,"")</f>
        <v/>
      </c>
      <c r="E2438" s="1065" t="s">
        <v>606</v>
      </c>
      <c r="F2438" s="1065"/>
      <c r="G2438" s="1113" t="str">
        <f>IF(D2438="","",D2438+1)</f>
        <v/>
      </c>
      <c r="H2438" s="1114"/>
    </row>
    <row r="2439" spans="1:8" ht="17" customHeight="1">
      <c r="A2439" s="339"/>
      <c r="B2439" s="1062" t="s">
        <v>607</v>
      </c>
      <c r="C2439" s="1063"/>
      <c r="D2439" s="1129">
        <f>IF(details!$L$4="","",details!$L$4)</f>
        <v>42460</v>
      </c>
      <c r="E2439" s="1130"/>
      <c r="F2439" s="1121"/>
      <c r="G2439" s="1121"/>
      <c r="H2439" s="1122"/>
    </row>
    <row r="2440" spans="1:8" ht="17" customHeight="1">
      <c r="A2440" s="339"/>
      <c r="B2440" s="1121"/>
      <c r="C2440" s="1121"/>
      <c r="D2440" s="1066"/>
      <c r="E2440" s="1067"/>
      <c r="F2440" s="1124"/>
      <c r="G2440" s="1124"/>
      <c r="H2440" s="1125"/>
    </row>
    <row r="2441" spans="1:8" ht="17" customHeight="1">
      <c r="A2441" s="339"/>
      <c r="B2441" s="1121" t="str">
        <f>IF(details!$H$4="","",details!$H$4)</f>
        <v>Jherh js[kk oekZ</v>
      </c>
      <c r="C2441" s="1121"/>
      <c r="D2441" s="1066"/>
      <c r="E2441" s="1067"/>
      <c r="F2441" s="1124" t="str">
        <f>IF(details!$E$4="","",details!$E$4)</f>
        <v>Jh jk/ks';ke tk'kh</v>
      </c>
      <c r="G2441" s="1124"/>
      <c r="H2441" s="1125"/>
    </row>
    <row r="2442" spans="1:8" ht="17" customHeight="1">
      <c r="A2442" s="1123" t="s">
        <v>608</v>
      </c>
      <c r="B2442" s="1124"/>
      <c r="C2442" s="1124"/>
      <c r="D2442" s="1064" t="s">
        <v>609</v>
      </c>
      <c r="E2442" s="1064"/>
      <c r="F2442" s="1124" t="s">
        <v>610</v>
      </c>
      <c r="G2442" s="1124"/>
      <c r="H2442" s="1125"/>
    </row>
    <row r="2443" spans="1:8" ht="17" customHeight="1">
      <c r="A2443" s="1082" t="s">
        <v>619</v>
      </c>
      <c r="B2443" s="1083"/>
      <c r="C2443" s="1083"/>
      <c r="D2443" s="1083"/>
      <c r="E2443" s="1083"/>
      <c r="F2443" s="1083"/>
      <c r="G2443" s="1083"/>
      <c r="H2443" s="1084"/>
    </row>
    <row r="2444" spans="1:8" ht="17" customHeight="1">
      <c r="A2444" s="339"/>
      <c r="B2444" s="369" t="s">
        <v>579</v>
      </c>
      <c r="C2444" s="1077" t="str">
        <f>IF('statement of marks'!H62="","",'statement of marks'!H62)</f>
        <v>v 056</v>
      </c>
      <c r="D2444" s="1077"/>
      <c r="E2444" s="1077"/>
      <c r="F2444" s="1077"/>
      <c r="G2444" s="1077"/>
      <c r="H2444" s="1078"/>
    </row>
    <row r="2445" spans="1:8" ht="17" customHeight="1">
      <c r="A2445" s="339"/>
      <c r="B2445" s="369" t="s">
        <v>580</v>
      </c>
      <c r="C2445" s="1077" t="str">
        <f>IF('statement of marks'!I62="","",'statement of marks'!I62)</f>
        <v>c 056</v>
      </c>
      <c r="D2445" s="1077"/>
      <c r="E2445" s="1077"/>
      <c r="F2445" s="1077"/>
      <c r="G2445" s="1077"/>
      <c r="H2445" s="1078"/>
    </row>
    <row r="2446" spans="1:8" ht="17" customHeight="1">
      <c r="A2446" s="339"/>
      <c r="B2446" s="369" t="s">
        <v>581</v>
      </c>
      <c r="C2446" s="1077" t="str">
        <f>IF('statement of marks'!J62="","",'statement of marks'!J62)</f>
        <v>l 056</v>
      </c>
      <c r="D2446" s="1077"/>
      <c r="E2446" s="1077"/>
      <c r="F2446" s="1077"/>
      <c r="G2446" s="1077"/>
      <c r="H2446" s="1078"/>
    </row>
    <row r="2447" spans="1:8" ht="17" customHeight="1">
      <c r="A2447" s="339"/>
      <c r="B2447" s="369" t="s">
        <v>587</v>
      </c>
      <c r="C2447" s="533" t="str">
        <f>IF('statement of marks'!F62="","",'statement of marks'!F62)</f>
        <v/>
      </c>
      <c r="D2447" s="534" t="s">
        <v>622</v>
      </c>
      <c r="E2447" s="1117" t="str">
        <f>IF('statement of marks'!G62="","",'statement of marks'!G62)</f>
        <v/>
      </c>
      <c r="F2447" s="1117"/>
      <c r="G2447" s="1117"/>
      <c r="H2447" s="1118"/>
    </row>
    <row r="2448" spans="1:8" ht="17" customHeight="1">
      <c r="A2448" s="339"/>
      <c r="B2448" s="369" t="s">
        <v>584</v>
      </c>
      <c r="C2448" s="535" t="s">
        <v>612</v>
      </c>
      <c r="D2448" s="536" t="s">
        <v>613</v>
      </c>
      <c r="E2448" s="536" t="s">
        <v>614</v>
      </c>
      <c r="F2448" s="536" t="s">
        <v>615</v>
      </c>
      <c r="G2448" s="536" t="s">
        <v>616</v>
      </c>
      <c r="H2448" s="341"/>
    </row>
    <row r="2449" spans="1:8" ht="17" customHeight="1">
      <c r="A2449" s="339"/>
      <c r="B2449" s="368" t="s">
        <v>617</v>
      </c>
      <c r="C2449" s="537" t="str">
        <f>IF(AND('statement of marks'!$D$3=1,'statement of marks'!ER62="mRrh.kZ"),'statement of marks'!$F$3,"")</f>
        <v/>
      </c>
      <c r="D2449" s="537" t="str">
        <f>IF(AND('statement of marks'!$D$3=2,'statement of marks'!ER62="mRrh.kZ"),'statement of marks'!$F$3,"")</f>
        <v/>
      </c>
      <c r="E2449" s="537" t="str">
        <f>IF(AND('statement of marks'!$D$3=3,'statement of marks'!ER62="mRrh.kZ"),'statement of marks'!$F$3,"")</f>
        <v/>
      </c>
      <c r="F2449" s="537" t="str">
        <f>IF(AND('statement of marks'!$D$3=4,'statement of marks'!ER62="mRrh.kZ"),'statement of marks'!$F$3,"")</f>
        <v/>
      </c>
      <c r="G2449" s="537" t="str">
        <f>IF(AND('statement of marks'!$D$3=5,'statement of marks'!ER62="mRrh.kZ"),'statement of marks'!$F$3,"")</f>
        <v/>
      </c>
      <c r="H2449" s="341"/>
    </row>
    <row r="2450" spans="1:8" ht="17" customHeight="1">
      <c r="A2450" s="339"/>
      <c r="B2450" s="368" t="str">
        <f>'statement of marks'!$DQ$5</f>
        <v>fgUnh</v>
      </c>
      <c r="C2450" s="538"/>
      <c r="D2450" s="539"/>
      <c r="E2450" s="540" t="str">
        <f>IF(OR('statement of marks'!$DS62="",E2449=""),"",'statement of marks'!$DS62)</f>
        <v/>
      </c>
      <c r="F2450" s="540" t="str">
        <f>IF(OR('statement of marks'!$DS62="",F2449=""),"",'statement of marks'!$DS62)</f>
        <v/>
      </c>
      <c r="G2450" s="540" t="str">
        <f>IF(OR('statement of marks'!$DS62="",G2449=""),"",'statement of marks'!$DS62)</f>
        <v/>
      </c>
      <c r="H2450" s="341"/>
    </row>
    <row r="2451" spans="1:8" ht="17" customHeight="1">
      <c r="A2451" s="339"/>
      <c r="B2451" s="549" t="str">
        <f>'statement of marks'!$DW$5</f>
        <v>mnwZ</v>
      </c>
      <c r="C2451" s="538"/>
      <c r="D2451" s="539"/>
      <c r="E2451" s="540" t="str">
        <f>IF(OR('statement of marks'!$DY62="",E2449=""),"",'statement of marks'!$DY62)</f>
        <v/>
      </c>
      <c r="F2451" s="540" t="str">
        <f>IF(OR('statement of marks'!$DY62="",F2449=""),"",'statement of marks'!$DY62)</f>
        <v/>
      </c>
      <c r="G2451" s="540" t="str">
        <f>IF(OR('statement of marks'!$DY62="",G2449=""),"",'statement of marks'!$DY62)</f>
        <v/>
      </c>
      <c r="H2451" s="341"/>
    </row>
    <row r="2452" spans="1:8" ht="17" customHeight="1">
      <c r="A2452" s="339"/>
      <c r="B2452" s="368" t="str">
        <f>'statement of marks'!$DT$5</f>
        <v>vaxszth</v>
      </c>
      <c r="C2452" s="538"/>
      <c r="D2452" s="539"/>
      <c r="E2452" s="540" t="str">
        <f>IF(OR('statement of marks'!$DV62="",E2449=""),"",'statement of marks'!$DV62)</f>
        <v/>
      </c>
      <c r="F2452" s="540" t="str">
        <f>IF(OR('statement of marks'!$DV62="",F2449=""),"",'statement of marks'!$DV62)</f>
        <v/>
      </c>
      <c r="G2452" s="540" t="str">
        <f>IF(OR('statement of marks'!$DV62="",G2449=""),"",'statement of marks'!$DV62)</f>
        <v/>
      </c>
      <c r="H2452" s="341"/>
    </row>
    <row r="2453" spans="1:8" ht="17" customHeight="1">
      <c r="A2453" s="339"/>
      <c r="B2453" s="368" t="str">
        <f>'statement of marks'!$DZ$5</f>
        <v>xf.kr</v>
      </c>
      <c r="C2453" s="538"/>
      <c r="D2453" s="539"/>
      <c r="E2453" s="540" t="str">
        <f>IF(OR('statement of marks'!$EB62="",E2449=""),"",'statement of marks'!$EB62)</f>
        <v/>
      </c>
      <c r="F2453" s="540" t="str">
        <f>IF(OR('statement of marks'!$EB62="",F2449=""),"",'statement of marks'!$EB62)</f>
        <v/>
      </c>
      <c r="G2453" s="540" t="str">
        <f>IF(OR('statement of marks'!$EB62="",G2449=""),"",'statement of marks'!$EB62)</f>
        <v/>
      </c>
      <c r="H2453" s="341"/>
    </row>
    <row r="2454" spans="1:8" ht="17" customHeight="1">
      <c r="A2454" s="339"/>
      <c r="B2454" s="368" t="str">
        <f>'statement of marks'!$EC$5</f>
        <v>Ik;kZoj.k v/;;u</v>
      </c>
      <c r="C2454" s="538"/>
      <c r="D2454" s="539"/>
      <c r="E2454" s="540" t="str">
        <f>IF(OR('statement of marks'!$EE62="",E2450=""),"",'statement of marks'!$EE62)</f>
        <v/>
      </c>
      <c r="F2454" s="540" t="str">
        <f>IF(OR('statement of marks'!$EE62="",F2450=""),"",'statement of marks'!$EE62)</f>
        <v/>
      </c>
      <c r="G2454" s="540" t="str">
        <f>IF(OR('statement of marks'!$EE62="",G2450=""),"",'statement of marks'!$EE62)</f>
        <v/>
      </c>
      <c r="H2454" s="341"/>
    </row>
    <row r="2455" spans="1:8" ht="17" customHeight="1">
      <c r="A2455" s="339"/>
      <c r="B2455" s="368" t="str">
        <f>'statement of marks'!$EF$5</f>
        <v>dk;kZuqHko</v>
      </c>
      <c r="C2455" s="538"/>
      <c r="D2455" s="539"/>
      <c r="E2455" s="540" t="str">
        <f>IF(OR('statement of marks'!$EH62="",E2449=""),"",'statement of marks'!$EH62)</f>
        <v/>
      </c>
      <c r="F2455" s="540" t="str">
        <f>IF(OR('statement of marks'!$EH62="",F2449=""),"",'statement of marks'!$EH62)</f>
        <v/>
      </c>
      <c r="G2455" s="540" t="str">
        <f>IF(OR('statement of marks'!$EH62="",G2449=""),"",'statement of marks'!$EH62)</f>
        <v/>
      </c>
      <c r="H2455" s="341"/>
    </row>
    <row r="2456" spans="1:8" ht="17" customHeight="1">
      <c r="A2456" s="339"/>
      <c r="B2456" s="368" t="str">
        <f>'statement of marks'!$EI$5</f>
        <v>dyk f'k{kk</v>
      </c>
      <c r="C2456" s="538"/>
      <c r="D2456" s="539"/>
      <c r="E2456" s="541" t="str">
        <f>IF(OR('statement of marks'!$EK62="",E2449=""),"",'statement of marks'!$EK62)</f>
        <v/>
      </c>
      <c r="F2456" s="541" t="str">
        <f>IF(OR('statement of marks'!$EK62="",F2449=""),"",'statement of marks'!$EK62)</f>
        <v/>
      </c>
      <c r="G2456" s="541" t="str">
        <f>IF(OR('statement of marks'!$EK62="",G2449=""),"",'statement of marks'!$EK62)</f>
        <v/>
      </c>
      <c r="H2456" s="341"/>
    </row>
    <row r="2457" spans="1:8" ht="17" customHeight="1">
      <c r="A2457" s="339"/>
      <c r="B2457" s="342" t="s">
        <v>649</v>
      </c>
      <c r="C2457" s="542" t="str">
        <f>C2449</f>
        <v/>
      </c>
      <c r="D2457" s="542" t="str">
        <f>D2449</f>
        <v/>
      </c>
      <c r="E2457" s="542" t="str">
        <f>E2449</f>
        <v/>
      </c>
      <c r="F2457" s="542" t="str">
        <f>F2449</f>
        <v/>
      </c>
      <c r="G2457" s="542" t="str">
        <f>G2449</f>
        <v/>
      </c>
      <c r="H2457" s="341"/>
    </row>
    <row r="2458" spans="1:8" ht="17" customHeight="1">
      <c r="A2458" s="339"/>
      <c r="B2458" s="368" t="str">
        <f>'statement of marks'!$EP$5</f>
        <v>Nk= mifLFkfr</v>
      </c>
      <c r="C2458" s="543"/>
      <c r="D2458" s="543"/>
      <c r="E2458" s="544" t="str">
        <f>IF(OR('statement of marks'!$EP62="",E2449=""),"",'statement of marks'!$EP62)</f>
        <v/>
      </c>
      <c r="F2458" s="544" t="str">
        <f>IF(OR('statement of marks'!$EP62="",F2449=""),"",'statement of marks'!$EP62)</f>
        <v/>
      </c>
      <c r="G2458" s="544" t="str">
        <f>IF(OR('statement of marks'!$EP62="",G2449=""),"",'statement of marks'!$EP62)</f>
        <v/>
      </c>
      <c r="H2458" s="341"/>
    </row>
    <row r="2459" spans="1:8" ht="17" customHeight="1">
      <c r="A2459" s="339"/>
      <c r="B2459" s="368" t="str">
        <f>'statement of marks'!$EO$5</f>
        <v>dqy ehfVax</v>
      </c>
      <c r="C2459" s="545"/>
      <c r="D2459" s="545"/>
      <c r="E2459" s="545" t="str">
        <f>IF(OR('statement of marks'!$EO62="",E2449=""),"",'statement of marks'!$EO62)</f>
        <v/>
      </c>
      <c r="F2459" s="545" t="str">
        <f>IF(OR('statement of marks'!$EO62="",F2449=""),"",'statement of marks'!$EO62)</f>
        <v/>
      </c>
      <c r="G2459" s="545" t="str">
        <f>IF(OR('statement of marks'!$EO62="",G2449=""),"",'statement of marks'!$EO62)</f>
        <v/>
      </c>
      <c r="H2459" s="341"/>
    </row>
    <row r="2460" spans="1:8" ht="17" customHeight="1">
      <c r="A2460" s="339"/>
      <c r="B2460" s="368" t="s">
        <v>620</v>
      </c>
      <c r="C2460" s="545" t="str">
        <f>IF(OR(C2458="",C2459=""),"",C2458/C2459*100)</f>
        <v/>
      </c>
      <c r="D2460" s="545" t="str">
        <f t="shared" ref="D2460:G2460" si="58">IF(OR(D2458="",D2459=""),"",D2458/D2459*100)</f>
        <v/>
      </c>
      <c r="E2460" s="545" t="str">
        <f t="shared" si="58"/>
        <v/>
      </c>
      <c r="F2460" s="545" t="str">
        <f t="shared" si="58"/>
        <v/>
      </c>
      <c r="G2460" s="545" t="str">
        <f t="shared" si="58"/>
        <v/>
      </c>
      <c r="H2460" s="341"/>
    </row>
    <row r="2461" spans="1:8" ht="17" customHeight="1">
      <c r="A2461" s="339"/>
      <c r="B2461" s="368" t="s">
        <v>621</v>
      </c>
      <c r="C2461" s="545"/>
      <c r="D2461" s="545"/>
      <c r="E2461" s="545"/>
      <c r="F2461" s="545"/>
      <c r="G2461" s="545"/>
      <c r="H2461" s="341"/>
    </row>
    <row r="2462" spans="1:8" ht="17" customHeight="1">
      <c r="A2462" s="339"/>
      <c r="B2462" s="369" t="s">
        <v>618</v>
      </c>
      <c r="C2462" s="1126" t="str">
        <f>IF('statement of marks'!EY62="","",'statement of marks'!EY62)</f>
        <v/>
      </c>
      <c r="D2462" s="1127"/>
      <c r="E2462" s="1127"/>
      <c r="F2462" s="1127"/>
      <c r="G2462" s="1127"/>
      <c r="H2462" s="1128"/>
    </row>
    <row r="2463" spans="1:8" ht="17" customHeight="1">
      <c r="A2463" s="1098"/>
      <c r="B2463" s="1099"/>
      <c r="C2463" s="1090"/>
      <c r="D2463" s="1090"/>
      <c r="E2463" s="1090"/>
      <c r="F2463" s="1091"/>
      <c r="G2463" s="1091"/>
      <c r="H2463" s="1092"/>
    </row>
    <row r="2464" spans="1:8" ht="17" customHeight="1" thickBot="1">
      <c r="A2464" s="1096" t="s">
        <v>623</v>
      </c>
      <c r="B2464" s="1097"/>
      <c r="C2464" s="1102" t="s">
        <v>73</v>
      </c>
      <c r="D2464" s="1102"/>
      <c r="E2464" s="1102"/>
      <c r="F2464" s="1103" t="s">
        <v>624</v>
      </c>
      <c r="G2464" s="1103"/>
      <c r="H2464" s="1104"/>
    </row>
    <row r="2465" spans="1:8" ht="17" customHeight="1">
      <c r="A2465" s="1079" t="s">
        <v>592</v>
      </c>
      <c r="B2465" s="1080"/>
      <c r="C2465" s="1080"/>
      <c r="D2465" s="1080"/>
      <c r="E2465" s="1080"/>
      <c r="F2465" s="1080"/>
      <c r="G2465" s="1080"/>
      <c r="H2465" s="1081"/>
    </row>
    <row r="2466" spans="1:8" ht="17" customHeight="1">
      <c r="A2466" s="1082" t="s">
        <v>611</v>
      </c>
      <c r="B2466" s="1083"/>
      <c r="C2466" s="1083"/>
      <c r="D2466" s="1083"/>
      <c r="E2466" s="1083"/>
      <c r="F2466" s="1083"/>
      <c r="G2466" s="1083"/>
      <c r="H2466" s="1084"/>
    </row>
    <row r="2467" spans="1:8" ht="17" customHeight="1">
      <c r="A2467" s="339"/>
      <c r="B2467" s="1085" t="s">
        <v>74</v>
      </c>
      <c r="C2467" s="1085"/>
      <c r="D2467" s="527">
        <f>YEAR(details!F63)</f>
        <v>1900</v>
      </c>
      <c r="E2467" s="528" t="s">
        <v>594</v>
      </c>
      <c r="F2467" s="527" t="str">
        <f>'statement of marks'!$F$3</f>
        <v>2015-16</v>
      </c>
      <c r="G2467" s="1085" t="s">
        <v>595</v>
      </c>
      <c r="H2467" s="1086"/>
    </row>
    <row r="2468" spans="1:8" ht="17" customHeight="1">
      <c r="A2468" s="339"/>
      <c r="B2468" s="1062" t="s">
        <v>593</v>
      </c>
      <c r="C2468" s="1063"/>
      <c r="D2468" s="1077" t="str">
        <f>'statement of marks'!$A$1</f>
        <v>jk- ck- ek/;fed fo|ky; uohu] fuEckgsM+k</v>
      </c>
      <c r="E2468" s="1077"/>
      <c r="F2468" s="1077"/>
      <c r="G2468" s="1077"/>
      <c r="H2468" s="1078"/>
    </row>
    <row r="2469" spans="1:8" ht="17" customHeight="1">
      <c r="A2469" s="339"/>
      <c r="B2469" s="1062" t="str">
        <f>'statement of marks'!$H$3</f>
        <v>fo|ky; dk Mk;l dksM+ →</v>
      </c>
      <c r="C2469" s="1063"/>
      <c r="D2469" s="1073" t="str">
        <f>'statement of marks'!$I$3</f>
        <v>00001</v>
      </c>
      <c r="E2469" s="1074"/>
      <c r="F2469" s="1075"/>
      <c r="G2469" s="1075"/>
      <c r="H2469" s="1076"/>
    </row>
    <row r="2470" spans="1:8" ht="17" customHeight="1">
      <c r="A2470" s="339"/>
      <c r="B2470" s="1062" t="s">
        <v>579</v>
      </c>
      <c r="C2470" s="1063"/>
      <c r="D2470" s="1077" t="str">
        <f>IF('statement of marks'!H63="","",'statement of marks'!H63)</f>
        <v>v 057</v>
      </c>
      <c r="E2470" s="1077"/>
      <c r="F2470" s="1077"/>
      <c r="G2470" s="1077"/>
      <c r="H2470" s="1078"/>
    </row>
    <row r="2471" spans="1:8" ht="17" customHeight="1">
      <c r="A2471" s="339"/>
      <c r="B2471" s="1062" t="s">
        <v>596</v>
      </c>
      <c r="C2471" s="1063"/>
      <c r="D2471" s="529" t="str">
        <f>IF('statement of marks'!C63="B","Nk=",IF('statement of marks'!C63="G","Nk=k",""))</f>
        <v/>
      </c>
      <c r="E2471" s="529" t="s">
        <v>585</v>
      </c>
      <c r="F2471" s="1111" t="str">
        <f>IF('statement of marks'!B63="","",'statement of marks'!B63)</f>
        <v/>
      </c>
      <c r="G2471" s="1111"/>
      <c r="H2471" s="1112"/>
    </row>
    <row r="2472" spans="1:8" ht="17" customHeight="1">
      <c r="A2472" s="339"/>
      <c r="B2472" s="1062" t="s">
        <v>581</v>
      </c>
      <c r="C2472" s="1063"/>
      <c r="D2472" s="1077" t="str">
        <f>IF('statement of marks'!J63="","",'statement of marks'!J63)</f>
        <v>l 057</v>
      </c>
      <c r="E2472" s="1077"/>
      <c r="F2472" s="1077"/>
      <c r="G2472" s="1077"/>
      <c r="H2472" s="1078"/>
    </row>
    <row r="2473" spans="1:8" ht="17" customHeight="1">
      <c r="A2473" s="339"/>
      <c r="B2473" s="1062" t="s">
        <v>580</v>
      </c>
      <c r="C2473" s="1063"/>
      <c r="D2473" s="1077" t="str">
        <f>IF('statement of marks'!I63="","",'statement of marks'!I63)</f>
        <v>c 057</v>
      </c>
      <c r="E2473" s="1077"/>
      <c r="F2473" s="1077"/>
      <c r="G2473" s="1077"/>
      <c r="H2473" s="1078"/>
    </row>
    <row r="2474" spans="1:8" ht="17" customHeight="1">
      <c r="A2474" s="339"/>
      <c r="B2474" s="1062" t="s">
        <v>598</v>
      </c>
      <c r="C2474" s="1063"/>
      <c r="D2474" s="1077" t="str">
        <f>IF(details!M63="","",details!M63)</f>
        <v/>
      </c>
      <c r="E2474" s="1077"/>
      <c r="F2474" s="1077"/>
      <c r="G2474" s="1077"/>
      <c r="H2474" s="1078"/>
    </row>
    <row r="2475" spans="1:8" ht="17" customHeight="1">
      <c r="A2475" s="339"/>
      <c r="B2475" s="1062" t="s">
        <v>648</v>
      </c>
      <c r="C2475" s="1063"/>
      <c r="D2475" s="1077" t="str">
        <f>IF(details!N63="","",details!N63)</f>
        <v/>
      </c>
      <c r="E2475" s="1077"/>
      <c r="F2475" s="1077"/>
      <c r="G2475" s="1077"/>
      <c r="H2475" s="1078"/>
    </row>
    <row r="2476" spans="1:8" ht="17" customHeight="1">
      <c r="A2476" s="339"/>
      <c r="B2476" s="1062" t="s">
        <v>71</v>
      </c>
      <c r="C2476" s="1063"/>
      <c r="D2476" s="530">
        <f>'statement of marks'!$D$3</f>
        <v>3</v>
      </c>
      <c r="E2476" s="531" t="s">
        <v>583</v>
      </c>
      <c r="F2476" s="530" t="str">
        <f>IF('statement of marks'!E63="","",'statement of marks'!E63)</f>
        <v/>
      </c>
      <c r="G2476" s="531" t="s">
        <v>597</v>
      </c>
      <c r="H2476" s="340" t="str">
        <f>IF(details!F63="","",details!F63)</f>
        <v/>
      </c>
    </row>
    <row r="2477" spans="1:8" ht="17" customHeight="1">
      <c r="A2477" s="339"/>
      <c r="B2477" s="1062" t="s">
        <v>587</v>
      </c>
      <c r="C2477" s="1063"/>
      <c r="D2477" s="1115" t="str">
        <f>IF('statement of marks'!F63="","",'statement of marks'!F63)</f>
        <v/>
      </c>
      <c r="E2477" s="1115"/>
      <c r="F2477" s="1115"/>
      <c r="G2477" s="1115"/>
      <c r="H2477" s="1116"/>
    </row>
    <row r="2478" spans="1:8" ht="17" customHeight="1">
      <c r="A2478" s="339"/>
      <c r="B2478" s="1062" t="s">
        <v>588</v>
      </c>
      <c r="C2478" s="1063"/>
      <c r="D2478" s="1117" t="str">
        <f>IF('statement of marks'!G63="","",'statement of marks'!G63)</f>
        <v/>
      </c>
      <c r="E2478" s="1117"/>
      <c r="F2478" s="1117"/>
      <c r="G2478" s="1117"/>
      <c r="H2478" s="1118"/>
    </row>
    <row r="2479" spans="1:8" ht="17" customHeight="1">
      <c r="A2479" s="339"/>
      <c r="B2479" s="1087" t="s">
        <v>599</v>
      </c>
      <c r="C2479" s="1088"/>
      <c r="D2479" s="1088"/>
      <c r="E2479" s="1089"/>
      <c r="F2479" s="1119" t="str">
        <f>IF(details!P63="","",details!P63)</f>
        <v/>
      </c>
      <c r="G2479" s="1119"/>
      <c r="H2479" s="1120"/>
    </row>
    <row r="2480" spans="1:8" ht="17" customHeight="1">
      <c r="A2480" s="339"/>
      <c r="B2480" s="1062" t="s">
        <v>603</v>
      </c>
      <c r="C2480" s="1063"/>
      <c r="D2480" s="1077" t="str">
        <f>IF(details!L63="","",details!L63)</f>
        <v>Ik 057</v>
      </c>
      <c r="E2480" s="1077"/>
      <c r="F2480" s="1077"/>
      <c r="G2480" s="1077"/>
      <c r="H2480" s="1078"/>
    </row>
    <row r="2481" spans="1:8" ht="17" customHeight="1">
      <c r="A2481" s="339"/>
      <c r="B2481" s="1062" t="s">
        <v>604</v>
      </c>
      <c r="C2481" s="1063"/>
      <c r="D2481" s="1077" t="str">
        <f>IF(details!O63="","",details!O63)</f>
        <v/>
      </c>
      <c r="E2481" s="1077"/>
      <c r="F2481" s="1077"/>
      <c r="G2481" s="1077"/>
      <c r="H2481" s="1078"/>
    </row>
    <row r="2482" spans="1:8" ht="17" customHeight="1">
      <c r="A2482" s="339"/>
      <c r="B2482" s="1062" t="s">
        <v>605</v>
      </c>
      <c r="C2482" s="1063"/>
      <c r="D2482" s="532" t="str">
        <f>IF('statement of marks'!ER63="mRrh.kZ",'statement of marks'!$D$3,"")</f>
        <v/>
      </c>
      <c r="E2482" s="1065" t="s">
        <v>606</v>
      </c>
      <c r="F2482" s="1065"/>
      <c r="G2482" s="1113" t="str">
        <f>IF(D2482="","",D2482+1)</f>
        <v/>
      </c>
      <c r="H2482" s="1114"/>
    </row>
    <row r="2483" spans="1:8" ht="17" customHeight="1">
      <c r="A2483" s="339"/>
      <c r="B2483" s="1062" t="s">
        <v>607</v>
      </c>
      <c r="C2483" s="1063"/>
      <c r="D2483" s="1129">
        <f>IF(details!$L$4="","",details!$L$4)</f>
        <v>42460</v>
      </c>
      <c r="E2483" s="1130"/>
      <c r="F2483" s="1121"/>
      <c r="G2483" s="1121"/>
      <c r="H2483" s="1122"/>
    </row>
    <row r="2484" spans="1:8" ht="17" customHeight="1">
      <c r="A2484" s="339"/>
      <c r="B2484" s="1121"/>
      <c r="C2484" s="1121"/>
      <c r="D2484" s="1066"/>
      <c r="E2484" s="1067"/>
      <c r="F2484" s="1124"/>
      <c r="G2484" s="1124"/>
      <c r="H2484" s="1125"/>
    </row>
    <row r="2485" spans="1:8" ht="17" customHeight="1">
      <c r="A2485" s="339"/>
      <c r="B2485" s="1121" t="str">
        <f>IF(details!$H$4="","",details!$H$4)</f>
        <v>Jherh js[kk oekZ</v>
      </c>
      <c r="C2485" s="1121"/>
      <c r="D2485" s="1066"/>
      <c r="E2485" s="1067"/>
      <c r="F2485" s="1124" t="str">
        <f>IF(details!$E$4="","",details!$E$4)</f>
        <v>Jh jk/ks';ke tk'kh</v>
      </c>
      <c r="G2485" s="1124"/>
      <c r="H2485" s="1125"/>
    </row>
    <row r="2486" spans="1:8" ht="17" customHeight="1">
      <c r="A2486" s="1123" t="s">
        <v>608</v>
      </c>
      <c r="B2486" s="1124"/>
      <c r="C2486" s="1124"/>
      <c r="D2486" s="1064" t="s">
        <v>609</v>
      </c>
      <c r="E2486" s="1064"/>
      <c r="F2486" s="1124" t="s">
        <v>610</v>
      </c>
      <c r="G2486" s="1124"/>
      <c r="H2486" s="1125"/>
    </row>
    <row r="2487" spans="1:8" ht="17" customHeight="1">
      <c r="A2487" s="1082" t="s">
        <v>619</v>
      </c>
      <c r="B2487" s="1083"/>
      <c r="C2487" s="1083"/>
      <c r="D2487" s="1083"/>
      <c r="E2487" s="1083"/>
      <c r="F2487" s="1083"/>
      <c r="G2487" s="1083"/>
      <c r="H2487" s="1084"/>
    </row>
    <row r="2488" spans="1:8" ht="17" customHeight="1">
      <c r="A2488" s="339"/>
      <c r="B2488" s="369" t="s">
        <v>579</v>
      </c>
      <c r="C2488" s="1077" t="str">
        <f>IF('statement of marks'!H63="","",'statement of marks'!H63)</f>
        <v>v 057</v>
      </c>
      <c r="D2488" s="1077"/>
      <c r="E2488" s="1077"/>
      <c r="F2488" s="1077"/>
      <c r="G2488" s="1077"/>
      <c r="H2488" s="1078"/>
    </row>
    <row r="2489" spans="1:8" ht="17" customHeight="1">
      <c r="A2489" s="339"/>
      <c r="B2489" s="369" t="s">
        <v>580</v>
      </c>
      <c r="C2489" s="1077" t="str">
        <f>IF('statement of marks'!I63="","",'statement of marks'!I63)</f>
        <v>c 057</v>
      </c>
      <c r="D2489" s="1077"/>
      <c r="E2489" s="1077"/>
      <c r="F2489" s="1077"/>
      <c r="G2489" s="1077"/>
      <c r="H2489" s="1078"/>
    </row>
    <row r="2490" spans="1:8" ht="17" customHeight="1">
      <c r="A2490" s="339"/>
      <c r="B2490" s="369" t="s">
        <v>581</v>
      </c>
      <c r="C2490" s="1077" t="str">
        <f>IF('statement of marks'!J63="","",'statement of marks'!J63)</f>
        <v>l 057</v>
      </c>
      <c r="D2490" s="1077"/>
      <c r="E2490" s="1077"/>
      <c r="F2490" s="1077"/>
      <c r="G2490" s="1077"/>
      <c r="H2490" s="1078"/>
    </row>
    <row r="2491" spans="1:8" ht="17" customHeight="1">
      <c r="A2491" s="339"/>
      <c r="B2491" s="369" t="s">
        <v>587</v>
      </c>
      <c r="C2491" s="533" t="str">
        <f>IF('statement of marks'!F63="","",'statement of marks'!F63)</f>
        <v/>
      </c>
      <c r="D2491" s="534" t="s">
        <v>622</v>
      </c>
      <c r="E2491" s="1117" t="str">
        <f>IF('statement of marks'!G63="","",'statement of marks'!G63)</f>
        <v/>
      </c>
      <c r="F2491" s="1117"/>
      <c r="G2491" s="1117"/>
      <c r="H2491" s="1118"/>
    </row>
    <row r="2492" spans="1:8" ht="17" customHeight="1">
      <c r="A2492" s="339"/>
      <c r="B2492" s="369" t="s">
        <v>584</v>
      </c>
      <c r="C2492" s="535" t="s">
        <v>612</v>
      </c>
      <c r="D2492" s="536" t="s">
        <v>613</v>
      </c>
      <c r="E2492" s="536" t="s">
        <v>614</v>
      </c>
      <c r="F2492" s="536" t="s">
        <v>615</v>
      </c>
      <c r="G2492" s="536" t="s">
        <v>616</v>
      </c>
      <c r="H2492" s="341"/>
    </row>
    <row r="2493" spans="1:8" ht="17" customHeight="1">
      <c r="A2493" s="339"/>
      <c r="B2493" s="368" t="s">
        <v>617</v>
      </c>
      <c r="C2493" s="537" t="str">
        <f>IF(AND('statement of marks'!$D$3=1,'statement of marks'!ER63="mRrh.kZ"),'statement of marks'!$F$3,"")</f>
        <v/>
      </c>
      <c r="D2493" s="537" t="str">
        <f>IF(AND('statement of marks'!$D$3=2,'statement of marks'!ER63="mRrh.kZ"),'statement of marks'!$F$3,"")</f>
        <v/>
      </c>
      <c r="E2493" s="537" t="str">
        <f>IF(AND('statement of marks'!$D$3=3,'statement of marks'!ER63="mRrh.kZ"),'statement of marks'!$F$3,"")</f>
        <v/>
      </c>
      <c r="F2493" s="537" t="str">
        <f>IF(AND('statement of marks'!$D$3=4,'statement of marks'!ER63="mRrh.kZ"),'statement of marks'!$F$3,"")</f>
        <v/>
      </c>
      <c r="G2493" s="537" t="str">
        <f>IF(AND('statement of marks'!$D$3=5,'statement of marks'!ER63="mRrh.kZ"),'statement of marks'!$F$3,"")</f>
        <v/>
      </c>
      <c r="H2493" s="341"/>
    </row>
    <row r="2494" spans="1:8" ht="17" customHeight="1">
      <c r="A2494" s="339"/>
      <c r="B2494" s="368" t="str">
        <f>'statement of marks'!$DQ$5</f>
        <v>fgUnh</v>
      </c>
      <c r="C2494" s="538"/>
      <c r="D2494" s="539"/>
      <c r="E2494" s="540" t="str">
        <f>IF(OR('statement of marks'!$DS63="",E2493=""),"",'statement of marks'!$DS63)</f>
        <v/>
      </c>
      <c r="F2494" s="540" t="str">
        <f>IF(OR('statement of marks'!$DS63="",F2493=""),"",'statement of marks'!$DS63)</f>
        <v/>
      </c>
      <c r="G2494" s="540" t="str">
        <f>IF(OR('statement of marks'!$DS63="",G2493=""),"",'statement of marks'!$DS63)</f>
        <v/>
      </c>
      <c r="H2494" s="341"/>
    </row>
    <row r="2495" spans="1:8" ht="17" customHeight="1">
      <c r="A2495" s="339"/>
      <c r="B2495" s="549" t="str">
        <f>'statement of marks'!$DW$5</f>
        <v>mnwZ</v>
      </c>
      <c r="C2495" s="538"/>
      <c r="D2495" s="539"/>
      <c r="E2495" s="540" t="str">
        <f>IF(OR('statement of marks'!$DY63="",E2493=""),"",'statement of marks'!$DY63)</f>
        <v/>
      </c>
      <c r="F2495" s="540" t="str">
        <f>IF(OR('statement of marks'!$DY63="",F2493=""),"",'statement of marks'!$DY63)</f>
        <v/>
      </c>
      <c r="G2495" s="540" t="str">
        <f>IF(OR('statement of marks'!$DY63="",G2493=""),"",'statement of marks'!$DY63)</f>
        <v/>
      </c>
      <c r="H2495" s="341"/>
    </row>
    <row r="2496" spans="1:8" ht="17" customHeight="1">
      <c r="A2496" s="339"/>
      <c r="B2496" s="368" t="str">
        <f>'statement of marks'!$DT$5</f>
        <v>vaxszth</v>
      </c>
      <c r="C2496" s="538"/>
      <c r="D2496" s="539"/>
      <c r="E2496" s="540" t="str">
        <f>IF(OR('statement of marks'!$DV63="",E2493=""),"",'statement of marks'!$DV63)</f>
        <v/>
      </c>
      <c r="F2496" s="540" t="str">
        <f>IF(OR('statement of marks'!$DV63="",F2493=""),"",'statement of marks'!$DV63)</f>
        <v/>
      </c>
      <c r="G2496" s="540" t="str">
        <f>IF(OR('statement of marks'!$DV63="",G2493=""),"",'statement of marks'!$DV63)</f>
        <v/>
      </c>
      <c r="H2496" s="341"/>
    </row>
    <row r="2497" spans="1:8" ht="17" customHeight="1">
      <c r="A2497" s="339"/>
      <c r="B2497" s="368" t="str">
        <f>'statement of marks'!$DZ$5</f>
        <v>xf.kr</v>
      </c>
      <c r="C2497" s="538"/>
      <c r="D2497" s="539"/>
      <c r="E2497" s="540" t="str">
        <f>IF(OR('statement of marks'!$EB63="",E2493=""),"",'statement of marks'!$EB63)</f>
        <v/>
      </c>
      <c r="F2497" s="540" t="str">
        <f>IF(OR('statement of marks'!$EB63="",F2493=""),"",'statement of marks'!$EB63)</f>
        <v/>
      </c>
      <c r="G2497" s="540" t="str">
        <f>IF(OR('statement of marks'!$EB63="",G2493=""),"",'statement of marks'!$EB63)</f>
        <v/>
      </c>
      <c r="H2497" s="341"/>
    </row>
    <row r="2498" spans="1:8" ht="17" customHeight="1">
      <c r="A2498" s="339"/>
      <c r="B2498" s="368" t="str">
        <f>'statement of marks'!$EC$5</f>
        <v>Ik;kZoj.k v/;;u</v>
      </c>
      <c r="C2498" s="538"/>
      <c r="D2498" s="539"/>
      <c r="E2498" s="540" t="str">
        <f>IF(OR('statement of marks'!$EE63="",E2494=""),"",'statement of marks'!$EE63)</f>
        <v/>
      </c>
      <c r="F2498" s="540" t="str">
        <f>IF(OR('statement of marks'!$EE63="",F2494=""),"",'statement of marks'!$EE63)</f>
        <v/>
      </c>
      <c r="G2498" s="540" t="str">
        <f>IF(OR('statement of marks'!$EE63="",G2494=""),"",'statement of marks'!$EE63)</f>
        <v/>
      </c>
      <c r="H2498" s="341"/>
    </row>
    <row r="2499" spans="1:8" ht="17" customHeight="1">
      <c r="A2499" s="339"/>
      <c r="B2499" s="368" t="str">
        <f>'statement of marks'!$EF$5</f>
        <v>dk;kZuqHko</v>
      </c>
      <c r="C2499" s="538"/>
      <c r="D2499" s="539"/>
      <c r="E2499" s="540" t="str">
        <f>IF(OR('statement of marks'!$EH63="",E2493=""),"",'statement of marks'!$EH63)</f>
        <v/>
      </c>
      <c r="F2499" s="540" t="str">
        <f>IF(OR('statement of marks'!$EH63="",F2493=""),"",'statement of marks'!$EH63)</f>
        <v/>
      </c>
      <c r="G2499" s="540" t="str">
        <f>IF(OR('statement of marks'!$EH63="",G2493=""),"",'statement of marks'!$EH63)</f>
        <v/>
      </c>
      <c r="H2499" s="341"/>
    </row>
    <row r="2500" spans="1:8" ht="17" customHeight="1">
      <c r="A2500" s="339"/>
      <c r="B2500" s="368" t="str">
        <f>'statement of marks'!$EI$5</f>
        <v>dyk f'k{kk</v>
      </c>
      <c r="C2500" s="538"/>
      <c r="D2500" s="539"/>
      <c r="E2500" s="541" t="str">
        <f>IF(OR('statement of marks'!$EK63="",E2493=""),"",'statement of marks'!$EK63)</f>
        <v/>
      </c>
      <c r="F2500" s="541" t="str">
        <f>IF(OR('statement of marks'!$EK63="",F2493=""),"",'statement of marks'!$EK63)</f>
        <v/>
      </c>
      <c r="G2500" s="541" t="str">
        <f>IF(OR('statement of marks'!$EK63="",G2493=""),"",'statement of marks'!$EK63)</f>
        <v/>
      </c>
      <c r="H2500" s="341"/>
    </row>
    <row r="2501" spans="1:8" ht="17" customHeight="1">
      <c r="A2501" s="339"/>
      <c r="B2501" s="342" t="s">
        <v>649</v>
      </c>
      <c r="C2501" s="542" t="str">
        <f>C2493</f>
        <v/>
      </c>
      <c r="D2501" s="542" t="str">
        <f>D2493</f>
        <v/>
      </c>
      <c r="E2501" s="542" t="str">
        <f>E2493</f>
        <v/>
      </c>
      <c r="F2501" s="542" t="str">
        <f>F2493</f>
        <v/>
      </c>
      <c r="G2501" s="542" t="str">
        <f>G2493</f>
        <v/>
      </c>
      <c r="H2501" s="341"/>
    </row>
    <row r="2502" spans="1:8" ht="17" customHeight="1">
      <c r="A2502" s="339"/>
      <c r="B2502" s="368" t="str">
        <f>'statement of marks'!$EP$5</f>
        <v>Nk= mifLFkfr</v>
      </c>
      <c r="C2502" s="543"/>
      <c r="D2502" s="543"/>
      <c r="E2502" s="544" t="str">
        <f>IF(OR('statement of marks'!$EP63="",E2493=""),"",'statement of marks'!$EP63)</f>
        <v/>
      </c>
      <c r="F2502" s="544" t="str">
        <f>IF(OR('statement of marks'!$EP63="",F2493=""),"",'statement of marks'!$EP63)</f>
        <v/>
      </c>
      <c r="G2502" s="544" t="str">
        <f>IF(OR('statement of marks'!$EP63="",G2493=""),"",'statement of marks'!$EP63)</f>
        <v/>
      </c>
      <c r="H2502" s="341"/>
    </row>
    <row r="2503" spans="1:8" ht="17" customHeight="1">
      <c r="A2503" s="339"/>
      <c r="B2503" s="368" t="str">
        <f>'statement of marks'!$EO$5</f>
        <v>dqy ehfVax</v>
      </c>
      <c r="C2503" s="545"/>
      <c r="D2503" s="545"/>
      <c r="E2503" s="545" t="str">
        <f>IF(OR('statement of marks'!$EO63="",E2493=""),"",'statement of marks'!$EO63)</f>
        <v/>
      </c>
      <c r="F2503" s="545" t="str">
        <f>IF(OR('statement of marks'!$EO63="",F2493=""),"",'statement of marks'!$EO63)</f>
        <v/>
      </c>
      <c r="G2503" s="545" t="str">
        <f>IF(OR('statement of marks'!$EO63="",G2493=""),"",'statement of marks'!$EO63)</f>
        <v/>
      </c>
      <c r="H2503" s="341"/>
    </row>
    <row r="2504" spans="1:8" ht="17" customHeight="1">
      <c r="A2504" s="339"/>
      <c r="B2504" s="368" t="s">
        <v>620</v>
      </c>
      <c r="C2504" s="545" t="str">
        <f>IF(OR(C2502="",C2503=""),"",C2502/C2503*100)</f>
        <v/>
      </c>
      <c r="D2504" s="545" t="str">
        <f t="shared" ref="D2504:G2504" si="59">IF(OR(D2502="",D2503=""),"",D2502/D2503*100)</f>
        <v/>
      </c>
      <c r="E2504" s="545" t="str">
        <f t="shared" si="59"/>
        <v/>
      </c>
      <c r="F2504" s="545" t="str">
        <f t="shared" si="59"/>
        <v/>
      </c>
      <c r="G2504" s="545" t="str">
        <f t="shared" si="59"/>
        <v/>
      </c>
      <c r="H2504" s="341"/>
    </row>
    <row r="2505" spans="1:8" ht="17" customHeight="1">
      <c r="A2505" s="339"/>
      <c r="B2505" s="368" t="s">
        <v>621</v>
      </c>
      <c r="C2505" s="545"/>
      <c r="D2505" s="545"/>
      <c r="E2505" s="545"/>
      <c r="F2505" s="545"/>
      <c r="G2505" s="545"/>
      <c r="H2505" s="341"/>
    </row>
    <row r="2506" spans="1:8" ht="17" customHeight="1">
      <c r="A2506" s="339"/>
      <c r="B2506" s="369" t="s">
        <v>618</v>
      </c>
      <c r="C2506" s="1126" t="str">
        <f>IF('statement of marks'!EY63="","",'statement of marks'!EY63)</f>
        <v/>
      </c>
      <c r="D2506" s="1127"/>
      <c r="E2506" s="1127"/>
      <c r="F2506" s="1127"/>
      <c r="G2506" s="1127"/>
      <c r="H2506" s="1128"/>
    </row>
    <row r="2507" spans="1:8" ht="17" customHeight="1">
      <c r="A2507" s="1098"/>
      <c r="B2507" s="1099"/>
      <c r="C2507" s="1090"/>
      <c r="D2507" s="1090"/>
      <c r="E2507" s="1090"/>
      <c r="F2507" s="1091"/>
      <c r="G2507" s="1091"/>
      <c r="H2507" s="1092"/>
    </row>
    <row r="2508" spans="1:8" ht="17" customHeight="1" thickBot="1">
      <c r="A2508" s="1096" t="s">
        <v>623</v>
      </c>
      <c r="B2508" s="1097"/>
      <c r="C2508" s="1102" t="s">
        <v>73</v>
      </c>
      <c r="D2508" s="1102"/>
      <c r="E2508" s="1102"/>
      <c r="F2508" s="1103" t="s">
        <v>624</v>
      </c>
      <c r="G2508" s="1103"/>
      <c r="H2508" s="1104"/>
    </row>
    <row r="2509" spans="1:8" ht="17" customHeight="1">
      <c r="A2509" s="1079" t="s">
        <v>592</v>
      </c>
      <c r="B2509" s="1080"/>
      <c r="C2509" s="1080"/>
      <c r="D2509" s="1080"/>
      <c r="E2509" s="1080"/>
      <c r="F2509" s="1080"/>
      <c r="G2509" s="1080"/>
      <c r="H2509" s="1081"/>
    </row>
    <row r="2510" spans="1:8" ht="17" customHeight="1">
      <c r="A2510" s="1082" t="s">
        <v>611</v>
      </c>
      <c r="B2510" s="1083"/>
      <c r="C2510" s="1083"/>
      <c r="D2510" s="1083"/>
      <c r="E2510" s="1083"/>
      <c r="F2510" s="1083"/>
      <c r="G2510" s="1083"/>
      <c r="H2510" s="1084"/>
    </row>
    <row r="2511" spans="1:8" ht="17" customHeight="1">
      <c r="A2511" s="339"/>
      <c r="B2511" s="1085" t="s">
        <v>74</v>
      </c>
      <c r="C2511" s="1085"/>
      <c r="D2511" s="527">
        <f>YEAR(details!F64)</f>
        <v>1900</v>
      </c>
      <c r="E2511" s="528" t="s">
        <v>594</v>
      </c>
      <c r="F2511" s="527" t="str">
        <f>'statement of marks'!$F$3</f>
        <v>2015-16</v>
      </c>
      <c r="G2511" s="1085" t="s">
        <v>595</v>
      </c>
      <c r="H2511" s="1086"/>
    </row>
    <row r="2512" spans="1:8" ht="17" customHeight="1">
      <c r="A2512" s="339"/>
      <c r="B2512" s="1062" t="s">
        <v>593</v>
      </c>
      <c r="C2512" s="1063"/>
      <c r="D2512" s="1077" t="str">
        <f>'statement of marks'!$A$1</f>
        <v>jk- ck- ek/;fed fo|ky; uohu] fuEckgsM+k</v>
      </c>
      <c r="E2512" s="1077"/>
      <c r="F2512" s="1077"/>
      <c r="G2512" s="1077"/>
      <c r="H2512" s="1078"/>
    </row>
    <row r="2513" spans="1:8" ht="17" customHeight="1">
      <c r="A2513" s="339"/>
      <c r="B2513" s="1062" t="str">
        <f>'statement of marks'!$H$3</f>
        <v>fo|ky; dk Mk;l dksM+ →</v>
      </c>
      <c r="C2513" s="1063"/>
      <c r="D2513" s="1073" t="str">
        <f>'statement of marks'!$I$3</f>
        <v>00001</v>
      </c>
      <c r="E2513" s="1074"/>
      <c r="F2513" s="1075"/>
      <c r="G2513" s="1075"/>
      <c r="H2513" s="1076"/>
    </row>
    <row r="2514" spans="1:8" ht="17" customHeight="1">
      <c r="A2514" s="339"/>
      <c r="B2514" s="1062" t="s">
        <v>579</v>
      </c>
      <c r="C2514" s="1063"/>
      <c r="D2514" s="1077" t="str">
        <f>IF('statement of marks'!H64="","",'statement of marks'!H64)</f>
        <v>v 058</v>
      </c>
      <c r="E2514" s="1077"/>
      <c r="F2514" s="1077"/>
      <c r="G2514" s="1077"/>
      <c r="H2514" s="1078"/>
    </row>
    <row r="2515" spans="1:8" ht="17" customHeight="1">
      <c r="A2515" s="339"/>
      <c r="B2515" s="1062" t="s">
        <v>596</v>
      </c>
      <c r="C2515" s="1063"/>
      <c r="D2515" s="529" t="str">
        <f>IF('statement of marks'!C64="B","Nk=",IF('statement of marks'!C64="G","Nk=k",""))</f>
        <v/>
      </c>
      <c r="E2515" s="529" t="s">
        <v>585</v>
      </c>
      <c r="F2515" s="1111" t="str">
        <f>IF('statement of marks'!B64="","",'statement of marks'!B64)</f>
        <v/>
      </c>
      <c r="G2515" s="1111"/>
      <c r="H2515" s="1112"/>
    </row>
    <row r="2516" spans="1:8" ht="17" customHeight="1">
      <c r="A2516" s="339"/>
      <c r="B2516" s="1062" t="s">
        <v>581</v>
      </c>
      <c r="C2516" s="1063"/>
      <c r="D2516" s="1077" t="str">
        <f>IF('statement of marks'!J64="","",'statement of marks'!J64)</f>
        <v>l 058</v>
      </c>
      <c r="E2516" s="1077"/>
      <c r="F2516" s="1077"/>
      <c r="G2516" s="1077"/>
      <c r="H2516" s="1078"/>
    </row>
    <row r="2517" spans="1:8" ht="17" customHeight="1">
      <c r="A2517" s="339"/>
      <c r="B2517" s="1062" t="s">
        <v>580</v>
      </c>
      <c r="C2517" s="1063"/>
      <c r="D2517" s="1077" t="str">
        <f>IF('statement of marks'!I64="","",'statement of marks'!I64)</f>
        <v>c 058</v>
      </c>
      <c r="E2517" s="1077"/>
      <c r="F2517" s="1077"/>
      <c r="G2517" s="1077"/>
      <c r="H2517" s="1078"/>
    </row>
    <row r="2518" spans="1:8" ht="17" customHeight="1">
      <c r="A2518" s="339"/>
      <c r="B2518" s="1062" t="s">
        <v>598</v>
      </c>
      <c r="C2518" s="1063"/>
      <c r="D2518" s="1077" t="str">
        <f>IF(details!M64="","",details!M64)</f>
        <v/>
      </c>
      <c r="E2518" s="1077"/>
      <c r="F2518" s="1077"/>
      <c r="G2518" s="1077"/>
      <c r="H2518" s="1078"/>
    </row>
    <row r="2519" spans="1:8" ht="17" customHeight="1">
      <c r="A2519" s="339"/>
      <c r="B2519" s="1062" t="s">
        <v>648</v>
      </c>
      <c r="C2519" s="1063"/>
      <c r="D2519" s="1077" t="str">
        <f>IF(details!N64="","",details!N64)</f>
        <v/>
      </c>
      <c r="E2519" s="1077"/>
      <c r="F2519" s="1077"/>
      <c r="G2519" s="1077"/>
      <c r="H2519" s="1078"/>
    </row>
    <row r="2520" spans="1:8" ht="17" customHeight="1">
      <c r="A2520" s="339"/>
      <c r="B2520" s="1062" t="s">
        <v>71</v>
      </c>
      <c r="C2520" s="1063"/>
      <c r="D2520" s="530">
        <f>'statement of marks'!$D$3</f>
        <v>3</v>
      </c>
      <c r="E2520" s="531" t="s">
        <v>583</v>
      </c>
      <c r="F2520" s="530" t="str">
        <f>IF('statement of marks'!E64="","",'statement of marks'!E64)</f>
        <v/>
      </c>
      <c r="G2520" s="531" t="s">
        <v>597</v>
      </c>
      <c r="H2520" s="340" t="str">
        <f>IF(details!F64="","",details!F64)</f>
        <v/>
      </c>
    </row>
    <row r="2521" spans="1:8" ht="17" customHeight="1">
      <c r="A2521" s="339"/>
      <c r="B2521" s="1062" t="s">
        <v>587</v>
      </c>
      <c r="C2521" s="1063"/>
      <c r="D2521" s="1115" t="str">
        <f>IF('statement of marks'!F64="","",'statement of marks'!F64)</f>
        <v/>
      </c>
      <c r="E2521" s="1115"/>
      <c r="F2521" s="1115"/>
      <c r="G2521" s="1115"/>
      <c r="H2521" s="1116"/>
    </row>
    <row r="2522" spans="1:8" ht="17" customHeight="1">
      <c r="A2522" s="339"/>
      <c r="B2522" s="1062" t="s">
        <v>588</v>
      </c>
      <c r="C2522" s="1063"/>
      <c r="D2522" s="1117" t="str">
        <f>IF('statement of marks'!G64="","",'statement of marks'!G64)</f>
        <v/>
      </c>
      <c r="E2522" s="1117"/>
      <c r="F2522" s="1117"/>
      <c r="G2522" s="1117"/>
      <c r="H2522" s="1118"/>
    </row>
    <row r="2523" spans="1:8" ht="17" customHeight="1">
      <c r="A2523" s="339"/>
      <c r="B2523" s="1087" t="s">
        <v>599</v>
      </c>
      <c r="C2523" s="1088"/>
      <c r="D2523" s="1088"/>
      <c r="E2523" s="1089"/>
      <c r="F2523" s="1119" t="str">
        <f>IF(details!P64="","",details!P64)</f>
        <v/>
      </c>
      <c r="G2523" s="1119"/>
      <c r="H2523" s="1120"/>
    </row>
    <row r="2524" spans="1:8" ht="17" customHeight="1">
      <c r="A2524" s="339"/>
      <c r="B2524" s="1062" t="s">
        <v>603</v>
      </c>
      <c r="C2524" s="1063"/>
      <c r="D2524" s="1077" t="str">
        <f>IF(details!L64="","",details!L64)</f>
        <v>Ik 058</v>
      </c>
      <c r="E2524" s="1077"/>
      <c r="F2524" s="1077"/>
      <c r="G2524" s="1077"/>
      <c r="H2524" s="1078"/>
    </row>
    <row r="2525" spans="1:8" ht="17" customHeight="1">
      <c r="A2525" s="339"/>
      <c r="B2525" s="1062" t="s">
        <v>604</v>
      </c>
      <c r="C2525" s="1063"/>
      <c r="D2525" s="1077" t="str">
        <f>IF(details!O64="","",details!O64)</f>
        <v/>
      </c>
      <c r="E2525" s="1077"/>
      <c r="F2525" s="1077"/>
      <c r="G2525" s="1077"/>
      <c r="H2525" s="1078"/>
    </row>
    <row r="2526" spans="1:8" ht="17" customHeight="1">
      <c r="A2526" s="339"/>
      <c r="B2526" s="1062" t="s">
        <v>605</v>
      </c>
      <c r="C2526" s="1063"/>
      <c r="D2526" s="532" t="str">
        <f>IF('statement of marks'!ER64="mRrh.kZ",'statement of marks'!$D$3,"")</f>
        <v/>
      </c>
      <c r="E2526" s="1065" t="s">
        <v>606</v>
      </c>
      <c r="F2526" s="1065"/>
      <c r="G2526" s="1113" t="str">
        <f>IF(D2526="","",D2526+1)</f>
        <v/>
      </c>
      <c r="H2526" s="1114"/>
    </row>
    <row r="2527" spans="1:8" ht="17" customHeight="1">
      <c r="A2527" s="339"/>
      <c r="B2527" s="1062" t="s">
        <v>607</v>
      </c>
      <c r="C2527" s="1063"/>
      <c r="D2527" s="1129">
        <f>IF(details!$L$4="","",details!$L$4)</f>
        <v>42460</v>
      </c>
      <c r="E2527" s="1130"/>
      <c r="F2527" s="1121"/>
      <c r="G2527" s="1121"/>
      <c r="H2527" s="1122"/>
    </row>
    <row r="2528" spans="1:8" ht="17" customHeight="1">
      <c r="A2528" s="339"/>
      <c r="B2528" s="1121"/>
      <c r="C2528" s="1121"/>
      <c r="D2528" s="1066"/>
      <c r="E2528" s="1067"/>
      <c r="F2528" s="1124"/>
      <c r="G2528" s="1124"/>
      <c r="H2528" s="1125"/>
    </row>
    <row r="2529" spans="1:8" ht="17" customHeight="1">
      <c r="A2529" s="339"/>
      <c r="B2529" s="1121" t="str">
        <f>IF(details!$H$4="","",details!$H$4)</f>
        <v>Jherh js[kk oekZ</v>
      </c>
      <c r="C2529" s="1121"/>
      <c r="D2529" s="1066"/>
      <c r="E2529" s="1067"/>
      <c r="F2529" s="1124" t="str">
        <f>IF(details!$E$4="","",details!$E$4)</f>
        <v>Jh jk/ks';ke tk'kh</v>
      </c>
      <c r="G2529" s="1124"/>
      <c r="H2529" s="1125"/>
    </row>
    <row r="2530" spans="1:8" ht="17" customHeight="1">
      <c r="A2530" s="1123" t="s">
        <v>608</v>
      </c>
      <c r="B2530" s="1124"/>
      <c r="C2530" s="1124"/>
      <c r="D2530" s="1064" t="s">
        <v>609</v>
      </c>
      <c r="E2530" s="1064"/>
      <c r="F2530" s="1124" t="s">
        <v>610</v>
      </c>
      <c r="G2530" s="1124"/>
      <c r="H2530" s="1125"/>
    </row>
    <row r="2531" spans="1:8" ht="17" customHeight="1">
      <c r="A2531" s="1082" t="s">
        <v>619</v>
      </c>
      <c r="B2531" s="1083"/>
      <c r="C2531" s="1083"/>
      <c r="D2531" s="1083"/>
      <c r="E2531" s="1083"/>
      <c r="F2531" s="1083"/>
      <c r="G2531" s="1083"/>
      <c r="H2531" s="1084"/>
    </row>
    <row r="2532" spans="1:8" ht="17" customHeight="1">
      <c r="A2532" s="339"/>
      <c r="B2532" s="369" t="s">
        <v>579</v>
      </c>
      <c r="C2532" s="1077" t="str">
        <f>IF('statement of marks'!H64="","",'statement of marks'!H64)</f>
        <v>v 058</v>
      </c>
      <c r="D2532" s="1077"/>
      <c r="E2532" s="1077"/>
      <c r="F2532" s="1077"/>
      <c r="G2532" s="1077"/>
      <c r="H2532" s="1078"/>
    </row>
    <row r="2533" spans="1:8" ht="17" customHeight="1">
      <c r="A2533" s="339"/>
      <c r="B2533" s="369" t="s">
        <v>580</v>
      </c>
      <c r="C2533" s="1077" t="str">
        <f>IF('statement of marks'!I64="","",'statement of marks'!I64)</f>
        <v>c 058</v>
      </c>
      <c r="D2533" s="1077"/>
      <c r="E2533" s="1077"/>
      <c r="F2533" s="1077"/>
      <c r="G2533" s="1077"/>
      <c r="H2533" s="1078"/>
    </row>
    <row r="2534" spans="1:8" ht="17" customHeight="1">
      <c r="A2534" s="339"/>
      <c r="B2534" s="369" t="s">
        <v>581</v>
      </c>
      <c r="C2534" s="1077" t="str">
        <f>IF('statement of marks'!J64="","",'statement of marks'!J64)</f>
        <v>l 058</v>
      </c>
      <c r="D2534" s="1077"/>
      <c r="E2534" s="1077"/>
      <c r="F2534" s="1077"/>
      <c r="G2534" s="1077"/>
      <c r="H2534" s="1078"/>
    </row>
    <row r="2535" spans="1:8" ht="17" customHeight="1">
      <c r="A2535" s="339"/>
      <c r="B2535" s="369" t="s">
        <v>587</v>
      </c>
      <c r="C2535" s="533" t="str">
        <f>IF('statement of marks'!F64="","",'statement of marks'!F64)</f>
        <v/>
      </c>
      <c r="D2535" s="534" t="s">
        <v>622</v>
      </c>
      <c r="E2535" s="1117" t="str">
        <f>IF('statement of marks'!G64="","",'statement of marks'!G64)</f>
        <v/>
      </c>
      <c r="F2535" s="1117"/>
      <c r="G2535" s="1117"/>
      <c r="H2535" s="1118"/>
    </row>
    <row r="2536" spans="1:8" ht="17" customHeight="1">
      <c r="A2536" s="339"/>
      <c r="B2536" s="369" t="s">
        <v>584</v>
      </c>
      <c r="C2536" s="535" t="s">
        <v>612</v>
      </c>
      <c r="D2536" s="536" t="s">
        <v>613</v>
      </c>
      <c r="E2536" s="536" t="s">
        <v>614</v>
      </c>
      <c r="F2536" s="536" t="s">
        <v>615</v>
      </c>
      <c r="G2536" s="536" t="s">
        <v>616</v>
      </c>
      <c r="H2536" s="341"/>
    </row>
    <row r="2537" spans="1:8" ht="17" customHeight="1">
      <c r="A2537" s="339"/>
      <c r="B2537" s="368" t="s">
        <v>617</v>
      </c>
      <c r="C2537" s="537" t="str">
        <f>IF(AND('statement of marks'!$D$3=1,'statement of marks'!ER64="mRrh.kZ"),'statement of marks'!$F$3,"")</f>
        <v/>
      </c>
      <c r="D2537" s="537" t="str">
        <f>IF(AND('statement of marks'!$D$3=2,'statement of marks'!ER64="mRrh.kZ"),'statement of marks'!$F$3,"")</f>
        <v/>
      </c>
      <c r="E2537" s="537" t="str">
        <f>IF(AND('statement of marks'!$D$3=3,'statement of marks'!ER64="mRrh.kZ"),'statement of marks'!$F$3,"")</f>
        <v/>
      </c>
      <c r="F2537" s="537" t="str">
        <f>IF(AND('statement of marks'!$D$3=4,'statement of marks'!ER64="mRrh.kZ"),'statement of marks'!$F$3,"")</f>
        <v/>
      </c>
      <c r="G2537" s="537" t="str">
        <f>IF(AND('statement of marks'!$D$3=5,'statement of marks'!ER64="mRrh.kZ"),'statement of marks'!$F$3,"")</f>
        <v/>
      </c>
      <c r="H2537" s="341"/>
    </row>
    <row r="2538" spans="1:8" ht="17" customHeight="1">
      <c r="A2538" s="339"/>
      <c r="B2538" s="368" t="str">
        <f>'statement of marks'!$DQ$5</f>
        <v>fgUnh</v>
      </c>
      <c r="C2538" s="538"/>
      <c r="D2538" s="539"/>
      <c r="E2538" s="540" t="str">
        <f>IF(OR('statement of marks'!$DS64="",E2537=""),"",'statement of marks'!$DS64)</f>
        <v/>
      </c>
      <c r="F2538" s="540" t="str">
        <f>IF(OR('statement of marks'!$DS64="",F2537=""),"",'statement of marks'!$DS64)</f>
        <v/>
      </c>
      <c r="G2538" s="540" t="str">
        <f>IF(OR('statement of marks'!$DS64="",G2537=""),"",'statement of marks'!$DS64)</f>
        <v/>
      </c>
      <c r="H2538" s="341"/>
    </row>
    <row r="2539" spans="1:8" ht="17" customHeight="1">
      <c r="A2539" s="339"/>
      <c r="B2539" s="549" t="str">
        <f>'statement of marks'!$DW$5</f>
        <v>mnwZ</v>
      </c>
      <c r="C2539" s="538"/>
      <c r="D2539" s="539"/>
      <c r="E2539" s="540" t="str">
        <f>IF(OR('statement of marks'!$DY64="",E2537=""),"",'statement of marks'!$DY64)</f>
        <v/>
      </c>
      <c r="F2539" s="540" t="str">
        <f>IF(OR('statement of marks'!$DY64="",F2537=""),"",'statement of marks'!$DY64)</f>
        <v/>
      </c>
      <c r="G2539" s="540" t="str">
        <f>IF(OR('statement of marks'!$DY64="",G2537=""),"",'statement of marks'!$DY64)</f>
        <v/>
      </c>
      <c r="H2539" s="341"/>
    </row>
    <row r="2540" spans="1:8" ht="17" customHeight="1">
      <c r="A2540" s="339"/>
      <c r="B2540" s="368" t="str">
        <f>'statement of marks'!$DT$5</f>
        <v>vaxszth</v>
      </c>
      <c r="C2540" s="538"/>
      <c r="D2540" s="539"/>
      <c r="E2540" s="540" t="str">
        <f>IF(OR('statement of marks'!$DV64="",E2537=""),"",'statement of marks'!$DV64)</f>
        <v/>
      </c>
      <c r="F2540" s="540" t="str">
        <f>IF(OR('statement of marks'!$DV64="",F2537=""),"",'statement of marks'!$DV64)</f>
        <v/>
      </c>
      <c r="G2540" s="540" t="str">
        <f>IF(OR('statement of marks'!$DV64="",G2537=""),"",'statement of marks'!$DV64)</f>
        <v/>
      </c>
      <c r="H2540" s="341"/>
    </row>
    <row r="2541" spans="1:8" ht="17" customHeight="1">
      <c r="A2541" s="339"/>
      <c r="B2541" s="368" t="str">
        <f>'statement of marks'!$DZ$5</f>
        <v>xf.kr</v>
      </c>
      <c r="C2541" s="538"/>
      <c r="D2541" s="539"/>
      <c r="E2541" s="540" t="str">
        <f>IF(OR('statement of marks'!$EB64="",E2537=""),"",'statement of marks'!$EB64)</f>
        <v/>
      </c>
      <c r="F2541" s="540" t="str">
        <f>IF(OR('statement of marks'!$EB64="",F2537=""),"",'statement of marks'!$EB64)</f>
        <v/>
      </c>
      <c r="G2541" s="540" t="str">
        <f>IF(OR('statement of marks'!$EB64="",G2537=""),"",'statement of marks'!$EB64)</f>
        <v/>
      </c>
      <c r="H2541" s="341"/>
    </row>
    <row r="2542" spans="1:8" ht="17" customHeight="1">
      <c r="A2542" s="339"/>
      <c r="B2542" s="368" t="str">
        <f>'statement of marks'!$EC$5</f>
        <v>Ik;kZoj.k v/;;u</v>
      </c>
      <c r="C2542" s="538"/>
      <c r="D2542" s="539"/>
      <c r="E2542" s="540" t="str">
        <f>IF(OR('statement of marks'!$EE64="",E2538=""),"",'statement of marks'!$EE64)</f>
        <v/>
      </c>
      <c r="F2542" s="540" t="str">
        <f>IF(OR('statement of marks'!$EE64="",F2538=""),"",'statement of marks'!$EE64)</f>
        <v/>
      </c>
      <c r="G2542" s="540" t="str">
        <f>IF(OR('statement of marks'!$EE64="",G2538=""),"",'statement of marks'!$EE64)</f>
        <v/>
      </c>
      <c r="H2542" s="341"/>
    </row>
    <row r="2543" spans="1:8" ht="17" customHeight="1">
      <c r="A2543" s="339"/>
      <c r="B2543" s="368" t="str">
        <f>'statement of marks'!$EF$5</f>
        <v>dk;kZuqHko</v>
      </c>
      <c r="C2543" s="538"/>
      <c r="D2543" s="539"/>
      <c r="E2543" s="540" t="str">
        <f>IF(OR('statement of marks'!$EH64="",E2537=""),"",'statement of marks'!$EH64)</f>
        <v/>
      </c>
      <c r="F2543" s="540" t="str">
        <f>IF(OR('statement of marks'!$EH64="",F2537=""),"",'statement of marks'!$EH64)</f>
        <v/>
      </c>
      <c r="G2543" s="540" t="str">
        <f>IF(OR('statement of marks'!$EH64="",G2537=""),"",'statement of marks'!$EH64)</f>
        <v/>
      </c>
      <c r="H2543" s="341"/>
    </row>
    <row r="2544" spans="1:8" ht="17" customHeight="1">
      <c r="A2544" s="339"/>
      <c r="B2544" s="368" t="str">
        <f>'statement of marks'!$EI$5</f>
        <v>dyk f'k{kk</v>
      </c>
      <c r="C2544" s="538"/>
      <c r="D2544" s="539"/>
      <c r="E2544" s="541" t="str">
        <f>IF(OR('statement of marks'!$EK64="",E2537=""),"",'statement of marks'!$EK64)</f>
        <v/>
      </c>
      <c r="F2544" s="541" t="str">
        <f>IF(OR('statement of marks'!$EK64="",F2537=""),"",'statement of marks'!$EK64)</f>
        <v/>
      </c>
      <c r="G2544" s="541" t="str">
        <f>IF(OR('statement of marks'!$EK64="",G2537=""),"",'statement of marks'!$EK64)</f>
        <v/>
      </c>
      <c r="H2544" s="341"/>
    </row>
    <row r="2545" spans="1:8" ht="17" customHeight="1">
      <c r="A2545" s="339"/>
      <c r="B2545" s="342" t="s">
        <v>649</v>
      </c>
      <c r="C2545" s="542" t="str">
        <f>C2537</f>
        <v/>
      </c>
      <c r="D2545" s="542" t="str">
        <f>D2537</f>
        <v/>
      </c>
      <c r="E2545" s="542" t="str">
        <f>E2537</f>
        <v/>
      </c>
      <c r="F2545" s="542" t="str">
        <f>F2537</f>
        <v/>
      </c>
      <c r="G2545" s="542" t="str">
        <f>G2537</f>
        <v/>
      </c>
      <c r="H2545" s="341"/>
    </row>
    <row r="2546" spans="1:8" ht="17" customHeight="1">
      <c r="A2546" s="339"/>
      <c r="B2546" s="368" t="str">
        <f>'statement of marks'!$EP$5</f>
        <v>Nk= mifLFkfr</v>
      </c>
      <c r="C2546" s="543"/>
      <c r="D2546" s="543"/>
      <c r="E2546" s="544" t="str">
        <f>IF(OR('statement of marks'!$EP64="",E2537=""),"",'statement of marks'!$EP64)</f>
        <v/>
      </c>
      <c r="F2546" s="544" t="str">
        <f>IF(OR('statement of marks'!$EP64="",F2537=""),"",'statement of marks'!$EP64)</f>
        <v/>
      </c>
      <c r="G2546" s="544" t="str">
        <f>IF(OR('statement of marks'!$EP64="",G2537=""),"",'statement of marks'!$EP64)</f>
        <v/>
      </c>
      <c r="H2546" s="341"/>
    </row>
    <row r="2547" spans="1:8" ht="17" customHeight="1">
      <c r="A2547" s="339"/>
      <c r="B2547" s="368" t="str">
        <f>'statement of marks'!$EO$5</f>
        <v>dqy ehfVax</v>
      </c>
      <c r="C2547" s="545"/>
      <c r="D2547" s="545"/>
      <c r="E2547" s="545" t="str">
        <f>IF(OR('statement of marks'!$EO64="",E2537=""),"",'statement of marks'!$EO64)</f>
        <v/>
      </c>
      <c r="F2547" s="545" t="str">
        <f>IF(OR('statement of marks'!$EO64="",F2537=""),"",'statement of marks'!$EO64)</f>
        <v/>
      </c>
      <c r="G2547" s="545" t="str">
        <f>IF(OR('statement of marks'!$EO64="",G2537=""),"",'statement of marks'!$EO64)</f>
        <v/>
      </c>
      <c r="H2547" s="341"/>
    </row>
    <row r="2548" spans="1:8" ht="17" customHeight="1">
      <c r="A2548" s="339"/>
      <c r="B2548" s="368" t="s">
        <v>620</v>
      </c>
      <c r="C2548" s="545" t="str">
        <f>IF(OR(C2546="",C2547=""),"",C2546/C2547*100)</f>
        <v/>
      </c>
      <c r="D2548" s="545" t="str">
        <f t="shared" ref="D2548:G2548" si="60">IF(OR(D2546="",D2547=""),"",D2546/D2547*100)</f>
        <v/>
      </c>
      <c r="E2548" s="545" t="str">
        <f t="shared" si="60"/>
        <v/>
      </c>
      <c r="F2548" s="545" t="str">
        <f t="shared" si="60"/>
        <v/>
      </c>
      <c r="G2548" s="545" t="str">
        <f t="shared" si="60"/>
        <v/>
      </c>
      <c r="H2548" s="341"/>
    </row>
    <row r="2549" spans="1:8" ht="17" customHeight="1">
      <c r="A2549" s="339"/>
      <c r="B2549" s="368" t="s">
        <v>621</v>
      </c>
      <c r="C2549" s="545"/>
      <c r="D2549" s="545"/>
      <c r="E2549" s="545"/>
      <c r="F2549" s="545"/>
      <c r="G2549" s="545"/>
      <c r="H2549" s="341"/>
    </row>
    <row r="2550" spans="1:8" ht="17" customHeight="1">
      <c r="A2550" s="339"/>
      <c r="B2550" s="369" t="s">
        <v>618</v>
      </c>
      <c r="C2550" s="1126" t="str">
        <f>IF('statement of marks'!EY64="","",'statement of marks'!EY64)</f>
        <v/>
      </c>
      <c r="D2550" s="1127"/>
      <c r="E2550" s="1127"/>
      <c r="F2550" s="1127"/>
      <c r="G2550" s="1127"/>
      <c r="H2550" s="1128"/>
    </row>
    <row r="2551" spans="1:8" ht="17" customHeight="1">
      <c r="A2551" s="1098"/>
      <c r="B2551" s="1099"/>
      <c r="C2551" s="1090"/>
      <c r="D2551" s="1090"/>
      <c r="E2551" s="1090"/>
      <c r="F2551" s="1091"/>
      <c r="G2551" s="1091"/>
      <c r="H2551" s="1092"/>
    </row>
    <row r="2552" spans="1:8" ht="17" customHeight="1" thickBot="1">
      <c r="A2552" s="1096" t="s">
        <v>623</v>
      </c>
      <c r="B2552" s="1097"/>
      <c r="C2552" s="1102" t="s">
        <v>73</v>
      </c>
      <c r="D2552" s="1102"/>
      <c r="E2552" s="1102"/>
      <c r="F2552" s="1103" t="s">
        <v>624</v>
      </c>
      <c r="G2552" s="1103"/>
      <c r="H2552" s="1104"/>
    </row>
    <row r="2553" spans="1:8" ht="17" customHeight="1">
      <c r="A2553" s="1079" t="s">
        <v>592</v>
      </c>
      <c r="B2553" s="1080"/>
      <c r="C2553" s="1080"/>
      <c r="D2553" s="1080"/>
      <c r="E2553" s="1080"/>
      <c r="F2553" s="1080"/>
      <c r="G2553" s="1080"/>
      <c r="H2553" s="1081"/>
    </row>
    <row r="2554" spans="1:8" ht="17" customHeight="1">
      <c r="A2554" s="1082" t="s">
        <v>611</v>
      </c>
      <c r="B2554" s="1083"/>
      <c r="C2554" s="1083"/>
      <c r="D2554" s="1083"/>
      <c r="E2554" s="1083"/>
      <c r="F2554" s="1083"/>
      <c r="G2554" s="1083"/>
      <c r="H2554" s="1084"/>
    </row>
    <row r="2555" spans="1:8" ht="17" customHeight="1">
      <c r="A2555" s="339"/>
      <c r="B2555" s="1085" t="s">
        <v>74</v>
      </c>
      <c r="C2555" s="1085"/>
      <c r="D2555" s="527">
        <f>YEAR(details!F65)</f>
        <v>1900</v>
      </c>
      <c r="E2555" s="528" t="s">
        <v>594</v>
      </c>
      <c r="F2555" s="527" t="str">
        <f>'statement of marks'!$F$3</f>
        <v>2015-16</v>
      </c>
      <c r="G2555" s="1085" t="s">
        <v>595</v>
      </c>
      <c r="H2555" s="1086"/>
    </row>
    <row r="2556" spans="1:8" ht="17" customHeight="1">
      <c r="A2556" s="339"/>
      <c r="B2556" s="1062" t="s">
        <v>593</v>
      </c>
      <c r="C2556" s="1063"/>
      <c r="D2556" s="1077" t="str">
        <f>'statement of marks'!$A$1</f>
        <v>jk- ck- ek/;fed fo|ky; uohu] fuEckgsM+k</v>
      </c>
      <c r="E2556" s="1077"/>
      <c r="F2556" s="1077"/>
      <c r="G2556" s="1077"/>
      <c r="H2556" s="1078"/>
    </row>
    <row r="2557" spans="1:8" ht="17" customHeight="1">
      <c r="A2557" s="339"/>
      <c r="B2557" s="1062" t="str">
        <f>'statement of marks'!$H$3</f>
        <v>fo|ky; dk Mk;l dksM+ →</v>
      </c>
      <c r="C2557" s="1063"/>
      <c r="D2557" s="1073" t="str">
        <f>'statement of marks'!$I$3</f>
        <v>00001</v>
      </c>
      <c r="E2557" s="1074"/>
      <c r="F2557" s="1075"/>
      <c r="G2557" s="1075"/>
      <c r="H2557" s="1076"/>
    </row>
    <row r="2558" spans="1:8" ht="17" customHeight="1">
      <c r="A2558" s="339"/>
      <c r="B2558" s="1062" t="s">
        <v>579</v>
      </c>
      <c r="C2558" s="1063"/>
      <c r="D2558" s="1077" t="str">
        <f>IF('statement of marks'!H65="","",'statement of marks'!H65)</f>
        <v>v 059</v>
      </c>
      <c r="E2558" s="1077"/>
      <c r="F2558" s="1077"/>
      <c r="G2558" s="1077"/>
      <c r="H2558" s="1078"/>
    </row>
    <row r="2559" spans="1:8" ht="17" customHeight="1">
      <c r="A2559" s="339"/>
      <c r="B2559" s="1062" t="s">
        <v>596</v>
      </c>
      <c r="C2559" s="1063"/>
      <c r="D2559" s="529" t="str">
        <f>IF('statement of marks'!C65="B","Nk=",IF('statement of marks'!C65="G","Nk=k",""))</f>
        <v/>
      </c>
      <c r="E2559" s="529" t="s">
        <v>585</v>
      </c>
      <c r="F2559" s="1111" t="str">
        <f>IF('statement of marks'!B65="","",'statement of marks'!B65)</f>
        <v/>
      </c>
      <c r="G2559" s="1111"/>
      <c r="H2559" s="1112"/>
    </row>
    <row r="2560" spans="1:8" ht="17" customHeight="1">
      <c r="A2560" s="339"/>
      <c r="B2560" s="1062" t="s">
        <v>581</v>
      </c>
      <c r="C2560" s="1063"/>
      <c r="D2560" s="1077" t="str">
        <f>IF('statement of marks'!J65="","",'statement of marks'!J65)</f>
        <v>l 059</v>
      </c>
      <c r="E2560" s="1077"/>
      <c r="F2560" s="1077"/>
      <c r="G2560" s="1077"/>
      <c r="H2560" s="1078"/>
    </row>
    <row r="2561" spans="1:8" ht="17" customHeight="1">
      <c r="A2561" s="339"/>
      <c r="B2561" s="1062" t="s">
        <v>580</v>
      </c>
      <c r="C2561" s="1063"/>
      <c r="D2561" s="1077" t="str">
        <f>IF('statement of marks'!I65="","",'statement of marks'!I65)</f>
        <v>c 059</v>
      </c>
      <c r="E2561" s="1077"/>
      <c r="F2561" s="1077"/>
      <c r="G2561" s="1077"/>
      <c r="H2561" s="1078"/>
    </row>
    <row r="2562" spans="1:8" ht="17" customHeight="1">
      <c r="A2562" s="339"/>
      <c r="B2562" s="1062" t="s">
        <v>598</v>
      </c>
      <c r="C2562" s="1063"/>
      <c r="D2562" s="1077" t="str">
        <f>IF(details!M65="","",details!M65)</f>
        <v/>
      </c>
      <c r="E2562" s="1077"/>
      <c r="F2562" s="1077"/>
      <c r="G2562" s="1077"/>
      <c r="H2562" s="1078"/>
    </row>
    <row r="2563" spans="1:8" ht="17" customHeight="1">
      <c r="A2563" s="339"/>
      <c r="B2563" s="1062" t="s">
        <v>648</v>
      </c>
      <c r="C2563" s="1063"/>
      <c r="D2563" s="1077" t="str">
        <f>IF(details!N65="","",details!N65)</f>
        <v/>
      </c>
      <c r="E2563" s="1077"/>
      <c r="F2563" s="1077"/>
      <c r="G2563" s="1077"/>
      <c r="H2563" s="1078"/>
    </row>
    <row r="2564" spans="1:8" ht="17" customHeight="1">
      <c r="A2564" s="339"/>
      <c r="B2564" s="1062" t="s">
        <v>71</v>
      </c>
      <c r="C2564" s="1063"/>
      <c r="D2564" s="530">
        <f>'statement of marks'!$D$3</f>
        <v>3</v>
      </c>
      <c r="E2564" s="531" t="s">
        <v>583</v>
      </c>
      <c r="F2564" s="530" t="str">
        <f>IF('statement of marks'!E65="","",'statement of marks'!E65)</f>
        <v/>
      </c>
      <c r="G2564" s="531" t="s">
        <v>597</v>
      </c>
      <c r="H2564" s="340" t="str">
        <f>IF(details!F65="","",details!F65)</f>
        <v/>
      </c>
    </row>
    <row r="2565" spans="1:8" ht="17" customHeight="1">
      <c r="A2565" s="339"/>
      <c r="B2565" s="1062" t="s">
        <v>587</v>
      </c>
      <c r="C2565" s="1063"/>
      <c r="D2565" s="1115" t="str">
        <f>IF('statement of marks'!F65="","",'statement of marks'!F65)</f>
        <v/>
      </c>
      <c r="E2565" s="1115"/>
      <c r="F2565" s="1115"/>
      <c r="G2565" s="1115"/>
      <c r="H2565" s="1116"/>
    </row>
    <row r="2566" spans="1:8" ht="17" customHeight="1">
      <c r="A2566" s="339"/>
      <c r="B2566" s="1062" t="s">
        <v>588</v>
      </c>
      <c r="C2566" s="1063"/>
      <c r="D2566" s="1117" t="str">
        <f>IF('statement of marks'!G65="","",'statement of marks'!G65)</f>
        <v/>
      </c>
      <c r="E2566" s="1117"/>
      <c r="F2566" s="1117"/>
      <c r="G2566" s="1117"/>
      <c r="H2566" s="1118"/>
    </row>
    <row r="2567" spans="1:8" ht="17" customHeight="1">
      <c r="A2567" s="339"/>
      <c r="B2567" s="1087" t="s">
        <v>599</v>
      </c>
      <c r="C2567" s="1088"/>
      <c r="D2567" s="1088"/>
      <c r="E2567" s="1089"/>
      <c r="F2567" s="1119" t="str">
        <f>IF(details!P65="","",details!P65)</f>
        <v/>
      </c>
      <c r="G2567" s="1119"/>
      <c r="H2567" s="1120"/>
    </row>
    <row r="2568" spans="1:8" ht="17" customHeight="1">
      <c r="A2568" s="339"/>
      <c r="B2568" s="1062" t="s">
        <v>603</v>
      </c>
      <c r="C2568" s="1063"/>
      <c r="D2568" s="1077" t="str">
        <f>IF(details!L65="","",details!L65)</f>
        <v>Ik 059</v>
      </c>
      <c r="E2568" s="1077"/>
      <c r="F2568" s="1077"/>
      <c r="G2568" s="1077"/>
      <c r="H2568" s="1078"/>
    </row>
    <row r="2569" spans="1:8" ht="17" customHeight="1">
      <c r="A2569" s="339"/>
      <c r="B2569" s="1062" t="s">
        <v>604</v>
      </c>
      <c r="C2569" s="1063"/>
      <c r="D2569" s="1077" t="str">
        <f>IF(details!O65="","",details!O65)</f>
        <v/>
      </c>
      <c r="E2569" s="1077"/>
      <c r="F2569" s="1077"/>
      <c r="G2569" s="1077"/>
      <c r="H2569" s="1078"/>
    </row>
    <row r="2570" spans="1:8" ht="17" customHeight="1">
      <c r="A2570" s="339"/>
      <c r="B2570" s="1062" t="s">
        <v>605</v>
      </c>
      <c r="C2570" s="1063"/>
      <c r="D2570" s="532" t="str">
        <f>IF('statement of marks'!ER65="mRrh.kZ",'statement of marks'!$D$3,"")</f>
        <v/>
      </c>
      <c r="E2570" s="1065" t="s">
        <v>606</v>
      </c>
      <c r="F2570" s="1065"/>
      <c r="G2570" s="1113" t="str">
        <f>IF(D2570="","",D2570+1)</f>
        <v/>
      </c>
      <c r="H2570" s="1114"/>
    </row>
    <row r="2571" spans="1:8" ht="17" customHeight="1">
      <c r="A2571" s="339"/>
      <c r="B2571" s="1062" t="s">
        <v>607</v>
      </c>
      <c r="C2571" s="1063"/>
      <c r="D2571" s="1129">
        <f>IF(details!$L$4="","",details!$L$4)</f>
        <v>42460</v>
      </c>
      <c r="E2571" s="1130"/>
      <c r="F2571" s="1121"/>
      <c r="G2571" s="1121"/>
      <c r="H2571" s="1122"/>
    </row>
    <row r="2572" spans="1:8" ht="17" customHeight="1">
      <c r="A2572" s="339"/>
      <c r="B2572" s="1121"/>
      <c r="C2572" s="1121"/>
      <c r="D2572" s="1066"/>
      <c r="E2572" s="1067"/>
      <c r="F2572" s="1124"/>
      <c r="G2572" s="1124"/>
      <c r="H2572" s="1125"/>
    </row>
    <row r="2573" spans="1:8" ht="17" customHeight="1">
      <c r="A2573" s="339"/>
      <c r="B2573" s="1121" t="str">
        <f>IF(details!$H$4="","",details!$H$4)</f>
        <v>Jherh js[kk oekZ</v>
      </c>
      <c r="C2573" s="1121"/>
      <c r="D2573" s="1066"/>
      <c r="E2573" s="1067"/>
      <c r="F2573" s="1124" t="str">
        <f>IF(details!$E$4="","",details!$E$4)</f>
        <v>Jh jk/ks';ke tk'kh</v>
      </c>
      <c r="G2573" s="1124"/>
      <c r="H2573" s="1125"/>
    </row>
    <row r="2574" spans="1:8" ht="17" customHeight="1">
      <c r="A2574" s="1123" t="s">
        <v>608</v>
      </c>
      <c r="B2574" s="1124"/>
      <c r="C2574" s="1124"/>
      <c r="D2574" s="1064" t="s">
        <v>609</v>
      </c>
      <c r="E2574" s="1064"/>
      <c r="F2574" s="1124" t="s">
        <v>610</v>
      </c>
      <c r="G2574" s="1124"/>
      <c r="H2574" s="1125"/>
    </row>
    <row r="2575" spans="1:8" ht="17" customHeight="1">
      <c r="A2575" s="1082" t="s">
        <v>619</v>
      </c>
      <c r="B2575" s="1083"/>
      <c r="C2575" s="1083"/>
      <c r="D2575" s="1083"/>
      <c r="E2575" s="1083"/>
      <c r="F2575" s="1083"/>
      <c r="G2575" s="1083"/>
      <c r="H2575" s="1084"/>
    </row>
    <row r="2576" spans="1:8" ht="17" customHeight="1">
      <c r="A2576" s="339"/>
      <c r="B2576" s="369" t="s">
        <v>579</v>
      </c>
      <c r="C2576" s="1077" t="str">
        <f>IF('statement of marks'!H65="","",'statement of marks'!H65)</f>
        <v>v 059</v>
      </c>
      <c r="D2576" s="1077"/>
      <c r="E2576" s="1077"/>
      <c r="F2576" s="1077"/>
      <c r="G2576" s="1077"/>
      <c r="H2576" s="1078"/>
    </row>
    <row r="2577" spans="1:8" ht="17" customHeight="1">
      <c r="A2577" s="339"/>
      <c r="B2577" s="369" t="s">
        <v>580</v>
      </c>
      <c r="C2577" s="1077" t="str">
        <f>IF('statement of marks'!I65="","",'statement of marks'!I65)</f>
        <v>c 059</v>
      </c>
      <c r="D2577" s="1077"/>
      <c r="E2577" s="1077"/>
      <c r="F2577" s="1077"/>
      <c r="G2577" s="1077"/>
      <c r="H2577" s="1078"/>
    </row>
    <row r="2578" spans="1:8" ht="17" customHeight="1">
      <c r="A2578" s="339"/>
      <c r="B2578" s="369" t="s">
        <v>581</v>
      </c>
      <c r="C2578" s="1077" t="str">
        <f>IF('statement of marks'!J65="","",'statement of marks'!J65)</f>
        <v>l 059</v>
      </c>
      <c r="D2578" s="1077"/>
      <c r="E2578" s="1077"/>
      <c r="F2578" s="1077"/>
      <c r="G2578" s="1077"/>
      <c r="H2578" s="1078"/>
    </row>
    <row r="2579" spans="1:8" ht="17" customHeight="1">
      <c r="A2579" s="339"/>
      <c r="B2579" s="369" t="s">
        <v>587</v>
      </c>
      <c r="C2579" s="533" t="str">
        <f>IF('statement of marks'!F65="","",'statement of marks'!F65)</f>
        <v/>
      </c>
      <c r="D2579" s="534" t="s">
        <v>622</v>
      </c>
      <c r="E2579" s="1117" t="str">
        <f>IF('statement of marks'!G65="","",'statement of marks'!G65)</f>
        <v/>
      </c>
      <c r="F2579" s="1117"/>
      <c r="G2579" s="1117"/>
      <c r="H2579" s="1118"/>
    </row>
    <row r="2580" spans="1:8" ht="17" customHeight="1">
      <c r="A2580" s="339"/>
      <c r="B2580" s="369" t="s">
        <v>584</v>
      </c>
      <c r="C2580" s="535" t="s">
        <v>612</v>
      </c>
      <c r="D2580" s="536" t="s">
        <v>613</v>
      </c>
      <c r="E2580" s="536" t="s">
        <v>614</v>
      </c>
      <c r="F2580" s="536" t="s">
        <v>615</v>
      </c>
      <c r="G2580" s="536" t="s">
        <v>616</v>
      </c>
      <c r="H2580" s="341"/>
    </row>
    <row r="2581" spans="1:8" ht="17" customHeight="1">
      <c r="A2581" s="339"/>
      <c r="B2581" s="368" t="s">
        <v>617</v>
      </c>
      <c r="C2581" s="537" t="str">
        <f>IF(AND('statement of marks'!$D$3=1,'statement of marks'!ER65="mRrh.kZ"),'statement of marks'!$F$3,"")</f>
        <v/>
      </c>
      <c r="D2581" s="537" t="str">
        <f>IF(AND('statement of marks'!$D$3=2,'statement of marks'!ER65="mRrh.kZ"),'statement of marks'!$F$3,"")</f>
        <v/>
      </c>
      <c r="E2581" s="537" t="str">
        <f>IF(AND('statement of marks'!$D$3=3,'statement of marks'!ER65="mRrh.kZ"),'statement of marks'!$F$3,"")</f>
        <v/>
      </c>
      <c r="F2581" s="537" t="str">
        <f>IF(AND('statement of marks'!$D$3=4,'statement of marks'!ER65="mRrh.kZ"),'statement of marks'!$F$3,"")</f>
        <v/>
      </c>
      <c r="G2581" s="537" t="str">
        <f>IF(AND('statement of marks'!$D$3=5,'statement of marks'!ER65="mRrh.kZ"),'statement of marks'!$F$3,"")</f>
        <v/>
      </c>
      <c r="H2581" s="341"/>
    </row>
    <row r="2582" spans="1:8" ht="17" customHeight="1">
      <c r="A2582" s="339"/>
      <c r="B2582" s="368" t="str">
        <f>'statement of marks'!$DQ$5</f>
        <v>fgUnh</v>
      </c>
      <c r="C2582" s="538"/>
      <c r="D2582" s="539"/>
      <c r="E2582" s="540" t="str">
        <f>IF(OR('statement of marks'!$DS65="",E2581=""),"",'statement of marks'!$DS65)</f>
        <v/>
      </c>
      <c r="F2582" s="540" t="str">
        <f>IF(OR('statement of marks'!$DS65="",F2581=""),"",'statement of marks'!$DS65)</f>
        <v/>
      </c>
      <c r="G2582" s="540" t="str">
        <f>IF(OR('statement of marks'!$DS65="",G2581=""),"",'statement of marks'!$DS65)</f>
        <v/>
      </c>
      <c r="H2582" s="341"/>
    </row>
    <row r="2583" spans="1:8" ht="17" customHeight="1">
      <c r="A2583" s="339"/>
      <c r="B2583" s="549" t="str">
        <f>'statement of marks'!$DW$5</f>
        <v>mnwZ</v>
      </c>
      <c r="C2583" s="538"/>
      <c r="D2583" s="539"/>
      <c r="E2583" s="540" t="str">
        <f>IF(OR('statement of marks'!$DY65="",E2581=""),"",'statement of marks'!$DY65)</f>
        <v/>
      </c>
      <c r="F2583" s="540" t="str">
        <f>IF(OR('statement of marks'!$DY65="",F2581=""),"",'statement of marks'!$DY65)</f>
        <v/>
      </c>
      <c r="G2583" s="540" t="str">
        <f>IF(OR('statement of marks'!$DY65="",G2581=""),"",'statement of marks'!$DY65)</f>
        <v/>
      </c>
      <c r="H2583" s="341"/>
    </row>
    <row r="2584" spans="1:8" ht="17" customHeight="1">
      <c r="A2584" s="339"/>
      <c r="B2584" s="368" t="str">
        <f>'statement of marks'!$DT$5</f>
        <v>vaxszth</v>
      </c>
      <c r="C2584" s="538"/>
      <c r="D2584" s="539"/>
      <c r="E2584" s="540" t="str">
        <f>IF(OR('statement of marks'!$DV65="",E2581=""),"",'statement of marks'!$DV65)</f>
        <v/>
      </c>
      <c r="F2584" s="540" t="str">
        <f>IF(OR('statement of marks'!$DV65="",F2581=""),"",'statement of marks'!$DV65)</f>
        <v/>
      </c>
      <c r="G2584" s="540" t="str">
        <f>IF(OR('statement of marks'!$DV65="",G2581=""),"",'statement of marks'!$DV65)</f>
        <v/>
      </c>
      <c r="H2584" s="341"/>
    </row>
    <row r="2585" spans="1:8" ht="17" customHeight="1">
      <c r="A2585" s="339"/>
      <c r="B2585" s="368" t="str">
        <f>'statement of marks'!$DZ$5</f>
        <v>xf.kr</v>
      </c>
      <c r="C2585" s="538"/>
      <c r="D2585" s="539"/>
      <c r="E2585" s="540" t="str">
        <f>IF(OR('statement of marks'!$EB65="",E2581=""),"",'statement of marks'!$EB65)</f>
        <v/>
      </c>
      <c r="F2585" s="540" t="str">
        <f>IF(OR('statement of marks'!$EB65="",F2581=""),"",'statement of marks'!$EB65)</f>
        <v/>
      </c>
      <c r="G2585" s="540" t="str">
        <f>IF(OR('statement of marks'!$EB65="",G2581=""),"",'statement of marks'!$EB65)</f>
        <v/>
      </c>
      <c r="H2585" s="341"/>
    </row>
    <row r="2586" spans="1:8" ht="17" customHeight="1">
      <c r="A2586" s="339"/>
      <c r="B2586" s="368" t="str">
        <f>'statement of marks'!$EC$5</f>
        <v>Ik;kZoj.k v/;;u</v>
      </c>
      <c r="C2586" s="538"/>
      <c r="D2586" s="539"/>
      <c r="E2586" s="540" t="str">
        <f>IF(OR('statement of marks'!$EE65="",E2582=""),"",'statement of marks'!$EE65)</f>
        <v/>
      </c>
      <c r="F2586" s="540" t="str">
        <f>IF(OR('statement of marks'!$EE65="",F2582=""),"",'statement of marks'!$EE65)</f>
        <v/>
      </c>
      <c r="G2586" s="540" t="str">
        <f>IF(OR('statement of marks'!$EE65="",G2582=""),"",'statement of marks'!$EE65)</f>
        <v/>
      </c>
      <c r="H2586" s="341"/>
    </row>
    <row r="2587" spans="1:8" ht="17" customHeight="1">
      <c r="A2587" s="339"/>
      <c r="B2587" s="368" t="str">
        <f>'statement of marks'!$EF$5</f>
        <v>dk;kZuqHko</v>
      </c>
      <c r="C2587" s="538"/>
      <c r="D2587" s="539"/>
      <c r="E2587" s="540" t="str">
        <f>IF(OR('statement of marks'!$EH65="",E2581=""),"",'statement of marks'!$EH65)</f>
        <v/>
      </c>
      <c r="F2587" s="540" t="str">
        <f>IF(OR('statement of marks'!$EH65="",F2581=""),"",'statement of marks'!$EH65)</f>
        <v/>
      </c>
      <c r="G2587" s="540" t="str">
        <f>IF(OR('statement of marks'!$EH65="",G2581=""),"",'statement of marks'!$EH65)</f>
        <v/>
      </c>
      <c r="H2587" s="341"/>
    </row>
    <row r="2588" spans="1:8" ht="17" customHeight="1">
      <c r="A2588" s="339"/>
      <c r="B2588" s="368" t="str">
        <f>'statement of marks'!$EI$5</f>
        <v>dyk f'k{kk</v>
      </c>
      <c r="C2588" s="538"/>
      <c r="D2588" s="539"/>
      <c r="E2588" s="541" t="str">
        <f>IF(OR('statement of marks'!$EK65="",E2581=""),"",'statement of marks'!$EK65)</f>
        <v/>
      </c>
      <c r="F2588" s="541" t="str">
        <f>IF(OR('statement of marks'!$EK65="",F2581=""),"",'statement of marks'!$EK65)</f>
        <v/>
      </c>
      <c r="G2588" s="541" t="str">
        <f>IF(OR('statement of marks'!$EK65="",G2581=""),"",'statement of marks'!$EK65)</f>
        <v/>
      </c>
      <c r="H2588" s="341"/>
    </row>
    <row r="2589" spans="1:8" ht="17" customHeight="1">
      <c r="A2589" s="339"/>
      <c r="B2589" s="342" t="s">
        <v>649</v>
      </c>
      <c r="C2589" s="542" t="str">
        <f>C2581</f>
        <v/>
      </c>
      <c r="D2589" s="542" t="str">
        <f>D2581</f>
        <v/>
      </c>
      <c r="E2589" s="542" t="str">
        <f>E2581</f>
        <v/>
      </c>
      <c r="F2589" s="542" t="str">
        <f>F2581</f>
        <v/>
      </c>
      <c r="G2589" s="542" t="str">
        <f>G2581</f>
        <v/>
      </c>
      <c r="H2589" s="341"/>
    </row>
    <row r="2590" spans="1:8" ht="17" customHeight="1">
      <c r="A2590" s="339"/>
      <c r="B2590" s="368" t="str">
        <f>'statement of marks'!$EP$5</f>
        <v>Nk= mifLFkfr</v>
      </c>
      <c r="C2590" s="543"/>
      <c r="D2590" s="543"/>
      <c r="E2590" s="544" t="str">
        <f>IF(OR('statement of marks'!$EP65="",E2581=""),"",'statement of marks'!$EP65)</f>
        <v/>
      </c>
      <c r="F2590" s="544" t="str">
        <f>IF(OR('statement of marks'!$EP65="",F2581=""),"",'statement of marks'!$EP65)</f>
        <v/>
      </c>
      <c r="G2590" s="544" t="str">
        <f>IF(OR('statement of marks'!$EP65="",G2581=""),"",'statement of marks'!$EP65)</f>
        <v/>
      </c>
      <c r="H2590" s="341"/>
    </row>
    <row r="2591" spans="1:8" ht="17" customHeight="1">
      <c r="A2591" s="339"/>
      <c r="B2591" s="368" t="str">
        <f>'statement of marks'!$EO$5</f>
        <v>dqy ehfVax</v>
      </c>
      <c r="C2591" s="545"/>
      <c r="D2591" s="545"/>
      <c r="E2591" s="545" t="str">
        <f>IF(OR('statement of marks'!$EO65="",E2581=""),"",'statement of marks'!$EO65)</f>
        <v/>
      </c>
      <c r="F2591" s="545" t="str">
        <f>IF(OR('statement of marks'!$EO65="",F2581=""),"",'statement of marks'!$EO65)</f>
        <v/>
      </c>
      <c r="G2591" s="545" t="str">
        <f>IF(OR('statement of marks'!$EO65="",G2581=""),"",'statement of marks'!$EO65)</f>
        <v/>
      </c>
      <c r="H2591" s="341"/>
    </row>
    <row r="2592" spans="1:8" ht="17" customHeight="1">
      <c r="A2592" s="339"/>
      <c r="B2592" s="368" t="s">
        <v>620</v>
      </c>
      <c r="C2592" s="545" t="str">
        <f>IF(OR(C2590="",C2591=""),"",C2590/C2591*100)</f>
        <v/>
      </c>
      <c r="D2592" s="545" t="str">
        <f t="shared" ref="D2592:G2592" si="61">IF(OR(D2590="",D2591=""),"",D2590/D2591*100)</f>
        <v/>
      </c>
      <c r="E2592" s="545" t="str">
        <f t="shared" si="61"/>
        <v/>
      </c>
      <c r="F2592" s="545" t="str">
        <f t="shared" si="61"/>
        <v/>
      </c>
      <c r="G2592" s="545" t="str">
        <f t="shared" si="61"/>
        <v/>
      </c>
      <c r="H2592" s="341"/>
    </row>
    <row r="2593" spans="1:8" ht="17" customHeight="1">
      <c r="A2593" s="339"/>
      <c r="B2593" s="368" t="s">
        <v>621</v>
      </c>
      <c r="C2593" s="545"/>
      <c r="D2593" s="545"/>
      <c r="E2593" s="545"/>
      <c r="F2593" s="545"/>
      <c r="G2593" s="545"/>
      <c r="H2593" s="341"/>
    </row>
    <row r="2594" spans="1:8" ht="17" customHeight="1">
      <c r="A2594" s="339"/>
      <c r="B2594" s="369" t="s">
        <v>618</v>
      </c>
      <c r="C2594" s="1126" t="str">
        <f>IF('statement of marks'!EY65="","",'statement of marks'!EY65)</f>
        <v/>
      </c>
      <c r="D2594" s="1127"/>
      <c r="E2594" s="1127"/>
      <c r="F2594" s="1127"/>
      <c r="G2594" s="1127"/>
      <c r="H2594" s="1128"/>
    </row>
    <row r="2595" spans="1:8" ht="17" customHeight="1">
      <c r="A2595" s="1098"/>
      <c r="B2595" s="1099"/>
      <c r="C2595" s="1090"/>
      <c r="D2595" s="1090"/>
      <c r="E2595" s="1090"/>
      <c r="F2595" s="1091"/>
      <c r="G2595" s="1091"/>
      <c r="H2595" s="1092"/>
    </row>
    <row r="2596" spans="1:8" ht="17" customHeight="1" thickBot="1">
      <c r="A2596" s="1096" t="s">
        <v>623</v>
      </c>
      <c r="B2596" s="1097"/>
      <c r="C2596" s="1102" t="s">
        <v>73</v>
      </c>
      <c r="D2596" s="1102"/>
      <c r="E2596" s="1102"/>
      <c r="F2596" s="1103" t="s">
        <v>624</v>
      </c>
      <c r="G2596" s="1103"/>
      <c r="H2596" s="1104"/>
    </row>
    <row r="2597" spans="1:8" ht="17" customHeight="1">
      <c r="A2597" s="1079" t="s">
        <v>592</v>
      </c>
      <c r="B2597" s="1080"/>
      <c r="C2597" s="1080"/>
      <c r="D2597" s="1080"/>
      <c r="E2597" s="1080"/>
      <c r="F2597" s="1080"/>
      <c r="G2597" s="1080"/>
      <c r="H2597" s="1081"/>
    </row>
    <row r="2598" spans="1:8" ht="17" customHeight="1">
      <c r="A2598" s="1082" t="s">
        <v>611</v>
      </c>
      <c r="B2598" s="1083"/>
      <c r="C2598" s="1083"/>
      <c r="D2598" s="1083"/>
      <c r="E2598" s="1083"/>
      <c r="F2598" s="1083"/>
      <c r="G2598" s="1083"/>
      <c r="H2598" s="1084"/>
    </row>
    <row r="2599" spans="1:8" ht="17" customHeight="1">
      <c r="A2599" s="339"/>
      <c r="B2599" s="1085" t="s">
        <v>74</v>
      </c>
      <c r="C2599" s="1085"/>
      <c r="D2599" s="527">
        <f>YEAR(details!F66)</f>
        <v>1900</v>
      </c>
      <c r="E2599" s="528" t="s">
        <v>594</v>
      </c>
      <c r="F2599" s="527" t="str">
        <f>'statement of marks'!$F$3</f>
        <v>2015-16</v>
      </c>
      <c r="G2599" s="1085" t="s">
        <v>595</v>
      </c>
      <c r="H2599" s="1086"/>
    </row>
    <row r="2600" spans="1:8" ht="17" customHeight="1">
      <c r="A2600" s="339"/>
      <c r="B2600" s="1062" t="s">
        <v>593</v>
      </c>
      <c r="C2600" s="1063"/>
      <c r="D2600" s="1077" t="str">
        <f>'statement of marks'!$A$1</f>
        <v>jk- ck- ek/;fed fo|ky; uohu] fuEckgsM+k</v>
      </c>
      <c r="E2600" s="1077"/>
      <c r="F2600" s="1077"/>
      <c r="G2600" s="1077"/>
      <c r="H2600" s="1078"/>
    </row>
    <row r="2601" spans="1:8" ht="17" customHeight="1">
      <c r="A2601" s="339"/>
      <c r="B2601" s="1062" t="str">
        <f>'statement of marks'!$H$3</f>
        <v>fo|ky; dk Mk;l dksM+ →</v>
      </c>
      <c r="C2601" s="1063"/>
      <c r="D2601" s="1073" t="str">
        <f>'statement of marks'!$I$3</f>
        <v>00001</v>
      </c>
      <c r="E2601" s="1074"/>
      <c r="F2601" s="1075"/>
      <c r="G2601" s="1075"/>
      <c r="H2601" s="1076"/>
    </row>
    <row r="2602" spans="1:8" ht="17" customHeight="1">
      <c r="A2602" s="339"/>
      <c r="B2602" s="1062" t="s">
        <v>579</v>
      </c>
      <c r="C2602" s="1063"/>
      <c r="D2602" s="1077" t="str">
        <f>IF('statement of marks'!H66="","",'statement of marks'!H66)</f>
        <v>v 060</v>
      </c>
      <c r="E2602" s="1077"/>
      <c r="F2602" s="1077"/>
      <c r="G2602" s="1077"/>
      <c r="H2602" s="1078"/>
    </row>
    <row r="2603" spans="1:8" ht="17" customHeight="1">
      <c r="A2603" s="339"/>
      <c r="B2603" s="1062" t="s">
        <v>596</v>
      </c>
      <c r="C2603" s="1063"/>
      <c r="D2603" s="529" t="str">
        <f>IF('statement of marks'!C66="B","Nk=",IF('statement of marks'!C66="G","Nk=k",""))</f>
        <v/>
      </c>
      <c r="E2603" s="529" t="s">
        <v>585</v>
      </c>
      <c r="F2603" s="1111" t="str">
        <f>IF('statement of marks'!B66="","",'statement of marks'!B66)</f>
        <v/>
      </c>
      <c r="G2603" s="1111"/>
      <c r="H2603" s="1112"/>
    </row>
    <row r="2604" spans="1:8" ht="17" customHeight="1">
      <c r="A2604" s="339"/>
      <c r="B2604" s="1062" t="s">
        <v>581</v>
      </c>
      <c r="C2604" s="1063"/>
      <c r="D2604" s="1077" t="str">
        <f>IF('statement of marks'!J66="","",'statement of marks'!J66)</f>
        <v>l 060</v>
      </c>
      <c r="E2604" s="1077"/>
      <c r="F2604" s="1077"/>
      <c r="G2604" s="1077"/>
      <c r="H2604" s="1078"/>
    </row>
    <row r="2605" spans="1:8" ht="17" customHeight="1">
      <c r="A2605" s="339"/>
      <c r="B2605" s="1062" t="s">
        <v>580</v>
      </c>
      <c r="C2605" s="1063"/>
      <c r="D2605" s="1077" t="str">
        <f>IF('statement of marks'!I66="","",'statement of marks'!I66)</f>
        <v>c 060</v>
      </c>
      <c r="E2605" s="1077"/>
      <c r="F2605" s="1077"/>
      <c r="G2605" s="1077"/>
      <c r="H2605" s="1078"/>
    </row>
    <row r="2606" spans="1:8" ht="17" customHeight="1">
      <c r="A2606" s="339"/>
      <c r="B2606" s="1062" t="s">
        <v>598</v>
      </c>
      <c r="C2606" s="1063"/>
      <c r="D2606" s="1077" t="str">
        <f>IF(details!M66="","",details!M66)</f>
        <v/>
      </c>
      <c r="E2606" s="1077"/>
      <c r="F2606" s="1077"/>
      <c r="G2606" s="1077"/>
      <c r="H2606" s="1078"/>
    </row>
    <row r="2607" spans="1:8" ht="17" customHeight="1">
      <c r="A2607" s="339"/>
      <c r="B2607" s="1062" t="s">
        <v>648</v>
      </c>
      <c r="C2607" s="1063"/>
      <c r="D2607" s="1077" t="str">
        <f>IF(details!N66="","",details!N66)</f>
        <v/>
      </c>
      <c r="E2607" s="1077"/>
      <c r="F2607" s="1077"/>
      <c r="G2607" s="1077"/>
      <c r="H2607" s="1078"/>
    </row>
    <row r="2608" spans="1:8" ht="17" customHeight="1">
      <c r="A2608" s="339"/>
      <c r="B2608" s="1062" t="s">
        <v>71</v>
      </c>
      <c r="C2608" s="1063"/>
      <c r="D2608" s="530">
        <f>'statement of marks'!$D$3</f>
        <v>3</v>
      </c>
      <c r="E2608" s="531" t="s">
        <v>583</v>
      </c>
      <c r="F2608" s="530" t="str">
        <f>IF('statement of marks'!E66="","",'statement of marks'!E66)</f>
        <v/>
      </c>
      <c r="G2608" s="531" t="s">
        <v>597</v>
      </c>
      <c r="H2608" s="340" t="str">
        <f>IF(details!F66="","",details!F66)</f>
        <v/>
      </c>
    </row>
    <row r="2609" spans="1:8" ht="17" customHeight="1">
      <c r="A2609" s="339"/>
      <c r="B2609" s="1062" t="s">
        <v>587</v>
      </c>
      <c r="C2609" s="1063"/>
      <c r="D2609" s="1115" t="str">
        <f>IF('statement of marks'!F66="","",'statement of marks'!F66)</f>
        <v/>
      </c>
      <c r="E2609" s="1115"/>
      <c r="F2609" s="1115"/>
      <c r="G2609" s="1115"/>
      <c r="H2609" s="1116"/>
    </row>
    <row r="2610" spans="1:8" ht="17" customHeight="1">
      <c r="A2610" s="339"/>
      <c r="B2610" s="1062" t="s">
        <v>588</v>
      </c>
      <c r="C2610" s="1063"/>
      <c r="D2610" s="1117" t="str">
        <f>IF('statement of marks'!G66="","",'statement of marks'!G66)</f>
        <v/>
      </c>
      <c r="E2610" s="1117"/>
      <c r="F2610" s="1117"/>
      <c r="G2610" s="1117"/>
      <c r="H2610" s="1118"/>
    </row>
    <row r="2611" spans="1:8" ht="17" customHeight="1">
      <c r="A2611" s="339"/>
      <c r="B2611" s="1087" t="s">
        <v>599</v>
      </c>
      <c r="C2611" s="1088"/>
      <c r="D2611" s="1088"/>
      <c r="E2611" s="1089"/>
      <c r="F2611" s="1119" t="str">
        <f>IF(details!P66="","",details!P66)</f>
        <v/>
      </c>
      <c r="G2611" s="1119"/>
      <c r="H2611" s="1120"/>
    </row>
    <row r="2612" spans="1:8" ht="17" customHeight="1">
      <c r="A2612" s="339"/>
      <c r="B2612" s="1062" t="s">
        <v>603</v>
      </c>
      <c r="C2612" s="1063"/>
      <c r="D2612" s="1077" t="str">
        <f>IF(details!L66="","",details!L66)</f>
        <v>Ik 060</v>
      </c>
      <c r="E2612" s="1077"/>
      <c r="F2612" s="1077"/>
      <c r="G2612" s="1077"/>
      <c r="H2612" s="1078"/>
    </row>
    <row r="2613" spans="1:8" ht="17" customHeight="1">
      <c r="A2613" s="339"/>
      <c r="B2613" s="1062" t="s">
        <v>604</v>
      </c>
      <c r="C2613" s="1063"/>
      <c r="D2613" s="1077" t="str">
        <f>IF(details!O66="","",details!O66)</f>
        <v/>
      </c>
      <c r="E2613" s="1077"/>
      <c r="F2613" s="1077"/>
      <c r="G2613" s="1077"/>
      <c r="H2613" s="1078"/>
    </row>
    <row r="2614" spans="1:8" ht="17" customHeight="1">
      <c r="A2614" s="339"/>
      <c r="B2614" s="1062" t="s">
        <v>605</v>
      </c>
      <c r="C2614" s="1063"/>
      <c r="D2614" s="532" t="str">
        <f>IF('statement of marks'!ER66="mRrh.kZ",'statement of marks'!$D$3,"")</f>
        <v/>
      </c>
      <c r="E2614" s="1065" t="s">
        <v>606</v>
      </c>
      <c r="F2614" s="1065"/>
      <c r="G2614" s="1113" t="str">
        <f>IF(D2614="","",D2614+1)</f>
        <v/>
      </c>
      <c r="H2614" s="1114"/>
    </row>
    <row r="2615" spans="1:8" ht="17" customHeight="1">
      <c r="A2615" s="339"/>
      <c r="B2615" s="1062" t="s">
        <v>607</v>
      </c>
      <c r="C2615" s="1063"/>
      <c r="D2615" s="1129">
        <f>IF(details!$L$4="","",details!$L$4)</f>
        <v>42460</v>
      </c>
      <c r="E2615" s="1130"/>
      <c r="F2615" s="1121"/>
      <c r="G2615" s="1121"/>
      <c r="H2615" s="1122"/>
    </row>
    <row r="2616" spans="1:8" ht="17" customHeight="1">
      <c r="A2616" s="339"/>
      <c r="B2616" s="1121"/>
      <c r="C2616" s="1121"/>
      <c r="D2616" s="1066"/>
      <c r="E2616" s="1067"/>
      <c r="F2616" s="1124"/>
      <c r="G2616" s="1124"/>
      <c r="H2616" s="1125"/>
    </row>
    <row r="2617" spans="1:8" ht="17" customHeight="1">
      <c r="A2617" s="339"/>
      <c r="B2617" s="1121" t="str">
        <f>IF(details!$H$4="","",details!$H$4)</f>
        <v>Jherh js[kk oekZ</v>
      </c>
      <c r="C2617" s="1121"/>
      <c r="D2617" s="1066"/>
      <c r="E2617" s="1067"/>
      <c r="F2617" s="1124" t="str">
        <f>IF(details!$E$4="","",details!$E$4)</f>
        <v>Jh jk/ks';ke tk'kh</v>
      </c>
      <c r="G2617" s="1124"/>
      <c r="H2617" s="1125"/>
    </row>
    <row r="2618" spans="1:8" ht="17" customHeight="1">
      <c r="A2618" s="1123" t="s">
        <v>608</v>
      </c>
      <c r="B2618" s="1124"/>
      <c r="C2618" s="1124"/>
      <c r="D2618" s="1064" t="s">
        <v>609</v>
      </c>
      <c r="E2618" s="1064"/>
      <c r="F2618" s="1124" t="s">
        <v>610</v>
      </c>
      <c r="G2618" s="1124"/>
      <c r="H2618" s="1125"/>
    </row>
    <row r="2619" spans="1:8" ht="17" customHeight="1">
      <c r="A2619" s="1082" t="s">
        <v>619</v>
      </c>
      <c r="B2619" s="1083"/>
      <c r="C2619" s="1083"/>
      <c r="D2619" s="1083"/>
      <c r="E2619" s="1083"/>
      <c r="F2619" s="1083"/>
      <c r="G2619" s="1083"/>
      <c r="H2619" s="1084"/>
    </row>
    <row r="2620" spans="1:8" ht="17" customHeight="1">
      <c r="A2620" s="339"/>
      <c r="B2620" s="369" t="s">
        <v>579</v>
      </c>
      <c r="C2620" s="1077" t="str">
        <f>IF('statement of marks'!H66="","",'statement of marks'!H66)</f>
        <v>v 060</v>
      </c>
      <c r="D2620" s="1077"/>
      <c r="E2620" s="1077"/>
      <c r="F2620" s="1077"/>
      <c r="G2620" s="1077"/>
      <c r="H2620" s="1078"/>
    </row>
    <row r="2621" spans="1:8" ht="17" customHeight="1">
      <c r="A2621" s="339"/>
      <c r="B2621" s="369" t="s">
        <v>580</v>
      </c>
      <c r="C2621" s="1077" t="str">
        <f>IF('statement of marks'!I66="","",'statement of marks'!I66)</f>
        <v>c 060</v>
      </c>
      <c r="D2621" s="1077"/>
      <c r="E2621" s="1077"/>
      <c r="F2621" s="1077"/>
      <c r="G2621" s="1077"/>
      <c r="H2621" s="1078"/>
    </row>
    <row r="2622" spans="1:8" ht="17" customHeight="1">
      <c r="A2622" s="339"/>
      <c r="B2622" s="369" t="s">
        <v>581</v>
      </c>
      <c r="C2622" s="1077" t="str">
        <f>IF('statement of marks'!J66="","",'statement of marks'!J66)</f>
        <v>l 060</v>
      </c>
      <c r="D2622" s="1077"/>
      <c r="E2622" s="1077"/>
      <c r="F2622" s="1077"/>
      <c r="G2622" s="1077"/>
      <c r="H2622" s="1078"/>
    </row>
    <row r="2623" spans="1:8" ht="17" customHeight="1">
      <c r="A2623" s="339"/>
      <c r="B2623" s="369" t="s">
        <v>587</v>
      </c>
      <c r="C2623" s="533" t="str">
        <f>IF('statement of marks'!F66="","",'statement of marks'!F66)</f>
        <v/>
      </c>
      <c r="D2623" s="534" t="s">
        <v>622</v>
      </c>
      <c r="E2623" s="1117" t="str">
        <f>IF('statement of marks'!G66="","",'statement of marks'!G66)</f>
        <v/>
      </c>
      <c r="F2623" s="1117"/>
      <c r="G2623" s="1117"/>
      <c r="H2623" s="1118"/>
    </row>
    <row r="2624" spans="1:8" ht="17" customHeight="1">
      <c r="A2624" s="339"/>
      <c r="B2624" s="369" t="s">
        <v>584</v>
      </c>
      <c r="C2624" s="535" t="s">
        <v>612</v>
      </c>
      <c r="D2624" s="536" t="s">
        <v>613</v>
      </c>
      <c r="E2624" s="536" t="s">
        <v>614</v>
      </c>
      <c r="F2624" s="536" t="s">
        <v>615</v>
      </c>
      <c r="G2624" s="536" t="s">
        <v>616</v>
      </c>
      <c r="H2624" s="341"/>
    </row>
    <row r="2625" spans="1:8" ht="17" customHeight="1">
      <c r="A2625" s="339"/>
      <c r="B2625" s="368" t="s">
        <v>617</v>
      </c>
      <c r="C2625" s="537" t="str">
        <f>IF(AND('statement of marks'!$D$3=1,'statement of marks'!ER66="mRrh.kZ"),'statement of marks'!$F$3,"")</f>
        <v/>
      </c>
      <c r="D2625" s="537" t="str">
        <f>IF(AND('statement of marks'!$D$3=2,'statement of marks'!ER66="mRrh.kZ"),'statement of marks'!$F$3,"")</f>
        <v/>
      </c>
      <c r="E2625" s="537" t="str">
        <f>IF(AND('statement of marks'!$D$3=3,'statement of marks'!ER66="mRrh.kZ"),'statement of marks'!$F$3,"")</f>
        <v/>
      </c>
      <c r="F2625" s="537" t="str">
        <f>IF(AND('statement of marks'!$D$3=4,'statement of marks'!ER66="mRrh.kZ"),'statement of marks'!$F$3,"")</f>
        <v/>
      </c>
      <c r="G2625" s="537" t="str">
        <f>IF(AND('statement of marks'!$D$3=5,'statement of marks'!ER66="mRrh.kZ"),'statement of marks'!$F$3,"")</f>
        <v/>
      </c>
      <c r="H2625" s="341"/>
    </row>
    <row r="2626" spans="1:8" ht="17" customHeight="1">
      <c r="A2626" s="339"/>
      <c r="B2626" s="368" t="str">
        <f>'statement of marks'!$DQ$5</f>
        <v>fgUnh</v>
      </c>
      <c r="C2626" s="538"/>
      <c r="D2626" s="539"/>
      <c r="E2626" s="540" t="str">
        <f>IF(OR('statement of marks'!$DS66="",E2625=""),"",'statement of marks'!$DS66)</f>
        <v/>
      </c>
      <c r="F2626" s="540" t="str">
        <f>IF(OR('statement of marks'!$DS66="",F2625=""),"",'statement of marks'!$DS66)</f>
        <v/>
      </c>
      <c r="G2626" s="540" t="str">
        <f>IF(OR('statement of marks'!$DS66="",G2625=""),"",'statement of marks'!$DS66)</f>
        <v/>
      </c>
      <c r="H2626" s="341"/>
    </row>
    <row r="2627" spans="1:8" ht="17" customHeight="1">
      <c r="A2627" s="339"/>
      <c r="B2627" s="549" t="str">
        <f>'statement of marks'!$DW$5</f>
        <v>mnwZ</v>
      </c>
      <c r="C2627" s="538"/>
      <c r="D2627" s="539"/>
      <c r="E2627" s="540" t="str">
        <f>IF(OR('statement of marks'!$DY66="",E2625=""),"",'statement of marks'!$DY66)</f>
        <v/>
      </c>
      <c r="F2627" s="540" t="str">
        <f>IF(OR('statement of marks'!$DY66="",F2625=""),"",'statement of marks'!$DY66)</f>
        <v/>
      </c>
      <c r="G2627" s="540" t="str">
        <f>IF(OR('statement of marks'!$DY66="",G2625=""),"",'statement of marks'!$DY66)</f>
        <v/>
      </c>
      <c r="H2627" s="341"/>
    </row>
    <row r="2628" spans="1:8" ht="17" customHeight="1">
      <c r="A2628" s="339"/>
      <c r="B2628" s="368" t="str">
        <f>'statement of marks'!$DT$5</f>
        <v>vaxszth</v>
      </c>
      <c r="C2628" s="538"/>
      <c r="D2628" s="539"/>
      <c r="E2628" s="540" t="str">
        <f>IF(OR('statement of marks'!$DV66="",E2625=""),"",'statement of marks'!$DV66)</f>
        <v/>
      </c>
      <c r="F2628" s="540" t="str">
        <f>IF(OR('statement of marks'!$DV66="",F2625=""),"",'statement of marks'!$DV66)</f>
        <v/>
      </c>
      <c r="G2628" s="540" t="str">
        <f>IF(OR('statement of marks'!$DV66="",G2625=""),"",'statement of marks'!$DV66)</f>
        <v/>
      </c>
      <c r="H2628" s="341"/>
    </row>
    <row r="2629" spans="1:8" ht="17" customHeight="1">
      <c r="A2629" s="339"/>
      <c r="B2629" s="368" t="str">
        <f>'statement of marks'!$DZ$5</f>
        <v>xf.kr</v>
      </c>
      <c r="C2629" s="538"/>
      <c r="D2629" s="539"/>
      <c r="E2629" s="540" t="str">
        <f>IF(OR('statement of marks'!$EB66="",E2625=""),"",'statement of marks'!$EB66)</f>
        <v/>
      </c>
      <c r="F2629" s="540" t="str">
        <f>IF(OR('statement of marks'!$EB66="",F2625=""),"",'statement of marks'!$EB66)</f>
        <v/>
      </c>
      <c r="G2629" s="540" t="str">
        <f>IF(OR('statement of marks'!$EB66="",G2625=""),"",'statement of marks'!$EB66)</f>
        <v/>
      </c>
      <c r="H2629" s="341"/>
    </row>
    <row r="2630" spans="1:8" ht="17" customHeight="1">
      <c r="A2630" s="339"/>
      <c r="B2630" s="368" t="str">
        <f>'statement of marks'!$EC$5</f>
        <v>Ik;kZoj.k v/;;u</v>
      </c>
      <c r="C2630" s="538"/>
      <c r="D2630" s="539"/>
      <c r="E2630" s="540" t="str">
        <f>IF(OR('statement of marks'!$EE66="",E2626=""),"",'statement of marks'!$EE66)</f>
        <v/>
      </c>
      <c r="F2630" s="540" t="str">
        <f>IF(OR('statement of marks'!$EE66="",F2626=""),"",'statement of marks'!$EE66)</f>
        <v/>
      </c>
      <c r="G2630" s="540" t="str">
        <f>IF(OR('statement of marks'!$EE66="",G2626=""),"",'statement of marks'!$EE66)</f>
        <v/>
      </c>
      <c r="H2630" s="341"/>
    </row>
    <row r="2631" spans="1:8" ht="17" customHeight="1">
      <c r="A2631" s="339"/>
      <c r="B2631" s="368" t="str">
        <f>'statement of marks'!$EF$5</f>
        <v>dk;kZuqHko</v>
      </c>
      <c r="C2631" s="538"/>
      <c r="D2631" s="539"/>
      <c r="E2631" s="540" t="str">
        <f>IF(OR('statement of marks'!$EH66="",E2625=""),"",'statement of marks'!$EH66)</f>
        <v/>
      </c>
      <c r="F2631" s="540" t="str">
        <f>IF(OR('statement of marks'!$EH66="",F2625=""),"",'statement of marks'!$EH66)</f>
        <v/>
      </c>
      <c r="G2631" s="540" t="str">
        <f>IF(OR('statement of marks'!$EH66="",G2625=""),"",'statement of marks'!$EH66)</f>
        <v/>
      </c>
      <c r="H2631" s="341"/>
    </row>
    <row r="2632" spans="1:8" ht="17" customHeight="1">
      <c r="A2632" s="339"/>
      <c r="B2632" s="368" t="str">
        <f>'statement of marks'!$EI$5</f>
        <v>dyk f'k{kk</v>
      </c>
      <c r="C2632" s="538"/>
      <c r="D2632" s="539"/>
      <c r="E2632" s="541" t="str">
        <f>IF(OR('statement of marks'!$EK66="",E2625=""),"",'statement of marks'!$EK66)</f>
        <v/>
      </c>
      <c r="F2632" s="541" t="str">
        <f>IF(OR('statement of marks'!$EK66="",F2625=""),"",'statement of marks'!$EK66)</f>
        <v/>
      </c>
      <c r="G2632" s="541" t="str">
        <f>IF(OR('statement of marks'!$EK66="",G2625=""),"",'statement of marks'!$EK66)</f>
        <v/>
      </c>
      <c r="H2632" s="341"/>
    </row>
    <row r="2633" spans="1:8" ht="17" customHeight="1">
      <c r="A2633" s="339"/>
      <c r="B2633" s="342" t="s">
        <v>649</v>
      </c>
      <c r="C2633" s="542" t="str">
        <f>C2625</f>
        <v/>
      </c>
      <c r="D2633" s="542" t="str">
        <f>D2625</f>
        <v/>
      </c>
      <c r="E2633" s="542" t="str">
        <f>E2625</f>
        <v/>
      </c>
      <c r="F2633" s="542" t="str">
        <f>F2625</f>
        <v/>
      </c>
      <c r="G2633" s="542" t="str">
        <f>G2625</f>
        <v/>
      </c>
      <c r="H2633" s="341"/>
    </row>
    <row r="2634" spans="1:8" ht="17" customHeight="1">
      <c r="A2634" s="339"/>
      <c r="B2634" s="368" t="str">
        <f>'statement of marks'!$EP$5</f>
        <v>Nk= mifLFkfr</v>
      </c>
      <c r="C2634" s="543"/>
      <c r="D2634" s="543"/>
      <c r="E2634" s="544" t="str">
        <f>IF(OR('statement of marks'!$EP66="",E2625=""),"",'statement of marks'!$EP66)</f>
        <v/>
      </c>
      <c r="F2634" s="544" t="str">
        <f>IF(OR('statement of marks'!$EP66="",F2625=""),"",'statement of marks'!$EP66)</f>
        <v/>
      </c>
      <c r="G2634" s="544" t="str">
        <f>IF(OR('statement of marks'!$EP66="",G2625=""),"",'statement of marks'!$EP66)</f>
        <v/>
      </c>
      <c r="H2634" s="341"/>
    </row>
    <row r="2635" spans="1:8" ht="17" customHeight="1">
      <c r="A2635" s="339"/>
      <c r="B2635" s="368" t="str">
        <f>'statement of marks'!$EO$5</f>
        <v>dqy ehfVax</v>
      </c>
      <c r="C2635" s="545"/>
      <c r="D2635" s="545"/>
      <c r="E2635" s="545" t="str">
        <f>IF(OR('statement of marks'!$EO66="",E2625=""),"",'statement of marks'!$EO66)</f>
        <v/>
      </c>
      <c r="F2635" s="545" t="str">
        <f>IF(OR('statement of marks'!$EO66="",F2625=""),"",'statement of marks'!$EO66)</f>
        <v/>
      </c>
      <c r="G2635" s="545" t="str">
        <f>IF(OR('statement of marks'!$EO66="",G2625=""),"",'statement of marks'!$EO66)</f>
        <v/>
      </c>
      <c r="H2635" s="341"/>
    </row>
    <row r="2636" spans="1:8" ht="17" customHeight="1">
      <c r="A2636" s="339"/>
      <c r="B2636" s="368" t="s">
        <v>620</v>
      </c>
      <c r="C2636" s="545" t="str">
        <f>IF(OR(C2634="",C2635=""),"",C2634/C2635*100)</f>
        <v/>
      </c>
      <c r="D2636" s="545" t="str">
        <f t="shared" ref="D2636:G2636" si="62">IF(OR(D2634="",D2635=""),"",D2634/D2635*100)</f>
        <v/>
      </c>
      <c r="E2636" s="545" t="str">
        <f t="shared" si="62"/>
        <v/>
      </c>
      <c r="F2636" s="545" t="str">
        <f t="shared" si="62"/>
        <v/>
      </c>
      <c r="G2636" s="545" t="str">
        <f t="shared" si="62"/>
        <v/>
      </c>
      <c r="H2636" s="341"/>
    </row>
    <row r="2637" spans="1:8" ht="17" customHeight="1">
      <c r="A2637" s="339"/>
      <c r="B2637" s="368" t="s">
        <v>621</v>
      </c>
      <c r="C2637" s="545"/>
      <c r="D2637" s="545"/>
      <c r="E2637" s="545"/>
      <c r="F2637" s="545"/>
      <c r="G2637" s="545"/>
      <c r="H2637" s="341"/>
    </row>
    <row r="2638" spans="1:8" ht="17" customHeight="1">
      <c r="A2638" s="339"/>
      <c r="B2638" s="369" t="s">
        <v>618</v>
      </c>
      <c r="C2638" s="1126" t="str">
        <f>IF('statement of marks'!EY66="","",'statement of marks'!EY66)</f>
        <v/>
      </c>
      <c r="D2638" s="1127"/>
      <c r="E2638" s="1127"/>
      <c r="F2638" s="1127"/>
      <c r="G2638" s="1127"/>
      <c r="H2638" s="1128"/>
    </row>
    <row r="2639" spans="1:8" ht="17" customHeight="1">
      <c r="A2639" s="1098"/>
      <c r="B2639" s="1099"/>
      <c r="C2639" s="1090"/>
      <c r="D2639" s="1090"/>
      <c r="E2639" s="1090"/>
      <c r="F2639" s="1091"/>
      <c r="G2639" s="1091"/>
      <c r="H2639" s="1092"/>
    </row>
    <row r="2640" spans="1:8" ht="17" customHeight="1" thickBot="1">
      <c r="A2640" s="1096" t="s">
        <v>623</v>
      </c>
      <c r="B2640" s="1097"/>
      <c r="C2640" s="1102" t="s">
        <v>73</v>
      </c>
      <c r="D2640" s="1102"/>
      <c r="E2640" s="1102"/>
      <c r="F2640" s="1103" t="s">
        <v>624</v>
      </c>
      <c r="G2640" s="1103"/>
      <c r="H2640" s="1104"/>
    </row>
    <row r="2641" spans="1:8" ht="17" customHeight="1">
      <c r="A2641" s="1079" t="s">
        <v>592</v>
      </c>
      <c r="B2641" s="1080"/>
      <c r="C2641" s="1080"/>
      <c r="D2641" s="1080"/>
      <c r="E2641" s="1080"/>
      <c r="F2641" s="1080"/>
      <c r="G2641" s="1080"/>
      <c r="H2641" s="1081"/>
    </row>
    <row r="2642" spans="1:8" ht="17" customHeight="1">
      <c r="A2642" s="1082" t="s">
        <v>611</v>
      </c>
      <c r="B2642" s="1083"/>
      <c r="C2642" s="1083"/>
      <c r="D2642" s="1083"/>
      <c r="E2642" s="1083"/>
      <c r="F2642" s="1083"/>
      <c r="G2642" s="1083"/>
      <c r="H2642" s="1084"/>
    </row>
    <row r="2643" spans="1:8" ht="17" customHeight="1">
      <c r="A2643" s="339"/>
      <c r="B2643" s="1085" t="s">
        <v>74</v>
      </c>
      <c r="C2643" s="1085"/>
      <c r="D2643" s="527">
        <f>YEAR(details!F67)</f>
        <v>1900</v>
      </c>
      <c r="E2643" s="528" t="s">
        <v>594</v>
      </c>
      <c r="F2643" s="527" t="str">
        <f>'statement of marks'!$F$3</f>
        <v>2015-16</v>
      </c>
      <c r="G2643" s="1085" t="s">
        <v>595</v>
      </c>
      <c r="H2643" s="1086"/>
    </row>
    <row r="2644" spans="1:8" ht="17" customHeight="1">
      <c r="A2644" s="339"/>
      <c r="B2644" s="1062" t="s">
        <v>593</v>
      </c>
      <c r="C2644" s="1063"/>
      <c r="D2644" s="1077" t="str">
        <f>'statement of marks'!$A$1</f>
        <v>jk- ck- ek/;fed fo|ky; uohu] fuEckgsM+k</v>
      </c>
      <c r="E2644" s="1077"/>
      <c r="F2644" s="1077"/>
      <c r="G2644" s="1077"/>
      <c r="H2644" s="1078"/>
    </row>
    <row r="2645" spans="1:8" ht="17" customHeight="1">
      <c r="A2645" s="339"/>
      <c r="B2645" s="1062" t="str">
        <f>'statement of marks'!$H$3</f>
        <v>fo|ky; dk Mk;l dksM+ →</v>
      </c>
      <c r="C2645" s="1063"/>
      <c r="D2645" s="1073" t="str">
        <f>'statement of marks'!$I$3</f>
        <v>00001</v>
      </c>
      <c r="E2645" s="1074"/>
      <c r="F2645" s="1075"/>
      <c r="G2645" s="1075"/>
      <c r="H2645" s="1076"/>
    </row>
    <row r="2646" spans="1:8" ht="17" customHeight="1">
      <c r="A2646" s="339"/>
      <c r="B2646" s="1062" t="s">
        <v>579</v>
      </c>
      <c r="C2646" s="1063"/>
      <c r="D2646" s="1077" t="str">
        <f>IF('statement of marks'!H67="","",'statement of marks'!H67)</f>
        <v>v 061</v>
      </c>
      <c r="E2646" s="1077"/>
      <c r="F2646" s="1077"/>
      <c r="G2646" s="1077"/>
      <c r="H2646" s="1078"/>
    </row>
    <row r="2647" spans="1:8" ht="17" customHeight="1">
      <c r="A2647" s="339"/>
      <c r="B2647" s="1062" t="s">
        <v>596</v>
      </c>
      <c r="C2647" s="1063"/>
      <c r="D2647" s="529" t="str">
        <f>IF('statement of marks'!C67="B","Nk=",IF('statement of marks'!C67="G","Nk=k",""))</f>
        <v/>
      </c>
      <c r="E2647" s="529" t="s">
        <v>585</v>
      </c>
      <c r="F2647" s="1111" t="str">
        <f>IF('statement of marks'!B67="","",'statement of marks'!B67)</f>
        <v/>
      </c>
      <c r="G2647" s="1111"/>
      <c r="H2647" s="1112"/>
    </row>
    <row r="2648" spans="1:8" ht="17" customHeight="1">
      <c r="A2648" s="339"/>
      <c r="B2648" s="1062" t="s">
        <v>581</v>
      </c>
      <c r="C2648" s="1063"/>
      <c r="D2648" s="1077" t="str">
        <f>IF('statement of marks'!J67="","",'statement of marks'!J67)</f>
        <v>l 061</v>
      </c>
      <c r="E2648" s="1077"/>
      <c r="F2648" s="1077"/>
      <c r="G2648" s="1077"/>
      <c r="H2648" s="1078"/>
    </row>
    <row r="2649" spans="1:8" ht="17" customHeight="1">
      <c r="A2649" s="339"/>
      <c r="B2649" s="1062" t="s">
        <v>580</v>
      </c>
      <c r="C2649" s="1063"/>
      <c r="D2649" s="1077" t="str">
        <f>IF('statement of marks'!I67="","",'statement of marks'!I67)</f>
        <v>c 061</v>
      </c>
      <c r="E2649" s="1077"/>
      <c r="F2649" s="1077"/>
      <c r="G2649" s="1077"/>
      <c r="H2649" s="1078"/>
    </row>
    <row r="2650" spans="1:8" ht="17" customHeight="1">
      <c r="A2650" s="339"/>
      <c r="B2650" s="1062" t="s">
        <v>598</v>
      </c>
      <c r="C2650" s="1063"/>
      <c r="D2650" s="1077" t="str">
        <f>IF(details!M67="","",details!M67)</f>
        <v/>
      </c>
      <c r="E2650" s="1077"/>
      <c r="F2650" s="1077"/>
      <c r="G2650" s="1077"/>
      <c r="H2650" s="1078"/>
    </row>
    <row r="2651" spans="1:8" ht="17" customHeight="1">
      <c r="A2651" s="339"/>
      <c r="B2651" s="1062" t="s">
        <v>648</v>
      </c>
      <c r="C2651" s="1063"/>
      <c r="D2651" s="1077" t="str">
        <f>IF(details!N67="","",details!N67)</f>
        <v/>
      </c>
      <c r="E2651" s="1077"/>
      <c r="F2651" s="1077"/>
      <c r="G2651" s="1077"/>
      <c r="H2651" s="1078"/>
    </row>
    <row r="2652" spans="1:8" ht="17" customHeight="1">
      <c r="A2652" s="339"/>
      <c r="B2652" s="1062" t="s">
        <v>71</v>
      </c>
      <c r="C2652" s="1063"/>
      <c r="D2652" s="530">
        <f>'statement of marks'!$D$3</f>
        <v>3</v>
      </c>
      <c r="E2652" s="531" t="s">
        <v>583</v>
      </c>
      <c r="F2652" s="530" t="str">
        <f>IF('statement of marks'!E67="","",'statement of marks'!E67)</f>
        <v/>
      </c>
      <c r="G2652" s="531" t="s">
        <v>597</v>
      </c>
      <c r="H2652" s="340" t="str">
        <f>IF(details!F67="","",details!F67)</f>
        <v/>
      </c>
    </row>
    <row r="2653" spans="1:8" ht="17" customHeight="1">
      <c r="A2653" s="339"/>
      <c r="B2653" s="1062" t="s">
        <v>587</v>
      </c>
      <c r="C2653" s="1063"/>
      <c r="D2653" s="1115" t="str">
        <f>IF('statement of marks'!F67="","",'statement of marks'!F67)</f>
        <v/>
      </c>
      <c r="E2653" s="1115"/>
      <c r="F2653" s="1115"/>
      <c r="G2653" s="1115"/>
      <c r="H2653" s="1116"/>
    </row>
    <row r="2654" spans="1:8" ht="17" customHeight="1">
      <c r="A2654" s="339"/>
      <c r="B2654" s="1062" t="s">
        <v>588</v>
      </c>
      <c r="C2654" s="1063"/>
      <c r="D2654" s="1117" t="str">
        <f>IF('statement of marks'!G67="","",'statement of marks'!G67)</f>
        <v/>
      </c>
      <c r="E2654" s="1117"/>
      <c r="F2654" s="1117"/>
      <c r="G2654" s="1117"/>
      <c r="H2654" s="1118"/>
    </row>
    <row r="2655" spans="1:8" ht="17" customHeight="1">
      <c r="A2655" s="339"/>
      <c r="B2655" s="1087" t="s">
        <v>599</v>
      </c>
      <c r="C2655" s="1088"/>
      <c r="D2655" s="1088"/>
      <c r="E2655" s="1089"/>
      <c r="F2655" s="1119" t="str">
        <f>IF(details!P67="","",details!P67)</f>
        <v/>
      </c>
      <c r="G2655" s="1119"/>
      <c r="H2655" s="1120"/>
    </row>
    <row r="2656" spans="1:8" ht="17" customHeight="1">
      <c r="A2656" s="339"/>
      <c r="B2656" s="1062" t="s">
        <v>603</v>
      </c>
      <c r="C2656" s="1063"/>
      <c r="D2656" s="1077" t="str">
        <f>IF(details!L67="","",details!L67)</f>
        <v>Ik 061</v>
      </c>
      <c r="E2656" s="1077"/>
      <c r="F2656" s="1077"/>
      <c r="G2656" s="1077"/>
      <c r="H2656" s="1078"/>
    </row>
    <row r="2657" spans="1:8" ht="17" customHeight="1">
      <c r="A2657" s="339"/>
      <c r="B2657" s="1062" t="s">
        <v>604</v>
      </c>
      <c r="C2657" s="1063"/>
      <c r="D2657" s="1077" t="str">
        <f>IF(details!O67="","",details!O67)</f>
        <v/>
      </c>
      <c r="E2657" s="1077"/>
      <c r="F2657" s="1077"/>
      <c r="G2657" s="1077"/>
      <c r="H2657" s="1078"/>
    </row>
    <row r="2658" spans="1:8" ht="17" customHeight="1">
      <c r="A2658" s="339"/>
      <c r="B2658" s="1062" t="s">
        <v>605</v>
      </c>
      <c r="C2658" s="1063"/>
      <c r="D2658" s="532" t="str">
        <f>IF('statement of marks'!ER67="mRrh.kZ",'statement of marks'!$D$3,"")</f>
        <v/>
      </c>
      <c r="E2658" s="1065" t="s">
        <v>606</v>
      </c>
      <c r="F2658" s="1065"/>
      <c r="G2658" s="1113" t="str">
        <f>IF(D2658="","",D2658+1)</f>
        <v/>
      </c>
      <c r="H2658" s="1114"/>
    </row>
    <row r="2659" spans="1:8" ht="17" customHeight="1">
      <c r="A2659" s="339"/>
      <c r="B2659" s="1062" t="s">
        <v>607</v>
      </c>
      <c r="C2659" s="1063"/>
      <c r="D2659" s="1129">
        <f>IF(details!$L$4="","",details!$L$4)</f>
        <v>42460</v>
      </c>
      <c r="E2659" s="1130"/>
      <c r="F2659" s="1121"/>
      <c r="G2659" s="1121"/>
      <c r="H2659" s="1122"/>
    </row>
    <row r="2660" spans="1:8" ht="17" customHeight="1">
      <c r="A2660" s="339"/>
      <c r="B2660" s="1121"/>
      <c r="C2660" s="1121"/>
      <c r="D2660" s="1066"/>
      <c r="E2660" s="1067"/>
      <c r="F2660" s="1124"/>
      <c r="G2660" s="1124"/>
      <c r="H2660" s="1125"/>
    </row>
    <row r="2661" spans="1:8" ht="17" customHeight="1">
      <c r="A2661" s="339"/>
      <c r="B2661" s="1121" t="str">
        <f>IF(details!$H$4="","",details!$H$4)</f>
        <v>Jherh js[kk oekZ</v>
      </c>
      <c r="C2661" s="1121"/>
      <c r="D2661" s="1066"/>
      <c r="E2661" s="1067"/>
      <c r="F2661" s="1124" t="str">
        <f>IF(details!$E$4="","",details!$E$4)</f>
        <v>Jh jk/ks';ke tk'kh</v>
      </c>
      <c r="G2661" s="1124"/>
      <c r="H2661" s="1125"/>
    </row>
    <row r="2662" spans="1:8" ht="17" customHeight="1">
      <c r="A2662" s="1123" t="s">
        <v>608</v>
      </c>
      <c r="B2662" s="1124"/>
      <c r="C2662" s="1124"/>
      <c r="D2662" s="1064" t="s">
        <v>609</v>
      </c>
      <c r="E2662" s="1064"/>
      <c r="F2662" s="1124" t="s">
        <v>610</v>
      </c>
      <c r="G2662" s="1124"/>
      <c r="H2662" s="1125"/>
    </row>
    <row r="2663" spans="1:8" ht="17" customHeight="1">
      <c r="A2663" s="1082" t="s">
        <v>619</v>
      </c>
      <c r="B2663" s="1083"/>
      <c r="C2663" s="1083"/>
      <c r="D2663" s="1083"/>
      <c r="E2663" s="1083"/>
      <c r="F2663" s="1083"/>
      <c r="G2663" s="1083"/>
      <c r="H2663" s="1084"/>
    </row>
    <row r="2664" spans="1:8" ht="17" customHeight="1">
      <c r="A2664" s="339"/>
      <c r="B2664" s="369" t="s">
        <v>579</v>
      </c>
      <c r="C2664" s="1077" t="str">
        <f>IF('statement of marks'!H67="","",'statement of marks'!H67)</f>
        <v>v 061</v>
      </c>
      <c r="D2664" s="1077"/>
      <c r="E2664" s="1077"/>
      <c r="F2664" s="1077"/>
      <c r="G2664" s="1077"/>
      <c r="H2664" s="1078"/>
    </row>
    <row r="2665" spans="1:8" ht="17" customHeight="1">
      <c r="A2665" s="339"/>
      <c r="B2665" s="369" t="s">
        <v>580</v>
      </c>
      <c r="C2665" s="1077" t="str">
        <f>IF('statement of marks'!I67="","",'statement of marks'!I67)</f>
        <v>c 061</v>
      </c>
      <c r="D2665" s="1077"/>
      <c r="E2665" s="1077"/>
      <c r="F2665" s="1077"/>
      <c r="G2665" s="1077"/>
      <c r="H2665" s="1078"/>
    </row>
    <row r="2666" spans="1:8" ht="17" customHeight="1">
      <c r="A2666" s="339"/>
      <c r="B2666" s="369" t="s">
        <v>581</v>
      </c>
      <c r="C2666" s="1077" t="str">
        <f>IF('statement of marks'!J67="","",'statement of marks'!J67)</f>
        <v>l 061</v>
      </c>
      <c r="D2666" s="1077"/>
      <c r="E2666" s="1077"/>
      <c r="F2666" s="1077"/>
      <c r="G2666" s="1077"/>
      <c r="H2666" s="1078"/>
    </row>
    <row r="2667" spans="1:8" ht="17" customHeight="1">
      <c r="A2667" s="339"/>
      <c r="B2667" s="369" t="s">
        <v>587</v>
      </c>
      <c r="C2667" s="533" t="str">
        <f>IF('statement of marks'!F67="","",'statement of marks'!F67)</f>
        <v/>
      </c>
      <c r="D2667" s="534" t="s">
        <v>622</v>
      </c>
      <c r="E2667" s="1117" t="str">
        <f>IF('statement of marks'!G67="","",'statement of marks'!G67)</f>
        <v/>
      </c>
      <c r="F2667" s="1117"/>
      <c r="G2667" s="1117"/>
      <c r="H2667" s="1118"/>
    </row>
    <row r="2668" spans="1:8" ht="17" customHeight="1">
      <c r="A2668" s="339"/>
      <c r="B2668" s="369" t="s">
        <v>584</v>
      </c>
      <c r="C2668" s="535" t="s">
        <v>612</v>
      </c>
      <c r="D2668" s="536" t="s">
        <v>613</v>
      </c>
      <c r="E2668" s="536" t="s">
        <v>614</v>
      </c>
      <c r="F2668" s="536" t="s">
        <v>615</v>
      </c>
      <c r="G2668" s="536" t="s">
        <v>616</v>
      </c>
      <c r="H2668" s="341"/>
    </row>
    <row r="2669" spans="1:8" ht="17" customHeight="1">
      <c r="A2669" s="339"/>
      <c r="B2669" s="368" t="s">
        <v>617</v>
      </c>
      <c r="C2669" s="537" t="str">
        <f>IF(AND('statement of marks'!$D$3=1,'statement of marks'!ER67="mRrh.kZ"),'statement of marks'!$F$3,"")</f>
        <v/>
      </c>
      <c r="D2669" s="537" t="str">
        <f>IF(AND('statement of marks'!$D$3=2,'statement of marks'!ER67="mRrh.kZ"),'statement of marks'!$F$3,"")</f>
        <v/>
      </c>
      <c r="E2669" s="537" t="str">
        <f>IF(AND('statement of marks'!$D$3=3,'statement of marks'!ER67="mRrh.kZ"),'statement of marks'!$F$3,"")</f>
        <v/>
      </c>
      <c r="F2669" s="537" t="str">
        <f>IF(AND('statement of marks'!$D$3=4,'statement of marks'!ER67="mRrh.kZ"),'statement of marks'!$F$3,"")</f>
        <v/>
      </c>
      <c r="G2669" s="537" t="str">
        <f>IF(AND('statement of marks'!$D$3=5,'statement of marks'!ER67="mRrh.kZ"),'statement of marks'!$F$3,"")</f>
        <v/>
      </c>
      <c r="H2669" s="341"/>
    </row>
    <row r="2670" spans="1:8" ht="17" customHeight="1">
      <c r="A2670" s="339"/>
      <c r="B2670" s="368" t="str">
        <f>'statement of marks'!$DQ$5</f>
        <v>fgUnh</v>
      </c>
      <c r="C2670" s="538"/>
      <c r="D2670" s="539"/>
      <c r="E2670" s="540" t="str">
        <f>IF(OR('statement of marks'!$DS67="",E2669=""),"",'statement of marks'!$DS67)</f>
        <v/>
      </c>
      <c r="F2670" s="540" t="str">
        <f>IF(OR('statement of marks'!$DS67="",F2669=""),"",'statement of marks'!$DS67)</f>
        <v/>
      </c>
      <c r="G2670" s="540" t="str">
        <f>IF(OR('statement of marks'!$DS67="",G2669=""),"",'statement of marks'!$DS67)</f>
        <v/>
      </c>
      <c r="H2670" s="341"/>
    </row>
    <row r="2671" spans="1:8" ht="17" customHeight="1">
      <c r="A2671" s="339"/>
      <c r="B2671" s="549" t="str">
        <f>'statement of marks'!$DW$5</f>
        <v>mnwZ</v>
      </c>
      <c r="C2671" s="538"/>
      <c r="D2671" s="539"/>
      <c r="E2671" s="540" t="str">
        <f>IF(OR('statement of marks'!$DY67="",E2669=""),"",'statement of marks'!$DY67)</f>
        <v/>
      </c>
      <c r="F2671" s="540" t="str">
        <f>IF(OR('statement of marks'!$DY67="",F2669=""),"",'statement of marks'!$DY67)</f>
        <v/>
      </c>
      <c r="G2671" s="540" t="str">
        <f>IF(OR('statement of marks'!$DY67="",G2669=""),"",'statement of marks'!$DY67)</f>
        <v/>
      </c>
      <c r="H2671" s="341"/>
    </row>
    <row r="2672" spans="1:8" ht="17" customHeight="1">
      <c r="A2672" s="339"/>
      <c r="B2672" s="368" t="str">
        <f>'statement of marks'!$DT$5</f>
        <v>vaxszth</v>
      </c>
      <c r="C2672" s="538"/>
      <c r="D2672" s="539"/>
      <c r="E2672" s="540" t="str">
        <f>IF(OR('statement of marks'!$DV67="",E2669=""),"",'statement of marks'!$DV67)</f>
        <v/>
      </c>
      <c r="F2672" s="540" t="str">
        <f>IF(OR('statement of marks'!$DV67="",F2669=""),"",'statement of marks'!$DV67)</f>
        <v/>
      </c>
      <c r="G2672" s="540" t="str">
        <f>IF(OR('statement of marks'!$DV67="",G2669=""),"",'statement of marks'!$DV67)</f>
        <v/>
      </c>
      <c r="H2672" s="341"/>
    </row>
    <row r="2673" spans="1:8" ht="17" customHeight="1">
      <c r="A2673" s="339"/>
      <c r="B2673" s="368" t="str">
        <f>'statement of marks'!$DZ$5</f>
        <v>xf.kr</v>
      </c>
      <c r="C2673" s="538"/>
      <c r="D2673" s="539"/>
      <c r="E2673" s="540" t="str">
        <f>IF(OR('statement of marks'!$EB67="",E2669=""),"",'statement of marks'!$EB67)</f>
        <v/>
      </c>
      <c r="F2673" s="540" t="str">
        <f>IF(OR('statement of marks'!$EB67="",F2669=""),"",'statement of marks'!$EB67)</f>
        <v/>
      </c>
      <c r="G2673" s="540" t="str">
        <f>IF(OR('statement of marks'!$EB67="",G2669=""),"",'statement of marks'!$EB67)</f>
        <v/>
      </c>
      <c r="H2673" s="341"/>
    </row>
    <row r="2674" spans="1:8" ht="17" customHeight="1">
      <c r="A2674" s="339"/>
      <c r="B2674" s="368" t="str">
        <f>'statement of marks'!$EC$5</f>
        <v>Ik;kZoj.k v/;;u</v>
      </c>
      <c r="C2674" s="538"/>
      <c r="D2674" s="539"/>
      <c r="E2674" s="540" t="str">
        <f>IF(OR('statement of marks'!$EE67="",E2670=""),"",'statement of marks'!$EE67)</f>
        <v/>
      </c>
      <c r="F2674" s="540" t="str">
        <f>IF(OR('statement of marks'!$EE67="",F2670=""),"",'statement of marks'!$EE67)</f>
        <v/>
      </c>
      <c r="G2674" s="540" t="str">
        <f>IF(OR('statement of marks'!$EE67="",G2670=""),"",'statement of marks'!$EE67)</f>
        <v/>
      </c>
      <c r="H2674" s="341"/>
    </row>
    <row r="2675" spans="1:8" ht="17" customHeight="1">
      <c r="A2675" s="339"/>
      <c r="B2675" s="368" t="str">
        <f>'statement of marks'!$EF$5</f>
        <v>dk;kZuqHko</v>
      </c>
      <c r="C2675" s="538"/>
      <c r="D2675" s="539"/>
      <c r="E2675" s="540" t="str">
        <f>IF(OR('statement of marks'!$EH67="",E2669=""),"",'statement of marks'!$EH67)</f>
        <v/>
      </c>
      <c r="F2675" s="540" t="str">
        <f>IF(OR('statement of marks'!$EH67="",F2669=""),"",'statement of marks'!$EH67)</f>
        <v/>
      </c>
      <c r="G2675" s="540" t="str">
        <f>IF(OR('statement of marks'!$EH67="",G2669=""),"",'statement of marks'!$EH67)</f>
        <v/>
      </c>
      <c r="H2675" s="341"/>
    </row>
    <row r="2676" spans="1:8" ht="17" customHeight="1">
      <c r="A2676" s="339"/>
      <c r="B2676" s="368" t="str">
        <f>'statement of marks'!$EI$5</f>
        <v>dyk f'k{kk</v>
      </c>
      <c r="C2676" s="538"/>
      <c r="D2676" s="539"/>
      <c r="E2676" s="541" t="str">
        <f>IF(OR('statement of marks'!$EK67="",E2669=""),"",'statement of marks'!$EK67)</f>
        <v/>
      </c>
      <c r="F2676" s="541" t="str">
        <f>IF(OR('statement of marks'!$EK67="",F2669=""),"",'statement of marks'!$EK67)</f>
        <v/>
      </c>
      <c r="G2676" s="541" t="str">
        <f>IF(OR('statement of marks'!$EK67="",G2669=""),"",'statement of marks'!$EK67)</f>
        <v/>
      </c>
      <c r="H2676" s="341"/>
    </row>
    <row r="2677" spans="1:8" ht="17" customHeight="1">
      <c r="A2677" s="339"/>
      <c r="B2677" s="342" t="s">
        <v>649</v>
      </c>
      <c r="C2677" s="542" t="str">
        <f>C2669</f>
        <v/>
      </c>
      <c r="D2677" s="542" t="str">
        <f>D2669</f>
        <v/>
      </c>
      <c r="E2677" s="542" t="str">
        <f>E2669</f>
        <v/>
      </c>
      <c r="F2677" s="542" t="str">
        <f>F2669</f>
        <v/>
      </c>
      <c r="G2677" s="542" t="str">
        <f>G2669</f>
        <v/>
      </c>
      <c r="H2677" s="341"/>
    </row>
    <row r="2678" spans="1:8" ht="17" customHeight="1">
      <c r="A2678" s="339"/>
      <c r="B2678" s="368" t="str">
        <f>'statement of marks'!$EP$5</f>
        <v>Nk= mifLFkfr</v>
      </c>
      <c r="C2678" s="543"/>
      <c r="D2678" s="543"/>
      <c r="E2678" s="544" t="str">
        <f>IF(OR('statement of marks'!$EP67="",E2669=""),"",'statement of marks'!$EP67)</f>
        <v/>
      </c>
      <c r="F2678" s="544" t="str">
        <f>IF(OR('statement of marks'!$EP67="",F2669=""),"",'statement of marks'!$EP67)</f>
        <v/>
      </c>
      <c r="G2678" s="544" t="str">
        <f>IF(OR('statement of marks'!$EP67="",G2669=""),"",'statement of marks'!$EP67)</f>
        <v/>
      </c>
      <c r="H2678" s="341"/>
    </row>
    <row r="2679" spans="1:8" ht="17" customHeight="1">
      <c r="A2679" s="339"/>
      <c r="B2679" s="368" t="str">
        <f>'statement of marks'!$EO$5</f>
        <v>dqy ehfVax</v>
      </c>
      <c r="C2679" s="545"/>
      <c r="D2679" s="545"/>
      <c r="E2679" s="545" t="str">
        <f>IF(OR('statement of marks'!$EO67="",E2669=""),"",'statement of marks'!$EO67)</f>
        <v/>
      </c>
      <c r="F2679" s="545" t="str">
        <f>IF(OR('statement of marks'!$EO67="",F2669=""),"",'statement of marks'!$EO67)</f>
        <v/>
      </c>
      <c r="G2679" s="545" t="str">
        <f>IF(OR('statement of marks'!$EO67="",G2669=""),"",'statement of marks'!$EO67)</f>
        <v/>
      </c>
      <c r="H2679" s="341"/>
    </row>
    <row r="2680" spans="1:8" ht="17" customHeight="1">
      <c r="A2680" s="339"/>
      <c r="B2680" s="368" t="s">
        <v>620</v>
      </c>
      <c r="C2680" s="545" t="str">
        <f>IF(OR(C2678="",C2679=""),"",C2678/C2679*100)</f>
        <v/>
      </c>
      <c r="D2680" s="545" t="str">
        <f t="shared" ref="D2680:G2680" si="63">IF(OR(D2678="",D2679=""),"",D2678/D2679*100)</f>
        <v/>
      </c>
      <c r="E2680" s="545" t="str">
        <f t="shared" si="63"/>
        <v/>
      </c>
      <c r="F2680" s="545" t="str">
        <f t="shared" si="63"/>
        <v/>
      </c>
      <c r="G2680" s="545" t="str">
        <f t="shared" si="63"/>
        <v/>
      </c>
      <c r="H2680" s="341"/>
    </row>
    <row r="2681" spans="1:8" ht="17" customHeight="1">
      <c r="A2681" s="339"/>
      <c r="B2681" s="368" t="s">
        <v>621</v>
      </c>
      <c r="C2681" s="545"/>
      <c r="D2681" s="545"/>
      <c r="E2681" s="545"/>
      <c r="F2681" s="545"/>
      <c r="G2681" s="545"/>
      <c r="H2681" s="341"/>
    </row>
    <row r="2682" spans="1:8" ht="17" customHeight="1">
      <c r="A2682" s="339"/>
      <c r="B2682" s="369" t="s">
        <v>618</v>
      </c>
      <c r="C2682" s="1126" t="str">
        <f>IF('statement of marks'!EY67="","",'statement of marks'!EY67)</f>
        <v/>
      </c>
      <c r="D2682" s="1127"/>
      <c r="E2682" s="1127"/>
      <c r="F2682" s="1127"/>
      <c r="G2682" s="1127"/>
      <c r="H2682" s="1128"/>
    </row>
    <row r="2683" spans="1:8" ht="17" customHeight="1">
      <c r="A2683" s="1098"/>
      <c r="B2683" s="1099"/>
      <c r="C2683" s="1090"/>
      <c r="D2683" s="1090"/>
      <c r="E2683" s="1090"/>
      <c r="F2683" s="1091"/>
      <c r="G2683" s="1091"/>
      <c r="H2683" s="1092"/>
    </row>
    <row r="2684" spans="1:8" ht="17" customHeight="1" thickBot="1">
      <c r="A2684" s="1096" t="s">
        <v>623</v>
      </c>
      <c r="B2684" s="1097"/>
      <c r="C2684" s="1102" t="s">
        <v>73</v>
      </c>
      <c r="D2684" s="1102"/>
      <c r="E2684" s="1102"/>
      <c r="F2684" s="1103" t="s">
        <v>624</v>
      </c>
      <c r="G2684" s="1103"/>
      <c r="H2684" s="1104"/>
    </row>
    <row r="2685" spans="1:8" ht="17" customHeight="1">
      <c r="A2685" s="1079" t="s">
        <v>592</v>
      </c>
      <c r="B2685" s="1080"/>
      <c r="C2685" s="1080"/>
      <c r="D2685" s="1080"/>
      <c r="E2685" s="1080"/>
      <c r="F2685" s="1080"/>
      <c r="G2685" s="1080"/>
      <c r="H2685" s="1081"/>
    </row>
    <row r="2686" spans="1:8" ht="17" customHeight="1">
      <c r="A2686" s="1082" t="s">
        <v>611</v>
      </c>
      <c r="B2686" s="1083"/>
      <c r="C2686" s="1083"/>
      <c r="D2686" s="1083"/>
      <c r="E2686" s="1083"/>
      <c r="F2686" s="1083"/>
      <c r="G2686" s="1083"/>
      <c r="H2686" s="1084"/>
    </row>
    <row r="2687" spans="1:8" ht="17" customHeight="1">
      <c r="A2687" s="339"/>
      <c r="B2687" s="1085" t="s">
        <v>74</v>
      </c>
      <c r="C2687" s="1085"/>
      <c r="D2687" s="527">
        <f>YEAR(details!F68)</f>
        <v>1900</v>
      </c>
      <c r="E2687" s="528" t="s">
        <v>594</v>
      </c>
      <c r="F2687" s="527" t="str">
        <f>'statement of marks'!$F$3</f>
        <v>2015-16</v>
      </c>
      <c r="G2687" s="1085" t="s">
        <v>595</v>
      </c>
      <c r="H2687" s="1086"/>
    </row>
    <row r="2688" spans="1:8" ht="17" customHeight="1">
      <c r="A2688" s="339"/>
      <c r="B2688" s="1062" t="s">
        <v>593</v>
      </c>
      <c r="C2688" s="1063"/>
      <c r="D2688" s="1077" t="str">
        <f>'statement of marks'!$A$1</f>
        <v>jk- ck- ek/;fed fo|ky; uohu] fuEckgsM+k</v>
      </c>
      <c r="E2688" s="1077"/>
      <c r="F2688" s="1077"/>
      <c r="G2688" s="1077"/>
      <c r="H2688" s="1078"/>
    </row>
    <row r="2689" spans="1:8" ht="17" customHeight="1">
      <c r="A2689" s="339"/>
      <c r="B2689" s="1062" t="str">
        <f>'statement of marks'!$H$3</f>
        <v>fo|ky; dk Mk;l dksM+ →</v>
      </c>
      <c r="C2689" s="1063"/>
      <c r="D2689" s="1073" t="str">
        <f>'statement of marks'!$I$3</f>
        <v>00001</v>
      </c>
      <c r="E2689" s="1074"/>
      <c r="F2689" s="1075"/>
      <c r="G2689" s="1075"/>
      <c r="H2689" s="1076"/>
    </row>
    <row r="2690" spans="1:8" ht="17" customHeight="1">
      <c r="A2690" s="339"/>
      <c r="B2690" s="1062" t="s">
        <v>579</v>
      </c>
      <c r="C2690" s="1063"/>
      <c r="D2690" s="1077" t="str">
        <f>IF('statement of marks'!H68="","",'statement of marks'!H68)</f>
        <v>v 062</v>
      </c>
      <c r="E2690" s="1077"/>
      <c r="F2690" s="1077"/>
      <c r="G2690" s="1077"/>
      <c r="H2690" s="1078"/>
    </row>
    <row r="2691" spans="1:8" ht="17" customHeight="1">
      <c r="A2691" s="339"/>
      <c r="B2691" s="1062" t="s">
        <v>596</v>
      </c>
      <c r="C2691" s="1063"/>
      <c r="D2691" s="529" t="str">
        <f>IF('statement of marks'!C68="B","Nk=",IF('statement of marks'!C68="G","Nk=k",""))</f>
        <v/>
      </c>
      <c r="E2691" s="529" t="s">
        <v>585</v>
      </c>
      <c r="F2691" s="1111" t="str">
        <f>IF('statement of marks'!B68="","",'statement of marks'!B68)</f>
        <v/>
      </c>
      <c r="G2691" s="1111"/>
      <c r="H2691" s="1112"/>
    </row>
    <row r="2692" spans="1:8" ht="17" customHeight="1">
      <c r="A2692" s="339"/>
      <c r="B2692" s="1062" t="s">
        <v>581</v>
      </c>
      <c r="C2692" s="1063"/>
      <c r="D2692" s="1077" t="str">
        <f>IF('statement of marks'!J68="","",'statement of marks'!J68)</f>
        <v>l 062</v>
      </c>
      <c r="E2692" s="1077"/>
      <c r="F2692" s="1077"/>
      <c r="G2692" s="1077"/>
      <c r="H2692" s="1078"/>
    </row>
    <row r="2693" spans="1:8" ht="17" customHeight="1">
      <c r="A2693" s="339"/>
      <c r="B2693" s="1062" t="s">
        <v>580</v>
      </c>
      <c r="C2693" s="1063"/>
      <c r="D2693" s="1077" t="str">
        <f>IF('statement of marks'!I68="","",'statement of marks'!I68)</f>
        <v>c 062</v>
      </c>
      <c r="E2693" s="1077"/>
      <c r="F2693" s="1077"/>
      <c r="G2693" s="1077"/>
      <c r="H2693" s="1078"/>
    </row>
    <row r="2694" spans="1:8" ht="17" customHeight="1">
      <c r="A2694" s="339"/>
      <c r="B2694" s="1062" t="s">
        <v>598</v>
      </c>
      <c r="C2694" s="1063"/>
      <c r="D2694" s="1077" t="str">
        <f>IF(details!M68="","",details!M68)</f>
        <v/>
      </c>
      <c r="E2694" s="1077"/>
      <c r="F2694" s="1077"/>
      <c r="G2694" s="1077"/>
      <c r="H2694" s="1078"/>
    </row>
    <row r="2695" spans="1:8" ht="17" customHeight="1">
      <c r="A2695" s="339"/>
      <c r="B2695" s="1062" t="s">
        <v>648</v>
      </c>
      <c r="C2695" s="1063"/>
      <c r="D2695" s="1077" t="str">
        <f>IF(details!N68="","",details!N68)</f>
        <v/>
      </c>
      <c r="E2695" s="1077"/>
      <c r="F2695" s="1077"/>
      <c r="G2695" s="1077"/>
      <c r="H2695" s="1078"/>
    </row>
    <row r="2696" spans="1:8" ht="17" customHeight="1">
      <c r="A2696" s="339"/>
      <c r="B2696" s="1062" t="s">
        <v>71</v>
      </c>
      <c r="C2696" s="1063"/>
      <c r="D2696" s="530">
        <f>'statement of marks'!$D$3</f>
        <v>3</v>
      </c>
      <c r="E2696" s="531" t="s">
        <v>583</v>
      </c>
      <c r="F2696" s="530" t="str">
        <f>IF('statement of marks'!E68="","",'statement of marks'!E68)</f>
        <v/>
      </c>
      <c r="G2696" s="531" t="s">
        <v>597</v>
      </c>
      <c r="H2696" s="340" t="str">
        <f>IF(details!F68="","",details!F68)</f>
        <v/>
      </c>
    </row>
    <row r="2697" spans="1:8" ht="17" customHeight="1">
      <c r="A2697" s="339"/>
      <c r="B2697" s="1062" t="s">
        <v>587</v>
      </c>
      <c r="C2697" s="1063"/>
      <c r="D2697" s="1115" t="str">
        <f>IF('statement of marks'!F68="","",'statement of marks'!F68)</f>
        <v/>
      </c>
      <c r="E2697" s="1115"/>
      <c r="F2697" s="1115"/>
      <c r="G2697" s="1115"/>
      <c r="H2697" s="1116"/>
    </row>
    <row r="2698" spans="1:8" ht="17" customHeight="1">
      <c r="A2698" s="339"/>
      <c r="B2698" s="1062" t="s">
        <v>588</v>
      </c>
      <c r="C2698" s="1063"/>
      <c r="D2698" s="1117" t="str">
        <f>IF('statement of marks'!G68="","",'statement of marks'!G68)</f>
        <v/>
      </c>
      <c r="E2698" s="1117"/>
      <c r="F2698" s="1117"/>
      <c r="G2698" s="1117"/>
      <c r="H2698" s="1118"/>
    </row>
    <row r="2699" spans="1:8" ht="17" customHeight="1">
      <c r="A2699" s="339"/>
      <c r="B2699" s="1087" t="s">
        <v>599</v>
      </c>
      <c r="C2699" s="1088"/>
      <c r="D2699" s="1088"/>
      <c r="E2699" s="1089"/>
      <c r="F2699" s="1119" t="str">
        <f>IF(details!P68="","",details!P68)</f>
        <v/>
      </c>
      <c r="G2699" s="1119"/>
      <c r="H2699" s="1120"/>
    </row>
    <row r="2700" spans="1:8" ht="17" customHeight="1">
      <c r="A2700" s="339"/>
      <c r="B2700" s="1062" t="s">
        <v>603</v>
      </c>
      <c r="C2700" s="1063"/>
      <c r="D2700" s="1077" t="str">
        <f>IF(details!L68="","",details!L68)</f>
        <v>Ik 062</v>
      </c>
      <c r="E2700" s="1077"/>
      <c r="F2700" s="1077"/>
      <c r="G2700" s="1077"/>
      <c r="H2700" s="1078"/>
    </row>
    <row r="2701" spans="1:8" ht="17" customHeight="1">
      <c r="A2701" s="339"/>
      <c r="B2701" s="1062" t="s">
        <v>604</v>
      </c>
      <c r="C2701" s="1063"/>
      <c r="D2701" s="1077" t="str">
        <f>IF(details!O68="","",details!O68)</f>
        <v/>
      </c>
      <c r="E2701" s="1077"/>
      <c r="F2701" s="1077"/>
      <c r="G2701" s="1077"/>
      <c r="H2701" s="1078"/>
    </row>
    <row r="2702" spans="1:8" ht="17" customHeight="1">
      <c r="A2702" s="339"/>
      <c r="B2702" s="1062" t="s">
        <v>605</v>
      </c>
      <c r="C2702" s="1063"/>
      <c r="D2702" s="532" t="str">
        <f>IF('statement of marks'!ER68="mRrh.kZ",'statement of marks'!$D$3,"")</f>
        <v/>
      </c>
      <c r="E2702" s="1065" t="s">
        <v>606</v>
      </c>
      <c r="F2702" s="1065"/>
      <c r="G2702" s="1113" t="str">
        <f>IF(D2702="","",D2702+1)</f>
        <v/>
      </c>
      <c r="H2702" s="1114"/>
    </row>
    <row r="2703" spans="1:8" ht="17" customHeight="1">
      <c r="A2703" s="339"/>
      <c r="B2703" s="1062" t="s">
        <v>607</v>
      </c>
      <c r="C2703" s="1063"/>
      <c r="D2703" s="1129">
        <f>IF(details!$L$4="","",details!$L$4)</f>
        <v>42460</v>
      </c>
      <c r="E2703" s="1130"/>
      <c r="F2703" s="1121"/>
      <c r="G2703" s="1121"/>
      <c r="H2703" s="1122"/>
    </row>
    <row r="2704" spans="1:8" ht="17" customHeight="1">
      <c r="A2704" s="339"/>
      <c r="B2704" s="1121"/>
      <c r="C2704" s="1121"/>
      <c r="D2704" s="1066"/>
      <c r="E2704" s="1067"/>
      <c r="F2704" s="1124"/>
      <c r="G2704" s="1124"/>
      <c r="H2704" s="1125"/>
    </row>
    <row r="2705" spans="1:8" ht="17" customHeight="1">
      <c r="A2705" s="339"/>
      <c r="B2705" s="1121" t="str">
        <f>IF(details!$H$4="","",details!$H$4)</f>
        <v>Jherh js[kk oekZ</v>
      </c>
      <c r="C2705" s="1121"/>
      <c r="D2705" s="1066"/>
      <c r="E2705" s="1067"/>
      <c r="F2705" s="1124" t="str">
        <f>IF(details!$E$4="","",details!$E$4)</f>
        <v>Jh jk/ks';ke tk'kh</v>
      </c>
      <c r="G2705" s="1124"/>
      <c r="H2705" s="1125"/>
    </row>
    <row r="2706" spans="1:8" ht="17" customHeight="1">
      <c r="A2706" s="1123" t="s">
        <v>608</v>
      </c>
      <c r="B2706" s="1124"/>
      <c r="C2706" s="1124"/>
      <c r="D2706" s="1064" t="s">
        <v>609</v>
      </c>
      <c r="E2706" s="1064"/>
      <c r="F2706" s="1124" t="s">
        <v>610</v>
      </c>
      <c r="G2706" s="1124"/>
      <c r="H2706" s="1125"/>
    </row>
    <row r="2707" spans="1:8" ht="17" customHeight="1">
      <c r="A2707" s="1082" t="s">
        <v>619</v>
      </c>
      <c r="B2707" s="1083"/>
      <c r="C2707" s="1083"/>
      <c r="D2707" s="1083"/>
      <c r="E2707" s="1083"/>
      <c r="F2707" s="1083"/>
      <c r="G2707" s="1083"/>
      <c r="H2707" s="1084"/>
    </row>
    <row r="2708" spans="1:8" ht="17" customHeight="1">
      <c r="A2708" s="339"/>
      <c r="B2708" s="369" t="s">
        <v>579</v>
      </c>
      <c r="C2708" s="1077" t="str">
        <f>IF('statement of marks'!H68="","",'statement of marks'!H68)</f>
        <v>v 062</v>
      </c>
      <c r="D2708" s="1077"/>
      <c r="E2708" s="1077"/>
      <c r="F2708" s="1077"/>
      <c r="G2708" s="1077"/>
      <c r="H2708" s="1078"/>
    </row>
    <row r="2709" spans="1:8" ht="17" customHeight="1">
      <c r="A2709" s="339"/>
      <c r="B2709" s="369" t="s">
        <v>580</v>
      </c>
      <c r="C2709" s="1077" t="str">
        <f>IF('statement of marks'!I68="","",'statement of marks'!I68)</f>
        <v>c 062</v>
      </c>
      <c r="D2709" s="1077"/>
      <c r="E2709" s="1077"/>
      <c r="F2709" s="1077"/>
      <c r="G2709" s="1077"/>
      <c r="H2709" s="1078"/>
    </row>
    <row r="2710" spans="1:8" ht="17" customHeight="1">
      <c r="A2710" s="339"/>
      <c r="B2710" s="369" t="s">
        <v>581</v>
      </c>
      <c r="C2710" s="1077" t="str">
        <f>IF('statement of marks'!J68="","",'statement of marks'!J68)</f>
        <v>l 062</v>
      </c>
      <c r="D2710" s="1077"/>
      <c r="E2710" s="1077"/>
      <c r="F2710" s="1077"/>
      <c r="G2710" s="1077"/>
      <c r="H2710" s="1078"/>
    </row>
    <row r="2711" spans="1:8" ht="17" customHeight="1">
      <c r="A2711" s="339"/>
      <c r="B2711" s="369" t="s">
        <v>587</v>
      </c>
      <c r="C2711" s="533" t="str">
        <f>IF('statement of marks'!F68="","",'statement of marks'!F68)</f>
        <v/>
      </c>
      <c r="D2711" s="534" t="s">
        <v>622</v>
      </c>
      <c r="E2711" s="1117" t="str">
        <f>IF('statement of marks'!G68="","",'statement of marks'!G68)</f>
        <v/>
      </c>
      <c r="F2711" s="1117"/>
      <c r="G2711" s="1117"/>
      <c r="H2711" s="1118"/>
    </row>
    <row r="2712" spans="1:8" ht="17" customHeight="1">
      <c r="A2712" s="339"/>
      <c r="B2712" s="369" t="s">
        <v>584</v>
      </c>
      <c r="C2712" s="535" t="s">
        <v>612</v>
      </c>
      <c r="D2712" s="536" t="s">
        <v>613</v>
      </c>
      <c r="E2712" s="536" t="s">
        <v>614</v>
      </c>
      <c r="F2712" s="536" t="s">
        <v>615</v>
      </c>
      <c r="G2712" s="536" t="s">
        <v>616</v>
      </c>
      <c r="H2712" s="341"/>
    </row>
    <row r="2713" spans="1:8" ht="17" customHeight="1">
      <c r="A2713" s="339"/>
      <c r="B2713" s="368" t="s">
        <v>617</v>
      </c>
      <c r="C2713" s="537" t="str">
        <f>IF(AND('statement of marks'!$D$3=1,'statement of marks'!ER68="mRrh.kZ"),'statement of marks'!$F$3,"")</f>
        <v/>
      </c>
      <c r="D2713" s="537" t="str">
        <f>IF(AND('statement of marks'!$D$3=2,'statement of marks'!ER68="mRrh.kZ"),'statement of marks'!$F$3,"")</f>
        <v/>
      </c>
      <c r="E2713" s="537" t="str">
        <f>IF(AND('statement of marks'!$D$3=3,'statement of marks'!ER68="mRrh.kZ"),'statement of marks'!$F$3,"")</f>
        <v/>
      </c>
      <c r="F2713" s="537" t="str">
        <f>IF(AND('statement of marks'!$D$3=4,'statement of marks'!ER68="mRrh.kZ"),'statement of marks'!$F$3,"")</f>
        <v/>
      </c>
      <c r="G2713" s="537" t="str">
        <f>IF(AND('statement of marks'!$D$3=5,'statement of marks'!ER68="mRrh.kZ"),'statement of marks'!$F$3,"")</f>
        <v/>
      </c>
      <c r="H2713" s="341"/>
    </row>
    <row r="2714" spans="1:8" ht="17" customHeight="1">
      <c r="A2714" s="339"/>
      <c r="B2714" s="368" t="str">
        <f>'statement of marks'!$DQ$5</f>
        <v>fgUnh</v>
      </c>
      <c r="C2714" s="538"/>
      <c r="D2714" s="539"/>
      <c r="E2714" s="540" t="str">
        <f>IF(OR('statement of marks'!$DS68="",E2713=""),"",'statement of marks'!$DS68)</f>
        <v/>
      </c>
      <c r="F2714" s="540" t="str">
        <f>IF(OR('statement of marks'!$DS68="",F2713=""),"",'statement of marks'!$DS68)</f>
        <v/>
      </c>
      <c r="G2714" s="540" t="str">
        <f>IF(OR('statement of marks'!$DS68="",G2713=""),"",'statement of marks'!$DS68)</f>
        <v/>
      </c>
      <c r="H2714" s="341"/>
    </row>
    <row r="2715" spans="1:8" ht="17" customHeight="1">
      <c r="A2715" s="339"/>
      <c r="B2715" s="549" t="str">
        <f>'statement of marks'!$DW$5</f>
        <v>mnwZ</v>
      </c>
      <c r="C2715" s="538"/>
      <c r="D2715" s="539"/>
      <c r="E2715" s="540" t="str">
        <f>IF(OR('statement of marks'!$DY68="",E2713=""),"",'statement of marks'!$DY68)</f>
        <v/>
      </c>
      <c r="F2715" s="540" t="str">
        <f>IF(OR('statement of marks'!$DY68="",F2713=""),"",'statement of marks'!$DY68)</f>
        <v/>
      </c>
      <c r="G2715" s="540" t="str">
        <f>IF(OR('statement of marks'!$DY68="",G2713=""),"",'statement of marks'!$DY68)</f>
        <v/>
      </c>
      <c r="H2715" s="341"/>
    </row>
    <row r="2716" spans="1:8" ht="17" customHeight="1">
      <c r="A2716" s="339"/>
      <c r="B2716" s="368" t="str">
        <f>'statement of marks'!$DT$5</f>
        <v>vaxszth</v>
      </c>
      <c r="C2716" s="538"/>
      <c r="D2716" s="539"/>
      <c r="E2716" s="540" t="str">
        <f>IF(OR('statement of marks'!$DV68="",E2713=""),"",'statement of marks'!$DV68)</f>
        <v/>
      </c>
      <c r="F2716" s="540" t="str">
        <f>IF(OR('statement of marks'!$DV68="",F2713=""),"",'statement of marks'!$DV68)</f>
        <v/>
      </c>
      <c r="G2716" s="540" t="str">
        <f>IF(OR('statement of marks'!$DV68="",G2713=""),"",'statement of marks'!$DV68)</f>
        <v/>
      </c>
      <c r="H2716" s="341"/>
    </row>
    <row r="2717" spans="1:8" ht="17" customHeight="1">
      <c r="A2717" s="339"/>
      <c r="B2717" s="368" t="str">
        <f>'statement of marks'!$DZ$5</f>
        <v>xf.kr</v>
      </c>
      <c r="C2717" s="538"/>
      <c r="D2717" s="539"/>
      <c r="E2717" s="540" t="str">
        <f>IF(OR('statement of marks'!$EB68="",E2713=""),"",'statement of marks'!$EB68)</f>
        <v/>
      </c>
      <c r="F2717" s="540" t="str">
        <f>IF(OR('statement of marks'!$EB68="",F2713=""),"",'statement of marks'!$EB68)</f>
        <v/>
      </c>
      <c r="G2717" s="540" t="str">
        <f>IF(OR('statement of marks'!$EB68="",G2713=""),"",'statement of marks'!$EB68)</f>
        <v/>
      </c>
      <c r="H2717" s="341"/>
    </row>
    <row r="2718" spans="1:8" ht="17" customHeight="1">
      <c r="A2718" s="339"/>
      <c r="B2718" s="368" t="str">
        <f>'statement of marks'!$EC$5</f>
        <v>Ik;kZoj.k v/;;u</v>
      </c>
      <c r="C2718" s="538"/>
      <c r="D2718" s="539"/>
      <c r="E2718" s="540" t="str">
        <f>IF(OR('statement of marks'!$EE68="",E2714=""),"",'statement of marks'!$EE68)</f>
        <v/>
      </c>
      <c r="F2718" s="540" t="str">
        <f>IF(OR('statement of marks'!$EE68="",F2714=""),"",'statement of marks'!$EE68)</f>
        <v/>
      </c>
      <c r="G2718" s="540" t="str">
        <f>IF(OR('statement of marks'!$EE68="",G2714=""),"",'statement of marks'!$EE68)</f>
        <v/>
      </c>
      <c r="H2718" s="341"/>
    </row>
    <row r="2719" spans="1:8" ht="17" customHeight="1">
      <c r="A2719" s="339"/>
      <c r="B2719" s="368" t="str">
        <f>'statement of marks'!$EF$5</f>
        <v>dk;kZuqHko</v>
      </c>
      <c r="C2719" s="538"/>
      <c r="D2719" s="539"/>
      <c r="E2719" s="540" t="str">
        <f>IF(OR('statement of marks'!$EH68="",E2713=""),"",'statement of marks'!$EH68)</f>
        <v/>
      </c>
      <c r="F2719" s="540" t="str">
        <f>IF(OR('statement of marks'!$EH68="",F2713=""),"",'statement of marks'!$EH68)</f>
        <v/>
      </c>
      <c r="G2719" s="540" t="str">
        <f>IF(OR('statement of marks'!$EH68="",G2713=""),"",'statement of marks'!$EH68)</f>
        <v/>
      </c>
      <c r="H2719" s="341"/>
    </row>
    <row r="2720" spans="1:8" ht="17" customHeight="1">
      <c r="A2720" s="339"/>
      <c r="B2720" s="368" t="str">
        <f>'statement of marks'!$EI$5</f>
        <v>dyk f'k{kk</v>
      </c>
      <c r="C2720" s="538"/>
      <c r="D2720" s="539"/>
      <c r="E2720" s="541" t="str">
        <f>IF(OR('statement of marks'!$EK68="",E2713=""),"",'statement of marks'!$EK68)</f>
        <v/>
      </c>
      <c r="F2720" s="541" t="str">
        <f>IF(OR('statement of marks'!$EK68="",F2713=""),"",'statement of marks'!$EK68)</f>
        <v/>
      </c>
      <c r="G2720" s="541" t="str">
        <f>IF(OR('statement of marks'!$EK68="",G2713=""),"",'statement of marks'!$EK68)</f>
        <v/>
      </c>
      <c r="H2720" s="341"/>
    </row>
    <row r="2721" spans="1:8" ht="17" customHeight="1">
      <c r="A2721" s="339"/>
      <c r="B2721" s="342" t="s">
        <v>649</v>
      </c>
      <c r="C2721" s="542" t="str">
        <f>C2713</f>
        <v/>
      </c>
      <c r="D2721" s="542" t="str">
        <f>D2713</f>
        <v/>
      </c>
      <c r="E2721" s="542" t="str">
        <f>E2713</f>
        <v/>
      </c>
      <c r="F2721" s="542" t="str">
        <f>F2713</f>
        <v/>
      </c>
      <c r="G2721" s="542" t="str">
        <f>G2713</f>
        <v/>
      </c>
      <c r="H2721" s="341"/>
    </row>
    <row r="2722" spans="1:8" ht="17" customHeight="1">
      <c r="A2722" s="339"/>
      <c r="B2722" s="368" t="str">
        <f>'statement of marks'!$EP$5</f>
        <v>Nk= mifLFkfr</v>
      </c>
      <c r="C2722" s="543"/>
      <c r="D2722" s="543"/>
      <c r="E2722" s="544" t="str">
        <f>IF(OR('statement of marks'!$EP68="",E2713=""),"",'statement of marks'!$EP68)</f>
        <v/>
      </c>
      <c r="F2722" s="544" t="str">
        <f>IF(OR('statement of marks'!$EP68="",F2713=""),"",'statement of marks'!$EP68)</f>
        <v/>
      </c>
      <c r="G2722" s="544" t="str">
        <f>IF(OR('statement of marks'!$EP68="",G2713=""),"",'statement of marks'!$EP68)</f>
        <v/>
      </c>
      <c r="H2722" s="341"/>
    </row>
    <row r="2723" spans="1:8" ht="17" customHeight="1">
      <c r="A2723" s="339"/>
      <c r="B2723" s="368" t="str">
        <f>'statement of marks'!$EO$5</f>
        <v>dqy ehfVax</v>
      </c>
      <c r="C2723" s="545"/>
      <c r="D2723" s="545"/>
      <c r="E2723" s="545" t="str">
        <f>IF(OR('statement of marks'!$EO68="",E2713=""),"",'statement of marks'!$EO68)</f>
        <v/>
      </c>
      <c r="F2723" s="545" t="str">
        <f>IF(OR('statement of marks'!$EO68="",F2713=""),"",'statement of marks'!$EO68)</f>
        <v/>
      </c>
      <c r="G2723" s="545" t="str">
        <f>IF(OR('statement of marks'!$EO68="",G2713=""),"",'statement of marks'!$EO68)</f>
        <v/>
      </c>
      <c r="H2723" s="341"/>
    </row>
    <row r="2724" spans="1:8" ht="17" customHeight="1">
      <c r="A2724" s="339"/>
      <c r="B2724" s="368" t="s">
        <v>620</v>
      </c>
      <c r="C2724" s="545" t="str">
        <f>IF(OR(C2722="",C2723=""),"",C2722/C2723*100)</f>
        <v/>
      </c>
      <c r="D2724" s="545" t="str">
        <f t="shared" ref="D2724:G2724" si="64">IF(OR(D2722="",D2723=""),"",D2722/D2723*100)</f>
        <v/>
      </c>
      <c r="E2724" s="545" t="str">
        <f t="shared" si="64"/>
        <v/>
      </c>
      <c r="F2724" s="545" t="str">
        <f t="shared" si="64"/>
        <v/>
      </c>
      <c r="G2724" s="545" t="str">
        <f t="shared" si="64"/>
        <v/>
      </c>
      <c r="H2724" s="341"/>
    </row>
    <row r="2725" spans="1:8" ht="17" customHeight="1">
      <c r="A2725" s="339"/>
      <c r="B2725" s="368" t="s">
        <v>621</v>
      </c>
      <c r="C2725" s="545"/>
      <c r="D2725" s="545"/>
      <c r="E2725" s="545"/>
      <c r="F2725" s="545"/>
      <c r="G2725" s="545"/>
      <c r="H2725" s="341"/>
    </row>
    <row r="2726" spans="1:8" ht="17" customHeight="1">
      <c r="A2726" s="339"/>
      <c r="B2726" s="369" t="s">
        <v>618</v>
      </c>
      <c r="C2726" s="1126" t="str">
        <f>IF('statement of marks'!EY68="","",'statement of marks'!EY68)</f>
        <v/>
      </c>
      <c r="D2726" s="1127"/>
      <c r="E2726" s="1127"/>
      <c r="F2726" s="1127"/>
      <c r="G2726" s="1127"/>
      <c r="H2726" s="1128"/>
    </row>
    <row r="2727" spans="1:8" ht="17" customHeight="1">
      <c r="A2727" s="1098"/>
      <c r="B2727" s="1099"/>
      <c r="C2727" s="1090"/>
      <c r="D2727" s="1090"/>
      <c r="E2727" s="1090"/>
      <c r="F2727" s="1091"/>
      <c r="G2727" s="1091"/>
      <c r="H2727" s="1092"/>
    </row>
    <row r="2728" spans="1:8" ht="17" customHeight="1" thickBot="1">
      <c r="A2728" s="1096" t="s">
        <v>623</v>
      </c>
      <c r="B2728" s="1097"/>
      <c r="C2728" s="1102" t="s">
        <v>73</v>
      </c>
      <c r="D2728" s="1102"/>
      <c r="E2728" s="1102"/>
      <c r="F2728" s="1103" t="s">
        <v>624</v>
      </c>
      <c r="G2728" s="1103"/>
      <c r="H2728" s="1104"/>
    </row>
    <row r="2729" spans="1:8" ht="17" customHeight="1">
      <c r="A2729" s="1079" t="s">
        <v>592</v>
      </c>
      <c r="B2729" s="1080"/>
      <c r="C2729" s="1080"/>
      <c r="D2729" s="1080"/>
      <c r="E2729" s="1080"/>
      <c r="F2729" s="1080"/>
      <c r="G2729" s="1080"/>
      <c r="H2729" s="1081"/>
    </row>
    <row r="2730" spans="1:8" ht="17" customHeight="1">
      <c r="A2730" s="1082" t="s">
        <v>611</v>
      </c>
      <c r="B2730" s="1083"/>
      <c r="C2730" s="1083"/>
      <c r="D2730" s="1083"/>
      <c r="E2730" s="1083"/>
      <c r="F2730" s="1083"/>
      <c r="G2730" s="1083"/>
      <c r="H2730" s="1084"/>
    </row>
    <row r="2731" spans="1:8" ht="17" customHeight="1">
      <c r="A2731" s="339"/>
      <c r="B2731" s="1085" t="s">
        <v>74</v>
      </c>
      <c r="C2731" s="1085"/>
      <c r="D2731" s="527">
        <f>YEAR(details!F69)</f>
        <v>1900</v>
      </c>
      <c r="E2731" s="528" t="s">
        <v>594</v>
      </c>
      <c r="F2731" s="527" t="str">
        <f>'statement of marks'!$F$3</f>
        <v>2015-16</v>
      </c>
      <c r="G2731" s="1085" t="s">
        <v>595</v>
      </c>
      <c r="H2731" s="1086"/>
    </row>
    <row r="2732" spans="1:8" ht="17" customHeight="1">
      <c r="A2732" s="339"/>
      <c r="B2732" s="1062" t="s">
        <v>593</v>
      </c>
      <c r="C2732" s="1063"/>
      <c r="D2732" s="1077" t="str">
        <f>'statement of marks'!$A$1</f>
        <v>jk- ck- ek/;fed fo|ky; uohu] fuEckgsM+k</v>
      </c>
      <c r="E2732" s="1077"/>
      <c r="F2732" s="1077"/>
      <c r="G2732" s="1077"/>
      <c r="H2732" s="1078"/>
    </row>
    <row r="2733" spans="1:8" ht="17" customHeight="1">
      <c r="A2733" s="339"/>
      <c r="B2733" s="1062" t="str">
        <f>'statement of marks'!$H$3</f>
        <v>fo|ky; dk Mk;l dksM+ →</v>
      </c>
      <c r="C2733" s="1063"/>
      <c r="D2733" s="1073" t="str">
        <f>'statement of marks'!$I$3</f>
        <v>00001</v>
      </c>
      <c r="E2733" s="1074"/>
      <c r="F2733" s="1075"/>
      <c r="G2733" s="1075"/>
      <c r="H2733" s="1076"/>
    </row>
    <row r="2734" spans="1:8" ht="17" customHeight="1">
      <c r="A2734" s="339"/>
      <c r="B2734" s="1062" t="s">
        <v>579</v>
      </c>
      <c r="C2734" s="1063"/>
      <c r="D2734" s="1077" t="str">
        <f>IF('statement of marks'!H69="","",'statement of marks'!H69)</f>
        <v>v 063</v>
      </c>
      <c r="E2734" s="1077"/>
      <c r="F2734" s="1077"/>
      <c r="G2734" s="1077"/>
      <c r="H2734" s="1078"/>
    </row>
    <row r="2735" spans="1:8" ht="17" customHeight="1">
      <c r="A2735" s="339"/>
      <c r="B2735" s="1062" t="s">
        <v>596</v>
      </c>
      <c r="C2735" s="1063"/>
      <c r="D2735" s="529" t="str">
        <f>IF('statement of marks'!C69="B","Nk=",IF('statement of marks'!C69="G","Nk=k",""))</f>
        <v/>
      </c>
      <c r="E2735" s="529" t="s">
        <v>585</v>
      </c>
      <c r="F2735" s="1111" t="str">
        <f>IF('statement of marks'!B69="","",'statement of marks'!B69)</f>
        <v/>
      </c>
      <c r="G2735" s="1111"/>
      <c r="H2735" s="1112"/>
    </row>
    <row r="2736" spans="1:8" ht="17" customHeight="1">
      <c r="A2736" s="339"/>
      <c r="B2736" s="1062" t="s">
        <v>581</v>
      </c>
      <c r="C2736" s="1063"/>
      <c r="D2736" s="1077" t="str">
        <f>IF('statement of marks'!J69="","",'statement of marks'!J69)</f>
        <v>l 063</v>
      </c>
      <c r="E2736" s="1077"/>
      <c r="F2736" s="1077"/>
      <c r="G2736" s="1077"/>
      <c r="H2736" s="1078"/>
    </row>
    <row r="2737" spans="1:8" ht="17" customHeight="1">
      <c r="A2737" s="339"/>
      <c r="B2737" s="1062" t="s">
        <v>580</v>
      </c>
      <c r="C2737" s="1063"/>
      <c r="D2737" s="1077" t="str">
        <f>IF('statement of marks'!I69="","",'statement of marks'!I69)</f>
        <v>c 063</v>
      </c>
      <c r="E2737" s="1077"/>
      <c r="F2737" s="1077"/>
      <c r="G2737" s="1077"/>
      <c r="H2737" s="1078"/>
    </row>
    <row r="2738" spans="1:8" ht="17" customHeight="1">
      <c r="A2738" s="339"/>
      <c r="B2738" s="1062" t="s">
        <v>598</v>
      </c>
      <c r="C2738" s="1063"/>
      <c r="D2738" s="1077" t="str">
        <f>IF(details!M69="","",details!M69)</f>
        <v/>
      </c>
      <c r="E2738" s="1077"/>
      <c r="F2738" s="1077"/>
      <c r="G2738" s="1077"/>
      <c r="H2738" s="1078"/>
    </row>
    <row r="2739" spans="1:8" ht="17" customHeight="1">
      <c r="A2739" s="339"/>
      <c r="B2739" s="1062" t="s">
        <v>648</v>
      </c>
      <c r="C2739" s="1063"/>
      <c r="D2739" s="1077" t="str">
        <f>IF(details!N69="","",details!N69)</f>
        <v/>
      </c>
      <c r="E2739" s="1077"/>
      <c r="F2739" s="1077"/>
      <c r="G2739" s="1077"/>
      <c r="H2739" s="1078"/>
    </row>
    <row r="2740" spans="1:8" ht="17" customHeight="1">
      <c r="A2740" s="339"/>
      <c r="B2740" s="1062" t="s">
        <v>71</v>
      </c>
      <c r="C2740" s="1063"/>
      <c r="D2740" s="530">
        <f>'statement of marks'!$D$3</f>
        <v>3</v>
      </c>
      <c r="E2740" s="531" t="s">
        <v>583</v>
      </c>
      <c r="F2740" s="530" t="str">
        <f>IF('statement of marks'!E69="","",'statement of marks'!E69)</f>
        <v/>
      </c>
      <c r="G2740" s="531" t="s">
        <v>597</v>
      </c>
      <c r="H2740" s="340" t="str">
        <f>IF(details!F69="","",details!F69)</f>
        <v/>
      </c>
    </row>
    <row r="2741" spans="1:8" ht="17" customHeight="1">
      <c r="A2741" s="339"/>
      <c r="B2741" s="1062" t="s">
        <v>587</v>
      </c>
      <c r="C2741" s="1063"/>
      <c r="D2741" s="1115" t="str">
        <f>IF('statement of marks'!F69="","",'statement of marks'!F69)</f>
        <v/>
      </c>
      <c r="E2741" s="1115"/>
      <c r="F2741" s="1115"/>
      <c r="G2741" s="1115"/>
      <c r="H2741" s="1116"/>
    </row>
    <row r="2742" spans="1:8" ht="17" customHeight="1">
      <c r="A2742" s="339"/>
      <c r="B2742" s="1062" t="s">
        <v>588</v>
      </c>
      <c r="C2742" s="1063"/>
      <c r="D2742" s="1117" t="str">
        <f>IF('statement of marks'!G69="","",'statement of marks'!G69)</f>
        <v/>
      </c>
      <c r="E2742" s="1117"/>
      <c r="F2742" s="1117"/>
      <c r="G2742" s="1117"/>
      <c r="H2742" s="1118"/>
    </row>
    <row r="2743" spans="1:8" ht="17" customHeight="1">
      <c r="A2743" s="339"/>
      <c r="B2743" s="1087" t="s">
        <v>599</v>
      </c>
      <c r="C2743" s="1088"/>
      <c r="D2743" s="1088"/>
      <c r="E2743" s="1089"/>
      <c r="F2743" s="1119" t="str">
        <f>IF(details!P69="","",details!P69)</f>
        <v/>
      </c>
      <c r="G2743" s="1119"/>
      <c r="H2743" s="1120"/>
    </row>
    <row r="2744" spans="1:8" ht="17" customHeight="1">
      <c r="A2744" s="339"/>
      <c r="B2744" s="1062" t="s">
        <v>603</v>
      </c>
      <c r="C2744" s="1063"/>
      <c r="D2744" s="1077" t="str">
        <f>IF(details!L69="","",details!L69)</f>
        <v>Ik 063</v>
      </c>
      <c r="E2744" s="1077"/>
      <c r="F2744" s="1077"/>
      <c r="G2744" s="1077"/>
      <c r="H2744" s="1078"/>
    </row>
    <row r="2745" spans="1:8" ht="17" customHeight="1">
      <c r="A2745" s="339"/>
      <c r="B2745" s="1062" t="s">
        <v>604</v>
      </c>
      <c r="C2745" s="1063"/>
      <c r="D2745" s="1077" t="str">
        <f>IF(details!O69="","",details!O69)</f>
        <v/>
      </c>
      <c r="E2745" s="1077"/>
      <c r="F2745" s="1077"/>
      <c r="G2745" s="1077"/>
      <c r="H2745" s="1078"/>
    </row>
    <row r="2746" spans="1:8" ht="17" customHeight="1">
      <c r="A2746" s="339"/>
      <c r="B2746" s="1062" t="s">
        <v>605</v>
      </c>
      <c r="C2746" s="1063"/>
      <c r="D2746" s="532" t="str">
        <f>IF('statement of marks'!ER69="mRrh.kZ",'statement of marks'!$D$3,"")</f>
        <v/>
      </c>
      <c r="E2746" s="1065" t="s">
        <v>606</v>
      </c>
      <c r="F2746" s="1065"/>
      <c r="G2746" s="1113" t="str">
        <f>IF(D2746="","",D2746+1)</f>
        <v/>
      </c>
      <c r="H2746" s="1114"/>
    </row>
    <row r="2747" spans="1:8" ht="17" customHeight="1">
      <c r="A2747" s="339"/>
      <c r="B2747" s="1062" t="s">
        <v>607</v>
      </c>
      <c r="C2747" s="1063"/>
      <c r="D2747" s="1129">
        <f>IF(details!$L$4="","",details!$L$4)</f>
        <v>42460</v>
      </c>
      <c r="E2747" s="1130"/>
      <c r="F2747" s="1121"/>
      <c r="G2747" s="1121"/>
      <c r="H2747" s="1122"/>
    </row>
    <row r="2748" spans="1:8" ht="17" customHeight="1">
      <c r="A2748" s="339"/>
      <c r="B2748" s="1121"/>
      <c r="C2748" s="1121"/>
      <c r="D2748" s="1066"/>
      <c r="E2748" s="1067"/>
      <c r="F2748" s="1124"/>
      <c r="G2748" s="1124"/>
      <c r="H2748" s="1125"/>
    </row>
    <row r="2749" spans="1:8" ht="17" customHeight="1">
      <c r="A2749" s="339"/>
      <c r="B2749" s="1121" t="str">
        <f>IF(details!$H$4="","",details!$H$4)</f>
        <v>Jherh js[kk oekZ</v>
      </c>
      <c r="C2749" s="1121"/>
      <c r="D2749" s="1066"/>
      <c r="E2749" s="1067"/>
      <c r="F2749" s="1124" t="str">
        <f>IF(details!$E$4="","",details!$E$4)</f>
        <v>Jh jk/ks';ke tk'kh</v>
      </c>
      <c r="G2749" s="1124"/>
      <c r="H2749" s="1125"/>
    </row>
    <row r="2750" spans="1:8" ht="17" customHeight="1">
      <c r="A2750" s="1123" t="s">
        <v>608</v>
      </c>
      <c r="B2750" s="1124"/>
      <c r="C2750" s="1124"/>
      <c r="D2750" s="1064" t="s">
        <v>609</v>
      </c>
      <c r="E2750" s="1064"/>
      <c r="F2750" s="1124" t="s">
        <v>610</v>
      </c>
      <c r="G2750" s="1124"/>
      <c r="H2750" s="1125"/>
    </row>
    <row r="2751" spans="1:8" ht="17" customHeight="1">
      <c r="A2751" s="1082" t="s">
        <v>619</v>
      </c>
      <c r="B2751" s="1083"/>
      <c r="C2751" s="1083"/>
      <c r="D2751" s="1083"/>
      <c r="E2751" s="1083"/>
      <c r="F2751" s="1083"/>
      <c r="G2751" s="1083"/>
      <c r="H2751" s="1084"/>
    </row>
    <row r="2752" spans="1:8" ht="17" customHeight="1">
      <c r="A2752" s="339"/>
      <c r="B2752" s="369" t="s">
        <v>579</v>
      </c>
      <c r="C2752" s="1077" t="str">
        <f>IF('statement of marks'!H69="","",'statement of marks'!H69)</f>
        <v>v 063</v>
      </c>
      <c r="D2752" s="1077"/>
      <c r="E2752" s="1077"/>
      <c r="F2752" s="1077"/>
      <c r="G2752" s="1077"/>
      <c r="H2752" s="1078"/>
    </row>
    <row r="2753" spans="1:8" ht="17" customHeight="1">
      <c r="A2753" s="339"/>
      <c r="B2753" s="369" t="s">
        <v>580</v>
      </c>
      <c r="C2753" s="1077" t="str">
        <f>IF('statement of marks'!I69="","",'statement of marks'!I69)</f>
        <v>c 063</v>
      </c>
      <c r="D2753" s="1077"/>
      <c r="E2753" s="1077"/>
      <c r="F2753" s="1077"/>
      <c r="G2753" s="1077"/>
      <c r="H2753" s="1078"/>
    </row>
    <row r="2754" spans="1:8" ht="17" customHeight="1">
      <c r="A2754" s="339"/>
      <c r="B2754" s="369" t="s">
        <v>581</v>
      </c>
      <c r="C2754" s="1077" t="str">
        <f>IF('statement of marks'!J69="","",'statement of marks'!J69)</f>
        <v>l 063</v>
      </c>
      <c r="D2754" s="1077"/>
      <c r="E2754" s="1077"/>
      <c r="F2754" s="1077"/>
      <c r="G2754" s="1077"/>
      <c r="H2754" s="1078"/>
    </row>
    <row r="2755" spans="1:8" ht="17" customHeight="1">
      <c r="A2755" s="339"/>
      <c r="B2755" s="369" t="s">
        <v>587</v>
      </c>
      <c r="C2755" s="533" t="str">
        <f>IF('statement of marks'!F69="","",'statement of marks'!F69)</f>
        <v/>
      </c>
      <c r="D2755" s="534" t="s">
        <v>622</v>
      </c>
      <c r="E2755" s="1117" t="str">
        <f>IF('statement of marks'!G69="","",'statement of marks'!G69)</f>
        <v/>
      </c>
      <c r="F2755" s="1117"/>
      <c r="G2755" s="1117"/>
      <c r="H2755" s="1118"/>
    </row>
    <row r="2756" spans="1:8" ht="17" customHeight="1">
      <c r="A2756" s="339"/>
      <c r="B2756" s="369" t="s">
        <v>584</v>
      </c>
      <c r="C2756" s="535" t="s">
        <v>612</v>
      </c>
      <c r="D2756" s="536" t="s">
        <v>613</v>
      </c>
      <c r="E2756" s="536" t="s">
        <v>614</v>
      </c>
      <c r="F2756" s="536" t="s">
        <v>615</v>
      </c>
      <c r="G2756" s="536" t="s">
        <v>616</v>
      </c>
      <c r="H2756" s="341"/>
    </row>
    <row r="2757" spans="1:8" ht="17" customHeight="1">
      <c r="A2757" s="339"/>
      <c r="B2757" s="368" t="s">
        <v>617</v>
      </c>
      <c r="C2757" s="537" t="str">
        <f>IF(AND('statement of marks'!$D$3=1,'statement of marks'!ER69="mRrh.kZ"),'statement of marks'!$F$3,"")</f>
        <v/>
      </c>
      <c r="D2757" s="537" t="str">
        <f>IF(AND('statement of marks'!$D$3=2,'statement of marks'!ER69="mRrh.kZ"),'statement of marks'!$F$3,"")</f>
        <v/>
      </c>
      <c r="E2757" s="537" t="str">
        <f>IF(AND('statement of marks'!$D$3=3,'statement of marks'!ER69="mRrh.kZ"),'statement of marks'!$F$3,"")</f>
        <v/>
      </c>
      <c r="F2757" s="537" t="str">
        <f>IF(AND('statement of marks'!$D$3=4,'statement of marks'!ER69="mRrh.kZ"),'statement of marks'!$F$3,"")</f>
        <v/>
      </c>
      <c r="G2757" s="537" t="str">
        <f>IF(AND('statement of marks'!$D$3=5,'statement of marks'!ER69="mRrh.kZ"),'statement of marks'!$F$3,"")</f>
        <v/>
      </c>
      <c r="H2757" s="341"/>
    </row>
    <row r="2758" spans="1:8" ht="17" customHeight="1">
      <c r="A2758" s="339"/>
      <c r="B2758" s="368" t="str">
        <f>'statement of marks'!$DQ$5</f>
        <v>fgUnh</v>
      </c>
      <c r="C2758" s="538"/>
      <c r="D2758" s="539"/>
      <c r="E2758" s="540" t="str">
        <f>IF(OR('statement of marks'!$DS69="",E2757=""),"",'statement of marks'!$DS69)</f>
        <v/>
      </c>
      <c r="F2758" s="540" t="str">
        <f>IF(OR('statement of marks'!$DS69="",F2757=""),"",'statement of marks'!$DS69)</f>
        <v/>
      </c>
      <c r="G2758" s="540" t="str">
        <f>IF(OR('statement of marks'!$DS69="",G2757=""),"",'statement of marks'!$DS69)</f>
        <v/>
      </c>
      <c r="H2758" s="341"/>
    </row>
    <row r="2759" spans="1:8" ht="17" customHeight="1">
      <c r="A2759" s="339"/>
      <c r="B2759" s="549" t="str">
        <f>'statement of marks'!$DW$5</f>
        <v>mnwZ</v>
      </c>
      <c r="C2759" s="538"/>
      <c r="D2759" s="539"/>
      <c r="E2759" s="540" t="str">
        <f>IF(OR('statement of marks'!$DY69="",E2757=""),"",'statement of marks'!$DY69)</f>
        <v/>
      </c>
      <c r="F2759" s="540" t="str">
        <f>IF(OR('statement of marks'!$DY69="",F2757=""),"",'statement of marks'!$DY69)</f>
        <v/>
      </c>
      <c r="G2759" s="540" t="str">
        <f>IF(OR('statement of marks'!$DY69="",G2757=""),"",'statement of marks'!$DY69)</f>
        <v/>
      </c>
      <c r="H2759" s="341"/>
    </row>
    <row r="2760" spans="1:8" ht="17" customHeight="1">
      <c r="A2760" s="339"/>
      <c r="B2760" s="368" t="str">
        <f>'statement of marks'!$DT$5</f>
        <v>vaxszth</v>
      </c>
      <c r="C2760" s="538"/>
      <c r="D2760" s="539"/>
      <c r="E2760" s="540" t="str">
        <f>IF(OR('statement of marks'!$DV69="",E2757=""),"",'statement of marks'!$DV69)</f>
        <v/>
      </c>
      <c r="F2760" s="540" t="str">
        <f>IF(OR('statement of marks'!$DV69="",F2757=""),"",'statement of marks'!$DV69)</f>
        <v/>
      </c>
      <c r="G2760" s="540" t="str">
        <f>IF(OR('statement of marks'!$DV69="",G2757=""),"",'statement of marks'!$DV69)</f>
        <v/>
      </c>
      <c r="H2760" s="341"/>
    </row>
    <row r="2761" spans="1:8" ht="17" customHeight="1">
      <c r="A2761" s="339"/>
      <c r="B2761" s="368" t="str">
        <f>'statement of marks'!$DZ$5</f>
        <v>xf.kr</v>
      </c>
      <c r="C2761" s="538"/>
      <c r="D2761" s="539"/>
      <c r="E2761" s="540" t="str">
        <f>IF(OR('statement of marks'!$EB69="",E2757=""),"",'statement of marks'!$EB69)</f>
        <v/>
      </c>
      <c r="F2761" s="540" t="str">
        <f>IF(OR('statement of marks'!$EB69="",F2757=""),"",'statement of marks'!$EB69)</f>
        <v/>
      </c>
      <c r="G2761" s="540" t="str">
        <f>IF(OR('statement of marks'!$EB69="",G2757=""),"",'statement of marks'!$EB69)</f>
        <v/>
      </c>
      <c r="H2761" s="341"/>
    </row>
    <row r="2762" spans="1:8" ht="17" customHeight="1">
      <c r="A2762" s="339"/>
      <c r="B2762" s="368" t="str">
        <f>'statement of marks'!$EC$5</f>
        <v>Ik;kZoj.k v/;;u</v>
      </c>
      <c r="C2762" s="538"/>
      <c r="D2762" s="539"/>
      <c r="E2762" s="540" t="str">
        <f>IF(OR('statement of marks'!$EE69="",E2758=""),"",'statement of marks'!$EE69)</f>
        <v/>
      </c>
      <c r="F2762" s="540" t="str">
        <f>IF(OR('statement of marks'!$EE69="",F2758=""),"",'statement of marks'!$EE69)</f>
        <v/>
      </c>
      <c r="G2762" s="540" t="str">
        <f>IF(OR('statement of marks'!$EE69="",G2758=""),"",'statement of marks'!$EE69)</f>
        <v/>
      </c>
      <c r="H2762" s="341"/>
    </row>
    <row r="2763" spans="1:8" ht="17" customHeight="1">
      <c r="A2763" s="339"/>
      <c r="B2763" s="368" t="str">
        <f>'statement of marks'!$EF$5</f>
        <v>dk;kZuqHko</v>
      </c>
      <c r="C2763" s="538"/>
      <c r="D2763" s="539"/>
      <c r="E2763" s="540" t="str">
        <f>IF(OR('statement of marks'!$EH69="",E2757=""),"",'statement of marks'!$EH69)</f>
        <v/>
      </c>
      <c r="F2763" s="540" t="str">
        <f>IF(OR('statement of marks'!$EH69="",F2757=""),"",'statement of marks'!$EH69)</f>
        <v/>
      </c>
      <c r="G2763" s="540" t="str">
        <f>IF(OR('statement of marks'!$EH69="",G2757=""),"",'statement of marks'!$EH69)</f>
        <v/>
      </c>
      <c r="H2763" s="341"/>
    </row>
    <row r="2764" spans="1:8" ht="17" customHeight="1">
      <c r="A2764" s="339"/>
      <c r="B2764" s="368" t="str">
        <f>'statement of marks'!$EI$5</f>
        <v>dyk f'k{kk</v>
      </c>
      <c r="C2764" s="538"/>
      <c r="D2764" s="539"/>
      <c r="E2764" s="541" t="str">
        <f>IF(OR('statement of marks'!$EK69="",E2757=""),"",'statement of marks'!$EK69)</f>
        <v/>
      </c>
      <c r="F2764" s="541" t="str">
        <f>IF(OR('statement of marks'!$EK69="",F2757=""),"",'statement of marks'!$EK69)</f>
        <v/>
      </c>
      <c r="G2764" s="541" t="str">
        <f>IF(OR('statement of marks'!$EK69="",G2757=""),"",'statement of marks'!$EK69)</f>
        <v/>
      </c>
      <c r="H2764" s="341"/>
    </row>
    <row r="2765" spans="1:8" ht="17" customHeight="1">
      <c r="A2765" s="339"/>
      <c r="B2765" s="342" t="s">
        <v>649</v>
      </c>
      <c r="C2765" s="542" t="str">
        <f>C2757</f>
        <v/>
      </c>
      <c r="D2765" s="542" t="str">
        <f>D2757</f>
        <v/>
      </c>
      <c r="E2765" s="542" t="str">
        <f>E2757</f>
        <v/>
      </c>
      <c r="F2765" s="542" t="str">
        <f>F2757</f>
        <v/>
      </c>
      <c r="G2765" s="542" t="str">
        <f>G2757</f>
        <v/>
      </c>
      <c r="H2765" s="341"/>
    </row>
    <row r="2766" spans="1:8" ht="17" customHeight="1">
      <c r="A2766" s="339"/>
      <c r="B2766" s="368" t="str">
        <f>'statement of marks'!$EP$5</f>
        <v>Nk= mifLFkfr</v>
      </c>
      <c r="C2766" s="543"/>
      <c r="D2766" s="543"/>
      <c r="E2766" s="544" t="str">
        <f>IF(OR('statement of marks'!$EP69="",E2757=""),"",'statement of marks'!$EP69)</f>
        <v/>
      </c>
      <c r="F2766" s="544" t="str">
        <f>IF(OR('statement of marks'!$EP69="",F2757=""),"",'statement of marks'!$EP69)</f>
        <v/>
      </c>
      <c r="G2766" s="544" t="str">
        <f>IF(OR('statement of marks'!$EP69="",G2757=""),"",'statement of marks'!$EP69)</f>
        <v/>
      </c>
      <c r="H2766" s="341"/>
    </row>
    <row r="2767" spans="1:8" ht="17" customHeight="1">
      <c r="A2767" s="339"/>
      <c r="B2767" s="368" t="str">
        <f>'statement of marks'!$EO$5</f>
        <v>dqy ehfVax</v>
      </c>
      <c r="C2767" s="545"/>
      <c r="D2767" s="545"/>
      <c r="E2767" s="545" t="str">
        <f>IF(OR('statement of marks'!$EO69="",E2757=""),"",'statement of marks'!$EO69)</f>
        <v/>
      </c>
      <c r="F2767" s="545" t="str">
        <f>IF(OR('statement of marks'!$EO69="",F2757=""),"",'statement of marks'!$EO69)</f>
        <v/>
      </c>
      <c r="G2767" s="545" t="str">
        <f>IF(OR('statement of marks'!$EO69="",G2757=""),"",'statement of marks'!$EO69)</f>
        <v/>
      </c>
      <c r="H2767" s="341"/>
    </row>
    <row r="2768" spans="1:8" ht="17" customHeight="1">
      <c r="A2768" s="339"/>
      <c r="B2768" s="368" t="s">
        <v>620</v>
      </c>
      <c r="C2768" s="545" t="str">
        <f>IF(OR(C2766="",C2767=""),"",C2766/C2767*100)</f>
        <v/>
      </c>
      <c r="D2768" s="545" t="str">
        <f t="shared" ref="D2768:G2768" si="65">IF(OR(D2766="",D2767=""),"",D2766/D2767*100)</f>
        <v/>
      </c>
      <c r="E2768" s="545" t="str">
        <f t="shared" si="65"/>
        <v/>
      </c>
      <c r="F2768" s="545" t="str">
        <f t="shared" si="65"/>
        <v/>
      </c>
      <c r="G2768" s="545" t="str">
        <f t="shared" si="65"/>
        <v/>
      </c>
      <c r="H2768" s="341"/>
    </row>
    <row r="2769" spans="1:8" ht="17" customHeight="1">
      <c r="A2769" s="339"/>
      <c r="B2769" s="368" t="s">
        <v>621</v>
      </c>
      <c r="C2769" s="545"/>
      <c r="D2769" s="545"/>
      <c r="E2769" s="545"/>
      <c r="F2769" s="545"/>
      <c r="G2769" s="545"/>
      <c r="H2769" s="341"/>
    </row>
    <row r="2770" spans="1:8" ht="17" customHeight="1">
      <c r="A2770" s="339"/>
      <c r="B2770" s="369" t="s">
        <v>618</v>
      </c>
      <c r="C2770" s="1126" t="str">
        <f>IF('statement of marks'!EY69="","",'statement of marks'!EY69)</f>
        <v/>
      </c>
      <c r="D2770" s="1127"/>
      <c r="E2770" s="1127"/>
      <c r="F2770" s="1127"/>
      <c r="G2770" s="1127"/>
      <c r="H2770" s="1128"/>
    </row>
    <row r="2771" spans="1:8" ht="17" customHeight="1">
      <c r="A2771" s="1098"/>
      <c r="B2771" s="1099"/>
      <c r="C2771" s="1090"/>
      <c r="D2771" s="1090"/>
      <c r="E2771" s="1090"/>
      <c r="F2771" s="1091"/>
      <c r="G2771" s="1091"/>
      <c r="H2771" s="1092"/>
    </row>
    <row r="2772" spans="1:8" ht="17" customHeight="1" thickBot="1">
      <c r="A2772" s="1096" t="s">
        <v>623</v>
      </c>
      <c r="B2772" s="1097"/>
      <c r="C2772" s="1102" t="s">
        <v>73</v>
      </c>
      <c r="D2772" s="1102"/>
      <c r="E2772" s="1102"/>
      <c r="F2772" s="1103" t="s">
        <v>624</v>
      </c>
      <c r="G2772" s="1103"/>
      <c r="H2772" s="1104"/>
    </row>
    <row r="2773" spans="1:8" ht="17" customHeight="1">
      <c r="A2773" s="1079" t="s">
        <v>592</v>
      </c>
      <c r="B2773" s="1080"/>
      <c r="C2773" s="1080"/>
      <c r="D2773" s="1080"/>
      <c r="E2773" s="1080"/>
      <c r="F2773" s="1080"/>
      <c r="G2773" s="1080"/>
      <c r="H2773" s="1081"/>
    </row>
    <row r="2774" spans="1:8" ht="17" customHeight="1">
      <c r="A2774" s="1082" t="s">
        <v>611</v>
      </c>
      <c r="B2774" s="1083"/>
      <c r="C2774" s="1083"/>
      <c r="D2774" s="1083"/>
      <c r="E2774" s="1083"/>
      <c r="F2774" s="1083"/>
      <c r="G2774" s="1083"/>
      <c r="H2774" s="1084"/>
    </row>
    <row r="2775" spans="1:8" ht="17" customHeight="1">
      <c r="A2775" s="339"/>
      <c r="B2775" s="1085" t="s">
        <v>74</v>
      </c>
      <c r="C2775" s="1085"/>
      <c r="D2775" s="527">
        <f>YEAR(details!F70)</f>
        <v>1900</v>
      </c>
      <c r="E2775" s="528" t="s">
        <v>594</v>
      </c>
      <c r="F2775" s="527" t="str">
        <f>'statement of marks'!$F$3</f>
        <v>2015-16</v>
      </c>
      <c r="G2775" s="1085" t="s">
        <v>595</v>
      </c>
      <c r="H2775" s="1086"/>
    </row>
    <row r="2776" spans="1:8" ht="17" customHeight="1">
      <c r="A2776" s="339"/>
      <c r="B2776" s="1062" t="s">
        <v>593</v>
      </c>
      <c r="C2776" s="1063"/>
      <c r="D2776" s="1077" t="str">
        <f>'statement of marks'!$A$1</f>
        <v>jk- ck- ek/;fed fo|ky; uohu] fuEckgsM+k</v>
      </c>
      <c r="E2776" s="1077"/>
      <c r="F2776" s="1077"/>
      <c r="G2776" s="1077"/>
      <c r="H2776" s="1078"/>
    </row>
    <row r="2777" spans="1:8" ht="17" customHeight="1">
      <c r="A2777" s="339"/>
      <c r="B2777" s="1062" t="str">
        <f>'statement of marks'!$H$3</f>
        <v>fo|ky; dk Mk;l dksM+ →</v>
      </c>
      <c r="C2777" s="1063"/>
      <c r="D2777" s="1073" t="str">
        <f>'statement of marks'!$I$3</f>
        <v>00001</v>
      </c>
      <c r="E2777" s="1074"/>
      <c r="F2777" s="1075"/>
      <c r="G2777" s="1075"/>
      <c r="H2777" s="1076"/>
    </row>
    <row r="2778" spans="1:8" ht="17" customHeight="1">
      <c r="A2778" s="339"/>
      <c r="B2778" s="1062" t="s">
        <v>579</v>
      </c>
      <c r="C2778" s="1063"/>
      <c r="D2778" s="1077" t="str">
        <f>IF('statement of marks'!H70="","",'statement of marks'!H70)</f>
        <v>v 064</v>
      </c>
      <c r="E2778" s="1077"/>
      <c r="F2778" s="1077"/>
      <c r="G2778" s="1077"/>
      <c r="H2778" s="1078"/>
    </row>
    <row r="2779" spans="1:8" ht="17" customHeight="1">
      <c r="A2779" s="339"/>
      <c r="B2779" s="1062" t="s">
        <v>596</v>
      </c>
      <c r="C2779" s="1063"/>
      <c r="D2779" s="529" t="str">
        <f>IF('statement of marks'!C70="B","Nk=",IF('statement of marks'!C70="G","Nk=k",""))</f>
        <v/>
      </c>
      <c r="E2779" s="529" t="s">
        <v>585</v>
      </c>
      <c r="F2779" s="1111" t="str">
        <f>IF('statement of marks'!B70="","",'statement of marks'!B70)</f>
        <v/>
      </c>
      <c r="G2779" s="1111"/>
      <c r="H2779" s="1112"/>
    </row>
    <row r="2780" spans="1:8" ht="17" customHeight="1">
      <c r="A2780" s="339"/>
      <c r="B2780" s="1062" t="s">
        <v>581</v>
      </c>
      <c r="C2780" s="1063"/>
      <c r="D2780" s="1077" t="str">
        <f>IF('statement of marks'!J70="","",'statement of marks'!J70)</f>
        <v>l 064</v>
      </c>
      <c r="E2780" s="1077"/>
      <c r="F2780" s="1077"/>
      <c r="G2780" s="1077"/>
      <c r="H2780" s="1078"/>
    </row>
    <row r="2781" spans="1:8" ht="17" customHeight="1">
      <c r="A2781" s="339"/>
      <c r="B2781" s="1062" t="s">
        <v>580</v>
      </c>
      <c r="C2781" s="1063"/>
      <c r="D2781" s="1077" t="str">
        <f>IF('statement of marks'!I70="","",'statement of marks'!I70)</f>
        <v>c 064</v>
      </c>
      <c r="E2781" s="1077"/>
      <c r="F2781" s="1077"/>
      <c r="G2781" s="1077"/>
      <c r="H2781" s="1078"/>
    </row>
    <row r="2782" spans="1:8" ht="17" customHeight="1">
      <c r="A2782" s="339"/>
      <c r="B2782" s="1062" t="s">
        <v>598</v>
      </c>
      <c r="C2782" s="1063"/>
      <c r="D2782" s="1077" t="str">
        <f>IF(details!M70="","",details!M70)</f>
        <v/>
      </c>
      <c r="E2782" s="1077"/>
      <c r="F2782" s="1077"/>
      <c r="G2782" s="1077"/>
      <c r="H2782" s="1078"/>
    </row>
    <row r="2783" spans="1:8" ht="17" customHeight="1">
      <c r="A2783" s="339"/>
      <c r="B2783" s="1062" t="s">
        <v>648</v>
      </c>
      <c r="C2783" s="1063"/>
      <c r="D2783" s="1077" t="str">
        <f>IF(details!N70="","",details!N70)</f>
        <v/>
      </c>
      <c r="E2783" s="1077"/>
      <c r="F2783" s="1077"/>
      <c r="G2783" s="1077"/>
      <c r="H2783" s="1078"/>
    </row>
    <row r="2784" spans="1:8" ht="17" customHeight="1">
      <c r="A2784" s="339"/>
      <c r="B2784" s="1062" t="s">
        <v>71</v>
      </c>
      <c r="C2784" s="1063"/>
      <c r="D2784" s="530">
        <f>'statement of marks'!$D$3</f>
        <v>3</v>
      </c>
      <c r="E2784" s="531" t="s">
        <v>583</v>
      </c>
      <c r="F2784" s="530" t="str">
        <f>IF('statement of marks'!E70="","",'statement of marks'!E70)</f>
        <v/>
      </c>
      <c r="G2784" s="531" t="s">
        <v>597</v>
      </c>
      <c r="H2784" s="340" t="str">
        <f>IF(details!F70="","",details!F70)</f>
        <v/>
      </c>
    </row>
    <row r="2785" spans="1:8" ht="17" customHeight="1">
      <c r="A2785" s="339"/>
      <c r="B2785" s="1062" t="s">
        <v>587</v>
      </c>
      <c r="C2785" s="1063"/>
      <c r="D2785" s="1115" t="str">
        <f>IF('statement of marks'!F70="","",'statement of marks'!F70)</f>
        <v/>
      </c>
      <c r="E2785" s="1115"/>
      <c r="F2785" s="1115"/>
      <c r="G2785" s="1115"/>
      <c r="H2785" s="1116"/>
    </row>
    <row r="2786" spans="1:8" ht="17" customHeight="1">
      <c r="A2786" s="339"/>
      <c r="B2786" s="1062" t="s">
        <v>588</v>
      </c>
      <c r="C2786" s="1063"/>
      <c r="D2786" s="1117" t="str">
        <f>IF('statement of marks'!G70="","",'statement of marks'!G70)</f>
        <v/>
      </c>
      <c r="E2786" s="1117"/>
      <c r="F2786" s="1117"/>
      <c r="G2786" s="1117"/>
      <c r="H2786" s="1118"/>
    </row>
    <row r="2787" spans="1:8" ht="17" customHeight="1">
      <c r="A2787" s="339"/>
      <c r="B2787" s="1087" t="s">
        <v>599</v>
      </c>
      <c r="C2787" s="1088"/>
      <c r="D2787" s="1088"/>
      <c r="E2787" s="1089"/>
      <c r="F2787" s="1119" t="str">
        <f>IF(details!P70="","",details!P70)</f>
        <v/>
      </c>
      <c r="G2787" s="1119"/>
      <c r="H2787" s="1120"/>
    </row>
    <row r="2788" spans="1:8" ht="17" customHeight="1">
      <c r="A2788" s="339"/>
      <c r="B2788" s="1062" t="s">
        <v>603</v>
      </c>
      <c r="C2788" s="1063"/>
      <c r="D2788" s="1077" t="str">
        <f>IF(details!L70="","",details!L70)</f>
        <v>Ik 064</v>
      </c>
      <c r="E2788" s="1077"/>
      <c r="F2788" s="1077"/>
      <c r="G2788" s="1077"/>
      <c r="H2788" s="1078"/>
    </row>
    <row r="2789" spans="1:8" ht="17" customHeight="1">
      <c r="A2789" s="339"/>
      <c r="B2789" s="1062" t="s">
        <v>604</v>
      </c>
      <c r="C2789" s="1063"/>
      <c r="D2789" s="1077" t="str">
        <f>IF(details!O70="","",details!O70)</f>
        <v/>
      </c>
      <c r="E2789" s="1077"/>
      <c r="F2789" s="1077"/>
      <c r="G2789" s="1077"/>
      <c r="H2789" s="1078"/>
    </row>
    <row r="2790" spans="1:8" ht="17" customHeight="1">
      <c r="A2790" s="339"/>
      <c r="B2790" s="1062" t="s">
        <v>605</v>
      </c>
      <c r="C2790" s="1063"/>
      <c r="D2790" s="532" t="str">
        <f>IF('statement of marks'!ER70="mRrh.kZ",'statement of marks'!$D$3,"")</f>
        <v/>
      </c>
      <c r="E2790" s="1065" t="s">
        <v>606</v>
      </c>
      <c r="F2790" s="1065"/>
      <c r="G2790" s="1113" t="str">
        <f>IF(D2790="","",D2790+1)</f>
        <v/>
      </c>
      <c r="H2790" s="1114"/>
    </row>
    <row r="2791" spans="1:8" ht="17" customHeight="1">
      <c r="A2791" s="339"/>
      <c r="B2791" s="1062" t="s">
        <v>607</v>
      </c>
      <c r="C2791" s="1063"/>
      <c r="D2791" s="1129">
        <f>IF(details!$L$4="","",details!$L$4)</f>
        <v>42460</v>
      </c>
      <c r="E2791" s="1130"/>
      <c r="F2791" s="1121"/>
      <c r="G2791" s="1121"/>
      <c r="H2791" s="1122"/>
    </row>
    <row r="2792" spans="1:8" ht="17" customHeight="1">
      <c r="A2792" s="339"/>
      <c r="B2792" s="1121"/>
      <c r="C2792" s="1121"/>
      <c r="D2792" s="1066"/>
      <c r="E2792" s="1067"/>
      <c r="F2792" s="1124"/>
      <c r="G2792" s="1124"/>
      <c r="H2792" s="1125"/>
    </row>
    <row r="2793" spans="1:8" ht="17" customHeight="1">
      <c r="A2793" s="339"/>
      <c r="B2793" s="1121" t="str">
        <f>IF(details!$H$4="","",details!$H$4)</f>
        <v>Jherh js[kk oekZ</v>
      </c>
      <c r="C2793" s="1121"/>
      <c r="D2793" s="1066"/>
      <c r="E2793" s="1067"/>
      <c r="F2793" s="1124" t="str">
        <f>IF(details!$E$4="","",details!$E$4)</f>
        <v>Jh jk/ks';ke tk'kh</v>
      </c>
      <c r="G2793" s="1124"/>
      <c r="H2793" s="1125"/>
    </row>
    <row r="2794" spans="1:8" ht="17" customHeight="1">
      <c r="A2794" s="1123" t="s">
        <v>608</v>
      </c>
      <c r="B2794" s="1124"/>
      <c r="C2794" s="1124"/>
      <c r="D2794" s="1064" t="s">
        <v>609</v>
      </c>
      <c r="E2794" s="1064"/>
      <c r="F2794" s="1124" t="s">
        <v>610</v>
      </c>
      <c r="G2794" s="1124"/>
      <c r="H2794" s="1125"/>
    </row>
    <row r="2795" spans="1:8" ht="17" customHeight="1">
      <c r="A2795" s="1082" t="s">
        <v>619</v>
      </c>
      <c r="B2795" s="1083"/>
      <c r="C2795" s="1083"/>
      <c r="D2795" s="1083"/>
      <c r="E2795" s="1083"/>
      <c r="F2795" s="1083"/>
      <c r="G2795" s="1083"/>
      <c r="H2795" s="1084"/>
    </row>
    <row r="2796" spans="1:8" ht="17" customHeight="1">
      <c r="A2796" s="339"/>
      <c r="B2796" s="369" t="s">
        <v>579</v>
      </c>
      <c r="C2796" s="1077" t="str">
        <f>IF('statement of marks'!H70="","",'statement of marks'!H70)</f>
        <v>v 064</v>
      </c>
      <c r="D2796" s="1077"/>
      <c r="E2796" s="1077"/>
      <c r="F2796" s="1077"/>
      <c r="G2796" s="1077"/>
      <c r="H2796" s="1078"/>
    </row>
    <row r="2797" spans="1:8" ht="17" customHeight="1">
      <c r="A2797" s="339"/>
      <c r="B2797" s="369" t="s">
        <v>580</v>
      </c>
      <c r="C2797" s="1077" t="str">
        <f>IF('statement of marks'!I70="","",'statement of marks'!I70)</f>
        <v>c 064</v>
      </c>
      <c r="D2797" s="1077"/>
      <c r="E2797" s="1077"/>
      <c r="F2797" s="1077"/>
      <c r="G2797" s="1077"/>
      <c r="H2797" s="1078"/>
    </row>
    <row r="2798" spans="1:8" ht="17" customHeight="1">
      <c r="A2798" s="339"/>
      <c r="B2798" s="369" t="s">
        <v>581</v>
      </c>
      <c r="C2798" s="1077" t="str">
        <f>IF('statement of marks'!J70="","",'statement of marks'!J70)</f>
        <v>l 064</v>
      </c>
      <c r="D2798" s="1077"/>
      <c r="E2798" s="1077"/>
      <c r="F2798" s="1077"/>
      <c r="G2798" s="1077"/>
      <c r="H2798" s="1078"/>
    </row>
    <row r="2799" spans="1:8" ht="17" customHeight="1">
      <c r="A2799" s="339"/>
      <c r="B2799" s="369" t="s">
        <v>587</v>
      </c>
      <c r="C2799" s="533" t="str">
        <f>IF('statement of marks'!F70="","",'statement of marks'!F70)</f>
        <v/>
      </c>
      <c r="D2799" s="534" t="s">
        <v>622</v>
      </c>
      <c r="E2799" s="1117" t="str">
        <f>IF('statement of marks'!G70="","",'statement of marks'!G70)</f>
        <v/>
      </c>
      <c r="F2799" s="1117"/>
      <c r="G2799" s="1117"/>
      <c r="H2799" s="1118"/>
    </row>
    <row r="2800" spans="1:8" ht="17" customHeight="1">
      <c r="A2800" s="339"/>
      <c r="B2800" s="369" t="s">
        <v>584</v>
      </c>
      <c r="C2800" s="535" t="s">
        <v>612</v>
      </c>
      <c r="D2800" s="536" t="s">
        <v>613</v>
      </c>
      <c r="E2800" s="536" t="s">
        <v>614</v>
      </c>
      <c r="F2800" s="536" t="s">
        <v>615</v>
      </c>
      <c r="G2800" s="536" t="s">
        <v>616</v>
      </c>
      <c r="H2800" s="341"/>
    </row>
    <row r="2801" spans="1:8" ht="17" customHeight="1">
      <c r="A2801" s="339"/>
      <c r="B2801" s="368" t="s">
        <v>617</v>
      </c>
      <c r="C2801" s="537" t="str">
        <f>IF(AND('statement of marks'!$D$3=1,'statement of marks'!ER70="mRrh.kZ"),'statement of marks'!$F$3,"")</f>
        <v/>
      </c>
      <c r="D2801" s="537" t="str">
        <f>IF(AND('statement of marks'!$D$3=2,'statement of marks'!ER70="mRrh.kZ"),'statement of marks'!$F$3,"")</f>
        <v/>
      </c>
      <c r="E2801" s="537" t="str">
        <f>IF(AND('statement of marks'!$D$3=3,'statement of marks'!ER70="mRrh.kZ"),'statement of marks'!$F$3,"")</f>
        <v/>
      </c>
      <c r="F2801" s="537" t="str">
        <f>IF(AND('statement of marks'!$D$3=4,'statement of marks'!ER70="mRrh.kZ"),'statement of marks'!$F$3,"")</f>
        <v/>
      </c>
      <c r="G2801" s="537" t="str">
        <f>IF(AND('statement of marks'!$D$3=5,'statement of marks'!ER70="mRrh.kZ"),'statement of marks'!$F$3,"")</f>
        <v/>
      </c>
      <c r="H2801" s="341"/>
    </row>
    <row r="2802" spans="1:8" ht="17" customHeight="1">
      <c r="A2802" s="339"/>
      <c r="B2802" s="368" t="str">
        <f>'statement of marks'!$DQ$5</f>
        <v>fgUnh</v>
      </c>
      <c r="C2802" s="538"/>
      <c r="D2802" s="539"/>
      <c r="E2802" s="540" t="str">
        <f>IF(OR('statement of marks'!$DS70="",E2801=""),"",'statement of marks'!$DS70)</f>
        <v/>
      </c>
      <c r="F2802" s="540" t="str">
        <f>IF(OR('statement of marks'!$DS70="",F2801=""),"",'statement of marks'!$DS70)</f>
        <v/>
      </c>
      <c r="G2802" s="540" t="str">
        <f>IF(OR('statement of marks'!$DS70="",G2801=""),"",'statement of marks'!$DS70)</f>
        <v/>
      </c>
      <c r="H2802" s="341"/>
    </row>
    <row r="2803" spans="1:8" ht="17" customHeight="1">
      <c r="A2803" s="339"/>
      <c r="B2803" s="549" t="str">
        <f>'statement of marks'!$DW$5</f>
        <v>mnwZ</v>
      </c>
      <c r="C2803" s="538"/>
      <c r="D2803" s="539"/>
      <c r="E2803" s="540" t="str">
        <f>IF(OR('statement of marks'!$DY70="",E2801=""),"",'statement of marks'!$DY70)</f>
        <v/>
      </c>
      <c r="F2803" s="540" t="str">
        <f>IF(OR('statement of marks'!$DY70="",F2801=""),"",'statement of marks'!$DY70)</f>
        <v/>
      </c>
      <c r="G2803" s="540" t="str">
        <f>IF(OR('statement of marks'!$DY70="",G2801=""),"",'statement of marks'!$DY70)</f>
        <v/>
      </c>
      <c r="H2803" s="341"/>
    </row>
    <row r="2804" spans="1:8" ht="17" customHeight="1">
      <c r="A2804" s="339"/>
      <c r="B2804" s="368" t="str">
        <f>'statement of marks'!$DT$5</f>
        <v>vaxszth</v>
      </c>
      <c r="C2804" s="538"/>
      <c r="D2804" s="539"/>
      <c r="E2804" s="540" t="str">
        <f>IF(OR('statement of marks'!$DV70="",E2801=""),"",'statement of marks'!$DV70)</f>
        <v/>
      </c>
      <c r="F2804" s="540" t="str">
        <f>IF(OR('statement of marks'!$DV70="",F2801=""),"",'statement of marks'!$DV70)</f>
        <v/>
      </c>
      <c r="G2804" s="540" t="str">
        <f>IF(OR('statement of marks'!$DV70="",G2801=""),"",'statement of marks'!$DV70)</f>
        <v/>
      </c>
      <c r="H2804" s="341"/>
    </row>
    <row r="2805" spans="1:8" ht="17" customHeight="1">
      <c r="A2805" s="339"/>
      <c r="B2805" s="368" t="str">
        <f>'statement of marks'!$DZ$5</f>
        <v>xf.kr</v>
      </c>
      <c r="C2805" s="538"/>
      <c r="D2805" s="539"/>
      <c r="E2805" s="540" t="str">
        <f>IF(OR('statement of marks'!$EB70="",E2801=""),"",'statement of marks'!$EB70)</f>
        <v/>
      </c>
      <c r="F2805" s="540" t="str">
        <f>IF(OR('statement of marks'!$EB70="",F2801=""),"",'statement of marks'!$EB70)</f>
        <v/>
      </c>
      <c r="G2805" s="540" t="str">
        <f>IF(OR('statement of marks'!$EB70="",G2801=""),"",'statement of marks'!$EB70)</f>
        <v/>
      </c>
      <c r="H2805" s="341"/>
    </row>
    <row r="2806" spans="1:8" ht="17" customHeight="1">
      <c r="A2806" s="339"/>
      <c r="B2806" s="368" t="str">
        <f>'statement of marks'!$EC$5</f>
        <v>Ik;kZoj.k v/;;u</v>
      </c>
      <c r="C2806" s="538"/>
      <c r="D2806" s="539"/>
      <c r="E2806" s="540" t="str">
        <f>IF(OR('statement of marks'!$EE70="",E2802=""),"",'statement of marks'!$EE70)</f>
        <v/>
      </c>
      <c r="F2806" s="540" t="str">
        <f>IF(OR('statement of marks'!$EE70="",F2802=""),"",'statement of marks'!$EE70)</f>
        <v/>
      </c>
      <c r="G2806" s="540" t="str">
        <f>IF(OR('statement of marks'!$EE70="",G2802=""),"",'statement of marks'!$EE70)</f>
        <v/>
      </c>
      <c r="H2806" s="341"/>
    </row>
    <row r="2807" spans="1:8" ht="17" customHeight="1">
      <c r="A2807" s="339"/>
      <c r="B2807" s="368" t="str">
        <f>'statement of marks'!$EF$5</f>
        <v>dk;kZuqHko</v>
      </c>
      <c r="C2807" s="538"/>
      <c r="D2807" s="539"/>
      <c r="E2807" s="540" t="str">
        <f>IF(OR('statement of marks'!$EH70="",E2801=""),"",'statement of marks'!$EH70)</f>
        <v/>
      </c>
      <c r="F2807" s="540" t="str">
        <f>IF(OR('statement of marks'!$EH70="",F2801=""),"",'statement of marks'!$EH70)</f>
        <v/>
      </c>
      <c r="G2807" s="540" t="str">
        <f>IF(OR('statement of marks'!$EH70="",G2801=""),"",'statement of marks'!$EH70)</f>
        <v/>
      </c>
      <c r="H2807" s="341"/>
    </row>
    <row r="2808" spans="1:8" ht="17" customHeight="1">
      <c r="A2808" s="339"/>
      <c r="B2808" s="368" t="str">
        <f>'statement of marks'!$EI$5</f>
        <v>dyk f'k{kk</v>
      </c>
      <c r="C2808" s="538"/>
      <c r="D2808" s="539"/>
      <c r="E2808" s="541" t="str">
        <f>IF(OR('statement of marks'!$EK70="",E2801=""),"",'statement of marks'!$EK70)</f>
        <v/>
      </c>
      <c r="F2808" s="541" t="str">
        <f>IF(OR('statement of marks'!$EK70="",F2801=""),"",'statement of marks'!$EK70)</f>
        <v/>
      </c>
      <c r="G2808" s="541" t="str">
        <f>IF(OR('statement of marks'!$EK70="",G2801=""),"",'statement of marks'!$EK70)</f>
        <v/>
      </c>
      <c r="H2808" s="341"/>
    </row>
    <row r="2809" spans="1:8" ht="17" customHeight="1">
      <c r="A2809" s="339"/>
      <c r="B2809" s="342" t="s">
        <v>649</v>
      </c>
      <c r="C2809" s="542" t="str">
        <f>C2801</f>
        <v/>
      </c>
      <c r="D2809" s="542" t="str">
        <f>D2801</f>
        <v/>
      </c>
      <c r="E2809" s="542" t="str">
        <f>E2801</f>
        <v/>
      </c>
      <c r="F2809" s="542" t="str">
        <f>F2801</f>
        <v/>
      </c>
      <c r="G2809" s="542" t="str">
        <f>G2801</f>
        <v/>
      </c>
      <c r="H2809" s="341"/>
    </row>
    <row r="2810" spans="1:8" ht="17" customHeight="1">
      <c r="A2810" s="339"/>
      <c r="B2810" s="368" t="str">
        <f>'statement of marks'!$EP$5</f>
        <v>Nk= mifLFkfr</v>
      </c>
      <c r="C2810" s="543"/>
      <c r="D2810" s="543"/>
      <c r="E2810" s="544" t="str">
        <f>IF(OR('statement of marks'!$EP70="",E2801=""),"",'statement of marks'!$EP70)</f>
        <v/>
      </c>
      <c r="F2810" s="544" t="str">
        <f>IF(OR('statement of marks'!$EP70="",F2801=""),"",'statement of marks'!$EP70)</f>
        <v/>
      </c>
      <c r="G2810" s="544" t="str">
        <f>IF(OR('statement of marks'!$EP70="",G2801=""),"",'statement of marks'!$EP70)</f>
        <v/>
      </c>
      <c r="H2810" s="341"/>
    </row>
    <row r="2811" spans="1:8" ht="17" customHeight="1">
      <c r="A2811" s="339"/>
      <c r="B2811" s="368" t="str">
        <f>'statement of marks'!$EO$5</f>
        <v>dqy ehfVax</v>
      </c>
      <c r="C2811" s="545"/>
      <c r="D2811" s="545"/>
      <c r="E2811" s="545" t="str">
        <f>IF(OR('statement of marks'!$EO70="",E2801=""),"",'statement of marks'!$EO70)</f>
        <v/>
      </c>
      <c r="F2811" s="545" t="str">
        <f>IF(OR('statement of marks'!$EO70="",F2801=""),"",'statement of marks'!$EO70)</f>
        <v/>
      </c>
      <c r="G2811" s="545" t="str">
        <f>IF(OR('statement of marks'!$EO70="",G2801=""),"",'statement of marks'!$EO70)</f>
        <v/>
      </c>
      <c r="H2811" s="341"/>
    </row>
    <row r="2812" spans="1:8" ht="17" customHeight="1">
      <c r="A2812" s="339"/>
      <c r="B2812" s="368" t="s">
        <v>620</v>
      </c>
      <c r="C2812" s="545" t="str">
        <f>IF(OR(C2810="",C2811=""),"",C2810/C2811*100)</f>
        <v/>
      </c>
      <c r="D2812" s="545" t="str">
        <f t="shared" ref="D2812:G2812" si="66">IF(OR(D2810="",D2811=""),"",D2810/D2811*100)</f>
        <v/>
      </c>
      <c r="E2812" s="545" t="str">
        <f t="shared" si="66"/>
        <v/>
      </c>
      <c r="F2812" s="545" t="str">
        <f t="shared" si="66"/>
        <v/>
      </c>
      <c r="G2812" s="545" t="str">
        <f t="shared" si="66"/>
        <v/>
      </c>
      <c r="H2812" s="341"/>
    </row>
    <row r="2813" spans="1:8" ht="17" customHeight="1">
      <c r="A2813" s="339"/>
      <c r="B2813" s="368" t="s">
        <v>621</v>
      </c>
      <c r="C2813" s="545"/>
      <c r="D2813" s="545"/>
      <c r="E2813" s="545"/>
      <c r="F2813" s="545"/>
      <c r="G2813" s="545"/>
      <c r="H2813" s="341"/>
    </row>
    <row r="2814" spans="1:8" ht="17" customHeight="1">
      <c r="A2814" s="339"/>
      <c r="B2814" s="369" t="s">
        <v>618</v>
      </c>
      <c r="C2814" s="1126" t="str">
        <f>IF('statement of marks'!EY70="","",'statement of marks'!EY70)</f>
        <v/>
      </c>
      <c r="D2814" s="1127"/>
      <c r="E2814" s="1127"/>
      <c r="F2814" s="1127"/>
      <c r="G2814" s="1127"/>
      <c r="H2814" s="1128"/>
    </row>
    <row r="2815" spans="1:8" ht="17" customHeight="1">
      <c r="A2815" s="1098"/>
      <c r="B2815" s="1099"/>
      <c r="C2815" s="1090"/>
      <c r="D2815" s="1090"/>
      <c r="E2815" s="1090"/>
      <c r="F2815" s="1091"/>
      <c r="G2815" s="1091"/>
      <c r="H2815" s="1092"/>
    </row>
    <row r="2816" spans="1:8" ht="17" customHeight="1" thickBot="1">
      <c r="A2816" s="1096" t="s">
        <v>623</v>
      </c>
      <c r="B2816" s="1097"/>
      <c r="C2816" s="1102" t="s">
        <v>73</v>
      </c>
      <c r="D2816" s="1102"/>
      <c r="E2816" s="1102"/>
      <c r="F2816" s="1103" t="s">
        <v>624</v>
      </c>
      <c r="G2816" s="1103"/>
      <c r="H2816" s="1104"/>
    </row>
    <row r="2817" spans="1:8" ht="17" customHeight="1">
      <c r="A2817" s="1079" t="s">
        <v>592</v>
      </c>
      <c r="B2817" s="1080"/>
      <c r="C2817" s="1080"/>
      <c r="D2817" s="1080"/>
      <c r="E2817" s="1080"/>
      <c r="F2817" s="1080"/>
      <c r="G2817" s="1080"/>
      <c r="H2817" s="1081"/>
    </row>
    <row r="2818" spans="1:8" ht="17" customHeight="1">
      <c r="A2818" s="1082" t="s">
        <v>611</v>
      </c>
      <c r="B2818" s="1083"/>
      <c r="C2818" s="1083"/>
      <c r="D2818" s="1083"/>
      <c r="E2818" s="1083"/>
      <c r="F2818" s="1083"/>
      <c r="G2818" s="1083"/>
      <c r="H2818" s="1084"/>
    </row>
    <row r="2819" spans="1:8" ht="17" customHeight="1">
      <c r="A2819" s="339"/>
      <c r="B2819" s="1085" t="s">
        <v>74</v>
      </c>
      <c r="C2819" s="1085"/>
      <c r="D2819" s="527">
        <f>YEAR(details!F71)</f>
        <v>1900</v>
      </c>
      <c r="E2819" s="528" t="s">
        <v>594</v>
      </c>
      <c r="F2819" s="527" t="str">
        <f>'statement of marks'!$F$3</f>
        <v>2015-16</v>
      </c>
      <c r="G2819" s="1085" t="s">
        <v>595</v>
      </c>
      <c r="H2819" s="1086"/>
    </row>
    <row r="2820" spans="1:8" ht="17" customHeight="1">
      <c r="A2820" s="339"/>
      <c r="B2820" s="1062" t="s">
        <v>593</v>
      </c>
      <c r="C2820" s="1063"/>
      <c r="D2820" s="1077" t="str">
        <f>'statement of marks'!$A$1</f>
        <v>jk- ck- ek/;fed fo|ky; uohu] fuEckgsM+k</v>
      </c>
      <c r="E2820" s="1077"/>
      <c r="F2820" s="1077"/>
      <c r="G2820" s="1077"/>
      <c r="H2820" s="1078"/>
    </row>
    <row r="2821" spans="1:8" ht="17" customHeight="1">
      <c r="A2821" s="339"/>
      <c r="B2821" s="1062" t="str">
        <f>'statement of marks'!$H$3</f>
        <v>fo|ky; dk Mk;l dksM+ →</v>
      </c>
      <c r="C2821" s="1063"/>
      <c r="D2821" s="1073" t="str">
        <f>'statement of marks'!$I$3</f>
        <v>00001</v>
      </c>
      <c r="E2821" s="1074"/>
      <c r="F2821" s="1075"/>
      <c r="G2821" s="1075"/>
      <c r="H2821" s="1076"/>
    </row>
    <row r="2822" spans="1:8" ht="17" customHeight="1">
      <c r="A2822" s="339"/>
      <c r="B2822" s="1062" t="s">
        <v>579</v>
      </c>
      <c r="C2822" s="1063"/>
      <c r="D2822" s="1077" t="str">
        <f>IF('statement of marks'!H71="","",'statement of marks'!H71)</f>
        <v>v 065</v>
      </c>
      <c r="E2822" s="1077"/>
      <c r="F2822" s="1077"/>
      <c r="G2822" s="1077"/>
      <c r="H2822" s="1078"/>
    </row>
    <row r="2823" spans="1:8" ht="17" customHeight="1">
      <c r="A2823" s="339"/>
      <c r="B2823" s="1062" t="s">
        <v>596</v>
      </c>
      <c r="C2823" s="1063"/>
      <c r="D2823" s="529" t="str">
        <f>IF('statement of marks'!C71="B","Nk=",IF('statement of marks'!C71="G","Nk=k",""))</f>
        <v/>
      </c>
      <c r="E2823" s="529" t="s">
        <v>585</v>
      </c>
      <c r="F2823" s="1111" t="str">
        <f>IF('statement of marks'!B71="","",'statement of marks'!B71)</f>
        <v/>
      </c>
      <c r="G2823" s="1111"/>
      <c r="H2823" s="1112"/>
    </row>
    <row r="2824" spans="1:8" ht="17" customHeight="1">
      <c r="A2824" s="339"/>
      <c r="B2824" s="1062" t="s">
        <v>581</v>
      </c>
      <c r="C2824" s="1063"/>
      <c r="D2824" s="1077" t="str">
        <f>IF('statement of marks'!J71="","",'statement of marks'!J71)</f>
        <v>l 065</v>
      </c>
      <c r="E2824" s="1077"/>
      <c r="F2824" s="1077"/>
      <c r="G2824" s="1077"/>
      <c r="H2824" s="1078"/>
    </row>
    <row r="2825" spans="1:8" ht="17" customHeight="1">
      <c r="A2825" s="339"/>
      <c r="B2825" s="1062" t="s">
        <v>580</v>
      </c>
      <c r="C2825" s="1063"/>
      <c r="D2825" s="1077" t="str">
        <f>IF('statement of marks'!I71="","",'statement of marks'!I71)</f>
        <v>c 065</v>
      </c>
      <c r="E2825" s="1077"/>
      <c r="F2825" s="1077"/>
      <c r="G2825" s="1077"/>
      <c r="H2825" s="1078"/>
    </row>
    <row r="2826" spans="1:8" ht="17" customHeight="1">
      <c r="A2826" s="339"/>
      <c r="B2826" s="1062" t="s">
        <v>598</v>
      </c>
      <c r="C2826" s="1063"/>
      <c r="D2826" s="1077" t="str">
        <f>IF(details!M71="","",details!M71)</f>
        <v/>
      </c>
      <c r="E2826" s="1077"/>
      <c r="F2826" s="1077"/>
      <c r="G2826" s="1077"/>
      <c r="H2826" s="1078"/>
    </row>
    <row r="2827" spans="1:8" ht="17" customHeight="1">
      <c r="A2827" s="339"/>
      <c r="B2827" s="1062" t="s">
        <v>648</v>
      </c>
      <c r="C2827" s="1063"/>
      <c r="D2827" s="1077" t="str">
        <f>IF(details!N71="","",details!N71)</f>
        <v/>
      </c>
      <c r="E2827" s="1077"/>
      <c r="F2827" s="1077"/>
      <c r="G2827" s="1077"/>
      <c r="H2827" s="1078"/>
    </row>
    <row r="2828" spans="1:8" ht="17" customHeight="1">
      <c r="A2828" s="339"/>
      <c r="B2828" s="1062" t="s">
        <v>71</v>
      </c>
      <c r="C2828" s="1063"/>
      <c r="D2828" s="530">
        <f>'statement of marks'!$D$3</f>
        <v>3</v>
      </c>
      <c r="E2828" s="531" t="s">
        <v>583</v>
      </c>
      <c r="F2828" s="530" t="str">
        <f>IF('statement of marks'!E71="","",'statement of marks'!E71)</f>
        <v/>
      </c>
      <c r="G2828" s="531" t="s">
        <v>597</v>
      </c>
      <c r="H2828" s="340" t="str">
        <f>IF(details!F71="","",details!F71)</f>
        <v/>
      </c>
    </row>
    <row r="2829" spans="1:8" ht="17" customHeight="1">
      <c r="A2829" s="339"/>
      <c r="B2829" s="1062" t="s">
        <v>587</v>
      </c>
      <c r="C2829" s="1063"/>
      <c r="D2829" s="1115" t="str">
        <f>IF('statement of marks'!F71="","",'statement of marks'!F71)</f>
        <v/>
      </c>
      <c r="E2829" s="1115"/>
      <c r="F2829" s="1115"/>
      <c r="G2829" s="1115"/>
      <c r="H2829" s="1116"/>
    </row>
    <row r="2830" spans="1:8" ht="17" customHeight="1">
      <c r="A2830" s="339"/>
      <c r="B2830" s="1062" t="s">
        <v>588</v>
      </c>
      <c r="C2830" s="1063"/>
      <c r="D2830" s="1117" t="str">
        <f>IF('statement of marks'!G71="","",'statement of marks'!G71)</f>
        <v/>
      </c>
      <c r="E2830" s="1117"/>
      <c r="F2830" s="1117"/>
      <c r="G2830" s="1117"/>
      <c r="H2830" s="1118"/>
    </row>
    <row r="2831" spans="1:8" ht="17" customHeight="1">
      <c r="A2831" s="339"/>
      <c r="B2831" s="1087" t="s">
        <v>599</v>
      </c>
      <c r="C2831" s="1088"/>
      <c r="D2831" s="1088"/>
      <c r="E2831" s="1089"/>
      <c r="F2831" s="1119" t="str">
        <f>IF(details!P71="","",details!P71)</f>
        <v/>
      </c>
      <c r="G2831" s="1119"/>
      <c r="H2831" s="1120"/>
    </row>
    <row r="2832" spans="1:8" ht="17" customHeight="1">
      <c r="A2832" s="339"/>
      <c r="B2832" s="1062" t="s">
        <v>603</v>
      </c>
      <c r="C2832" s="1063"/>
      <c r="D2832" s="1077" t="str">
        <f>IF(details!L71="","",details!L71)</f>
        <v>Ik 065</v>
      </c>
      <c r="E2832" s="1077"/>
      <c r="F2832" s="1077"/>
      <c r="G2832" s="1077"/>
      <c r="H2832" s="1078"/>
    </row>
    <row r="2833" spans="1:8" ht="17" customHeight="1">
      <c r="A2833" s="339"/>
      <c r="B2833" s="1062" t="s">
        <v>604</v>
      </c>
      <c r="C2833" s="1063"/>
      <c r="D2833" s="1077" t="str">
        <f>IF(details!O71="","",details!O71)</f>
        <v/>
      </c>
      <c r="E2833" s="1077"/>
      <c r="F2833" s="1077"/>
      <c r="G2833" s="1077"/>
      <c r="H2833" s="1078"/>
    </row>
    <row r="2834" spans="1:8" ht="17" customHeight="1">
      <c r="A2834" s="339"/>
      <c r="B2834" s="1062" t="s">
        <v>605</v>
      </c>
      <c r="C2834" s="1063"/>
      <c r="D2834" s="532" t="str">
        <f>IF('statement of marks'!ER71="mRrh.kZ",'statement of marks'!$D$3,"")</f>
        <v/>
      </c>
      <c r="E2834" s="1065" t="s">
        <v>606</v>
      </c>
      <c r="F2834" s="1065"/>
      <c r="G2834" s="1113" t="str">
        <f>IF(D2834="","",D2834+1)</f>
        <v/>
      </c>
      <c r="H2834" s="1114"/>
    </row>
    <row r="2835" spans="1:8" ht="17" customHeight="1">
      <c r="A2835" s="339"/>
      <c r="B2835" s="1062" t="s">
        <v>607</v>
      </c>
      <c r="C2835" s="1063"/>
      <c r="D2835" s="1129">
        <f>IF(details!$L$4="","",details!$L$4)</f>
        <v>42460</v>
      </c>
      <c r="E2835" s="1130"/>
      <c r="F2835" s="1121"/>
      <c r="G2835" s="1121"/>
      <c r="H2835" s="1122"/>
    </row>
    <row r="2836" spans="1:8" ht="17" customHeight="1">
      <c r="A2836" s="339"/>
      <c r="B2836" s="1121"/>
      <c r="C2836" s="1121"/>
      <c r="D2836" s="1066"/>
      <c r="E2836" s="1067"/>
      <c r="F2836" s="1124"/>
      <c r="G2836" s="1124"/>
      <c r="H2836" s="1125"/>
    </row>
    <row r="2837" spans="1:8" ht="17" customHeight="1">
      <c r="A2837" s="339"/>
      <c r="B2837" s="1121" t="str">
        <f>IF(details!$H$4="","",details!$H$4)</f>
        <v>Jherh js[kk oekZ</v>
      </c>
      <c r="C2837" s="1121"/>
      <c r="D2837" s="1066"/>
      <c r="E2837" s="1067"/>
      <c r="F2837" s="1124" t="str">
        <f>IF(details!$E$4="","",details!$E$4)</f>
        <v>Jh jk/ks';ke tk'kh</v>
      </c>
      <c r="G2837" s="1124"/>
      <c r="H2837" s="1125"/>
    </row>
    <row r="2838" spans="1:8" ht="17" customHeight="1">
      <c r="A2838" s="1123" t="s">
        <v>608</v>
      </c>
      <c r="B2838" s="1124"/>
      <c r="C2838" s="1124"/>
      <c r="D2838" s="1064" t="s">
        <v>609</v>
      </c>
      <c r="E2838" s="1064"/>
      <c r="F2838" s="1124" t="s">
        <v>610</v>
      </c>
      <c r="G2838" s="1124"/>
      <c r="H2838" s="1125"/>
    </row>
    <row r="2839" spans="1:8" ht="17" customHeight="1">
      <c r="A2839" s="1082" t="s">
        <v>619</v>
      </c>
      <c r="B2839" s="1083"/>
      <c r="C2839" s="1083"/>
      <c r="D2839" s="1083"/>
      <c r="E2839" s="1083"/>
      <c r="F2839" s="1083"/>
      <c r="G2839" s="1083"/>
      <c r="H2839" s="1084"/>
    </row>
    <row r="2840" spans="1:8" ht="17" customHeight="1">
      <c r="A2840" s="339"/>
      <c r="B2840" s="369" t="s">
        <v>579</v>
      </c>
      <c r="C2840" s="1077" t="str">
        <f>IF('statement of marks'!H71="","",'statement of marks'!H71)</f>
        <v>v 065</v>
      </c>
      <c r="D2840" s="1077"/>
      <c r="E2840" s="1077"/>
      <c r="F2840" s="1077"/>
      <c r="G2840" s="1077"/>
      <c r="H2840" s="1078"/>
    </row>
    <row r="2841" spans="1:8" ht="17" customHeight="1">
      <c r="A2841" s="339"/>
      <c r="B2841" s="369" t="s">
        <v>580</v>
      </c>
      <c r="C2841" s="1077" t="str">
        <f>IF('statement of marks'!I71="","",'statement of marks'!I71)</f>
        <v>c 065</v>
      </c>
      <c r="D2841" s="1077"/>
      <c r="E2841" s="1077"/>
      <c r="F2841" s="1077"/>
      <c r="G2841" s="1077"/>
      <c r="H2841" s="1078"/>
    </row>
    <row r="2842" spans="1:8" ht="17" customHeight="1">
      <c r="A2842" s="339"/>
      <c r="B2842" s="369" t="s">
        <v>581</v>
      </c>
      <c r="C2842" s="1077" t="str">
        <f>IF('statement of marks'!J71="","",'statement of marks'!J71)</f>
        <v>l 065</v>
      </c>
      <c r="D2842" s="1077"/>
      <c r="E2842" s="1077"/>
      <c r="F2842" s="1077"/>
      <c r="G2842" s="1077"/>
      <c r="H2842" s="1078"/>
    </row>
    <row r="2843" spans="1:8" ht="17" customHeight="1">
      <c r="A2843" s="339"/>
      <c r="B2843" s="369" t="s">
        <v>587</v>
      </c>
      <c r="C2843" s="533" t="str">
        <f>IF('statement of marks'!F71="","",'statement of marks'!F71)</f>
        <v/>
      </c>
      <c r="D2843" s="534" t="s">
        <v>622</v>
      </c>
      <c r="E2843" s="1117" t="str">
        <f>IF('statement of marks'!G71="","",'statement of marks'!G71)</f>
        <v/>
      </c>
      <c r="F2843" s="1117"/>
      <c r="G2843" s="1117"/>
      <c r="H2843" s="1118"/>
    </row>
    <row r="2844" spans="1:8" ht="17" customHeight="1">
      <c r="A2844" s="339"/>
      <c r="B2844" s="369" t="s">
        <v>584</v>
      </c>
      <c r="C2844" s="535" t="s">
        <v>612</v>
      </c>
      <c r="D2844" s="536" t="s">
        <v>613</v>
      </c>
      <c r="E2844" s="536" t="s">
        <v>614</v>
      </c>
      <c r="F2844" s="536" t="s">
        <v>615</v>
      </c>
      <c r="G2844" s="536" t="s">
        <v>616</v>
      </c>
      <c r="H2844" s="341"/>
    </row>
    <row r="2845" spans="1:8" ht="17" customHeight="1">
      <c r="A2845" s="339"/>
      <c r="B2845" s="368" t="s">
        <v>617</v>
      </c>
      <c r="C2845" s="537" t="str">
        <f>IF(AND('statement of marks'!$D$3=1,'statement of marks'!ER71="mRrh.kZ"),'statement of marks'!$F$3,"")</f>
        <v/>
      </c>
      <c r="D2845" s="537" t="str">
        <f>IF(AND('statement of marks'!$D$3=2,'statement of marks'!ER71="mRrh.kZ"),'statement of marks'!$F$3,"")</f>
        <v/>
      </c>
      <c r="E2845" s="537" t="str">
        <f>IF(AND('statement of marks'!$D$3=3,'statement of marks'!ER71="mRrh.kZ"),'statement of marks'!$F$3,"")</f>
        <v/>
      </c>
      <c r="F2845" s="537" t="str">
        <f>IF(AND('statement of marks'!$D$3=4,'statement of marks'!ER71="mRrh.kZ"),'statement of marks'!$F$3,"")</f>
        <v/>
      </c>
      <c r="G2845" s="537" t="str">
        <f>IF(AND('statement of marks'!$D$3=5,'statement of marks'!ER71="mRrh.kZ"),'statement of marks'!$F$3,"")</f>
        <v/>
      </c>
      <c r="H2845" s="341"/>
    </row>
    <row r="2846" spans="1:8" ht="17" customHeight="1">
      <c r="A2846" s="339"/>
      <c r="B2846" s="368" t="str">
        <f>'statement of marks'!$DQ$5</f>
        <v>fgUnh</v>
      </c>
      <c r="C2846" s="538"/>
      <c r="D2846" s="539"/>
      <c r="E2846" s="540" t="str">
        <f>IF(OR('statement of marks'!$DS71="",E2845=""),"",'statement of marks'!$DS71)</f>
        <v/>
      </c>
      <c r="F2846" s="540" t="str">
        <f>IF(OR('statement of marks'!$DS71="",F2845=""),"",'statement of marks'!$DS71)</f>
        <v/>
      </c>
      <c r="G2846" s="540" t="str">
        <f>IF(OR('statement of marks'!$DS71="",G2845=""),"",'statement of marks'!$DS71)</f>
        <v/>
      </c>
      <c r="H2846" s="341"/>
    </row>
    <row r="2847" spans="1:8" ht="17" customHeight="1">
      <c r="A2847" s="339"/>
      <c r="B2847" s="549" t="str">
        <f>'statement of marks'!$DW$5</f>
        <v>mnwZ</v>
      </c>
      <c r="C2847" s="538"/>
      <c r="D2847" s="539"/>
      <c r="E2847" s="540" t="str">
        <f>IF(OR('statement of marks'!$DY71="",E2845=""),"",'statement of marks'!$DY71)</f>
        <v/>
      </c>
      <c r="F2847" s="540" t="str">
        <f>IF(OR('statement of marks'!$DY71="",F2845=""),"",'statement of marks'!$DY71)</f>
        <v/>
      </c>
      <c r="G2847" s="540" t="str">
        <f>IF(OR('statement of marks'!$DY71="",G2845=""),"",'statement of marks'!$DY71)</f>
        <v/>
      </c>
      <c r="H2847" s="341"/>
    </row>
    <row r="2848" spans="1:8" ht="17" customHeight="1">
      <c r="A2848" s="339"/>
      <c r="B2848" s="368" t="str">
        <f>'statement of marks'!$DT$5</f>
        <v>vaxszth</v>
      </c>
      <c r="C2848" s="538"/>
      <c r="D2848" s="539"/>
      <c r="E2848" s="540" t="str">
        <f>IF(OR('statement of marks'!$DV71="",E2845=""),"",'statement of marks'!$DV71)</f>
        <v/>
      </c>
      <c r="F2848" s="540" t="str">
        <f>IF(OR('statement of marks'!$DV71="",F2845=""),"",'statement of marks'!$DV71)</f>
        <v/>
      </c>
      <c r="G2848" s="540" t="str">
        <f>IF(OR('statement of marks'!$DV71="",G2845=""),"",'statement of marks'!$DV71)</f>
        <v/>
      </c>
      <c r="H2848" s="341"/>
    </row>
    <row r="2849" spans="1:8" ht="17" customHeight="1">
      <c r="A2849" s="339"/>
      <c r="B2849" s="368" t="str">
        <f>'statement of marks'!$DZ$5</f>
        <v>xf.kr</v>
      </c>
      <c r="C2849" s="538"/>
      <c r="D2849" s="539"/>
      <c r="E2849" s="540" t="str">
        <f>IF(OR('statement of marks'!$EB71="",E2845=""),"",'statement of marks'!$EB71)</f>
        <v/>
      </c>
      <c r="F2849" s="540" t="str">
        <f>IF(OR('statement of marks'!$EB71="",F2845=""),"",'statement of marks'!$EB71)</f>
        <v/>
      </c>
      <c r="G2849" s="540" t="str">
        <f>IF(OR('statement of marks'!$EB71="",G2845=""),"",'statement of marks'!$EB71)</f>
        <v/>
      </c>
      <c r="H2849" s="341"/>
    </row>
    <row r="2850" spans="1:8" ht="17" customHeight="1">
      <c r="A2850" s="339"/>
      <c r="B2850" s="368" t="str">
        <f>'statement of marks'!$EC$5</f>
        <v>Ik;kZoj.k v/;;u</v>
      </c>
      <c r="C2850" s="538"/>
      <c r="D2850" s="539"/>
      <c r="E2850" s="540" t="str">
        <f>IF(OR('statement of marks'!$EE71="",E2846=""),"",'statement of marks'!$EE71)</f>
        <v/>
      </c>
      <c r="F2850" s="540" t="str">
        <f>IF(OR('statement of marks'!$EE71="",F2846=""),"",'statement of marks'!$EE71)</f>
        <v/>
      </c>
      <c r="G2850" s="540" t="str">
        <f>IF(OR('statement of marks'!$EE71="",G2846=""),"",'statement of marks'!$EE71)</f>
        <v/>
      </c>
      <c r="H2850" s="341"/>
    </row>
    <row r="2851" spans="1:8" ht="17" customHeight="1">
      <c r="A2851" s="339"/>
      <c r="B2851" s="368" t="str">
        <f>'statement of marks'!$EF$5</f>
        <v>dk;kZuqHko</v>
      </c>
      <c r="C2851" s="538"/>
      <c r="D2851" s="539"/>
      <c r="E2851" s="540" t="str">
        <f>IF(OR('statement of marks'!$EH71="",E2845=""),"",'statement of marks'!$EH71)</f>
        <v/>
      </c>
      <c r="F2851" s="540" t="str">
        <f>IF(OR('statement of marks'!$EH71="",F2845=""),"",'statement of marks'!$EH71)</f>
        <v/>
      </c>
      <c r="G2851" s="540" t="str">
        <f>IF(OR('statement of marks'!$EH71="",G2845=""),"",'statement of marks'!$EH71)</f>
        <v/>
      </c>
      <c r="H2851" s="341"/>
    </row>
    <row r="2852" spans="1:8" ht="17" customHeight="1">
      <c r="A2852" s="339"/>
      <c r="B2852" s="368" t="str">
        <f>'statement of marks'!$EI$5</f>
        <v>dyk f'k{kk</v>
      </c>
      <c r="C2852" s="538"/>
      <c r="D2852" s="539"/>
      <c r="E2852" s="541" t="str">
        <f>IF(OR('statement of marks'!$EK71="",E2845=""),"",'statement of marks'!$EK71)</f>
        <v/>
      </c>
      <c r="F2852" s="541" t="str">
        <f>IF(OR('statement of marks'!$EK71="",F2845=""),"",'statement of marks'!$EK71)</f>
        <v/>
      </c>
      <c r="G2852" s="541" t="str">
        <f>IF(OR('statement of marks'!$EK71="",G2845=""),"",'statement of marks'!$EK71)</f>
        <v/>
      </c>
      <c r="H2852" s="341"/>
    </row>
    <row r="2853" spans="1:8" ht="17" customHeight="1">
      <c r="A2853" s="339"/>
      <c r="B2853" s="342" t="s">
        <v>649</v>
      </c>
      <c r="C2853" s="542" t="str">
        <f>C2845</f>
        <v/>
      </c>
      <c r="D2853" s="542" t="str">
        <f>D2845</f>
        <v/>
      </c>
      <c r="E2853" s="542" t="str">
        <f>E2845</f>
        <v/>
      </c>
      <c r="F2853" s="542" t="str">
        <f>F2845</f>
        <v/>
      </c>
      <c r="G2853" s="542" t="str">
        <f>G2845</f>
        <v/>
      </c>
      <c r="H2853" s="341"/>
    </row>
    <row r="2854" spans="1:8" ht="17" customHeight="1">
      <c r="A2854" s="339"/>
      <c r="B2854" s="368" t="str">
        <f>'statement of marks'!$EP$5</f>
        <v>Nk= mifLFkfr</v>
      </c>
      <c r="C2854" s="543"/>
      <c r="D2854" s="543"/>
      <c r="E2854" s="544" t="str">
        <f>IF(OR('statement of marks'!$EP71="",E2845=""),"",'statement of marks'!$EP71)</f>
        <v/>
      </c>
      <c r="F2854" s="544" t="str">
        <f>IF(OR('statement of marks'!$EP71="",F2845=""),"",'statement of marks'!$EP71)</f>
        <v/>
      </c>
      <c r="G2854" s="544" t="str">
        <f>IF(OR('statement of marks'!$EP71="",G2845=""),"",'statement of marks'!$EP71)</f>
        <v/>
      </c>
      <c r="H2854" s="341"/>
    </row>
    <row r="2855" spans="1:8" ht="17" customHeight="1">
      <c r="A2855" s="339"/>
      <c r="B2855" s="368" t="str">
        <f>'statement of marks'!$EO$5</f>
        <v>dqy ehfVax</v>
      </c>
      <c r="C2855" s="545"/>
      <c r="D2855" s="545"/>
      <c r="E2855" s="545" t="str">
        <f>IF(OR('statement of marks'!$EO71="",E2845=""),"",'statement of marks'!$EO71)</f>
        <v/>
      </c>
      <c r="F2855" s="545" t="str">
        <f>IF(OR('statement of marks'!$EO71="",F2845=""),"",'statement of marks'!$EO71)</f>
        <v/>
      </c>
      <c r="G2855" s="545" t="str">
        <f>IF(OR('statement of marks'!$EO71="",G2845=""),"",'statement of marks'!$EO71)</f>
        <v/>
      </c>
      <c r="H2855" s="341"/>
    </row>
    <row r="2856" spans="1:8" ht="17" customHeight="1">
      <c r="A2856" s="339"/>
      <c r="B2856" s="368" t="s">
        <v>620</v>
      </c>
      <c r="C2856" s="545" t="str">
        <f>IF(OR(C2854="",C2855=""),"",C2854/C2855*100)</f>
        <v/>
      </c>
      <c r="D2856" s="545" t="str">
        <f t="shared" ref="D2856:G2856" si="67">IF(OR(D2854="",D2855=""),"",D2854/D2855*100)</f>
        <v/>
      </c>
      <c r="E2856" s="545" t="str">
        <f t="shared" si="67"/>
        <v/>
      </c>
      <c r="F2856" s="545" t="str">
        <f t="shared" si="67"/>
        <v/>
      </c>
      <c r="G2856" s="545" t="str">
        <f t="shared" si="67"/>
        <v/>
      </c>
      <c r="H2856" s="341"/>
    </row>
    <row r="2857" spans="1:8" ht="17" customHeight="1">
      <c r="A2857" s="339"/>
      <c r="B2857" s="368" t="s">
        <v>621</v>
      </c>
      <c r="C2857" s="545"/>
      <c r="D2857" s="545"/>
      <c r="E2857" s="545"/>
      <c r="F2857" s="545"/>
      <c r="G2857" s="545"/>
      <c r="H2857" s="341"/>
    </row>
    <row r="2858" spans="1:8" ht="17" customHeight="1">
      <c r="A2858" s="339"/>
      <c r="B2858" s="369" t="s">
        <v>618</v>
      </c>
      <c r="C2858" s="1126" t="str">
        <f>IF('statement of marks'!EY71="","",'statement of marks'!EY71)</f>
        <v/>
      </c>
      <c r="D2858" s="1127"/>
      <c r="E2858" s="1127"/>
      <c r="F2858" s="1127"/>
      <c r="G2858" s="1127"/>
      <c r="H2858" s="1128"/>
    </row>
    <row r="2859" spans="1:8" ht="17" customHeight="1">
      <c r="A2859" s="1098"/>
      <c r="B2859" s="1099"/>
      <c r="C2859" s="1090"/>
      <c r="D2859" s="1090"/>
      <c r="E2859" s="1090"/>
      <c r="F2859" s="1091"/>
      <c r="G2859" s="1091"/>
      <c r="H2859" s="1092"/>
    </row>
    <row r="2860" spans="1:8" ht="17" customHeight="1" thickBot="1">
      <c r="A2860" s="1096" t="s">
        <v>623</v>
      </c>
      <c r="B2860" s="1097"/>
      <c r="C2860" s="1102" t="s">
        <v>73</v>
      </c>
      <c r="D2860" s="1102"/>
      <c r="E2860" s="1102"/>
      <c r="F2860" s="1103" t="s">
        <v>624</v>
      </c>
      <c r="G2860" s="1103"/>
      <c r="H2860" s="1104"/>
    </row>
    <row r="2861" spans="1:8" ht="17" customHeight="1">
      <c r="A2861" s="1079" t="s">
        <v>592</v>
      </c>
      <c r="B2861" s="1080"/>
      <c r="C2861" s="1080"/>
      <c r="D2861" s="1080"/>
      <c r="E2861" s="1080"/>
      <c r="F2861" s="1080"/>
      <c r="G2861" s="1080"/>
      <c r="H2861" s="1081"/>
    </row>
    <row r="2862" spans="1:8" ht="17" customHeight="1">
      <c r="A2862" s="1082" t="s">
        <v>611</v>
      </c>
      <c r="B2862" s="1083"/>
      <c r="C2862" s="1083"/>
      <c r="D2862" s="1083"/>
      <c r="E2862" s="1083"/>
      <c r="F2862" s="1083"/>
      <c r="G2862" s="1083"/>
      <c r="H2862" s="1084"/>
    </row>
    <row r="2863" spans="1:8" ht="17" customHeight="1">
      <c r="A2863" s="339"/>
      <c r="B2863" s="1085" t="s">
        <v>74</v>
      </c>
      <c r="C2863" s="1085"/>
      <c r="D2863" s="527">
        <f>YEAR(details!F72)</f>
        <v>1900</v>
      </c>
      <c r="E2863" s="528" t="s">
        <v>594</v>
      </c>
      <c r="F2863" s="527" t="str">
        <f>'statement of marks'!$F$3</f>
        <v>2015-16</v>
      </c>
      <c r="G2863" s="1085" t="s">
        <v>595</v>
      </c>
      <c r="H2863" s="1086"/>
    </row>
    <row r="2864" spans="1:8" ht="17" customHeight="1">
      <c r="A2864" s="339"/>
      <c r="B2864" s="1062" t="s">
        <v>593</v>
      </c>
      <c r="C2864" s="1063"/>
      <c r="D2864" s="1077" t="str">
        <f>'statement of marks'!$A$1</f>
        <v>jk- ck- ek/;fed fo|ky; uohu] fuEckgsM+k</v>
      </c>
      <c r="E2864" s="1077"/>
      <c r="F2864" s="1077"/>
      <c r="G2864" s="1077"/>
      <c r="H2864" s="1078"/>
    </row>
    <row r="2865" spans="1:8" ht="17" customHeight="1">
      <c r="A2865" s="339"/>
      <c r="B2865" s="1062" t="str">
        <f>'statement of marks'!$H$3</f>
        <v>fo|ky; dk Mk;l dksM+ →</v>
      </c>
      <c r="C2865" s="1063"/>
      <c r="D2865" s="1073" t="str">
        <f>'statement of marks'!$I$3</f>
        <v>00001</v>
      </c>
      <c r="E2865" s="1074"/>
      <c r="F2865" s="1075"/>
      <c r="G2865" s="1075"/>
      <c r="H2865" s="1076"/>
    </row>
    <row r="2866" spans="1:8" ht="17" customHeight="1">
      <c r="A2866" s="339"/>
      <c r="B2866" s="1062" t="s">
        <v>579</v>
      </c>
      <c r="C2866" s="1063"/>
      <c r="D2866" s="1077" t="str">
        <f>IF('statement of marks'!H72="","",'statement of marks'!H72)</f>
        <v>v 066</v>
      </c>
      <c r="E2866" s="1077"/>
      <c r="F2866" s="1077"/>
      <c r="G2866" s="1077"/>
      <c r="H2866" s="1078"/>
    </row>
    <row r="2867" spans="1:8" ht="17" customHeight="1">
      <c r="A2867" s="339"/>
      <c r="B2867" s="1062" t="s">
        <v>596</v>
      </c>
      <c r="C2867" s="1063"/>
      <c r="D2867" s="529" t="str">
        <f>IF('statement of marks'!C72="B","Nk=",IF('statement of marks'!C72="G","Nk=k",""))</f>
        <v/>
      </c>
      <c r="E2867" s="529" t="s">
        <v>585</v>
      </c>
      <c r="F2867" s="1111" t="str">
        <f>IF('statement of marks'!B72="","",'statement of marks'!B72)</f>
        <v/>
      </c>
      <c r="G2867" s="1111"/>
      <c r="H2867" s="1112"/>
    </row>
    <row r="2868" spans="1:8" ht="17" customHeight="1">
      <c r="A2868" s="339"/>
      <c r="B2868" s="1062" t="s">
        <v>581</v>
      </c>
      <c r="C2868" s="1063"/>
      <c r="D2868" s="1077" t="str">
        <f>IF('statement of marks'!J72="","",'statement of marks'!J72)</f>
        <v>l 066</v>
      </c>
      <c r="E2868" s="1077"/>
      <c r="F2868" s="1077"/>
      <c r="G2868" s="1077"/>
      <c r="H2868" s="1078"/>
    </row>
    <row r="2869" spans="1:8" ht="17" customHeight="1">
      <c r="A2869" s="339"/>
      <c r="B2869" s="1062" t="s">
        <v>580</v>
      </c>
      <c r="C2869" s="1063"/>
      <c r="D2869" s="1077" t="str">
        <f>IF('statement of marks'!I72="","",'statement of marks'!I72)</f>
        <v>c 066</v>
      </c>
      <c r="E2869" s="1077"/>
      <c r="F2869" s="1077"/>
      <c r="G2869" s="1077"/>
      <c r="H2869" s="1078"/>
    </row>
    <row r="2870" spans="1:8" ht="17" customHeight="1">
      <c r="A2870" s="339"/>
      <c r="B2870" s="1062" t="s">
        <v>598</v>
      </c>
      <c r="C2870" s="1063"/>
      <c r="D2870" s="1077" t="str">
        <f>IF(details!M72="","",details!M72)</f>
        <v/>
      </c>
      <c r="E2870" s="1077"/>
      <c r="F2870" s="1077"/>
      <c r="G2870" s="1077"/>
      <c r="H2870" s="1078"/>
    </row>
    <row r="2871" spans="1:8" ht="17" customHeight="1">
      <c r="A2871" s="339"/>
      <c r="B2871" s="1062" t="s">
        <v>648</v>
      </c>
      <c r="C2871" s="1063"/>
      <c r="D2871" s="1077" t="str">
        <f>IF(details!N72="","",details!N72)</f>
        <v/>
      </c>
      <c r="E2871" s="1077"/>
      <c r="F2871" s="1077"/>
      <c r="G2871" s="1077"/>
      <c r="H2871" s="1078"/>
    </row>
    <row r="2872" spans="1:8" ht="17" customHeight="1">
      <c r="A2872" s="339"/>
      <c r="B2872" s="1062" t="s">
        <v>71</v>
      </c>
      <c r="C2872" s="1063"/>
      <c r="D2872" s="530">
        <f>'statement of marks'!$D$3</f>
        <v>3</v>
      </c>
      <c r="E2872" s="531" t="s">
        <v>583</v>
      </c>
      <c r="F2872" s="530" t="str">
        <f>IF('statement of marks'!E72="","",'statement of marks'!E72)</f>
        <v/>
      </c>
      <c r="G2872" s="531" t="s">
        <v>597</v>
      </c>
      <c r="H2872" s="340" t="str">
        <f>IF(details!F72="","",details!F72)</f>
        <v/>
      </c>
    </row>
    <row r="2873" spans="1:8" ht="17" customHeight="1">
      <c r="A2873" s="339"/>
      <c r="B2873" s="1062" t="s">
        <v>587</v>
      </c>
      <c r="C2873" s="1063"/>
      <c r="D2873" s="1115" t="str">
        <f>IF('statement of marks'!F72="","",'statement of marks'!F72)</f>
        <v/>
      </c>
      <c r="E2873" s="1115"/>
      <c r="F2873" s="1115"/>
      <c r="G2873" s="1115"/>
      <c r="H2873" s="1116"/>
    </row>
    <row r="2874" spans="1:8" ht="17" customHeight="1">
      <c r="A2874" s="339"/>
      <c r="B2874" s="1062" t="s">
        <v>588</v>
      </c>
      <c r="C2874" s="1063"/>
      <c r="D2874" s="1117" t="str">
        <f>IF('statement of marks'!G72="","",'statement of marks'!G72)</f>
        <v/>
      </c>
      <c r="E2874" s="1117"/>
      <c r="F2874" s="1117"/>
      <c r="G2874" s="1117"/>
      <c r="H2874" s="1118"/>
    </row>
    <row r="2875" spans="1:8" ht="17" customHeight="1">
      <c r="A2875" s="339"/>
      <c r="B2875" s="1087" t="s">
        <v>599</v>
      </c>
      <c r="C2875" s="1088"/>
      <c r="D2875" s="1088"/>
      <c r="E2875" s="1089"/>
      <c r="F2875" s="1119" t="str">
        <f>IF(details!P72="","",details!P72)</f>
        <v/>
      </c>
      <c r="G2875" s="1119"/>
      <c r="H2875" s="1120"/>
    </row>
    <row r="2876" spans="1:8" ht="17" customHeight="1">
      <c r="A2876" s="339"/>
      <c r="B2876" s="1062" t="s">
        <v>603</v>
      </c>
      <c r="C2876" s="1063"/>
      <c r="D2876" s="1077" t="str">
        <f>IF(details!L72="","",details!L72)</f>
        <v>Ik 066</v>
      </c>
      <c r="E2876" s="1077"/>
      <c r="F2876" s="1077"/>
      <c r="G2876" s="1077"/>
      <c r="H2876" s="1078"/>
    </row>
    <row r="2877" spans="1:8" ht="17" customHeight="1">
      <c r="A2877" s="339"/>
      <c r="B2877" s="1062" t="s">
        <v>604</v>
      </c>
      <c r="C2877" s="1063"/>
      <c r="D2877" s="1077" t="str">
        <f>IF(details!O72="","",details!O72)</f>
        <v/>
      </c>
      <c r="E2877" s="1077"/>
      <c r="F2877" s="1077"/>
      <c r="G2877" s="1077"/>
      <c r="H2877" s="1078"/>
    </row>
    <row r="2878" spans="1:8" ht="17" customHeight="1">
      <c r="A2878" s="339"/>
      <c r="B2878" s="1062" t="s">
        <v>605</v>
      </c>
      <c r="C2878" s="1063"/>
      <c r="D2878" s="532" t="str">
        <f>IF('statement of marks'!ER72="mRrh.kZ",'statement of marks'!$D$3,"")</f>
        <v/>
      </c>
      <c r="E2878" s="1065" t="s">
        <v>606</v>
      </c>
      <c r="F2878" s="1065"/>
      <c r="G2878" s="1113" t="str">
        <f>IF(D2878="","",D2878+1)</f>
        <v/>
      </c>
      <c r="H2878" s="1114"/>
    </row>
    <row r="2879" spans="1:8" ht="17" customHeight="1">
      <c r="A2879" s="339"/>
      <c r="B2879" s="1062" t="s">
        <v>607</v>
      </c>
      <c r="C2879" s="1063"/>
      <c r="D2879" s="1129">
        <f>IF(details!$L$4="","",details!$L$4)</f>
        <v>42460</v>
      </c>
      <c r="E2879" s="1130"/>
      <c r="F2879" s="1121"/>
      <c r="G2879" s="1121"/>
      <c r="H2879" s="1122"/>
    </row>
    <row r="2880" spans="1:8" ht="17" customHeight="1">
      <c r="A2880" s="339"/>
      <c r="B2880" s="1121"/>
      <c r="C2880" s="1121"/>
      <c r="D2880" s="1066"/>
      <c r="E2880" s="1067"/>
      <c r="F2880" s="1124"/>
      <c r="G2880" s="1124"/>
      <c r="H2880" s="1125"/>
    </row>
    <row r="2881" spans="1:8" ht="17" customHeight="1">
      <c r="A2881" s="339"/>
      <c r="B2881" s="1121" t="str">
        <f>IF(details!$H$4="","",details!$H$4)</f>
        <v>Jherh js[kk oekZ</v>
      </c>
      <c r="C2881" s="1121"/>
      <c r="D2881" s="1066"/>
      <c r="E2881" s="1067"/>
      <c r="F2881" s="1124" t="str">
        <f>IF(details!$E$4="","",details!$E$4)</f>
        <v>Jh jk/ks';ke tk'kh</v>
      </c>
      <c r="G2881" s="1124"/>
      <c r="H2881" s="1125"/>
    </row>
    <row r="2882" spans="1:8" ht="17" customHeight="1">
      <c r="A2882" s="1123" t="s">
        <v>608</v>
      </c>
      <c r="B2882" s="1124"/>
      <c r="C2882" s="1124"/>
      <c r="D2882" s="1064" t="s">
        <v>609</v>
      </c>
      <c r="E2882" s="1064"/>
      <c r="F2882" s="1124" t="s">
        <v>610</v>
      </c>
      <c r="G2882" s="1124"/>
      <c r="H2882" s="1125"/>
    </row>
    <row r="2883" spans="1:8" ht="17" customHeight="1">
      <c r="A2883" s="1082" t="s">
        <v>619</v>
      </c>
      <c r="B2883" s="1083"/>
      <c r="C2883" s="1083"/>
      <c r="D2883" s="1083"/>
      <c r="E2883" s="1083"/>
      <c r="F2883" s="1083"/>
      <c r="G2883" s="1083"/>
      <c r="H2883" s="1084"/>
    </row>
    <row r="2884" spans="1:8" ht="17" customHeight="1">
      <c r="A2884" s="339"/>
      <c r="B2884" s="369" t="s">
        <v>579</v>
      </c>
      <c r="C2884" s="1077" t="str">
        <f>IF('statement of marks'!H72="","",'statement of marks'!H72)</f>
        <v>v 066</v>
      </c>
      <c r="D2884" s="1077"/>
      <c r="E2884" s="1077"/>
      <c r="F2884" s="1077"/>
      <c r="G2884" s="1077"/>
      <c r="H2884" s="1078"/>
    </row>
    <row r="2885" spans="1:8" ht="17" customHeight="1">
      <c r="A2885" s="339"/>
      <c r="B2885" s="369" t="s">
        <v>580</v>
      </c>
      <c r="C2885" s="1077" t="str">
        <f>IF('statement of marks'!I72="","",'statement of marks'!I72)</f>
        <v>c 066</v>
      </c>
      <c r="D2885" s="1077"/>
      <c r="E2885" s="1077"/>
      <c r="F2885" s="1077"/>
      <c r="G2885" s="1077"/>
      <c r="H2885" s="1078"/>
    </row>
    <row r="2886" spans="1:8" ht="17" customHeight="1">
      <c r="A2886" s="339"/>
      <c r="B2886" s="369" t="s">
        <v>581</v>
      </c>
      <c r="C2886" s="1077" t="str">
        <f>IF('statement of marks'!J72="","",'statement of marks'!J72)</f>
        <v>l 066</v>
      </c>
      <c r="D2886" s="1077"/>
      <c r="E2886" s="1077"/>
      <c r="F2886" s="1077"/>
      <c r="G2886" s="1077"/>
      <c r="H2886" s="1078"/>
    </row>
    <row r="2887" spans="1:8" ht="17" customHeight="1">
      <c r="A2887" s="339"/>
      <c r="B2887" s="369" t="s">
        <v>587</v>
      </c>
      <c r="C2887" s="533" t="str">
        <f>IF('statement of marks'!F72="","",'statement of marks'!F72)</f>
        <v/>
      </c>
      <c r="D2887" s="534" t="s">
        <v>622</v>
      </c>
      <c r="E2887" s="1117" t="str">
        <f>IF('statement of marks'!G72="","",'statement of marks'!G72)</f>
        <v/>
      </c>
      <c r="F2887" s="1117"/>
      <c r="G2887" s="1117"/>
      <c r="H2887" s="1118"/>
    </row>
    <row r="2888" spans="1:8" ht="17" customHeight="1">
      <c r="A2888" s="339"/>
      <c r="B2888" s="369" t="s">
        <v>584</v>
      </c>
      <c r="C2888" s="535" t="s">
        <v>612</v>
      </c>
      <c r="D2888" s="536" t="s">
        <v>613</v>
      </c>
      <c r="E2888" s="536" t="s">
        <v>614</v>
      </c>
      <c r="F2888" s="536" t="s">
        <v>615</v>
      </c>
      <c r="G2888" s="536" t="s">
        <v>616</v>
      </c>
      <c r="H2888" s="341"/>
    </row>
    <row r="2889" spans="1:8" ht="17" customHeight="1">
      <c r="A2889" s="339"/>
      <c r="B2889" s="368" t="s">
        <v>617</v>
      </c>
      <c r="C2889" s="537" t="str">
        <f>IF(AND('statement of marks'!$D$3=1,'statement of marks'!ER72="mRrh.kZ"),'statement of marks'!$F$3,"")</f>
        <v/>
      </c>
      <c r="D2889" s="537" t="str">
        <f>IF(AND('statement of marks'!$D$3=2,'statement of marks'!ER72="mRrh.kZ"),'statement of marks'!$F$3,"")</f>
        <v/>
      </c>
      <c r="E2889" s="537" t="str">
        <f>IF(AND('statement of marks'!$D$3=3,'statement of marks'!ER72="mRrh.kZ"),'statement of marks'!$F$3,"")</f>
        <v/>
      </c>
      <c r="F2889" s="537" t="str">
        <f>IF(AND('statement of marks'!$D$3=4,'statement of marks'!ER72="mRrh.kZ"),'statement of marks'!$F$3,"")</f>
        <v/>
      </c>
      <c r="G2889" s="537" t="str">
        <f>IF(AND('statement of marks'!$D$3=5,'statement of marks'!ER72="mRrh.kZ"),'statement of marks'!$F$3,"")</f>
        <v/>
      </c>
      <c r="H2889" s="341"/>
    </row>
    <row r="2890" spans="1:8" ht="17" customHeight="1">
      <c r="A2890" s="339"/>
      <c r="B2890" s="368" t="str">
        <f>'statement of marks'!$DQ$5</f>
        <v>fgUnh</v>
      </c>
      <c r="C2890" s="538"/>
      <c r="D2890" s="539"/>
      <c r="E2890" s="540" t="str">
        <f>IF(OR('statement of marks'!$DS72="",E2889=""),"",'statement of marks'!$DS72)</f>
        <v/>
      </c>
      <c r="F2890" s="540" t="str">
        <f>IF(OR('statement of marks'!$DS72="",F2889=""),"",'statement of marks'!$DS72)</f>
        <v/>
      </c>
      <c r="G2890" s="540" t="str">
        <f>IF(OR('statement of marks'!$DS72="",G2889=""),"",'statement of marks'!$DS72)</f>
        <v/>
      </c>
      <c r="H2890" s="341"/>
    </row>
    <row r="2891" spans="1:8" ht="17" customHeight="1">
      <c r="A2891" s="339"/>
      <c r="B2891" s="549" t="str">
        <f>'statement of marks'!$DW$5</f>
        <v>mnwZ</v>
      </c>
      <c r="C2891" s="538"/>
      <c r="D2891" s="539"/>
      <c r="E2891" s="540" t="str">
        <f>IF(OR('statement of marks'!$DY72="",E2889=""),"",'statement of marks'!$DY72)</f>
        <v/>
      </c>
      <c r="F2891" s="540" t="str">
        <f>IF(OR('statement of marks'!$DY72="",F2889=""),"",'statement of marks'!$DY72)</f>
        <v/>
      </c>
      <c r="G2891" s="540" t="str">
        <f>IF(OR('statement of marks'!$DY72="",G2889=""),"",'statement of marks'!$DY72)</f>
        <v/>
      </c>
      <c r="H2891" s="341"/>
    </row>
    <row r="2892" spans="1:8" ht="17" customHeight="1">
      <c r="A2892" s="339"/>
      <c r="B2892" s="368" t="str">
        <f>'statement of marks'!$DT$5</f>
        <v>vaxszth</v>
      </c>
      <c r="C2892" s="538"/>
      <c r="D2892" s="539"/>
      <c r="E2892" s="540" t="str">
        <f>IF(OR('statement of marks'!$DV72="",E2889=""),"",'statement of marks'!$DV72)</f>
        <v/>
      </c>
      <c r="F2892" s="540" t="str">
        <f>IF(OR('statement of marks'!$DV72="",F2889=""),"",'statement of marks'!$DV72)</f>
        <v/>
      </c>
      <c r="G2892" s="540" t="str">
        <f>IF(OR('statement of marks'!$DV72="",G2889=""),"",'statement of marks'!$DV72)</f>
        <v/>
      </c>
      <c r="H2892" s="341"/>
    </row>
    <row r="2893" spans="1:8" ht="17" customHeight="1">
      <c r="A2893" s="339"/>
      <c r="B2893" s="368" t="str">
        <f>'statement of marks'!$DZ$5</f>
        <v>xf.kr</v>
      </c>
      <c r="C2893" s="538"/>
      <c r="D2893" s="539"/>
      <c r="E2893" s="540" t="str">
        <f>IF(OR('statement of marks'!$EB72="",E2889=""),"",'statement of marks'!$EB72)</f>
        <v/>
      </c>
      <c r="F2893" s="540" t="str">
        <f>IF(OR('statement of marks'!$EB72="",F2889=""),"",'statement of marks'!$EB72)</f>
        <v/>
      </c>
      <c r="G2893" s="540" t="str">
        <f>IF(OR('statement of marks'!$EB72="",G2889=""),"",'statement of marks'!$EB72)</f>
        <v/>
      </c>
      <c r="H2893" s="341"/>
    </row>
    <row r="2894" spans="1:8" ht="17" customHeight="1">
      <c r="A2894" s="339"/>
      <c r="B2894" s="368" t="str">
        <f>'statement of marks'!$EC$5</f>
        <v>Ik;kZoj.k v/;;u</v>
      </c>
      <c r="C2894" s="538"/>
      <c r="D2894" s="539"/>
      <c r="E2894" s="540" t="str">
        <f>IF(OR('statement of marks'!$EE72="",E2890=""),"",'statement of marks'!$EE72)</f>
        <v/>
      </c>
      <c r="F2894" s="540" t="str">
        <f>IF(OR('statement of marks'!$EE72="",F2890=""),"",'statement of marks'!$EE72)</f>
        <v/>
      </c>
      <c r="G2894" s="540" t="str">
        <f>IF(OR('statement of marks'!$EE72="",G2890=""),"",'statement of marks'!$EE72)</f>
        <v/>
      </c>
      <c r="H2894" s="341"/>
    </row>
    <row r="2895" spans="1:8" ht="17" customHeight="1">
      <c r="A2895" s="339"/>
      <c r="B2895" s="368" t="str">
        <f>'statement of marks'!$EF$5</f>
        <v>dk;kZuqHko</v>
      </c>
      <c r="C2895" s="538"/>
      <c r="D2895" s="539"/>
      <c r="E2895" s="540" t="str">
        <f>IF(OR('statement of marks'!$EH72="",E2889=""),"",'statement of marks'!$EH72)</f>
        <v/>
      </c>
      <c r="F2895" s="540" t="str">
        <f>IF(OR('statement of marks'!$EH72="",F2889=""),"",'statement of marks'!$EH72)</f>
        <v/>
      </c>
      <c r="G2895" s="540" t="str">
        <f>IF(OR('statement of marks'!$EH72="",G2889=""),"",'statement of marks'!$EH72)</f>
        <v/>
      </c>
      <c r="H2895" s="341"/>
    </row>
    <row r="2896" spans="1:8" ht="17" customHeight="1">
      <c r="A2896" s="339"/>
      <c r="B2896" s="368" t="str">
        <f>'statement of marks'!$EI$5</f>
        <v>dyk f'k{kk</v>
      </c>
      <c r="C2896" s="538"/>
      <c r="D2896" s="539"/>
      <c r="E2896" s="541" t="str">
        <f>IF(OR('statement of marks'!$EK72="",E2889=""),"",'statement of marks'!$EK72)</f>
        <v/>
      </c>
      <c r="F2896" s="541" t="str">
        <f>IF(OR('statement of marks'!$EK72="",F2889=""),"",'statement of marks'!$EK72)</f>
        <v/>
      </c>
      <c r="G2896" s="541" t="str">
        <f>IF(OR('statement of marks'!$EK72="",G2889=""),"",'statement of marks'!$EK72)</f>
        <v/>
      </c>
      <c r="H2896" s="341"/>
    </row>
    <row r="2897" spans="1:8" ht="17" customHeight="1">
      <c r="A2897" s="339"/>
      <c r="B2897" s="342" t="s">
        <v>649</v>
      </c>
      <c r="C2897" s="542" t="str">
        <f>C2889</f>
        <v/>
      </c>
      <c r="D2897" s="542" t="str">
        <f>D2889</f>
        <v/>
      </c>
      <c r="E2897" s="542" t="str">
        <f>E2889</f>
        <v/>
      </c>
      <c r="F2897" s="542" t="str">
        <f>F2889</f>
        <v/>
      </c>
      <c r="G2897" s="542" t="str">
        <f>G2889</f>
        <v/>
      </c>
      <c r="H2897" s="341"/>
    </row>
    <row r="2898" spans="1:8" ht="17" customHeight="1">
      <c r="A2898" s="339"/>
      <c r="B2898" s="368" t="str">
        <f>'statement of marks'!$EP$5</f>
        <v>Nk= mifLFkfr</v>
      </c>
      <c r="C2898" s="543"/>
      <c r="D2898" s="543"/>
      <c r="E2898" s="544" t="str">
        <f>IF(OR('statement of marks'!$EP72="",E2889=""),"",'statement of marks'!$EP72)</f>
        <v/>
      </c>
      <c r="F2898" s="544" t="str">
        <f>IF(OR('statement of marks'!$EP72="",F2889=""),"",'statement of marks'!$EP72)</f>
        <v/>
      </c>
      <c r="G2898" s="544" t="str">
        <f>IF(OR('statement of marks'!$EP72="",G2889=""),"",'statement of marks'!$EP72)</f>
        <v/>
      </c>
      <c r="H2898" s="341"/>
    </row>
    <row r="2899" spans="1:8" ht="17" customHeight="1">
      <c r="A2899" s="339"/>
      <c r="B2899" s="368" t="str">
        <f>'statement of marks'!$EO$5</f>
        <v>dqy ehfVax</v>
      </c>
      <c r="C2899" s="545"/>
      <c r="D2899" s="545"/>
      <c r="E2899" s="545" t="str">
        <f>IF(OR('statement of marks'!$EO72="",E2889=""),"",'statement of marks'!$EO72)</f>
        <v/>
      </c>
      <c r="F2899" s="545" t="str">
        <f>IF(OR('statement of marks'!$EO72="",F2889=""),"",'statement of marks'!$EO72)</f>
        <v/>
      </c>
      <c r="G2899" s="545" t="str">
        <f>IF(OR('statement of marks'!$EO72="",G2889=""),"",'statement of marks'!$EO72)</f>
        <v/>
      </c>
      <c r="H2899" s="341"/>
    </row>
    <row r="2900" spans="1:8" ht="17" customHeight="1">
      <c r="A2900" s="339"/>
      <c r="B2900" s="368" t="s">
        <v>620</v>
      </c>
      <c r="C2900" s="545" t="str">
        <f>IF(OR(C2898="",C2899=""),"",C2898/C2899*100)</f>
        <v/>
      </c>
      <c r="D2900" s="545" t="str">
        <f t="shared" ref="D2900:G2900" si="68">IF(OR(D2898="",D2899=""),"",D2898/D2899*100)</f>
        <v/>
      </c>
      <c r="E2900" s="545" t="str">
        <f t="shared" si="68"/>
        <v/>
      </c>
      <c r="F2900" s="545" t="str">
        <f t="shared" si="68"/>
        <v/>
      </c>
      <c r="G2900" s="545" t="str">
        <f t="shared" si="68"/>
        <v/>
      </c>
      <c r="H2900" s="341"/>
    </row>
    <row r="2901" spans="1:8" ht="17" customHeight="1">
      <c r="A2901" s="339"/>
      <c r="B2901" s="368" t="s">
        <v>621</v>
      </c>
      <c r="C2901" s="545"/>
      <c r="D2901" s="545"/>
      <c r="E2901" s="545"/>
      <c r="F2901" s="545"/>
      <c r="G2901" s="545"/>
      <c r="H2901" s="341"/>
    </row>
    <row r="2902" spans="1:8" ht="17" customHeight="1">
      <c r="A2902" s="339"/>
      <c r="B2902" s="369" t="s">
        <v>618</v>
      </c>
      <c r="C2902" s="1126" t="str">
        <f>IF('statement of marks'!EY72="","",'statement of marks'!EY72)</f>
        <v/>
      </c>
      <c r="D2902" s="1127"/>
      <c r="E2902" s="1127"/>
      <c r="F2902" s="1127"/>
      <c r="G2902" s="1127"/>
      <c r="H2902" s="1128"/>
    </row>
    <row r="2903" spans="1:8" ht="17" customHeight="1">
      <c r="A2903" s="1098"/>
      <c r="B2903" s="1099"/>
      <c r="C2903" s="1090"/>
      <c r="D2903" s="1090"/>
      <c r="E2903" s="1090"/>
      <c r="F2903" s="1091"/>
      <c r="G2903" s="1091"/>
      <c r="H2903" s="1092"/>
    </row>
    <row r="2904" spans="1:8" ht="17" customHeight="1" thickBot="1">
      <c r="A2904" s="1096" t="s">
        <v>623</v>
      </c>
      <c r="B2904" s="1097"/>
      <c r="C2904" s="1102" t="s">
        <v>73</v>
      </c>
      <c r="D2904" s="1102"/>
      <c r="E2904" s="1102"/>
      <c r="F2904" s="1103" t="s">
        <v>624</v>
      </c>
      <c r="G2904" s="1103"/>
      <c r="H2904" s="1104"/>
    </row>
    <row r="2905" spans="1:8" ht="17" customHeight="1">
      <c r="A2905" s="1079" t="s">
        <v>592</v>
      </c>
      <c r="B2905" s="1080"/>
      <c r="C2905" s="1080"/>
      <c r="D2905" s="1080"/>
      <c r="E2905" s="1080"/>
      <c r="F2905" s="1080"/>
      <c r="G2905" s="1080"/>
      <c r="H2905" s="1081"/>
    </row>
    <row r="2906" spans="1:8" ht="17" customHeight="1">
      <c r="A2906" s="1082" t="s">
        <v>611</v>
      </c>
      <c r="B2906" s="1083"/>
      <c r="C2906" s="1083"/>
      <c r="D2906" s="1083"/>
      <c r="E2906" s="1083"/>
      <c r="F2906" s="1083"/>
      <c r="G2906" s="1083"/>
      <c r="H2906" s="1084"/>
    </row>
    <row r="2907" spans="1:8" ht="17" customHeight="1">
      <c r="A2907" s="339"/>
      <c r="B2907" s="1085" t="s">
        <v>74</v>
      </c>
      <c r="C2907" s="1085"/>
      <c r="D2907" s="527">
        <f>YEAR(details!F73)</f>
        <v>1900</v>
      </c>
      <c r="E2907" s="528" t="s">
        <v>594</v>
      </c>
      <c r="F2907" s="527" t="str">
        <f>'statement of marks'!$F$3</f>
        <v>2015-16</v>
      </c>
      <c r="G2907" s="1085" t="s">
        <v>595</v>
      </c>
      <c r="H2907" s="1086"/>
    </row>
    <row r="2908" spans="1:8" ht="17" customHeight="1">
      <c r="A2908" s="339"/>
      <c r="B2908" s="1062" t="s">
        <v>593</v>
      </c>
      <c r="C2908" s="1063"/>
      <c r="D2908" s="1077" t="str">
        <f>'statement of marks'!$A$1</f>
        <v>jk- ck- ek/;fed fo|ky; uohu] fuEckgsM+k</v>
      </c>
      <c r="E2908" s="1077"/>
      <c r="F2908" s="1077"/>
      <c r="G2908" s="1077"/>
      <c r="H2908" s="1078"/>
    </row>
    <row r="2909" spans="1:8" ht="17" customHeight="1">
      <c r="A2909" s="339"/>
      <c r="B2909" s="1062" t="str">
        <f>'statement of marks'!$H$3</f>
        <v>fo|ky; dk Mk;l dksM+ →</v>
      </c>
      <c r="C2909" s="1063"/>
      <c r="D2909" s="1073" t="str">
        <f>'statement of marks'!$I$3</f>
        <v>00001</v>
      </c>
      <c r="E2909" s="1074"/>
      <c r="F2909" s="1075"/>
      <c r="G2909" s="1075"/>
      <c r="H2909" s="1076"/>
    </row>
    <row r="2910" spans="1:8" ht="17" customHeight="1">
      <c r="A2910" s="339"/>
      <c r="B2910" s="1062" t="s">
        <v>579</v>
      </c>
      <c r="C2910" s="1063"/>
      <c r="D2910" s="1077" t="str">
        <f>IF('statement of marks'!H73="","",'statement of marks'!H73)</f>
        <v>v 067</v>
      </c>
      <c r="E2910" s="1077"/>
      <c r="F2910" s="1077"/>
      <c r="G2910" s="1077"/>
      <c r="H2910" s="1078"/>
    </row>
    <row r="2911" spans="1:8" ht="17" customHeight="1">
      <c r="A2911" s="339"/>
      <c r="B2911" s="1062" t="s">
        <v>596</v>
      </c>
      <c r="C2911" s="1063"/>
      <c r="D2911" s="529" t="str">
        <f>IF('statement of marks'!C73="B","Nk=",IF('statement of marks'!C73="G","Nk=k",""))</f>
        <v/>
      </c>
      <c r="E2911" s="529" t="s">
        <v>585</v>
      </c>
      <c r="F2911" s="1111" t="str">
        <f>IF('statement of marks'!B73="","",'statement of marks'!B73)</f>
        <v/>
      </c>
      <c r="G2911" s="1111"/>
      <c r="H2911" s="1112"/>
    </row>
    <row r="2912" spans="1:8" ht="17" customHeight="1">
      <c r="A2912" s="339"/>
      <c r="B2912" s="1062" t="s">
        <v>581</v>
      </c>
      <c r="C2912" s="1063"/>
      <c r="D2912" s="1077" t="str">
        <f>IF('statement of marks'!J73="","",'statement of marks'!J73)</f>
        <v>l 067</v>
      </c>
      <c r="E2912" s="1077"/>
      <c r="F2912" s="1077"/>
      <c r="G2912" s="1077"/>
      <c r="H2912" s="1078"/>
    </row>
    <row r="2913" spans="1:8" ht="17" customHeight="1">
      <c r="A2913" s="339"/>
      <c r="B2913" s="1062" t="s">
        <v>580</v>
      </c>
      <c r="C2913" s="1063"/>
      <c r="D2913" s="1077" t="str">
        <f>IF('statement of marks'!I73="","",'statement of marks'!I73)</f>
        <v>c 067</v>
      </c>
      <c r="E2913" s="1077"/>
      <c r="F2913" s="1077"/>
      <c r="G2913" s="1077"/>
      <c r="H2913" s="1078"/>
    </row>
    <row r="2914" spans="1:8" ht="17" customHeight="1">
      <c r="A2914" s="339"/>
      <c r="B2914" s="1062" t="s">
        <v>598</v>
      </c>
      <c r="C2914" s="1063"/>
      <c r="D2914" s="1077" t="str">
        <f>IF(details!M73="","",details!M73)</f>
        <v/>
      </c>
      <c r="E2914" s="1077"/>
      <c r="F2914" s="1077"/>
      <c r="G2914" s="1077"/>
      <c r="H2914" s="1078"/>
    </row>
    <row r="2915" spans="1:8" ht="17" customHeight="1">
      <c r="A2915" s="339"/>
      <c r="B2915" s="1062" t="s">
        <v>648</v>
      </c>
      <c r="C2915" s="1063"/>
      <c r="D2915" s="1077" t="str">
        <f>IF(details!N73="","",details!N73)</f>
        <v/>
      </c>
      <c r="E2915" s="1077"/>
      <c r="F2915" s="1077"/>
      <c r="G2915" s="1077"/>
      <c r="H2915" s="1078"/>
    </row>
    <row r="2916" spans="1:8" ht="17" customHeight="1">
      <c r="A2916" s="339"/>
      <c r="B2916" s="1062" t="s">
        <v>71</v>
      </c>
      <c r="C2916" s="1063"/>
      <c r="D2916" s="530">
        <f>'statement of marks'!$D$3</f>
        <v>3</v>
      </c>
      <c r="E2916" s="531" t="s">
        <v>583</v>
      </c>
      <c r="F2916" s="530" t="str">
        <f>IF('statement of marks'!E73="","",'statement of marks'!E73)</f>
        <v/>
      </c>
      <c r="G2916" s="531" t="s">
        <v>597</v>
      </c>
      <c r="H2916" s="340" t="str">
        <f>IF(details!F73="","",details!F73)</f>
        <v/>
      </c>
    </row>
    <row r="2917" spans="1:8" ht="17" customHeight="1">
      <c r="A2917" s="339"/>
      <c r="B2917" s="1062" t="s">
        <v>587</v>
      </c>
      <c r="C2917" s="1063"/>
      <c r="D2917" s="1115" t="str">
        <f>IF('statement of marks'!F73="","",'statement of marks'!F73)</f>
        <v/>
      </c>
      <c r="E2917" s="1115"/>
      <c r="F2917" s="1115"/>
      <c r="G2917" s="1115"/>
      <c r="H2917" s="1116"/>
    </row>
    <row r="2918" spans="1:8" ht="17" customHeight="1">
      <c r="A2918" s="339"/>
      <c r="B2918" s="1062" t="s">
        <v>588</v>
      </c>
      <c r="C2918" s="1063"/>
      <c r="D2918" s="1117" t="str">
        <f>IF('statement of marks'!G73="","",'statement of marks'!G73)</f>
        <v/>
      </c>
      <c r="E2918" s="1117"/>
      <c r="F2918" s="1117"/>
      <c r="G2918" s="1117"/>
      <c r="H2918" s="1118"/>
    </row>
    <row r="2919" spans="1:8" ht="17" customHeight="1">
      <c r="A2919" s="339"/>
      <c r="B2919" s="1087" t="s">
        <v>599</v>
      </c>
      <c r="C2919" s="1088"/>
      <c r="D2919" s="1088"/>
      <c r="E2919" s="1089"/>
      <c r="F2919" s="1119" t="str">
        <f>IF(details!P73="","",details!P73)</f>
        <v/>
      </c>
      <c r="G2919" s="1119"/>
      <c r="H2919" s="1120"/>
    </row>
    <row r="2920" spans="1:8" ht="17" customHeight="1">
      <c r="A2920" s="339"/>
      <c r="B2920" s="1062" t="s">
        <v>603</v>
      </c>
      <c r="C2920" s="1063"/>
      <c r="D2920" s="1077" t="str">
        <f>IF(details!L73="","",details!L73)</f>
        <v>Ik 067</v>
      </c>
      <c r="E2920" s="1077"/>
      <c r="F2920" s="1077"/>
      <c r="G2920" s="1077"/>
      <c r="H2920" s="1078"/>
    </row>
    <row r="2921" spans="1:8" ht="17" customHeight="1">
      <c r="A2921" s="339"/>
      <c r="B2921" s="1062" t="s">
        <v>604</v>
      </c>
      <c r="C2921" s="1063"/>
      <c r="D2921" s="1077" t="str">
        <f>IF(details!O73="","",details!O73)</f>
        <v/>
      </c>
      <c r="E2921" s="1077"/>
      <c r="F2921" s="1077"/>
      <c r="G2921" s="1077"/>
      <c r="H2921" s="1078"/>
    </row>
    <row r="2922" spans="1:8" ht="17" customHeight="1">
      <c r="A2922" s="339"/>
      <c r="B2922" s="1062" t="s">
        <v>605</v>
      </c>
      <c r="C2922" s="1063"/>
      <c r="D2922" s="532" t="str">
        <f>IF('statement of marks'!ER73="mRrh.kZ",'statement of marks'!$D$3,"")</f>
        <v/>
      </c>
      <c r="E2922" s="1065" t="s">
        <v>606</v>
      </c>
      <c r="F2922" s="1065"/>
      <c r="G2922" s="1113" t="str">
        <f>IF(D2922="","",D2922+1)</f>
        <v/>
      </c>
      <c r="H2922" s="1114"/>
    </row>
    <row r="2923" spans="1:8" ht="17" customHeight="1">
      <c r="A2923" s="339"/>
      <c r="B2923" s="1062" t="s">
        <v>607</v>
      </c>
      <c r="C2923" s="1063"/>
      <c r="D2923" s="1129">
        <f>IF(details!$L$4="","",details!$L$4)</f>
        <v>42460</v>
      </c>
      <c r="E2923" s="1130"/>
      <c r="F2923" s="1121"/>
      <c r="G2923" s="1121"/>
      <c r="H2923" s="1122"/>
    </row>
    <row r="2924" spans="1:8" ht="17" customHeight="1">
      <c r="A2924" s="339"/>
      <c r="B2924" s="1121"/>
      <c r="C2924" s="1121"/>
      <c r="D2924" s="1066"/>
      <c r="E2924" s="1067"/>
      <c r="F2924" s="1124"/>
      <c r="G2924" s="1124"/>
      <c r="H2924" s="1125"/>
    </row>
    <row r="2925" spans="1:8" ht="17" customHeight="1">
      <c r="A2925" s="339"/>
      <c r="B2925" s="1121" t="str">
        <f>IF(details!$H$4="","",details!$H$4)</f>
        <v>Jherh js[kk oekZ</v>
      </c>
      <c r="C2925" s="1121"/>
      <c r="D2925" s="1066"/>
      <c r="E2925" s="1067"/>
      <c r="F2925" s="1124" t="str">
        <f>IF(details!$E$4="","",details!$E$4)</f>
        <v>Jh jk/ks';ke tk'kh</v>
      </c>
      <c r="G2925" s="1124"/>
      <c r="H2925" s="1125"/>
    </row>
    <row r="2926" spans="1:8" ht="17" customHeight="1">
      <c r="A2926" s="1123" t="s">
        <v>608</v>
      </c>
      <c r="B2926" s="1124"/>
      <c r="C2926" s="1124"/>
      <c r="D2926" s="1064" t="s">
        <v>609</v>
      </c>
      <c r="E2926" s="1064"/>
      <c r="F2926" s="1124" t="s">
        <v>610</v>
      </c>
      <c r="G2926" s="1124"/>
      <c r="H2926" s="1125"/>
    </row>
    <row r="2927" spans="1:8" ht="17" customHeight="1">
      <c r="A2927" s="1082" t="s">
        <v>619</v>
      </c>
      <c r="B2927" s="1083"/>
      <c r="C2927" s="1083"/>
      <c r="D2927" s="1083"/>
      <c r="E2927" s="1083"/>
      <c r="F2927" s="1083"/>
      <c r="G2927" s="1083"/>
      <c r="H2927" s="1084"/>
    </row>
    <row r="2928" spans="1:8" ht="17" customHeight="1">
      <c r="A2928" s="339"/>
      <c r="B2928" s="369" t="s">
        <v>579</v>
      </c>
      <c r="C2928" s="1077" t="str">
        <f>IF('statement of marks'!H73="","",'statement of marks'!H73)</f>
        <v>v 067</v>
      </c>
      <c r="D2928" s="1077"/>
      <c r="E2928" s="1077"/>
      <c r="F2928" s="1077"/>
      <c r="G2928" s="1077"/>
      <c r="H2928" s="1078"/>
    </row>
    <row r="2929" spans="1:8" ht="17" customHeight="1">
      <c r="A2929" s="339"/>
      <c r="B2929" s="369" t="s">
        <v>580</v>
      </c>
      <c r="C2929" s="1077" t="str">
        <f>IF('statement of marks'!I73="","",'statement of marks'!I73)</f>
        <v>c 067</v>
      </c>
      <c r="D2929" s="1077"/>
      <c r="E2929" s="1077"/>
      <c r="F2929" s="1077"/>
      <c r="G2929" s="1077"/>
      <c r="H2929" s="1078"/>
    </row>
    <row r="2930" spans="1:8" ht="17" customHeight="1">
      <c r="A2930" s="339"/>
      <c r="B2930" s="369" t="s">
        <v>581</v>
      </c>
      <c r="C2930" s="1077" t="str">
        <f>IF('statement of marks'!J73="","",'statement of marks'!J73)</f>
        <v>l 067</v>
      </c>
      <c r="D2930" s="1077"/>
      <c r="E2930" s="1077"/>
      <c r="F2930" s="1077"/>
      <c r="G2930" s="1077"/>
      <c r="H2930" s="1078"/>
    </row>
    <row r="2931" spans="1:8" ht="17" customHeight="1">
      <c r="A2931" s="339"/>
      <c r="B2931" s="369" t="s">
        <v>587</v>
      </c>
      <c r="C2931" s="533" t="str">
        <f>IF('statement of marks'!F73="","",'statement of marks'!F73)</f>
        <v/>
      </c>
      <c r="D2931" s="534" t="s">
        <v>622</v>
      </c>
      <c r="E2931" s="1117" t="str">
        <f>IF('statement of marks'!G73="","",'statement of marks'!G73)</f>
        <v/>
      </c>
      <c r="F2931" s="1117"/>
      <c r="G2931" s="1117"/>
      <c r="H2931" s="1118"/>
    </row>
    <row r="2932" spans="1:8" ht="17" customHeight="1">
      <c r="A2932" s="339"/>
      <c r="B2932" s="369" t="s">
        <v>584</v>
      </c>
      <c r="C2932" s="535" t="s">
        <v>612</v>
      </c>
      <c r="D2932" s="536" t="s">
        <v>613</v>
      </c>
      <c r="E2932" s="536" t="s">
        <v>614</v>
      </c>
      <c r="F2932" s="536" t="s">
        <v>615</v>
      </c>
      <c r="G2932" s="536" t="s">
        <v>616</v>
      </c>
      <c r="H2932" s="341"/>
    </row>
    <row r="2933" spans="1:8" ht="17" customHeight="1">
      <c r="A2933" s="339"/>
      <c r="B2933" s="368" t="s">
        <v>617</v>
      </c>
      <c r="C2933" s="537" t="str">
        <f>IF(AND('statement of marks'!$D$3=1,'statement of marks'!ER73="mRrh.kZ"),'statement of marks'!$F$3,"")</f>
        <v/>
      </c>
      <c r="D2933" s="537" t="str">
        <f>IF(AND('statement of marks'!$D$3=2,'statement of marks'!ER73="mRrh.kZ"),'statement of marks'!$F$3,"")</f>
        <v/>
      </c>
      <c r="E2933" s="537" t="str">
        <f>IF(AND('statement of marks'!$D$3=3,'statement of marks'!ER73="mRrh.kZ"),'statement of marks'!$F$3,"")</f>
        <v/>
      </c>
      <c r="F2933" s="537" t="str">
        <f>IF(AND('statement of marks'!$D$3=4,'statement of marks'!ER73="mRrh.kZ"),'statement of marks'!$F$3,"")</f>
        <v/>
      </c>
      <c r="G2933" s="537" t="str">
        <f>IF(AND('statement of marks'!$D$3=5,'statement of marks'!ER73="mRrh.kZ"),'statement of marks'!$F$3,"")</f>
        <v/>
      </c>
      <c r="H2933" s="341"/>
    </row>
    <row r="2934" spans="1:8" ht="17" customHeight="1">
      <c r="A2934" s="339"/>
      <c r="B2934" s="368" t="str">
        <f>'statement of marks'!$DQ$5</f>
        <v>fgUnh</v>
      </c>
      <c r="C2934" s="538"/>
      <c r="D2934" s="539"/>
      <c r="E2934" s="540" t="str">
        <f>IF(OR('statement of marks'!$DS73="",E2933=""),"",'statement of marks'!$DS73)</f>
        <v/>
      </c>
      <c r="F2934" s="540" t="str">
        <f>IF(OR('statement of marks'!$DS73="",F2933=""),"",'statement of marks'!$DS73)</f>
        <v/>
      </c>
      <c r="G2934" s="540" t="str">
        <f>IF(OR('statement of marks'!$DS73="",G2933=""),"",'statement of marks'!$DS73)</f>
        <v/>
      </c>
      <c r="H2934" s="341"/>
    </row>
    <row r="2935" spans="1:8" ht="17" customHeight="1">
      <c r="A2935" s="339"/>
      <c r="B2935" s="549" t="str">
        <f>'statement of marks'!$DW$5</f>
        <v>mnwZ</v>
      </c>
      <c r="C2935" s="538"/>
      <c r="D2935" s="539"/>
      <c r="E2935" s="540" t="str">
        <f>IF(OR('statement of marks'!$DY73="",E2933=""),"",'statement of marks'!$DY73)</f>
        <v/>
      </c>
      <c r="F2935" s="540" t="str">
        <f>IF(OR('statement of marks'!$DY73="",F2933=""),"",'statement of marks'!$DY73)</f>
        <v/>
      </c>
      <c r="G2935" s="540" t="str">
        <f>IF(OR('statement of marks'!$DY73="",G2933=""),"",'statement of marks'!$DY73)</f>
        <v/>
      </c>
      <c r="H2935" s="341"/>
    </row>
    <row r="2936" spans="1:8" ht="17" customHeight="1">
      <c r="A2936" s="339"/>
      <c r="B2936" s="368" t="str">
        <f>'statement of marks'!$DT$5</f>
        <v>vaxszth</v>
      </c>
      <c r="C2936" s="538"/>
      <c r="D2936" s="539"/>
      <c r="E2936" s="540" t="str">
        <f>IF(OR('statement of marks'!$DV73="",E2933=""),"",'statement of marks'!$DV73)</f>
        <v/>
      </c>
      <c r="F2936" s="540" t="str">
        <f>IF(OR('statement of marks'!$DV73="",F2933=""),"",'statement of marks'!$DV73)</f>
        <v/>
      </c>
      <c r="G2936" s="540" t="str">
        <f>IF(OR('statement of marks'!$DV73="",G2933=""),"",'statement of marks'!$DV73)</f>
        <v/>
      </c>
      <c r="H2936" s="341"/>
    </row>
    <row r="2937" spans="1:8" ht="17" customHeight="1">
      <c r="A2937" s="339"/>
      <c r="B2937" s="368" t="str">
        <f>'statement of marks'!$DZ$5</f>
        <v>xf.kr</v>
      </c>
      <c r="C2937" s="538"/>
      <c r="D2937" s="539"/>
      <c r="E2937" s="540" t="str">
        <f>IF(OR('statement of marks'!$EB73="",E2933=""),"",'statement of marks'!$EB73)</f>
        <v/>
      </c>
      <c r="F2937" s="540" t="str">
        <f>IF(OR('statement of marks'!$EB73="",F2933=""),"",'statement of marks'!$EB73)</f>
        <v/>
      </c>
      <c r="G2937" s="540" t="str">
        <f>IF(OR('statement of marks'!$EB73="",G2933=""),"",'statement of marks'!$EB73)</f>
        <v/>
      </c>
      <c r="H2937" s="341"/>
    </row>
    <row r="2938" spans="1:8" ht="17" customHeight="1">
      <c r="A2938" s="339"/>
      <c r="B2938" s="368" t="str">
        <f>'statement of marks'!$EC$5</f>
        <v>Ik;kZoj.k v/;;u</v>
      </c>
      <c r="C2938" s="538"/>
      <c r="D2938" s="539"/>
      <c r="E2938" s="540" t="str">
        <f>IF(OR('statement of marks'!$EE73="",E2934=""),"",'statement of marks'!$EE73)</f>
        <v/>
      </c>
      <c r="F2938" s="540" t="str">
        <f>IF(OR('statement of marks'!$EE73="",F2934=""),"",'statement of marks'!$EE73)</f>
        <v/>
      </c>
      <c r="G2938" s="540" t="str">
        <f>IF(OR('statement of marks'!$EE73="",G2934=""),"",'statement of marks'!$EE73)</f>
        <v/>
      </c>
      <c r="H2938" s="341"/>
    </row>
    <row r="2939" spans="1:8" ht="17" customHeight="1">
      <c r="A2939" s="339"/>
      <c r="B2939" s="368" t="str">
        <f>'statement of marks'!$EF$5</f>
        <v>dk;kZuqHko</v>
      </c>
      <c r="C2939" s="538"/>
      <c r="D2939" s="539"/>
      <c r="E2939" s="540" t="str">
        <f>IF(OR('statement of marks'!$EH73="",E2933=""),"",'statement of marks'!$EH73)</f>
        <v/>
      </c>
      <c r="F2939" s="540" t="str">
        <f>IF(OR('statement of marks'!$EH73="",F2933=""),"",'statement of marks'!$EH73)</f>
        <v/>
      </c>
      <c r="G2939" s="540" t="str">
        <f>IF(OR('statement of marks'!$EH73="",G2933=""),"",'statement of marks'!$EH73)</f>
        <v/>
      </c>
      <c r="H2939" s="341"/>
    </row>
    <row r="2940" spans="1:8" ht="17" customHeight="1">
      <c r="A2940" s="339"/>
      <c r="B2940" s="368" t="str">
        <f>'statement of marks'!$EI$5</f>
        <v>dyk f'k{kk</v>
      </c>
      <c r="C2940" s="538"/>
      <c r="D2940" s="539"/>
      <c r="E2940" s="541" t="str">
        <f>IF(OR('statement of marks'!$EK73="",E2933=""),"",'statement of marks'!$EK73)</f>
        <v/>
      </c>
      <c r="F2940" s="541" t="str">
        <f>IF(OR('statement of marks'!$EK73="",F2933=""),"",'statement of marks'!$EK73)</f>
        <v/>
      </c>
      <c r="G2940" s="541" t="str">
        <f>IF(OR('statement of marks'!$EK73="",G2933=""),"",'statement of marks'!$EK73)</f>
        <v/>
      </c>
      <c r="H2940" s="341"/>
    </row>
    <row r="2941" spans="1:8" ht="17" customHeight="1">
      <c r="A2941" s="339"/>
      <c r="B2941" s="342" t="s">
        <v>649</v>
      </c>
      <c r="C2941" s="542" t="str">
        <f>C2933</f>
        <v/>
      </c>
      <c r="D2941" s="542" t="str">
        <f>D2933</f>
        <v/>
      </c>
      <c r="E2941" s="542" t="str">
        <f>E2933</f>
        <v/>
      </c>
      <c r="F2941" s="542" t="str">
        <f>F2933</f>
        <v/>
      </c>
      <c r="G2941" s="542" t="str">
        <f>G2933</f>
        <v/>
      </c>
      <c r="H2941" s="341"/>
    </row>
    <row r="2942" spans="1:8" ht="17" customHeight="1">
      <c r="A2942" s="339"/>
      <c r="B2942" s="368" t="str">
        <f>'statement of marks'!$EP$5</f>
        <v>Nk= mifLFkfr</v>
      </c>
      <c r="C2942" s="543"/>
      <c r="D2942" s="543"/>
      <c r="E2942" s="544" t="str">
        <f>IF(OR('statement of marks'!$EP73="",E2933=""),"",'statement of marks'!$EP73)</f>
        <v/>
      </c>
      <c r="F2942" s="544" t="str">
        <f>IF(OR('statement of marks'!$EP73="",F2933=""),"",'statement of marks'!$EP73)</f>
        <v/>
      </c>
      <c r="G2942" s="544" t="str">
        <f>IF(OR('statement of marks'!$EP73="",G2933=""),"",'statement of marks'!$EP73)</f>
        <v/>
      </c>
      <c r="H2942" s="341"/>
    </row>
    <row r="2943" spans="1:8" ht="17" customHeight="1">
      <c r="A2943" s="339"/>
      <c r="B2943" s="368" t="str">
        <f>'statement of marks'!$EO$5</f>
        <v>dqy ehfVax</v>
      </c>
      <c r="C2943" s="545"/>
      <c r="D2943" s="545"/>
      <c r="E2943" s="545" t="str">
        <f>IF(OR('statement of marks'!$EO73="",E2933=""),"",'statement of marks'!$EO73)</f>
        <v/>
      </c>
      <c r="F2943" s="545" t="str">
        <f>IF(OR('statement of marks'!$EO73="",F2933=""),"",'statement of marks'!$EO73)</f>
        <v/>
      </c>
      <c r="G2943" s="545" t="str">
        <f>IF(OR('statement of marks'!$EO73="",G2933=""),"",'statement of marks'!$EO73)</f>
        <v/>
      </c>
      <c r="H2943" s="341"/>
    </row>
    <row r="2944" spans="1:8" ht="17" customHeight="1">
      <c r="A2944" s="339"/>
      <c r="B2944" s="368" t="s">
        <v>620</v>
      </c>
      <c r="C2944" s="545" t="str">
        <f>IF(OR(C2942="",C2943=""),"",C2942/C2943*100)</f>
        <v/>
      </c>
      <c r="D2944" s="545" t="str">
        <f t="shared" ref="D2944:G2944" si="69">IF(OR(D2942="",D2943=""),"",D2942/D2943*100)</f>
        <v/>
      </c>
      <c r="E2944" s="545" t="str">
        <f t="shared" si="69"/>
        <v/>
      </c>
      <c r="F2944" s="545" t="str">
        <f t="shared" si="69"/>
        <v/>
      </c>
      <c r="G2944" s="545" t="str">
        <f t="shared" si="69"/>
        <v/>
      </c>
      <c r="H2944" s="341"/>
    </row>
    <row r="2945" spans="1:8" ht="17" customHeight="1">
      <c r="A2945" s="339"/>
      <c r="B2945" s="368" t="s">
        <v>621</v>
      </c>
      <c r="C2945" s="545"/>
      <c r="D2945" s="545"/>
      <c r="E2945" s="545"/>
      <c r="F2945" s="545"/>
      <c r="G2945" s="545"/>
      <c r="H2945" s="341"/>
    </row>
    <row r="2946" spans="1:8" ht="17" customHeight="1">
      <c r="A2946" s="339"/>
      <c r="B2946" s="369" t="s">
        <v>618</v>
      </c>
      <c r="C2946" s="1126" t="str">
        <f>IF('statement of marks'!EY73="","",'statement of marks'!EY73)</f>
        <v/>
      </c>
      <c r="D2946" s="1127"/>
      <c r="E2946" s="1127"/>
      <c r="F2946" s="1127"/>
      <c r="G2946" s="1127"/>
      <c r="H2946" s="1128"/>
    </row>
    <row r="2947" spans="1:8" ht="17" customHeight="1">
      <c r="A2947" s="1098"/>
      <c r="B2947" s="1099"/>
      <c r="C2947" s="1090"/>
      <c r="D2947" s="1090"/>
      <c r="E2947" s="1090"/>
      <c r="F2947" s="1091"/>
      <c r="G2947" s="1091"/>
      <c r="H2947" s="1092"/>
    </row>
    <row r="2948" spans="1:8" ht="17" customHeight="1" thickBot="1">
      <c r="A2948" s="1096" t="s">
        <v>623</v>
      </c>
      <c r="B2948" s="1097"/>
      <c r="C2948" s="1102" t="s">
        <v>73</v>
      </c>
      <c r="D2948" s="1102"/>
      <c r="E2948" s="1102"/>
      <c r="F2948" s="1103" t="s">
        <v>624</v>
      </c>
      <c r="G2948" s="1103"/>
      <c r="H2948" s="1104"/>
    </row>
    <row r="2949" spans="1:8" ht="17" customHeight="1">
      <c r="A2949" s="1079" t="s">
        <v>592</v>
      </c>
      <c r="B2949" s="1080"/>
      <c r="C2949" s="1080"/>
      <c r="D2949" s="1080"/>
      <c r="E2949" s="1080"/>
      <c r="F2949" s="1080"/>
      <c r="G2949" s="1080"/>
      <c r="H2949" s="1081"/>
    </row>
    <row r="2950" spans="1:8" ht="17" customHeight="1">
      <c r="A2950" s="1082" t="s">
        <v>611</v>
      </c>
      <c r="B2950" s="1083"/>
      <c r="C2950" s="1083"/>
      <c r="D2950" s="1083"/>
      <c r="E2950" s="1083"/>
      <c r="F2950" s="1083"/>
      <c r="G2950" s="1083"/>
      <c r="H2950" s="1084"/>
    </row>
    <row r="2951" spans="1:8" ht="17" customHeight="1">
      <c r="A2951" s="339"/>
      <c r="B2951" s="1085" t="s">
        <v>74</v>
      </c>
      <c r="C2951" s="1085"/>
      <c r="D2951" s="527">
        <f>YEAR(details!F74)</f>
        <v>1900</v>
      </c>
      <c r="E2951" s="528" t="s">
        <v>594</v>
      </c>
      <c r="F2951" s="527" t="str">
        <f>'statement of marks'!$F$3</f>
        <v>2015-16</v>
      </c>
      <c r="G2951" s="1085" t="s">
        <v>595</v>
      </c>
      <c r="H2951" s="1086"/>
    </row>
    <row r="2952" spans="1:8" ht="17" customHeight="1">
      <c r="A2952" s="339"/>
      <c r="B2952" s="1062" t="s">
        <v>593</v>
      </c>
      <c r="C2952" s="1063"/>
      <c r="D2952" s="1077" t="str">
        <f>'statement of marks'!$A$1</f>
        <v>jk- ck- ek/;fed fo|ky; uohu] fuEckgsM+k</v>
      </c>
      <c r="E2952" s="1077"/>
      <c r="F2952" s="1077"/>
      <c r="G2952" s="1077"/>
      <c r="H2952" s="1078"/>
    </row>
    <row r="2953" spans="1:8" ht="17" customHeight="1">
      <c r="A2953" s="339"/>
      <c r="B2953" s="1062" t="str">
        <f>'statement of marks'!$H$3</f>
        <v>fo|ky; dk Mk;l dksM+ →</v>
      </c>
      <c r="C2953" s="1063"/>
      <c r="D2953" s="1073" t="str">
        <f>'statement of marks'!$I$3</f>
        <v>00001</v>
      </c>
      <c r="E2953" s="1074"/>
      <c r="F2953" s="1075"/>
      <c r="G2953" s="1075"/>
      <c r="H2953" s="1076"/>
    </row>
    <row r="2954" spans="1:8" ht="17" customHeight="1">
      <c r="A2954" s="339"/>
      <c r="B2954" s="1062" t="s">
        <v>579</v>
      </c>
      <c r="C2954" s="1063"/>
      <c r="D2954" s="1077" t="str">
        <f>IF('statement of marks'!H74="","",'statement of marks'!H74)</f>
        <v>v 068</v>
      </c>
      <c r="E2954" s="1077"/>
      <c r="F2954" s="1077"/>
      <c r="G2954" s="1077"/>
      <c r="H2954" s="1078"/>
    </row>
    <row r="2955" spans="1:8" ht="17" customHeight="1">
      <c r="A2955" s="339"/>
      <c r="B2955" s="1062" t="s">
        <v>596</v>
      </c>
      <c r="C2955" s="1063"/>
      <c r="D2955" s="529" t="str">
        <f>IF('statement of marks'!C74="B","Nk=",IF('statement of marks'!C74="G","Nk=k",""))</f>
        <v/>
      </c>
      <c r="E2955" s="529" t="s">
        <v>585</v>
      </c>
      <c r="F2955" s="1111" t="str">
        <f>IF('statement of marks'!B74="","",'statement of marks'!B74)</f>
        <v/>
      </c>
      <c r="G2955" s="1111"/>
      <c r="H2955" s="1112"/>
    </row>
    <row r="2956" spans="1:8" ht="17" customHeight="1">
      <c r="A2956" s="339"/>
      <c r="B2956" s="1062" t="s">
        <v>581</v>
      </c>
      <c r="C2956" s="1063"/>
      <c r="D2956" s="1077" t="str">
        <f>IF('statement of marks'!J74="","",'statement of marks'!J74)</f>
        <v>l 068</v>
      </c>
      <c r="E2956" s="1077"/>
      <c r="F2956" s="1077"/>
      <c r="G2956" s="1077"/>
      <c r="H2956" s="1078"/>
    </row>
    <row r="2957" spans="1:8" ht="17" customHeight="1">
      <c r="A2957" s="339"/>
      <c r="B2957" s="1062" t="s">
        <v>580</v>
      </c>
      <c r="C2957" s="1063"/>
      <c r="D2957" s="1077" t="str">
        <f>IF('statement of marks'!I74="","",'statement of marks'!I74)</f>
        <v>c 068</v>
      </c>
      <c r="E2957" s="1077"/>
      <c r="F2957" s="1077"/>
      <c r="G2957" s="1077"/>
      <c r="H2957" s="1078"/>
    </row>
    <row r="2958" spans="1:8" ht="17" customHeight="1">
      <c r="A2958" s="339"/>
      <c r="B2958" s="1062" t="s">
        <v>598</v>
      </c>
      <c r="C2958" s="1063"/>
      <c r="D2958" s="1077" t="str">
        <f>IF(details!M74="","",details!M74)</f>
        <v/>
      </c>
      <c r="E2958" s="1077"/>
      <c r="F2958" s="1077"/>
      <c r="G2958" s="1077"/>
      <c r="H2958" s="1078"/>
    </row>
    <row r="2959" spans="1:8" ht="17" customHeight="1">
      <c r="A2959" s="339"/>
      <c r="B2959" s="1062" t="s">
        <v>648</v>
      </c>
      <c r="C2959" s="1063"/>
      <c r="D2959" s="1077" t="str">
        <f>IF(details!N74="","",details!N74)</f>
        <v/>
      </c>
      <c r="E2959" s="1077"/>
      <c r="F2959" s="1077"/>
      <c r="G2959" s="1077"/>
      <c r="H2959" s="1078"/>
    </row>
    <row r="2960" spans="1:8" ht="17" customHeight="1">
      <c r="A2960" s="339"/>
      <c r="B2960" s="1062" t="s">
        <v>71</v>
      </c>
      <c r="C2960" s="1063"/>
      <c r="D2960" s="530">
        <f>'statement of marks'!$D$3</f>
        <v>3</v>
      </c>
      <c r="E2960" s="531" t="s">
        <v>583</v>
      </c>
      <c r="F2960" s="530" t="str">
        <f>IF('statement of marks'!E74="","",'statement of marks'!E74)</f>
        <v/>
      </c>
      <c r="G2960" s="531" t="s">
        <v>597</v>
      </c>
      <c r="H2960" s="340" t="str">
        <f>IF(details!F74="","",details!F74)</f>
        <v/>
      </c>
    </row>
    <row r="2961" spans="1:8" ht="17" customHeight="1">
      <c r="A2961" s="339"/>
      <c r="B2961" s="1062" t="s">
        <v>587</v>
      </c>
      <c r="C2961" s="1063"/>
      <c r="D2961" s="1115" t="str">
        <f>IF('statement of marks'!F74="","",'statement of marks'!F74)</f>
        <v/>
      </c>
      <c r="E2961" s="1115"/>
      <c r="F2961" s="1115"/>
      <c r="G2961" s="1115"/>
      <c r="H2961" s="1116"/>
    </row>
    <row r="2962" spans="1:8" ht="17" customHeight="1">
      <c r="A2962" s="339"/>
      <c r="B2962" s="1062" t="s">
        <v>588</v>
      </c>
      <c r="C2962" s="1063"/>
      <c r="D2962" s="1117" t="str">
        <f>IF('statement of marks'!G74="","",'statement of marks'!G74)</f>
        <v/>
      </c>
      <c r="E2962" s="1117"/>
      <c r="F2962" s="1117"/>
      <c r="G2962" s="1117"/>
      <c r="H2962" s="1118"/>
    </row>
    <row r="2963" spans="1:8" ht="17" customHeight="1">
      <c r="A2963" s="339"/>
      <c r="B2963" s="1087" t="s">
        <v>599</v>
      </c>
      <c r="C2963" s="1088"/>
      <c r="D2963" s="1088"/>
      <c r="E2963" s="1089"/>
      <c r="F2963" s="1119" t="str">
        <f>IF(details!P74="","",details!P74)</f>
        <v/>
      </c>
      <c r="G2963" s="1119"/>
      <c r="H2963" s="1120"/>
    </row>
    <row r="2964" spans="1:8" ht="17" customHeight="1">
      <c r="A2964" s="339"/>
      <c r="B2964" s="1062" t="s">
        <v>603</v>
      </c>
      <c r="C2964" s="1063"/>
      <c r="D2964" s="1077" t="str">
        <f>IF(details!L74="","",details!L74)</f>
        <v>Ik 068</v>
      </c>
      <c r="E2964" s="1077"/>
      <c r="F2964" s="1077"/>
      <c r="G2964" s="1077"/>
      <c r="H2964" s="1078"/>
    </row>
    <row r="2965" spans="1:8" ht="17" customHeight="1">
      <c r="A2965" s="339"/>
      <c r="B2965" s="1062" t="s">
        <v>604</v>
      </c>
      <c r="C2965" s="1063"/>
      <c r="D2965" s="1077" t="str">
        <f>IF(details!O74="","",details!O74)</f>
        <v/>
      </c>
      <c r="E2965" s="1077"/>
      <c r="F2965" s="1077"/>
      <c r="G2965" s="1077"/>
      <c r="H2965" s="1078"/>
    </row>
    <row r="2966" spans="1:8" ht="17" customHeight="1">
      <c r="A2966" s="339"/>
      <c r="B2966" s="1062" t="s">
        <v>605</v>
      </c>
      <c r="C2966" s="1063"/>
      <c r="D2966" s="532" t="str">
        <f>IF('statement of marks'!ER74="mRrh.kZ",'statement of marks'!$D$3,"")</f>
        <v/>
      </c>
      <c r="E2966" s="1065" t="s">
        <v>606</v>
      </c>
      <c r="F2966" s="1065"/>
      <c r="G2966" s="1113" t="str">
        <f>IF(D2966="","",D2966+1)</f>
        <v/>
      </c>
      <c r="H2966" s="1114"/>
    </row>
    <row r="2967" spans="1:8" ht="17" customHeight="1">
      <c r="A2967" s="339"/>
      <c r="B2967" s="1062" t="s">
        <v>607</v>
      </c>
      <c r="C2967" s="1063"/>
      <c r="D2967" s="1129">
        <f>IF(details!$L$4="","",details!$L$4)</f>
        <v>42460</v>
      </c>
      <c r="E2967" s="1130"/>
      <c r="F2967" s="1121"/>
      <c r="G2967" s="1121"/>
      <c r="H2967" s="1122"/>
    </row>
    <row r="2968" spans="1:8" ht="17" customHeight="1">
      <c r="A2968" s="339"/>
      <c r="B2968" s="1121"/>
      <c r="C2968" s="1121"/>
      <c r="D2968" s="1066"/>
      <c r="E2968" s="1067"/>
      <c r="F2968" s="1124"/>
      <c r="G2968" s="1124"/>
      <c r="H2968" s="1125"/>
    </row>
    <row r="2969" spans="1:8" ht="17" customHeight="1">
      <c r="A2969" s="339"/>
      <c r="B2969" s="1121" t="str">
        <f>IF(details!$H$4="","",details!$H$4)</f>
        <v>Jherh js[kk oekZ</v>
      </c>
      <c r="C2969" s="1121"/>
      <c r="D2969" s="1066"/>
      <c r="E2969" s="1067"/>
      <c r="F2969" s="1124" t="str">
        <f>IF(details!$E$4="","",details!$E$4)</f>
        <v>Jh jk/ks';ke tk'kh</v>
      </c>
      <c r="G2969" s="1124"/>
      <c r="H2969" s="1125"/>
    </row>
    <row r="2970" spans="1:8" ht="17" customHeight="1">
      <c r="A2970" s="1123" t="s">
        <v>608</v>
      </c>
      <c r="B2970" s="1124"/>
      <c r="C2970" s="1124"/>
      <c r="D2970" s="1064" t="s">
        <v>609</v>
      </c>
      <c r="E2970" s="1064"/>
      <c r="F2970" s="1124" t="s">
        <v>610</v>
      </c>
      <c r="G2970" s="1124"/>
      <c r="H2970" s="1125"/>
    </row>
    <row r="2971" spans="1:8" ht="17" customHeight="1">
      <c r="A2971" s="1082" t="s">
        <v>619</v>
      </c>
      <c r="B2971" s="1083"/>
      <c r="C2971" s="1083"/>
      <c r="D2971" s="1083"/>
      <c r="E2971" s="1083"/>
      <c r="F2971" s="1083"/>
      <c r="G2971" s="1083"/>
      <c r="H2971" s="1084"/>
    </row>
    <row r="2972" spans="1:8" ht="17" customHeight="1">
      <c r="A2972" s="339"/>
      <c r="B2972" s="369" t="s">
        <v>579</v>
      </c>
      <c r="C2972" s="1077" t="str">
        <f>IF('statement of marks'!H74="","",'statement of marks'!H74)</f>
        <v>v 068</v>
      </c>
      <c r="D2972" s="1077"/>
      <c r="E2972" s="1077"/>
      <c r="F2972" s="1077"/>
      <c r="G2972" s="1077"/>
      <c r="H2972" s="1078"/>
    </row>
    <row r="2973" spans="1:8" ht="17" customHeight="1">
      <c r="A2973" s="339"/>
      <c r="B2973" s="369" t="s">
        <v>580</v>
      </c>
      <c r="C2973" s="1077" t="str">
        <f>IF('statement of marks'!I74="","",'statement of marks'!I74)</f>
        <v>c 068</v>
      </c>
      <c r="D2973" s="1077"/>
      <c r="E2973" s="1077"/>
      <c r="F2973" s="1077"/>
      <c r="G2973" s="1077"/>
      <c r="H2973" s="1078"/>
    </row>
    <row r="2974" spans="1:8" ht="17" customHeight="1">
      <c r="A2974" s="339"/>
      <c r="B2974" s="369" t="s">
        <v>581</v>
      </c>
      <c r="C2974" s="1077" t="str">
        <f>IF('statement of marks'!J74="","",'statement of marks'!J74)</f>
        <v>l 068</v>
      </c>
      <c r="D2974" s="1077"/>
      <c r="E2974" s="1077"/>
      <c r="F2974" s="1077"/>
      <c r="G2974" s="1077"/>
      <c r="H2974" s="1078"/>
    </row>
    <row r="2975" spans="1:8" ht="17" customHeight="1">
      <c r="A2975" s="339"/>
      <c r="B2975" s="369" t="s">
        <v>587</v>
      </c>
      <c r="C2975" s="533" t="str">
        <f>IF('statement of marks'!F74="","",'statement of marks'!F74)</f>
        <v/>
      </c>
      <c r="D2975" s="534" t="s">
        <v>622</v>
      </c>
      <c r="E2975" s="1117" t="str">
        <f>IF('statement of marks'!G74="","",'statement of marks'!G74)</f>
        <v/>
      </c>
      <c r="F2975" s="1117"/>
      <c r="G2975" s="1117"/>
      <c r="H2975" s="1118"/>
    </row>
    <row r="2976" spans="1:8" ht="17" customHeight="1">
      <c r="A2976" s="339"/>
      <c r="B2976" s="369" t="s">
        <v>584</v>
      </c>
      <c r="C2976" s="535" t="s">
        <v>612</v>
      </c>
      <c r="D2976" s="536" t="s">
        <v>613</v>
      </c>
      <c r="E2976" s="536" t="s">
        <v>614</v>
      </c>
      <c r="F2976" s="536" t="s">
        <v>615</v>
      </c>
      <c r="G2976" s="536" t="s">
        <v>616</v>
      </c>
      <c r="H2976" s="341"/>
    </row>
    <row r="2977" spans="1:8" ht="17" customHeight="1">
      <c r="A2977" s="339"/>
      <c r="B2977" s="368" t="s">
        <v>617</v>
      </c>
      <c r="C2977" s="537" t="str">
        <f>IF(AND('statement of marks'!$D$3=1,'statement of marks'!ER74="mRrh.kZ"),'statement of marks'!$F$3,"")</f>
        <v/>
      </c>
      <c r="D2977" s="537" t="str">
        <f>IF(AND('statement of marks'!$D$3=2,'statement of marks'!ER74="mRrh.kZ"),'statement of marks'!$F$3,"")</f>
        <v/>
      </c>
      <c r="E2977" s="537" t="str">
        <f>IF(AND('statement of marks'!$D$3=3,'statement of marks'!ER74="mRrh.kZ"),'statement of marks'!$F$3,"")</f>
        <v/>
      </c>
      <c r="F2977" s="537" t="str">
        <f>IF(AND('statement of marks'!$D$3=4,'statement of marks'!ER74="mRrh.kZ"),'statement of marks'!$F$3,"")</f>
        <v/>
      </c>
      <c r="G2977" s="537" t="str">
        <f>IF(AND('statement of marks'!$D$3=5,'statement of marks'!ER74="mRrh.kZ"),'statement of marks'!$F$3,"")</f>
        <v/>
      </c>
      <c r="H2977" s="341"/>
    </row>
    <row r="2978" spans="1:8" ht="17" customHeight="1">
      <c r="A2978" s="339"/>
      <c r="B2978" s="368" t="str">
        <f>'statement of marks'!$DQ$5</f>
        <v>fgUnh</v>
      </c>
      <c r="C2978" s="538"/>
      <c r="D2978" s="539"/>
      <c r="E2978" s="540" t="str">
        <f>IF(OR('statement of marks'!$DS74="",E2977=""),"",'statement of marks'!$DS74)</f>
        <v/>
      </c>
      <c r="F2978" s="540" t="str">
        <f>IF(OR('statement of marks'!$DS74="",F2977=""),"",'statement of marks'!$DS74)</f>
        <v/>
      </c>
      <c r="G2978" s="540" t="str">
        <f>IF(OR('statement of marks'!$DS74="",G2977=""),"",'statement of marks'!$DS74)</f>
        <v/>
      </c>
      <c r="H2978" s="341"/>
    </row>
    <row r="2979" spans="1:8" ht="17" customHeight="1">
      <c r="A2979" s="339"/>
      <c r="B2979" s="549" t="str">
        <f>'statement of marks'!$DW$5</f>
        <v>mnwZ</v>
      </c>
      <c r="C2979" s="538"/>
      <c r="D2979" s="539"/>
      <c r="E2979" s="540" t="str">
        <f>IF(OR('statement of marks'!$DY74="",E2977=""),"",'statement of marks'!$DY74)</f>
        <v/>
      </c>
      <c r="F2979" s="540" t="str">
        <f>IF(OR('statement of marks'!$DY74="",F2977=""),"",'statement of marks'!$DY74)</f>
        <v/>
      </c>
      <c r="G2979" s="540" t="str">
        <f>IF(OR('statement of marks'!$DY74="",G2977=""),"",'statement of marks'!$DY74)</f>
        <v/>
      </c>
      <c r="H2979" s="341"/>
    </row>
    <row r="2980" spans="1:8" ht="17" customHeight="1">
      <c r="A2980" s="339"/>
      <c r="B2980" s="368" t="str">
        <f>'statement of marks'!$DT$5</f>
        <v>vaxszth</v>
      </c>
      <c r="C2980" s="538"/>
      <c r="D2980" s="539"/>
      <c r="E2980" s="540" t="str">
        <f>IF(OR('statement of marks'!$DV74="",E2977=""),"",'statement of marks'!$DV74)</f>
        <v/>
      </c>
      <c r="F2980" s="540" t="str">
        <f>IF(OR('statement of marks'!$DV74="",F2977=""),"",'statement of marks'!$DV74)</f>
        <v/>
      </c>
      <c r="G2980" s="540" t="str">
        <f>IF(OR('statement of marks'!$DV74="",G2977=""),"",'statement of marks'!$DV74)</f>
        <v/>
      </c>
      <c r="H2980" s="341"/>
    </row>
    <row r="2981" spans="1:8" ht="17" customHeight="1">
      <c r="A2981" s="339"/>
      <c r="B2981" s="368" t="str">
        <f>'statement of marks'!$DZ$5</f>
        <v>xf.kr</v>
      </c>
      <c r="C2981" s="538"/>
      <c r="D2981" s="539"/>
      <c r="E2981" s="540" t="str">
        <f>IF(OR('statement of marks'!$EB74="",E2977=""),"",'statement of marks'!$EB74)</f>
        <v/>
      </c>
      <c r="F2981" s="540" t="str">
        <f>IF(OR('statement of marks'!$EB74="",F2977=""),"",'statement of marks'!$EB74)</f>
        <v/>
      </c>
      <c r="G2981" s="540" t="str">
        <f>IF(OR('statement of marks'!$EB74="",G2977=""),"",'statement of marks'!$EB74)</f>
        <v/>
      </c>
      <c r="H2981" s="341"/>
    </row>
    <row r="2982" spans="1:8" ht="17" customHeight="1">
      <c r="A2982" s="339"/>
      <c r="B2982" s="368" t="str">
        <f>'statement of marks'!$EC$5</f>
        <v>Ik;kZoj.k v/;;u</v>
      </c>
      <c r="C2982" s="538"/>
      <c r="D2982" s="539"/>
      <c r="E2982" s="540" t="str">
        <f>IF(OR('statement of marks'!$EE74="",E2978=""),"",'statement of marks'!$EE74)</f>
        <v/>
      </c>
      <c r="F2982" s="540" t="str">
        <f>IF(OR('statement of marks'!$EE74="",F2978=""),"",'statement of marks'!$EE74)</f>
        <v/>
      </c>
      <c r="G2982" s="540" t="str">
        <f>IF(OR('statement of marks'!$EE74="",G2978=""),"",'statement of marks'!$EE74)</f>
        <v/>
      </c>
      <c r="H2982" s="341"/>
    </row>
    <row r="2983" spans="1:8" ht="17" customHeight="1">
      <c r="A2983" s="339"/>
      <c r="B2983" s="368" t="str">
        <f>'statement of marks'!$EF$5</f>
        <v>dk;kZuqHko</v>
      </c>
      <c r="C2983" s="538"/>
      <c r="D2983" s="539"/>
      <c r="E2983" s="540" t="str">
        <f>IF(OR('statement of marks'!$EH74="",E2977=""),"",'statement of marks'!$EH74)</f>
        <v/>
      </c>
      <c r="F2983" s="540" t="str">
        <f>IF(OR('statement of marks'!$EH74="",F2977=""),"",'statement of marks'!$EH74)</f>
        <v/>
      </c>
      <c r="G2983" s="540" t="str">
        <f>IF(OR('statement of marks'!$EH74="",G2977=""),"",'statement of marks'!$EH74)</f>
        <v/>
      </c>
      <c r="H2983" s="341"/>
    </row>
    <row r="2984" spans="1:8" ht="17" customHeight="1">
      <c r="A2984" s="339"/>
      <c r="B2984" s="368" t="str">
        <f>'statement of marks'!$EI$5</f>
        <v>dyk f'k{kk</v>
      </c>
      <c r="C2984" s="538"/>
      <c r="D2984" s="539"/>
      <c r="E2984" s="541" t="str">
        <f>IF(OR('statement of marks'!$EK74="",E2977=""),"",'statement of marks'!$EK74)</f>
        <v/>
      </c>
      <c r="F2984" s="541" t="str">
        <f>IF(OR('statement of marks'!$EK74="",F2977=""),"",'statement of marks'!$EK74)</f>
        <v/>
      </c>
      <c r="G2984" s="541" t="str">
        <f>IF(OR('statement of marks'!$EK74="",G2977=""),"",'statement of marks'!$EK74)</f>
        <v/>
      </c>
      <c r="H2984" s="341"/>
    </row>
    <row r="2985" spans="1:8" ht="17" customHeight="1">
      <c r="A2985" s="339"/>
      <c r="B2985" s="342" t="s">
        <v>649</v>
      </c>
      <c r="C2985" s="542" t="str">
        <f>C2977</f>
        <v/>
      </c>
      <c r="D2985" s="542" t="str">
        <f>D2977</f>
        <v/>
      </c>
      <c r="E2985" s="542" t="str">
        <f>E2977</f>
        <v/>
      </c>
      <c r="F2985" s="542" t="str">
        <f>F2977</f>
        <v/>
      </c>
      <c r="G2985" s="542" t="str">
        <f>G2977</f>
        <v/>
      </c>
      <c r="H2985" s="341"/>
    </row>
    <row r="2986" spans="1:8" ht="17" customHeight="1">
      <c r="A2986" s="339"/>
      <c r="B2986" s="368" t="str">
        <f>'statement of marks'!$EP$5</f>
        <v>Nk= mifLFkfr</v>
      </c>
      <c r="C2986" s="543"/>
      <c r="D2986" s="543"/>
      <c r="E2986" s="544" t="str">
        <f>IF(OR('statement of marks'!$EP74="",E2977=""),"",'statement of marks'!$EP74)</f>
        <v/>
      </c>
      <c r="F2986" s="544" t="str">
        <f>IF(OR('statement of marks'!$EP74="",F2977=""),"",'statement of marks'!$EP74)</f>
        <v/>
      </c>
      <c r="G2986" s="544" t="str">
        <f>IF(OR('statement of marks'!$EP74="",G2977=""),"",'statement of marks'!$EP74)</f>
        <v/>
      </c>
      <c r="H2986" s="341"/>
    </row>
    <row r="2987" spans="1:8" ht="17" customHeight="1">
      <c r="A2987" s="339"/>
      <c r="B2987" s="368" t="str">
        <f>'statement of marks'!$EO$5</f>
        <v>dqy ehfVax</v>
      </c>
      <c r="C2987" s="545"/>
      <c r="D2987" s="545"/>
      <c r="E2987" s="545" t="str">
        <f>IF(OR('statement of marks'!$EO74="",E2977=""),"",'statement of marks'!$EO74)</f>
        <v/>
      </c>
      <c r="F2987" s="545" t="str">
        <f>IF(OR('statement of marks'!$EO74="",F2977=""),"",'statement of marks'!$EO74)</f>
        <v/>
      </c>
      <c r="G2987" s="545" t="str">
        <f>IF(OR('statement of marks'!$EO74="",G2977=""),"",'statement of marks'!$EO74)</f>
        <v/>
      </c>
      <c r="H2987" s="341"/>
    </row>
    <row r="2988" spans="1:8" ht="17" customHeight="1">
      <c r="A2988" s="339"/>
      <c r="B2988" s="368" t="s">
        <v>620</v>
      </c>
      <c r="C2988" s="545" t="str">
        <f>IF(OR(C2986="",C2987=""),"",C2986/C2987*100)</f>
        <v/>
      </c>
      <c r="D2988" s="545" t="str">
        <f t="shared" ref="D2988:G2988" si="70">IF(OR(D2986="",D2987=""),"",D2986/D2987*100)</f>
        <v/>
      </c>
      <c r="E2988" s="545" t="str">
        <f t="shared" si="70"/>
        <v/>
      </c>
      <c r="F2988" s="545" t="str">
        <f t="shared" si="70"/>
        <v/>
      </c>
      <c r="G2988" s="545" t="str">
        <f t="shared" si="70"/>
        <v/>
      </c>
      <c r="H2988" s="341"/>
    </row>
    <row r="2989" spans="1:8" ht="17" customHeight="1">
      <c r="A2989" s="339"/>
      <c r="B2989" s="368" t="s">
        <v>621</v>
      </c>
      <c r="C2989" s="545"/>
      <c r="D2989" s="545"/>
      <c r="E2989" s="545"/>
      <c r="F2989" s="545"/>
      <c r="G2989" s="545"/>
      <c r="H2989" s="341"/>
    </row>
    <row r="2990" spans="1:8" ht="17" customHeight="1">
      <c r="A2990" s="339"/>
      <c r="B2990" s="369" t="s">
        <v>618</v>
      </c>
      <c r="C2990" s="1126" t="str">
        <f>IF('statement of marks'!EY74="","",'statement of marks'!EY74)</f>
        <v/>
      </c>
      <c r="D2990" s="1127"/>
      <c r="E2990" s="1127"/>
      <c r="F2990" s="1127"/>
      <c r="G2990" s="1127"/>
      <c r="H2990" s="1128"/>
    </row>
    <row r="2991" spans="1:8" ht="17" customHeight="1">
      <c r="A2991" s="1098"/>
      <c r="B2991" s="1099"/>
      <c r="C2991" s="1090"/>
      <c r="D2991" s="1090"/>
      <c r="E2991" s="1090"/>
      <c r="F2991" s="1091"/>
      <c r="G2991" s="1091"/>
      <c r="H2991" s="1092"/>
    </row>
    <row r="2992" spans="1:8" ht="17" customHeight="1" thickBot="1">
      <c r="A2992" s="1096" t="s">
        <v>623</v>
      </c>
      <c r="B2992" s="1097"/>
      <c r="C2992" s="1102" t="s">
        <v>73</v>
      </c>
      <c r="D2992" s="1102"/>
      <c r="E2992" s="1102"/>
      <c r="F2992" s="1103" t="s">
        <v>624</v>
      </c>
      <c r="G2992" s="1103"/>
      <c r="H2992" s="1104"/>
    </row>
    <row r="2993" spans="1:8" ht="17" customHeight="1">
      <c r="A2993" s="1079" t="s">
        <v>592</v>
      </c>
      <c r="B2993" s="1080"/>
      <c r="C2993" s="1080"/>
      <c r="D2993" s="1080"/>
      <c r="E2993" s="1080"/>
      <c r="F2993" s="1080"/>
      <c r="G2993" s="1080"/>
      <c r="H2993" s="1081"/>
    </row>
    <row r="2994" spans="1:8" ht="17" customHeight="1">
      <c r="A2994" s="1082" t="s">
        <v>611</v>
      </c>
      <c r="B2994" s="1083"/>
      <c r="C2994" s="1083"/>
      <c r="D2994" s="1083"/>
      <c r="E2994" s="1083"/>
      <c r="F2994" s="1083"/>
      <c r="G2994" s="1083"/>
      <c r="H2994" s="1084"/>
    </row>
    <row r="2995" spans="1:8" ht="17" customHeight="1">
      <c r="A2995" s="339"/>
      <c r="B2995" s="1085" t="s">
        <v>74</v>
      </c>
      <c r="C2995" s="1085"/>
      <c r="D2995" s="527">
        <f>YEAR(details!F75)</f>
        <v>1900</v>
      </c>
      <c r="E2995" s="528" t="s">
        <v>594</v>
      </c>
      <c r="F2995" s="527" t="str">
        <f>'statement of marks'!$F$3</f>
        <v>2015-16</v>
      </c>
      <c r="G2995" s="1085" t="s">
        <v>595</v>
      </c>
      <c r="H2995" s="1086"/>
    </row>
    <row r="2996" spans="1:8" ht="17" customHeight="1">
      <c r="A2996" s="339"/>
      <c r="B2996" s="1062" t="s">
        <v>593</v>
      </c>
      <c r="C2996" s="1063"/>
      <c r="D2996" s="1077" t="str">
        <f>'statement of marks'!$A$1</f>
        <v>jk- ck- ek/;fed fo|ky; uohu] fuEckgsM+k</v>
      </c>
      <c r="E2996" s="1077"/>
      <c r="F2996" s="1077"/>
      <c r="G2996" s="1077"/>
      <c r="H2996" s="1078"/>
    </row>
    <row r="2997" spans="1:8" ht="17" customHeight="1">
      <c r="A2997" s="339"/>
      <c r="B2997" s="1062" t="str">
        <f>'statement of marks'!$H$3</f>
        <v>fo|ky; dk Mk;l dksM+ →</v>
      </c>
      <c r="C2997" s="1063"/>
      <c r="D2997" s="1073" t="str">
        <f>'statement of marks'!$I$3</f>
        <v>00001</v>
      </c>
      <c r="E2997" s="1074"/>
      <c r="F2997" s="1075"/>
      <c r="G2997" s="1075"/>
      <c r="H2997" s="1076"/>
    </row>
    <row r="2998" spans="1:8" ht="17" customHeight="1">
      <c r="A2998" s="339"/>
      <c r="B2998" s="1062" t="s">
        <v>579</v>
      </c>
      <c r="C2998" s="1063"/>
      <c r="D2998" s="1077" t="str">
        <f>IF('statement of marks'!H75="","",'statement of marks'!H75)</f>
        <v>v 069</v>
      </c>
      <c r="E2998" s="1077"/>
      <c r="F2998" s="1077"/>
      <c r="G2998" s="1077"/>
      <c r="H2998" s="1078"/>
    </row>
    <row r="2999" spans="1:8" ht="17" customHeight="1">
      <c r="A2999" s="339"/>
      <c r="B2999" s="1062" t="s">
        <v>596</v>
      </c>
      <c r="C2999" s="1063"/>
      <c r="D2999" s="529" t="str">
        <f>IF('statement of marks'!C75="B","Nk=",IF('statement of marks'!C75="G","Nk=k",""))</f>
        <v/>
      </c>
      <c r="E2999" s="529" t="s">
        <v>585</v>
      </c>
      <c r="F2999" s="1111" t="str">
        <f>IF('statement of marks'!B75="","",'statement of marks'!B75)</f>
        <v/>
      </c>
      <c r="G2999" s="1111"/>
      <c r="H2999" s="1112"/>
    </row>
    <row r="3000" spans="1:8" ht="17" customHeight="1">
      <c r="A3000" s="339"/>
      <c r="B3000" s="1062" t="s">
        <v>581</v>
      </c>
      <c r="C3000" s="1063"/>
      <c r="D3000" s="1077" t="str">
        <f>IF('statement of marks'!J75="","",'statement of marks'!J75)</f>
        <v>l 069</v>
      </c>
      <c r="E3000" s="1077"/>
      <c r="F3000" s="1077"/>
      <c r="G3000" s="1077"/>
      <c r="H3000" s="1078"/>
    </row>
    <row r="3001" spans="1:8" ht="17" customHeight="1">
      <c r="A3001" s="339"/>
      <c r="B3001" s="1062" t="s">
        <v>580</v>
      </c>
      <c r="C3001" s="1063"/>
      <c r="D3001" s="1077" t="str">
        <f>IF('statement of marks'!I75="","",'statement of marks'!I75)</f>
        <v>c 069</v>
      </c>
      <c r="E3001" s="1077"/>
      <c r="F3001" s="1077"/>
      <c r="G3001" s="1077"/>
      <c r="H3001" s="1078"/>
    </row>
    <row r="3002" spans="1:8" ht="17" customHeight="1">
      <c r="A3002" s="339"/>
      <c r="B3002" s="1062" t="s">
        <v>598</v>
      </c>
      <c r="C3002" s="1063"/>
      <c r="D3002" s="1077" t="str">
        <f>IF(details!M75="","",details!M75)</f>
        <v/>
      </c>
      <c r="E3002" s="1077"/>
      <c r="F3002" s="1077"/>
      <c r="G3002" s="1077"/>
      <c r="H3002" s="1078"/>
    </row>
    <row r="3003" spans="1:8" ht="17" customHeight="1">
      <c r="A3003" s="339"/>
      <c r="B3003" s="1062" t="s">
        <v>648</v>
      </c>
      <c r="C3003" s="1063"/>
      <c r="D3003" s="1077" t="str">
        <f>IF(details!N75="","",details!N75)</f>
        <v/>
      </c>
      <c r="E3003" s="1077"/>
      <c r="F3003" s="1077"/>
      <c r="G3003" s="1077"/>
      <c r="H3003" s="1078"/>
    </row>
    <row r="3004" spans="1:8" ht="17" customHeight="1">
      <c r="A3004" s="339"/>
      <c r="B3004" s="1062" t="s">
        <v>71</v>
      </c>
      <c r="C3004" s="1063"/>
      <c r="D3004" s="530">
        <f>'statement of marks'!$D$3</f>
        <v>3</v>
      </c>
      <c r="E3004" s="531" t="s">
        <v>583</v>
      </c>
      <c r="F3004" s="530" t="str">
        <f>IF('statement of marks'!E75="","",'statement of marks'!E75)</f>
        <v/>
      </c>
      <c r="G3004" s="531" t="s">
        <v>597</v>
      </c>
      <c r="H3004" s="340" t="str">
        <f>IF(details!F75="","",details!F75)</f>
        <v/>
      </c>
    </row>
    <row r="3005" spans="1:8" ht="17" customHeight="1">
      <c r="A3005" s="339"/>
      <c r="B3005" s="1062" t="s">
        <v>587</v>
      </c>
      <c r="C3005" s="1063"/>
      <c r="D3005" s="1115" t="str">
        <f>IF('statement of marks'!F75="","",'statement of marks'!F75)</f>
        <v/>
      </c>
      <c r="E3005" s="1115"/>
      <c r="F3005" s="1115"/>
      <c r="G3005" s="1115"/>
      <c r="H3005" s="1116"/>
    </row>
    <row r="3006" spans="1:8" ht="17" customHeight="1">
      <c r="A3006" s="339"/>
      <c r="B3006" s="1062" t="s">
        <v>588</v>
      </c>
      <c r="C3006" s="1063"/>
      <c r="D3006" s="1117" t="str">
        <f>IF('statement of marks'!G75="","",'statement of marks'!G75)</f>
        <v/>
      </c>
      <c r="E3006" s="1117"/>
      <c r="F3006" s="1117"/>
      <c r="G3006" s="1117"/>
      <c r="H3006" s="1118"/>
    </row>
    <row r="3007" spans="1:8" ht="17" customHeight="1">
      <c r="A3007" s="339"/>
      <c r="B3007" s="1087" t="s">
        <v>599</v>
      </c>
      <c r="C3007" s="1088"/>
      <c r="D3007" s="1088"/>
      <c r="E3007" s="1089"/>
      <c r="F3007" s="1119" t="str">
        <f>IF(details!P75="","",details!P75)</f>
        <v/>
      </c>
      <c r="G3007" s="1119"/>
      <c r="H3007" s="1120"/>
    </row>
    <row r="3008" spans="1:8" ht="17" customHeight="1">
      <c r="A3008" s="339"/>
      <c r="B3008" s="1062" t="s">
        <v>603</v>
      </c>
      <c r="C3008" s="1063"/>
      <c r="D3008" s="1077" t="str">
        <f>IF(details!L75="","",details!L75)</f>
        <v>Ik 069</v>
      </c>
      <c r="E3008" s="1077"/>
      <c r="F3008" s="1077"/>
      <c r="G3008" s="1077"/>
      <c r="H3008" s="1078"/>
    </row>
    <row r="3009" spans="1:8" ht="17" customHeight="1">
      <c r="A3009" s="339"/>
      <c r="B3009" s="1062" t="s">
        <v>604</v>
      </c>
      <c r="C3009" s="1063"/>
      <c r="D3009" s="1077" t="str">
        <f>IF(details!O75="","",details!O75)</f>
        <v/>
      </c>
      <c r="E3009" s="1077"/>
      <c r="F3009" s="1077"/>
      <c r="G3009" s="1077"/>
      <c r="H3009" s="1078"/>
    </row>
    <row r="3010" spans="1:8" ht="17" customHeight="1">
      <c r="A3010" s="339"/>
      <c r="B3010" s="1062" t="s">
        <v>605</v>
      </c>
      <c r="C3010" s="1063"/>
      <c r="D3010" s="532" t="str">
        <f>IF('statement of marks'!ER75="mRrh.kZ",'statement of marks'!$D$3,"")</f>
        <v/>
      </c>
      <c r="E3010" s="1065" t="s">
        <v>606</v>
      </c>
      <c r="F3010" s="1065"/>
      <c r="G3010" s="1113" t="str">
        <f>IF(D3010="","",D3010+1)</f>
        <v/>
      </c>
      <c r="H3010" s="1114"/>
    </row>
    <row r="3011" spans="1:8" ht="17" customHeight="1">
      <c r="A3011" s="339"/>
      <c r="B3011" s="1062" t="s">
        <v>607</v>
      </c>
      <c r="C3011" s="1063"/>
      <c r="D3011" s="1129">
        <f>IF(details!$L$4="","",details!$L$4)</f>
        <v>42460</v>
      </c>
      <c r="E3011" s="1130"/>
      <c r="F3011" s="1121"/>
      <c r="G3011" s="1121"/>
      <c r="H3011" s="1122"/>
    </row>
    <row r="3012" spans="1:8" ht="17" customHeight="1">
      <c r="A3012" s="339"/>
      <c r="B3012" s="1121"/>
      <c r="C3012" s="1121"/>
      <c r="D3012" s="1066"/>
      <c r="E3012" s="1067"/>
      <c r="F3012" s="1124"/>
      <c r="G3012" s="1124"/>
      <c r="H3012" s="1125"/>
    </row>
    <row r="3013" spans="1:8" ht="17" customHeight="1">
      <c r="A3013" s="339"/>
      <c r="B3013" s="1121" t="str">
        <f>IF(details!$H$4="","",details!$H$4)</f>
        <v>Jherh js[kk oekZ</v>
      </c>
      <c r="C3013" s="1121"/>
      <c r="D3013" s="1066"/>
      <c r="E3013" s="1067"/>
      <c r="F3013" s="1124" t="str">
        <f>IF(details!$E$4="","",details!$E$4)</f>
        <v>Jh jk/ks';ke tk'kh</v>
      </c>
      <c r="G3013" s="1124"/>
      <c r="H3013" s="1125"/>
    </row>
    <row r="3014" spans="1:8" ht="17" customHeight="1">
      <c r="A3014" s="1123" t="s">
        <v>608</v>
      </c>
      <c r="B3014" s="1124"/>
      <c r="C3014" s="1124"/>
      <c r="D3014" s="1064" t="s">
        <v>609</v>
      </c>
      <c r="E3014" s="1064"/>
      <c r="F3014" s="1124" t="s">
        <v>610</v>
      </c>
      <c r="G3014" s="1124"/>
      <c r="H3014" s="1125"/>
    </row>
    <row r="3015" spans="1:8" ht="17" customHeight="1">
      <c r="A3015" s="1082" t="s">
        <v>619</v>
      </c>
      <c r="B3015" s="1083"/>
      <c r="C3015" s="1083"/>
      <c r="D3015" s="1083"/>
      <c r="E3015" s="1083"/>
      <c r="F3015" s="1083"/>
      <c r="G3015" s="1083"/>
      <c r="H3015" s="1084"/>
    </row>
    <row r="3016" spans="1:8" ht="17" customHeight="1">
      <c r="A3016" s="339"/>
      <c r="B3016" s="369" t="s">
        <v>579</v>
      </c>
      <c r="C3016" s="1077" t="str">
        <f>IF('statement of marks'!H75="","",'statement of marks'!H75)</f>
        <v>v 069</v>
      </c>
      <c r="D3016" s="1077"/>
      <c r="E3016" s="1077"/>
      <c r="F3016" s="1077"/>
      <c r="G3016" s="1077"/>
      <c r="H3016" s="1078"/>
    </row>
    <row r="3017" spans="1:8" ht="17" customHeight="1">
      <c r="A3017" s="339"/>
      <c r="B3017" s="369" t="s">
        <v>580</v>
      </c>
      <c r="C3017" s="1077" t="str">
        <f>IF('statement of marks'!I75="","",'statement of marks'!I75)</f>
        <v>c 069</v>
      </c>
      <c r="D3017" s="1077"/>
      <c r="E3017" s="1077"/>
      <c r="F3017" s="1077"/>
      <c r="G3017" s="1077"/>
      <c r="H3017" s="1078"/>
    </row>
    <row r="3018" spans="1:8" ht="17" customHeight="1">
      <c r="A3018" s="339"/>
      <c r="B3018" s="369" t="s">
        <v>581</v>
      </c>
      <c r="C3018" s="1077" t="str">
        <f>IF('statement of marks'!J75="","",'statement of marks'!J75)</f>
        <v>l 069</v>
      </c>
      <c r="D3018" s="1077"/>
      <c r="E3018" s="1077"/>
      <c r="F3018" s="1077"/>
      <c r="G3018" s="1077"/>
      <c r="H3018" s="1078"/>
    </row>
    <row r="3019" spans="1:8" ht="17" customHeight="1">
      <c r="A3019" s="339"/>
      <c r="B3019" s="369" t="s">
        <v>587</v>
      </c>
      <c r="C3019" s="533" t="str">
        <f>IF('statement of marks'!F75="","",'statement of marks'!F75)</f>
        <v/>
      </c>
      <c r="D3019" s="534" t="s">
        <v>622</v>
      </c>
      <c r="E3019" s="1117" t="str">
        <f>IF('statement of marks'!G75="","",'statement of marks'!G75)</f>
        <v/>
      </c>
      <c r="F3019" s="1117"/>
      <c r="G3019" s="1117"/>
      <c r="H3019" s="1118"/>
    </row>
    <row r="3020" spans="1:8" ht="17" customHeight="1">
      <c r="A3020" s="339"/>
      <c r="B3020" s="369" t="s">
        <v>584</v>
      </c>
      <c r="C3020" s="535" t="s">
        <v>612</v>
      </c>
      <c r="D3020" s="536" t="s">
        <v>613</v>
      </c>
      <c r="E3020" s="536" t="s">
        <v>614</v>
      </c>
      <c r="F3020" s="536" t="s">
        <v>615</v>
      </c>
      <c r="G3020" s="536" t="s">
        <v>616</v>
      </c>
      <c r="H3020" s="341"/>
    </row>
    <row r="3021" spans="1:8" ht="17" customHeight="1">
      <c r="A3021" s="339"/>
      <c r="B3021" s="368" t="s">
        <v>617</v>
      </c>
      <c r="C3021" s="537" t="str">
        <f>IF(AND('statement of marks'!$D$3=1,'statement of marks'!ER75="mRrh.kZ"),'statement of marks'!$F$3,"")</f>
        <v/>
      </c>
      <c r="D3021" s="537" t="str">
        <f>IF(AND('statement of marks'!$D$3=2,'statement of marks'!ER75="mRrh.kZ"),'statement of marks'!$F$3,"")</f>
        <v/>
      </c>
      <c r="E3021" s="537" t="str">
        <f>IF(AND('statement of marks'!$D$3=3,'statement of marks'!ER75="mRrh.kZ"),'statement of marks'!$F$3,"")</f>
        <v/>
      </c>
      <c r="F3021" s="537" t="str">
        <f>IF(AND('statement of marks'!$D$3=4,'statement of marks'!ER75="mRrh.kZ"),'statement of marks'!$F$3,"")</f>
        <v/>
      </c>
      <c r="G3021" s="537" t="str">
        <f>IF(AND('statement of marks'!$D$3=5,'statement of marks'!ER75="mRrh.kZ"),'statement of marks'!$F$3,"")</f>
        <v/>
      </c>
      <c r="H3021" s="341"/>
    </row>
    <row r="3022" spans="1:8" ht="17" customHeight="1">
      <c r="A3022" s="339"/>
      <c r="B3022" s="368" t="str">
        <f>'statement of marks'!$DQ$5</f>
        <v>fgUnh</v>
      </c>
      <c r="C3022" s="538"/>
      <c r="D3022" s="539"/>
      <c r="E3022" s="540" t="str">
        <f>IF(OR('statement of marks'!$DS75="",E3021=""),"",'statement of marks'!$DS75)</f>
        <v/>
      </c>
      <c r="F3022" s="540" t="str">
        <f>IF(OR('statement of marks'!$DS75="",F3021=""),"",'statement of marks'!$DS75)</f>
        <v/>
      </c>
      <c r="G3022" s="540" t="str">
        <f>IF(OR('statement of marks'!$DS75="",G3021=""),"",'statement of marks'!$DS75)</f>
        <v/>
      </c>
      <c r="H3022" s="341"/>
    </row>
    <row r="3023" spans="1:8" ht="17" customHeight="1">
      <c r="A3023" s="339"/>
      <c r="B3023" s="549" t="str">
        <f>'statement of marks'!$DW$5</f>
        <v>mnwZ</v>
      </c>
      <c r="C3023" s="538"/>
      <c r="D3023" s="539"/>
      <c r="E3023" s="540" t="str">
        <f>IF(OR('statement of marks'!$DY75="",E3021=""),"",'statement of marks'!$DY75)</f>
        <v/>
      </c>
      <c r="F3023" s="540" t="str">
        <f>IF(OR('statement of marks'!$DY75="",F3021=""),"",'statement of marks'!$DY75)</f>
        <v/>
      </c>
      <c r="G3023" s="540" t="str">
        <f>IF(OR('statement of marks'!$DY75="",G3021=""),"",'statement of marks'!$DY75)</f>
        <v/>
      </c>
      <c r="H3023" s="341"/>
    </row>
    <row r="3024" spans="1:8" ht="17" customHeight="1">
      <c r="A3024" s="339"/>
      <c r="B3024" s="368" t="str">
        <f>'statement of marks'!$DT$5</f>
        <v>vaxszth</v>
      </c>
      <c r="C3024" s="538"/>
      <c r="D3024" s="539"/>
      <c r="E3024" s="540" t="str">
        <f>IF(OR('statement of marks'!$DV75="",E3021=""),"",'statement of marks'!$DV75)</f>
        <v/>
      </c>
      <c r="F3024" s="540" t="str">
        <f>IF(OR('statement of marks'!$DV75="",F3021=""),"",'statement of marks'!$DV75)</f>
        <v/>
      </c>
      <c r="G3024" s="540" t="str">
        <f>IF(OR('statement of marks'!$DV75="",G3021=""),"",'statement of marks'!$DV75)</f>
        <v/>
      </c>
      <c r="H3024" s="341"/>
    </row>
    <row r="3025" spans="1:8" ht="17" customHeight="1">
      <c r="A3025" s="339"/>
      <c r="B3025" s="368" t="str">
        <f>'statement of marks'!$DZ$5</f>
        <v>xf.kr</v>
      </c>
      <c r="C3025" s="538"/>
      <c r="D3025" s="539"/>
      <c r="E3025" s="540" t="str">
        <f>IF(OR('statement of marks'!$EB75="",E3021=""),"",'statement of marks'!$EB75)</f>
        <v/>
      </c>
      <c r="F3025" s="540" t="str">
        <f>IF(OR('statement of marks'!$EB75="",F3021=""),"",'statement of marks'!$EB75)</f>
        <v/>
      </c>
      <c r="G3025" s="540" t="str">
        <f>IF(OR('statement of marks'!$EB75="",G3021=""),"",'statement of marks'!$EB75)</f>
        <v/>
      </c>
      <c r="H3025" s="341"/>
    </row>
    <row r="3026" spans="1:8" ht="17" customHeight="1">
      <c r="A3026" s="339"/>
      <c r="B3026" s="368" t="str">
        <f>'statement of marks'!$EC$5</f>
        <v>Ik;kZoj.k v/;;u</v>
      </c>
      <c r="C3026" s="538"/>
      <c r="D3026" s="539"/>
      <c r="E3026" s="540" t="str">
        <f>IF(OR('statement of marks'!$EE75="",E3022=""),"",'statement of marks'!$EE75)</f>
        <v/>
      </c>
      <c r="F3026" s="540" t="str">
        <f>IF(OR('statement of marks'!$EE75="",F3022=""),"",'statement of marks'!$EE75)</f>
        <v/>
      </c>
      <c r="G3026" s="540" t="str">
        <f>IF(OR('statement of marks'!$EE75="",G3022=""),"",'statement of marks'!$EE75)</f>
        <v/>
      </c>
      <c r="H3026" s="341"/>
    </row>
    <row r="3027" spans="1:8" ht="17" customHeight="1">
      <c r="A3027" s="339"/>
      <c r="B3027" s="368" t="str">
        <f>'statement of marks'!$EF$5</f>
        <v>dk;kZuqHko</v>
      </c>
      <c r="C3027" s="538"/>
      <c r="D3027" s="539"/>
      <c r="E3027" s="540" t="str">
        <f>IF(OR('statement of marks'!$EH75="",E3021=""),"",'statement of marks'!$EH75)</f>
        <v/>
      </c>
      <c r="F3027" s="540" t="str">
        <f>IF(OR('statement of marks'!$EH75="",F3021=""),"",'statement of marks'!$EH75)</f>
        <v/>
      </c>
      <c r="G3027" s="540" t="str">
        <f>IF(OR('statement of marks'!$EH75="",G3021=""),"",'statement of marks'!$EH75)</f>
        <v/>
      </c>
      <c r="H3027" s="341"/>
    </row>
    <row r="3028" spans="1:8" ht="17" customHeight="1">
      <c r="A3028" s="339"/>
      <c r="B3028" s="368" t="str">
        <f>'statement of marks'!$EI$5</f>
        <v>dyk f'k{kk</v>
      </c>
      <c r="C3028" s="538"/>
      <c r="D3028" s="539"/>
      <c r="E3028" s="541" t="str">
        <f>IF(OR('statement of marks'!$EK75="",E3021=""),"",'statement of marks'!$EK75)</f>
        <v/>
      </c>
      <c r="F3028" s="541" t="str">
        <f>IF(OR('statement of marks'!$EK75="",F3021=""),"",'statement of marks'!$EK75)</f>
        <v/>
      </c>
      <c r="G3028" s="541" t="str">
        <f>IF(OR('statement of marks'!$EK75="",G3021=""),"",'statement of marks'!$EK75)</f>
        <v/>
      </c>
      <c r="H3028" s="341"/>
    </row>
    <row r="3029" spans="1:8" ht="17" customHeight="1">
      <c r="A3029" s="339"/>
      <c r="B3029" s="342" t="s">
        <v>649</v>
      </c>
      <c r="C3029" s="542" t="str">
        <f>C3021</f>
        <v/>
      </c>
      <c r="D3029" s="542" t="str">
        <f>D3021</f>
        <v/>
      </c>
      <c r="E3029" s="542" t="str">
        <f>E3021</f>
        <v/>
      </c>
      <c r="F3029" s="542" t="str">
        <f>F3021</f>
        <v/>
      </c>
      <c r="G3029" s="542" t="str">
        <f>G3021</f>
        <v/>
      </c>
      <c r="H3029" s="341"/>
    </row>
    <row r="3030" spans="1:8" ht="17" customHeight="1">
      <c r="A3030" s="339"/>
      <c r="B3030" s="368" t="str">
        <f>'statement of marks'!$EP$5</f>
        <v>Nk= mifLFkfr</v>
      </c>
      <c r="C3030" s="543"/>
      <c r="D3030" s="543"/>
      <c r="E3030" s="544" t="str">
        <f>IF(OR('statement of marks'!$EP75="",E3021=""),"",'statement of marks'!$EP75)</f>
        <v/>
      </c>
      <c r="F3030" s="544" t="str">
        <f>IF(OR('statement of marks'!$EP75="",F3021=""),"",'statement of marks'!$EP75)</f>
        <v/>
      </c>
      <c r="G3030" s="544" t="str">
        <f>IF(OR('statement of marks'!$EP75="",G3021=""),"",'statement of marks'!$EP75)</f>
        <v/>
      </c>
      <c r="H3030" s="341"/>
    </row>
    <row r="3031" spans="1:8" ht="17" customHeight="1">
      <c r="A3031" s="339"/>
      <c r="B3031" s="368" t="str">
        <f>'statement of marks'!$EO$5</f>
        <v>dqy ehfVax</v>
      </c>
      <c r="C3031" s="545"/>
      <c r="D3031" s="545"/>
      <c r="E3031" s="545" t="str">
        <f>IF(OR('statement of marks'!$EO75="",E3021=""),"",'statement of marks'!$EO75)</f>
        <v/>
      </c>
      <c r="F3031" s="545" t="str">
        <f>IF(OR('statement of marks'!$EO75="",F3021=""),"",'statement of marks'!$EO75)</f>
        <v/>
      </c>
      <c r="G3031" s="545" t="str">
        <f>IF(OR('statement of marks'!$EO75="",G3021=""),"",'statement of marks'!$EO75)</f>
        <v/>
      </c>
      <c r="H3031" s="341"/>
    </row>
    <row r="3032" spans="1:8" ht="17" customHeight="1">
      <c r="A3032" s="339"/>
      <c r="B3032" s="368" t="s">
        <v>620</v>
      </c>
      <c r="C3032" s="545" t="str">
        <f>IF(OR(C3030="",C3031=""),"",C3030/C3031*100)</f>
        <v/>
      </c>
      <c r="D3032" s="545" t="str">
        <f t="shared" ref="D3032:G3032" si="71">IF(OR(D3030="",D3031=""),"",D3030/D3031*100)</f>
        <v/>
      </c>
      <c r="E3032" s="545" t="str">
        <f t="shared" si="71"/>
        <v/>
      </c>
      <c r="F3032" s="545" t="str">
        <f t="shared" si="71"/>
        <v/>
      </c>
      <c r="G3032" s="545" t="str">
        <f t="shared" si="71"/>
        <v/>
      </c>
      <c r="H3032" s="341"/>
    </row>
    <row r="3033" spans="1:8" ht="17" customHeight="1">
      <c r="A3033" s="339"/>
      <c r="B3033" s="368" t="s">
        <v>621</v>
      </c>
      <c r="C3033" s="545"/>
      <c r="D3033" s="545"/>
      <c r="E3033" s="545"/>
      <c r="F3033" s="545"/>
      <c r="G3033" s="545"/>
      <c r="H3033" s="341"/>
    </row>
    <row r="3034" spans="1:8" ht="17" customHeight="1">
      <c r="A3034" s="339"/>
      <c r="B3034" s="369" t="s">
        <v>618</v>
      </c>
      <c r="C3034" s="1126" t="str">
        <f>IF('statement of marks'!EY75="","",'statement of marks'!EY75)</f>
        <v/>
      </c>
      <c r="D3034" s="1127"/>
      <c r="E3034" s="1127"/>
      <c r="F3034" s="1127"/>
      <c r="G3034" s="1127"/>
      <c r="H3034" s="1128"/>
    </row>
    <row r="3035" spans="1:8" ht="17" customHeight="1">
      <c r="A3035" s="1098"/>
      <c r="B3035" s="1099"/>
      <c r="C3035" s="1090"/>
      <c r="D3035" s="1090"/>
      <c r="E3035" s="1090"/>
      <c r="F3035" s="1091"/>
      <c r="G3035" s="1091"/>
      <c r="H3035" s="1092"/>
    </row>
    <row r="3036" spans="1:8" ht="17" customHeight="1" thickBot="1">
      <c r="A3036" s="1096" t="s">
        <v>623</v>
      </c>
      <c r="B3036" s="1097"/>
      <c r="C3036" s="1102" t="s">
        <v>73</v>
      </c>
      <c r="D3036" s="1102"/>
      <c r="E3036" s="1102"/>
      <c r="F3036" s="1103" t="s">
        <v>624</v>
      </c>
      <c r="G3036" s="1103"/>
      <c r="H3036" s="1104"/>
    </row>
    <row r="3037" spans="1:8" ht="17" customHeight="1">
      <c r="A3037" s="1079" t="s">
        <v>592</v>
      </c>
      <c r="B3037" s="1080"/>
      <c r="C3037" s="1080"/>
      <c r="D3037" s="1080"/>
      <c r="E3037" s="1080"/>
      <c r="F3037" s="1080"/>
      <c r="G3037" s="1080"/>
      <c r="H3037" s="1081"/>
    </row>
    <row r="3038" spans="1:8" ht="17" customHeight="1">
      <c r="A3038" s="1082" t="s">
        <v>611</v>
      </c>
      <c r="B3038" s="1083"/>
      <c r="C3038" s="1083"/>
      <c r="D3038" s="1083"/>
      <c r="E3038" s="1083"/>
      <c r="F3038" s="1083"/>
      <c r="G3038" s="1083"/>
      <c r="H3038" s="1084"/>
    </row>
    <row r="3039" spans="1:8" ht="17" customHeight="1">
      <c r="A3039" s="339"/>
      <c r="B3039" s="1085" t="s">
        <v>74</v>
      </c>
      <c r="C3039" s="1085"/>
      <c r="D3039" s="527">
        <f>YEAR(details!F76)</f>
        <v>1900</v>
      </c>
      <c r="E3039" s="528" t="s">
        <v>594</v>
      </c>
      <c r="F3039" s="527" t="str">
        <f>'statement of marks'!$F$3</f>
        <v>2015-16</v>
      </c>
      <c r="G3039" s="1085" t="s">
        <v>595</v>
      </c>
      <c r="H3039" s="1086"/>
    </row>
    <row r="3040" spans="1:8" ht="17" customHeight="1">
      <c r="A3040" s="339"/>
      <c r="B3040" s="1062" t="s">
        <v>593</v>
      </c>
      <c r="C3040" s="1063"/>
      <c r="D3040" s="1077" t="str">
        <f>'statement of marks'!$A$1</f>
        <v>jk- ck- ek/;fed fo|ky; uohu] fuEckgsM+k</v>
      </c>
      <c r="E3040" s="1077"/>
      <c r="F3040" s="1077"/>
      <c r="G3040" s="1077"/>
      <c r="H3040" s="1078"/>
    </row>
    <row r="3041" spans="1:8" ht="17" customHeight="1">
      <c r="A3041" s="339"/>
      <c r="B3041" s="1062" t="str">
        <f>'statement of marks'!$H$3</f>
        <v>fo|ky; dk Mk;l dksM+ →</v>
      </c>
      <c r="C3041" s="1063"/>
      <c r="D3041" s="1073" t="str">
        <f>'statement of marks'!$I$3</f>
        <v>00001</v>
      </c>
      <c r="E3041" s="1074"/>
      <c r="F3041" s="1075"/>
      <c r="G3041" s="1075"/>
      <c r="H3041" s="1076"/>
    </row>
    <row r="3042" spans="1:8" ht="17" customHeight="1">
      <c r="A3042" s="339"/>
      <c r="B3042" s="1062" t="s">
        <v>579</v>
      </c>
      <c r="C3042" s="1063"/>
      <c r="D3042" s="1077" t="str">
        <f>IF('statement of marks'!H76="","",'statement of marks'!H76)</f>
        <v>v 070</v>
      </c>
      <c r="E3042" s="1077"/>
      <c r="F3042" s="1077"/>
      <c r="G3042" s="1077"/>
      <c r="H3042" s="1078"/>
    </row>
    <row r="3043" spans="1:8" ht="17" customHeight="1">
      <c r="A3043" s="339"/>
      <c r="B3043" s="1062" t="s">
        <v>596</v>
      </c>
      <c r="C3043" s="1063"/>
      <c r="D3043" s="529" t="str">
        <f>IF('statement of marks'!C76="B","Nk=",IF('statement of marks'!C76="G","Nk=k",""))</f>
        <v/>
      </c>
      <c r="E3043" s="529" t="s">
        <v>585</v>
      </c>
      <c r="F3043" s="1111" t="str">
        <f>IF('statement of marks'!B76="","",'statement of marks'!B76)</f>
        <v/>
      </c>
      <c r="G3043" s="1111"/>
      <c r="H3043" s="1112"/>
    </row>
    <row r="3044" spans="1:8" ht="17" customHeight="1">
      <c r="A3044" s="339"/>
      <c r="B3044" s="1062" t="s">
        <v>581</v>
      </c>
      <c r="C3044" s="1063"/>
      <c r="D3044" s="1077" t="str">
        <f>IF('statement of marks'!J76="","",'statement of marks'!J76)</f>
        <v>l 070</v>
      </c>
      <c r="E3044" s="1077"/>
      <c r="F3044" s="1077"/>
      <c r="G3044" s="1077"/>
      <c r="H3044" s="1078"/>
    </row>
    <row r="3045" spans="1:8" ht="17" customHeight="1">
      <c r="A3045" s="339"/>
      <c r="B3045" s="1062" t="s">
        <v>580</v>
      </c>
      <c r="C3045" s="1063"/>
      <c r="D3045" s="1077" t="str">
        <f>IF('statement of marks'!I76="","",'statement of marks'!I76)</f>
        <v>c 070</v>
      </c>
      <c r="E3045" s="1077"/>
      <c r="F3045" s="1077"/>
      <c r="G3045" s="1077"/>
      <c r="H3045" s="1078"/>
    </row>
    <row r="3046" spans="1:8" ht="17" customHeight="1">
      <c r="A3046" s="339"/>
      <c r="B3046" s="1062" t="s">
        <v>598</v>
      </c>
      <c r="C3046" s="1063"/>
      <c r="D3046" s="1077" t="str">
        <f>IF(details!M76="","",details!M76)</f>
        <v/>
      </c>
      <c r="E3046" s="1077"/>
      <c r="F3046" s="1077"/>
      <c r="G3046" s="1077"/>
      <c r="H3046" s="1078"/>
    </row>
    <row r="3047" spans="1:8" ht="17" customHeight="1">
      <c r="A3047" s="339"/>
      <c r="B3047" s="1062" t="s">
        <v>648</v>
      </c>
      <c r="C3047" s="1063"/>
      <c r="D3047" s="1077" t="str">
        <f>IF(details!N76="","",details!N76)</f>
        <v/>
      </c>
      <c r="E3047" s="1077"/>
      <c r="F3047" s="1077"/>
      <c r="G3047" s="1077"/>
      <c r="H3047" s="1078"/>
    </row>
    <row r="3048" spans="1:8" ht="17" customHeight="1">
      <c r="A3048" s="339"/>
      <c r="B3048" s="1062" t="s">
        <v>71</v>
      </c>
      <c r="C3048" s="1063"/>
      <c r="D3048" s="530">
        <f>'statement of marks'!$D$3</f>
        <v>3</v>
      </c>
      <c r="E3048" s="531" t="s">
        <v>583</v>
      </c>
      <c r="F3048" s="530" t="str">
        <f>IF('statement of marks'!E76="","",'statement of marks'!E76)</f>
        <v/>
      </c>
      <c r="G3048" s="531" t="s">
        <v>597</v>
      </c>
      <c r="H3048" s="340" t="str">
        <f>IF(details!F76="","",details!F76)</f>
        <v/>
      </c>
    </row>
    <row r="3049" spans="1:8" ht="17" customHeight="1">
      <c r="A3049" s="339"/>
      <c r="B3049" s="1062" t="s">
        <v>587</v>
      </c>
      <c r="C3049" s="1063"/>
      <c r="D3049" s="1115" t="str">
        <f>IF('statement of marks'!F76="","",'statement of marks'!F76)</f>
        <v/>
      </c>
      <c r="E3049" s="1115"/>
      <c r="F3049" s="1115"/>
      <c r="G3049" s="1115"/>
      <c r="H3049" s="1116"/>
    </row>
    <row r="3050" spans="1:8" ht="17" customHeight="1">
      <c r="A3050" s="339"/>
      <c r="B3050" s="1062" t="s">
        <v>588</v>
      </c>
      <c r="C3050" s="1063"/>
      <c r="D3050" s="1117" t="str">
        <f>IF('statement of marks'!G76="","",'statement of marks'!G76)</f>
        <v/>
      </c>
      <c r="E3050" s="1117"/>
      <c r="F3050" s="1117"/>
      <c r="G3050" s="1117"/>
      <c r="H3050" s="1118"/>
    </row>
    <row r="3051" spans="1:8" ht="17" customHeight="1">
      <c r="A3051" s="339"/>
      <c r="B3051" s="1087" t="s">
        <v>599</v>
      </c>
      <c r="C3051" s="1088"/>
      <c r="D3051" s="1088"/>
      <c r="E3051" s="1089"/>
      <c r="F3051" s="1119" t="str">
        <f>IF(details!P76="","",details!P76)</f>
        <v/>
      </c>
      <c r="G3051" s="1119"/>
      <c r="H3051" s="1120"/>
    </row>
    <row r="3052" spans="1:8" ht="17" customHeight="1">
      <c r="A3052" s="339"/>
      <c r="B3052" s="1062" t="s">
        <v>603</v>
      </c>
      <c r="C3052" s="1063"/>
      <c r="D3052" s="1077" t="str">
        <f>IF(details!L76="","",details!L76)</f>
        <v>Ik 070</v>
      </c>
      <c r="E3052" s="1077"/>
      <c r="F3052" s="1077"/>
      <c r="G3052" s="1077"/>
      <c r="H3052" s="1078"/>
    </row>
    <row r="3053" spans="1:8" ht="17" customHeight="1">
      <c r="A3053" s="339"/>
      <c r="B3053" s="1062" t="s">
        <v>604</v>
      </c>
      <c r="C3053" s="1063"/>
      <c r="D3053" s="1077" t="str">
        <f>IF(details!O76="","",details!O76)</f>
        <v/>
      </c>
      <c r="E3053" s="1077"/>
      <c r="F3053" s="1077"/>
      <c r="G3053" s="1077"/>
      <c r="H3053" s="1078"/>
    </row>
    <row r="3054" spans="1:8" ht="17" customHeight="1">
      <c r="A3054" s="339"/>
      <c r="B3054" s="1062" t="s">
        <v>605</v>
      </c>
      <c r="C3054" s="1063"/>
      <c r="D3054" s="532" t="str">
        <f>IF('statement of marks'!ER76="mRrh.kZ",'statement of marks'!$D$3,"")</f>
        <v/>
      </c>
      <c r="E3054" s="1065" t="s">
        <v>606</v>
      </c>
      <c r="F3054" s="1065"/>
      <c r="G3054" s="1113" t="str">
        <f>IF(D3054="","",D3054+1)</f>
        <v/>
      </c>
      <c r="H3054" s="1114"/>
    </row>
    <row r="3055" spans="1:8" ht="17" customHeight="1">
      <c r="A3055" s="339"/>
      <c r="B3055" s="1062" t="s">
        <v>607</v>
      </c>
      <c r="C3055" s="1063"/>
      <c r="D3055" s="1129">
        <f>IF(details!$L$4="","",details!$L$4)</f>
        <v>42460</v>
      </c>
      <c r="E3055" s="1130"/>
      <c r="F3055" s="1121"/>
      <c r="G3055" s="1121"/>
      <c r="H3055" s="1122"/>
    </row>
    <row r="3056" spans="1:8" ht="17" customHeight="1">
      <c r="A3056" s="339"/>
      <c r="B3056" s="1121"/>
      <c r="C3056" s="1121"/>
      <c r="D3056" s="1066"/>
      <c r="E3056" s="1067"/>
      <c r="F3056" s="1124"/>
      <c r="G3056" s="1124"/>
      <c r="H3056" s="1125"/>
    </row>
    <row r="3057" spans="1:8" ht="17" customHeight="1">
      <c r="A3057" s="339"/>
      <c r="B3057" s="1121" t="str">
        <f>IF(details!$H$4="","",details!$H$4)</f>
        <v>Jherh js[kk oekZ</v>
      </c>
      <c r="C3057" s="1121"/>
      <c r="D3057" s="1066"/>
      <c r="E3057" s="1067"/>
      <c r="F3057" s="1124" t="str">
        <f>IF(details!$E$4="","",details!$E$4)</f>
        <v>Jh jk/ks';ke tk'kh</v>
      </c>
      <c r="G3057" s="1124"/>
      <c r="H3057" s="1125"/>
    </row>
    <row r="3058" spans="1:8" ht="17" customHeight="1">
      <c r="A3058" s="1123" t="s">
        <v>608</v>
      </c>
      <c r="B3058" s="1124"/>
      <c r="C3058" s="1124"/>
      <c r="D3058" s="1064" t="s">
        <v>609</v>
      </c>
      <c r="E3058" s="1064"/>
      <c r="F3058" s="1124" t="s">
        <v>610</v>
      </c>
      <c r="G3058" s="1124"/>
      <c r="H3058" s="1125"/>
    </row>
    <row r="3059" spans="1:8" ht="17" customHeight="1">
      <c r="A3059" s="1082" t="s">
        <v>619</v>
      </c>
      <c r="B3059" s="1083"/>
      <c r="C3059" s="1083"/>
      <c r="D3059" s="1083"/>
      <c r="E3059" s="1083"/>
      <c r="F3059" s="1083"/>
      <c r="G3059" s="1083"/>
      <c r="H3059" s="1084"/>
    </row>
    <row r="3060" spans="1:8" ht="17" customHeight="1">
      <c r="A3060" s="339"/>
      <c r="B3060" s="369" t="s">
        <v>579</v>
      </c>
      <c r="C3060" s="1077" t="str">
        <f>IF('statement of marks'!H76="","",'statement of marks'!H76)</f>
        <v>v 070</v>
      </c>
      <c r="D3060" s="1077"/>
      <c r="E3060" s="1077"/>
      <c r="F3060" s="1077"/>
      <c r="G3060" s="1077"/>
      <c r="H3060" s="1078"/>
    </row>
    <row r="3061" spans="1:8" ht="17" customHeight="1">
      <c r="A3061" s="339"/>
      <c r="B3061" s="369" t="s">
        <v>580</v>
      </c>
      <c r="C3061" s="1077" t="str">
        <f>IF('statement of marks'!I76="","",'statement of marks'!I76)</f>
        <v>c 070</v>
      </c>
      <c r="D3061" s="1077"/>
      <c r="E3061" s="1077"/>
      <c r="F3061" s="1077"/>
      <c r="G3061" s="1077"/>
      <c r="H3061" s="1078"/>
    </row>
    <row r="3062" spans="1:8" ht="17" customHeight="1">
      <c r="A3062" s="339"/>
      <c r="B3062" s="369" t="s">
        <v>581</v>
      </c>
      <c r="C3062" s="1077" t="str">
        <f>IF('statement of marks'!J76="","",'statement of marks'!J76)</f>
        <v>l 070</v>
      </c>
      <c r="D3062" s="1077"/>
      <c r="E3062" s="1077"/>
      <c r="F3062" s="1077"/>
      <c r="G3062" s="1077"/>
      <c r="H3062" s="1078"/>
    </row>
    <row r="3063" spans="1:8" ht="17" customHeight="1">
      <c r="A3063" s="339"/>
      <c r="B3063" s="369" t="s">
        <v>587</v>
      </c>
      <c r="C3063" s="533" t="str">
        <f>IF('statement of marks'!F76="","",'statement of marks'!F76)</f>
        <v/>
      </c>
      <c r="D3063" s="534" t="s">
        <v>622</v>
      </c>
      <c r="E3063" s="1117" t="str">
        <f>IF('statement of marks'!G76="","",'statement of marks'!G76)</f>
        <v/>
      </c>
      <c r="F3063" s="1117"/>
      <c r="G3063" s="1117"/>
      <c r="H3063" s="1118"/>
    </row>
    <row r="3064" spans="1:8" ht="17" customHeight="1">
      <c r="A3064" s="339"/>
      <c r="B3064" s="369" t="s">
        <v>584</v>
      </c>
      <c r="C3064" s="535" t="s">
        <v>612</v>
      </c>
      <c r="D3064" s="536" t="s">
        <v>613</v>
      </c>
      <c r="E3064" s="536" t="s">
        <v>614</v>
      </c>
      <c r="F3064" s="536" t="s">
        <v>615</v>
      </c>
      <c r="G3064" s="536" t="s">
        <v>616</v>
      </c>
      <c r="H3064" s="341"/>
    </row>
    <row r="3065" spans="1:8" ht="17" customHeight="1">
      <c r="A3065" s="339"/>
      <c r="B3065" s="368" t="s">
        <v>617</v>
      </c>
      <c r="C3065" s="537" t="str">
        <f>IF(AND('statement of marks'!$D$3=1,'statement of marks'!ER76="mRrh.kZ"),'statement of marks'!$F$3,"")</f>
        <v/>
      </c>
      <c r="D3065" s="537" t="str">
        <f>IF(AND('statement of marks'!$D$3=2,'statement of marks'!ER76="mRrh.kZ"),'statement of marks'!$F$3,"")</f>
        <v/>
      </c>
      <c r="E3065" s="537" t="str">
        <f>IF(AND('statement of marks'!$D$3=3,'statement of marks'!ER76="mRrh.kZ"),'statement of marks'!$F$3,"")</f>
        <v/>
      </c>
      <c r="F3065" s="537" t="str">
        <f>IF(AND('statement of marks'!$D$3=4,'statement of marks'!ER76="mRrh.kZ"),'statement of marks'!$F$3,"")</f>
        <v/>
      </c>
      <c r="G3065" s="537" t="str">
        <f>IF(AND('statement of marks'!$D$3=5,'statement of marks'!ER76="mRrh.kZ"),'statement of marks'!$F$3,"")</f>
        <v/>
      </c>
      <c r="H3065" s="341"/>
    </row>
    <row r="3066" spans="1:8" ht="17" customHeight="1">
      <c r="A3066" s="339"/>
      <c r="B3066" s="368" t="str">
        <f>'statement of marks'!$DQ$5</f>
        <v>fgUnh</v>
      </c>
      <c r="C3066" s="538"/>
      <c r="D3066" s="539"/>
      <c r="E3066" s="540" t="str">
        <f>IF(OR('statement of marks'!$DS76="",E3065=""),"",'statement of marks'!$DS76)</f>
        <v/>
      </c>
      <c r="F3066" s="540" t="str">
        <f>IF(OR('statement of marks'!$DS76="",F3065=""),"",'statement of marks'!$DS76)</f>
        <v/>
      </c>
      <c r="G3066" s="540" t="str">
        <f>IF(OR('statement of marks'!$DS76="",G3065=""),"",'statement of marks'!$DS76)</f>
        <v/>
      </c>
      <c r="H3066" s="341"/>
    </row>
    <row r="3067" spans="1:8" ht="17" customHeight="1">
      <c r="A3067" s="339"/>
      <c r="B3067" s="549" t="str">
        <f>'statement of marks'!$DW$5</f>
        <v>mnwZ</v>
      </c>
      <c r="C3067" s="538"/>
      <c r="D3067" s="539"/>
      <c r="E3067" s="540" t="str">
        <f>IF(OR('statement of marks'!$DY76="",E3065=""),"",'statement of marks'!$DY76)</f>
        <v/>
      </c>
      <c r="F3067" s="540" t="str">
        <f>IF(OR('statement of marks'!$DY76="",F3065=""),"",'statement of marks'!$DY76)</f>
        <v/>
      </c>
      <c r="G3067" s="540" t="str">
        <f>IF(OR('statement of marks'!$DY76="",G3065=""),"",'statement of marks'!$DY76)</f>
        <v/>
      </c>
      <c r="H3067" s="341"/>
    </row>
    <row r="3068" spans="1:8" ht="17" customHeight="1">
      <c r="A3068" s="339"/>
      <c r="B3068" s="368" t="str">
        <f>'statement of marks'!$DT$5</f>
        <v>vaxszth</v>
      </c>
      <c r="C3068" s="538"/>
      <c r="D3068" s="539"/>
      <c r="E3068" s="540" t="str">
        <f>IF(OR('statement of marks'!$DV76="",E3065=""),"",'statement of marks'!$DV76)</f>
        <v/>
      </c>
      <c r="F3068" s="540" t="str">
        <f>IF(OR('statement of marks'!$DV76="",F3065=""),"",'statement of marks'!$DV76)</f>
        <v/>
      </c>
      <c r="G3068" s="540" t="str">
        <f>IF(OR('statement of marks'!$DV76="",G3065=""),"",'statement of marks'!$DV76)</f>
        <v/>
      </c>
      <c r="H3068" s="341"/>
    </row>
    <row r="3069" spans="1:8" ht="17" customHeight="1">
      <c r="A3069" s="339"/>
      <c r="B3069" s="368" t="str">
        <f>'statement of marks'!$DZ$5</f>
        <v>xf.kr</v>
      </c>
      <c r="C3069" s="538"/>
      <c r="D3069" s="539"/>
      <c r="E3069" s="540" t="str">
        <f>IF(OR('statement of marks'!$EB76="",E3065=""),"",'statement of marks'!$EB76)</f>
        <v/>
      </c>
      <c r="F3069" s="540" t="str">
        <f>IF(OR('statement of marks'!$EB76="",F3065=""),"",'statement of marks'!$EB76)</f>
        <v/>
      </c>
      <c r="G3069" s="540" t="str">
        <f>IF(OR('statement of marks'!$EB76="",G3065=""),"",'statement of marks'!$EB76)</f>
        <v/>
      </c>
      <c r="H3069" s="341"/>
    </row>
    <row r="3070" spans="1:8" ht="17" customHeight="1">
      <c r="A3070" s="339"/>
      <c r="B3070" s="368" t="str">
        <f>'statement of marks'!$EC$5</f>
        <v>Ik;kZoj.k v/;;u</v>
      </c>
      <c r="C3070" s="538"/>
      <c r="D3070" s="539"/>
      <c r="E3070" s="540" t="str">
        <f>IF(OR('statement of marks'!$EE76="",E3066=""),"",'statement of marks'!$EE76)</f>
        <v/>
      </c>
      <c r="F3070" s="540" t="str">
        <f>IF(OR('statement of marks'!$EE76="",F3066=""),"",'statement of marks'!$EE76)</f>
        <v/>
      </c>
      <c r="G3070" s="540" t="str">
        <f>IF(OR('statement of marks'!$EE76="",G3066=""),"",'statement of marks'!$EE76)</f>
        <v/>
      </c>
      <c r="H3070" s="341"/>
    </row>
    <row r="3071" spans="1:8" ht="17" customHeight="1">
      <c r="A3071" s="339"/>
      <c r="B3071" s="368" t="str">
        <f>'statement of marks'!$EF$5</f>
        <v>dk;kZuqHko</v>
      </c>
      <c r="C3071" s="538"/>
      <c r="D3071" s="539"/>
      <c r="E3071" s="540" t="str">
        <f>IF(OR('statement of marks'!$EH76="",E3065=""),"",'statement of marks'!$EH76)</f>
        <v/>
      </c>
      <c r="F3071" s="540" t="str">
        <f>IF(OR('statement of marks'!$EH76="",F3065=""),"",'statement of marks'!$EH76)</f>
        <v/>
      </c>
      <c r="G3071" s="540" t="str">
        <f>IF(OR('statement of marks'!$EH76="",G3065=""),"",'statement of marks'!$EH76)</f>
        <v/>
      </c>
      <c r="H3071" s="341"/>
    </row>
    <row r="3072" spans="1:8" ht="17" customHeight="1">
      <c r="A3072" s="339"/>
      <c r="B3072" s="368" t="str">
        <f>'statement of marks'!$EI$5</f>
        <v>dyk f'k{kk</v>
      </c>
      <c r="C3072" s="538"/>
      <c r="D3072" s="539"/>
      <c r="E3072" s="541" t="str">
        <f>IF(OR('statement of marks'!$EK76="",E3065=""),"",'statement of marks'!$EK76)</f>
        <v/>
      </c>
      <c r="F3072" s="541" t="str">
        <f>IF(OR('statement of marks'!$EK76="",F3065=""),"",'statement of marks'!$EK76)</f>
        <v/>
      </c>
      <c r="G3072" s="541" t="str">
        <f>IF(OR('statement of marks'!$EK76="",G3065=""),"",'statement of marks'!$EK76)</f>
        <v/>
      </c>
      <c r="H3072" s="341"/>
    </row>
    <row r="3073" spans="1:8" ht="17" customHeight="1">
      <c r="A3073" s="339"/>
      <c r="B3073" s="342" t="s">
        <v>649</v>
      </c>
      <c r="C3073" s="542" t="str">
        <f>C3065</f>
        <v/>
      </c>
      <c r="D3073" s="542" t="str">
        <f>D3065</f>
        <v/>
      </c>
      <c r="E3073" s="542" t="str">
        <f>E3065</f>
        <v/>
      </c>
      <c r="F3073" s="542" t="str">
        <f>F3065</f>
        <v/>
      </c>
      <c r="G3073" s="542" t="str">
        <f>G3065</f>
        <v/>
      </c>
      <c r="H3073" s="341"/>
    </row>
    <row r="3074" spans="1:8" ht="17" customHeight="1">
      <c r="A3074" s="339"/>
      <c r="B3074" s="368" t="str">
        <f>'statement of marks'!$EP$5</f>
        <v>Nk= mifLFkfr</v>
      </c>
      <c r="C3074" s="543"/>
      <c r="D3074" s="543"/>
      <c r="E3074" s="544" t="str">
        <f>IF(OR('statement of marks'!$EP76="",E3065=""),"",'statement of marks'!$EP76)</f>
        <v/>
      </c>
      <c r="F3074" s="544" t="str">
        <f>IF(OR('statement of marks'!$EP76="",F3065=""),"",'statement of marks'!$EP76)</f>
        <v/>
      </c>
      <c r="G3074" s="544" t="str">
        <f>IF(OR('statement of marks'!$EP76="",G3065=""),"",'statement of marks'!$EP76)</f>
        <v/>
      </c>
      <c r="H3074" s="341"/>
    </row>
    <row r="3075" spans="1:8" ht="17" customHeight="1">
      <c r="A3075" s="339"/>
      <c r="B3075" s="368" t="str">
        <f>'statement of marks'!$EO$5</f>
        <v>dqy ehfVax</v>
      </c>
      <c r="C3075" s="545"/>
      <c r="D3075" s="545"/>
      <c r="E3075" s="545" t="str">
        <f>IF(OR('statement of marks'!$EO76="",E3065=""),"",'statement of marks'!$EO76)</f>
        <v/>
      </c>
      <c r="F3075" s="545" t="str">
        <f>IF(OR('statement of marks'!$EO76="",F3065=""),"",'statement of marks'!$EO76)</f>
        <v/>
      </c>
      <c r="G3075" s="545" t="str">
        <f>IF(OR('statement of marks'!$EO76="",G3065=""),"",'statement of marks'!$EO76)</f>
        <v/>
      </c>
      <c r="H3075" s="341"/>
    </row>
    <row r="3076" spans="1:8" ht="17" customHeight="1">
      <c r="A3076" s="339"/>
      <c r="B3076" s="368" t="s">
        <v>620</v>
      </c>
      <c r="C3076" s="545" t="str">
        <f>IF(OR(C3074="",C3075=""),"",C3074/C3075*100)</f>
        <v/>
      </c>
      <c r="D3076" s="545" t="str">
        <f t="shared" ref="D3076:G3076" si="72">IF(OR(D3074="",D3075=""),"",D3074/D3075*100)</f>
        <v/>
      </c>
      <c r="E3076" s="545" t="str">
        <f t="shared" si="72"/>
        <v/>
      </c>
      <c r="F3076" s="545" t="str">
        <f t="shared" si="72"/>
        <v/>
      </c>
      <c r="G3076" s="545" t="str">
        <f t="shared" si="72"/>
        <v/>
      </c>
      <c r="H3076" s="341"/>
    </row>
    <row r="3077" spans="1:8" ht="17" customHeight="1">
      <c r="A3077" s="339"/>
      <c r="B3077" s="368" t="s">
        <v>621</v>
      </c>
      <c r="C3077" s="545"/>
      <c r="D3077" s="545"/>
      <c r="E3077" s="545"/>
      <c r="F3077" s="545"/>
      <c r="G3077" s="545"/>
      <c r="H3077" s="341"/>
    </row>
    <row r="3078" spans="1:8" ht="17" customHeight="1">
      <c r="A3078" s="339"/>
      <c r="B3078" s="369" t="s">
        <v>618</v>
      </c>
      <c r="C3078" s="1126" t="str">
        <f>IF('statement of marks'!EY76="","",'statement of marks'!EY76)</f>
        <v/>
      </c>
      <c r="D3078" s="1127"/>
      <c r="E3078" s="1127"/>
      <c r="F3078" s="1127"/>
      <c r="G3078" s="1127"/>
      <c r="H3078" s="1128"/>
    </row>
    <row r="3079" spans="1:8" ht="17" customHeight="1">
      <c r="A3079" s="1098"/>
      <c r="B3079" s="1099"/>
      <c r="C3079" s="1090"/>
      <c r="D3079" s="1090"/>
      <c r="E3079" s="1090"/>
      <c r="F3079" s="1091"/>
      <c r="G3079" s="1091"/>
      <c r="H3079" s="1092"/>
    </row>
    <row r="3080" spans="1:8" ht="17" customHeight="1" thickBot="1">
      <c r="A3080" s="1096" t="s">
        <v>623</v>
      </c>
      <c r="B3080" s="1097"/>
      <c r="C3080" s="1102" t="s">
        <v>73</v>
      </c>
      <c r="D3080" s="1102"/>
      <c r="E3080" s="1102"/>
      <c r="F3080" s="1103" t="s">
        <v>624</v>
      </c>
      <c r="G3080" s="1103"/>
      <c r="H3080" s="1104"/>
    </row>
    <row r="3081" spans="1:8" ht="17" customHeight="1">
      <c r="A3081" s="1079" t="s">
        <v>592</v>
      </c>
      <c r="B3081" s="1080"/>
      <c r="C3081" s="1080"/>
      <c r="D3081" s="1080"/>
      <c r="E3081" s="1080"/>
      <c r="F3081" s="1080"/>
      <c r="G3081" s="1080"/>
      <c r="H3081" s="1081"/>
    </row>
    <row r="3082" spans="1:8" ht="17" customHeight="1">
      <c r="A3082" s="1082" t="s">
        <v>611</v>
      </c>
      <c r="B3082" s="1083"/>
      <c r="C3082" s="1083"/>
      <c r="D3082" s="1083"/>
      <c r="E3082" s="1083"/>
      <c r="F3082" s="1083"/>
      <c r="G3082" s="1083"/>
      <c r="H3082" s="1084"/>
    </row>
    <row r="3083" spans="1:8" ht="17" customHeight="1">
      <c r="A3083" s="339"/>
      <c r="B3083" s="1085" t="s">
        <v>74</v>
      </c>
      <c r="C3083" s="1085"/>
      <c r="D3083" s="527">
        <f>YEAR(details!F77)</f>
        <v>1900</v>
      </c>
      <c r="E3083" s="528" t="s">
        <v>594</v>
      </c>
      <c r="F3083" s="527" t="str">
        <f>'statement of marks'!$F$3</f>
        <v>2015-16</v>
      </c>
      <c r="G3083" s="1085" t="s">
        <v>595</v>
      </c>
      <c r="H3083" s="1086"/>
    </row>
    <row r="3084" spans="1:8" ht="17" customHeight="1">
      <c r="A3084" s="339"/>
      <c r="B3084" s="1062" t="s">
        <v>593</v>
      </c>
      <c r="C3084" s="1063"/>
      <c r="D3084" s="1077" t="str">
        <f>'statement of marks'!$A$1</f>
        <v>jk- ck- ek/;fed fo|ky; uohu] fuEckgsM+k</v>
      </c>
      <c r="E3084" s="1077"/>
      <c r="F3084" s="1077"/>
      <c r="G3084" s="1077"/>
      <c r="H3084" s="1078"/>
    </row>
    <row r="3085" spans="1:8" ht="17" customHeight="1">
      <c r="A3085" s="339"/>
      <c r="B3085" s="1062" t="str">
        <f>'statement of marks'!$H$3</f>
        <v>fo|ky; dk Mk;l dksM+ →</v>
      </c>
      <c r="C3085" s="1063"/>
      <c r="D3085" s="1073" t="str">
        <f>'statement of marks'!$I$3</f>
        <v>00001</v>
      </c>
      <c r="E3085" s="1074"/>
      <c r="F3085" s="1075"/>
      <c r="G3085" s="1075"/>
      <c r="H3085" s="1076"/>
    </row>
    <row r="3086" spans="1:8" ht="17" customHeight="1">
      <c r="A3086" s="339"/>
      <c r="B3086" s="1062" t="s">
        <v>579</v>
      </c>
      <c r="C3086" s="1063"/>
      <c r="D3086" s="1077" t="str">
        <f>IF('statement of marks'!H77="","",'statement of marks'!H77)</f>
        <v>v 071</v>
      </c>
      <c r="E3086" s="1077"/>
      <c r="F3086" s="1077"/>
      <c r="G3086" s="1077"/>
      <c r="H3086" s="1078"/>
    </row>
    <row r="3087" spans="1:8" ht="17" customHeight="1">
      <c r="A3087" s="339"/>
      <c r="B3087" s="1062" t="s">
        <v>596</v>
      </c>
      <c r="C3087" s="1063"/>
      <c r="D3087" s="529" t="str">
        <f>IF('statement of marks'!C77="B","Nk=",IF('statement of marks'!C77="G","Nk=k",""))</f>
        <v/>
      </c>
      <c r="E3087" s="529" t="s">
        <v>585</v>
      </c>
      <c r="F3087" s="1111" t="str">
        <f>IF('statement of marks'!B77="","",'statement of marks'!B77)</f>
        <v/>
      </c>
      <c r="G3087" s="1111"/>
      <c r="H3087" s="1112"/>
    </row>
    <row r="3088" spans="1:8" ht="17" customHeight="1">
      <c r="A3088" s="339"/>
      <c r="B3088" s="1062" t="s">
        <v>581</v>
      </c>
      <c r="C3088" s="1063"/>
      <c r="D3088" s="1077" t="str">
        <f>IF('statement of marks'!J77="","",'statement of marks'!J77)</f>
        <v>l 071</v>
      </c>
      <c r="E3088" s="1077"/>
      <c r="F3088" s="1077"/>
      <c r="G3088" s="1077"/>
      <c r="H3088" s="1078"/>
    </row>
    <row r="3089" spans="1:8" ht="17" customHeight="1">
      <c r="A3089" s="339"/>
      <c r="B3089" s="1062" t="s">
        <v>580</v>
      </c>
      <c r="C3089" s="1063"/>
      <c r="D3089" s="1077" t="str">
        <f>IF('statement of marks'!I77="","",'statement of marks'!I77)</f>
        <v>c 071</v>
      </c>
      <c r="E3089" s="1077"/>
      <c r="F3089" s="1077"/>
      <c r="G3089" s="1077"/>
      <c r="H3089" s="1078"/>
    </row>
    <row r="3090" spans="1:8" ht="17" customHeight="1">
      <c r="A3090" s="339"/>
      <c r="B3090" s="1062" t="s">
        <v>598</v>
      </c>
      <c r="C3090" s="1063"/>
      <c r="D3090" s="1077" t="str">
        <f>IF(details!M77="","",details!M77)</f>
        <v/>
      </c>
      <c r="E3090" s="1077"/>
      <c r="F3090" s="1077"/>
      <c r="G3090" s="1077"/>
      <c r="H3090" s="1078"/>
    </row>
    <row r="3091" spans="1:8" ht="17" customHeight="1">
      <c r="A3091" s="339"/>
      <c r="B3091" s="1062" t="s">
        <v>648</v>
      </c>
      <c r="C3091" s="1063"/>
      <c r="D3091" s="1077" t="str">
        <f>IF(details!N77="","",details!N77)</f>
        <v/>
      </c>
      <c r="E3091" s="1077"/>
      <c r="F3091" s="1077"/>
      <c r="G3091" s="1077"/>
      <c r="H3091" s="1078"/>
    </row>
    <row r="3092" spans="1:8" ht="17" customHeight="1">
      <c r="A3092" s="339"/>
      <c r="B3092" s="1062" t="s">
        <v>71</v>
      </c>
      <c r="C3092" s="1063"/>
      <c r="D3092" s="530">
        <f>'statement of marks'!$D$3</f>
        <v>3</v>
      </c>
      <c r="E3092" s="531" t="s">
        <v>583</v>
      </c>
      <c r="F3092" s="530" t="str">
        <f>IF('statement of marks'!E77="","",'statement of marks'!E77)</f>
        <v/>
      </c>
      <c r="G3092" s="531" t="s">
        <v>597</v>
      </c>
      <c r="H3092" s="340" t="str">
        <f>IF(details!F77="","",details!F77)</f>
        <v/>
      </c>
    </row>
    <row r="3093" spans="1:8" ht="17" customHeight="1">
      <c r="A3093" s="339"/>
      <c r="B3093" s="1062" t="s">
        <v>587</v>
      </c>
      <c r="C3093" s="1063"/>
      <c r="D3093" s="1115" t="str">
        <f>IF('statement of marks'!F77="","",'statement of marks'!F77)</f>
        <v/>
      </c>
      <c r="E3093" s="1115"/>
      <c r="F3093" s="1115"/>
      <c r="G3093" s="1115"/>
      <c r="H3093" s="1116"/>
    </row>
    <row r="3094" spans="1:8" ht="17" customHeight="1">
      <c r="A3094" s="339"/>
      <c r="B3094" s="1062" t="s">
        <v>588</v>
      </c>
      <c r="C3094" s="1063"/>
      <c r="D3094" s="1117" t="str">
        <f>IF('statement of marks'!G77="","",'statement of marks'!G77)</f>
        <v/>
      </c>
      <c r="E3094" s="1117"/>
      <c r="F3094" s="1117"/>
      <c r="G3094" s="1117"/>
      <c r="H3094" s="1118"/>
    </row>
    <row r="3095" spans="1:8" ht="17" customHeight="1">
      <c r="A3095" s="339"/>
      <c r="B3095" s="1087" t="s">
        <v>599</v>
      </c>
      <c r="C3095" s="1088"/>
      <c r="D3095" s="1088"/>
      <c r="E3095" s="1089"/>
      <c r="F3095" s="1119" t="str">
        <f>IF(details!P77="","",details!P77)</f>
        <v/>
      </c>
      <c r="G3095" s="1119"/>
      <c r="H3095" s="1120"/>
    </row>
    <row r="3096" spans="1:8" ht="17" customHeight="1">
      <c r="A3096" s="339"/>
      <c r="B3096" s="1062" t="s">
        <v>603</v>
      </c>
      <c r="C3096" s="1063"/>
      <c r="D3096" s="1077" t="str">
        <f>IF(details!L77="","",details!L77)</f>
        <v>Ik 071</v>
      </c>
      <c r="E3096" s="1077"/>
      <c r="F3096" s="1077"/>
      <c r="G3096" s="1077"/>
      <c r="H3096" s="1078"/>
    </row>
    <row r="3097" spans="1:8" ht="17" customHeight="1">
      <c r="A3097" s="339"/>
      <c r="B3097" s="1062" t="s">
        <v>604</v>
      </c>
      <c r="C3097" s="1063"/>
      <c r="D3097" s="1077" t="str">
        <f>IF(details!O77="","",details!O77)</f>
        <v/>
      </c>
      <c r="E3097" s="1077"/>
      <c r="F3097" s="1077"/>
      <c r="G3097" s="1077"/>
      <c r="H3097" s="1078"/>
    </row>
    <row r="3098" spans="1:8" ht="17" customHeight="1">
      <c r="A3098" s="339"/>
      <c r="B3098" s="1062" t="s">
        <v>605</v>
      </c>
      <c r="C3098" s="1063"/>
      <c r="D3098" s="532" t="str">
        <f>IF('statement of marks'!ER77="mRrh.kZ",'statement of marks'!$D$3,"")</f>
        <v/>
      </c>
      <c r="E3098" s="1065" t="s">
        <v>606</v>
      </c>
      <c r="F3098" s="1065"/>
      <c r="G3098" s="1113" t="str">
        <f>IF(D3098="","",D3098+1)</f>
        <v/>
      </c>
      <c r="H3098" s="1114"/>
    </row>
    <row r="3099" spans="1:8" ht="17" customHeight="1">
      <c r="A3099" s="339"/>
      <c r="B3099" s="1062" t="s">
        <v>607</v>
      </c>
      <c r="C3099" s="1063"/>
      <c r="D3099" s="1129">
        <f>IF(details!$L$4="","",details!$L$4)</f>
        <v>42460</v>
      </c>
      <c r="E3099" s="1130"/>
      <c r="F3099" s="1121"/>
      <c r="G3099" s="1121"/>
      <c r="H3099" s="1122"/>
    </row>
    <row r="3100" spans="1:8" ht="17" customHeight="1">
      <c r="A3100" s="339"/>
      <c r="B3100" s="1121"/>
      <c r="C3100" s="1121"/>
      <c r="D3100" s="1066"/>
      <c r="E3100" s="1067"/>
      <c r="F3100" s="1124"/>
      <c r="G3100" s="1124"/>
      <c r="H3100" s="1125"/>
    </row>
    <row r="3101" spans="1:8" ht="17" customHeight="1">
      <c r="A3101" s="339"/>
      <c r="B3101" s="1121" t="str">
        <f>IF(details!$H$4="","",details!$H$4)</f>
        <v>Jherh js[kk oekZ</v>
      </c>
      <c r="C3101" s="1121"/>
      <c r="D3101" s="1066"/>
      <c r="E3101" s="1067"/>
      <c r="F3101" s="1124" t="str">
        <f>IF(details!$E$4="","",details!$E$4)</f>
        <v>Jh jk/ks';ke tk'kh</v>
      </c>
      <c r="G3101" s="1124"/>
      <c r="H3101" s="1125"/>
    </row>
    <row r="3102" spans="1:8" ht="17" customHeight="1">
      <c r="A3102" s="1123" t="s">
        <v>608</v>
      </c>
      <c r="B3102" s="1124"/>
      <c r="C3102" s="1124"/>
      <c r="D3102" s="1064" t="s">
        <v>609</v>
      </c>
      <c r="E3102" s="1064"/>
      <c r="F3102" s="1124" t="s">
        <v>610</v>
      </c>
      <c r="G3102" s="1124"/>
      <c r="H3102" s="1125"/>
    </row>
    <row r="3103" spans="1:8" ht="17" customHeight="1">
      <c r="A3103" s="1082" t="s">
        <v>619</v>
      </c>
      <c r="B3103" s="1083"/>
      <c r="C3103" s="1083"/>
      <c r="D3103" s="1083"/>
      <c r="E3103" s="1083"/>
      <c r="F3103" s="1083"/>
      <c r="G3103" s="1083"/>
      <c r="H3103" s="1084"/>
    </row>
    <row r="3104" spans="1:8" ht="17" customHeight="1">
      <c r="A3104" s="339"/>
      <c r="B3104" s="369" t="s">
        <v>579</v>
      </c>
      <c r="C3104" s="1077" t="str">
        <f>IF('statement of marks'!H77="","",'statement of marks'!H77)</f>
        <v>v 071</v>
      </c>
      <c r="D3104" s="1077"/>
      <c r="E3104" s="1077"/>
      <c r="F3104" s="1077"/>
      <c r="G3104" s="1077"/>
      <c r="H3104" s="1078"/>
    </row>
    <row r="3105" spans="1:8" ht="17" customHeight="1">
      <c r="A3105" s="339"/>
      <c r="B3105" s="369" t="s">
        <v>580</v>
      </c>
      <c r="C3105" s="1077" t="str">
        <f>IF('statement of marks'!I77="","",'statement of marks'!I77)</f>
        <v>c 071</v>
      </c>
      <c r="D3105" s="1077"/>
      <c r="E3105" s="1077"/>
      <c r="F3105" s="1077"/>
      <c r="G3105" s="1077"/>
      <c r="H3105" s="1078"/>
    </row>
    <row r="3106" spans="1:8" ht="17" customHeight="1">
      <c r="A3106" s="339"/>
      <c r="B3106" s="369" t="s">
        <v>581</v>
      </c>
      <c r="C3106" s="1077" t="str">
        <f>IF('statement of marks'!J77="","",'statement of marks'!J77)</f>
        <v>l 071</v>
      </c>
      <c r="D3106" s="1077"/>
      <c r="E3106" s="1077"/>
      <c r="F3106" s="1077"/>
      <c r="G3106" s="1077"/>
      <c r="H3106" s="1078"/>
    </row>
    <row r="3107" spans="1:8" ht="17" customHeight="1">
      <c r="A3107" s="339"/>
      <c r="B3107" s="369" t="s">
        <v>587</v>
      </c>
      <c r="C3107" s="533" t="str">
        <f>IF('statement of marks'!F77="","",'statement of marks'!F77)</f>
        <v/>
      </c>
      <c r="D3107" s="534" t="s">
        <v>622</v>
      </c>
      <c r="E3107" s="1117" t="str">
        <f>IF('statement of marks'!G77="","",'statement of marks'!G77)</f>
        <v/>
      </c>
      <c r="F3107" s="1117"/>
      <c r="G3107" s="1117"/>
      <c r="H3107" s="1118"/>
    </row>
    <row r="3108" spans="1:8" ht="17" customHeight="1">
      <c r="A3108" s="339"/>
      <c r="B3108" s="369" t="s">
        <v>584</v>
      </c>
      <c r="C3108" s="535" t="s">
        <v>612</v>
      </c>
      <c r="D3108" s="536" t="s">
        <v>613</v>
      </c>
      <c r="E3108" s="536" t="s">
        <v>614</v>
      </c>
      <c r="F3108" s="536" t="s">
        <v>615</v>
      </c>
      <c r="G3108" s="536" t="s">
        <v>616</v>
      </c>
      <c r="H3108" s="341"/>
    </row>
    <row r="3109" spans="1:8" ht="17" customHeight="1">
      <c r="A3109" s="339"/>
      <c r="B3109" s="368" t="s">
        <v>617</v>
      </c>
      <c r="C3109" s="537" t="str">
        <f>IF(AND('statement of marks'!$D$3=1,'statement of marks'!ER77="mRrh.kZ"),'statement of marks'!$F$3,"")</f>
        <v/>
      </c>
      <c r="D3109" s="537" t="str">
        <f>IF(AND('statement of marks'!$D$3=2,'statement of marks'!ER77="mRrh.kZ"),'statement of marks'!$F$3,"")</f>
        <v/>
      </c>
      <c r="E3109" s="537" t="str">
        <f>IF(AND('statement of marks'!$D$3=3,'statement of marks'!ER77="mRrh.kZ"),'statement of marks'!$F$3,"")</f>
        <v/>
      </c>
      <c r="F3109" s="537" t="str">
        <f>IF(AND('statement of marks'!$D$3=4,'statement of marks'!ER77="mRrh.kZ"),'statement of marks'!$F$3,"")</f>
        <v/>
      </c>
      <c r="G3109" s="537" t="str">
        <f>IF(AND('statement of marks'!$D$3=5,'statement of marks'!ER77="mRrh.kZ"),'statement of marks'!$F$3,"")</f>
        <v/>
      </c>
      <c r="H3109" s="341"/>
    </row>
    <row r="3110" spans="1:8" ht="17" customHeight="1">
      <c r="A3110" s="339"/>
      <c r="B3110" s="368" t="str">
        <f>'statement of marks'!$DQ$5</f>
        <v>fgUnh</v>
      </c>
      <c r="C3110" s="538"/>
      <c r="D3110" s="539"/>
      <c r="E3110" s="540" t="str">
        <f>IF(OR('statement of marks'!$DS77="",E3109=""),"",'statement of marks'!$DS77)</f>
        <v/>
      </c>
      <c r="F3110" s="540" t="str">
        <f>IF(OR('statement of marks'!$DS77="",F3109=""),"",'statement of marks'!$DS77)</f>
        <v/>
      </c>
      <c r="G3110" s="540" t="str">
        <f>IF(OR('statement of marks'!$DS77="",G3109=""),"",'statement of marks'!$DS77)</f>
        <v/>
      </c>
      <c r="H3110" s="341"/>
    </row>
    <row r="3111" spans="1:8" ht="17" customHeight="1">
      <c r="A3111" s="339"/>
      <c r="B3111" s="549" t="str">
        <f>'statement of marks'!$DW$5</f>
        <v>mnwZ</v>
      </c>
      <c r="C3111" s="538"/>
      <c r="D3111" s="539"/>
      <c r="E3111" s="540" t="str">
        <f>IF(OR('statement of marks'!$DY77="",E3109=""),"",'statement of marks'!$DY77)</f>
        <v/>
      </c>
      <c r="F3111" s="540" t="str">
        <f>IF(OR('statement of marks'!$DY77="",F3109=""),"",'statement of marks'!$DY77)</f>
        <v/>
      </c>
      <c r="G3111" s="540" t="str">
        <f>IF(OR('statement of marks'!$DY77="",G3109=""),"",'statement of marks'!$DY77)</f>
        <v/>
      </c>
      <c r="H3111" s="341"/>
    </row>
    <row r="3112" spans="1:8" ht="17" customHeight="1">
      <c r="A3112" s="339"/>
      <c r="B3112" s="368" t="str">
        <f>'statement of marks'!$DT$5</f>
        <v>vaxszth</v>
      </c>
      <c r="C3112" s="538"/>
      <c r="D3112" s="539"/>
      <c r="E3112" s="540" t="str">
        <f>IF(OR('statement of marks'!$DV77="",E3109=""),"",'statement of marks'!$DV77)</f>
        <v/>
      </c>
      <c r="F3112" s="540" t="str">
        <f>IF(OR('statement of marks'!$DV77="",F3109=""),"",'statement of marks'!$DV77)</f>
        <v/>
      </c>
      <c r="G3112" s="540" t="str">
        <f>IF(OR('statement of marks'!$DV77="",G3109=""),"",'statement of marks'!$DV77)</f>
        <v/>
      </c>
      <c r="H3112" s="341"/>
    </row>
    <row r="3113" spans="1:8" ht="17" customHeight="1">
      <c r="A3113" s="339"/>
      <c r="B3113" s="368" t="str">
        <f>'statement of marks'!$DZ$5</f>
        <v>xf.kr</v>
      </c>
      <c r="C3113" s="538"/>
      <c r="D3113" s="539"/>
      <c r="E3113" s="540" t="str">
        <f>IF(OR('statement of marks'!$EB77="",E3109=""),"",'statement of marks'!$EB77)</f>
        <v/>
      </c>
      <c r="F3113" s="540" t="str">
        <f>IF(OR('statement of marks'!$EB77="",F3109=""),"",'statement of marks'!$EB77)</f>
        <v/>
      </c>
      <c r="G3113" s="540" t="str">
        <f>IF(OR('statement of marks'!$EB77="",G3109=""),"",'statement of marks'!$EB77)</f>
        <v/>
      </c>
      <c r="H3113" s="341"/>
    </row>
    <row r="3114" spans="1:8" ht="17" customHeight="1">
      <c r="A3114" s="339"/>
      <c r="B3114" s="368" t="str">
        <f>'statement of marks'!$EC$5</f>
        <v>Ik;kZoj.k v/;;u</v>
      </c>
      <c r="C3114" s="538"/>
      <c r="D3114" s="539"/>
      <c r="E3114" s="540" t="str">
        <f>IF(OR('statement of marks'!$EE77="",E3110=""),"",'statement of marks'!$EE77)</f>
        <v/>
      </c>
      <c r="F3114" s="540" t="str">
        <f>IF(OR('statement of marks'!$EE77="",F3110=""),"",'statement of marks'!$EE77)</f>
        <v/>
      </c>
      <c r="G3114" s="540" t="str">
        <f>IF(OR('statement of marks'!$EE77="",G3110=""),"",'statement of marks'!$EE77)</f>
        <v/>
      </c>
      <c r="H3114" s="341"/>
    </row>
    <row r="3115" spans="1:8" ht="17" customHeight="1">
      <c r="A3115" s="339"/>
      <c r="B3115" s="368" t="str">
        <f>'statement of marks'!$EF$5</f>
        <v>dk;kZuqHko</v>
      </c>
      <c r="C3115" s="538"/>
      <c r="D3115" s="539"/>
      <c r="E3115" s="540" t="str">
        <f>IF(OR('statement of marks'!$EH77="",E3109=""),"",'statement of marks'!$EH77)</f>
        <v/>
      </c>
      <c r="F3115" s="540" t="str">
        <f>IF(OR('statement of marks'!$EH77="",F3109=""),"",'statement of marks'!$EH77)</f>
        <v/>
      </c>
      <c r="G3115" s="540" t="str">
        <f>IF(OR('statement of marks'!$EH77="",G3109=""),"",'statement of marks'!$EH77)</f>
        <v/>
      </c>
      <c r="H3115" s="341"/>
    </row>
    <row r="3116" spans="1:8" ht="17" customHeight="1">
      <c r="A3116" s="339"/>
      <c r="B3116" s="368" t="str">
        <f>'statement of marks'!$EI$5</f>
        <v>dyk f'k{kk</v>
      </c>
      <c r="C3116" s="538"/>
      <c r="D3116" s="539"/>
      <c r="E3116" s="541" t="str">
        <f>IF(OR('statement of marks'!$EK77="",E3109=""),"",'statement of marks'!$EK77)</f>
        <v/>
      </c>
      <c r="F3116" s="541" t="str">
        <f>IF(OR('statement of marks'!$EK77="",F3109=""),"",'statement of marks'!$EK77)</f>
        <v/>
      </c>
      <c r="G3116" s="541" t="str">
        <f>IF(OR('statement of marks'!$EK77="",G3109=""),"",'statement of marks'!$EK77)</f>
        <v/>
      </c>
      <c r="H3116" s="341"/>
    </row>
    <row r="3117" spans="1:8" ht="17" customHeight="1">
      <c r="A3117" s="339"/>
      <c r="B3117" s="342" t="s">
        <v>649</v>
      </c>
      <c r="C3117" s="542" t="str">
        <f>C3109</f>
        <v/>
      </c>
      <c r="D3117" s="542" t="str">
        <f>D3109</f>
        <v/>
      </c>
      <c r="E3117" s="542" t="str">
        <f>E3109</f>
        <v/>
      </c>
      <c r="F3117" s="542" t="str">
        <f>F3109</f>
        <v/>
      </c>
      <c r="G3117" s="542" t="str">
        <f>G3109</f>
        <v/>
      </c>
      <c r="H3117" s="341"/>
    </row>
    <row r="3118" spans="1:8" ht="17" customHeight="1">
      <c r="A3118" s="339"/>
      <c r="B3118" s="368" t="str">
        <f>'statement of marks'!$EP$5</f>
        <v>Nk= mifLFkfr</v>
      </c>
      <c r="C3118" s="543"/>
      <c r="D3118" s="543"/>
      <c r="E3118" s="544" t="str">
        <f>IF(OR('statement of marks'!$EP77="",E3109=""),"",'statement of marks'!$EP77)</f>
        <v/>
      </c>
      <c r="F3118" s="544" t="str">
        <f>IF(OR('statement of marks'!$EP77="",F3109=""),"",'statement of marks'!$EP77)</f>
        <v/>
      </c>
      <c r="G3118" s="544" t="str">
        <f>IF(OR('statement of marks'!$EP77="",G3109=""),"",'statement of marks'!$EP77)</f>
        <v/>
      </c>
      <c r="H3118" s="341"/>
    </row>
    <row r="3119" spans="1:8" ht="17" customHeight="1">
      <c r="A3119" s="339"/>
      <c r="B3119" s="368" t="str">
        <f>'statement of marks'!$EO$5</f>
        <v>dqy ehfVax</v>
      </c>
      <c r="C3119" s="545"/>
      <c r="D3119" s="545"/>
      <c r="E3119" s="545" t="str">
        <f>IF(OR('statement of marks'!$EO77="",E3109=""),"",'statement of marks'!$EO77)</f>
        <v/>
      </c>
      <c r="F3119" s="545" t="str">
        <f>IF(OR('statement of marks'!$EO77="",F3109=""),"",'statement of marks'!$EO77)</f>
        <v/>
      </c>
      <c r="G3119" s="545" t="str">
        <f>IF(OR('statement of marks'!$EO77="",G3109=""),"",'statement of marks'!$EO77)</f>
        <v/>
      </c>
      <c r="H3119" s="341"/>
    </row>
    <row r="3120" spans="1:8" ht="17" customHeight="1">
      <c r="A3120" s="339"/>
      <c r="B3120" s="368" t="s">
        <v>620</v>
      </c>
      <c r="C3120" s="545" t="str">
        <f>IF(OR(C3118="",C3119=""),"",C3118/C3119*100)</f>
        <v/>
      </c>
      <c r="D3120" s="545" t="str">
        <f t="shared" ref="D3120:G3120" si="73">IF(OR(D3118="",D3119=""),"",D3118/D3119*100)</f>
        <v/>
      </c>
      <c r="E3120" s="545" t="str">
        <f t="shared" si="73"/>
        <v/>
      </c>
      <c r="F3120" s="545" t="str">
        <f t="shared" si="73"/>
        <v/>
      </c>
      <c r="G3120" s="545" t="str">
        <f t="shared" si="73"/>
        <v/>
      </c>
      <c r="H3120" s="341"/>
    </row>
    <row r="3121" spans="1:8" ht="17" customHeight="1">
      <c r="A3121" s="339"/>
      <c r="B3121" s="368" t="s">
        <v>621</v>
      </c>
      <c r="C3121" s="545"/>
      <c r="D3121" s="545"/>
      <c r="E3121" s="545"/>
      <c r="F3121" s="545"/>
      <c r="G3121" s="545"/>
      <c r="H3121" s="341"/>
    </row>
    <row r="3122" spans="1:8" ht="17" customHeight="1">
      <c r="A3122" s="339"/>
      <c r="B3122" s="369" t="s">
        <v>618</v>
      </c>
      <c r="C3122" s="1126" t="str">
        <f>IF('statement of marks'!EY77="","",'statement of marks'!EY77)</f>
        <v/>
      </c>
      <c r="D3122" s="1127"/>
      <c r="E3122" s="1127"/>
      <c r="F3122" s="1127"/>
      <c r="G3122" s="1127"/>
      <c r="H3122" s="1128"/>
    </row>
    <row r="3123" spans="1:8" ht="17" customHeight="1">
      <c r="A3123" s="1098"/>
      <c r="B3123" s="1099"/>
      <c r="C3123" s="1090"/>
      <c r="D3123" s="1090"/>
      <c r="E3123" s="1090"/>
      <c r="F3123" s="1091"/>
      <c r="G3123" s="1091"/>
      <c r="H3123" s="1092"/>
    </row>
    <row r="3124" spans="1:8" ht="17" customHeight="1" thickBot="1">
      <c r="A3124" s="1096" t="s">
        <v>623</v>
      </c>
      <c r="B3124" s="1097"/>
      <c r="C3124" s="1102" t="s">
        <v>73</v>
      </c>
      <c r="D3124" s="1102"/>
      <c r="E3124" s="1102"/>
      <c r="F3124" s="1103" t="s">
        <v>624</v>
      </c>
      <c r="G3124" s="1103"/>
      <c r="H3124" s="1104"/>
    </row>
    <row r="3125" spans="1:8" ht="17" customHeight="1">
      <c r="A3125" s="1079" t="s">
        <v>592</v>
      </c>
      <c r="B3125" s="1080"/>
      <c r="C3125" s="1080"/>
      <c r="D3125" s="1080"/>
      <c r="E3125" s="1080"/>
      <c r="F3125" s="1080"/>
      <c r="G3125" s="1080"/>
      <c r="H3125" s="1081"/>
    </row>
    <row r="3126" spans="1:8" ht="17" customHeight="1">
      <c r="A3126" s="1082" t="s">
        <v>611</v>
      </c>
      <c r="B3126" s="1083"/>
      <c r="C3126" s="1083"/>
      <c r="D3126" s="1083"/>
      <c r="E3126" s="1083"/>
      <c r="F3126" s="1083"/>
      <c r="G3126" s="1083"/>
      <c r="H3126" s="1084"/>
    </row>
    <row r="3127" spans="1:8" ht="17" customHeight="1">
      <c r="A3127" s="339"/>
      <c r="B3127" s="1085" t="s">
        <v>74</v>
      </c>
      <c r="C3127" s="1085"/>
      <c r="D3127" s="527">
        <f>YEAR(details!F78)</f>
        <v>1900</v>
      </c>
      <c r="E3127" s="528" t="s">
        <v>594</v>
      </c>
      <c r="F3127" s="527" t="str">
        <f>'statement of marks'!$F$3</f>
        <v>2015-16</v>
      </c>
      <c r="G3127" s="1085" t="s">
        <v>595</v>
      </c>
      <c r="H3127" s="1086"/>
    </row>
    <row r="3128" spans="1:8" ht="17" customHeight="1">
      <c r="A3128" s="339"/>
      <c r="B3128" s="1062" t="s">
        <v>593</v>
      </c>
      <c r="C3128" s="1063"/>
      <c r="D3128" s="1077" t="str">
        <f>'statement of marks'!$A$1</f>
        <v>jk- ck- ek/;fed fo|ky; uohu] fuEckgsM+k</v>
      </c>
      <c r="E3128" s="1077"/>
      <c r="F3128" s="1077"/>
      <c r="G3128" s="1077"/>
      <c r="H3128" s="1078"/>
    </row>
    <row r="3129" spans="1:8" ht="17" customHeight="1">
      <c r="A3129" s="339"/>
      <c r="B3129" s="1062" t="str">
        <f>'statement of marks'!$H$3</f>
        <v>fo|ky; dk Mk;l dksM+ →</v>
      </c>
      <c r="C3129" s="1063"/>
      <c r="D3129" s="1073" t="str">
        <f>'statement of marks'!$I$3</f>
        <v>00001</v>
      </c>
      <c r="E3129" s="1074"/>
      <c r="F3129" s="1075"/>
      <c r="G3129" s="1075"/>
      <c r="H3129" s="1076"/>
    </row>
    <row r="3130" spans="1:8" ht="17" customHeight="1">
      <c r="A3130" s="339"/>
      <c r="B3130" s="1062" t="s">
        <v>579</v>
      </c>
      <c r="C3130" s="1063"/>
      <c r="D3130" s="1077" t="str">
        <f>IF('statement of marks'!H78="","",'statement of marks'!H78)</f>
        <v>v 072</v>
      </c>
      <c r="E3130" s="1077"/>
      <c r="F3130" s="1077"/>
      <c r="G3130" s="1077"/>
      <c r="H3130" s="1078"/>
    </row>
    <row r="3131" spans="1:8" ht="17" customHeight="1">
      <c r="A3131" s="339"/>
      <c r="B3131" s="1062" t="s">
        <v>596</v>
      </c>
      <c r="C3131" s="1063"/>
      <c r="D3131" s="529" t="str">
        <f>IF('statement of marks'!C78="B","Nk=",IF('statement of marks'!C78="G","Nk=k",""))</f>
        <v/>
      </c>
      <c r="E3131" s="529" t="s">
        <v>585</v>
      </c>
      <c r="F3131" s="1111" t="str">
        <f>IF('statement of marks'!B78="","",'statement of marks'!B78)</f>
        <v/>
      </c>
      <c r="G3131" s="1111"/>
      <c r="H3131" s="1112"/>
    </row>
    <row r="3132" spans="1:8" ht="17" customHeight="1">
      <c r="A3132" s="339"/>
      <c r="B3132" s="1062" t="s">
        <v>581</v>
      </c>
      <c r="C3132" s="1063"/>
      <c r="D3132" s="1077" t="str">
        <f>IF('statement of marks'!J78="","",'statement of marks'!J78)</f>
        <v>l 072</v>
      </c>
      <c r="E3132" s="1077"/>
      <c r="F3132" s="1077"/>
      <c r="G3132" s="1077"/>
      <c r="H3132" s="1078"/>
    </row>
    <row r="3133" spans="1:8" ht="17" customHeight="1">
      <c r="A3133" s="339"/>
      <c r="B3133" s="1062" t="s">
        <v>580</v>
      </c>
      <c r="C3133" s="1063"/>
      <c r="D3133" s="1077" t="str">
        <f>IF('statement of marks'!I78="","",'statement of marks'!I78)</f>
        <v>c 072</v>
      </c>
      <c r="E3133" s="1077"/>
      <c r="F3133" s="1077"/>
      <c r="G3133" s="1077"/>
      <c r="H3133" s="1078"/>
    </row>
    <row r="3134" spans="1:8" ht="17" customHeight="1">
      <c r="A3134" s="339"/>
      <c r="B3134" s="1062" t="s">
        <v>598</v>
      </c>
      <c r="C3134" s="1063"/>
      <c r="D3134" s="1077" t="str">
        <f>IF(details!M78="","",details!M78)</f>
        <v/>
      </c>
      <c r="E3134" s="1077"/>
      <c r="F3134" s="1077"/>
      <c r="G3134" s="1077"/>
      <c r="H3134" s="1078"/>
    </row>
    <row r="3135" spans="1:8" ht="17" customHeight="1">
      <c r="A3135" s="339"/>
      <c r="B3135" s="1062" t="s">
        <v>648</v>
      </c>
      <c r="C3135" s="1063"/>
      <c r="D3135" s="1077" t="str">
        <f>IF(details!N78="","",details!N78)</f>
        <v/>
      </c>
      <c r="E3135" s="1077"/>
      <c r="F3135" s="1077"/>
      <c r="G3135" s="1077"/>
      <c r="H3135" s="1078"/>
    </row>
    <row r="3136" spans="1:8" ht="17" customHeight="1">
      <c r="A3136" s="339"/>
      <c r="B3136" s="1062" t="s">
        <v>71</v>
      </c>
      <c r="C3136" s="1063"/>
      <c r="D3136" s="530">
        <f>'statement of marks'!$D$3</f>
        <v>3</v>
      </c>
      <c r="E3136" s="531" t="s">
        <v>583</v>
      </c>
      <c r="F3136" s="530" t="str">
        <f>IF('statement of marks'!E78="","",'statement of marks'!E78)</f>
        <v/>
      </c>
      <c r="G3136" s="531" t="s">
        <v>597</v>
      </c>
      <c r="H3136" s="340" t="str">
        <f>IF(details!F78="","",details!F78)</f>
        <v/>
      </c>
    </row>
    <row r="3137" spans="1:8" ht="17" customHeight="1">
      <c r="A3137" s="339"/>
      <c r="B3137" s="1062" t="s">
        <v>587</v>
      </c>
      <c r="C3137" s="1063"/>
      <c r="D3137" s="1115" t="str">
        <f>IF('statement of marks'!F78="","",'statement of marks'!F78)</f>
        <v/>
      </c>
      <c r="E3137" s="1115"/>
      <c r="F3137" s="1115"/>
      <c r="G3137" s="1115"/>
      <c r="H3137" s="1116"/>
    </row>
    <row r="3138" spans="1:8" ht="17" customHeight="1">
      <c r="A3138" s="339"/>
      <c r="B3138" s="1062" t="s">
        <v>588</v>
      </c>
      <c r="C3138" s="1063"/>
      <c r="D3138" s="1117" t="str">
        <f>IF('statement of marks'!G78="","",'statement of marks'!G78)</f>
        <v/>
      </c>
      <c r="E3138" s="1117"/>
      <c r="F3138" s="1117"/>
      <c r="G3138" s="1117"/>
      <c r="H3138" s="1118"/>
    </row>
    <row r="3139" spans="1:8" ht="17" customHeight="1">
      <c r="A3139" s="339"/>
      <c r="B3139" s="1087" t="s">
        <v>599</v>
      </c>
      <c r="C3139" s="1088"/>
      <c r="D3139" s="1088"/>
      <c r="E3139" s="1089"/>
      <c r="F3139" s="1119" t="str">
        <f>IF(details!P78="","",details!P78)</f>
        <v/>
      </c>
      <c r="G3139" s="1119"/>
      <c r="H3139" s="1120"/>
    </row>
    <row r="3140" spans="1:8" ht="17" customHeight="1">
      <c r="A3140" s="339"/>
      <c r="B3140" s="1062" t="s">
        <v>603</v>
      </c>
      <c r="C3140" s="1063"/>
      <c r="D3140" s="1077" t="str">
        <f>IF(details!L78="","",details!L78)</f>
        <v>Ik 072</v>
      </c>
      <c r="E3140" s="1077"/>
      <c r="F3140" s="1077"/>
      <c r="G3140" s="1077"/>
      <c r="H3140" s="1078"/>
    </row>
    <row r="3141" spans="1:8" ht="17" customHeight="1">
      <c r="A3141" s="339"/>
      <c r="B3141" s="1062" t="s">
        <v>604</v>
      </c>
      <c r="C3141" s="1063"/>
      <c r="D3141" s="1077" t="str">
        <f>IF(details!O78="","",details!O78)</f>
        <v/>
      </c>
      <c r="E3141" s="1077"/>
      <c r="F3141" s="1077"/>
      <c r="G3141" s="1077"/>
      <c r="H3141" s="1078"/>
    </row>
    <row r="3142" spans="1:8" ht="17" customHeight="1">
      <c r="A3142" s="339"/>
      <c r="B3142" s="1062" t="s">
        <v>605</v>
      </c>
      <c r="C3142" s="1063"/>
      <c r="D3142" s="532" t="str">
        <f>IF('statement of marks'!ER78="mRrh.kZ",'statement of marks'!$D$3,"")</f>
        <v/>
      </c>
      <c r="E3142" s="1065" t="s">
        <v>606</v>
      </c>
      <c r="F3142" s="1065"/>
      <c r="G3142" s="1113" t="str">
        <f>IF(D3142="","",D3142+1)</f>
        <v/>
      </c>
      <c r="H3142" s="1114"/>
    </row>
    <row r="3143" spans="1:8" ht="17" customHeight="1">
      <c r="A3143" s="339"/>
      <c r="B3143" s="1062" t="s">
        <v>607</v>
      </c>
      <c r="C3143" s="1063"/>
      <c r="D3143" s="1129">
        <f>IF(details!$L$4="","",details!$L$4)</f>
        <v>42460</v>
      </c>
      <c r="E3143" s="1130"/>
      <c r="F3143" s="1121"/>
      <c r="G3143" s="1121"/>
      <c r="H3143" s="1122"/>
    </row>
    <row r="3144" spans="1:8" ht="17" customHeight="1">
      <c r="A3144" s="339"/>
      <c r="B3144" s="1121"/>
      <c r="C3144" s="1121"/>
      <c r="D3144" s="1066"/>
      <c r="E3144" s="1067"/>
      <c r="F3144" s="1124"/>
      <c r="G3144" s="1124"/>
      <c r="H3144" s="1125"/>
    </row>
    <row r="3145" spans="1:8" ht="17" customHeight="1">
      <c r="A3145" s="339"/>
      <c r="B3145" s="1121" t="str">
        <f>IF(details!$H$4="","",details!$H$4)</f>
        <v>Jherh js[kk oekZ</v>
      </c>
      <c r="C3145" s="1121"/>
      <c r="D3145" s="1066"/>
      <c r="E3145" s="1067"/>
      <c r="F3145" s="1124" t="str">
        <f>IF(details!$E$4="","",details!$E$4)</f>
        <v>Jh jk/ks';ke tk'kh</v>
      </c>
      <c r="G3145" s="1124"/>
      <c r="H3145" s="1125"/>
    </row>
    <row r="3146" spans="1:8" ht="17" customHeight="1">
      <c r="A3146" s="1123" t="s">
        <v>608</v>
      </c>
      <c r="B3146" s="1124"/>
      <c r="C3146" s="1124"/>
      <c r="D3146" s="1064" t="s">
        <v>609</v>
      </c>
      <c r="E3146" s="1064"/>
      <c r="F3146" s="1124" t="s">
        <v>610</v>
      </c>
      <c r="G3146" s="1124"/>
      <c r="H3146" s="1125"/>
    </row>
    <row r="3147" spans="1:8" ht="17" customHeight="1">
      <c r="A3147" s="1082" t="s">
        <v>619</v>
      </c>
      <c r="B3147" s="1083"/>
      <c r="C3147" s="1083"/>
      <c r="D3147" s="1083"/>
      <c r="E3147" s="1083"/>
      <c r="F3147" s="1083"/>
      <c r="G3147" s="1083"/>
      <c r="H3147" s="1084"/>
    </row>
    <row r="3148" spans="1:8" ht="17" customHeight="1">
      <c r="A3148" s="339"/>
      <c r="B3148" s="369" t="s">
        <v>579</v>
      </c>
      <c r="C3148" s="1077" t="str">
        <f>IF('statement of marks'!H78="","",'statement of marks'!H78)</f>
        <v>v 072</v>
      </c>
      <c r="D3148" s="1077"/>
      <c r="E3148" s="1077"/>
      <c r="F3148" s="1077"/>
      <c r="G3148" s="1077"/>
      <c r="H3148" s="1078"/>
    </row>
    <row r="3149" spans="1:8" ht="17" customHeight="1">
      <c r="A3149" s="339"/>
      <c r="B3149" s="369" t="s">
        <v>580</v>
      </c>
      <c r="C3149" s="1077" t="str">
        <f>IF('statement of marks'!I78="","",'statement of marks'!I78)</f>
        <v>c 072</v>
      </c>
      <c r="D3149" s="1077"/>
      <c r="E3149" s="1077"/>
      <c r="F3149" s="1077"/>
      <c r="G3149" s="1077"/>
      <c r="H3149" s="1078"/>
    </row>
    <row r="3150" spans="1:8" ht="17" customHeight="1">
      <c r="A3150" s="339"/>
      <c r="B3150" s="369" t="s">
        <v>581</v>
      </c>
      <c r="C3150" s="1077" t="str">
        <f>IF('statement of marks'!J78="","",'statement of marks'!J78)</f>
        <v>l 072</v>
      </c>
      <c r="D3150" s="1077"/>
      <c r="E3150" s="1077"/>
      <c r="F3150" s="1077"/>
      <c r="G3150" s="1077"/>
      <c r="H3150" s="1078"/>
    </row>
    <row r="3151" spans="1:8" ht="17" customHeight="1">
      <c r="A3151" s="339"/>
      <c r="B3151" s="369" t="s">
        <v>587</v>
      </c>
      <c r="C3151" s="533" t="str">
        <f>IF('statement of marks'!F78="","",'statement of marks'!F78)</f>
        <v/>
      </c>
      <c r="D3151" s="534" t="s">
        <v>622</v>
      </c>
      <c r="E3151" s="1117" t="str">
        <f>IF('statement of marks'!G78="","",'statement of marks'!G78)</f>
        <v/>
      </c>
      <c r="F3151" s="1117"/>
      <c r="G3151" s="1117"/>
      <c r="H3151" s="1118"/>
    </row>
    <row r="3152" spans="1:8" ht="17" customHeight="1">
      <c r="A3152" s="339"/>
      <c r="B3152" s="369" t="s">
        <v>584</v>
      </c>
      <c r="C3152" s="535" t="s">
        <v>612</v>
      </c>
      <c r="D3152" s="536" t="s">
        <v>613</v>
      </c>
      <c r="E3152" s="536" t="s">
        <v>614</v>
      </c>
      <c r="F3152" s="536" t="s">
        <v>615</v>
      </c>
      <c r="G3152" s="536" t="s">
        <v>616</v>
      </c>
      <c r="H3152" s="341"/>
    </row>
    <row r="3153" spans="1:8" ht="17" customHeight="1">
      <c r="A3153" s="339"/>
      <c r="B3153" s="368" t="s">
        <v>617</v>
      </c>
      <c r="C3153" s="537" t="str">
        <f>IF(AND('statement of marks'!$D$3=1,'statement of marks'!ER78="mRrh.kZ"),'statement of marks'!$F$3,"")</f>
        <v/>
      </c>
      <c r="D3153" s="537" t="str">
        <f>IF(AND('statement of marks'!$D$3=2,'statement of marks'!ER78="mRrh.kZ"),'statement of marks'!$F$3,"")</f>
        <v/>
      </c>
      <c r="E3153" s="537" t="str">
        <f>IF(AND('statement of marks'!$D$3=3,'statement of marks'!ER78="mRrh.kZ"),'statement of marks'!$F$3,"")</f>
        <v/>
      </c>
      <c r="F3153" s="537" t="str">
        <f>IF(AND('statement of marks'!$D$3=4,'statement of marks'!ER78="mRrh.kZ"),'statement of marks'!$F$3,"")</f>
        <v/>
      </c>
      <c r="G3153" s="537" t="str">
        <f>IF(AND('statement of marks'!$D$3=5,'statement of marks'!ER78="mRrh.kZ"),'statement of marks'!$F$3,"")</f>
        <v/>
      </c>
      <c r="H3153" s="341"/>
    </row>
    <row r="3154" spans="1:8" ht="17" customHeight="1">
      <c r="A3154" s="339"/>
      <c r="B3154" s="368" t="str">
        <f>'statement of marks'!$DQ$5</f>
        <v>fgUnh</v>
      </c>
      <c r="C3154" s="538"/>
      <c r="D3154" s="539"/>
      <c r="E3154" s="540" t="str">
        <f>IF(OR('statement of marks'!$DS78="",E3153=""),"",'statement of marks'!$DS78)</f>
        <v/>
      </c>
      <c r="F3154" s="540" t="str">
        <f>IF(OR('statement of marks'!$DS78="",F3153=""),"",'statement of marks'!$DS78)</f>
        <v/>
      </c>
      <c r="G3154" s="540" t="str">
        <f>IF(OR('statement of marks'!$DS78="",G3153=""),"",'statement of marks'!$DS78)</f>
        <v/>
      </c>
      <c r="H3154" s="341"/>
    </row>
    <row r="3155" spans="1:8" ht="17" customHeight="1">
      <c r="A3155" s="339"/>
      <c r="B3155" s="549" t="str">
        <f>'statement of marks'!$DW$5</f>
        <v>mnwZ</v>
      </c>
      <c r="C3155" s="538"/>
      <c r="D3155" s="539"/>
      <c r="E3155" s="540" t="str">
        <f>IF(OR('statement of marks'!$DY78="",E3153=""),"",'statement of marks'!$DY78)</f>
        <v/>
      </c>
      <c r="F3155" s="540" t="str">
        <f>IF(OR('statement of marks'!$DY78="",F3153=""),"",'statement of marks'!$DY78)</f>
        <v/>
      </c>
      <c r="G3155" s="540" t="str">
        <f>IF(OR('statement of marks'!$DY78="",G3153=""),"",'statement of marks'!$DY78)</f>
        <v/>
      </c>
      <c r="H3155" s="341"/>
    </row>
    <row r="3156" spans="1:8" ht="17" customHeight="1">
      <c r="A3156" s="339"/>
      <c r="B3156" s="368" t="str">
        <f>'statement of marks'!$DT$5</f>
        <v>vaxszth</v>
      </c>
      <c r="C3156" s="538"/>
      <c r="D3156" s="539"/>
      <c r="E3156" s="540" t="str">
        <f>IF(OR('statement of marks'!$DV78="",E3153=""),"",'statement of marks'!$DV78)</f>
        <v/>
      </c>
      <c r="F3156" s="540" t="str">
        <f>IF(OR('statement of marks'!$DV78="",F3153=""),"",'statement of marks'!$DV78)</f>
        <v/>
      </c>
      <c r="G3156" s="540" t="str">
        <f>IF(OR('statement of marks'!$DV78="",G3153=""),"",'statement of marks'!$DV78)</f>
        <v/>
      </c>
      <c r="H3156" s="341"/>
    </row>
    <row r="3157" spans="1:8" ht="17" customHeight="1">
      <c r="A3157" s="339"/>
      <c r="B3157" s="368" t="str">
        <f>'statement of marks'!$DZ$5</f>
        <v>xf.kr</v>
      </c>
      <c r="C3157" s="538"/>
      <c r="D3157" s="539"/>
      <c r="E3157" s="540" t="str">
        <f>IF(OR('statement of marks'!$EB78="",E3153=""),"",'statement of marks'!$EB78)</f>
        <v/>
      </c>
      <c r="F3157" s="540" t="str">
        <f>IF(OR('statement of marks'!$EB78="",F3153=""),"",'statement of marks'!$EB78)</f>
        <v/>
      </c>
      <c r="G3157" s="540" t="str">
        <f>IF(OR('statement of marks'!$EB78="",G3153=""),"",'statement of marks'!$EB78)</f>
        <v/>
      </c>
      <c r="H3157" s="341"/>
    </row>
    <row r="3158" spans="1:8" ht="17" customHeight="1">
      <c r="A3158" s="339"/>
      <c r="B3158" s="368" t="str">
        <f>'statement of marks'!$EC$5</f>
        <v>Ik;kZoj.k v/;;u</v>
      </c>
      <c r="C3158" s="538"/>
      <c r="D3158" s="539"/>
      <c r="E3158" s="540" t="str">
        <f>IF(OR('statement of marks'!$EE78="",E3154=""),"",'statement of marks'!$EE78)</f>
        <v/>
      </c>
      <c r="F3158" s="540" t="str">
        <f>IF(OR('statement of marks'!$EE78="",F3154=""),"",'statement of marks'!$EE78)</f>
        <v/>
      </c>
      <c r="G3158" s="540" t="str">
        <f>IF(OR('statement of marks'!$EE78="",G3154=""),"",'statement of marks'!$EE78)</f>
        <v/>
      </c>
      <c r="H3158" s="341"/>
    </row>
    <row r="3159" spans="1:8" ht="17" customHeight="1">
      <c r="A3159" s="339"/>
      <c r="B3159" s="368" t="str">
        <f>'statement of marks'!$EF$5</f>
        <v>dk;kZuqHko</v>
      </c>
      <c r="C3159" s="538"/>
      <c r="D3159" s="539"/>
      <c r="E3159" s="540" t="str">
        <f>IF(OR('statement of marks'!$EH78="",E3153=""),"",'statement of marks'!$EH78)</f>
        <v/>
      </c>
      <c r="F3159" s="540" t="str">
        <f>IF(OR('statement of marks'!$EH78="",F3153=""),"",'statement of marks'!$EH78)</f>
        <v/>
      </c>
      <c r="G3159" s="540" t="str">
        <f>IF(OR('statement of marks'!$EH78="",G3153=""),"",'statement of marks'!$EH78)</f>
        <v/>
      </c>
      <c r="H3159" s="341"/>
    </row>
    <row r="3160" spans="1:8" ht="17" customHeight="1">
      <c r="A3160" s="339"/>
      <c r="B3160" s="368" t="str">
        <f>'statement of marks'!$EI$5</f>
        <v>dyk f'k{kk</v>
      </c>
      <c r="C3160" s="538"/>
      <c r="D3160" s="539"/>
      <c r="E3160" s="541" t="str">
        <f>IF(OR('statement of marks'!$EK78="",E3153=""),"",'statement of marks'!$EK78)</f>
        <v/>
      </c>
      <c r="F3160" s="541" t="str">
        <f>IF(OR('statement of marks'!$EK78="",F3153=""),"",'statement of marks'!$EK78)</f>
        <v/>
      </c>
      <c r="G3160" s="541" t="str">
        <f>IF(OR('statement of marks'!$EK78="",G3153=""),"",'statement of marks'!$EK78)</f>
        <v/>
      </c>
      <c r="H3160" s="341"/>
    </row>
    <row r="3161" spans="1:8" ht="17" customHeight="1">
      <c r="A3161" s="339"/>
      <c r="B3161" s="342" t="s">
        <v>649</v>
      </c>
      <c r="C3161" s="542" t="str">
        <f>C3153</f>
        <v/>
      </c>
      <c r="D3161" s="542" t="str">
        <f>D3153</f>
        <v/>
      </c>
      <c r="E3161" s="542" t="str">
        <f>E3153</f>
        <v/>
      </c>
      <c r="F3161" s="542" t="str">
        <f>F3153</f>
        <v/>
      </c>
      <c r="G3161" s="542" t="str">
        <f>G3153</f>
        <v/>
      </c>
      <c r="H3161" s="341"/>
    </row>
    <row r="3162" spans="1:8" ht="17" customHeight="1">
      <c r="A3162" s="339"/>
      <c r="B3162" s="368" t="str">
        <f>'statement of marks'!$EP$5</f>
        <v>Nk= mifLFkfr</v>
      </c>
      <c r="C3162" s="543"/>
      <c r="D3162" s="543"/>
      <c r="E3162" s="544" t="str">
        <f>IF(OR('statement of marks'!$EP78="",E3153=""),"",'statement of marks'!$EP78)</f>
        <v/>
      </c>
      <c r="F3162" s="544" t="str">
        <f>IF(OR('statement of marks'!$EP78="",F3153=""),"",'statement of marks'!$EP78)</f>
        <v/>
      </c>
      <c r="G3162" s="544" t="str">
        <f>IF(OR('statement of marks'!$EP78="",G3153=""),"",'statement of marks'!$EP78)</f>
        <v/>
      </c>
      <c r="H3162" s="341"/>
    </row>
    <row r="3163" spans="1:8" ht="17" customHeight="1">
      <c r="A3163" s="339"/>
      <c r="B3163" s="368" t="str">
        <f>'statement of marks'!$EO$5</f>
        <v>dqy ehfVax</v>
      </c>
      <c r="C3163" s="545"/>
      <c r="D3163" s="545"/>
      <c r="E3163" s="545" t="str">
        <f>IF(OR('statement of marks'!$EO78="",E3153=""),"",'statement of marks'!$EO78)</f>
        <v/>
      </c>
      <c r="F3163" s="545" t="str">
        <f>IF(OR('statement of marks'!$EO78="",F3153=""),"",'statement of marks'!$EO78)</f>
        <v/>
      </c>
      <c r="G3163" s="545" t="str">
        <f>IF(OR('statement of marks'!$EO78="",G3153=""),"",'statement of marks'!$EO78)</f>
        <v/>
      </c>
      <c r="H3163" s="341"/>
    </row>
    <row r="3164" spans="1:8" ht="17" customHeight="1">
      <c r="A3164" s="339"/>
      <c r="B3164" s="368" t="s">
        <v>620</v>
      </c>
      <c r="C3164" s="545" t="str">
        <f>IF(OR(C3162="",C3163=""),"",C3162/C3163*100)</f>
        <v/>
      </c>
      <c r="D3164" s="545" t="str">
        <f t="shared" ref="D3164:G3164" si="74">IF(OR(D3162="",D3163=""),"",D3162/D3163*100)</f>
        <v/>
      </c>
      <c r="E3164" s="545" t="str">
        <f t="shared" si="74"/>
        <v/>
      </c>
      <c r="F3164" s="545" t="str">
        <f t="shared" si="74"/>
        <v/>
      </c>
      <c r="G3164" s="545" t="str">
        <f t="shared" si="74"/>
        <v/>
      </c>
      <c r="H3164" s="341"/>
    </row>
    <row r="3165" spans="1:8" ht="17" customHeight="1">
      <c r="A3165" s="339"/>
      <c r="B3165" s="368" t="s">
        <v>621</v>
      </c>
      <c r="C3165" s="545"/>
      <c r="D3165" s="545"/>
      <c r="E3165" s="545"/>
      <c r="F3165" s="545"/>
      <c r="G3165" s="545"/>
      <c r="H3165" s="341"/>
    </row>
    <row r="3166" spans="1:8" ht="17" customHeight="1">
      <c r="A3166" s="339"/>
      <c r="B3166" s="369" t="s">
        <v>618</v>
      </c>
      <c r="C3166" s="1126" t="str">
        <f>IF('statement of marks'!EY78="","",'statement of marks'!EY78)</f>
        <v/>
      </c>
      <c r="D3166" s="1127"/>
      <c r="E3166" s="1127"/>
      <c r="F3166" s="1127"/>
      <c r="G3166" s="1127"/>
      <c r="H3166" s="1128"/>
    </row>
    <row r="3167" spans="1:8" ht="17" customHeight="1">
      <c r="A3167" s="1098"/>
      <c r="B3167" s="1099"/>
      <c r="C3167" s="1090"/>
      <c r="D3167" s="1090"/>
      <c r="E3167" s="1090"/>
      <c r="F3167" s="1091"/>
      <c r="G3167" s="1091"/>
      <c r="H3167" s="1092"/>
    </row>
    <row r="3168" spans="1:8" ht="17" customHeight="1" thickBot="1">
      <c r="A3168" s="1096" t="s">
        <v>623</v>
      </c>
      <c r="B3168" s="1097"/>
      <c r="C3168" s="1102" t="s">
        <v>73</v>
      </c>
      <c r="D3168" s="1102"/>
      <c r="E3168" s="1102"/>
      <c r="F3168" s="1103" t="s">
        <v>624</v>
      </c>
      <c r="G3168" s="1103"/>
      <c r="H3168" s="1104"/>
    </row>
    <row r="3169" spans="1:8" ht="17" customHeight="1">
      <c r="A3169" s="1079" t="s">
        <v>592</v>
      </c>
      <c r="B3169" s="1080"/>
      <c r="C3169" s="1080"/>
      <c r="D3169" s="1080"/>
      <c r="E3169" s="1080"/>
      <c r="F3169" s="1080"/>
      <c r="G3169" s="1080"/>
      <c r="H3169" s="1081"/>
    </row>
    <row r="3170" spans="1:8" ht="17" customHeight="1">
      <c r="A3170" s="1082" t="s">
        <v>611</v>
      </c>
      <c r="B3170" s="1083"/>
      <c r="C3170" s="1083"/>
      <c r="D3170" s="1083"/>
      <c r="E3170" s="1083"/>
      <c r="F3170" s="1083"/>
      <c r="G3170" s="1083"/>
      <c r="H3170" s="1084"/>
    </row>
    <row r="3171" spans="1:8" ht="17" customHeight="1">
      <c r="A3171" s="339"/>
      <c r="B3171" s="1085" t="s">
        <v>74</v>
      </c>
      <c r="C3171" s="1085"/>
      <c r="D3171" s="527">
        <f>YEAR(details!F79)</f>
        <v>1900</v>
      </c>
      <c r="E3171" s="528" t="s">
        <v>594</v>
      </c>
      <c r="F3171" s="527" t="str">
        <f>'statement of marks'!$F$3</f>
        <v>2015-16</v>
      </c>
      <c r="G3171" s="1085" t="s">
        <v>595</v>
      </c>
      <c r="H3171" s="1086"/>
    </row>
    <row r="3172" spans="1:8" ht="17" customHeight="1">
      <c r="A3172" s="339"/>
      <c r="B3172" s="1062" t="s">
        <v>593</v>
      </c>
      <c r="C3172" s="1063"/>
      <c r="D3172" s="1077" t="str">
        <f>'statement of marks'!$A$1</f>
        <v>jk- ck- ek/;fed fo|ky; uohu] fuEckgsM+k</v>
      </c>
      <c r="E3172" s="1077"/>
      <c r="F3172" s="1077"/>
      <c r="G3172" s="1077"/>
      <c r="H3172" s="1078"/>
    </row>
    <row r="3173" spans="1:8" ht="17" customHeight="1">
      <c r="A3173" s="339"/>
      <c r="B3173" s="1062" t="str">
        <f>'statement of marks'!$H$3</f>
        <v>fo|ky; dk Mk;l dksM+ →</v>
      </c>
      <c r="C3173" s="1063"/>
      <c r="D3173" s="1073" t="str">
        <f>'statement of marks'!$I$3</f>
        <v>00001</v>
      </c>
      <c r="E3173" s="1074"/>
      <c r="F3173" s="1075"/>
      <c r="G3173" s="1075"/>
      <c r="H3173" s="1076"/>
    </row>
    <row r="3174" spans="1:8" ht="17" customHeight="1">
      <c r="A3174" s="339"/>
      <c r="B3174" s="1062" t="s">
        <v>579</v>
      </c>
      <c r="C3174" s="1063"/>
      <c r="D3174" s="1077" t="str">
        <f>IF('statement of marks'!H79="","",'statement of marks'!H79)</f>
        <v>v 073</v>
      </c>
      <c r="E3174" s="1077"/>
      <c r="F3174" s="1077"/>
      <c r="G3174" s="1077"/>
      <c r="H3174" s="1078"/>
    </row>
    <row r="3175" spans="1:8" ht="17" customHeight="1">
      <c r="A3175" s="339"/>
      <c r="B3175" s="1062" t="s">
        <v>596</v>
      </c>
      <c r="C3175" s="1063"/>
      <c r="D3175" s="529" t="str">
        <f>IF('statement of marks'!C79="B","Nk=",IF('statement of marks'!C79="G","Nk=k",""))</f>
        <v/>
      </c>
      <c r="E3175" s="529" t="s">
        <v>585</v>
      </c>
      <c r="F3175" s="1111" t="str">
        <f>IF('statement of marks'!B79="","",'statement of marks'!B79)</f>
        <v/>
      </c>
      <c r="G3175" s="1111"/>
      <c r="H3175" s="1112"/>
    </row>
    <row r="3176" spans="1:8" ht="17" customHeight="1">
      <c r="A3176" s="339"/>
      <c r="B3176" s="1062" t="s">
        <v>581</v>
      </c>
      <c r="C3176" s="1063"/>
      <c r="D3176" s="1077" t="str">
        <f>IF('statement of marks'!J79="","",'statement of marks'!J79)</f>
        <v>l 073</v>
      </c>
      <c r="E3176" s="1077"/>
      <c r="F3176" s="1077"/>
      <c r="G3176" s="1077"/>
      <c r="H3176" s="1078"/>
    </row>
    <row r="3177" spans="1:8" ht="17" customHeight="1">
      <c r="A3177" s="339"/>
      <c r="B3177" s="1062" t="s">
        <v>580</v>
      </c>
      <c r="C3177" s="1063"/>
      <c r="D3177" s="1077" t="str">
        <f>IF('statement of marks'!I79="","",'statement of marks'!I79)</f>
        <v>c 073</v>
      </c>
      <c r="E3177" s="1077"/>
      <c r="F3177" s="1077"/>
      <c r="G3177" s="1077"/>
      <c r="H3177" s="1078"/>
    </row>
    <row r="3178" spans="1:8" ht="17" customHeight="1">
      <c r="A3178" s="339"/>
      <c r="B3178" s="1062" t="s">
        <v>598</v>
      </c>
      <c r="C3178" s="1063"/>
      <c r="D3178" s="1077" t="str">
        <f>IF(details!M79="","",details!M79)</f>
        <v/>
      </c>
      <c r="E3178" s="1077"/>
      <c r="F3178" s="1077"/>
      <c r="G3178" s="1077"/>
      <c r="H3178" s="1078"/>
    </row>
    <row r="3179" spans="1:8" ht="17" customHeight="1">
      <c r="A3179" s="339"/>
      <c r="B3179" s="1062" t="s">
        <v>648</v>
      </c>
      <c r="C3179" s="1063"/>
      <c r="D3179" s="1077" t="str">
        <f>IF(details!N79="","",details!N79)</f>
        <v/>
      </c>
      <c r="E3179" s="1077"/>
      <c r="F3179" s="1077"/>
      <c r="G3179" s="1077"/>
      <c r="H3179" s="1078"/>
    </row>
    <row r="3180" spans="1:8" ht="17" customHeight="1">
      <c r="A3180" s="339"/>
      <c r="B3180" s="1062" t="s">
        <v>71</v>
      </c>
      <c r="C3180" s="1063"/>
      <c r="D3180" s="530">
        <f>'statement of marks'!$D$3</f>
        <v>3</v>
      </c>
      <c r="E3180" s="531" t="s">
        <v>583</v>
      </c>
      <c r="F3180" s="530" t="str">
        <f>IF('statement of marks'!E79="","",'statement of marks'!E79)</f>
        <v/>
      </c>
      <c r="G3180" s="531" t="s">
        <v>597</v>
      </c>
      <c r="H3180" s="340" t="str">
        <f>IF(details!F79="","",details!F79)</f>
        <v/>
      </c>
    </row>
    <row r="3181" spans="1:8" ht="17" customHeight="1">
      <c r="A3181" s="339"/>
      <c r="B3181" s="1062" t="s">
        <v>587</v>
      </c>
      <c r="C3181" s="1063"/>
      <c r="D3181" s="1115" t="str">
        <f>IF('statement of marks'!F79="","",'statement of marks'!F79)</f>
        <v/>
      </c>
      <c r="E3181" s="1115"/>
      <c r="F3181" s="1115"/>
      <c r="G3181" s="1115"/>
      <c r="H3181" s="1116"/>
    </row>
    <row r="3182" spans="1:8" ht="17" customHeight="1">
      <c r="A3182" s="339"/>
      <c r="B3182" s="1062" t="s">
        <v>588</v>
      </c>
      <c r="C3182" s="1063"/>
      <c r="D3182" s="1117" t="str">
        <f>IF('statement of marks'!G79="","",'statement of marks'!G79)</f>
        <v/>
      </c>
      <c r="E3182" s="1117"/>
      <c r="F3182" s="1117"/>
      <c r="G3182" s="1117"/>
      <c r="H3182" s="1118"/>
    </row>
    <row r="3183" spans="1:8" ht="17" customHeight="1">
      <c r="A3183" s="339"/>
      <c r="B3183" s="1087" t="s">
        <v>599</v>
      </c>
      <c r="C3183" s="1088"/>
      <c r="D3183" s="1088"/>
      <c r="E3183" s="1089"/>
      <c r="F3183" s="1119" t="str">
        <f>IF(details!P79="","",details!P79)</f>
        <v/>
      </c>
      <c r="G3183" s="1119"/>
      <c r="H3183" s="1120"/>
    </row>
    <row r="3184" spans="1:8" ht="17" customHeight="1">
      <c r="A3184" s="339"/>
      <c r="B3184" s="1062" t="s">
        <v>603</v>
      </c>
      <c r="C3184" s="1063"/>
      <c r="D3184" s="1077" t="str">
        <f>IF(details!L79="","",details!L79)</f>
        <v>Ik 073</v>
      </c>
      <c r="E3184" s="1077"/>
      <c r="F3184" s="1077"/>
      <c r="G3184" s="1077"/>
      <c r="H3184" s="1078"/>
    </row>
    <row r="3185" spans="1:8" ht="17" customHeight="1">
      <c r="A3185" s="339"/>
      <c r="B3185" s="1062" t="s">
        <v>604</v>
      </c>
      <c r="C3185" s="1063"/>
      <c r="D3185" s="1077" t="str">
        <f>IF(details!O79="","",details!O79)</f>
        <v/>
      </c>
      <c r="E3185" s="1077"/>
      <c r="F3185" s="1077"/>
      <c r="G3185" s="1077"/>
      <c r="H3185" s="1078"/>
    </row>
    <row r="3186" spans="1:8" ht="17" customHeight="1">
      <c r="A3186" s="339"/>
      <c r="B3186" s="1062" t="s">
        <v>605</v>
      </c>
      <c r="C3186" s="1063"/>
      <c r="D3186" s="532" t="str">
        <f>IF('statement of marks'!ER79="mRrh.kZ",'statement of marks'!$D$3,"")</f>
        <v/>
      </c>
      <c r="E3186" s="1065" t="s">
        <v>606</v>
      </c>
      <c r="F3186" s="1065"/>
      <c r="G3186" s="1113" t="str">
        <f>IF(D3186="","",D3186+1)</f>
        <v/>
      </c>
      <c r="H3186" s="1114"/>
    </row>
    <row r="3187" spans="1:8" ht="17" customHeight="1">
      <c r="A3187" s="339"/>
      <c r="B3187" s="1062" t="s">
        <v>607</v>
      </c>
      <c r="C3187" s="1063"/>
      <c r="D3187" s="1129">
        <f>IF(details!$L$4="","",details!$L$4)</f>
        <v>42460</v>
      </c>
      <c r="E3187" s="1130"/>
      <c r="F3187" s="1121"/>
      <c r="G3187" s="1121"/>
      <c r="H3187" s="1122"/>
    </row>
    <row r="3188" spans="1:8" ht="17" customHeight="1">
      <c r="A3188" s="339"/>
      <c r="B3188" s="1121"/>
      <c r="C3188" s="1121"/>
      <c r="D3188" s="1066"/>
      <c r="E3188" s="1067"/>
      <c r="F3188" s="1124"/>
      <c r="G3188" s="1124"/>
      <c r="H3188" s="1125"/>
    </row>
    <row r="3189" spans="1:8" ht="17" customHeight="1">
      <c r="A3189" s="339"/>
      <c r="B3189" s="1121" t="str">
        <f>IF(details!$H$4="","",details!$H$4)</f>
        <v>Jherh js[kk oekZ</v>
      </c>
      <c r="C3189" s="1121"/>
      <c r="D3189" s="1066"/>
      <c r="E3189" s="1067"/>
      <c r="F3189" s="1124" t="str">
        <f>IF(details!$E$4="","",details!$E$4)</f>
        <v>Jh jk/ks';ke tk'kh</v>
      </c>
      <c r="G3189" s="1124"/>
      <c r="H3189" s="1125"/>
    </row>
    <row r="3190" spans="1:8" ht="17" customHeight="1">
      <c r="A3190" s="1123" t="s">
        <v>608</v>
      </c>
      <c r="B3190" s="1124"/>
      <c r="C3190" s="1124"/>
      <c r="D3190" s="1064" t="s">
        <v>609</v>
      </c>
      <c r="E3190" s="1064"/>
      <c r="F3190" s="1124" t="s">
        <v>610</v>
      </c>
      <c r="G3190" s="1124"/>
      <c r="H3190" s="1125"/>
    </row>
    <row r="3191" spans="1:8" ht="17" customHeight="1">
      <c r="A3191" s="1082" t="s">
        <v>619</v>
      </c>
      <c r="B3191" s="1083"/>
      <c r="C3191" s="1083"/>
      <c r="D3191" s="1083"/>
      <c r="E3191" s="1083"/>
      <c r="F3191" s="1083"/>
      <c r="G3191" s="1083"/>
      <c r="H3191" s="1084"/>
    </row>
    <row r="3192" spans="1:8" ht="17" customHeight="1">
      <c r="A3192" s="339"/>
      <c r="B3192" s="369" t="s">
        <v>579</v>
      </c>
      <c r="C3192" s="1077" t="str">
        <f>IF('statement of marks'!H79="","",'statement of marks'!H79)</f>
        <v>v 073</v>
      </c>
      <c r="D3192" s="1077"/>
      <c r="E3192" s="1077"/>
      <c r="F3192" s="1077"/>
      <c r="G3192" s="1077"/>
      <c r="H3192" s="1078"/>
    </row>
    <row r="3193" spans="1:8" ht="17" customHeight="1">
      <c r="A3193" s="339"/>
      <c r="B3193" s="369" t="s">
        <v>580</v>
      </c>
      <c r="C3193" s="1077" t="str">
        <f>IF('statement of marks'!I79="","",'statement of marks'!I79)</f>
        <v>c 073</v>
      </c>
      <c r="D3193" s="1077"/>
      <c r="E3193" s="1077"/>
      <c r="F3193" s="1077"/>
      <c r="G3193" s="1077"/>
      <c r="H3193" s="1078"/>
    </row>
    <row r="3194" spans="1:8" ht="17" customHeight="1">
      <c r="A3194" s="339"/>
      <c r="B3194" s="369" t="s">
        <v>581</v>
      </c>
      <c r="C3194" s="1077" t="str">
        <f>IF('statement of marks'!J79="","",'statement of marks'!J79)</f>
        <v>l 073</v>
      </c>
      <c r="D3194" s="1077"/>
      <c r="E3194" s="1077"/>
      <c r="F3194" s="1077"/>
      <c r="G3194" s="1077"/>
      <c r="H3194" s="1078"/>
    </row>
    <row r="3195" spans="1:8" ht="17" customHeight="1">
      <c r="A3195" s="339"/>
      <c r="B3195" s="369" t="s">
        <v>587</v>
      </c>
      <c r="C3195" s="533" t="str">
        <f>IF('statement of marks'!F79="","",'statement of marks'!F79)</f>
        <v/>
      </c>
      <c r="D3195" s="534" t="s">
        <v>622</v>
      </c>
      <c r="E3195" s="1117" t="str">
        <f>IF('statement of marks'!G79="","",'statement of marks'!G79)</f>
        <v/>
      </c>
      <c r="F3195" s="1117"/>
      <c r="G3195" s="1117"/>
      <c r="H3195" s="1118"/>
    </row>
    <row r="3196" spans="1:8" ht="17" customHeight="1">
      <c r="A3196" s="339"/>
      <c r="B3196" s="369" t="s">
        <v>584</v>
      </c>
      <c r="C3196" s="535" t="s">
        <v>612</v>
      </c>
      <c r="D3196" s="536" t="s">
        <v>613</v>
      </c>
      <c r="E3196" s="536" t="s">
        <v>614</v>
      </c>
      <c r="F3196" s="536" t="s">
        <v>615</v>
      </c>
      <c r="G3196" s="536" t="s">
        <v>616</v>
      </c>
      <c r="H3196" s="341"/>
    </row>
    <row r="3197" spans="1:8" ht="17" customHeight="1">
      <c r="A3197" s="339"/>
      <c r="B3197" s="368" t="s">
        <v>617</v>
      </c>
      <c r="C3197" s="537" t="str">
        <f>IF(AND('statement of marks'!$D$3=1,'statement of marks'!ER79="mRrh.kZ"),'statement of marks'!$F$3,"")</f>
        <v/>
      </c>
      <c r="D3197" s="537" t="str">
        <f>IF(AND('statement of marks'!$D$3=2,'statement of marks'!ER79="mRrh.kZ"),'statement of marks'!$F$3,"")</f>
        <v/>
      </c>
      <c r="E3197" s="537" t="str">
        <f>IF(AND('statement of marks'!$D$3=3,'statement of marks'!ER79="mRrh.kZ"),'statement of marks'!$F$3,"")</f>
        <v/>
      </c>
      <c r="F3197" s="537" t="str">
        <f>IF(AND('statement of marks'!$D$3=4,'statement of marks'!ER79="mRrh.kZ"),'statement of marks'!$F$3,"")</f>
        <v/>
      </c>
      <c r="G3197" s="537" t="str">
        <f>IF(AND('statement of marks'!$D$3=5,'statement of marks'!ER79="mRrh.kZ"),'statement of marks'!$F$3,"")</f>
        <v/>
      </c>
      <c r="H3197" s="341"/>
    </row>
    <row r="3198" spans="1:8" ht="17" customHeight="1">
      <c r="A3198" s="339"/>
      <c r="B3198" s="368" t="str">
        <f>'statement of marks'!$DQ$5</f>
        <v>fgUnh</v>
      </c>
      <c r="C3198" s="538"/>
      <c r="D3198" s="539"/>
      <c r="E3198" s="540" t="str">
        <f>IF(OR('statement of marks'!$DS79="",E3197=""),"",'statement of marks'!$DS79)</f>
        <v/>
      </c>
      <c r="F3198" s="540" t="str">
        <f>IF(OR('statement of marks'!$DS79="",F3197=""),"",'statement of marks'!$DS79)</f>
        <v/>
      </c>
      <c r="G3198" s="540" t="str">
        <f>IF(OR('statement of marks'!$DS79="",G3197=""),"",'statement of marks'!$DS79)</f>
        <v/>
      </c>
      <c r="H3198" s="341"/>
    </row>
    <row r="3199" spans="1:8" ht="17" customHeight="1">
      <c r="A3199" s="339"/>
      <c r="B3199" s="549" t="str">
        <f>'statement of marks'!$DW$5</f>
        <v>mnwZ</v>
      </c>
      <c r="C3199" s="538"/>
      <c r="D3199" s="539"/>
      <c r="E3199" s="540" t="str">
        <f>IF(OR('statement of marks'!$DY79="",E3197=""),"",'statement of marks'!$DY79)</f>
        <v/>
      </c>
      <c r="F3199" s="540" t="str">
        <f>IF(OR('statement of marks'!$DY79="",F3197=""),"",'statement of marks'!$DY79)</f>
        <v/>
      </c>
      <c r="G3199" s="540" t="str">
        <f>IF(OR('statement of marks'!$DY79="",G3197=""),"",'statement of marks'!$DY79)</f>
        <v/>
      </c>
      <c r="H3199" s="341"/>
    </row>
    <row r="3200" spans="1:8" ht="17" customHeight="1">
      <c r="A3200" s="339"/>
      <c r="B3200" s="368" t="str">
        <f>'statement of marks'!$DT$5</f>
        <v>vaxszth</v>
      </c>
      <c r="C3200" s="538"/>
      <c r="D3200" s="539"/>
      <c r="E3200" s="540" t="str">
        <f>IF(OR('statement of marks'!$DV79="",E3197=""),"",'statement of marks'!$DV79)</f>
        <v/>
      </c>
      <c r="F3200" s="540" t="str">
        <f>IF(OR('statement of marks'!$DV79="",F3197=""),"",'statement of marks'!$DV79)</f>
        <v/>
      </c>
      <c r="G3200" s="540" t="str">
        <f>IF(OR('statement of marks'!$DV79="",G3197=""),"",'statement of marks'!$DV79)</f>
        <v/>
      </c>
      <c r="H3200" s="341"/>
    </row>
    <row r="3201" spans="1:8" ht="17" customHeight="1">
      <c r="A3201" s="339"/>
      <c r="B3201" s="368" t="str">
        <f>'statement of marks'!$DZ$5</f>
        <v>xf.kr</v>
      </c>
      <c r="C3201" s="538"/>
      <c r="D3201" s="539"/>
      <c r="E3201" s="540" t="str">
        <f>IF(OR('statement of marks'!$EB79="",E3197=""),"",'statement of marks'!$EB79)</f>
        <v/>
      </c>
      <c r="F3201" s="540" t="str">
        <f>IF(OR('statement of marks'!$EB79="",F3197=""),"",'statement of marks'!$EB79)</f>
        <v/>
      </c>
      <c r="G3201" s="540" t="str">
        <f>IF(OR('statement of marks'!$EB79="",G3197=""),"",'statement of marks'!$EB79)</f>
        <v/>
      </c>
      <c r="H3201" s="341"/>
    </row>
    <row r="3202" spans="1:8" ht="17" customHeight="1">
      <c r="A3202" s="339"/>
      <c r="B3202" s="368" t="str">
        <f>'statement of marks'!$EC$5</f>
        <v>Ik;kZoj.k v/;;u</v>
      </c>
      <c r="C3202" s="538"/>
      <c r="D3202" s="539"/>
      <c r="E3202" s="540" t="str">
        <f>IF(OR('statement of marks'!$EE79="",E3198=""),"",'statement of marks'!$EE79)</f>
        <v/>
      </c>
      <c r="F3202" s="540" t="str">
        <f>IF(OR('statement of marks'!$EE79="",F3198=""),"",'statement of marks'!$EE79)</f>
        <v/>
      </c>
      <c r="G3202" s="540" t="str">
        <f>IF(OR('statement of marks'!$EE79="",G3198=""),"",'statement of marks'!$EE79)</f>
        <v/>
      </c>
      <c r="H3202" s="341"/>
    </row>
    <row r="3203" spans="1:8" ht="17" customHeight="1">
      <c r="A3203" s="339"/>
      <c r="B3203" s="368" t="str">
        <f>'statement of marks'!$EF$5</f>
        <v>dk;kZuqHko</v>
      </c>
      <c r="C3203" s="538"/>
      <c r="D3203" s="539"/>
      <c r="E3203" s="540" t="str">
        <f>IF(OR('statement of marks'!$EH79="",E3197=""),"",'statement of marks'!$EH79)</f>
        <v/>
      </c>
      <c r="F3203" s="540" t="str">
        <f>IF(OR('statement of marks'!$EH79="",F3197=""),"",'statement of marks'!$EH79)</f>
        <v/>
      </c>
      <c r="G3203" s="540" t="str">
        <f>IF(OR('statement of marks'!$EH79="",G3197=""),"",'statement of marks'!$EH79)</f>
        <v/>
      </c>
      <c r="H3203" s="341"/>
    </row>
    <row r="3204" spans="1:8" ht="17" customHeight="1">
      <c r="A3204" s="339"/>
      <c r="B3204" s="368" t="str">
        <f>'statement of marks'!$EI$5</f>
        <v>dyk f'k{kk</v>
      </c>
      <c r="C3204" s="538"/>
      <c r="D3204" s="539"/>
      <c r="E3204" s="541" t="str">
        <f>IF(OR('statement of marks'!$EK79="",E3197=""),"",'statement of marks'!$EK79)</f>
        <v/>
      </c>
      <c r="F3204" s="541" t="str">
        <f>IF(OR('statement of marks'!$EK79="",F3197=""),"",'statement of marks'!$EK79)</f>
        <v/>
      </c>
      <c r="G3204" s="541" t="str">
        <f>IF(OR('statement of marks'!$EK79="",G3197=""),"",'statement of marks'!$EK79)</f>
        <v/>
      </c>
      <c r="H3204" s="341"/>
    </row>
    <row r="3205" spans="1:8" ht="17" customHeight="1">
      <c r="A3205" s="339"/>
      <c r="B3205" s="342" t="s">
        <v>649</v>
      </c>
      <c r="C3205" s="542" t="str">
        <f>C3197</f>
        <v/>
      </c>
      <c r="D3205" s="542" t="str">
        <f>D3197</f>
        <v/>
      </c>
      <c r="E3205" s="542" t="str">
        <f>E3197</f>
        <v/>
      </c>
      <c r="F3205" s="542" t="str">
        <f>F3197</f>
        <v/>
      </c>
      <c r="G3205" s="542" t="str">
        <f>G3197</f>
        <v/>
      </c>
      <c r="H3205" s="341"/>
    </row>
    <row r="3206" spans="1:8" ht="17" customHeight="1">
      <c r="A3206" s="339"/>
      <c r="B3206" s="368" t="str">
        <f>'statement of marks'!$EP$5</f>
        <v>Nk= mifLFkfr</v>
      </c>
      <c r="C3206" s="543"/>
      <c r="D3206" s="543"/>
      <c r="E3206" s="544" t="str">
        <f>IF(OR('statement of marks'!$EP79="",E3197=""),"",'statement of marks'!$EP79)</f>
        <v/>
      </c>
      <c r="F3206" s="544" t="str">
        <f>IF(OR('statement of marks'!$EP79="",F3197=""),"",'statement of marks'!$EP79)</f>
        <v/>
      </c>
      <c r="G3206" s="544" t="str">
        <f>IF(OR('statement of marks'!$EP79="",G3197=""),"",'statement of marks'!$EP79)</f>
        <v/>
      </c>
      <c r="H3206" s="341"/>
    </row>
    <row r="3207" spans="1:8" ht="17" customHeight="1">
      <c r="A3207" s="339"/>
      <c r="B3207" s="368" t="str">
        <f>'statement of marks'!$EO$5</f>
        <v>dqy ehfVax</v>
      </c>
      <c r="C3207" s="545"/>
      <c r="D3207" s="545"/>
      <c r="E3207" s="545" t="str">
        <f>IF(OR('statement of marks'!$EO79="",E3197=""),"",'statement of marks'!$EO79)</f>
        <v/>
      </c>
      <c r="F3207" s="545" t="str">
        <f>IF(OR('statement of marks'!$EO79="",F3197=""),"",'statement of marks'!$EO79)</f>
        <v/>
      </c>
      <c r="G3207" s="545" t="str">
        <f>IF(OR('statement of marks'!$EO79="",G3197=""),"",'statement of marks'!$EO79)</f>
        <v/>
      </c>
      <c r="H3207" s="341"/>
    </row>
    <row r="3208" spans="1:8" ht="17" customHeight="1">
      <c r="A3208" s="339"/>
      <c r="B3208" s="368" t="s">
        <v>620</v>
      </c>
      <c r="C3208" s="545" t="str">
        <f>IF(OR(C3206="",C3207=""),"",C3206/C3207*100)</f>
        <v/>
      </c>
      <c r="D3208" s="545" t="str">
        <f t="shared" ref="D3208:G3208" si="75">IF(OR(D3206="",D3207=""),"",D3206/D3207*100)</f>
        <v/>
      </c>
      <c r="E3208" s="545" t="str">
        <f t="shared" si="75"/>
        <v/>
      </c>
      <c r="F3208" s="545" t="str">
        <f t="shared" si="75"/>
        <v/>
      </c>
      <c r="G3208" s="545" t="str">
        <f t="shared" si="75"/>
        <v/>
      </c>
      <c r="H3208" s="341"/>
    </row>
    <row r="3209" spans="1:8" ht="17" customHeight="1">
      <c r="A3209" s="339"/>
      <c r="B3209" s="368" t="s">
        <v>621</v>
      </c>
      <c r="C3209" s="545"/>
      <c r="D3209" s="545"/>
      <c r="E3209" s="545"/>
      <c r="F3209" s="545"/>
      <c r="G3209" s="545"/>
      <c r="H3209" s="341"/>
    </row>
    <row r="3210" spans="1:8" ht="17" customHeight="1">
      <c r="A3210" s="339"/>
      <c r="B3210" s="369" t="s">
        <v>618</v>
      </c>
      <c r="C3210" s="1126" t="str">
        <f>IF('statement of marks'!EY79="","",'statement of marks'!EY79)</f>
        <v/>
      </c>
      <c r="D3210" s="1127"/>
      <c r="E3210" s="1127"/>
      <c r="F3210" s="1127"/>
      <c r="G3210" s="1127"/>
      <c r="H3210" s="1128"/>
    </row>
    <row r="3211" spans="1:8" ht="17" customHeight="1">
      <c r="A3211" s="1098"/>
      <c r="B3211" s="1099"/>
      <c r="C3211" s="1090"/>
      <c r="D3211" s="1090"/>
      <c r="E3211" s="1090"/>
      <c r="F3211" s="1091"/>
      <c r="G3211" s="1091"/>
      <c r="H3211" s="1092"/>
    </row>
    <row r="3212" spans="1:8" ht="17" customHeight="1" thickBot="1">
      <c r="A3212" s="1096" t="s">
        <v>623</v>
      </c>
      <c r="B3212" s="1097"/>
      <c r="C3212" s="1102" t="s">
        <v>73</v>
      </c>
      <c r="D3212" s="1102"/>
      <c r="E3212" s="1102"/>
      <c r="F3212" s="1103" t="s">
        <v>624</v>
      </c>
      <c r="G3212" s="1103"/>
      <c r="H3212" s="1104"/>
    </row>
    <row r="3213" spans="1:8" ht="17" customHeight="1">
      <c r="A3213" s="1079" t="s">
        <v>592</v>
      </c>
      <c r="B3213" s="1080"/>
      <c r="C3213" s="1080"/>
      <c r="D3213" s="1080"/>
      <c r="E3213" s="1080"/>
      <c r="F3213" s="1080"/>
      <c r="G3213" s="1080"/>
      <c r="H3213" s="1081"/>
    </row>
    <row r="3214" spans="1:8" ht="17" customHeight="1">
      <c r="A3214" s="1082" t="s">
        <v>611</v>
      </c>
      <c r="B3214" s="1083"/>
      <c r="C3214" s="1083"/>
      <c r="D3214" s="1083"/>
      <c r="E3214" s="1083"/>
      <c r="F3214" s="1083"/>
      <c r="G3214" s="1083"/>
      <c r="H3214" s="1084"/>
    </row>
    <row r="3215" spans="1:8" ht="17" customHeight="1">
      <c r="A3215" s="339"/>
      <c r="B3215" s="1085" t="s">
        <v>74</v>
      </c>
      <c r="C3215" s="1085"/>
      <c r="D3215" s="527">
        <f>YEAR(details!F80)</f>
        <v>1900</v>
      </c>
      <c r="E3215" s="528" t="s">
        <v>594</v>
      </c>
      <c r="F3215" s="527" t="str">
        <f>'statement of marks'!$F$3</f>
        <v>2015-16</v>
      </c>
      <c r="G3215" s="1085" t="s">
        <v>595</v>
      </c>
      <c r="H3215" s="1086"/>
    </row>
    <row r="3216" spans="1:8" ht="17" customHeight="1">
      <c r="A3216" s="339"/>
      <c r="B3216" s="1062" t="s">
        <v>593</v>
      </c>
      <c r="C3216" s="1063"/>
      <c r="D3216" s="1077" t="str">
        <f>'statement of marks'!$A$1</f>
        <v>jk- ck- ek/;fed fo|ky; uohu] fuEckgsM+k</v>
      </c>
      <c r="E3216" s="1077"/>
      <c r="F3216" s="1077"/>
      <c r="G3216" s="1077"/>
      <c r="H3216" s="1078"/>
    </row>
    <row r="3217" spans="1:8" ht="17" customHeight="1">
      <c r="A3217" s="339"/>
      <c r="B3217" s="1062" t="str">
        <f>'statement of marks'!$H$3</f>
        <v>fo|ky; dk Mk;l dksM+ →</v>
      </c>
      <c r="C3217" s="1063"/>
      <c r="D3217" s="1073" t="str">
        <f>'statement of marks'!$I$3</f>
        <v>00001</v>
      </c>
      <c r="E3217" s="1074"/>
      <c r="F3217" s="1075"/>
      <c r="G3217" s="1075"/>
      <c r="H3217" s="1076"/>
    </row>
    <row r="3218" spans="1:8" ht="17" customHeight="1">
      <c r="A3218" s="339"/>
      <c r="B3218" s="1062" t="s">
        <v>579</v>
      </c>
      <c r="C3218" s="1063"/>
      <c r="D3218" s="1077" t="str">
        <f>IF('statement of marks'!H80="","",'statement of marks'!H80)</f>
        <v>v 074</v>
      </c>
      <c r="E3218" s="1077"/>
      <c r="F3218" s="1077"/>
      <c r="G3218" s="1077"/>
      <c r="H3218" s="1078"/>
    </row>
    <row r="3219" spans="1:8" ht="17" customHeight="1">
      <c r="A3219" s="339"/>
      <c r="B3219" s="1062" t="s">
        <v>596</v>
      </c>
      <c r="C3219" s="1063"/>
      <c r="D3219" s="529" t="str">
        <f>IF('statement of marks'!C80="B","Nk=",IF('statement of marks'!C80="G","Nk=k",""))</f>
        <v/>
      </c>
      <c r="E3219" s="529" t="s">
        <v>585</v>
      </c>
      <c r="F3219" s="1111" t="str">
        <f>IF('statement of marks'!B80="","",'statement of marks'!B80)</f>
        <v/>
      </c>
      <c r="G3219" s="1111"/>
      <c r="H3219" s="1112"/>
    </row>
    <row r="3220" spans="1:8" ht="17" customHeight="1">
      <c r="A3220" s="339"/>
      <c r="B3220" s="1062" t="s">
        <v>581</v>
      </c>
      <c r="C3220" s="1063"/>
      <c r="D3220" s="1077" t="str">
        <f>IF('statement of marks'!J80="","",'statement of marks'!J80)</f>
        <v>l 074</v>
      </c>
      <c r="E3220" s="1077"/>
      <c r="F3220" s="1077"/>
      <c r="G3220" s="1077"/>
      <c r="H3220" s="1078"/>
    </row>
    <row r="3221" spans="1:8" ht="17" customHeight="1">
      <c r="A3221" s="339"/>
      <c r="B3221" s="1062" t="s">
        <v>580</v>
      </c>
      <c r="C3221" s="1063"/>
      <c r="D3221" s="1077" t="str">
        <f>IF('statement of marks'!I80="","",'statement of marks'!I80)</f>
        <v>c 074</v>
      </c>
      <c r="E3221" s="1077"/>
      <c r="F3221" s="1077"/>
      <c r="G3221" s="1077"/>
      <c r="H3221" s="1078"/>
    </row>
    <row r="3222" spans="1:8" ht="17" customHeight="1">
      <c r="A3222" s="339"/>
      <c r="B3222" s="1062" t="s">
        <v>598</v>
      </c>
      <c r="C3222" s="1063"/>
      <c r="D3222" s="1077" t="str">
        <f>IF(details!M80="","",details!M80)</f>
        <v/>
      </c>
      <c r="E3222" s="1077"/>
      <c r="F3222" s="1077"/>
      <c r="G3222" s="1077"/>
      <c r="H3222" s="1078"/>
    </row>
    <row r="3223" spans="1:8" ht="17" customHeight="1">
      <c r="A3223" s="339"/>
      <c r="B3223" s="1062" t="s">
        <v>648</v>
      </c>
      <c r="C3223" s="1063"/>
      <c r="D3223" s="1077" t="str">
        <f>IF(details!N80="","",details!N80)</f>
        <v/>
      </c>
      <c r="E3223" s="1077"/>
      <c r="F3223" s="1077"/>
      <c r="G3223" s="1077"/>
      <c r="H3223" s="1078"/>
    </row>
    <row r="3224" spans="1:8" ht="17" customHeight="1">
      <c r="A3224" s="339"/>
      <c r="B3224" s="1062" t="s">
        <v>71</v>
      </c>
      <c r="C3224" s="1063"/>
      <c r="D3224" s="530">
        <f>'statement of marks'!$D$3</f>
        <v>3</v>
      </c>
      <c r="E3224" s="531" t="s">
        <v>583</v>
      </c>
      <c r="F3224" s="530" t="str">
        <f>IF('statement of marks'!E80="","",'statement of marks'!E80)</f>
        <v/>
      </c>
      <c r="G3224" s="531" t="s">
        <v>597</v>
      </c>
      <c r="H3224" s="340" t="str">
        <f>IF(details!F80="","",details!F80)</f>
        <v/>
      </c>
    </row>
    <row r="3225" spans="1:8" ht="17" customHeight="1">
      <c r="A3225" s="339"/>
      <c r="B3225" s="1062" t="s">
        <v>587</v>
      </c>
      <c r="C3225" s="1063"/>
      <c r="D3225" s="1115" t="str">
        <f>IF('statement of marks'!F80="","",'statement of marks'!F80)</f>
        <v/>
      </c>
      <c r="E3225" s="1115"/>
      <c r="F3225" s="1115"/>
      <c r="G3225" s="1115"/>
      <c r="H3225" s="1116"/>
    </row>
    <row r="3226" spans="1:8" ht="17" customHeight="1">
      <c r="A3226" s="339"/>
      <c r="B3226" s="1062" t="s">
        <v>588</v>
      </c>
      <c r="C3226" s="1063"/>
      <c r="D3226" s="1117" t="str">
        <f>IF('statement of marks'!G80="","",'statement of marks'!G80)</f>
        <v/>
      </c>
      <c r="E3226" s="1117"/>
      <c r="F3226" s="1117"/>
      <c r="G3226" s="1117"/>
      <c r="H3226" s="1118"/>
    </row>
    <row r="3227" spans="1:8" ht="17" customHeight="1">
      <c r="A3227" s="339"/>
      <c r="B3227" s="1087" t="s">
        <v>599</v>
      </c>
      <c r="C3227" s="1088"/>
      <c r="D3227" s="1088"/>
      <c r="E3227" s="1089"/>
      <c r="F3227" s="1119" t="str">
        <f>IF(details!P80="","",details!P80)</f>
        <v/>
      </c>
      <c r="G3227" s="1119"/>
      <c r="H3227" s="1120"/>
    </row>
    <row r="3228" spans="1:8" ht="17" customHeight="1">
      <c r="A3228" s="339"/>
      <c r="B3228" s="1062" t="s">
        <v>603</v>
      </c>
      <c r="C3228" s="1063"/>
      <c r="D3228" s="1077" t="str">
        <f>IF(details!L80="","",details!L80)</f>
        <v>Ik 074</v>
      </c>
      <c r="E3228" s="1077"/>
      <c r="F3228" s="1077"/>
      <c r="G3228" s="1077"/>
      <c r="H3228" s="1078"/>
    </row>
    <row r="3229" spans="1:8" ht="17" customHeight="1">
      <c r="A3229" s="339"/>
      <c r="B3229" s="1062" t="s">
        <v>604</v>
      </c>
      <c r="C3229" s="1063"/>
      <c r="D3229" s="1077" t="str">
        <f>IF(details!O80="","",details!O80)</f>
        <v/>
      </c>
      <c r="E3229" s="1077"/>
      <c r="F3229" s="1077"/>
      <c r="G3229" s="1077"/>
      <c r="H3229" s="1078"/>
    </row>
    <row r="3230" spans="1:8" ht="17" customHeight="1">
      <c r="A3230" s="339"/>
      <c r="B3230" s="1062" t="s">
        <v>605</v>
      </c>
      <c r="C3230" s="1063"/>
      <c r="D3230" s="532" t="str">
        <f>IF('statement of marks'!ER80="mRrh.kZ",'statement of marks'!$D$3,"")</f>
        <v/>
      </c>
      <c r="E3230" s="1065" t="s">
        <v>606</v>
      </c>
      <c r="F3230" s="1065"/>
      <c r="G3230" s="1113" t="str">
        <f>IF(D3230="","",D3230+1)</f>
        <v/>
      </c>
      <c r="H3230" s="1114"/>
    </row>
    <row r="3231" spans="1:8" ht="17" customHeight="1">
      <c r="A3231" s="339"/>
      <c r="B3231" s="1062" t="s">
        <v>607</v>
      </c>
      <c r="C3231" s="1063"/>
      <c r="D3231" s="1129">
        <f>IF(details!$L$4="","",details!$L$4)</f>
        <v>42460</v>
      </c>
      <c r="E3231" s="1130"/>
      <c r="F3231" s="1121"/>
      <c r="G3231" s="1121"/>
      <c r="H3231" s="1122"/>
    </row>
    <row r="3232" spans="1:8" ht="17" customHeight="1">
      <c r="A3232" s="339"/>
      <c r="B3232" s="1121"/>
      <c r="C3232" s="1121"/>
      <c r="D3232" s="1066"/>
      <c r="E3232" s="1067"/>
      <c r="F3232" s="1124"/>
      <c r="G3232" s="1124"/>
      <c r="H3232" s="1125"/>
    </row>
    <row r="3233" spans="1:8" ht="17" customHeight="1">
      <c r="A3233" s="339"/>
      <c r="B3233" s="1121" t="str">
        <f>IF(details!$H$4="","",details!$H$4)</f>
        <v>Jherh js[kk oekZ</v>
      </c>
      <c r="C3233" s="1121"/>
      <c r="D3233" s="1066"/>
      <c r="E3233" s="1067"/>
      <c r="F3233" s="1124" t="str">
        <f>IF(details!$E$4="","",details!$E$4)</f>
        <v>Jh jk/ks';ke tk'kh</v>
      </c>
      <c r="G3233" s="1124"/>
      <c r="H3233" s="1125"/>
    </row>
    <row r="3234" spans="1:8" ht="17" customHeight="1">
      <c r="A3234" s="1123" t="s">
        <v>608</v>
      </c>
      <c r="B3234" s="1124"/>
      <c r="C3234" s="1124"/>
      <c r="D3234" s="1064" t="s">
        <v>609</v>
      </c>
      <c r="E3234" s="1064"/>
      <c r="F3234" s="1124" t="s">
        <v>610</v>
      </c>
      <c r="G3234" s="1124"/>
      <c r="H3234" s="1125"/>
    </row>
    <row r="3235" spans="1:8" ht="17" customHeight="1">
      <c r="A3235" s="1082" t="s">
        <v>619</v>
      </c>
      <c r="B3235" s="1083"/>
      <c r="C3235" s="1083"/>
      <c r="D3235" s="1083"/>
      <c r="E3235" s="1083"/>
      <c r="F3235" s="1083"/>
      <c r="G3235" s="1083"/>
      <c r="H3235" s="1084"/>
    </row>
    <row r="3236" spans="1:8" ht="17" customHeight="1">
      <c r="A3236" s="339"/>
      <c r="B3236" s="369" t="s">
        <v>579</v>
      </c>
      <c r="C3236" s="1077" t="str">
        <f>IF('statement of marks'!H80="","",'statement of marks'!H80)</f>
        <v>v 074</v>
      </c>
      <c r="D3236" s="1077"/>
      <c r="E3236" s="1077"/>
      <c r="F3236" s="1077"/>
      <c r="G3236" s="1077"/>
      <c r="H3236" s="1078"/>
    </row>
    <row r="3237" spans="1:8" ht="17" customHeight="1">
      <c r="A3237" s="339"/>
      <c r="B3237" s="369" t="s">
        <v>580</v>
      </c>
      <c r="C3237" s="1077" t="str">
        <f>IF('statement of marks'!I80="","",'statement of marks'!I80)</f>
        <v>c 074</v>
      </c>
      <c r="D3237" s="1077"/>
      <c r="E3237" s="1077"/>
      <c r="F3237" s="1077"/>
      <c r="G3237" s="1077"/>
      <c r="H3237" s="1078"/>
    </row>
    <row r="3238" spans="1:8" ht="17" customHeight="1">
      <c r="A3238" s="339"/>
      <c r="B3238" s="369" t="s">
        <v>581</v>
      </c>
      <c r="C3238" s="1077" t="str">
        <f>IF('statement of marks'!J80="","",'statement of marks'!J80)</f>
        <v>l 074</v>
      </c>
      <c r="D3238" s="1077"/>
      <c r="E3238" s="1077"/>
      <c r="F3238" s="1077"/>
      <c r="G3238" s="1077"/>
      <c r="H3238" s="1078"/>
    </row>
    <row r="3239" spans="1:8" ht="17" customHeight="1">
      <c r="A3239" s="339"/>
      <c r="B3239" s="369" t="s">
        <v>587</v>
      </c>
      <c r="C3239" s="533" t="str">
        <f>IF('statement of marks'!F80="","",'statement of marks'!F80)</f>
        <v/>
      </c>
      <c r="D3239" s="534" t="s">
        <v>622</v>
      </c>
      <c r="E3239" s="1117" t="str">
        <f>IF('statement of marks'!G80="","",'statement of marks'!G80)</f>
        <v/>
      </c>
      <c r="F3239" s="1117"/>
      <c r="G3239" s="1117"/>
      <c r="H3239" s="1118"/>
    </row>
    <row r="3240" spans="1:8" ht="17" customHeight="1">
      <c r="A3240" s="339"/>
      <c r="B3240" s="369" t="s">
        <v>584</v>
      </c>
      <c r="C3240" s="535" t="s">
        <v>612</v>
      </c>
      <c r="D3240" s="536" t="s">
        <v>613</v>
      </c>
      <c r="E3240" s="536" t="s">
        <v>614</v>
      </c>
      <c r="F3240" s="536" t="s">
        <v>615</v>
      </c>
      <c r="G3240" s="536" t="s">
        <v>616</v>
      </c>
      <c r="H3240" s="341"/>
    </row>
    <row r="3241" spans="1:8" ht="17" customHeight="1">
      <c r="A3241" s="339"/>
      <c r="B3241" s="368" t="s">
        <v>617</v>
      </c>
      <c r="C3241" s="537" t="str">
        <f>IF(AND('statement of marks'!$D$3=1,'statement of marks'!ER80="mRrh.kZ"),'statement of marks'!$F$3,"")</f>
        <v/>
      </c>
      <c r="D3241" s="537" t="str">
        <f>IF(AND('statement of marks'!$D$3=2,'statement of marks'!ER80="mRrh.kZ"),'statement of marks'!$F$3,"")</f>
        <v/>
      </c>
      <c r="E3241" s="537" t="str">
        <f>IF(AND('statement of marks'!$D$3=3,'statement of marks'!ER80="mRrh.kZ"),'statement of marks'!$F$3,"")</f>
        <v/>
      </c>
      <c r="F3241" s="537" t="str">
        <f>IF(AND('statement of marks'!$D$3=4,'statement of marks'!ER80="mRrh.kZ"),'statement of marks'!$F$3,"")</f>
        <v/>
      </c>
      <c r="G3241" s="537" t="str">
        <f>IF(AND('statement of marks'!$D$3=5,'statement of marks'!ER80="mRrh.kZ"),'statement of marks'!$F$3,"")</f>
        <v/>
      </c>
      <c r="H3241" s="341"/>
    </row>
    <row r="3242" spans="1:8" ht="17" customHeight="1">
      <c r="A3242" s="339"/>
      <c r="B3242" s="368" t="str">
        <f>'statement of marks'!$DQ$5</f>
        <v>fgUnh</v>
      </c>
      <c r="C3242" s="538"/>
      <c r="D3242" s="539"/>
      <c r="E3242" s="540" t="str">
        <f>IF(OR('statement of marks'!$DS80="",E3241=""),"",'statement of marks'!$DS80)</f>
        <v/>
      </c>
      <c r="F3242" s="540" t="str">
        <f>IF(OR('statement of marks'!$DS80="",F3241=""),"",'statement of marks'!$DS80)</f>
        <v/>
      </c>
      <c r="G3242" s="540" t="str">
        <f>IF(OR('statement of marks'!$DS80="",G3241=""),"",'statement of marks'!$DS80)</f>
        <v/>
      </c>
      <c r="H3242" s="341"/>
    </row>
    <row r="3243" spans="1:8" ht="17" customHeight="1">
      <c r="A3243" s="339"/>
      <c r="B3243" s="549" t="str">
        <f>'statement of marks'!$DW$5</f>
        <v>mnwZ</v>
      </c>
      <c r="C3243" s="538"/>
      <c r="D3243" s="539"/>
      <c r="E3243" s="540" t="str">
        <f>IF(OR('statement of marks'!$DY80="",E3241=""),"",'statement of marks'!$DY80)</f>
        <v/>
      </c>
      <c r="F3243" s="540" t="str">
        <f>IF(OR('statement of marks'!$DY80="",F3241=""),"",'statement of marks'!$DY80)</f>
        <v/>
      </c>
      <c r="G3243" s="540" t="str">
        <f>IF(OR('statement of marks'!$DY80="",G3241=""),"",'statement of marks'!$DY80)</f>
        <v/>
      </c>
      <c r="H3243" s="341"/>
    </row>
    <row r="3244" spans="1:8" ht="17" customHeight="1">
      <c r="A3244" s="339"/>
      <c r="B3244" s="368" t="str">
        <f>'statement of marks'!$DT$5</f>
        <v>vaxszth</v>
      </c>
      <c r="C3244" s="538"/>
      <c r="D3244" s="539"/>
      <c r="E3244" s="540" t="str">
        <f>IF(OR('statement of marks'!$DV80="",E3241=""),"",'statement of marks'!$DV80)</f>
        <v/>
      </c>
      <c r="F3244" s="540" t="str">
        <f>IF(OR('statement of marks'!$DV80="",F3241=""),"",'statement of marks'!$DV80)</f>
        <v/>
      </c>
      <c r="G3244" s="540" t="str">
        <f>IF(OR('statement of marks'!$DV80="",G3241=""),"",'statement of marks'!$DV80)</f>
        <v/>
      </c>
      <c r="H3244" s="341"/>
    </row>
    <row r="3245" spans="1:8" ht="17" customHeight="1">
      <c r="A3245" s="339"/>
      <c r="B3245" s="368" t="str">
        <f>'statement of marks'!$DZ$5</f>
        <v>xf.kr</v>
      </c>
      <c r="C3245" s="538"/>
      <c r="D3245" s="539"/>
      <c r="E3245" s="540" t="str">
        <f>IF(OR('statement of marks'!$EB80="",E3241=""),"",'statement of marks'!$EB80)</f>
        <v/>
      </c>
      <c r="F3245" s="540" t="str">
        <f>IF(OR('statement of marks'!$EB80="",F3241=""),"",'statement of marks'!$EB80)</f>
        <v/>
      </c>
      <c r="G3245" s="540" t="str">
        <f>IF(OR('statement of marks'!$EB80="",G3241=""),"",'statement of marks'!$EB80)</f>
        <v/>
      </c>
      <c r="H3245" s="341"/>
    </row>
    <row r="3246" spans="1:8" ht="17" customHeight="1">
      <c r="A3246" s="339"/>
      <c r="B3246" s="368" t="str">
        <f>'statement of marks'!$EC$5</f>
        <v>Ik;kZoj.k v/;;u</v>
      </c>
      <c r="C3246" s="538"/>
      <c r="D3246" s="539"/>
      <c r="E3246" s="540" t="str">
        <f>IF(OR('statement of marks'!$EE80="",E3242=""),"",'statement of marks'!$EE80)</f>
        <v/>
      </c>
      <c r="F3246" s="540" t="str">
        <f>IF(OR('statement of marks'!$EE80="",F3242=""),"",'statement of marks'!$EE80)</f>
        <v/>
      </c>
      <c r="G3246" s="540" t="str">
        <f>IF(OR('statement of marks'!$EE80="",G3242=""),"",'statement of marks'!$EE80)</f>
        <v/>
      </c>
      <c r="H3246" s="341"/>
    </row>
    <row r="3247" spans="1:8" ht="17" customHeight="1">
      <c r="A3247" s="339"/>
      <c r="B3247" s="368" t="str">
        <f>'statement of marks'!$EF$5</f>
        <v>dk;kZuqHko</v>
      </c>
      <c r="C3247" s="538"/>
      <c r="D3247" s="539"/>
      <c r="E3247" s="540" t="str">
        <f>IF(OR('statement of marks'!$EH80="",E3241=""),"",'statement of marks'!$EH80)</f>
        <v/>
      </c>
      <c r="F3247" s="540" t="str">
        <f>IF(OR('statement of marks'!$EH80="",F3241=""),"",'statement of marks'!$EH80)</f>
        <v/>
      </c>
      <c r="G3247" s="540" t="str">
        <f>IF(OR('statement of marks'!$EH80="",G3241=""),"",'statement of marks'!$EH80)</f>
        <v/>
      </c>
      <c r="H3247" s="341"/>
    </row>
    <row r="3248" spans="1:8" ht="17" customHeight="1">
      <c r="A3248" s="339"/>
      <c r="B3248" s="368" t="str">
        <f>'statement of marks'!$EI$5</f>
        <v>dyk f'k{kk</v>
      </c>
      <c r="C3248" s="538"/>
      <c r="D3248" s="539"/>
      <c r="E3248" s="541" t="str">
        <f>IF(OR('statement of marks'!$EK80="",E3241=""),"",'statement of marks'!$EK80)</f>
        <v/>
      </c>
      <c r="F3248" s="541" t="str">
        <f>IF(OR('statement of marks'!$EK80="",F3241=""),"",'statement of marks'!$EK80)</f>
        <v/>
      </c>
      <c r="G3248" s="541" t="str">
        <f>IF(OR('statement of marks'!$EK80="",G3241=""),"",'statement of marks'!$EK80)</f>
        <v/>
      </c>
      <c r="H3248" s="341"/>
    </row>
    <row r="3249" spans="1:8" ht="17" customHeight="1">
      <c r="A3249" s="339"/>
      <c r="B3249" s="342" t="s">
        <v>649</v>
      </c>
      <c r="C3249" s="542" t="str">
        <f>C3241</f>
        <v/>
      </c>
      <c r="D3249" s="542" t="str">
        <f>D3241</f>
        <v/>
      </c>
      <c r="E3249" s="542" t="str">
        <f>E3241</f>
        <v/>
      </c>
      <c r="F3249" s="542" t="str">
        <f>F3241</f>
        <v/>
      </c>
      <c r="G3249" s="542" t="str">
        <f>G3241</f>
        <v/>
      </c>
      <c r="H3249" s="341"/>
    </row>
    <row r="3250" spans="1:8" ht="17" customHeight="1">
      <c r="A3250" s="339"/>
      <c r="B3250" s="368" t="str">
        <f>'statement of marks'!$EP$5</f>
        <v>Nk= mifLFkfr</v>
      </c>
      <c r="C3250" s="543"/>
      <c r="D3250" s="543"/>
      <c r="E3250" s="544" t="str">
        <f>IF(OR('statement of marks'!$EP80="",E3241=""),"",'statement of marks'!$EP80)</f>
        <v/>
      </c>
      <c r="F3250" s="544" t="str">
        <f>IF(OR('statement of marks'!$EP80="",F3241=""),"",'statement of marks'!$EP80)</f>
        <v/>
      </c>
      <c r="G3250" s="544" t="str">
        <f>IF(OR('statement of marks'!$EP80="",G3241=""),"",'statement of marks'!$EP80)</f>
        <v/>
      </c>
      <c r="H3250" s="341"/>
    </row>
    <row r="3251" spans="1:8" ht="17" customHeight="1">
      <c r="A3251" s="339"/>
      <c r="B3251" s="368" t="str">
        <f>'statement of marks'!$EO$5</f>
        <v>dqy ehfVax</v>
      </c>
      <c r="C3251" s="545"/>
      <c r="D3251" s="545"/>
      <c r="E3251" s="545" t="str">
        <f>IF(OR('statement of marks'!$EO80="",E3241=""),"",'statement of marks'!$EO80)</f>
        <v/>
      </c>
      <c r="F3251" s="545" t="str">
        <f>IF(OR('statement of marks'!$EO80="",F3241=""),"",'statement of marks'!$EO80)</f>
        <v/>
      </c>
      <c r="G3251" s="545" t="str">
        <f>IF(OR('statement of marks'!$EO80="",G3241=""),"",'statement of marks'!$EO80)</f>
        <v/>
      </c>
      <c r="H3251" s="341"/>
    </row>
    <row r="3252" spans="1:8" ht="17" customHeight="1">
      <c r="A3252" s="339"/>
      <c r="B3252" s="368" t="s">
        <v>620</v>
      </c>
      <c r="C3252" s="545" t="str">
        <f>IF(OR(C3250="",C3251=""),"",C3250/C3251*100)</f>
        <v/>
      </c>
      <c r="D3252" s="545" t="str">
        <f t="shared" ref="D3252:G3252" si="76">IF(OR(D3250="",D3251=""),"",D3250/D3251*100)</f>
        <v/>
      </c>
      <c r="E3252" s="545" t="str">
        <f t="shared" si="76"/>
        <v/>
      </c>
      <c r="F3252" s="545" t="str">
        <f t="shared" si="76"/>
        <v/>
      </c>
      <c r="G3252" s="545" t="str">
        <f t="shared" si="76"/>
        <v/>
      </c>
      <c r="H3252" s="341"/>
    </row>
    <row r="3253" spans="1:8" ht="17" customHeight="1">
      <c r="A3253" s="339"/>
      <c r="B3253" s="368" t="s">
        <v>621</v>
      </c>
      <c r="C3253" s="545"/>
      <c r="D3253" s="545"/>
      <c r="E3253" s="545"/>
      <c r="F3253" s="545"/>
      <c r="G3253" s="545"/>
      <c r="H3253" s="341"/>
    </row>
    <row r="3254" spans="1:8" ht="17" customHeight="1">
      <c r="A3254" s="339"/>
      <c r="B3254" s="369" t="s">
        <v>618</v>
      </c>
      <c r="C3254" s="1126" t="str">
        <f>IF('statement of marks'!EY80="","",'statement of marks'!EY80)</f>
        <v/>
      </c>
      <c r="D3254" s="1127"/>
      <c r="E3254" s="1127"/>
      <c r="F3254" s="1127"/>
      <c r="G3254" s="1127"/>
      <c r="H3254" s="1128"/>
    </row>
    <row r="3255" spans="1:8" ht="17" customHeight="1">
      <c r="A3255" s="1098"/>
      <c r="B3255" s="1099"/>
      <c r="C3255" s="1090"/>
      <c r="D3255" s="1090"/>
      <c r="E3255" s="1090"/>
      <c r="F3255" s="1091"/>
      <c r="G3255" s="1091"/>
      <c r="H3255" s="1092"/>
    </row>
    <row r="3256" spans="1:8" ht="17" customHeight="1" thickBot="1">
      <c r="A3256" s="1096" t="s">
        <v>623</v>
      </c>
      <c r="B3256" s="1097"/>
      <c r="C3256" s="1102" t="s">
        <v>73</v>
      </c>
      <c r="D3256" s="1102"/>
      <c r="E3256" s="1102"/>
      <c r="F3256" s="1103" t="s">
        <v>624</v>
      </c>
      <c r="G3256" s="1103"/>
      <c r="H3256" s="1104"/>
    </row>
    <row r="3257" spans="1:8" ht="17" customHeight="1">
      <c r="A3257" s="1079" t="s">
        <v>592</v>
      </c>
      <c r="B3257" s="1080"/>
      <c r="C3257" s="1080"/>
      <c r="D3257" s="1080"/>
      <c r="E3257" s="1080"/>
      <c r="F3257" s="1080"/>
      <c r="G3257" s="1080"/>
      <c r="H3257" s="1081"/>
    </row>
    <row r="3258" spans="1:8" ht="17" customHeight="1">
      <c r="A3258" s="1082" t="s">
        <v>611</v>
      </c>
      <c r="B3258" s="1083"/>
      <c r="C3258" s="1083"/>
      <c r="D3258" s="1083"/>
      <c r="E3258" s="1083"/>
      <c r="F3258" s="1083"/>
      <c r="G3258" s="1083"/>
      <c r="H3258" s="1084"/>
    </row>
    <row r="3259" spans="1:8" ht="17" customHeight="1">
      <c r="A3259" s="339"/>
      <c r="B3259" s="1085" t="s">
        <v>74</v>
      </c>
      <c r="C3259" s="1085"/>
      <c r="D3259" s="527">
        <f>YEAR(details!F81)</f>
        <v>1900</v>
      </c>
      <c r="E3259" s="528" t="s">
        <v>594</v>
      </c>
      <c r="F3259" s="527" t="str">
        <f>'statement of marks'!$F$3</f>
        <v>2015-16</v>
      </c>
      <c r="G3259" s="1085" t="s">
        <v>595</v>
      </c>
      <c r="H3259" s="1086"/>
    </row>
    <row r="3260" spans="1:8" ht="17" customHeight="1">
      <c r="A3260" s="339"/>
      <c r="B3260" s="1062" t="s">
        <v>593</v>
      </c>
      <c r="C3260" s="1063"/>
      <c r="D3260" s="1077" t="str">
        <f>'statement of marks'!$A$1</f>
        <v>jk- ck- ek/;fed fo|ky; uohu] fuEckgsM+k</v>
      </c>
      <c r="E3260" s="1077"/>
      <c r="F3260" s="1077"/>
      <c r="G3260" s="1077"/>
      <c r="H3260" s="1078"/>
    </row>
    <row r="3261" spans="1:8" ht="17" customHeight="1">
      <c r="A3261" s="339"/>
      <c r="B3261" s="1062" t="str">
        <f>'statement of marks'!$H$3</f>
        <v>fo|ky; dk Mk;l dksM+ →</v>
      </c>
      <c r="C3261" s="1063"/>
      <c r="D3261" s="1073" t="str">
        <f>'statement of marks'!$I$3</f>
        <v>00001</v>
      </c>
      <c r="E3261" s="1074"/>
      <c r="F3261" s="1075"/>
      <c r="G3261" s="1075"/>
      <c r="H3261" s="1076"/>
    </row>
    <row r="3262" spans="1:8" ht="17" customHeight="1">
      <c r="A3262" s="339"/>
      <c r="B3262" s="1062" t="s">
        <v>579</v>
      </c>
      <c r="C3262" s="1063"/>
      <c r="D3262" s="1077" t="str">
        <f>IF('statement of marks'!H81="","",'statement of marks'!H81)</f>
        <v>v 075</v>
      </c>
      <c r="E3262" s="1077"/>
      <c r="F3262" s="1077"/>
      <c r="G3262" s="1077"/>
      <c r="H3262" s="1078"/>
    </row>
    <row r="3263" spans="1:8" ht="17" customHeight="1">
      <c r="A3263" s="339"/>
      <c r="B3263" s="1062" t="s">
        <v>596</v>
      </c>
      <c r="C3263" s="1063"/>
      <c r="D3263" s="529" t="str">
        <f>IF('statement of marks'!C81="B","Nk=",IF('statement of marks'!C81="G","Nk=k",""))</f>
        <v/>
      </c>
      <c r="E3263" s="529" t="s">
        <v>585</v>
      </c>
      <c r="F3263" s="1111" t="str">
        <f>IF('statement of marks'!B81="","",'statement of marks'!B81)</f>
        <v/>
      </c>
      <c r="G3263" s="1111"/>
      <c r="H3263" s="1112"/>
    </row>
    <row r="3264" spans="1:8" ht="17" customHeight="1">
      <c r="A3264" s="339"/>
      <c r="B3264" s="1062" t="s">
        <v>581</v>
      </c>
      <c r="C3264" s="1063"/>
      <c r="D3264" s="1077" t="str">
        <f>IF('statement of marks'!J81="","",'statement of marks'!J81)</f>
        <v>l 075</v>
      </c>
      <c r="E3264" s="1077"/>
      <c r="F3264" s="1077"/>
      <c r="G3264" s="1077"/>
      <c r="H3264" s="1078"/>
    </row>
    <row r="3265" spans="1:8" ht="17" customHeight="1">
      <c r="A3265" s="339"/>
      <c r="B3265" s="1062" t="s">
        <v>580</v>
      </c>
      <c r="C3265" s="1063"/>
      <c r="D3265" s="1077" t="str">
        <f>IF('statement of marks'!I81="","",'statement of marks'!I81)</f>
        <v>c 075</v>
      </c>
      <c r="E3265" s="1077"/>
      <c r="F3265" s="1077"/>
      <c r="G3265" s="1077"/>
      <c r="H3265" s="1078"/>
    </row>
    <row r="3266" spans="1:8" ht="17" customHeight="1">
      <c r="A3266" s="339"/>
      <c r="B3266" s="1062" t="s">
        <v>598</v>
      </c>
      <c r="C3266" s="1063"/>
      <c r="D3266" s="1077" t="str">
        <f>IF(details!M81="","",details!M81)</f>
        <v/>
      </c>
      <c r="E3266" s="1077"/>
      <c r="F3266" s="1077"/>
      <c r="G3266" s="1077"/>
      <c r="H3266" s="1078"/>
    </row>
    <row r="3267" spans="1:8" ht="17" customHeight="1">
      <c r="A3267" s="339"/>
      <c r="B3267" s="1062" t="s">
        <v>648</v>
      </c>
      <c r="C3267" s="1063"/>
      <c r="D3267" s="1077" t="str">
        <f>IF(details!N81="","",details!N81)</f>
        <v/>
      </c>
      <c r="E3267" s="1077"/>
      <c r="F3267" s="1077"/>
      <c r="G3267" s="1077"/>
      <c r="H3267" s="1078"/>
    </row>
    <row r="3268" spans="1:8" ht="17" customHeight="1">
      <c r="A3268" s="339"/>
      <c r="B3268" s="1062" t="s">
        <v>71</v>
      </c>
      <c r="C3268" s="1063"/>
      <c r="D3268" s="530">
        <f>'statement of marks'!$D$3</f>
        <v>3</v>
      </c>
      <c r="E3268" s="531" t="s">
        <v>583</v>
      </c>
      <c r="F3268" s="530" t="str">
        <f>IF('statement of marks'!E81="","",'statement of marks'!E81)</f>
        <v/>
      </c>
      <c r="G3268" s="531" t="s">
        <v>597</v>
      </c>
      <c r="H3268" s="340" t="str">
        <f>IF(details!F81="","",details!F81)</f>
        <v/>
      </c>
    </row>
    <row r="3269" spans="1:8" ht="17" customHeight="1">
      <c r="A3269" s="339"/>
      <c r="B3269" s="1062" t="s">
        <v>587</v>
      </c>
      <c r="C3269" s="1063"/>
      <c r="D3269" s="1115" t="str">
        <f>IF('statement of marks'!F81="","",'statement of marks'!F81)</f>
        <v/>
      </c>
      <c r="E3269" s="1115"/>
      <c r="F3269" s="1115"/>
      <c r="G3269" s="1115"/>
      <c r="H3269" s="1116"/>
    </row>
    <row r="3270" spans="1:8" ht="17" customHeight="1">
      <c r="A3270" s="339"/>
      <c r="B3270" s="1062" t="s">
        <v>588</v>
      </c>
      <c r="C3270" s="1063"/>
      <c r="D3270" s="1117" t="str">
        <f>IF('statement of marks'!G81="","",'statement of marks'!G81)</f>
        <v/>
      </c>
      <c r="E3270" s="1117"/>
      <c r="F3270" s="1117"/>
      <c r="G3270" s="1117"/>
      <c r="H3270" s="1118"/>
    </row>
    <row r="3271" spans="1:8" ht="17" customHeight="1">
      <c r="A3271" s="339"/>
      <c r="B3271" s="1087" t="s">
        <v>599</v>
      </c>
      <c r="C3271" s="1088"/>
      <c r="D3271" s="1088"/>
      <c r="E3271" s="1089"/>
      <c r="F3271" s="1119" t="str">
        <f>IF(details!P81="","",details!P81)</f>
        <v/>
      </c>
      <c r="G3271" s="1119"/>
      <c r="H3271" s="1120"/>
    </row>
    <row r="3272" spans="1:8" ht="17" customHeight="1">
      <c r="A3272" s="339"/>
      <c r="B3272" s="1062" t="s">
        <v>603</v>
      </c>
      <c r="C3272" s="1063"/>
      <c r="D3272" s="1077" t="str">
        <f>IF(details!L81="","",details!L81)</f>
        <v>Ik 075</v>
      </c>
      <c r="E3272" s="1077"/>
      <c r="F3272" s="1077"/>
      <c r="G3272" s="1077"/>
      <c r="H3272" s="1078"/>
    </row>
    <row r="3273" spans="1:8" ht="17" customHeight="1">
      <c r="A3273" s="339"/>
      <c r="B3273" s="1062" t="s">
        <v>604</v>
      </c>
      <c r="C3273" s="1063"/>
      <c r="D3273" s="1077" t="str">
        <f>IF(details!O81="","",details!O81)</f>
        <v/>
      </c>
      <c r="E3273" s="1077"/>
      <c r="F3273" s="1077"/>
      <c r="G3273" s="1077"/>
      <c r="H3273" s="1078"/>
    </row>
    <row r="3274" spans="1:8" ht="17" customHeight="1">
      <c r="A3274" s="339"/>
      <c r="B3274" s="1062" t="s">
        <v>605</v>
      </c>
      <c r="C3274" s="1063"/>
      <c r="D3274" s="532" t="str">
        <f>IF('statement of marks'!ER81="mRrh.kZ",'statement of marks'!$D$3,"")</f>
        <v/>
      </c>
      <c r="E3274" s="1065" t="s">
        <v>606</v>
      </c>
      <c r="F3274" s="1065"/>
      <c r="G3274" s="1113" t="str">
        <f>IF(D3274="","",D3274+1)</f>
        <v/>
      </c>
      <c r="H3274" s="1114"/>
    </row>
    <row r="3275" spans="1:8" ht="17" customHeight="1">
      <c r="A3275" s="339"/>
      <c r="B3275" s="1062" t="s">
        <v>607</v>
      </c>
      <c r="C3275" s="1063"/>
      <c r="D3275" s="1129">
        <f>IF(details!$L$4="","",details!$L$4)</f>
        <v>42460</v>
      </c>
      <c r="E3275" s="1130"/>
      <c r="F3275" s="1121"/>
      <c r="G3275" s="1121"/>
      <c r="H3275" s="1122"/>
    </row>
    <row r="3276" spans="1:8" ht="17" customHeight="1">
      <c r="A3276" s="339"/>
      <c r="B3276" s="1121"/>
      <c r="C3276" s="1121"/>
      <c r="D3276" s="1066"/>
      <c r="E3276" s="1067"/>
      <c r="F3276" s="1124"/>
      <c r="G3276" s="1124"/>
      <c r="H3276" s="1125"/>
    </row>
    <row r="3277" spans="1:8" ht="17" customHeight="1">
      <c r="A3277" s="339"/>
      <c r="B3277" s="1121" t="str">
        <f>IF(details!$H$4="","",details!$H$4)</f>
        <v>Jherh js[kk oekZ</v>
      </c>
      <c r="C3277" s="1121"/>
      <c r="D3277" s="1066"/>
      <c r="E3277" s="1067"/>
      <c r="F3277" s="1124" t="str">
        <f>IF(details!$E$4="","",details!$E$4)</f>
        <v>Jh jk/ks';ke tk'kh</v>
      </c>
      <c r="G3277" s="1124"/>
      <c r="H3277" s="1125"/>
    </row>
    <row r="3278" spans="1:8" ht="17" customHeight="1">
      <c r="A3278" s="1123" t="s">
        <v>608</v>
      </c>
      <c r="B3278" s="1124"/>
      <c r="C3278" s="1124"/>
      <c r="D3278" s="1064" t="s">
        <v>609</v>
      </c>
      <c r="E3278" s="1064"/>
      <c r="F3278" s="1124" t="s">
        <v>610</v>
      </c>
      <c r="G3278" s="1124"/>
      <c r="H3278" s="1125"/>
    </row>
    <row r="3279" spans="1:8" ht="17" customHeight="1">
      <c r="A3279" s="1082" t="s">
        <v>619</v>
      </c>
      <c r="B3279" s="1083"/>
      <c r="C3279" s="1083"/>
      <c r="D3279" s="1083"/>
      <c r="E3279" s="1083"/>
      <c r="F3279" s="1083"/>
      <c r="G3279" s="1083"/>
      <c r="H3279" s="1084"/>
    </row>
    <row r="3280" spans="1:8" ht="17" customHeight="1">
      <c r="A3280" s="339"/>
      <c r="B3280" s="369" t="s">
        <v>579</v>
      </c>
      <c r="C3280" s="1077" t="str">
        <f>IF('statement of marks'!H81="","",'statement of marks'!H81)</f>
        <v>v 075</v>
      </c>
      <c r="D3280" s="1077"/>
      <c r="E3280" s="1077"/>
      <c r="F3280" s="1077"/>
      <c r="G3280" s="1077"/>
      <c r="H3280" s="1078"/>
    </row>
    <row r="3281" spans="1:8" ht="17" customHeight="1">
      <c r="A3281" s="339"/>
      <c r="B3281" s="369" t="s">
        <v>580</v>
      </c>
      <c r="C3281" s="1077" t="str">
        <f>IF('statement of marks'!I81="","",'statement of marks'!I81)</f>
        <v>c 075</v>
      </c>
      <c r="D3281" s="1077"/>
      <c r="E3281" s="1077"/>
      <c r="F3281" s="1077"/>
      <c r="G3281" s="1077"/>
      <c r="H3281" s="1078"/>
    </row>
    <row r="3282" spans="1:8" ht="17" customHeight="1">
      <c r="A3282" s="339"/>
      <c r="B3282" s="369" t="s">
        <v>581</v>
      </c>
      <c r="C3282" s="1077" t="str">
        <f>IF('statement of marks'!J81="","",'statement of marks'!J81)</f>
        <v>l 075</v>
      </c>
      <c r="D3282" s="1077"/>
      <c r="E3282" s="1077"/>
      <c r="F3282" s="1077"/>
      <c r="G3282" s="1077"/>
      <c r="H3282" s="1078"/>
    </row>
    <row r="3283" spans="1:8" ht="17" customHeight="1">
      <c r="A3283" s="339"/>
      <c r="B3283" s="369" t="s">
        <v>587</v>
      </c>
      <c r="C3283" s="533" t="str">
        <f>IF('statement of marks'!F81="","",'statement of marks'!F81)</f>
        <v/>
      </c>
      <c r="D3283" s="534" t="s">
        <v>622</v>
      </c>
      <c r="E3283" s="1117" t="str">
        <f>IF('statement of marks'!G81="","",'statement of marks'!G81)</f>
        <v/>
      </c>
      <c r="F3283" s="1117"/>
      <c r="G3283" s="1117"/>
      <c r="H3283" s="1118"/>
    </row>
    <row r="3284" spans="1:8" ht="17" customHeight="1">
      <c r="A3284" s="339"/>
      <c r="B3284" s="369" t="s">
        <v>584</v>
      </c>
      <c r="C3284" s="535" t="s">
        <v>612</v>
      </c>
      <c r="D3284" s="536" t="s">
        <v>613</v>
      </c>
      <c r="E3284" s="536" t="s">
        <v>614</v>
      </c>
      <c r="F3284" s="536" t="s">
        <v>615</v>
      </c>
      <c r="G3284" s="536" t="s">
        <v>616</v>
      </c>
      <c r="H3284" s="341"/>
    </row>
    <row r="3285" spans="1:8" ht="17" customHeight="1">
      <c r="A3285" s="339"/>
      <c r="B3285" s="368" t="s">
        <v>617</v>
      </c>
      <c r="C3285" s="537" t="str">
        <f>IF(AND('statement of marks'!$D$3=1,'statement of marks'!ER81="mRrh.kZ"),'statement of marks'!$F$3,"")</f>
        <v/>
      </c>
      <c r="D3285" s="537" t="str">
        <f>IF(AND('statement of marks'!$D$3=2,'statement of marks'!ER81="mRrh.kZ"),'statement of marks'!$F$3,"")</f>
        <v/>
      </c>
      <c r="E3285" s="537" t="str">
        <f>IF(AND('statement of marks'!$D$3=3,'statement of marks'!ER81="mRrh.kZ"),'statement of marks'!$F$3,"")</f>
        <v/>
      </c>
      <c r="F3285" s="537" t="str">
        <f>IF(AND('statement of marks'!$D$3=4,'statement of marks'!ER81="mRrh.kZ"),'statement of marks'!$F$3,"")</f>
        <v/>
      </c>
      <c r="G3285" s="537" t="str">
        <f>IF(AND('statement of marks'!$D$3=5,'statement of marks'!ER81="mRrh.kZ"),'statement of marks'!$F$3,"")</f>
        <v/>
      </c>
      <c r="H3285" s="341"/>
    </row>
    <row r="3286" spans="1:8" ht="17" customHeight="1">
      <c r="A3286" s="339"/>
      <c r="B3286" s="368" t="str">
        <f>'statement of marks'!$DQ$5</f>
        <v>fgUnh</v>
      </c>
      <c r="C3286" s="538"/>
      <c r="D3286" s="539"/>
      <c r="E3286" s="540" t="str">
        <f>IF(OR('statement of marks'!$DS81="",E3285=""),"",'statement of marks'!$DS81)</f>
        <v/>
      </c>
      <c r="F3286" s="540" t="str">
        <f>IF(OR('statement of marks'!$DS81="",F3285=""),"",'statement of marks'!$DS81)</f>
        <v/>
      </c>
      <c r="G3286" s="540" t="str">
        <f>IF(OR('statement of marks'!$DS81="",G3285=""),"",'statement of marks'!$DS81)</f>
        <v/>
      </c>
      <c r="H3286" s="341"/>
    </row>
    <row r="3287" spans="1:8" ht="17" customHeight="1">
      <c r="A3287" s="339"/>
      <c r="B3287" s="549" t="str">
        <f>'statement of marks'!$DW$5</f>
        <v>mnwZ</v>
      </c>
      <c r="C3287" s="538"/>
      <c r="D3287" s="539"/>
      <c r="E3287" s="540" t="str">
        <f>IF(OR('statement of marks'!$DY81="",E3285=""),"",'statement of marks'!$DY81)</f>
        <v/>
      </c>
      <c r="F3287" s="540" t="str">
        <f>IF(OR('statement of marks'!$DY81="",F3285=""),"",'statement of marks'!$DY81)</f>
        <v/>
      </c>
      <c r="G3287" s="540" t="str">
        <f>IF(OR('statement of marks'!$DY81="",G3285=""),"",'statement of marks'!$DY81)</f>
        <v/>
      </c>
      <c r="H3287" s="341"/>
    </row>
    <row r="3288" spans="1:8" ht="17" customHeight="1">
      <c r="A3288" s="339"/>
      <c r="B3288" s="368" t="str">
        <f>'statement of marks'!$DT$5</f>
        <v>vaxszth</v>
      </c>
      <c r="C3288" s="538"/>
      <c r="D3288" s="539"/>
      <c r="E3288" s="540" t="str">
        <f>IF(OR('statement of marks'!$DV81="",E3285=""),"",'statement of marks'!$DV81)</f>
        <v/>
      </c>
      <c r="F3288" s="540" t="str">
        <f>IF(OR('statement of marks'!$DV81="",F3285=""),"",'statement of marks'!$DV81)</f>
        <v/>
      </c>
      <c r="G3288" s="540" t="str">
        <f>IF(OR('statement of marks'!$DV81="",G3285=""),"",'statement of marks'!$DV81)</f>
        <v/>
      </c>
      <c r="H3288" s="341"/>
    </row>
    <row r="3289" spans="1:8" ht="17" customHeight="1">
      <c r="A3289" s="339"/>
      <c r="B3289" s="368" t="str">
        <f>'statement of marks'!$DZ$5</f>
        <v>xf.kr</v>
      </c>
      <c r="C3289" s="538"/>
      <c r="D3289" s="539"/>
      <c r="E3289" s="540" t="str">
        <f>IF(OR('statement of marks'!$EB81="",E3285=""),"",'statement of marks'!$EB81)</f>
        <v/>
      </c>
      <c r="F3289" s="540" t="str">
        <f>IF(OR('statement of marks'!$EB81="",F3285=""),"",'statement of marks'!$EB81)</f>
        <v/>
      </c>
      <c r="G3289" s="540" t="str">
        <f>IF(OR('statement of marks'!$EB81="",G3285=""),"",'statement of marks'!$EB81)</f>
        <v/>
      </c>
      <c r="H3289" s="341"/>
    </row>
    <row r="3290" spans="1:8" ht="17" customHeight="1">
      <c r="A3290" s="339"/>
      <c r="B3290" s="368" t="str">
        <f>'statement of marks'!$EC$5</f>
        <v>Ik;kZoj.k v/;;u</v>
      </c>
      <c r="C3290" s="538"/>
      <c r="D3290" s="539"/>
      <c r="E3290" s="540" t="str">
        <f>IF(OR('statement of marks'!$EE81="",E3286=""),"",'statement of marks'!$EE81)</f>
        <v/>
      </c>
      <c r="F3290" s="540" t="str">
        <f>IF(OR('statement of marks'!$EE81="",F3286=""),"",'statement of marks'!$EE81)</f>
        <v/>
      </c>
      <c r="G3290" s="540" t="str">
        <f>IF(OR('statement of marks'!$EE81="",G3286=""),"",'statement of marks'!$EE81)</f>
        <v/>
      </c>
      <c r="H3290" s="341"/>
    </row>
    <row r="3291" spans="1:8" ht="17" customHeight="1">
      <c r="A3291" s="339"/>
      <c r="B3291" s="368" t="str">
        <f>'statement of marks'!$EF$5</f>
        <v>dk;kZuqHko</v>
      </c>
      <c r="C3291" s="538"/>
      <c r="D3291" s="539"/>
      <c r="E3291" s="540" t="str">
        <f>IF(OR('statement of marks'!$EH81="",E3285=""),"",'statement of marks'!$EH81)</f>
        <v/>
      </c>
      <c r="F3291" s="540" t="str">
        <f>IF(OR('statement of marks'!$EH81="",F3285=""),"",'statement of marks'!$EH81)</f>
        <v/>
      </c>
      <c r="G3291" s="540" t="str">
        <f>IF(OR('statement of marks'!$EH81="",G3285=""),"",'statement of marks'!$EH81)</f>
        <v/>
      </c>
      <c r="H3291" s="341"/>
    </row>
    <row r="3292" spans="1:8" ht="17" customHeight="1">
      <c r="A3292" s="339"/>
      <c r="B3292" s="368" t="str">
        <f>'statement of marks'!$EI$5</f>
        <v>dyk f'k{kk</v>
      </c>
      <c r="C3292" s="538"/>
      <c r="D3292" s="539"/>
      <c r="E3292" s="541" t="str">
        <f>IF(OR('statement of marks'!$EK81="",E3285=""),"",'statement of marks'!$EK81)</f>
        <v/>
      </c>
      <c r="F3292" s="541" t="str">
        <f>IF(OR('statement of marks'!$EK81="",F3285=""),"",'statement of marks'!$EK81)</f>
        <v/>
      </c>
      <c r="G3292" s="541" t="str">
        <f>IF(OR('statement of marks'!$EK81="",G3285=""),"",'statement of marks'!$EK81)</f>
        <v/>
      </c>
      <c r="H3292" s="341"/>
    </row>
    <row r="3293" spans="1:8" ht="17" customHeight="1">
      <c r="A3293" s="339"/>
      <c r="B3293" s="342" t="s">
        <v>649</v>
      </c>
      <c r="C3293" s="542" t="str">
        <f>C3285</f>
        <v/>
      </c>
      <c r="D3293" s="542" t="str">
        <f>D3285</f>
        <v/>
      </c>
      <c r="E3293" s="542" t="str">
        <f>E3285</f>
        <v/>
      </c>
      <c r="F3293" s="542" t="str">
        <f>F3285</f>
        <v/>
      </c>
      <c r="G3293" s="542" t="str">
        <f>G3285</f>
        <v/>
      </c>
      <c r="H3293" s="341"/>
    </row>
    <row r="3294" spans="1:8" ht="17" customHeight="1">
      <c r="A3294" s="339"/>
      <c r="B3294" s="368" t="str">
        <f>'statement of marks'!$EP$5</f>
        <v>Nk= mifLFkfr</v>
      </c>
      <c r="C3294" s="543"/>
      <c r="D3294" s="543"/>
      <c r="E3294" s="544" t="str">
        <f>IF(OR('statement of marks'!$EP81="",E3285=""),"",'statement of marks'!$EP81)</f>
        <v/>
      </c>
      <c r="F3294" s="544" t="str">
        <f>IF(OR('statement of marks'!$EP81="",F3285=""),"",'statement of marks'!$EP81)</f>
        <v/>
      </c>
      <c r="G3294" s="544" t="str">
        <f>IF(OR('statement of marks'!$EP81="",G3285=""),"",'statement of marks'!$EP81)</f>
        <v/>
      </c>
      <c r="H3294" s="341"/>
    </row>
    <row r="3295" spans="1:8" ht="17" customHeight="1">
      <c r="A3295" s="339"/>
      <c r="B3295" s="368" t="str">
        <f>'statement of marks'!$EO$5</f>
        <v>dqy ehfVax</v>
      </c>
      <c r="C3295" s="545"/>
      <c r="D3295" s="545"/>
      <c r="E3295" s="545" t="str">
        <f>IF(OR('statement of marks'!$EO81="",E3285=""),"",'statement of marks'!$EO81)</f>
        <v/>
      </c>
      <c r="F3295" s="545" t="str">
        <f>IF(OR('statement of marks'!$EO81="",F3285=""),"",'statement of marks'!$EO81)</f>
        <v/>
      </c>
      <c r="G3295" s="545" t="str">
        <f>IF(OR('statement of marks'!$EO81="",G3285=""),"",'statement of marks'!$EO81)</f>
        <v/>
      </c>
      <c r="H3295" s="341"/>
    </row>
    <row r="3296" spans="1:8" ht="17" customHeight="1">
      <c r="A3296" s="339"/>
      <c r="B3296" s="368" t="s">
        <v>620</v>
      </c>
      <c r="C3296" s="545" t="str">
        <f>IF(OR(C3294="",C3295=""),"",C3294/C3295*100)</f>
        <v/>
      </c>
      <c r="D3296" s="545" t="str">
        <f t="shared" ref="D3296:G3296" si="77">IF(OR(D3294="",D3295=""),"",D3294/D3295*100)</f>
        <v/>
      </c>
      <c r="E3296" s="545" t="str">
        <f t="shared" si="77"/>
        <v/>
      </c>
      <c r="F3296" s="545" t="str">
        <f t="shared" si="77"/>
        <v/>
      </c>
      <c r="G3296" s="545" t="str">
        <f t="shared" si="77"/>
        <v/>
      </c>
      <c r="H3296" s="341"/>
    </row>
    <row r="3297" spans="1:8" ht="17" customHeight="1">
      <c r="A3297" s="339"/>
      <c r="B3297" s="368" t="s">
        <v>621</v>
      </c>
      <c r="C3297" s="545"/>
      <c r="D3297" s="545"/>
      <c r="E3297" s="545"/>
      <c r="F3297" s="545"/>
      <c r="G3297" s="545"/>
      <c r="H3297" s="341"/>
    </row>
    <row r="3298" spans="1:8" ht="17" customHeight="1">
      <c r="A3298" s="339"/>
      <c r="B3298" s="369" t="s">
        <v>618</v>
      </c>
      <c r="C3298" s="1126" t="str">
        <f>IF('statement of marks'!EY81="","",'statement of marks'!EY81)</f>
        <v/>
      </c>
      <c r="D3298" s="1127"/>
      <c r="E3298" s="1127"/>
      <c r="F3298" s="1127"/>
      <c r="G3298" s="1127"/>
      <c r="H3298" s="1128"/>
    </row>
    <row r="3299" spans="1:8" ht="17" customHeight="1">
      <c r="A3299" s="1098"/>
      <c r="B3299" s="1099"/>
      <c r="C3299" s="1090"/>
      <c r="D3299" s="1090"/>
      <c r="E3299" s="1090"/>
      <c r="F3299" s="1091"/>
      <c r="G3299" s="1091"/>
      <c r="H3299" s="1092"/>
    </row>
    <row r="3300" spans="1:8" ht="17" customHeight="1" thickBot="1">
      <c r="A3300" s="1096" t="s">
        <v>623</v>
      </c>
      <c r="B3300" s="1097"/>
      <c r="C3300" s="1102" t="s">
        <v>73</v>
      </c>
      <c r="D3300" s="1102"/>
      <c r="E3300" s="1102"/>
      <c r="F3300" s="1103" t="s">
        <v>624</v>
      </c>
      <c r="G3300" s="1103"/>
      <c r="H3300" s="1104"/>
    </row>
    <row r="3301" spans="1:8" ht="17" customHeight="1">
      <c r="A3301" s="1079" t="s">
        <v>592</v>
      </c>
      <c r="B3301" s="1080"/>
      <c r="C3301" s="1080"/>
      <c r="D3301" s="1080"/>
      <c r="E3301" s="1080"/>
      <c r="F3301" s="1080"/>
      <c r="G3301" s="1080"/>
      <c r="H3301" s="1081"/>
    </row>
    <row r="3302" spans="1:8" ht="17" customHeight="1">
      <c r="A3302" s="1082" t="s">
        <v>611</v>
      </c>
      <c r="B3302" s="1083"/>
      <c r="C3302" s="1083"/>
      <c r="D3302" s="1083"/>
      <c r="E3302" s="1083"/>
      <c r="F3302" s="1083"/>
      <c r="G3302" s="1083"/>
      <c r="H3302" s="1084"/>
    </row>
    <row r="3303" spans="1:8" ht="17" customHeight="1">
      <c r="A3303" s="339"/>
      <c r="B3303" s="1085" t="s">
        <v>74</v>
      </c>
      <c r="C3303" s="1085"/>
      <c r="D3303" s="527">
        <f>YEAR(details!F82)</f>
        <v>1900</v>
      </c>
      <c r="E3303" s="528" t="s">
        <v>594</v>
      </c>
      <c r="F3303" s="527" t="str">
        <f>'statement of marks'!$F$3</f>
        <v>2015-16</v>
      </c>
      <c r="G3303" s="1085" t="s">
        <v>595</v>
      </c>
      <c r="H3303" s="1086"/>
    </row>
    <row r="3304" spans="1:8" ht="17" customHeight="1">
      <c r="A3304" s="339"/>
      <c r="B3304" s="1062" t="s">
        <v>593</v>
      </c>
      <c r="C3304" s="1063"/>
      <c r="D3304" s="1077" t="str">
        <f>'statement of marks'!$A$1</f>
        <v>jk- ck- ek/;fed fo|ky; uohu] fuEckgsM+k</v>
      </c>
      <c r="E3304" s="1077"/>
      <c r="F3304" s="1077"/>
      <c r="G3304" s="1077"/>
      <c r="H3304" s="1078"/>
    </row>
    <row r="3305" spans="1:8" ht="17" customHeight="1">
      <c r="A3305" s="339"/>
      <c r="B3305" s="1062" t="str">
        <f>'statement of marks'!$H$3</f>
        <v>fo|ky; dk Mk;l dksM+ →</v>
      </c>
      <c r="C3305" s="1063"/>
      <c r="D3305" s="1073" t="str">
        <f>'statement of marks'!$I$3</f>
        <v>00001</v>
      </c>
      <c r="E3305" s="1074"/>
      <c r="F3305" s="1075"/>
      <c r="G3305" s="1075"/>
      <c r="H3305" s="1076"/>
    </row>
    <row r="3306" spans="1:8" ht="17" customHeight="1">
      <c r="A3306" s="339"/>
      <c r="B3306" s="1062" t="s">
        <v>579</v>
      </c>
      <c r="C3306" s="1063"/>
      <c r="D3306" s="1077" t="str">
        <f>IF('statement of marks'!H82="","",'statement of marks'!H82)</f>
        <v>v 076</v>
      </c>
      <c r="E3306" s="1077"/>
      <c r="F3306" s="1077"/>
      <c r="G3306" s="1077"/>
      <c r="H3306" s="1078"/>
    </row>
    <row r="3307" spans="1:8" ht="17" customHeight="1">
      <c r="A3307" s="339"/>
      <c r="B3307" s="1062" t="s">
        <v>596</v>
      </c>
      <c r="C3307" s="1063"/>
      <c r="D3307" s="529" t="str">
        <f>IF('statement of marks'!C82="B","Nk=",IF('statement of marks'!C82="G","Nk=k",""))</f>
        <v/>
      </c>
      <c r="E3307" s="529" t="s">
        <v>585</v>
      </c>
      <c r="F3307" s="1111" t="str">
        <f>IF('statement of marks'!B82="","",'statement of marks'!B82)</f>
        <v/>
      </c>
      <c r="G3307" s="1111"/>
      <c r="H3307" s="1112"/>
    </row>
    <row r="3308" spans="1:8" ht="17" customHeight="1">
      <c r="A3308" s="339"/>
      <c r="B3308" s="1062" t="s">
        <v>581</v>
      </c>
      <c r="C3308" s="1063"/>
      <c r="D3308" s="1077" t="str">
        <f>IF('statement of marks'!J82="","",'statement of marks'!J82)</f>
        <v>l 076</v>
      </c>
      <c r="E3308" s="1077"/>
      <c r="F3308" s="1077"/>
      <c r="G3308" s="1077"/>
      <c r="H3308" s="1078"/>
    </row>
    <row r="3309" spans="1:8" ht="17" customHeight="1">
      <c r="A3309" s="339"/>
      <c r="B3309" s="1062" t="s">
        <v>580</v>
      </c>
      <c r="C3309" s="1063"/>
      <c r="D3309" s="1077" t="str">
        <f>IF('statement of marks'!I82="","",'statement of marks'!I82)</f>
        <v>c 076</v>
      </c>
      <c r="E3309" s="1077"/>
      <c r="F3309" s="1077"/>
      <c r="G3309" s="1077"/>
      <c r="H3309" s="1078"/>
    </row>
    <row r="3310" spans="1:8" ht="17" customHeight="1">
      <c r="A3310" s="339"/>
      <c r="B3310" s="1062" t="s">
        <v>598</v>
      </c>
      <c r="C3310" s="1063"/>
      <c r="D3310" s="1077" t="str">
        <f>IF(details!M82="","",details!M82)</f>
        <v/>
      </c>
      <c r="E3310" s="1077"/>
      <c r="F3310" s="1077"/>
      <c r="G3310" s="1077"/>
      <c r="H3310" s="1078"/>
    </row>
    <row r="3311" spans="1:8" ht="17" customHeight="1">
      <c r="A3311" s="339"/>
      <c r="B3311" s="1062" t="s">
        <v>648</v>
      </c>
      <c r="C3311" s="1063"/>
      <c r="D3311" s="1077" t="str">
        <f>IF(details!N82="","",details!N82)</f>
        <v/>
      </c>
      <c r="E3311" s="1077"/>
      <c r="F3311" s="1077"/>
      <c r="G3311" s="1077"/>
      <c r="H3311" s="1078"/>
    </row>
    <row r="3312" spans="1:8" ht="17" customHeight="1">
      <c r="A3312" s="339"/>
      <c r="B3312" s="1062" t="s">
        <v>71</v>
      </c>
      <c r="C3312" s="1063"/>
      <c r="D3312" s="530">
        <f>'statement of marks'!$D$3</f>
        <v>3</v>
      </c>
      <c r="E3312" s="531" t="s">
        <v>583</v>
      </c>
      <c r="F3312" s="530" t="str">
        <f>IF('statement of marks'!E82="","",'statement of marks'!E82)</f>
        <v/>
      </c>
      <c r="G3312" s="531" t="s">
        <v>597</v>
      </c>
      <c r="H3312" s="340" t="str">
        <f>IF(details!F82="","",details!F82)</f>
        <v/>
      </c>
    </row>
    <row r="3313" spans="1:8" ht="17" customHeight="1">
      <c r="A3313" s="339"/>
      <c r="B3313" s="1062" t="s">
        <v>587</v>
      </c>
      <c r="C3313" s="1063"/>
      <c r="D3313" s="1115" t="str">
        <f>IF('statement of marks'!F82="","",'statement of marks'!F82)</f>
        <v/>
      </c>
      <c r="E3313" s="1115"/>
      <c r="F3313" s="1115"/>
      <c r="G3313" s="1115"/>
      <c r="H3313" s="1116"/>
    </row>
    <row r="3314" spans="1:8" ht="17" customHeight="1">
      <c r="A3314" s="339"/>
      <c r="B3314" s="1062" t="s">
        <v>588</v>
      </c>
      <c r="C3314" s="1063"/>
      <c r="D3314" s="1117" t="str">
        <f>IF('statement of marks'!G82="","",'statement of marks'!G82)</f>
        <v/>
      </c>
      <c r="E3314" s="1117"/>
      <c r="F3314" s="1117"/>
      <c r="G3314" s="1117"/>
      <c r="H3314" s="1118"/>
    </row>
    <row r="3315" spans="1:8" ht="17" customHeight="1">
      <c r="A3315" s="339"/>
      <c r="B3315" s="1087" t="s">
        <v>599</v>
      </c>
      <c r="C3315" s="1088"/>
      <c r="D3315" s="1088"/>
      <c r="E3315" s="1089"/>
      <c r="F3315" s="1119" t="str">
        <f>IF(details!P82="","",details!P82)</f>
        <v/>
      </c>
      <c r="G3315" s="1119"/>
      <c r="H3315" s="1120"/>
    </row>
    <row r="3316" spans="1:8" ht="17" customHeight="1">
      <c r="A3316" s="339"/>
      <c r="B3316" s="1062" t="s">
        <v>603</v>
      </c>
      <c r="C3316" s="1063"/>
      <c r="D3316" s="1077" t="str">
        <f>IF(details!L82="","",details!L82)</f>
        <v>Ik 076</v>
      </c>
      <c r="E3316" s="1077"/>
      <c r="F3316" s="1077"/>
      <c r="G3316" s="1077"/>
      <c r="H3316" s="1078"/>
    </row>
    <row r="3317" spans="1:8" ht="17" customHeight="1">
      <c r="A3317" s="339"/>
      <c r="B3317" s="1062" t="s">
        <v>604</v>
      </c>
      <c r="C3317" s="1063"/>
      <c r="D3317" s="1077" t="str">
        <f>IF(details!O82="","",details!O82)</f>
        <v/>
      </c>
      <c r="E3317" s="1077"/>
      <c r="F3317" s="1077"/>
      <c r="G3317" s="1077"/>
      <c r="H3317" s="1078"/>
    </row>
    <row r="3318" spans="1:8" ht="17" customHeight="1">
      <c r="A3318" s="339"/>
      <c r="B3318" s="1062" t="s">
        <v>605</v>
      </c>
      <c r="C3318" s="1063"/>
      <c r="D3318" s="532" t="str">
        <f>IF('statement of marks'!ER82="mRrh.kZ",'statement of marks'!$D$3,"")</f>
        <v/>
      </c>
      <c r="E3318" s="1065" t="s">
        <v>606</v>
      </c>
      <c r="F3318" s="1065"/>
      <c r="G3318" s="1113" t="str">
        <f>IF(D3318="","",D3318+1)</f>
        <v/>
      </c>
      <c r="H3318" s="1114"/>
    </row>
    <row r="3319" spans="1:8" ht="17" customHeight="1">
      <c r="A3319" s="339"/>
      <c r="B3319" s="1062" t="s">
        <v>607</v>
      </c>
      <c r="C3319" s="1063"/>
      <c r="D3319" s="1129">
        <f>IF(details!$L$4="","",details!$L$4)</f>
        <v>42460</v>
      </c>
      <c r="E3319" s="1130"/>
      <c r="F3319" s="1121"/>
      <c r="G3319" s="1121"/>
      <c r="H3319" s="1122"/>
    </row>
    <row r="3320" spans="1:8" ht="17" customHeight="1">
      <c r="A3320" s="339"/>
      <c r="B3320" s="1121"/>
      <c r="C3320" s="1121"/>
      <c r="D3320" s="1066"/>
      <c r="E3320" s="1067"/>
      <c r="F3320" s="1124"/>
      <c r="G3320" s="1124"/>
      <c r="H3320" s="1125"/>
    </row>
    <row r="3321" spans="1:8" ht="17" customHeight="1">
      <c r="A3321" s="339"/>
      <c r="B3321" s="1121" t="str">
        <f>IF(details!$H$4="","",details!$H$4)</f>
        <v>Jherh js[kk oekZ</v>
      </c>
      <c r="C3321" s="1121"/>
      <c r="D3321" s="1066"/>
      <c r="E3321" s="1067"/>
      <c r="F3321" s="1124" t="str">
        <f>IF(details!$E$4="","",details!$E$4)</f>
        <v>Jh jk/ks';ke tk'kh</v>
      </c>
      <c r="G3321" s="1124"/>
      <c r="H3321" s="1125"/>
    </row>
    <row r="3322" spans="1:8" ht="17" customHeight="1">
      <c r="A3322" s="1123" t="s">
        <v>608</v>
      </c>
      <c r="B3322" s="1124"/>
      <c r="C3322" s="1124"/>
      <c r="D3322" s="1064" t="s">
        <v>609</v>
      </c>
      <c r="E3322" s="1064"/>
      <c r="F3322" s="1124" t="s">
        <v>610</v>
      </c>
      <c r="G3322" s="1124"/>
      <c r="H3322" s="1125"/>
    </row>
    <row r="3323" spans="1:8" ht="17" customHeight="1">
      <c r="A3323" s="1082" t="s">
        <v>619</v>
      </c>
      <c r="B3323" s="1083"/>
      <c r="C3323" s="1083"/>
      <c r="D3323" s="1083"/>
      <c r="E3323" s="1083"/>
      <c r="F3323" s="1083"/>
      <c r="G3323" s="1083"/>
      <c r="H3323" s="1084"/>
    </row>
    <row r="3324" spans="1:8" ht="17" customHeight="1">
      <c r="A3324" s="339"/>
      <c r="B3324" s="369" t="s">
        <v>579</v>
      </c>
      <c r="C3324" s="1077" t="str">
        <f>IF('statement of marks'!H82="","",'statement of marks'!H82)</f>
        <v>v 076</v>
      </c>
      <c r="D3324" s="1077"/>
      <c r="E3324" s="1077"/>
      <c r="F3324" s="1077"/>
      <c r="G3324" s="1077"/>
      <c r="H3324" s="1078"/>
    </row>
    <row r="3325" spans="1:8" ht="17" customHeight="1">
      <c r="A3325" s="339"/>
      <c r="B3325" s="369" t="s">
        <v>580</v>
      </c>
      <c r="C3325" s="1077" t="str">
        <f>IF('statement of marks'!I82="","",'statement of marks'!I82)</f>
        <v>c 076</v>
      </c>
      <c r="D3325" s="1077"/>
      <c r="E3325" s="1077"/>
      <c r="F3325" s="1077"/>
      <c r="G3325" s="1077"/>
      <c r="H3325" s="1078"/>
    </row>
    <row r="3326" spans="1:8" ht="17" customHeight="1">
      <c r="A3326" s="339"/>
      <c r="B3326" s="369" t="s">
        <v>581</v>
      </c>
      <c r="C3326" s="1077" t="str">
        <f>IF('statement of marks'!J82="","",'statement of marks'!J82)</f>
        <v>l 076</v>
      </c>
      <c r="D3326" s="1077"/>
      <c r="E3326" s="1077"/>
      <c r="F3326" s="1077"/>
      <c r="G3326" s="1077"/>
      <c r="H3326" s="1078"/>
    </row>
    <row r="3327" spans="1:8" ht="17" customHeight="1">
      <c r="A3327" s="339"/>
      <c r="B3327" s="369" t="s">
        <v>587</v>
      </c>
      <c r="C3327" s="533" t="str">
        <f>IF('statement of marks'!F82="","",'statement of marks'!F82)</f>
        <v/>
      </c>
      <c r="D3327" s="534" t="s">
        <v>622</v>
      </c>
      <c r="E3327" s="1117" t="str">
        <f>IF('statement of marks'!G82="","",'statement of marks'!G82)</f>
        <v/>
      </c>
      <c r="F3327" s="1117"/>
      <c r="G3327" s="1117"/>
      <c r="H3327" s="1118"/>
    </row>
    <row r="3328" spans="1:8" ht="17" customHeight="1">
      <c r="A3328" s="339"/>
      <c r="B3328" s="369" t="s">
        <v>584</v>
      </c>
      <c r="C3328" s="535" t="s">
        <v>612</v>
      </c>
      <c r="D3328" s="536" t="s">
        <v>613</v>
      </c>
      <c r="E3328" s="536" t="s">
        <v>614</v>
      </c>
      <c r="F3328" s="536" t="s">
        <v>615</v>
      </c>
      <c r="G3328" s="536" t="s">
        <v>616</v>
      </c>
      <c r="H3328" s="341"/>
    </row>
    <row r="3329" spans="1:8" ht="17" customHeight="1">
      <c r="A3329" s="339"/>
      <c r="B3329" s="368" t="s">
        <v>617</v>
      </c>
      <c r="C3329" s="537" t="str">
        <f>IF(AND('statement of marks'!$D$3=1,'statement of marks'!ER82="mRrh.kZ"),'statement of marks'!$F$3,"")</f>
        <v/>
      </c>
      <c r="D3329" s="537" t="str">
        <f>IF(AND('statement of marks'!$D$3=2,'statement of marks'!ER82="mRrh.kZ"),'statement of marks'!$F$3,"")</f>
        <v/>
      </c>
      <c r="E3329" s="537" t="str">
        <f>IF(AND('statement of marks'!$D$3=3,'statement of marks'!ER82="mRrh.kZ"),'statement of marks'!$F$3,"")</f>
        <v/>
      </c>
      <c r="F3329" s="537" t="str">
        <f>IF(AND('statement of marks'!$D$3=4,'statement of marks'!ER82="mRrh.kZ"),'statement of marks'!$F$3,"")</f>
        <v/>
      </c>
      <c r="G3329" s="537" t="str">
        <f>IF(AND('statement of marks'!$D$3=5,'statement of marks'!ER82="mRrh.kZ"),'statement of marks'!$F$3,"")</f>
        <v/>
      </c>
      <c r="H3329" s="341"/>
    </row>
    <row r="3330" spans="1:8" ht="17" customHeight="1">
      <c r="A3330" s="339"/>
      <c r="B3330" s="368" t="str">
        <f>'statement of marks'!$DQ$5</f>
        <v>fgUnh</v>
      </c>
      <c r="C3330" s="538"/>
      <c r="D3330" s="539"/>
      <c r="E3330" s="540" t="str">
        <f>IF(OR('statement of marks'!$DS82="",E3329=""),"",'statement of marks'!$DS82)</f>
        <v/>
      </c>
      <c r="F3330" s="540" t="str">
        <f>IF(OR('statement of marks'!$DS82="",F3329=""),"",'statement of marks'!$DS82)</f>
        <v/>
      </c>
      <c r="G3330" s="540" t="str">
        <f>IF(OR('statement of marks'!$DS82="",G3329=""),"",'statement of marks'!$DS82)</f>
        <v/>
      </c>
      <c r="H3330" s="341"/>
    </row>
    <row r="3331" spans="1:8" ht="17" customHeight="1">
      <c r="A3331" s="339"/>
      <c r="B3331" s="549" t="str">
        <f>'statement of marks'!$DW$5</f>
        <v>mnwZ</v>
      </c>
      <c r="C3331" s="538"/>
      <c r="D3331" s="539"/>
      <c r="E3331" s="540" t="str">
        <f>IF(OR('statement of marks'!$DY82="",E3329=""),"",'statement of marks'!$DY82)</f>
        <v/>
      </c>
      <c r="F3331" s="540" t="str">
        <f>IF(OR('statement of marks'!$DY82="",F3329=""),"",'statement of marks'!$DY82)</f>
        <v/>
      </c>
      <c r="G3331" s="540" t="str">
        <f>IF(OR('statement of marks'!$DY82="",G3329=""),"",'statement of marks'!$DY82)</f>
        <v/>
      </c>
      <c r="H3331" s="341"/>
    </row>
    <row r="3332" spans="1:8" ht="17" customHeight="1">
      <c r="A3332" s="339"/>
      <c r="B3332" s="368" t="str">
        <f>'statement of marks'!$DT$5</f>
        <v>vaxszth</v>
      </c>
      <c r="C3332" s="538"/>
      <c r="D3332" s="539"/>
      <c r="E3332" s="540" t="str">
        <f>IF(OR('statement of marks'!$DV82="",E3329=""),"",'statement of marks'!$DV82)</f>
        <v/>
      </c>
      <c r="F3332" s="540" t="str">
        <f>IF(OR('statement of marks'!$DV82="",F3329=""),"",'statement of marks'!$DV82)</f>
        <v/>
      </c>
      <c r="G3332" s="540" t="str">
        <f>IF(OR('statement of marks'!$DV82="",G3329=""),"",'statement of marks'!$DV82)</f>
        <v/>
      </c>
      <c r="H3332" s="341"/>
    </row>
    <row r="3333" spans="1:8" ht="17" customHeight="1">
      <c r="A3333" s="339"/>
      <c r="B3333" s="368" t="str">
        <f>'statement of marks'!$DZ$5</f>
        <v>xf.kr</v>
      </c>
      <c r="C3333" s="538"/>
      <c r="D3333" s="539"/>
      <c r="E3333" s="540" t="str">
        <f>IF(OR('statement of marks'!$EB82="",E3329=""),"",'statement of marks'!$EB82)</f>
        <v/>
      </c>
      <c r="F3333" s="540" t="str">
        <f>IF(OR('statement of marks'!$EB82="",F3329=""),"",'statement of marks'!$EB82)</f>
        <v/>
      </c>
      <c r="G3333" s="540" t="str">
        <f>IF(OR('statement of marks'!$EB82="",G3329=""),"",'statement of marks'!$EB82)</f>
        <v/>
      </c>
      <c r="H3333" s="341"/>
    </row>
    <row r="3334" spans="1:8" ht="17" customHeight="1">
      <c r="A3334" s="339"/>
      <c r="B3334" s="368" t="str">
        <f>'statement of marks'!$EC$5</f>
        <v>Ik;kZoj.k v/;;u</v>
      </c>
      <c r="C3334" s="538"/>
      <c r="D3334" s="539"/>
      <c r="E3334" s="540" t="str">
        <f>IF(OR('statement of marks'!$EE82="",E3330=""),"",'statement of marks'!$EE82)</f>
        <v/>
      </c>
      <c r="F3334" s="540" t="str">
        <f>IF(OR('statement of marks'!$EE82="",F3330=""),"",'statement of marks'!$EE82)</f>
        <v/>
      </c>
      <c r="G3334" s="540" t="str">
        <f>IF(OR('statement of marks'!$EE82="",G3330=""),"",'statement of marks'!$EE82)</f>
        <v/>
      </c>
      <c r="H3334" s="341"/>
    </row>
    <row r="3335" spans="1:8" ht="17" customHeight="1">
      <c r="A3335" s="339"/>
      <c r="B3335" s="368" t="str">
        <f>'statement of marks'!$EF$5</f>
        <v>dk;kZuqHko</v>
      </c>
      <c r="C3335" s="538"/>
      <c r="D3335" s="539"/>
      <c r="E3335" s="540" t="str">
        <f>IF(OR('statement of marks'!$EH82="",E3329=""),"",'statement of marks'!$EH82)</f>
        <v/>
      </c>
      <c r="F3335" s="540" t="str">
        <f>IF(OR('statement of marks'!$EH82="",F3329=""),"",'statement of marks'!$EH82)</f>
        <v/>
      </c>
      <c r="G3335" s="540" t="str">
        <f>IF(OR('statement of marks'!$EH82="",G3329=""),"",'statement of marks'!$EH82)</f>
        <v/>
      </c>
      <c r="H3335" s="341"/>
    </row>
    <row r="3336" spans="1:8" ht="17" customHeight="1">
      <c r="A3336" s="339"/>
      <c r="B3336" s="368" t="str">
        <f>'statement of marks'!$EI$5</f>
        <v>dyk f'k{kk</v>
      </c>
      <c r="C3336" s="538"/>
      <c r="D3336" s="539"/>
      <c r="E3336" s="541" t="str">
        <f>IF(OR('statement of marks'!$EK82="",E3329=""),"",'statement of marks'!$EK82)</f>
        <v/>
      </c>
      <c r="F3336" s="541" t="str">
        <f>IF(OR('statement of marks'!$EK82="",F3329=""),"",'statement of marks'!$EK82)</f>
        <v/>
      </c>
      <c r="G3336" s="541" t="str">
        <f>IF(OR('statement of marks'!$EK82="",G3329=""),"",'statement of marks'!$EK82)</f>
        <v/>
      </c>
      <c r="H3336" s="341"/>
    </row>
    <row r="3337" spans="1:8" ht="17" customHeight="1">
      <c r="A3337" s="339"/>
      <c r="B3337" s="342" t="s">
        <v>649</v>
      </c>
      <c r="C3337" s="542" t="str">
        <f>C3329</f>
        <v/>
      </c>
      <c r="D3337" s="542" t="str">
        <f>D3329</f>
        <v/>
      </c>
      <c r="E3337" s="542" t="str">
        <f>E3329</f>
        <v/>
      </c>
      <c r="F3337" s="542" t="str">
        <f>F3329</f>
        <v/>
      </c>
      <c r="G3337" s="542" t="str">
        <f>G3329</f>
        <v/>
      </c>
      <c r="H3337" s="341"/>
    </row>
    <row r="3338" spans="1:8" ht="17" customHeight="1">
      <c r="A3338" s="339"/>
      <c r="B3338" s="368" t="str">
        <f>'statement of marks'!$EP$5</f>
        <v>Nk= mifLFkfr</v>
      </c>
      <c r="C3338" s="543"/>
      <c r="D3338" s="543"/>
      <c r="E3338" s="544" t="str">
        <f>IF(OR('statement of marks'!$EP82="",E3329=""),"",'statement of marks'!$EP82)</f>
        <v/>
      </c>
      <c r="F3338" s="544" t="str">
        <f>IF(OR('statement of marks'!$EP82="",F3329=""),"",'statement of marks'!$EP82)</f>
        <v/>
      </c>
      <c r="G3338" s="544" t="str">
        <f>IF(OR('statement of marks'!$EP82="",G3329=""),"",'statement of marks'!$EP82)</f>
        <v/>
      </c>
      <c r="H3338" s="341"/>
    </row>
    <row r="3339" spans="1:8" ht="17" customHeight="1">
      <c r="A3339" s="339"/>
      <c r="B3339" s="368" t="str">
        <f>'statement of marks'!$EO$5</f>
        <v>dqy ehfVax</v>
      </c>
      <c r="C3339" s="545"/>
      <c r="D3339" s="545"/>
      <c r="E3339" s="545" t="str">
        <f>IF(OR('statement of marks'!$EO82="",E3329=""),"",'statement of marks'!$EO82)</f>
        <v/>
      </c>
      <c r="F3339" s="545" t="str">
        <f>IF(OR('statement of marks'!$EO82="",F3329=""),"",'statement of marks'!$EO82)</f>
        <v/>
      </c>
      <c r="G3339" s="545" t="str">
        <f>IF(OR('statement of marks'!$EO82="",G3329=""),"",'statement of marks'!$EO82)</f>
        <v/>
      </c>
      <c r="H3339" s="341"/>
    </row>
    <row r="3340" spans="1:8" ht="17" customHeight="1">
      <c r="A3340" s="339"/>
      <c r="B3340" s="368" t="s">
        <v>620</v>
      </c>
      <c r="C3340" s="545" t="str">
        <f>IF(OR(C3338="",C3339=""),"",C3338/C3339*100)</f>
        <v/>
      </c>
      <c r="D3340" s="545" t="str">
        <f t="shared" ref="D3340:G3340" si="78">IF(OR(D3338="",D3339=""),"",D3338/D3339*100)</f>
        <v/>
      </c>
      <c r="E3340" s="545" t="str">
        <f t="shared" si="78"/>
        <v/>
      </c>
      <c r="F3340" s="545" t="str">
        <f t="shared" si="78"/>
        <v/>
      </c>
      <c r="G3340" s="545" t="str">
        <f t="shared" si="78"/>
        <v/>
      </c>
      <c r="H3340" s="341"/>
    </row>
    <row r="3341" spans="1:8" ht="17" customHeight="1">
      <c r="A3341" s="339"/>
      <c r="B3341" s="368" t="s">
        <v>621</v>
      </c>
      <c r="C3341" s="545"/>
      <c r="D3341" s="545"/>
      <c r="E3341" s="545"/>
      <c r="F3341" s="545"/>
      <c r="G3341" s="545"/>
      <c r="H3341" s="341"/>
    </row>
    <row r="3342" spans="1:8" ht="17" customHeight="1">
      <c r="A3342" s="339"/>
      <c r="B3342" s="369" t="s">
        <v>618</v>
      </c>
      <c r="C3342" s="1126" t="str">
        <f>IF('statement of marks'!EY82="","",'statement of marks'!EY82)</f>
        <v/>
      </c>
      <c r="D3342" s="1127"/>
      <c r="E3342" s="1127"/>
      <c r="F3342" s="1127"/>
      <c r="G3342" s="1127"/>
      <c r="H3342" s="1128"/>
    </row>
    <row r="3343" spans="1:8" ht="17" customHeight="1">
      <c r="A3343" s="1098"/>
      <c r="B3343" s="1099"/>
      <c r="C3343" s="1090"/>
      <c r="D3343" s="1090"/>
      <c r="E3343" s="1090"/>
      <c r="F3343" s="1091"/>
      <c r="G3343" s="1091"/>
      <c r="H3343" s="1092"/>
    </row>
    <row r="3344" spans="1:8" ht="17" customHeight="1" thickBot="1">
      <c r="A3344" s="1096" t="s">
        <v>623</v>
      </c>
      <c r="B3344" s="1097"/>
      <c r="C3344" s="1102" t="s">
        <v>73</v>
      </c>
      <c r="D3344" s="1102"/>
      <c r="E3344" s="1102"/>
      <c r="F3344" s="1103" t="s">
        <v>624</v>
      </c>
      <c r="G3344" s="1103"/>
      <c r="H3344" s="1104"/>
    </row>
    <row r="3345" spans="1:8" ht="17" customHeight="1">
      <c r="A3345" s="1079" t="s">
        <v>592</v>
      </c>
      <c r="B3345" s="1080"/>
      <c r="C3345" s="1080"/>
      <c r="D3345" s="1080"/>
      <c r="E3345" s="1080"/>
      <c r="F3345" s="1080"/>
      <c r="G3345" s="1080"/>
      <c r="H3345" s="1081"/>
    </row>
    <row r="3346" spans="1:8" ht="17" customHeight="1">
      <c r="A3346" s="1082" t="s">
        <v>611</v>
      </c>
      <c r="B3346" s="1083"/>
      <c r="C3346" s="1083"/>
      <c r="D3346" s="1083"/>
      <c r="E3346" s="1083"/>
      <c r="F3346" s="1083"/>
      <c r="G3346" s="1083"/>
      <c r="H3346" s="1084"/>
    </row>
    <row r="3347" spans="1:8" ht="17" customHeight="1">
      <c r="A3347" s="339"/>
      <c r="B3347" s="1085" t="s">
        <v>74</v>
      </c>
      <c r="C3347" s="1085"/>
      <c r="D3347" s="527">
        <f>YEAR(details!F83)</f>
        <v>1900</v>
      </c>
      <c r="E3347" s="528" t="s">
        <v>594</v>
      </c>
      <c r="F3347" s="527" t="str">
        <f>'statement of marks'!$F$3</f>
        <v>2015-16</v>
      </c>
      <c r="G3347" s="1085" t="s">
        <v>595</v>
      </c>
      <c r="H3347" s="1086"/>
    </row>
    <row r="3348" spans="1:8" ht="17" customHeight="1">
      <c r="A3348" s="339"/>
      <c r="B3348" s="1062" t="s">
        <v>593</v>
      </c>
      <c r="C3348" s="1063"/>
      <c r="D3348" s="1077" t="str">
        <f>'statement of marks'!$A$1</f>
        <v>jk- ck- ek/;fed fo|ky; uohu] fuEckgsM+k</v>
      </c>
      <c r="E3348" s="1077"/>
      <c r="F3348" s="1077"/>
      <c r="G3348" s="1077"/>
      <c r="H3348" s="1078"/>
    </row>
    <row r="3349" spans="1:8" ht="17" customHeight="1">
      <c r="A3349" s="339"/>
      <c r="B3349" s="1062" t="str">
        <f>'statement of marks'!$H$3</f>
        <v>fo|ky; dk Mk;l dksM+ →</v>
      </c>
      <c r="C3349" s="1063"/>
      <c r="D3349" s="1073" t="str">
        <f>'statement of marks'!$I$3</f>
        <v>00001</v>
      </c>
      <c r="E3349" s="1074"/>
      <c r="F3349" s="1075"/>
      <c r="G3349" s="1075"/>
      <c r="H3349" s="1076"/>
    </row>
    <row r="3350" spans="1:8" ht="17" customHeight="1">
      <c r="A3350" s="339"/>
      <c r="B3350" s="1062" t="s">
        <v>579</v>
      </c>
      <c r="C3350" s="1063"/>
      <c r="D3350" s="1077" t="str">
        <f>IF('statement of marks'!H83="","",'statement of marks'!H83)</f>
        <v>v 077</v>
      </c>
      <c r="E3350" s="1077"/>
      <c r="F3350" s="1077"/>
      <c r="G3350" s="1077"/>
      <c r="H3350" s="1078"/>
    </row>
    <row r="3351" spans="1:8" ht="17" customHeight="1">
      <c r="A3351" s="339"/>
      <c r="B3351" s="1062" t="s">
        <v>596</v>
      </c>
      <c r="C3351" s="1063"/>
      <c r="D3351" s="529" t="str">
        <f>IF('statement of marks'!C83="B","Nk=",IF('statement of marks'!C83="G","Nk=k",""))</f>
        <v/>
      </c>
      <c r="E3351" s="529" t="s">
        <v>585</v>
      </c>
      <c r="F3351" s="1111" t="str">
        <f>IF('statement of marks'!B83="","",'statement of marks'!B83)</f>
        <v/>
      </c>
      <c r="G3351" s="1111"/>
      <c r="H3351" s="1112"/>
    </row>
    <row r="3352" spans="1:8" ht="17" customHeight="1">
      <c r="A3352" s="339"/>
      <c r="B3352" s="1062" t="s">
        <v>581</v>
      </c>
      <c r="C3352" s="1063"/>
      <c r="D3352" s="1077" t="str">
        <f>IF('statement of marks'!J83="","",'statement of marks'!J83)</f>
        <v>l 077</v>
      </c>
      <c r="E3352" s="1077"/>
      <c r="F3352" s="1077"/>
      <c r="G3352" s="1077"/>
      <c r="H3352" s="1078"/>
    </row>
    <row r="3353" spans="1:8" ht="17" customHeight="1">
      <c r="A3353" s="339"/>
      <c r="B3353" s="1062" t="s">
        <v>580</v>
      </c>
      <c r="C3353" s="1063"/>
      <c r="D3353" s="1077" t="str">
        <f>IF('statement of marks'!I83="","",'statement of marks'!I83)</f>
        <v>c 077</v>
      </c>
      <c r="E3353" s="1077"/>
      <c r="F3353" s="1077"/>
      <c r="G3353" s="1077"/>
      <c r="H3353" s="1078"/>
    </row>
    <row r="3354" spans="1:8" ht="17" customHeight="1">
      <c r="A3354" s="339"/>
      <c r="B3354" s="1062" t="s">
        <v>598</v>
      </c>
      <c r="C3354" s="1063"/>
      <c r="D3354" s="1077" t="str">
        <f>IF(details!M83="","",details!M83)</f>
        <v/>
      </c>
      <c r="E3354" s="1077"/>
      <c r="F3354" s="1077"/>
      <c r="G3354" s="1077"/>
      <c r="H3354" s="1078"/>
    </row>
    <row r="3355" spans="1:8" ht="17" customHeight="1">
      <c r="A3355" s="339"/>
      <c r="B3355" s="1062" t="s">
        <v>648</v>
      </c>
      <c r="C3355" s="1063"/>
      <c r="D3355" s="1077" t="str">
        <f>IF(details!N83="","",details!N83)</f>
        <v/>
      </c>
      <c r="E3355" s="1077"/>
      <c r="F3355" s="1077"/>
      <c r="G3355" s="1077"/>
      <c r="H3355" s="1078"/>
    </row>
    <row r="3356" spans="1:8" ht="17" customHeight="1">
      <c r="A3356" s="339"/>
      <c r="B3356" s="1062" t="s">
        <v>71</v>
      </c>
      <c r="C3356" s="1063"/>
      <c r="D3356" s="530">
        <f>'statement of marks'!$D$3</f>
        <v>3</v>
      </c>
      <c r="E3356" s="531" t="s">
        <v>583</v>
      </c>
      <c r="F3356" s="530" t="str">
        <f>IF('statement of marks'!E83="","",'statement of marks'!E83)</f>
        <v/>
      </c>
      <c r="G3356" s="531" t="s">
        <v>597</v>
      </c>
      <c r="H3356" s="340" t="str">
        <f>IF(details!F83="","",details!F83)</f>
        <v/>
      </c>
    </row>
    <row r="3357" spans="1:8" ht="17" customHeight="1">
      <c r="A3357" s="339"/>
      <c r="B3357" s="1062" t="s">
        <v>587</v>
      </c>
      <c r="C3357" s="1063"/>
      <c r="D3357" s="1115" t="str">
        <f>IF('statement of marks'!F83="","",'statement of marks'!F83)</f>
        <v/>
      </c>
      <c r="E3357" s="1115"/>
      <c r="F3357" s="1115"/>
      <c r="G3357" s="1115"/>
      <c r="H3357" s="1116"/>
    </row>
    <row r="3358" spans="1:8" ht="17" customHeight="1">
      <c r="A3358" s="339"/>
      <c r="B3358" s="1062" t="s">
        <v>588</v>
      </c>
      <c r="C3358" s="1063"/>
      <c r="D3358" s="1117" t="str">
        <f>IF('statement of marks'!G83="","",'statement of marks'!G83)</f>
        <v/>
      </c>
      <c r="E3358" s="1117"/>
      <c r="F3358" s="1117"/>
      <c r="G3358" s="1117"/>
      <c r="H3358" s="1118"/>
    </row>
    <row r="3359" spans="1:8" ht="17" customHeight="1">
      <c r="A3359" s="339"/>
      <c r="B3359" s="1087" t="s">
        <v>599</v>
      </c>
      <c r="C3359" s="1088"/>
      <c r="D3359" s="1088"/>
      <c r="E3359" s="1089"/>
      <c r="F3359" s="1119" t="str">
        <f>IF(details!P83="","",details!P83)</f>
        <v/>
      </c>
      <c r="G3359" s="1119"/>
      <c r="H3359" s="1120"/>
    </row>
    <row r="3360" spans="1:8" ht="17" customHeight="1">
      <c r="A3360" s="339"/>
      <c r="B3360" s="1062" t="s">
        <v>603</v>
      </c>
      <c r="C3360" s="1063"/>
      <c r="D3360" s="1077" t="str">
        <f>IF(details!L83="","",details!L83)</f>
        <v>Ik 077</v>
      </c>
      <c r="E3360" s="1077"/>
      <c r="F3360" s="1077"/>
      <c r="G3360" s="1077"/>
      <c r="H3360" s="1078"/>
    </row>
    <row r="3361" spans="1:8" ht="17" customHeight="1">
      <c r="A3361" s="339"/>
      <c r="B3361" s="1062" t="s">
        <v>604</v>
      </c>
      <c r="C3361" s="1063"/>
      <c r="D3361" s="1077" t="str">
        <f>IF(details!O83="","",details!O83)</f>
        <v/>
      </c>
      <c r="E3361" s="1077"/>
      <c r="F3361" s="1077"/>
      <c r="G3361" s="1077"/>
      <c r="H3361" s="1078"/>
    </row>
    <row r="3362" spans="1:8" ht="17" customHeight="1">
      <c r="A3362" s="339"/>
      <c r="B3362" s="1062" t="s">
        <v>605</v>
      </c>
      <c r="C3362" s="1063"/>
      <c r="D3362" s="532" t="str">
        <f>IF('statement of marks'!ER83="mRrh.kZ",'statement of marks'!$D$3,"")</f>
        <v/>
      </c>
      <c r="E3362" s="1065" t="s">
        <v>606</v>
      </c>
      <c r="F3362" s="1065"/>
      <c r="G3362" s="1113" t="str">
        <f>IF(D3362="","",D3362+1)</f>
        <v/>
      </c>
      <c r="H3362" s="1114"/>
    </row>
    <row r="3363" spans="1:8" ht="17" customHeight="1">
      <c r="A3363" s="339"/>
      <c r="B3363" s="1062" t="s">
        <v>607</v>
      </c>
      <c r="C3363" s="1063"/>
      <c r="D3363" s="1129">
        <f>IF(details!$L$4="","",details!$L$4)</f>
        <v>42460</v>
      </c>
      <c r="E3363" s="1130"/>
      <c r="F3363" s="1121"/>
      <c r="G3363" s="1121"/>
      <c r="H3363" s="1122"/>
    </row>
    <row r="3364" spans="1:8" ht="17" customHeight="1">
      <c r="A3364" s="339"/>
      <c r="B3364" s="1121"/>
      <c r="C3364" s="1121"/>
      <c r="D3364" s="1066"/>
      <c r="E3364" s="1067"/>
      <c r="F3364" s="1124"/>
      <c r="G3364" s="1124"/>
      <c r="H3364" s="1125"/>
    </row>
    <row r="3365" spans="1:8" ht="17" customHeight="1">
      <c r="A3365" s="339"/>
      <c r="B3365" s="1121" t="str">
        <f>IF(details!$H$4="","",details!$H$4)</f>
        <v>Jherh js[kk oekZ</v>
      </c>
      <c r="C3365" s="1121"/>
      <c r="D3365" s="1066"/>
      <c r="E3365" s="1067"/>
      <c r="F3365" s="1124" t="str">
        <f>IF(details!$E$4="","",details!$E$4)</f>
        <v>Jh jk/ks';ke tk'kh</v>
      </c>
      <c r="G3365" s="1124"/>
      <c r="H3365" s="1125"/>
    </row>
    <row r="3366" spans="1:8" ht="17" customHeight="1">
      <c r="A3366" s="1123" t="s">
        <v>608</v>
      </c>
      <c r="B3366" s="1124"/>
      <c r="C3366" s="1124"/>
      <c r="D3366" s="1064" t="s">
        <v>609</v>
      </c>
      <c r="E3366" s="1064"/>
      <c r="F3366" s="1124" t="s">
        <v>610</v>
      </c>
      <c r="G3366" s="1124"/>
      <c r="H3366" s="1125"/>
    </row>
    <row r="3367" spans="1:8" ht="17" customHeight="1">
      <c r="A3367" s="1082" t="s">
        <v>619</v>
      </c>
      <c r="B3367" s="1083"/>
      <c r="C3367" s="1083"/>
      <c r="D3367" s="1083"/>
      <c r="E3367" s="1083"/>
      <c r="F3367" s="1083"/>
      <c r="G3367" s="1083"/>
      <c r="H3367" s="1084"/>
    </row>
    <row r="3368" spans="1:8" ht="17" customHeight="1">
      <c r="A3368" s="339"/>
      <c r="B3368" s="369" t="s">
        <v>579</v>
      </c>
      <c r="C3368" s="1077" t="str">
        <f>IF('statement of marks'!H83="","",'statement of marks'!H83)</f>
        <v>v 077</v>
      </c>
      <c r="D3368" s="1077"/>
      <c r="E3368" s="1077"/>
      <c r="F3368" s="1077"/>
      <c r="G3368" s="1077"/>
      <c r="H3368" s="1078"/>
    </row>
    <row r="3369" spans="1:8" ht="17" customHeight="1">
      <c r="A3369" s="339"/>
      <c r="B3369" s="369" t="s">
        <v>580</v>
      </c>
      <c r="C3369" s="1077" t="str">
        <f>IF('statement of marks'!I83="","",'statement of marks'!I83)</f>
        <v>c 077</v>
      </c>
      <c r="D3369" s="1077"/>
      <c r="E3369" s="1077"/>
      <c r="F3369" s="1077"/>
      <c r="G3369" s="1077"/>
      <c r="H3369" s="1078"/>
    </row>
    <row r="3370" spans="1:8" ht="17" customHeight="1">
      <c r="A3370" s="339"/>
      <c r="B3370" s="369" t="s">
        <v>581</v>
      </c>
      <c r="C3370" s="1077" t="str">
        <f>IF('statement of marks'!J83="","",'statement of marks'!J83)</f>
        <v>l 077</v>
      </c>
      <c r="D3370" s="1077"/>
      <c r="E3370" s="1077"/>
      <c r="F3370" s="1077"/>
      <c r="G3370" s="1077"/>
      <c r="H3370" s="1078"/>
    </row>
    <row r="3371" spans="1:8" ht="17" customHeight="1">
      <c r="A3371" s="339"/>
      <c r="B3371" s="369" t="s">
        <v>587</v>
      </c>
      <c r="C3371" s="533" t="str">
        <f>IF('statement of marks'!F83="","",'statement of marks'!F83)</f>
        <v/>
      </c>
      <c r="D3371" s="534" t="s">
        <v>622</v>
      </c>
      <c r="E3371" s="1117" t="str">
        <f>IF('statement of marks'!G83="","",'statement of marks'!G83)</f>
        <v/>
      </c>
      <c r="F3371" s="1117"/>
      <c r="G3371" s="1117"/>
      <c r="H3371" s="1118"/>
    </row>
    <row r="3372" spans="1:8" ht="17" customHeight="1">
      <c r="A3372" s="339"/>
      <c r="B3372" s="369" t="s">
        <v>584</v>
      </c>
      <c r="C3372" s="535" t="s">
        <v>612</v>
      </c>
      <c r="D3372" s="536" t="s">
        <v>613</v>
      </c>
      <c r="E3372" s="536" t="s">
        <v>614</v>
      </c>
      <c r="F3372" s="536" t="s">
        <v>615</v>
      </c>
      <c r="G3372" s="536" t="s">
        <v>616</v>
      </c>
      <c r="H3372" s="341"/>
    </row>
    <row r="3373" spans="1:8" ht="17" customHeight="1">
      <c r="A3373" s="339"/>
      <c r="B3373" s="368" t="s">
        <v>617</v>
      </c>
      <c r="C3373" s="537" t="str">
        <f>IF(AND('statement of marks'!$D$3=1,'statement of marks'!ER83="mRrh.kZ"),'statement of marks'!$F$3,"")</f>
        <v/>
      </c>
      <c r="D3373" s="537" t="str">
        <f>IF(AND('statement of marks'!$D$3=2,'statement of marks'!ER83="mRrh.kZ"),'statement of marks'!$F$3,"")</f>
        <v/>
      </c>
      <c r="E3373" s="537" t="str">
        <f>IF(AND('statement of marks'!$D$3=3,'statement of marks'!ER83="mRrh.kZ"),'statement of marks'!$F$3,"")</f>
        <v/>
      </c>
      <c r="F3373" s="537" t="str">
        <f>IF(AND('statement of marks'!$D$3=4,'statement of marks'!ER83="mRrh.kZ"),'statement of marks'!$F$3,"")</f>
        <v/>
      </c>
      <c r="G3373" s="537" t="str">
        <f>IF(AND('statement of marks'!$D$3=5,'statement of marks'!ER83="mRrh.kZ"),'statement of marks'!$F$3,"")</f>
        <v/>
      </c>
      <c r="H3373" s="341"/>
    </row>
    <row r="3374" spans="1:8" ht="17" customHeight="1">
      <c r="A3374" s="339"/>
      <c r="B3374" s="368" t="str">
        <f>'statement of marks'!$DQ$5</f>
        <v>fgUnh</v>
      </c>
      <c r="C3374" s="538"/>
      <c r="D3374" s="539"/>
      <c r="E3374" s="540" t="str">
        <f>IF(OR('statement of marks'!$DS83="",E3373=""),"",'statement of marks'!$DS83)</f>
        <v/>
      </c>
      <c r="F3374" s="540" t="str">
        <f>IF(OR('statement of marks'!$DS83="",F3373=""),"",'statement of marks'!$DS83)</f>
        <v/>
      </c>
      <c r="G3374" s="540" t="str">
        <f>IF(OR('statement of marks'!$DS83="",G3373=""),"",'statement of marks'!$DS83)</f>
        <v/>
      </c>
      <c r="H3374" s="341"/>
    </row>
    <row r="3375" spans="1:8" ht="17" customHeight="1">
      <c r="A3375" s="339"/>
      <c r="B3375" s="549" t="str">
        <f>'statement of marks'!$DW$5</f>
        <v>mnwZ</v>
      </c>
      <c r="C3375" s="538"/>
      <c r="D3375" s="539"/>
      <c r="E3375" s="540" t="str">
        <f>IF(OR('statement of marks'!$DY83="",E3373=""),"",'statement of marks'!$DY83)</f>
        <v/>
      </c>
      <c r="F3375" s="540" t="str">
        <f>IF(OR('statement of marks'!$DY83="",F3373=""),"",'statement of marks'!$DY83)</f>
        <v/>
      </c>
      <c r="G3375" s="540" t="str">
        <f>IF(OR('statement of marks'!$DY83="",G3373=""),"",'statement of marks'!$DY83)</f>
        <v/>
      </c>
      <c r="H3375" s="341"/>
    </row>
    <row r="3376" spans="1:8" ht="17" customHeight="1">
      <c r="A3376" s="339"/>
      <c r="B3376" s="368" t="str">
        <f>'statement of marks'!$DT$5</f>
        <v>vaxszth</v>
      </c>
      <c r="C3376" s="538"/>
      <c r="D3376" s="539"/>
      <c r="E3376" s="540" t="str">
        <f>IF(OR('statement of marks'!$DV83="",E3373=""),"",'statement of marks'!$DV83)</f>
        <v/>
      </c>
      <c r="F3376" s="540" t="str">
        <f>IF(OR('statement of marks'!$DV83="",F3373=""),"",'statement of marks'!$DV83)</f>
        <v/>
      </c>
      <c r="G3376" s="540" t="str">
        <f>IF(OR('statement of marks'!$DV83="",G3373=""),"",'statement of marks'!$DV83)</f>
        <v/>
      </c>
      <c r="H3376" s="341"/>
    </row>
    <row r="3377" spans="1:8" ht="17" customHeight="1">
      <c r="A3377" s="339"/>
      <c r="B3377" s="368" t="str">
        <f>'statement of marks'!$DZ$5</f>
        <v>xf.kr</v>
      </c>
      <c r="C3377" s="538"/>
      <c r="D3377" s="539"/>
      <c r="E3377" s="540" t="str">
        <f>IF(OR('statement of marks'!$EB83="",E3373=""),"",'statement of marks'!$EB83)</f>
        <v/>
      </c>
      <c r="F3377" s="540" t="str">
        <f>IF(OR('statement of marks'!$EB83="",F3373=""),"",'statement of marks'!$EB83)</f>
        <v/>
      </c>
      <c r="G3377" s="540" t="str">
        <f>IF(OR('statement of marks'!$EB83="",G3373=""),"",'statement of marks'!$EB83)</f>
        <v/>
      </c>
      <c r="H3377" s="341"/>
    </row>
    <row r="3378" spans="1:8" ht="17" customHeight="1">
      <c r="A3378" s="339"/>
      <c r="B3378" s="368" t="str">
        <f>'statement of marks'!$EC$5</f>
        <v>Ik;kZoj.k v/;;u</v>
      </c>
      <c r="C3378" s="538"/>
      <c r="D3378" s="539"/>
      <c r="E3378" s="540" t="str">
        <f>IF(OR('statement of marks'!$EE83="",E794=""),"",'statement of marks'!$EE83)</f>
        <v/>
      </c>
      <c r="F3378" s="540" t="str">
        <f>IF(OR('statement of marks'!$EE83="",F794=""),"",'statement of marks'!$EE83)</f>
        <v/>
      </c>
      <c r="G3378" s="540" t="str">
        <f>IF(OR('statement of marks'!$EE83="",G794=""),"",'statement of marks'!$EE83)</f>
        <v/>
      </c>
      <c r="H3378" s="341"/>
    </row>
    <row r="3379" spans="1:8" ht="17" customHeight="1">
      <c r="A3379" s="339"/>
      <c r="B3379" s="368" t="str">
        <f>'statement of marks'!$EF$5</f>
        <v>dk;kZuqHko</v>
      </c>
      <c r="C3379" s="538"/>
      <c r="D3379" s="539"/>
      <c r="E3379" s="540" t="str">
        <f>IF(OR('statement of marks'!$EH83="",E3373=""),"",'statement of marks'!$EH83)</f>
        <v/>
      </c>
      <c r="F3379" s="540" t="str">
        <f>IF(OR('statement of marks'!$EH83="",F3373=""),"",'statement of marks'!$EH83)</f>
        <v/>
      </c>
      <c r="G3379" s="540" t="str">
        <f>IF(OR('statement of marks'!$EH83="",G3373=""),"",'statement of marks'!$EH83)</f>
        <v/>
      </c>
      <c r="H3379" s="341"/>
    </row>
    <row r="3380" spans="1:8" ht="17" customHeight="1">
      <c r="A3380" s="339"/>
      <c r="B3380" s="368" t="str">
        <f>'statement of marks'!$EI$5</f>
        <v>dyk f'k{kk</v>
      </c>
      <c r="C3380" s="538"/>
      <c r="D3380" s="539"/>
      <c r="E3380" s="541" t="str">
        <f>IF(OR('statement of marks'!$EK83="",E3373=""),"",'statement of marks'!$EK83)</f>
        <v/>
      </c>
      <c r="F3380" s="541" t="str">
        <f>IF(OR('statement of marks'!$EK83="",F3373=""),"",'statement of marks'!$EK83)</f>
        <v/>
      </c>
      <c r="G3380" s="541" t="str">
        <f>IF(OR('statement of marks'!$EK83="",G3373=""),"",'statement of marks'!$EK83)</f>
        <v/>
      </c>
      <c r="H3380" s="341"/>
    </row>
    <row r="3381" spans="1:8" ht="17" customHeight="1">
      <c r="A3381" s="339"/>
      <c r="B3381" s="342" t="s">
        <v>649</v>
      </c>
      <c r="C3381" s="542" t="str">
        <f>C3373</f>
        <v/>
      </c>
      <c r="D3381" s="542" t="str">
        <f>D3373</f>
        <v/>
      </c>
      <c r="E3381" s="542" t="str">
        <f>E3373</f>
        <v/>
      </c>
      <c r="F3381" s="542" t="str">
        <f>F3373</f>
        <v/>
      </c>
      <c r="G3381" s="542" t="str">
        <f>G3373</f>
        <v/>
      </c>
      <c r="H3381" s="341"/>
    </row>
    <row r="3382" spans="1:8" ht="17" customHeight="1">
      <c r="A3382" s="339"/>
      <c r="B3382" s="368" t="str">
        <f>'statement of marks'!$EP$5</f>
        <v>Nk= mifLFkfr</v>
      </c>
      <c r="C3382" s="543"/>
      <c r="D3382" s="543"/>
      <c r="E3382" s="544" t="str">
        <f>IF(OR('statement of marks'!$EP83="",E3373=""),"",'statement of marks'!$EP83)</f>
        <v/>
      </c>
      <c r="F3382" s="544" t="str">
        <f>IF(OR('statement of marks'!$EP83="",F3373=""),"",'statement of marks'!$EP83)</f>
        <v/>
      </c>
      <c r="G3382" s="544" t="str">
        <f>IF(OR('statement of marks'!$EP83="",G3373=""),"",'statement of marks'!$EP83)</f>
        <v/>
      </c>
      <c r="H3382" s="341"/>
    </row>
    <row r="3383" spans="1:8" ht="17" customHeight="1">
      <c r="A3383" s="339"/>
      <c r="B3383" s="368" t="str">
        <f>'statement of marks'!$EO$5</f>
        <v>dqy ehfVax</v>
      </c>
      <c r="C3383" s="545"/>
      <c r="D3383" s="545"/>
      <c r="E3383" s="545" t="str">
        <f>IF(OR('statement of marks'!$EO83="",E3373=""),"",'statement of marks'!$EO83)</f>
        <v/>
      </c>
      <c r="F3383" s="545" t="str">
        <f>IF(OR('statement of marks'!$EO83="",F3373=""),"",'statement of marks'!$EO83)</f>
        <v/>
      </c>
      <c r="G3383" s="545" t="str">
        <f>IF(OR('statement of marks'!$EO83="",G3373=""),"",'statement of marks'!$EO83)</f>
        <v/>
      </c>
      <c r="H3383" s="341"/>
    </row>
    <row r="3384" spans="1:8" ht="17" customHeight="1">
      <c r="A3384" s="339"/>
      <c r="B3384" s="368" t="s">
        <v>620</v>
      </c>
      <c r="C3384" s="545" t="str">
        <f>IF(OR(C3382="",C3383=""),"",C3382/C3383*100)</f>
        <v/>
      </c>
      <c r="D3384" s="545" t="str">
        <f t="shared" ref="D3384:G3384" si="79">IF(OR(D3382="",D3383=""),"",D3382/D3383*100)</f>
        <v/>
      </c>
      <c r="E3384" s="545" t="str">
        <f t="shared" si="79"/>
        <v/>
      </c>
      <c r="F3384" s="545" t="str">
        <f t="shared" si="79"/>
        <v/>
      </c>
      <c r="G3384" s="545" t="str">
        <f t="shared" si="79"/>
        <v/>
      </c>
      <c r="H3384" s="341"/>
    </row>
    <row r="3385" spans="1:8" ht="17" customHeight="1">
      <c r="A3385" s="339"/>
      <c r="B3385" s="368" t="s">
        <v>621</v>
      </c>
      <c r="C3385" s="545"/>
      <c r="D3385" s="545"/>
      <c r="E3385" s="545"/>
      <c r="F3385" s="545"/>
      <c r="G3385" s="545"/>
      <c r="H3385" s="341"/>
    </row>
    <row r="3386" spans="1:8" ht="17" customHeight="1">
      <c r="A3386" s="339"/>
      <c r="B3386" s="369" t="s">
        <v>618</v>
      </c>
      <c r="C3386" s="1126" t="str">
        <f>IF('statement of marks'!EY83="","",'statement of marks'!EY83)</f>
        <v/>
      </c>
      <c r="D3386" s="1127"/>
      <c r="E3386" s="1127"/>
      <c r="F3386" s="1127"/>
      <c r="G3386" s="1127"/>
      <c r="H3386" s="1128"/>
    </row>
    <row r="3387" spans="1:8" ht="17" customHeight="1">
      <c r="A3387" s="1098"/>
      <c r="B3387" s="1099"/>
      <c r="C3387" s="1090"/>
      <c r="D3387" s="1090"/>
      <c r="E3387" s="1090"/>
      <c r="F3387" s="1091"/>
      <c r="G3387" s="1091"/>
      <c r="H3387" s="1092"/>
    </row>
    <row r="3388" spans="1:8" ht="17" customHeight="1" thickBot="1">
      <c r="A3388" s="1096" t="s">
        <v>623</v>
      </c>
      <c r="B3388" s="1097"/>
      <c r="C3388" s="1102" t="s">
        <v>73</v>
      </c>
      <c r="D3388" s="1102"/>
      <c r="E3388" s="1102"/>
      <c r="F3388" s="1103" t="s">
        <v>624</v>
      </c>
      <c r="G3388" s="1103"/>
      <c r="H3388" s="1104"/>
    </row>
    <row r="3389" spans="1:8" ht="17" customHeight="1">
      <c r="A3389" s="1079" t="s">
        <v>592</v>
      </c>
      <c r="B3389" s="1080"/>
      <c r="C3389" s="1080"/>
      <c r="D3389" s="1080"/>
      <c r="E3389" s="1080"/>
      <c r="F3389" s="1080"/>
      <c r="G3389" s="1080"/>
      <c r="H3389" s="1081"/>
    </row>
    <row r="3390" spans="1:8" ht="17" customHeight="1">
      <c r="A3390" s="1082" t="s">
        <v>611</v>
      </c>
      <c r="B3390" s="1083"/>
      <c r="C3390" s="1083"/>
      <c r="D3390" s="1083"/>
      <c r="E3390" s="1083"/>
      <c r="F3390" s="1083"/>
      <c r="G3390" s="1083"/>
      <c r="H3390" s="1084"/>
    </row>
    <row r="3391" spans="1:8" ht="17" customHeight="1">
      <c r="A3391" s="339"/>
      <c r="B3391" s="1085" t="s">
        <v>74</v>
      </c>
      <c r="C3391" s="1085"/>
      <c r="D3391" s="527">
        <f>YEAR(details!F84)</f>
        <v>1900</v>
      </c>
      <c r="E3391" s="528" t="s">
        <v>594</v>
      </c>
      <c r="F3391" s="527" t="str">
        <f>'statement of marks'!$F$3</f>
        <v>2015-16</v>
      </c>
      <c r="G3391" s="1085" t="s">
        <v>595</v>
      </c>
      <c r="H3391" s="1086"/>
    </row>
    <row r="3392" spans="1:8" ht="17" customHeight="1">
      <c r="A3392" s="339"/>
      <c r="B3392" s="1062" t="s">
        <v>593</v>
      </c>
      <c r="C3392" s="1063"/>
      <c r="D3392" s="1077" t="str">
        <f>'statement of marks'!$A$1</f>
        <v>jk- ck- ek/;fed fo|ky; uohu] fuEckgsM+k</v>
      </c>
      <c r="E3392" s="1077"/>
      <c r="F3392" s="1077"/>
      <c r="G3392" s="1077"/>
      <c r="H3392" s="1078"/>
    </row>
    <row r="3393" spans="1:8" ht="17" customHeight="1">
      <c r="A3393" s="339"/>
      <c r="B3393" s="1062" t="str">
        <f>'statement of marks'!$H$3</f>
        <v>fo|ky; dk Mk;l dksM+ →</v>
      </c>
      <c r="C3393" s="1063"/>
      <c r="D3393" s="1073" t="str">
        <f>'statement of marks'!$I$3</f>
        <v>00001</v>
      </c>
      <c r="E3393" s="1074"/>
      <c r="F3393" s="1075"/>
      <c r="G3393" s="1075"/>
      <c r="H3393" s="1076"/>
    </row>
    <row r="3394" spans="1:8" ht="17" customHeight="1">
      <c r="A3394" s="339"/>
      <c r="B3394" s="1062" t="s">
        <v>579</v>
      </c>
      <c r="C3394" s="1063"/>
      <c r="D3394" s="1077" t="str">
        <f>IF('statement of marks'!H84="","",'statement of marks'!H84)</f>
        <v>v 078</v>
      </c>
      <c r="E3394" s="1077"/>
      <c r="F3394" s="1077"/>
      <c r="G3394" s="1077"/>
      <c r="H3394" s="1078"/>
    </row>
    <row r="3395" spans="1:8" ht="17" customHeight="1">
      <c r="A3395" s="339"/>
      <c r="B3395" s="1062" t="s">
        <v>596</v>
      </c>
      <c r="C3395" s="1063"/>
      <c r="D3395" s="529" t="str">
        <f>IF('statement of marks'!C84="B","Nk=",IF('statement of marks'!C84="G","Nk=k",""))</f>
        <v/>
      </c>
      <c r="E3395" s="529" t="s">
        <v>585</v>
      </c>
      <c r="F3395" s="1111" t="str">
        <f>IF('statement of marks'!B84="","",'statement of marks'!B84)</f>
        <v/>
      </c>
      <c r="G3395" s="1111"/>
      <c r="H3395" s="1112"/>
    </row>
    <row r="3396" spans="1:8" ht="17" customHeight="1">
      <c r="A3396" s="339"/>
      <c r="B3396" s="1062" t="s">
        <v>581</v>
      </c>
      <c r="C3396" s="1063"/>
      <c r="D3396" s="1077" t="str">
        <f>IF('statement of marks'!J84="","",'statement of marks'!J84)</f>
        <v>l 078</v>
      </c>
      <c r="E3396" s="1077"/>
      <c r="F3396" s="1077"/>
      <c r="G3396" s="1077"/>
      <c r="H3396" s="1078"/>
    </row>
    <row r="3397" spans="1:8" ht="17" customHeight="1">
      <c r="A3397" s="339"/>
      <c r="B3397" s="1062" t="s">
        <v>580</v>
      </c>
      <c r="C3397" s="1063"/>
      <c r="D3397" s="1077" t="str">
        <f>IF('statement of marks'!I84="","",'statement of marks'!I84)</f>
        <v>c 078</v>
      </c>
      <c r="E3397" s="1077"/>
      <c r="F3397" s="1077"/>
      <c r="G3397" s="1077"/>
      <c r="H3397" s="1078"/>
    </row>
    <row r="3398" spans="1:8" ht="17" customHeight="1">
      <c r="A3398" s="339"/>
      <c r="B3398" s="1062" t="s">
        <v>598</v>
      </c>
      <c r="C3398" s="1063"/>
      <c r="D3398" s="1077" t="str">
        <f>IF(details!M84="","",details!M84)</f>
        <v/>
      </c>
      <c r="E3398" s="1077"/>
      <c r="F3398" s="1077"/>
      <c r="G3398" s="1077"/>
      <c r="H3398" s="1078"/>
    </row>
    <row r="3399" spans="1:8" ht="17" customHeight="1">
      <c r="A3399" s="339"/>
      <c r="B3399" s="1062" t="s">
        <v>648</v>
      </c>
      <c r="C3399" s="1063"/>
      <c r="D3399" s="1077" t="str">
        <f>IF(details!N84="","",details!N84)</f>
        <v/>
      </c>
      <c r="E3399" s="1077"/>
      <c r="F3399" s="1077"/>
      <c r="G3399" s="1077"/>
      <c r="H3399" s="1078"/>
    </row>
    <row r="3400" spans="1:8" ht="17" customHeight="1">
      <c r="A3400" s="339"/>
      <c r="B3400" s="1062" t="s">
        <v>71</v>
      </c>
      <c r="C3400" s="1063"/>
      <c r="D3400" s="530">
        <f>'statement of marks'!$D$3</f>
        <v>3</v>
      </c>
      <c r="E3400" s="531" t="s">
        <v>583</v>
      </c>
      <c r="F3400" s="530" t="str">
        <f>IF('statement of marks'!E84="","",'statement of marks'!E84)</f>
        <v/>
      </c>
      <c r="G3400" s="531" t="s">
        <v>597</v>
      </c>
      <c r="H3400" s="340" t="str">
        <f>IF(details!F84="","",details!F84)</f>
        <v/>
      </c>
    </row>
    <row r="3401" spans="1:8" ht="17" customHeight="1">
      <c r="A3401" s="339"/>
      <c r="B3401" s="1062" t="s">
        <v>587</v>
      </c>
      <c r="C3401" s="1063"/>
      <c r="D3401" s="1115" t="str">
        <f>IF('statement of marks'!F84="","",'statement of marks'!F84)</f>
        <v/>
      </c>
      <c r="E3401" s="1115"/>
      <c r="F3401" s="1115"/>
      <c r="G3401" s="1115"/>
      <c r="H3401" s="1116"/>
    </row>
    <row r="3402" spans="1:8" ht="17" customHeight="1">
      <c r="A3402" s="339"/>
      <c r="B3402" s="1062" t="s">
        <v>588</v>
      </c>
      <c r="C3402" s="1063"/>
      <c r="D3402" s="1117" t="str">
        <f>IF('statement of marks'!G84="","",'statement of marks'!G84)</f>
        <v/>
      </c>
      <c r="E3402" s="1117"/>
      <c r="F3402" s="1117"/>
      <c r="G3402" s="1117"/>
      <c r="H3402" s="1118"/>
    </row>
    <row r="3403" spans="1:8" ht="17" customHeight="1">
      <c r="A3403" s="339"/>
      <c r="B3403" s="1087" t="s">
        <v>599</v>
      </c>
      <c r="C3403" s="1088"/>
      <c r="D3403" s="1088"/>
      <c r="E3403" s="1089"/>
      <c r="F3403" s="1119" t="str">
        <f>IF(details!P84="","",details!P84)</f>
        <v/>
      </c>
      <c r="G3403" s="1119"/>
      <c r="H3403" s="1120"/>
    </row>
    <row r="3404" spans="1:8" ht="17" customHeight="1">
      <c r="A3404" s="339"/>
      <c r="B3404" s="1062" t="s">
        <v>603</v>
      </c>
      <c r="C3404" s="1063"/>
      <c r="D3404" s="1077" t="str">
        <f>IF(details!L84="","",details!L84)</f>
        <v>Ik 078</v>
      </c>
      <c r="E3404" s="1077"/>
      <c r="F3404" s="1077"/>
      <c r="G3404" s="1077"/>
      <c r="H3404" s="1078"/>
    </row>
    <row r="3405" spans="1:8" ht="17" customHeight="1">
      <c r="A3405" s="339"/>
      <c r="B3405" s="1062" t="s">
        <v>604</v>
      </c>
      <c r="C3405" s="1063"/>
      <c r="D3405" s="1077" t="str">
        <f>IF(details!O84="","",details!O84)</f>
        <v/>
      </c>
      <c r="E3405" s="1077"/>
      <c r="F3405" s="1077"/>
      <c r="G3405" s="1077"/>
      <c r="H3405" s="1078"/>
    </row>
    <row r="3406" spans="1:8" ht="17" customHeight="1">
      <c r="A3406" s="339"/>
      <c r="B3406" s="1062" t="s">
        <v>605</v>
      </c>
      <c r="C3406" s="1063"/>
      <c r="D3406" s="532" t="str">
        <f>IF('statement of marks'!ER84="mRrh.kZ",'statement of marks'!$D$3,"")</f>
        <v/>
      </c>
      <c r="E3406" s="1065" t="s">
        <v>606</v>
      </c>
      <c r="F3406" s="1065"/>
      <c r="G3406" s="1113" t="str">
        <f>IF(D3406="","",D3406+1)</f>
        <v/>
      </c>
      <c r="H3406" s="1114"/>
    </row>
    <row r="3407" spans="1:8" ht="17" customHeight="1">
      <c r="A3407" s="339"/>
      <c r="B3407" s="1062" t="s">
        <v>607</v>
      </c>
      <c r="C3407" s="1063"/>
      <c r="D3407" s="1129">
        <f>IF(details!$L$4="","",details!$L$4)</f>
        <v>42460</v>
      </c>
      <c r="E3407" s="1130"/>
      <c r="F3407" s="1121"/>
      <c r="G3407" s="1121"/>
      <c r="H3407" s="1122"/>
    </row>
    <row r="3408" spans="1:8" ht="17" customHeight="1">
      <c r="A3408" s="339"/>
      <c r="B3408" s="1121"/>
      <c r="C3408" s="1121"/>
      <c r="D3408" s="1066"/>
      <c r="E3408" s="1067"/>
      <c r="F3408" s="1124"/>
      <c r="G3408" s="1124"/>
      <c r="H3408" s="1125"/>
    </row>
    <row r="3409" spans="1:8" ht="17" customHeight="1">
      <c r="A3409" s="339"/>
      <c r="B3409" s="1121" t="str">
        <f>IF(details!$H$4="","",details!$H$4)</f>
        <v>Jherh js[kk oekZ</v>
      </c>
      <c r="C3409" s="1121"/>
      <c r="D3409" s="1066"/>
      <c r="E3409" s="1067"/>
      <c r="F3409" s="1124" t="str">
        <f>IF(details!$E$4="","",details!$E$4)</f>
        <v>Jh jk/ks';ke tk'kh</v>
      </c>
      <c r="G3409" s="1124"/>
      <c r="H3409" s="1125"/>
    </row>
    <row r="3410" spans="1:8" ht="17" customHeight="1">
      <c r="A3410" s="1123" t="s">
        <v>608</v>
      </c>
      <c r="B3410" s="1124"/>
      <c r="C3410" s="1124"/>
      <c r="D3410" s="1064" t="s">
        <v>609</v>
      </c>
      <c r="E3410" s="1064"/>
      <c r="F3410" s="1124" t="s">
        <v>610</v>
      </c>
      <c r="G3410" s="1124"/>
      <c r="H3410" s="1125"/>
    </row>
    <row r="3411" spans="1:8" ht="17" customHeight="1">
      <c r="A3411" s="1082" t="s">
        <v>619</v>
      </c>
      <c r="B3411" s="1083"/>
      <c r="C3411" s="1083"/>
      <c r="D3411" s="1083"/>
      <c r="E3411" s="1083"/>
      <c r="F3411" s="1083"/>
      <c r="G3411" s="1083"/>
      <c r="H3411" s="1084"/>
    </row>
    <row r="3412" spans="1:8" ht="17" customHeight="1">
      <c r="A3412" s="339"/>
      <c r="B3412" s="369" t="s">
        <v>579</v>
      </c>
      <c r="C3412" s="1077" t="str">
        <f>IF('statement of marks'!H84="","",'statement of marks'!H84)</f>
        <v>v 078</v>
      </c>
      <c r="D3412" s="1077"/>
      <c r="E3412" s="1077"/>
      <c r="F3412" s="1077"/>
      <c r="G3412" s="1077"/>
      <c r="H3412" s="1078"/>
    </row>
    <row r="3413" spans="1:8" ht="17" customHeight="1">
      <c r="A3413" s="339"/>
      <c r="B3413" s="369" t="s">
        <v>580</v>
      </c>
      <c r="C3413" s="1077" t="str">
        <f>IF('statement of marks'!I84="","",'statement of marks'!I84)</f>
        <v>c 078</v>
      </c>
      <c r="D3413" s="1077"/>
      <c r="E3413" s="1077"/>
      <c r="F3413" s="1077"/>
      <c r="G3413" s="1077"/>
      <c r="H3413" s="1078"/>
    </row>
    <row r="3414" spans="1:8" ht="17" customHeight="1">
      <c r="A3414" s="339"/>
      <c r="B3414" s="369" t="s">
        <v>581</v>
      </c>
      <c r="C3414" s="1077" t="str">
        <f>IF('statement of marks'!J84="","",'statement of marks'!J84)</f>
        <v>l 078</v>
      </c>
      <c r="D3414" s="1077"/>
      <c r="E3414" s="1077"/>
      <c r="F3414" s="1077"/>
      <c r="G3414" s="1077"/>
      <c r="H3414" s="1078"/>
    </row>
    <row r="3415" spans="1:8" ht="17" customHeight="1">
      <c r="A3415" s="339"/>
      <c r="B3415" s="369" t="s">
        <v>587</v>
      </c>
      <c r="C3415" s="533" t="str">
        <f>IF('statement of marks'!F84="","",'statement of marks'!F84)</f>
        <v/>
      </c>
      <c r="D3415" s="534" t="s">
        <v>622</v>
      </c>
      <c r="E3415" s="1117" t="str">
        <f>IF('statement of marks'!G84="","",'statement of marks'!G84)</f>
        <v/>
      </c>
      <c r="F3415" s="1117"/>
      <c r="G3415" s="1117"/>
      <c r="H3415" s="1118"/>
    </row>
    <row r="3416" spans="1:8" ht="17" customHeight="1">
      <c r="A3416" s="339"/>
      <c r="B3416" s="369" t="s">
        <v>584</v>
      </c>
      <c r="C3416" s="535" t="s">
        <v>612</v>
      </c>
      <c r="D3416" s="536" t="s">
        <v>613</v>
      </c>
      <c r="E3416" s="536" t="s">
        <v>614</v>
      </c>
      <c r="F3416" s="536" t="s">
        <v>615</v>
      </c>
      <c r="G3416" s="536" t="s">
        <v>616</v>
      </c>
      <c r="H3416" s="341"/>
    </row>
    <row r="3417" spans="1:8" ht="17" customHeight="1">
      <c r="A3417" s="339"/>
      <c r="B3417" s="368" t="s">
        <v>617</v>
      </c>
      <c r="C3417" s="537" t="str">
        <f>IF(AND('statement of marks'!$D$3=1,'statement of marks'!ER84="mRrh.kZ"),'statement of marks'!$F$3,"")</f>
        <v/>
      </c>
      <c r="D3417" s="537" t="str">
        <f>IF(AND('statement of marks'!$D$3=2,'statement of marks'!ER84="mRrh.kZ"),'statement of marks'!$F$3,"")</f>
        <v/>
      </c>
      <c r="E3417" s="537" t="str">
        <f>IF(AND('statement of marks'!$D$3=3,'statement of marks'!ER84="mRrh.kZ"),'statement of marks'!$F$3,"")</f>
        <v/>
      </c>
      <c r="F3417" s="537" t="str">
        <f>IF(AND('statement of marks'!$D$3=4,'statement of marks'!ER84="mRrh.kZ"),'statement of marks'!$F$3,"")</f>
        <v/>
      </c>
      <c r="G3417" s="537" t="str">
        <f>IF(AND('statement of marks'!$D$3=5,'statement of marks'!ER84="mRrh.kZ"),'statement of marks'!$F$3,"")</f>
        <v/>
      </c>
      <c r="H3417" s="341"/>
    </row>
    <row r="3418" spans="1:8" ht="17" customHeight="1">
      <c r="A3418" s="339"/>
      <c r="B3418" s="368" t="str">
        <f>'statement of marks'!$DQ$5</f>
        <v>fgUnh</v>
      </c>
      <c r="C3418" s="538"/>
      <c r="D3418" s="539"/>
      <c r="E3418" s="540" t="str">
        <f>IF(OR('statement of marks'!$DS84="",E3417=""),"",'statement of marks'!$DS84)</f>
        <v/>
      </c>
      <c r="F3418" s="540" t="str">
        <f>IF(OR('statement of marks'!$DS84="",F3417=""),"",'statement of marks'!$DS84)</f>
        <v/>
      </c>
      <c r="G3418" s="540" t="str">
        <f>IF(OR('statement of marks'!$DS84="",G3417=""),"",'statement of marks'!$DS84)</f>
        <v/>
      </c>
      <c r="H3418" s="341"/>
    </row>
    <row r="3419" spans="1:8" ht="17" customHeight="1">
      <c r="A3419" s="339"/>
      <c r="B3419" s="549" t="str">
        <f>'statement of marks'!$DW$5</f>
        <v>mnwZ</v>
      </c>
      <c r="C3419" s="538"/>
      <c r="D3419" s="539"/>
      <c r="E3419" s="540" t="str">
        <f>IF(OR('statement of marks'!$DY84="",E3417=""),"",'statement of marks'!$DY84)</f>
        <v/>
      </c>
      <c r="F3419" s="540" t="str">
        <f>IF(OR('statement of marks'!$DY84="",F3417=""),"",'statement of marks'!$DY84)</f>
        <v/>
      </c>
      <c r="G3419" s="540" t="str">
        <f>IF(OR('statement of marks'!$DY84="",G3417=""),"",'statement of marks'!$DY84)</f>
        <v/>
      </c>
      <c r="H3419" s="341"/>
    </row>
    <row r="3420" spans="1:8" ht="17" customHeight="1">
      <c r="A3420" s="339"/>
      <c r="B3420" s="368" t="str">
        <f>'statement of marks'!$DT$5</f>
        <v>vaxszth</v>
      </c>
      <c r="C3420" s="538"/>
      <c r="D3420" s="539"/>
      <c r="E3420" s="540" t="str">
        <f>IF(OR('statement of marks'!$DV84="",E3417=""),"",'statement of marks'!$DV84)</f>
        <v/>
      </c>
      <c r="F3420" s="540" t="str">
        <f>IF(OR('statement of marks'!$DV84="",F3417=""),"",'statement of marks'!$DV84)</f>
        <v/>
      </c>
      <c r="G3420" s="540" t="str">
        <f>IF(OR('statement of marks'!$DV84="",G3417=""),"",'statement of marks'!$DV84)</f>
        <v/>
      </c>
      <c r="H3420" s="341"/>
    </row>
    <row r="3421" spans="1:8" ht="17" customHeight="1">
      <c r="A3421" s="339"/>
      <c r="B3421" s="368" t="str">
        <f>'statement of marks'!$DZ$5</f>
        <v>xf.kr</v>
      </c>
      <c r="C3421" s="538"/>
      <c r="D3421" s="539"/>
      <c r="E3421" s="540" t="str">
        <f>IF(OR('statement of marks'!$EB84="",E3417=""),"",'statement of marks'!$EB84)</f>
        <v/>
      </c>
      <c r="F3421" s="540" t="str">
        <f>IF(OR('statement of marks'!$EB84="",F3417=""),"",'statement of marks'!$EB84)</f>
        <v/>
      </c>
      <c r="G3421" s="540" t="str">
        <f>IF(OR('statement of marks'!$EB84="",G3417=""),"",'statement of marks'!$EB84)</f>
        <v/>
      </c>
      <c r="H3421" s="341"/>
    </row>
    <row r="3422" spans="1:8" ht="17" customHeight="1">
      <c r="A3422" s="339"/>
      <c r="B3422" s="368" t="str">
        <f>'statement of marks'!$EC$5</f>
        <v>Ik;kZoj.k v/;;u</v>
      </c>
      <c r="C3422" s="538"/>
      <c r="D3422" s="539"/>
      <c r="E3422" s="540" t="str">
        <f>IF(OR('statement of marks'!$EE84="",E3418=""),"",'statement of marks'!$EE84)</f>
        <v/>
      </c>
      <c r="F3422" s="540" t="str">
        <f>IF(OR('statement of marks'!$EE84="",F3418=""),"",'statement of marks'!$EE84)</f>
        <v/>
      </c>
      <c r="G3422" s="540" t="str">
        <f>IF(OR('statement of marks'!$EE84="",G3418=""),"",'statement of marks'!$EE84)</f>
        <v/>
      </c>
      <c r="H3422" s="341"/>
    </row>
    <row r="3423" spans="1:8" ht="17" customHeight="1">
      <c r="A3423" s="339"/>
      <c r="B3423" s="368" t="str">
        <f>'statement of marks'!$EF$5</f>
        <v>dk;kZuqHko</v>
      </c>
      <c r="C3423" s="538"/>
      <c r="D3423" s="539"/>
      <c r="E3423" s="540" t="str">
        <f>IF(OR('statement of marks'!$EH84="",E3417=""),"",'statement of marks'!$EH84)</f>
        <v/>
      </c>
      <c r="F3423" s="540" t="str">
        <f>IF(OR('statement of marks'!$EH84="",F3417=""),"",'statement of marks'!$EH84)</f>
        <v/>
      </c>
      <c r="G3423" s="540" t="str">
        <f>IF(OR('statement of marks'!$EH84="",G3417=""),"",'statement of marks'!$EH84)</f>
        <v/>
      </c>
      <c r="H3423" s="341"/>
    </row>
    <row r="3424" spans="1:8" ht="17" customHeight="1">
      <c r="A3424" s="339"/>
      <c r="B3424" s="368" t="str">
        <f>'statement of marks'!$EI$5</f>
        <v>dyk f'k{kk</v>
      </c>
      <c r="C3424" s="538"/>
      <c r="D3424" s="539"/>
      <c r="E3424" s="541" t="str">
        <f>IF(OR('statement of marks'!$EK84="",E3417=""),"",'statement of marks'!$EK84)</f>
        <v/>
      </c>
      <c r="F3424" s="541" t="str">
        <f>IF(OR('statement of marks'!$EK84="",F3417=""),"",'statement of marks'!$EK84)</f>
        <v/>
      </c>
      <c r="G3424" s="541" t="str">
        <f>IF(OR('statement of marks'!$EK84="",G3417=""),"",'statement of marks'!$EK84)</f>
        <v/>
      </c>
      <c r="H3424" s="341"/>
    </row>
    <row r="3425" spans="1:8" ht="17" customHeight="1">
      <c r="A3425" s="339"/>
      <c r="B3425" s="342" t="s">
        <v>649</v>
      </c>
      <c r="C3425" s="542" t="str">
        <f>C3417</f>
        <v/>
      </c>
      <c r="D3425" s="542" t="str">
        <f>D3417</f>
        <v/>
      </c>
      <c r="E3425" s="542" t="str">
        <f>E3417</f>
        <v/>
      </c>
      <c r="F3425" s="542" t="str">
        <f>F3417</f>
        <v/>
      </c>
      <c r="G3425" s="542" t="str">
        <f>G3417</f>
        <v/>
      </c>
      <c r="H3425" s="341"/>
    </row>
    <row r="3426" spans="1:8" ht="17" customHeight="1">
      <c r="A3426" s="339"/>
      <c r="B3426" s="368" t="str">
        <f>'statement of marks'!$EP$5</f>
        <v>Nk= mifLFkfr</v>
      </c>
      <c r="C3426" s="543"/>
      <c r="D3426" s="543"/>
      <c r="E3426" s="544" t="str">
        <f>IF(OR('statement of marks'!$EP84="",E3417=""),"",'statement of marks'!$EP84)</f>
        <v/>
      </c>
      <c r="F3426" s="544" t="str">
        <f>IF(OR('statement of marks'!$EP84="",F3417=""),"",'statement of marks'!$EP84)</f>
        <v/>
      </c>
      <c r="G3426" s="544" t="str">
        <f>IF(OR('statement of marks'!$EP84="",G3417=""),"",'statement of marks'!$EP84)</f>
        <v/>
      </c>
      <c r="H3426" s="341"/>
    </row>
    <row r="3427" spans="1:8" ht="17" customHeight="1">
      <c r="A3427" s="339"/>
      <c r="B3427" s="368" t="str">
        <f>'statement of marks'!$EO$5</f>
        <v>dqy ehfVax</v>
      </c>
      <c r="C3427" s="545"/>
      <c r="D3427" s="545"/>
      <c r="E3427" s="545" t="str">
        <f>IF(OR('statement of marks'!$EO84="",E3417=""),"",'statement of marks'!$EO84)</f>
        <v/>
      </c>
      <c r="F3427" s="545" t="str">
        <f>IF(OR('statement of marks'!$EO84="",F3417=""),"",'statement of marks'!$EO84)</f>
        <v/>
      </c>
      <c r="G3427" s="545" t="str">
        <f>IF(OR('statement of marks'!$EO84="",G3417=""),"",'statement of marks'!$EO84)</f>
        <v/>
      </c>
      <c r="H3427" s="341"/>
    </row>
    <row r="3428" spans="1:8" ht="17" customHeight="1">
      <c r="A3428" s="339"/>
      <c r="B3428" s="368" t="s">
        <v>620</v>
      </c>
      <c r="C3428" s="545" t="str">
        <f>IF(OR(C3426="",C3427=""),"",C3426/C3427*100)</f>
        <v/>
      </c>
      <c r="D3428" s="545" t="str">
        <f t="shared" ref="D3428:G3428" si="80">IF(OR(D3426="",D3427=""),"",D3426/D3427*100)</f>
        <v/>
      </c>
      <c r="E3428" s="545" t="str">
        <f t="shared" si="80"/>
        <v/>
      </c>
      <c r="F3428" s="545" t="str">
        <f t="shared" si="80"/>
        <v/>
      </c>
      <c r="G3428" s="545" t="str">
        <f t="shared" si="80"/>
        <v/>
      </c>
      <c r="H3428" s="341"/>
    </row>
    <row r="3429" spans="1:8" ht="17" customHeight="1">
      <c r="A3429" s="339"/>
      <c r="B3429" s="368" t="s">
        <v>621</v>
      </c>
      <c r="C3429" s="545"/>
      <c r="D3429" s="545"/>
      <c r="E3429" s="545"/>
      <c r="F3429" s="545"/>
      <c r="G3429" s="545"/>
      <c r="H3429" s="341"/>
    </row>
    <row r="3430" spans="1:8" ht="17" customHeight="1">
      <c r="A3430" s="339"/>
      <c r="B3430" s="369" t="s">
        <v>618</v>
      </c>
      <c r="C3430" s="1126" t="str">
        <f>IF('statement of marks'!EY84="","",'statement of marks'!EY84)</f>
        <v/>
      </c>
      <c r="D3430" s="1127"/>
      <c r="E3430" s="1127"/>
      <c r="F3430" s="1127"/>
      <c r="G3430" s="1127"/>
      <c r="H3430" s="1128"/>
    </row>
    <row r="3431" spans="1:8" ht="17" customHeight="1">
      <c r="A3431" s="1098"/>
      <c r="B3431" s="1099"/>
      <c r="C3431" s="1090"/>
      <c r="D3431" s="1090"/>
      <c r="E3431" s="1090"/>
      <c r="F3431" s="1091"/>
      <c r="G3431" s="1091"/>
      <c r="H3431" s="1092"/>
    </row>
    <row r="3432" spans="1:8" ht="17" customHeight="1" thickBot="1">
      <c r="A3432" s="1096" t="s">
        <v>623</v>
      </c>
      <c r="B3432" s="1097"/>
      <c r="C3432" s="1102" t="s">
        <v>73</v>
      </c>
      <c r="D3432" s="1102"/>
      <c r="E3432" s="1102"/>
      <c r="F3432" s="1103" t="s">
        <v>624</v>
      </c>
      <c r="G3432" s="1103"/>
      <c r="H3432" s="1104"/>
    </row>
    <row r="3433" spans="1:8" ht="17" customHeight="1">
      <c r="A3433" s="1079" t="s">
        <v>592</v>
      </c>
      <c r="B3433" s="1080"/>
      <c r="C3433" s="1080"/>
      <c r="D3433" s="1080"/>
      <c r="E3433" s="1080"/>
      <c r="F3433" s="1080"/>
      <c r="G3433" s="1080"/>
      <c r="H3433" s="1081"/>
    </row>
    <row r="3434" spans="1:8" ht="17" customHeight="1">
      <c r="A3434" s="1082" t="s">
        <v>611</v>
      </c>
      <c r="B3434" s="1083"/>
      <c r="C3434" s="1083"/>
      <c r="D3434" s="1083"/>
      <c r="E3434" s="1083"/>
      <c r="F3434" s="1083"/>
      <c r="G3434" s="1083"/>
      <c r="H3434" s="1084"/>
    </row>
    <row r="3435" spans="1:8" ht="17" customHeight="1">
      <c r="A3435" s="339"/>
      <c r="B3435" s="1085" t="s">
        <v>74</v>
      </c>
      <c r="C3435" s="1085"/>
      <c r="D3435" s="527">
        <f>YEAR(details!F85)</f>
        <v>1900</v>
      </c>
      <c r="E3435" s="528" t="s">
        <v>594</v>
      </c>
      <c r="F3435" s="527" t="str">
        <f>'statement of marks'!$F$3</f>
        <v>2015-16</v>
      </c>
      <c r="G3435" s="1085" t="s">
        <v>595</v>
      </c>
      <c r="H3435" s="1086"/>
    </row>
    <row r="3436" spans="1:8" ht="17" customHeight="1">
      <c r="A3436" s="339"/>
      <c r="B3436" s="1062" t="s">
        <v>593</v>
      </c>
      <c r="C3436" s="1063"/>
      <c r="D3436" s="1077" t="str">
        <f>'statement of marks'!$A$1</f>
        <v>jk- ck- ek/;fed fo|ky; uohu] fuEckgsM+k</v>
      </c>
      <c r="E3436" s="1077"/>
      <c r="F3436" s="1077"/>
      <c r="G3436" s="1077"/>
      <c r="H3436" s="1078"/>
    </row>
    <row r="3437" spans="1:8" ht="17" customHeight="1">
      <c r="A3437" s="339"/>
      <c r="B3437" s="1062" t="str">
        <f>'statement of marks'!$H$3</f>
        <v>fo|ky; dk Mk;l dksM+ →</v>
      </c>
      <c r="C3437" s="1063"/>
      <c r="D3437" s="1073" t="str">
        <f>'statement of marks'!$I$3</f>
        <v>00001</v>
      </c>
      <c r="E3437" s="1074"/>
      <c r="F3437" s="1075"/>
      <c r="G3437" s="1075"/>
      <c r="H3437" s="1076"/>
    </row>
    <row r="3438" spans="1:8" ht="17" customHeight="1">
      <c r="A3438" s="339"/>
      <c r="B3438" s="1062" t="s">
        <v>579</v>
      </c>
      <c r="C3438" s="1063"/>
      <c r="D3438" s="1077" t="str">
        <f>IF('statement of marks'!H85="","",'statement of marks'!H85)</f>
        <v>v 079</v>
      </c>
      <c r="E3438" s="1077"/>
      <c r="F3438" s="1077"/>
      <c r="G3438" s="1077"/>
      <c r="H3438" s="1078"/>
    </row>
    <row r="3439" spans="1:8" ht="17" customHeight="1">
      <c r="A3439" s="339"/>
      <c r="B3439" s="1062" t="s">
        <v>596</v>
      </c>
      <c r="C3439" s="1063"/>
      <c r="D3439" s="529" t="str">
        <f>IF('statement of marks'!C85="B","Nk=",IF('statement of marks'!C85="G","Nk=k",""))</f>
        <v/>
      </c>
      <c r="E3439" s="529" t="s">
        <v>585</v>
      </c>
      <c r="F3439" s="1111" t="str">
        <f>IF('statement of marks'!B85="","",'statement of marks'!B85)</f>
        <v/>
      </c>
      <c r="G3439" s="1111"/>
      <c r="H3439" s="1112"/>
    </row>
    <row r="3440" spans="1:8" ht="17" customHeight="1">
      <c r="A3440" s="339"/>
      <c r="B3440" s="1062" t="s">
        <v>581</v>
      </c>
      <c r="C3440" s="1063"/>
      <c r="D3440" s="1077" t="str">
        <f>IF('statement of marks'!J85="","",'statement of marks'!J85)</f>
        <v>l 079</v>
      </c>
      <c r="E3440" s="1077"/>
      <c r="F3440" s="1077"/>
      <c r="G3440" s="1077"/>
      <c r="H3440" s="1078"/>
    </row>
    <row r="3441" spans="1:8" ht="17" customHeight="1">
      <c r="A3441" s="339"/>
      <c r="B3441" s="1062" t="s">
        <v>580</v>
      </c>
      <c r="C3441" s="1063"/>
      <c r="D3441" s="1077" t="str">
        <f>IF('statement of marks'!I85="","",'statement of marks'!I85)</f>
        <v>c 079</v>
      </c>
      <c r="E3441" s="1077"/>
      <c r="F3441" s="1077"/>
      <c r="G3441" s="1077"/>
      <c r="H3441" s="1078"/>
    </row>
    <row r="3442" spans="1:8" ht="17" customHeight="1">
      <c r="A3442" s="339"/>
      <c r="B3442" s="1062" t="s">
        <v>598</v>
      </c>
      <c r="C3442" s="1063"/>
      <c r="D3442" s="1077" t="str">
        <f>IF(details!M85="","",details!M85)</f>
        <v/>
      </c>
      <c r="E3442" s="1077"/>
      <c r="F3442" s="1077"/>
      <c r="G3442" s="1077"/>
      <c r="H3442" s="1078"/>
    </row>
    <row r="3443" spans="1:8" ht="17" customHeight="1">
      <c r="A3443" s="339"/>
      <c r="B3443" s="1062" t="s">
        <v>648</v>
      </c>
      <c r="C3443" s="1063"/>
      <c r="D3443" s="1077" t="str">
        <f>IF(details!N85="","",details!N85)</f>
        <v/>
      </c>
      <c r="E3443" s="1077"/>
      <c r="F3443" s="1077"/>
      <c r="G3443" s="1077"/>
      <c r="H3443" s="1078"/>
    </row>
    <row r="3444" spans="1:8" ht="17" customHeight="1">
      <c r="A3444" s="339"/>
      <c r="B3444" s="1062" t="s">
        <v>71</v>
      </c>
      <c r="C3444" s="1063"/>
      <c r="D3444" s="530">
        <f>'statement of marks'!$D$3</f>
        <v>3</v>
      </c>
      <c r="E3444" s="531" t="s">
        <v>583</v>
      </c>
      <c r="F3444" s="530" t="str">
        <f>IF('statement of marks'!E85="","",'statement of marks'!E85)</f>
        <v/>
      </c>
      <c r="G3444" s="531" t="s">
        <v>597</v>
      </c>
      <c r="H3444" s="340" t="str">
        <f>IF(details!F85="","",details!F85)</f>
        <v/>
      </c>
    </row>
    <row r="3445" spans="1:8" ht="17" customHeight="1">
      <c r="A3445" s="339"/>
      <c r="B3445" s="1062" t="s">
        <v>587</v>
      </c>
      <c r="C3445" s="1063"/>
      <c r="D3445" s="1115" t="str">
        <f>IF('statement of marks'!F85="","",'statement of marks'!F85)</f>
        <v/>
      </c>
      <c r="E3445" s="1115"/>
      <c r="F3445" s="1115"/>
      <c r="G3445" s="1115"/>
      <c r="H3445" s="1116"/>
    </row>
    <row r="3446" spans="1:8" ht="17" customHeight="1">
      <c r="A3446" s="339"/>
      <c r="B3446" s="1062" t="s">
        <v>588</v>
      </c>
      <c r="C3446" s="1063"/>
      <c r="D3446" s="1117" t="str">
        <f>IF('statement of marks'!G85="","",'statement of marks'!G85)</f>
        <v/>
      </c>
      <c r="E3446" s="1117"/>
      <c r="F3446" s="1117"/>
      <c r="G3446" s="1117"/>
      <c r="H3446" s="1118"/>
    </row>
    <row r="3447" spans="1:8" ht="17" customHeight="1">
      <c r="A3447" s="339"/>
      <c r="B3447" s="1087" t="s">
        <v>599</v>
      </c>
      <c r="C3447" s="1088"/>
      <c r="D3447" s="1088"/>
      <c r="E3447" s="1089"/>
      <c r="F3447" s="1119" t="str">
        <f>IF(details!P85="","",details!P85)</f>
        <v/>
      </c>
      <c r="G3447" s="1119"/>
      <c r="H3447" s="1120"/>
    </row>
    <row r="3448" spans="1:8" ht="17" customHeight="1">
      <c r="A3448" s="339"/>
      <c r="B3448" s="1062" t="s">
        <v>603</v>
      </c>
      <c r="C3448" s="1063"/>
      <c r="D3448" s="1077" t="str">
        <f>IF(details!L85="","",details!L85)</f>
        <v>Ik 079</v>
      </c>
      <c r="E3448" s="1077"/>
      <c r="F3448" s="1077"/>
      <c r="G3448" s="1077"/>
      <c r="H3448" s="1078"/>
    </row>
    <row r="3449" spans="1:8" ht="17" customHeight="1">
      <c r="A3449" s="339"/>
      <c r="B3449" s="1062" t="s">
        <v>604</v>
      </c>
      <c r="C3449" s="1063"/>
      <c r="D3449" s="1077" t="str">
        <f>IF(details!O85="","",details!O85)</f>
        <v/>
      </c>
      <c r="E3449" s="1077"/>
      <c r="F3449" s="1077"/>
      <c r="G3449" s="1077"/>
      <c r="H3449" s="1078"/>
    </row>
    <row r="3450" spans="1:8" ht="17" customHeight="1">
      <c r="A3450" s="339"/>
      <c r="B3450" s="1062" t="s">
        <v>605</v>
      </c>
      <c r="C3450" s="1063"/>
      <c r="D3450" s="532" t="str">
        <f>IF('statement of marks'!ER85="mRrh.kZ",'statement of marks'!$D$3,"")</f>
        <v/>
      </c>
      <c r="E3450" s="1065" t="s">
        <v>606</v>
      </c>
      <c r="F3450" s="1065"/>
      <c r="G3450" s="1113" t="str">
        <f>IF(D3450="","",D3450+1)</f>
        <v/>
      </c>
      <c r="H3450" s="1114"/>
    </row>
    <row r="3451" spans="1:8" ht="17" customHeight="1">
      <c r="A3451" s="339"/>
      <c r="B3451" s="1062" t="s">
        <v>607</v>
      </c>
      <c r="C3451" s="1063"/>
      <c r="D3451" s="1129">
        <f>IF(details!$L$4="","",details!$L$4)</f>
        <v>42460</v>
      </c>
      <c r="E3451" s="1130"/>
      <c r="F3451" s="1121"/>
      <c r="G3451" s="1121"/>
      <c r="H3451" s="1122"/>
    </row>
    <row r="3452" spans="1:8" ht="17" customHeight="1">
      <c r="A3452" s="339"/>
      <c r="B3452" s="1121"/>
      <c r="C3452" s="1121"/>
      <c r="D3452" s="1066"/>
      <c r="E3452" s="1067"/>
      <c r="F3452" s="1124"/>
      <c r="G3452" s="1124"/>
      <c r="H3452" s="1125"/>
    </row>
    <row r="3453" spans="1:8" ht="17" customHeight="1">
      <c r="A3453" s="339"/>
      <c r="B3453" s="1121" t="str">
        <f>IF(details!$H$4="","",details!$H$4)</f>
        <v>Jherh js[kk oekZ</v>
      </c>
      <c r="C3453" s="1121"/>
      <c r="D3453" s="1066"/>
      <c r="E3453" s="1067"/>
      <c r="F3453" s="1124" t="str">
        <f>IF(details!$E$4="","",details!$E$4)</f>
        <v>Jh jk/ks';ke tk'kh</v>
      </c>
      <c r="G3453" s="1124"/>
      <c r="H3453" s="1125"/>
    </row>
    <row r="3454" spans="1:8" ht="17" customHeight="1">
      <c r="A3454" s="1123" t="s">
        <v>608</v>
      </c>
      <c r="B3454" s="1124"/>
      <c r="C3454" s="1124"/>
      <c r="D3454" s="1064" t="s">
        <v>609</v>
      </c>
      <c r="E3454" s="1064"/>
      <c r="F3454" s="1124" t="s">
        <v>610</v>
      </c>
      <c r="G3454" s="1124"/>
      <c r="H3454" s="1125"/>
    </row>
    <row r="3455" spans="1:8" ht="17" customHeight="1">
      <c r="A3455" s="1082" t="s">
        <v>619</v>
      </c>
      <c r="B3455" s="1083"/>
      <c r="C3455" s="1083"/>
      <c r="D3455" s="1083"/>
      <c r="E3455" s="1083"/>
      <c r="F3455" s="1083"/>
      <c r="G3455" s="1083"/>
      <c r="H3455" s="1084"/>
    </row>
    <row r="3456" spans="1:8" ht="17" customHeight="1">
      <c r="A3456" s="339"/>
      <c r="B3456" s="369" t="s">
        <v>579</v>
      </c>
      <c r="C3456" s="1077" t="str">
        <f>IF('statement of marks'!H85="","",'statement of marks'!H85)</f>
        <v>v 079</v>
      </c>
      <c r="D3456" s="1077"/>
      <c r="E3456" s="1077"/>
      <c r="F3456" s="1077"/>
      <c r="G3456" s="1077"/>
      <c r="H3456" s="1078"/>
    </row>
    <row r="3457" spans="1:8" ht="17" customHeight="1">
      <c r="A3457" s="339"/>
      <c r="B3457" s="369" t="s">
        <v>580</v>
      </c>
      <c r="C3457" s="1077" t="str">
        <f>IF('statement of marks'!I85="","",'statement of marks'!I85)</f>
        <v>c 079</v>
      </c>
      <c r="D3457" s="1077"/>
      <c r="E3457" s="1077"/>
      <c r="F3457" s="1077"/>
      <c r="G3457" s="1077"/>
      <c r="H3457" s="1078"/>
    </row>
    <row r="3458" spans="1:8" ht="17" customHeight="1">
      <c r="A3458" s="339"/>
      <c r="B3458" s="369" t="s">
        <v>581</v>
      </c>
      <c r="C3458" s="1077" t="str">
        <f>IF('statement of marks'!J85="","",'statement of marks'!J85)</f>
        <v>l 079</v>
      </c>
      <c r="D3458" s="1077"/>
      <c r="E3458" s="1077"/>
      <c r="F3458" s="1077"/>
      <c r="G3458" s="1077"/>
      <c r="H3458" s="1078"/>
    </row>
    <row r="3459" spans="1:8" ht="17" customHeight="1">
      <c r="A3459" s="339"/>
      <c r="B3459" s="369" t="s">
        <v>587</v>
      </c>
      <c r="C3459" s="533" t="str">
        <f>IF('statement of marks'!F85="","",'statement of marks'!F85)</f>
        <v/>
      </c>
      <c r="D3459" s="534" t="s">
        <v>622</v>
      </c>
      <c r="E3459" s="1117" t="str">
        <f>IF('statement of marks'!G85="","",'statement of marks'!G85)</f>
        <v/>
      </c>
      <c r="F3459" s="1117"/>
      <c r="G3459" s="1117"/>
      <c r="H3459" s="1118"/>
    </row>
    <row r="3460" spans="1:8" ht="17" customHeight="1">
      <c r="A3460" s="339"/>
      <c r="B3460" s="369" t="s">
        <v>584</v>
      </c>
      <c r="C3460" s="535" t="s">
        <v>612</v>
      </c>
      <c r="D3460" s="536" t="s">
        <v>613</v>
      </c>
      <c r="E3460" s="536" t="s">
        <v>614</v>
      </c>
      <c r="F3460" s="536" t="s">
        <v>615</v>
      </c>
      <c r="G3460" s="536" t="s">
        <v>616</v>
      </c>
      <c r="H3460" s="341"/>
    </row>
    <row r="3461" spans="1:8" ht="17" customHeight="1">
      <c r="A3461" s="339"/>
      <c r="B3461" s="368" t="s">
        <v>617</v>
      </c>
      <c r="C3461" s="537" t="str">
        <f>IF(AND('statement of marks'!$D$3=1,'statement of marks'!ER85="mRrh.kZ"),'statement of marks'!$F$3,"")</f>
        <v/>
      </c>
      <c r="D3461" s="537" t="str">
        <f>IF(AND('statement of marks'!$D$3=2,'statement of marks'!ER85="mRrh.kZ"),'statement of marks'!$F$3,"")</f>
        <v/>
      </c>
      <c r="E3461" s="537" t="str">
        <f>IF(AND('statement of marks'!$D$3=3,'statement of marks'!ER85="mRrh.kZ"),'statement of marks'!$F$3,"")</f>
        <v/>
      </c>
      <c r="F3461" s="537" t="str">
        <f>IF(AND('statement of marks'!$D$3=4,'statement of marks'!ER85="mRrh.kZ"),'statement of marks'!$F$3,"")</f>
        <v/>
      </c>
      <c r="G3461" s="537" t="str">
        <f>IF(AND('statement of marks'!$D$3=5,'statement of marks'!ER85="mRrh.kZ"),'statement of marks'!$F$3,"")</f>
        <v/>
      </c>
      <c r="H3461" s="341"/>
    </row>
    <row r="3462" spans="1:8" ht="17" customHeight="1">
      <c r="A3462" s="339"/>
      <c r="B3462" s="368" t="str">
        <f>'statement of marks'!$DQ$5</f>
        <v>fgUnh</v>
      </c>
      <c r="C3462" s="538"/>
      <c r="D3462" s="539"/>
      <c r="E3462" s="540" t="str">
        <f>IF(OR('statement of marks'!$DS85="",E3461=""),"",'statement of marks'!$DS85)</f>
        <v/>
      </c>
      <c r="F3462" s="540" t="str">
        <f>IF(OR('statement of marks'!$DS85="",F3461=""),"",'statement of marks'!$DS85)</f>
        <v/>
      </c>
      <c r="G3462" s="540" t="str">
        <f>IF(OR('statement of marks'!$DS85="",G3461=""),"",'statement of marks'!$DS85)</f>
        <v/>
      </c>
      <c r="H3462" s="341"/>
    </row>
    <row r="3463" spans="1:8" ht="17" customHeight="1">
      <c r="A3463" s="339"/>
      <c r="B3463" s="549" t="str">
        <f>'statement of marks'!$DW$5</f>
        <v>mnwZ</v>
      </c>
      <c r="C3463" s="538"/>
      <c r="D3463" s="539"/>
      <c r="E3463" s="540" t="str">
        <f>IF(OR('statement of marks'!$DY85="",E3461=""),"",'statement of marks'!$DY85)</f>
        <v/>
      </c>
      <c r="F3463" s="540" t="str">
        <f>IF(OR('statement of marks'!$DY85="",F3461=""),"",'statement of marks'!$DY85)</f>
        <v/>
      </c>
      <c r="G3463" s="540" t="str">
        <f>IF(OR('statement of marks'!$DY85="",G3461=""),"",'statement of marks'!$DY85)</f>
        <v/>
      </c>
      <c r="H3463" s="341"/>
    </row>
    <row r="3464" spans="1:8" ht="17" customHeight="1">
      <c r="A3464" s="339"/>
      <c r="B3464" s="368" t="str">
        <f>'statement of marks'!$DT$5</f>
        <v>vaxszth</v>
      </c>
      <c r="C3464" s="538"/>
      <c r="D3464" s="539"/>
      <c r="E3464" s="540" t="str">
        <f>IF(OR('statement of marks'!$DV85="",E3461=""),"",'statement of marks'!$DV85)</f>
        <v/>
      </c>
      <c r="F3464" s="540" t="str">
        <f>IF(OR('statement of marks'!$DV85="",F3461=""),"",'statement of marks'!$DV85)</f>
        <v/>
      </c>
      <c r="G3464" s="540" t="str">
        <f>IF(OR('statement of marks'!$DV85="",G3461=""),"",'statement of marks'!$DV85)</f>
        <v/>
      </c>
      <c r="H3464" s="341"/>
    </row>
    <row r="3465" spans="1:8" ht="17" customHeight="1">
      <c r="A3465" s="339"/>
      <c r="B3465" s="368" t="str">
        <f>'statement of marks'!$DZ$5</f>
        <v>xf.kr</v>
      </c>
      <c r="C3465" s="538"/>
      <c r="D3465" s="539"/>
      <c r="E3465" s="540" t="str">
        <f>IF(OR('statement of marks'!$EB85="",E3461=""),"",'statement of marks'!$EB85)</f>
        <v/>
      </c>
      <c r="F3465" s="540" t="str">
        <f>IF(OR('statement of marks'!$EB85="",F3461=""),"",'statement of marks'!$EB85)</f>
        <v/>
      </c>
      <c r="G3465" s="540" t="str">
        <f>IF(OR('statement of marks'!$EB85="",G3461=""),"",'statement of marks'!$EB85)</f>
        <v/>
      </c>
      <c r="H3465" s="341"/>
    </row>
    <row r="3466" spans="1:8" ht="17" customHeight="1">
      <c r="A3466" s="339"/>
      <c r="B3466" s="368" t="str">
        <f>'statement of marks'!$EC$5</f>
        <v>Ik;kZoj.k v/;;u</v>
      </c>
      <c r="C3466" s="538"/>
      <c r="D3466" s="539"/>
      <c r="E3466" s="540" t="str">
        <f>IF(OR('statement of marks'!$EE85="",E3462=""),"",'statement of marks'!$EE85)</f>
        <v/>
      </c>
      <c r="F3466" s="540" t="str">
        <f>IF(OR('statement of marks'!$EE85="",F3462=""),"",'statement of marks'!$EE85)</f>
        <v/>
      </c>
      <c r="G3466" s="540" t="str">
        <f>IF(OR('statement of marks'!$EE85="",G3462=""),"",'statement of marks'!$EE85)</f>
        <v/>
      </c>
      <c r="H3466" s="341"/>
    </row>
    <row r="3467" spans="1:8" ht="17" customHeight="1">
      <c r="A3467" s="339"/>
      <c r="B3467" s="368" t="str">
        <f>'statement of marks'!$EF$5</f>
        <v>dk;kZuqHko</v>
      </c>
      <c r="C3467" s="538"/>
      <c r="D3467" s="539"/>
      <c r="E3467" s="540" t="str">
        <f>IF(OR('statement of marks'!$EH85="",E3461=""),"",'statement of marks'!$EH85)</f>
        <v/>
      </c>
      <c r="F3467" s="540" t="str">
        <f>IF(OR('statement of marks'!$EH85="",F3461=""),"",'statement of marks'!$EH85)</f>
        <v/>
      </c>
      <c r="G3467" s="540" t="str">
        <f>IF(OR('statement of marks'!$EH85="",G3461=""),"",'statement of marks'!$EH85)</f>
        <v/>
      </c>
      <c r="H3467" s="341"/>
    </row>
    <row r="3468" spans="1:8" ht="17" customHeight="1">
      <c r="A3468" s="339"/>
      <c r="B3468" s="368" t="str">
        <f>'statement of marks'!$EI$5</f>
        <v>dyk f'k{kk</v>
      </c>
      <c r="C3468" s="538"/>
      <c r="D3468" s="539"/>
      <c r="E3468" s="541" t="str">
        <f>IF(OR('statement of marks'!$EK85="",E3461=""),"",'statement of marks'!$EK85)</f>
        <v/>
      </c>
      <c r="F3468" s="541" t="str">
        <f>IF(OR('statement of marks'!$EK85="",F3461=""),"",'statement of marks'!$EK85)</f>
        <v/>
      </c>
      <c r="G3468" s="541" t="str">
        <f>IF(OR('statement of marks'!$EK85="",G3461=""),"",'statement of marks'!$EK85)</f>
        <v/>
      </c>
      <c r="H3468" s="341"/>
    </row>
    <row r="3469" spans="1:8" ht="17" customHeight="1">
      <c r="A3469" s="339"/>
      <c r="B3469" s="342" t="s">
        <v>649</v>
      </c>
      <c r="C3469" s="542" t="str">
        <f>C3461</f>
        <v/>
      </c>
      <c r="D3469" s="542" t="str">
        <f>D3461</f>
        <v/>
      </c>
      <c r="E3469" s="542" t="str">
        <f>E3461</f>
        <v/>
      </c>
      <c r="F3469" s="542" t="str">
        <f>F3461</f>
        <v/>
      </c>
      <c r="G3469" s="542" t="str">
        <f>G3461</f>
        <v/>
      </c>
      <c r="H3469" s="341"/>
    </row>
    <row r="3470" spans="1:8" ht="17" customHeight="1">
      <c r="A3470" s="339"/>
      <c r="B3470" s="368" t="str">
        <f>'statement of marks'!$EP$5</f>
        <v>Nk= mifLFkfr</v>
      </c>
      <c r="C3470" s="543"/>
      <c r="D3470" s="543"/>
      <c r="E3470" s="544" t="str">
        <f>IF(OR('statement of marks'!$EP85="",E3461=""),"",'statement of marks'!$EP85)</f>
        <v/>
      </c>
      <c r="F3470" s="544" t="str">
        <f>IF(OR('statement of marks'!$EP85="",F3461=""),"",'statement of marks'!$EP85)</f>
        <v/>
      </c>
      <c r="G3470" s="544" t="str">
        <f>IF(OR('statement of marks'!$EP85="",G3461=""),"",'statement of marks'!$EP85)</f>
        <v/>
      </c>
      <c r="H3470" s="341"/>
    </row>
    <row r="3471" spans="1:8" ht="17" customHeight="1">
      <c r="A3471" s="339"/>
      <c r="B3471" s="368" t="str">
        <f>'statement of marks'!$EO$5</f>
        <v>dqy ehfVax</v>
      </c>
      <c r="C3471" s="545"/>
      <c r="D3471" s="545"/>
      <c r="E3471" s="545" t="str">
        <f>IF(OR('statement of marks'!$EO85="",E3461=""),"",'statement of marks'!$EO85)</f>
        <v/>
      </c>
      <c r="F3471" s="545" t="str">
        <f>IF(OR('statement of marks'!$EO85="",F3461=""),"",'statement of marks'!$EO85)</f>
        <v/>
      </c>
      <c r="G3471" s="545" t="str">
        <f>IF(OR('statement of marks'!$EO85="",G3461=""),"",'statement of marks'!$EO85)</f>
        <v/>
      </c>
      <c r="H3471" s="341"/>
    </row>
    <row r="3472" spans="1:8" ht="17" customHeight="1">
      <c r="A3472" s="339"/>
      <c r="B3472" s="368" t="s">
        <v>620</v>
      </c>
      <c r="C3472" s="545" t="str">
        <f>IF(OR(C3470="",C3471=""),"",C3470/C3471*100)</f>
        <v/>
      </c>
      <c r="D3472" s="545" t="str">
        <f t="shared" ref="D3472:G3472" si="81">IF(OR(D3470="",D3471=""),"",D3470/D3471*100)</f>
        <v/>
      </c>
      <c r="E3472" s="545" t="str">
        <f t="shared" si="81"/>
        <v/>
      </c>
      <c r="F3472" s="545" t="str">
        <f t="shared" si="81"/>
        <v/>
      </c>
      <c r="G3472" s="545" t="str">
        <f t="shared" si="81"/>
        <v/>
      </c>
      <c r="H3472" s="341"/>
    </row>
    <row r="3473" spans="1:8" ht="17" customHeight="1">
      <c r="A3473" s="339"/>
      <c r="B3473" s="368" t="s">
        <v>621</v>
      </c>
      <c r="C3473" s="545"/>
      <c r="D3473" s="545"/>
      <c r="E3473" s="545"/>
      <c r="F3473" s="545"/>
      <c r="G3473" s="545"/>
      <c r="H3473" s="341"/>
    </row>
    <row r="3474" spans="1:8" ht="17" customHeight="1">
      <c r="A3474" s="339"/>
      <c r="B3474" s="369" t="s">
        <v>618</v>
      </c>
      <c r="C3474" s="1126" t="str">
        <f>IF('statement of marks'!EY85="","",'statement of marks'!EY85)</f>
        <v/>
      </c>
      <c r="D3474" s="1127"/>
      <c r="E3474" s="1127"/>
      <c r="F3474" s="1127"/>
      <c r="G3474" s="1127"/>
      <c r="H3474" s="1128"/>
    </row>
    <row r="3475" spans="1:8" ht="17" customHeight="1">
      <c r="A3475" s="1098"/>
      <c r="B3475" s="1099"/>
      <c r="C3475" s="1090"/>
      <c r="D3475" s="1090"/>
      <c r="E3475" s="1090"/>
      <c r="F3475" s="1091"/>
      <c r="G3475" s="1091"/>
      <c r="H3475" s="1092"/>
    </row>
    <row r="3476" spans="1:8" ht="17" customHeight="1" thickBot="1">
      <c r="A3476" s="1096" t="s">
        <v>623</v>
      </c>
      <c r="B3476" s="1097"/>
      <c r="C3476" s="1102" t="s">
        <v>73</v>
      </c>
      <c r="D3476" s="1102"/>
      <c r="E3476" s="1102"/>
      <c r="F3476" s="1103" t="s">
        <v>624</v>
      </c>
      <c r="G3476" s="1103"/>
      <c r="H3476" s="1104"/>
    </row>
    <row r="3477" spans="1:8" ht="17" customHeight="1">
      <c r="A3477" s="1079" t="s">
        <v>592</v>
      </c>
      <c r="B3477" s="1080"/>
      <c r="C3477" s="1080"/>
      <c r="D3477" s="1080"/>
      <c r="E3477" s="1080"/>
      <c r="F3477" s="1080"/>
      <c r="G3477" s="1080"/>
      <c r="H3477" s="1081"/>
    </row>
    <row r="3478" spans="1:8" ht="17" customHeight="1">
      <c r="A3478" s="1082" t="s">
        <v>611</v>
      </c>
      <c r="B3478" s="1083"/>
      <c r="C3478" s="1083"/>
      <c r="D3478" s="1083"/>
      <c r="E3478" s="1083"/>
      <c r="F3478" s="1083"/>
      <c r="G3478" s="1083"/>
      <c r="H3478" s="1084"/>
    </row>
    <row r="3479" spans="1:8" ht="17" customHeight="1">
      <c r="A3479" s="339"/>
      <c r="B3479" s="1085" t="s">
        <v>74</v>
      </c>
      <c r="C3479" s="1085"/>
      <c r="D3479" s="527">
        <f>YEAR(details!F86)</f>
        <v>1900</v>
      </c>
      <c r="E3479" s="528" t="s">
        <v>594</v>
      </c>
      <c r="F3479" s="527" t="str">
        <f>'statement of marks'!$F$3</f>
        <v>2015-16</v>
      </c>
      <c r="G3479" s="1085" t="s">
        <v>595</v>
      </c>
      <c r="H3479" s="1086"/>
    </row>
    <row r="3480" spans="1:8" ht="17" customHeight="1">
      <c r="A3480" s="339"/>
      <c r="B3480" s="1062" t="s">
        <v>593</v>
      </c>
      <c r="C3480" s="1063"/>
      <c r="D3480" s="1077" t="str">
        <f>'statement of marks'!$A$1</f>
        <v>jk- ck- ek/;fed fo|ky; uohu] fuEckgsM+k</v>
      </c>
      <c r="E3480" s="1077"/>
      <c r="F3480" s="1077"/>
      <c r="G3480" s="1077"/>
      <c r="H3480" s="1078"/>
    </row>
    <row r="3481" spans="1:8" ht="17" customHeight="1">
      <c r="A3481" s="339"/>
      <c r="B3481" s="1062" t="str">
        <f>'statement of marks'!$H$3</f>
        <v>fo|ky; dk Mk;l dksM+ →</v>
      </c>
      <c r="C3481" s="1063"/>
      <c r="D3481" s="1073" t="str">
        <f>'statement of marks'!$I$3</f>
        <v>00001</v>
      </c>
      <c r="E3481" s="1074"/>
      <c r="F3481" s="1075"/>
      <c r="G3481" s="1075"/>
      <c r="H3481" s="1076"/>
    </row>
    <row r="3482" spans="1:8" ht="17" customHeight="1">
      <c r="A3482" s="339"/>
      <c r="B3482" s="1062" t="s">
        <v>579</v>
      </c>
      <c r="C3482" s="1063"/>
      <c r="D3482" s="1077" t="str">
        <f>IF('statement of marks'!H86="","",'statement of marks'!H86)</f>
        <v>v 080</v>
      </c>
      <c r="E3482" s="1077"/>
      <c r="F3482" s="1077"/>
      <c r="G3482" s="1077"/>
      <c r="H3482" s="1078"/>
    </row>
    <row r="3483" spans="1:8" ht="17" customHeight="1">
      <c r="A3483" s="339"/>
      <c r="B3483" s="1062" t="s">
        <v>596</v>
      </c>
      <c r="C3483" s="1063"/>
      <c r="D3483" s="529" t="str">
        <f>IF('statement of marks'!C86="B","Nk=",IF('statement of marks'!C86="G","Nk=k",""))</f>
        <v/>
      </c>
      <c r="E3483" s="529" t="s">
        <v>585</v>
      </c>
      <c r="F3483" s="1111" t="str">
        <f>IF('statement of marks'!B86="","",'statement of marks'!B86)</f>
        <v/>
      </c>
      <c r="G3483" s="1111"/>
      <c r="H3483" s="1112"/>
    </row>
    <row r="3484" spans="1:8" ht="17" customHeight="1">
      <c r="A3484" s="339"/>
      <c r="B3484" s="1062" t="s">
        <v>581</v>
      </c>
      <c r="C3484" s="1063"/>
      <c r="D3484" s="1077" t="str">
        <f>IF('statement of marks'!J86="","",'statement of marks'!J86)</f>
        <v>l 080</v>
      </c>
      <c r="E3484" s="1077"/>
      <c r="F3484" s="1077"/>
      <c r="G3484" s="1077"/>
      <c r="H3484" s="1078"/>
    </row>
    <row r="3485" spans="1:8" ht="17" customHeight="1">
      <c r="A3485" s="339"/>
      <c r="B3485" s="1062" t="s">
        <v>580</v>
      </c>
      <c r="C3485" s="1063"/>
      <c r="D3485" s="1077" t="str">
        <f>IF('statement of marks'!I86="","",'statement of marks'!I86)</f>
        <v>c 080</v>
      </c>
      <c r="E3485" s="1077"/>
      <c r="F3485" s="1077"/>
      <c r="G3485" s="1077"/>
      <c r="H3485" s="1078"/>
    </row>
    <row r="3486" spans="1:8" ht="17" customHeight="1">
      <c r="A3486" s="339"/>
      <c r="B3486" s="1062" t="s">
        <v>598</v>
      </c>
      <c r="C3486" s="1063"/>
      <c r="D3486" s="1077" t="str">
        <f>IF(details!M86="","",details!M86)</f>
        <v/>
      </c>
      <c r="E3486" s="1077"/>
      <c r="F3486" s="1077"/>
      <c r="G3486" s="1077"/>
      <c r="H3486" s="1078"/>
    </row>
    <row r="3487" spans="1:8" ht="17" customHeight="1">
      <c r="A3487" s="339"/>
      <c r="B3487" s="1062" t="s">
        <v>648</v>
      </c>
      <c r="C3487" s="1063"/>
      <c r="D3487" s="1077" t="str">
        <f>IF(details!N86="","",details!N86)</f>
        <v/>
      </c>
      <c r="E3487" s="1077"/>
      <c r="F3487" s="1077"/>
      <c r="G3487" s="1077"/>
      <c r="H3487" s="1078"/>
    </row>
    <row r="3488" spans="1:8" ht="17" customHeight="1">
      <c r="A3488" s="339"/>
      <c r="B3488" s="1062" t="s">
        <v>71</v>
      </c>
      <c r="C3488" s="1063"/>
      <c r="D3488" s="530">
        <f>'statement of marks'!$D$3</f>
        <v>3</v>
      </c>
      <c r="E3488" s="531" t="s">
        <v>583</v>
      </c>
      <c r="F3488" s="530" t="str">
        <f>IF('statement of marks'!E86="","",'statement of marks'!E86)</f>
        <v/>
      </c>
      <c r="G3488" s="531" t="s">
        <v>597</v>
      </c>
      <c r="H3488" s="340" t="str">
        <f>IF(details!F86="","",details!F86)</f>
        <v/>
      </c>
    </row>
    <row r="3489" spans="1:8" ht="17" customHeight="1">
      <c r="A3489" s="339"/>
      <c r="B3489" s="1062" t="s">
        <v>587</v>
      </c>
      <c r="C3489" s="1063"/>
      <c r="D3489" s="1115" t="str">
        <f>IF('statement of marks'!F86="","",'statement of marks'!F86)</f>
        <v/>
      </c>
      <c r="E3489" s="1115"/>
      <c r="F3489" s="1115"/>
      <c r="G3489" s="1115"/>
      <c r="H3489" s="1116"/>
    </row>
    <row r="3490" spans="1:8" ht="17" customHeight="1">
      <c r="A3490" s="339"/>
      <c r="B3490" s="1062" t="s">
        <v>588</v>
      </c>
      <c r="C3490" s="1063"/>
      <c r="D3490" s="1117" t="str">
        <f>IF('statement of marks'!G86="","",'statement of marks'!G86)</f>
        <v/>
      </c>
      <c r="E3490" s="1117"/>
      <c r="F3490" s="1117"/>
      <c r="G3490" s="1117"/>
      <c r="H3490" s="1118"/>
    </row>
    <row r="3491" spans="1:8" ht="17" customHeight="1">
      <c r="A3491" s="339"/>
      <c r="B3491" s="1087" t="s">
        <v>599</v>
      </c>
      <c r="C3491" s="1088"/>
      <c r="D3491" s="1088"/>
      <c r="E3491" s="1089"/>
      <c r="F3491" s="1119" t="str">
        <f>IF(details!P86="","",details!P86)</f>
        <v/>
      </c>
      <c r="G3491" s="1119"/>
      <c r="H3491" s="1120"/>
    </row>
    <row r="3492" spans="1:8" ht="17" customHeight="1">
      <c r="A3492" s="339"/>
      <c r="B3492" s="1062" t="s">
        <v>603</v>
      </c>
      <c r="C3492" s="1063"/>
      <c r="D3492" s="1077" t="str">
        <f>IF(details!L86="","",details!L86)</f>
        <v>Ik 080</v>
      </c>
      <c r="E3492" s="1077"/>
      <c r="F3492" s="1077"/>
      <c r="G3492" s="1077"/>
      <c r="H3492" s="1078"/>
    </row>
    <row r="3493" spans="1:8" ht="17" customHeight="1">
      <c r="A3493" s="339"/>
      <c r="B3493" s="1062" t="s">
        <v>604</v>
      </c>
      <c r="C3493" s="1063"/>
      <c r="D3493" s="1077" t="str">
        <f>IF(details!O86="","",details!O86)</f>
        <v/>
      </c>
      <c r="E3493" s="1077"/>
      <c r="F3493" s="1077"/>
      <c r="G3493" s="1077"/>
      <c r="H3493" s="1078"/>
    </row>
    <row r="3494" spans="1:8" ht="17" customHeight="1">
      <c r="A3494" s="339"/>
      <c r="B3494" s="1062" t="s">
        <v>605</v>
      </c>
      <c r="C3494" s="1063"/>
      <c r="D3494" s="532" t="str">
        <f>IF('statement of marks'!ER86="mRrh.kZ",'statement of marks'!$D$3,"")</f>
        <v/>
      </c>
      <c r="E3494" s="1065" t="s">
        <v>606</v>
      </c>
      <c r="F3494" s="1065"/>
      <c r="G3494" s="1113" t="str">
        <f>IF(D3494="","",D3494+1)</f>
        <v/>
      </c>
      <c r="H3494" s="1114"/>
    </row>
    <row r="3495" spans="1:8" ht="17" customHeight="1">
      <c r="A3495" s="339"/>
      <c r="B3495" s="1062" t="s">
        <v>607</v>
      </c>
      <c r="C3495" s="1063"/>
      <c r="D3495" s="1129">
        <f>IF(details!$L$4="","",details!$L$4)</f>
        <v>42460</v>
      </c>
      <c r="E3495" s="1130"/>
      <c r="F3495" s="1121"/>
      <c r="G3495" s="1121"/>
      <c r="H3495" s="1122"/>
    </row>
    <row r="3496" spans="1:8" ht="17" customHeight="1">
      <c r="A3496" s="339"/>
      <c r="B3496" s="1121"/>
      <c r="C3496" s="1121"/>
      <c r="D3496" s="1066"/>
      <c r="E3496" s="1067"/>
      <c r="F3496" s="1124"/>
      <c r="G3496" s="1124"/>
      <c r="H3496" s="1125"/>
    </row>
    <row r="3497" spans="1:8" ht="17" customHeight="1">
      <c r="A3497" s="339"/>
      <c r="B3497" s="1121" t="str">
        <f>IF(details!$H$4="","",details!$H$4)</f>
        <v>Jherh js[kk oekZ</v>
      </c>
      <c r="C3497" s="1121"/>
      <c r="D3497" s="1066"/>
      <c r="E3497" s="1067"/>
      <c r="F3497" s="1124" t="str">
        <f>IF(details!$E$4="","",details!$E$4)</f>
        <v>Jh jk/ks';ke tk'kh</v>
      </c>
      <c r="G3497" s="1124"/>
      <c r="H3497" s="1125"/>
    </row>
    <row r="3498" spans="1:8" ht="17" customHeight="1">
      <c r="A3498" s="1123" t="s">
        <v>608</v>
      </c>
      <c r="B3498" s="1124"/>
      <c r="C3498" s="1124"/>
      <c r="D3498" s="1064" t="s">
        <v>609</v>
      </c>
      <c r="E3498" s="1064"/>
      <c r="F3498" s="1124" t="s">
        <v>610</v>
      </c>
      <c r="G3498" s="1124"/>
      <c r="H3498" s="1125"/>
    </row>
    <row r="3499" spans="1:8" ht="17" customHeight="1">
      <c r="A3499" s="1082" t="s">
        <v>619</v>
      </c>
      <c r="B3499" s="1083"/>
      <c r="C3499" s="1083"/>
      <c r="D3499" s="1083"/>
      <c r="E3499" s="1083"/>
      <c r="F3499" s="1083"/>
      <c r="G3499" s="1083"/>
      <c r="H3499" s="1084"/>
    </row>
    <row r="3500" spans="1:8" ht="17" customHeight="1">
      <c r="A3500" s="339"/>
      <c r="B3500" s="369" t="s">
        <v>579</v>
      </c>
      <c r="C3500" s="1077" t="str">
        <f>IF('statement of marks'!H86="","",'statement of marks'!H86)</f>
        <v>v 080</v>
      </c>
      <c r="D3500" s="1077"/>
      <c r="E3500" s="1077"/>
      <c r="F3500" s="1077"/>
      <c r="G3500" s="1077"/>
      <c r="H3500" s="1078"/>
    </row>
    <row r="3501" spans="1:8" ht="17" customHeight="1">
      <c r="A3501" s="339"/>
      <c r="B3501" s="369" t="s">
        <v>580</v>
      </c>
      <c r="C3501" s="1077" t="str">
        <f>IF('statement of marks'!I86="","",'statement of marks'!I86)</f>
        <v>c 080</v>
      </c>
      <c r="D3501" s="1077"/>
      <c r="E3501" s="1077"/>
      <c r="F3501" s="1077"/>
      <c r="G3501" s="1077"/>
      <c r="H3501" s="1078"/>
    </row>
    <row r="3502" spans="1:8" ht="17" customHeight="1">
      <c r="A3502" s="339"/>
      <c r="B3502" s="369" t="s">
        <v>581</v>
      </c>
      <c r="C3502" s="1077" t="str">
        <f>IF('statement of marks'!J86="","",'statement of marks'!J86)</f>
        <v>l 080</v>
      </c>
      <c r="D3502" s="1077"/>
      <c r="E3502" s="1077"/>
      <c r="F3502" s="1077"/>
      <c r="G3502" s="1077"/>
      <c r="H3502" s="1078"/>
    </row>
    <row r="3503" spans="1:8" ht="17" customHeight="1">
      <c r="A3503" s="339"/>
      <c r="B3503" s="369" t="s">
        <v>587</v>
      </c>
      <c r="C3503" s="533" t="str">
        <f>IF('statement of marks'!F86="","",'statement of marks'!F86)</f>
        <v/>
      </c>
      <c r="D3503" s="534" t="s">
        <v>622</v>
      </c>
      <c r="E3503" s="1117" t="str">
        <f>IF('statement of marks'!G86="","",'statement of marks'!G86)</f>
        <v/>
      </c>
      <c r="F3503" s="1117"/>
      <c r="G3503" s="1117"/>
      <c r="H3503" s="1118"/>
    </row>
    <row r="3504" spans="1:8" ht="17" customHeight="1">
      <c r="A3504" s="339"/>
      <c r="B3504" s="369" t="s">
        <v>584</v>
      </c>
      <c r="C3504" s="535" t="s">
        <v>612</v>
      </c>
      <c r="D3504" s="536" t="s">
        <v>613</v>
      </c>
      <c r="E3504" s="536" t="s">
        <v>614</v>
      </c>
      <c r="F3504" s="536" t="s">
        <v>615</v>
      </c>
      <c r="G3504" s="536" t="s">
        <v>616</v>
      </c>
      <c r="H3504" s="341"/>
    </row>
    <row r="3505" spans="1:8" ht="17" customHeight="1">
      <c r="A3505" s="339"/>
      <c r="B3505" s="368" t="s">
        <v>617</v>
      </c>
      <c r="C3505" s="537" t="str">
        <f>IF(AND('statement of marks'!$D$3=1,'statement of marks'!ER86="mRrh.kZ"),'statement of marks'!$F$3,"")</f>
        <v/>
      </c>
      <c r="D3505" s="537" t="str">
        <f>IF(AND('statement of marks'!$D$3=2,'statement of marks'!ER86="mRrh.kZ"),'statement of marks'!$F$3,"")</f>
        <v/>
      </c>
      <c r="E3505" s="537" t="str">
        <f>IF(AND('statement of marks'!$D$3=3,'statement of marks'!ER86="mRrh.kZ"),'statement of marks'!$F$3,"")</f>
        <v/>
      </c>
      <c r="F3505" s="537" t="str">
        <f>IF(AND('statement of marks'!$D$3=4,'statement of marks'!ER86="mRrh.kZ"),'statement of marks'!$F$3,"")</f>
        <v/>
      </c>
      <c r="G3505" s="537" t="str">
        <f>IF(AND('statement of marks'!$D$3=5,'statement of marks'!ER86="mRrh.kZ"),'statement of marks'!$F$3,"")</f>
        <v/>
      </c>
      <c r="H3505" s="341"/>
    </row>
    <row r="3506" spans="1:8" ht="17" customHeight="1">
      <c r="A3506" s="339"/>
      <c r="B3506" s="368" t="str">
        <f>'statement of marks'!$DQ$5</f>
        <v>fgUnh</v>
      </c>
      <c r="C3506" s="538"/>
      <c r="D3506" s="539"/>
      <c r="E3506" s="540" t="str">
        <f>IF(OR('statement of marks'!$DS86="",E3505=""),"",'statement of marks'!$DS86)</f>
        <v/>
      </c>
      <c r="F3506" s="540" t="str">
        <f>IF(OR('statement of marks'!$DS86="",F3505=""),"",'statement of marks'!$DS86)</f>
        <v/>
      </c>
      <c r="G3506" s="540" t="str">
        <f>IF(OR('statement of marks'!$DS86="",G3505=""),"",'statement of marks'!$DS86)</f>
        <v/>
      </c>
      <c r="H3506" s="341"/>
    </row>
    <row r="3507" spans="1:8" ht="17" customHeight="1">
      <c r="A3507" s="339"/>
      <c r="B3507" s="549" t="str">
        <f>'statement of marks'!$DW$5</f>
        <v>mnwZ</v>
      </c>
      <c r="C3507" s="538"/>
      <c r="D3507" s="539"/>
      <c r="E3507" s="540" t="str">
        <f>IF(OR('statement of marks'!$DY86="",E3505=""),"",'statement of marks'!$DY86)</f>
        <v/>
      </c>
      <c r="F3507" s="540" t="str">
        <f>IF(OR('statement of marks'!$DY86="",F3505=""),"",'statement of marks'!$DY86)</f>
        <v/>
      </c>
      <c r="G3507" s="540" t="str">
        <f>IF(OR('statement of marks'!$DY86="",G3505=""),"",'statement of marks'!$DY86)</f>
        <v/>
      </c>
      <c r="H3507" s="341"/>
    </row>
    <row r="3508" spans="1:8" ht="17" customHeight="1">
      <c r="A3508" s="339"/>
      <c r="B3508" s="368" t="str">
        <f>'statement of marks'!$DT$5</f>
        <v>vaxszth</v>
      </c>
      <c r="C3508" s="538"/>
      <c r="D3508" s="539"/>
      <c r="E3508" s="540" t="str">
        <f>IF(OR('statement of marks'!$DV86="",E3505=""),"",'statement of marks'!$DV86)</f>
        <v/>
      </c>
      <c r="F3508" s="540" t="str">
        <f>IF(OR('statement of marks'!$DV86="",F3505=""),"",'statement of marks'!$DV86)</f>
        <v/>
      </c>
      <c r="G3508" s="540" t="str">
        <f>IF(OR('statement of marks'!$DV86="",G3505=""),"",'statement of marks'!$DV86)</f>
        <v/>
      </c>
      <c r="H3508" s="341"/>
    </row>
    <row r="3509" spans="1:8" ht="17" customHeight="1">
      <c r="A3509" s="339"/>
      <c r="B3509" s="368" t="str">
        <f>'statement of marks'!$DZ$5</f>
        <v>xf.kr</v>
      </c>
      <c r="C3509" s="538"/>
      <c r="D3509" s="539"/>
      <c r="E3509" s="540" t="str">
        <f>IF(OR('statement of marks'!$EB86="",E3505=""),"",'statement of marks'!$EB86)</f>
        <v/>
      </c>
      <c r="F3509" s="540" t="str">
        <f>IF(OR('statement of marks'!$EB86="",F3505=""),"",'statement of marks'!$EB86)</f>
        <v/>
      </c>
      <c r="G3509" s="540" t="str">
        <f>IF(OR('statement of marks'!$EB86="",G3505=""),"",'statement of marks'!$EB86)</f>
        <v/>
      </c>
      <c r="H3509" s="341"/>
    </row>
    <row r="3510" spans="1:8" ht="17" customHeight="1">
      <c r="A3510" s="339"/>
      <c r="B3510" s="368" t="str">
        <f>'statement of marks'!$EC$5</f>
        <v>Ik;kZoj.k v/;;u</v>
      </c>
      <c r="C3510" s="538"/>
      <c r="D3510" s="539"/>
      <c r="E3510" s="540" t="str">
        <f>IF(OR('statement of marks'!$EE86="",E3506=""),"",'statement of marks'!$EE86)</f>
        <v/>
      </c>
      <c r="F3510" s="540" t="str">
        <f>IF(OR('statement of marks'!$EE86="",F3506=""),"",'statement of marks'!$EE86)</f>
        <v/>
      </c>
      <c r="G3510" s="540" t="str">
        <f>IF(OR('statement of marks'!$EE86="",G3506=""),"",'statement of marks'!$EE86)</f>
        <v/>
      </c>
      <c r="H3510" s="341"/>
    </row>
    <row r="3511" spans="1:8" ht="17" customHeight="1">
      <c r="A3511" s="339"/>
      <c r="B3511" s="368" t="str">
        <f>'statement of marks'!$EF$5</f>
        <v>dk;kZuqHko</v>
      </c>
      <c r="C3511" s="538"/>
      <c r="D3511" s="539"/>
      <c r="E3511" s="540" t="str">
        <f>IF(OR('statement of marks'!$EH86="",E3505=""),"",'statement of marks'!$EH86)</f>
        <v/>
      </c>
      <c r="F3511" s="540" t="str">
        <f>IF(OR('statement of marks'!$EH86="",F3505=""),"",'statement of marks'!$EH86)</f>
        <v/>
      </c>
      <c r="G3511" s="540" t="str">
        <f>IF(OR('statement of marks'!$EH86="",G3505=""),"",'statement of marks'!$EH86)</f>
        <v/>
      </c>
      <c r="H3511" s="341"/>
    </row>
    <row r="3512" spans="1:8" ht="17" customHeight="1">
      <c r="A3512" s="339"/>
      <c r="B3512" s="368" t="str">
        <f>'statement of marks'!$EI$5</f>
        <v>dyk f'k{kk</v>
      </c>
      <c r="C3512" s="538"/>
      <c r="D3512" s="539"/>
      <c r="E3512" s="541" t="str">
        <f>IF(OR('statement of marks'!$EK86="",E3505=""),"",'statement of marks'!$EK86)</f>
        <v/>
      </c>
      <c r="F3512" s="541" t="str">
        <f>IF(OR('statement of marks'!$EK86="",F3505=""),"",'statement of marks'!$EK86)</f>
        <v/>
      </c>
      <c r="G3512" s="541" t="str">
        <f>IF(OR('statement of marks'!$EK86="",G3505=""),"",'statement of marks'!$EK86)</f>
        <v/>
      </c>
      <c r="H3512" s="341"/>
    </row>
    <row r="3513" spans="1:8" ht="17" customHeight="1">
      <c r="A3513" s="339"/>
      <c r="B3513" s="342" t="s">
        <v>649</v>
      </c>
      <c r="C3513" s="542" t="str">
        <f>C3505</f>
        <v/>
      </c>
      <c r="D3513" s="542" t="str">
        <f>D3505</f>
        <v/>
      </c>
      <c r="E3513" s="542" t="str">
        <f>E3505</f>
        <v/>
      </c>
      <c r="F3513" s="542" t="str">
        <f>F3505</f>
        <v/>
      </c>
      <c r="G3513" s="542" t="str">
        <f>G3505</f>
        <v/>
      </c>
      <c r="H3513" s="341"/>
    </row>
    <row r="3514" spans="1:8" ht="17" customHeight="1">
      <c r="A3514" s="339"/>
      <c r="B3514" s="368" t="str">
        <f>'statement of marks'!$EP$5</f>
        <v>Nk= mifLFkfr</v>
      </c>
      <c r="C3514" s="543"/>
      <c r="D3514" s="543"/>
      <c r="E3514" s="544" t="str">
        <f>IF(OR('statement of marks'!$EP86="",E3505=""),"",'statement of marks'!$EP86)</f>
        <v/>
      </c>
      <c r="F3514" s="544" t="str">
        <f>IF(OR('statement of marks'!$EP86="",F3505=""),"",'statement of marks'!$EP86)</f>
        <v/>
      </c>
      <c r="G3514" s="544" t="str">
        <f>IF(OR('statement of marks'!$EP86="",G3505=""),"",'statement of marks'!$EP86)</f>
        <v/>
      </c>
      <c r="H3514" s="341"/>
    </row>
    <row r="3515" spans="1:8" ht="17" customHeight="1">
      <c r="A3515" s="339"/>
      <c r="B3515" s="368" t="str">
        <f>'statement of marks'!$EO$5</f>
        <v>dqy ehfVax</v>
      </c>
      <c r="C3515" s="545"/>
      <c r="D3515" s="545"/>
      <c r="E3515" s="545" t="str">
        <f>IF(OR('statement of marks'!$EO86="",E3505=""),"",'statement of marks'!$EO86)</f>
        <v/>
      </c>
      <c r="F3515" s="545" t="str">
        <f>IF(OR('statement of marks'!$EO86="",F3505=""),"",'statement of marks'!$EO86)</f>
        <v/>
      </c>
      <c r="G3515" s="545" t="str">
        <f>IF(OR('statement of marks'!$EO86="",G3505=""),"",'statement of marks'!$EO86)</f>
        <v/>
      </c>
      <c r="H3515" s="341"/>
    </row>
    <row r="3516" spans="1:8" ht="17" customHeight="1">
      <c r="A3516" s="339"/>
      <c r="B3516" s="368" t="s">
        <v>620</v>
      </c>
      <c r="C3516" s="545" t="str">
        <f>IF(OR(C3514="",C3515=""),"",C3514/C3515*100)</f>
        <v/>
      </c>
      <c r="D3516" s="545" t="str">
        <f t="shared" ref="D3516:G3516" si="82">IF(OR(D3514="",D3515=""),"",D3514/D3515*100)</f>
        <v/>
      </c>
      <c r="E3516" s="545" t="str">
        <f t="shared" si="82"/>
        <v/>
      </c>
      <c r="F3516" s="545" t="str">
        <f t="shared" si="82"/>
        <v/>
      </c>
      <c r="G3516" s="545" t="str">
        <f t="shared" si="82"/>
        <v/>
      </c>
      <c r="H3516" s="341"/>
    </row>
    <row r="3517" spans="1:8" ht="17" customHeight="1">
      <c r="A3517" s="339"/>
      <c r="B3517" s="368" t="s">
        <v>621</v>
      </c>
      <c r="C3517" s="545"/>
      <c r="D3517" s="545"/>
      <c r="E3517" s="545"/>
      <c r="F3517" s="545"/>
      <c r="G3517" s="545"/>
      <c r="H3517" s="341"/>
    </row>
    <row r="3518" spans="1:8" ht="17" customHeight="1">
      <c r="A3518" s="339"/>
      <c r="B3518" s="369" t="s">
        <v>618</v>
      </c>
      <c r="C3518" s="1126" t="str">
        <f>IF('statement of marks'!EY86="","",'statement of marks'!EY86)</f>
        <v/>
      </c>
      <c r="D3518" s="1127"/>
      <c r="E3518" s="1127"/>
      <c r="F3518" s="1127"/>
      <c r="G3518" s="1127"/>
      <c r="H3518" s="1128"/>
    </row>
    <row r="3519" spans="1:8" ht="17" customHeight="1">
      <c r="A3519" s="1098"/>
      <c r="B3519" s="1099"/>
      <c r="C3519" s="1090"/>
      <c r="D3519" s="1090"/>
      <c r="E3519" s="1090"/>
      <c r="F3519" s="1091"/>
      <c r="G3519" s="1091"/>
      <c r="H3519" s="1092"/>
    </row>
    <row r="3520" spans="1:8" ht="17" customHeight="1" thickBot="1">
      <c r="A3520" s="1096" t="s">
        <v>623</v>
      </c>
      <c r="B3520" s="1097"/>
      <c r="C3520" s="1102" t="s">
        <v>73</v>
      </c>
      <c r="D3520" s="1102"/>
      <c r="E3520" s="1102"/>
      <c r="F3520" s="1103" t="s">
        <v>624</v>
      </c>
      <c r="G3520" s="1103"/>
      <c r="H3520" s="1104"/>
    </row>
    <row r="3521" spans="1:8" ht="17" customHeight="1">
      <c r="A3521" s="1079" t="s">
        <v>592</v>
      </c>
      <c r="B3521" s="1080"/>
      <c r="C3521" s="1080"/>
      <c r="D3521" s="1080"/>
      <c r="E3521" s="1080"/>
      <c r="F3521" s="1080"/>
      <c r="G3521" s="1080"/>
      <c r="H3521" s="1081"/>
    </row>
    <row r="3522" spans="1:8" ht="17" customHeight="1">
      <c r="A3522" s="1082" t="s">
        <v>611</v>
      </c>
      <c r="B3522" s="1083"/>
      <c r="C3522" s="1083"/>
      <c r="D3522" s="1083"/>
      <c r="E3522" s="1083"/>
      <c r="F3522" s="1083"/>
      <c r="G3522" s="1083"/>
      <c r="H3522" s="1084"/>
    </row>
    <row r="3523" spans="1:8" ht="17" customHeight="1">
      <c r="A3523" s="339"/>
      <c r="B3523" s="1085" t="s">
        <v>74</v>
      </c>
      <c r="C3523" s="1085"/>
      <c r="D3523" s="527">
        <f>YEAR(details!F87)</f>
        <v>1900</v>
      </c>
      <c r="E3523" s="528" t="s">
        <v>594</v>
      </c>
      <c r="F3523" s="527" t="str">
        <f>'statement of marks'!$F$3</f>
        <v>2015-16</v>
      </c>
      <c r="G3523" s="1085" t="s">
        <v>595</v>
      </c>
      <c r="H3523" s="1086"/>
    </row>
    <row r="3524" spans="1:8" ht="17" customHeight="1">
      <c r="A3524" s="339"/>
      <c r="B3524" s="1062" t="s">
        <v>593</v>
      </c>
      <c r="C3524" s="1063"/>
      <c r="D3524" s="1077" t="str">
        <f>'statement of marks'!$A$1</f>
        <v>jk- ck- ek/;fed fo|ky; uohu] fuEckgsM+k</v>
      </c>
      <c r="E3524" s="1077"/>
      <c r="F3524" s="1077"/>
      <c r="G3524" s="1077"/>
      <c r="H3524" s="1078"/>
    </row>
    <row r="3525" spans="1:8" ht="17" customHeight="1">
      <c r="A3525" s="339"/>
      <c r="B3525" s="1062" t="str">
        <f>'statement of marks'!$H$3</f>
        <v>fo|ky; dk Mk;l dksM+ →</v>
      </c>
      <c r="C3525" s="1063"/>
      <c r="D3525" s="1073" t="str">
        <f>'statement of marks'!$I$3</f>
        <v>00001</v>
      </c>
      <c r="E3525" s="1074"/>
      <c r="F3525" s="1075"/>
      <c r="G3525" s="1075"/>
      <c r="H3525" s="1076"/>
    </row>
    <row r="3526" spans="1:8" ht="17" customHeight="1">
      <c r="A3526" s="339"/>
      <c r="B3526" s="1062" t="s">
        <v>579</v>
      </c>
      <c r="C3526" s="1063"/>
      <c r="D3526" s="1077" t="str">
        <f>IF('statement of marks'!H87="","",'statement of marks'!H87)</f>
        <v>v 081</v>
      </c>
      <c r="E3526" s="1077"/>
      <c r="F3526" s="1077"/>
      <c r="G3526" s="1077"/>
      <c r="H3526" s="1078"/>
    </row>
    <row r="3527" spans="1:8" ht="17" customHeight="1">
      <c r="A3527" s="339"/>
      <c r="B3527" s="1062" t="s">
        <v>596</v>
      </c>
      <c r="C3527" s="1063"/>
      <c r="D3527" s="529" t="str">
        <f>IF('statement of marks'!C87="B","Nk=",IF('statement of marks'!C87="G","Nk=k",""))</f>
        <v/>
      </c>
      <c r="E3527" s="529" t="s">
        <v>585</v>
      </c>
      <c r="F3527" s="1111" t="str">
        <f>IF('statement of marks'!B87="","",'statement of marks'!B87)</f>
        <v/>
      </c>
      <c r="G3527" s="1111"/>
      <c r="H3527" s="1112"/>
    </row>
    <row r="3528" spans="1:8" ht="17" customHeight="1">
      <c r="A3528" s="339"/>
      <c r="B3528" s="1062" t="s">
        <v>581</v>
      </c>
      <c r="C3528" s="1063"/>
      <c r="D3528" s="1077" t="str">
        <f>IF('statement of marks'!J87="","",'statement of marks'!J87)</f>
        <v>l 081</v>
      </c>
      <c r="E3528" s="1077"/>
      <c r="F3528" s="1077"/>
      <c r="G3528" s="1077"/>
      <c r="H3528" s="1078"/>
    </row>
    <row r="3529" spans="1:8" ht="17" customHeight="1">
      <c r="A3529" s="339"/>
      <c r="B3529" s="1062" t="s">
        <v>580</v>
      </c>
      <c r="C3529" s="1063"/>
      <c r="D3529" s="1077" t="str">
        <f>IF('statement of marks'!I87="","",'statement of marks'!I87)</f>
        <v>c 081</v>
      </c>
      <c r="E3529" s="1077"/>
      <c r="F3529" s="1077"/>
      <c r="G3529" s="1077"/>
      <c r="H3529" s="1078"/>
    </row>
    <row r="3530" spans="1:8" ht="17" customHeight="1">
      <c r="A3530" s="339"/>
      <c r="B3530" s="1062" t="s">
        <v>598</v>
      </c>
      <c r="C3530" s="1063"/>
      <c r="D3530" s="1077" t="str">
        <f>IF(details!M87="","",details!M87)</f>
        <v/>
      </c>
      <c r="E3530" s="1077"/>
      <c r="F3530" s="1077"/>
      <c r="G3530" s="1077"/>
      <c r="H3530" s="1078"/>
    </row>
    <row r="3531" spans="1:8" ht="17" customHeight="1">
      <c r="A3531" s="339"/>
      <c r="B3531" s="1062" t="s">
        <v>648</v>
      </c>
      <c r="C3531" s="1063"/>
      <c r="D3531" s="1077" t="str">
        <f>IF(details!N87="","",details!N87)</f>
        <v/>
      </c>
      <c r="E3531" s="1077"/>
      <c r="F3531" s="1077"/>
      <c r="G3531" s="1077"/>
      <c r="H3531" s="1078"/>
    </row>
    <row r="3532" spans="1:8" ht="17" customHeight="1">
      <c r="A3532" s="339"/>
      <c r="B3532" s="1062" t="s">
        <v>71</v>
      </c>
      <c r="C3532" s="1063"/>
      <c r="D3532" s="530">
        <f>'statement of marks'!$D$3</f>
        <v>3</v>
      </c>
      <c r="E3532" s="531" t="s">
        <v>583</v>
      </c>
      <c r="F3532" s="530" t="str">
        <f>IF('statement of marks'!E87="","",'statement of marks'!E87)</f>
        <v/>
      </c>
      <c r="G3532" s="531" t="s">
        <v>597</v>
      </c>
      <c r="H3532" s="340" t="str">
        <f>IF(details!F87="","",details!F87)</f>
        <v/>
      </c>
    </row>
    <row r="3533" spans="1:8" ht="17" customHeight="1">
      <c r="A3533" s="339"/>
      <c r="B3533" s="1062" t="s">
        <v>587</v>
      </c>
      <c r="C3533" s="1063"/>
      <c r="D3533" s="1115" t="str">
        <f>IF('statement of marks'!F87="","",'statement of marks'!F87)</f>
        <v/>
      </c>
      <c r="E3533" s="1115"/>
      <c r="F3533" s="1115"/>
      <c r="G3533" s="1115"/>
      <c r="H3533" s="1116"/>
    </row>
    <row r="3534" spans="1:8" ht="17" customHeight="1">
      <c r="A3534" s="339"/>
      <c r="B3534" s="1062" t="s">
        <v>588</v>
      </c>
      <c r="C3534" s="1063"/>
      <c r="D3534" s="1117" t="str">
        <f>IF('statement of marks'!G87="","",'statement of marks'!G87)</f>
        <v/>
      </c>
      <c r="E3534" s="1117"/>
      <c r="F3534" s="1117"/>
      <c r="G3534" s="1117"/>
      <c r="H3534" s="1118"/>
    </row>
    <row r="3535" spans="1:8" ht="17" customHeight="1">
      <c r="A3535" s="339"/>
      <c r="B3535" s="1087" t="s">
        <v>599</v>
      </c>
      <c r="C3535" s="1088"/>
      <c r="D3535" s="1088"/>
      <c r="E3535" s="1089"/>
      <c r="F3535" s="1119" t="str">
        <f>IF(details!P87="","",details!P87)</f>
        <v/>
      </c>
      <c r="G3535" s="1119"/>
      <c r="H3535" s="1120"/>
    </row>
    <row r="3536" spans="1:8" ht="17" customHeight="1">
      <c r="A3536" s="339"/>
      <c r="B3536" s="1062" t="s">
        <v>603</v>
      </c>
      <c r="C3536" s="1063"/>
      <c r="D3536" s="1077" t="str">
        <f>IF(details!L87="","",details!L87)</f>
        <v>Ik 081</v>
      </c>
      <c r="E3536" s="1077"/>
      <c r="F3536" s="1077"/>
      <c r="G3536" s="1077"/>
      <c r="H3536" s="1078"/>
    </row>
    <row r="3537" spans="1:8" ht="17" customHeight="1">
      <c r="A3537" s="339"/>
      <c r="B3537" s="1062" t="s">
        <v>604</v>
      </c>
      <c r="C3537" s="1063"/>
      <c r="D3537" s="1077" t="str">
        <f>IF(details!O87="","",details!O87)</f>
        <v/>
      </c>
      <c r="E3537" s="1077"/>
      <c r="F3537" s="1077"/>
      <c r="G3537" s="1077"/>
      <c r="H3537" s="1078"/>
    </row>
    <row r="3538" spans="1:8" ht="17" customHeight="1">
      <c r="A3538" s="339"/>
      <c r="B3538" s="1062" t="s">
        <v>605</v>
      </c>
      <c r="C3538" s="1063"/>
      <c r="D3538" s="532" t="str">
        <f>IF('statement of marks'!ER87="mRrh.kZ",'statement of marks'!$D$3,"")</f>
        <v/>
      </c>
      <c r="E3538" s="1065" t="s">
        <v>606</v>
      </c>
      <c r="F3538" s="1065"/>
      <c r="G3538" s="1113" t="str">
        <f>IF(D3538="","",D3538+1)</f>
        <v/>
      </c>
      <c r="H3538" s="1114"/>
    </row>
    <row r="3539" spans="1:8" ht="17" customHeight="1">
      <c r="A3539" s="339"/>
      <c r="B3539" s="1062" t="s">
        <v>607</v>
      </c>
      <c r="C3539" s="1063"/>
      <c r="D3539" s="1129">
        <f>IF(details!$L$4="","",details!$L$4)</f>
        <v>42460</v>
      </c>
      <c r="E3539" s="1130"/>
      <c r="F3539" s="1121"/>
      <c r="G3539" s="1121"/>
      <c r="H3539" s="1122"/>
    </row>
    <row r="3540" spans="1:8" ht="17" customHeight="1">
      <c r="A3540" s="339"/>
      <c r="B3540" s="1121"/>
      <c r="C3540" s="1121"/>
      <c r="D3540" s="1066"/>
      <c r="E3540" s="1067"/>
      <c r="F3540" s="1124"/>
      <c r="G3540" s="1124"/>
      <c r="H3540" s="1125"/>
    </row>
    <row r="3541" spans="1:8" ht="17" customHeight="1">
      <c r="A3541" s="339"/>
      <c r="B3541" s="1121" t="str">
        <f>IF(details!$H$4="","",details!$H$4)</f>
        <v>Jherh js[kk oekZ</v>
      </c>
      <c r="C3541" s="1121"/>
      <c r="D3541" s="1066"/>
      <c r="E3541" s="1067"/>
      <c r="F3541" s="1124" t="str">
        <f>IF(details!$E$4="","",details!$E$4)</f>
        <v>Jh jk/ks';ke tk'kh</v>
      </c>
      <c r="G3541" s="1124"/>
      <c r="H3541" s="1125"/>
    </row>
    <row r="3542" spans="1:8" ht="17" customHeight="1">
      <c r="A3542" s="1123" t="s">
        <v>608</v>
      </c>
      <c r="B3542" s="1124"/>
      <c r="C3542" s="1124"/>
      <c r="D3542" s="1064" t="s">
        <v>609</v>
      </c>
      <c r="E3542" s="1064"/>
      <c r="F3542" s="1124" t="s">
        <v>610</v>
      </c>
      <c r="G3542" s="1124"/>
      <c r="H3542" s="1125"/>
    </row>
    <row r="3543" spans="1:8" ht="17" customHeight="1">
      <c r="A3543" s="1082" t="s">
        <v>619</v>
      </c>
      <c r="B3543" s="1083"/>
      <c r="C3543" s="1083"/>
      <c r="D3543" s="1083"/>
      <c r="E3543" s="1083"/>
      <c r="F3543" s="1083"/>
      <c r="G3543" s="1083"/>
      <c r="H3543" s="1084"/>
    </row>
    <row r="3544" spans="1:8" ht="17" customHeight="1">
      <c r="A3544" s="339"/>
      <c r="B3544" s="369" t="s">
        <v>579</v>
      </c>
      <c r="C3544" s="1077" t="str">
        <f>IF('statement of marks'!H87="","",'statement of marks'!H87)</f>
        <v>v 081</v>
      </c>
      <c r="D3544" s="1077"/>
      <c r="E3544" s="1077"/>
      <c r="F3544" s="1077"/>
      <c r="G3544" s="1077"/>
      <c r="H3544" s="1078"/>
    </row>
    <row r="3545" spans="1:8" ht="17" customHeight="1">
      <c r="A3545" s="339"/>
      <c r="B3545" s="369" t="s">
        <v>580</v>
      </c>
      <c r="C3545" s="1077" t="str">
        <f>IF('statement of marks'!I87="","",'statement of marks'!I87)</f>
        <v>c 081</v>
      </c>
      <c r="D3545" s="1077"/>
      <c r="E3545" s="1077"/>
      <c r="F3545" s="1077"/>
      <c r="G3545" s="1077"/>
      <c r="H3545" s="1078"/>
    </row>
    <row r="3546" spans="1:8" ht="17" customHeight="1">
      <c r="A3546" s="339"/>
      <c r="B3546" s="369" t="s">
        <v>581</v>
      </c>
      <c r="C3546" s="1077" t="str">
        <f>IF('statement of marks'!J87="","",'statement of marks'!J87)</f>
        <v>l 081</v>
      </c>
      <c r="D3546" s="1077"/>
      <c r="E3546" s="1077"/>
      <c r="F3546" s="1077"/>
      <c r="G3546" s="1077"/>
      <c r="H3546" s="1078"/>
    </row>
    <row r="3547" spans="1:8" ht="17" customHeight="1">
      <c r="A3547" s="339"/>
      <c r="B3547" s="369" t="s">
        <v>587</v>
      </c>
      <c r="C3547" s="533" t="str">
        <f>IF('statement of marks'!F87="","",'statement of marks'!F87)</f>
        <v/>
      </c>
      <c r="D3547" s="534" t="s">
        <v>622</v>
      </c>
      <c r="E3547" s="1117" t="str">
        <f>IF('statement of marks'!G87="","",'statement of marks'!G87)</f>
        <v/>
      </c>
      <c r="F3547" s="1117"/>
      <c r="G3547" s="1117"/>
      <c r="H3547" s="1118"/>
    </row>
    <row r="3548" spans="1:8" ht="17" customHeight="1">
      <c r="A3548" s="339"/>
      <c r="B3548" s="369" t="s">
        <v>584</v>
      </c>
      <c r="C3548" s="535" t="s">
        <v>612</v>
      </c>
      <c r="D3548" s="536" t="s">
        <v>613</v>
      </c>
      <c r="E3548" s="536" t="s">
        <v>614</v>
      </c>
      <c r="F3548" s="536" t="s">
        <v>615</v>
      </c>
      <c r="G3548" s="536" t="s">
        <v>616</v>
      </c>
      <c r="H3548" s="341"/>
    </row>
    <row r="3549" spans="1:8" ht="17" customHeight="1">
      <c r="A3549" s="339"/>
      <c r="B3549" s="368" t="s">
        <v>617</v>
      </c>
      <c r="C3549" s="537" t="str">
        <f>IF(AND('statement of marks'!$D$3=1,'statement of marks'!ER87="mRrh.kZ"),'statement of marks'!$F$3,"")</f>
        <v/>
      </c>
      <c r="D3549" s="537" t="str">
        <f>IF(AND('statement of marks'!$D$3=2,'statement of marks'!ER87="mRrh.kZ"),'statement of marks'!$F$3,"")</f>
        <v/>
      </c>
      <c r="E3549" s="537" t="str">
        <f>IF(AND('statement of marks'!$D$3=3,'statement of marks'!ER87="mRrh.kZ"),'statement of marks'!$F$3,"")</f>
        <v/>
      </c>
      <c r="F3549" s="537" t="str">
        <f>IF(AND('statement of marks'!$D$3=4,'statement of marks'!ER87="mRrh.kZ"),'statement of marks'!$F$3,"")</f>
        <v/>
      </c>
      <c r="G3549" s="537" t="str">
        <f>IF(AND('statement of marks'!$D$3=5,'statement of marks'!ER87="mRrh.kZ"),'statement of marks'!$F$3,"")</f>
        <v/>
      </c>
      <c r="H3549" s="341"/>
    </row>
    <row r="3550" spans="1:8" ht="17" customHeight="1">
      <c r="A3550" s="339"/>
      <c r="B3550" s="368" t="str">
        <f>'statement of marks'!$DQ$5</f>
        <v>fgUnh</v>
      </c>
      <c r="C3550" s="538"/>
      <c r="D3550" s="539"/>
      <c r="E3550" s="540" t="str">
        <f>IF(OR('statement of marks'!$DS87="",E3549=""),"",'statement of marks'!$DS87)</f>
        <v/>
      </c>
      <c r="F3550" s="540" t="str">
        <f>IF(OR('statement of marks'!$DS87="",F3549=""),"",'statement of marks'!$DS87)</f>
        <v/>
      </c>
      <c r="G3550" s="540" t="str">
        <f>IF(OR('statement of marks'!$DS87="",G3549=""),"",'statement of marks'!$DS87)</f>
        <v/>
      </c>
      <c r="H3550" s="341"/>
    </row>
    <row r="3551" spans="1:8" ht="17" customHeight="1">
      <c r="A3551" s="339"/>
      <c r="B3551" s="549" t="str">
        <f>'statement of marks'!$DW$5</f>
        <v>mnwZ</v>
      </c>
      <c r="C3551" s="538"/>
      <c r="D3551" s="539"/>
      <c r="E3551" s="540" t="str">
        <f>IF(OR('statement of marks'!$DY87="",E3549=""),"",'statement of marks'!$DY87)</f>
        <v/>
      </c>
      <c r="F3551" s="540" t="str">
        <f>IF(OR('statement of marks'!$DY87="",F3549=""),"",'statement of marks'!$DY87)</f>
        <v/>
      </c>
      <c r="G3551" s="540" t="str">
        <f>IF(OR('statement of marks'!$DY87="",G3549=""),"",'statement of marks'!$DY87)</f>
        <v/>
      </c>
      <c r="H3551" s="341"/>
    </row>
    <row r="3552" spans="1:8" ht="17" customHeight="1">
      <c r="A3552" s="339"/>
      <c r="B3552" s="368" t="str">
        <f>'statement of marks'!$DT$5</f>
        <v>vaxszth</v>
      </c>
      <c r="C3552" s="538"/>
      <c r="D3552" s="539"/>
      <c r="E3552" s="540" t="str">
        <f>IF(OR('statement of marks'!$DV87="",E3549=""),"",'statement of marks'!$DV87)</f>
        <v/>
      </c>
      <c r="F3552" s="540" t="str">
        <f>IF(OR('statement of marks'!$DV87="",F3549=""),"",'statement of marks'!$DV87)</f>
        <v/>
      </c>
      <c r="G3552" s="540" t="str">
        <f>IF(OR('statement of marks'!$DV87="",G3549=""),"",'statement of marks'!$DV87)</f>
        <v/>
      </c>
      <c r="H3552" s="341"/>
    </row>
    <row r="3553" spans="1:8" ht="17" customHeight="1">
      <c r="A3553" s="339"/>
      <c r="B3553" s="368" t="str">
        <f>'statement of marks'!$DZ$5</f>
        <v>xf.kr</v>
      </c>
      <c r="C3553" s="538"/>
      <c r="D3553" s="539"/>
      <c r="E3553" s="540" t="str">
        <f>IF(OR('statement of marks'!$EB87="",E3549=""),"",'statement of marks'!$EB87)</f>
        <v/>
      </c>
      <c r="F3553" s="540" t="str">
        <f>IF(OR('statement of marks'!$EB87="",F3549=""),"",'statement of marks'!$EB87)</f>
        <v/>
      </c>
      <c r="G3553" s="540" t="str">
        <f>IF(OR('statement of marks'!$EB87="",G3549=""),"",'statement of marks'!$EB87)</f>
        <v/>
      </c>
      <c r="H3553" s="341"/>
    </row>
    <row r="3554" spans="1:8" ht="17" customHeight="1">
      <c r="A3554" s="339"/>
      <c r="B3554" s="368" t="str">
        <f>'statement of marks'!$EC$5</f>
        <v>Ik;kZoj.k v/;;u</v>
      </c>
      <c r="C3554" s="538"/>
      <c r="D3554" s="539"/>
      <c r="E3554" s="540" t="str">
        <f>IF(OR('statement of marks'!$EE87="",E3550=""),"",'statement of marks'!$EE87)</f>
        <v/>
      </c>
      <c r="F3554" s="540" t="str">
        <f>IF(OR('statement of marks'!$EE87="",F3550=""),"",'statement of marks'!$EE87)</f>
        <v/>
      </c>
      <c r="G3554" s="540" t="str">
        <f>IF(OR('statement of marks'!$EE87="",G3550=""),"",'statement of marks'!$EE87)</f>
        <v/>
      </c>
      <c r="H3554" s="341"/>
    </row>
    <row r="3555" spans="1:8" ht="17" customHeight="1">
      <c r="A3555" s="339"/>
      <c r="B3555" s="368" t="str">
        <f>'statement of marks'!$EF$5</f>
        <v>dk;kZuqHko</v>
      </c>
      <c r="C3555" s="538"/>
      <c r="D3555" s="539"/>
      <c r="E3555" s="540" t="str">
        <f>IF(OR('statement of marks'!$EH87="",E3549=""),"",'statement of marks'!$EH87)</f>
        <v/>
      </c>
      <c r="F3555" s="540" t="str">
        <f>IF(OR('statement of marks'!$EH87="",F3549=""),"",'statement of marks'!$EH87)</f>
        <v/>
      </c>
      <c r="G3555" s="540" t="str">
        <f>IF(OR('statement of marks'!$EH87="",G3549=""),"",'statement of marks'!$EH87)</f>
        <v/>
      </c>
      <c r="H3555" s="341"/>
    </row>
    <row r="3556" spans="1:8" ht="17" customHeight="1">
      <c r="A3556" s="339"/>
      <c r="B3556" s="368" t="str">
        <f>'statement of marks'!$EI$5</f>
        <v>dyk f'k{kk</v>
      </c>
      <c r="C3556" s="538"/>
      <c r="D3556" s="539"/>
      <c r="E3556" s="541" t="str">
        <f>IF(OR('statement of marks'!$EK87="",E3549=""),"",'statement of marks'!$EK87)</f>
        <v/>
      </c>
      <c r="F3556" s="541" t="str">
        <f>IF(OR('statement of marks'!$EK87="",F3549=""),"",'statement of marks'!$EK87)</f>
        <v/>
      </c>
      <c r="G3556" s="541" t="str">
        <f>IF(OR('statement of marks'!$EK87="",G3549=""),"",'statement of marks'!$EK87)</f>
        <v/>
      </c>
      <c r="H3556" s="341"/>
    </row>
    <row r="3557" spans="1:8" ht="17" customHeight="1">
      <c r="A3557" s="339"/>
      <c r="B3557" s="342" t="s">
        <v>649</v>
      </c>
      <c r="C3557" s="542" t="str">
        <f>C3549</f>
        <v/>
      </c>
      <c r="D3557" s="542" t="str">
        <f>D3549</f>
        <v/>
      </c>
      <c r="E3557" s="542" t="str">
        <f>E3549</f>
        <v/>
      </c>
      <c r="F3557" s="542" t="str">
        <f>F3549</f>
        <v/>
      </c>
      <c r="G3557" s="542" t="str">
        <f>G3549</f>
        <v/>
      </c>
      <c r="H3557" s="341"/>
    </row>
    <row r="3558" spans="1:8" ht="17" customHeight="1">
      <c r="A3558" s="339"/>
      <c r="B3558" s="368" t="str">
        <f>'statement of marks'!$EP$5</f>
        <v>Nk= mifLFkfr</v>
      </c>
      <c r="C3558" s="543"/>
      <c r="D3558" s="543"/>
      <c r="E3558" s="544" t="str">
        <f>IF(OR('statement of marks'!$EP87="",E3549=""),"",'statement of marks'!$EP87)</f>
        <v/>
      </c>
      <c r="F3558" s="544" t="str">
        <f>IF(OR('statement of marks'!$EP87="",F3549=""),"",'statement of marks'!$EP87)</f>
        <v/>
      </c>
      <c r="G3558" s="544" t="str">
        <f>IF(OR('statement of marks'!$EP87="",G3549=""),"",'statement of marks'!$EP87)</f>
        <v/>
      </c>
      <c r="H3558" s="341"/>
    </row>
    <row r="3559" spans="1:8" ht="17" customHeight="1">
      <c r="A3559" s="339"/>
      <c r="B3559" s="368" t="str">
        <f>'statement of marks'!$EO$5</f>
        <v>dqy ehfVax</v>
      </c>
      <c r="C3559" s="545"/>
      <c r="D3559" s="545"/>
      <c r="E3559" s="545" t="str">
        <f>IF(OR('statement of marks'!$EO87="",E3549=""),"",'statement of marks'!$EO87)</f>
        <v/>
      </c>
      <c r="F3559" s="545" t="str">
        <f>IF(OR('statement of marks'!$EO87="",F3549=""),"",'statement of marks'!$EO87)</f>
        <v/>
      </c>
      <c r="G3559" s="545" t="str">
        <f>IF(OR('statement of marks'!$EO87="",G3549=""),"",'statement of marks'!$EO87)</f>
        <v/>
      </c>
      <c r="H3559" s="341"/>
    </row>
    <row r="3560" spans="1:8" ht="17" customHeight="1">
      <c r="A3560" s="339"/>
      <c r="B3560" s="368" t="s">
        <v>620</v>
      </c>
      <c r="C3560" s="545" t="str">
        <f>IF(OR(C3558="",C3559=""),"",C3558/C3559*100)</f>
        <v/>
      </c>
      <c r="D3560" s="545" t="str">
        <f t="shared" ref="D3560:G3560" si="83">IF(OR(D3558="",D3559=""),"",D3558/D3559*100)</f>
        <v/>
      </c>
      <c r="E3560" s="545" t="str">
        <f t="shared" si="83"/>
        <v/>
      </c>
      <c r="F3560" s="545" t="str">
        <f t="shared" si="83"/>
        <v/>
      </c>
      <c r="G3560" s="545" t="str">
        <f t="shared" si="83"/>
        <v/>
      </c>
      <c r="H3560" s="341"/>
    </row>
    <row r="3561" spans="1:8" ht="17" customHeight="1">
      <c r="A3561" s="339"/>
      <c r="B3561" s="368" t="s">
        <v>621</v>
      </c>
      <c r="C3561" s="545"/>
      <c r="D3561" s="545"/>
      <c r="E3561" s="545"/>
      <c r="F3561" s="545"/>
      <c r="G3561" s="545"/>
      <c r="H3561" s="341"/>
    </row>
    <row r="3562" spans="1:8" ht="17" customHeight="1">
      <c r="A3562" s="339"/>
      <c r="B3562" s="369" t="s">
        <v>618</v>
      </c>
      <c r="C3562" s="1126" t="str">
        <f>IF('statement of marks'!EY87="","",'statement of marks'!EY87)</f>
        <v/>
      </c>
      <c r="D3562" s="1127"/>
      <c r="E3562" s="1127"/>
      <c r="F3562" s="1127"/>
      <c r="G3562" s="1127"/>
      <c r="H3562" s="1128"/>
    </row>
    <row r="3563" spans="1:8" ht="17" customHeight="1">
      <c r="A3563" s="1098"/>
      <c r="B3563" s="1099"/>
      <c r="C3563" s="1090"/>
      <c r="D3563" s="1090"/>
      <c r="E3563" s="1090"/>
      <c r="F3563" s="1091"/>
      <c r="G3563" s="1091"/>
      <c r="H3563" s="1092"/>
    </row>
    <row r="3564" spans="1:8" ht="17" customHeight="1" thickBot="1">
      <c r="A3564" s="1096" t="s">
        <v>623</v>
      </c>
      <c r="B3564" s="1097"/>
      <c r="C3564" s="1102" t="s">
        <v>73</v>
      </c>
      <c r="D3564" s="1102"/>
      <c r="E3564" s="1102"/>
      <c r="F3564" s="1103" t="s">
        <v>624</v>
      </c>
      <c r="G3564" s="1103"/>
      <c r="H3564" s="1104"/>
    </row>
    <row r="3565" spans="1:8" ht="17" customHeight="1">
      <c r="A3565" s="1079" t="s">
        <v>592</v>
      </c>
      <c r="B3565" s="1080"/>
      <c r="C3565" s="1080"/>
      <c r="D3565" s="1080"/>
      <c r="E3565" s="1080"/>
      <c r="F3565" s="1080"/>
      <c r="G3565" s="1080"/>
      <c r="H3565" s="1081"/>
    </row>
    <row r="3566" spans="1:8" ht="17" customHeight="1">
      <c r="A3566" s="1082" t="s">
        <v>611</v>
      </c>
      <c r="B3566" s="1083"/>
      <c r="C3566" s="1083"/>
      <c r="D3566" s="1083"/>
      <c r="E3566" s="1083"/>
      <c r="F3566" s="1083"/>
      <c r="G3566" s="1083"/>
      <c r="H3566" s="1084"/>
    </row>
    <row r="3567" spans="1:8" ht="17" customHeight="1">
      <c r="A3567" s="339"/>
      <c r="B3567" s="1085" t="s">
        <v>74</v>
      </c>
      <c r="C3567" s="1085"/>
      <c r="D3567" s="527">
        <f>YEAR(details!F88)</f>
        <v>1900</v>
      </c>
      <c r="E3567" s="528" t="s">
        <v>594</v>
      </c>
      <c r="F3567" s="527" t="str">
        <f>'statement of marks'!$F$3</f>
        <v>2015-16</v>
      </c>
      <c r="G3567" s="1085" t="s">
        <v>595</v>
      </c>
      <c r="H3567" s="1086"/>
    </row>
    <row r="3568" spans="1:8" ht="17" customHeight="1">
      <c r="A3568" s="339"/>
      <c r="B3568" s="1062" t="s">
        <v>593</v>
      </c>
      <c r="C3568" s="1063"/>
      <c r="D3568" s="1077" t="str">
        <f>'statement of marks'!$A$1</f>
        <v>jk- ck- ek/;fed fo|ky; uohu] fuEckgsM+k</v>
      </c>
      <c r="E3568" s="1077"/>
      <c r="F3568" s="1077"/>
      <c r="G3568" s="1077"/>
      <c r="H3568" s="1078"/>
    </row>
    <row r="3569" spans="1:8" ht="17" customHeight="1">
      <c r="A3569" s="339"/>
      <c r="B3569" s="1062" t="str">
        <f>'statement of marks'!$H$3</f>
        <v>fo|ky; dk Mk;l dksM+ →</v>
      </c>
      <c r="C3569" s="1063"/>
      <c r="D3569" s="1073" t="str">
        <f>'statement of marks'!$I$3</f>
        <v>00001</v>
      </c>
      <c r="E3569" s="1074"/>
      <c r="F3569" s="1075"/>
      <c r="G3569" s="1075"/>
      <c r="H3569" s="1076"/>
    </row>
    <row r="3570" spans="1:8" ht="17" customHeight="1">
      <c r="A3570" s="339"/>
      <c r="B3570" s="1062" t="s">
        <v>579</v>
      </c>
      <c r="C3570" s="1063"/>
      <c r="D3570" s="1077" t="str">
        <f>IF('statement of marks'!H88="","",'statement of marks'!H88)</f>
        <v>v 082</v>
      </c>
      <c r="E3570" s="1077"/>
      <c r="F3570" s="1077"/>
      <c r="G3570" s="1077"/>
      <c r="H3570" s="1078"/>
    </row>
    <row r="3571" spans="1:8" ht="17" customHeight="1">
      <c r="A3571" s="339"/>
      <c r="B3571" s="1062" t="s">
        <v>596</v>
      </c>
      <c r="C3571" s="1063"/>
      <c r="D3571" s="529" t="str">
        <f>IF('statement of marks'!C88="B","Nk=",IF('statement of marks'!C88="G","Nk=k",""))</f>
        <v/>
      </c>
      <c r="E3571" s="529" t="s">
        <v>585</v>
      </c>
      <c r="F3571" s="1111" t="str">
        <f>IF('statement of marks'!B88="","",'statement of marks'!B88)</f>
        <v/>
      </c>
      <c r="G3571" s="1111"/>
      <c r="H3571" s="1112"/>
    </row>
    <row r="3572" spans="1:8" ht="17" customHeight="1">
      <c r="A3572" s="339"/>
      <c r="B3572" s="1062" t="s">
        <v>581</v>
      </c>
      <c r="C3572" s="1063"/>
      <c r="D3572" s="1077" t="str">
        <f>IF('statement of marks'!J88="","",'statement of marks'!J88)</f>
        <v>l 082</v>
      </c>
      <c r="E3572" s="1077"/>
      <c r="F3572" s="1077"/>
      <c r="G3572" s="1077"/>
      <c r="H3572" s="1078"/>
    </row>
    <row r="3573" spans="1:8" ht="17" customHeight="1">
      <c r="A3573" s="339"/>
      <c r="B3573" s="1062" t="s">
        <v>580</v>
      </c>
      <c r="C3573" s="1063"/>
      <c r="D3573" s="1077" t="str">
        <f>IF('statement of marks'!I88="","",'statement of marks'!I88)</f>
        <v>c 082</v>
      </c>
      <c r="E3573" s="1077"/>
      <c r="F3573" s="1077"/>
      <c r="G3573" s="1077"/>
      <c r="H3573" s="1078"/>
    </row>
    <row r="3574" spans="1:8" ht="17" customHeight="1">
      <c r="A3574" s="339"/>
      <c r="B3574" s="1062" t="s">
        <v>598</v>
      </c>
      <c r="C3574" s="1063"/>
      <c r="D3574" s="1077" t="str">
        <f>IF(details!M88="","",details!M88)</f>
        <v/>
      </c>
      <c r="E3574" s="1077"/>
      <c r="F3574" s="1077"/>
      <c r="G3574" s="1077"/>
      <c r="H3574" s="1078"/>
    </row>
    <row r="3575" spans="1:8" ht="17" customHeight="1">
      <c r="A3575" s="339"/>
      <c r="B3575" s="1062" t="s">
        <v>648</v>
      </c>
      <c r="C3575" s="1063"/>
      <c r="D3575" s="1077" t="str">
        <f>IF(details!N88="","",details!N88)</f>
        <v/>
      </c>
      <c r="E3575" s="1077"/>
      <c r="F3575" s="1077"/>
      <c r="G3575" s="1077"/>
      <c r="H3575" s="1078"/>
    </row>
    <row r="3576" spans="1:8" ht="17" customHeight="1">
      <c r="A3576" s="339"/>
      <c r="B3576" s="1062" t="s">
        <v>71</v>
      </c>
      <c r="C3576" s="1063"/>
      <c r="D3576" s="530">
        <f>'statement of marks'!$D$3</f>
        <v>3</v>
      </c>
      <c r="E3576" s="531" t="s">
        <v>583</v>
      </c>
      <c r="F3576" s="530" t="str">
        <f>IF('statement of marks'!E88="","",'statement of marks'!E88)</f>
        <v/>
      </c>
      <c r="G3576" s="531" t="s">
        <v>597</v>
      </c>
      <c r="H3576" s="340" t="str">
        <f>IF(details!F88="","",details!F88)</f>
        <v/>
      </c>
    </row>
    <row r="3577" spans="1:8" ht="17" customHeight="1">
      <c r="A3577" s="339"/>
      <c r="B3577" s="1062" t="s">
        <v>587</v>
      </c>
      <c r="C3577" s="1063"/>
      <c r="D3577" s="1115" t="str">
        <f>IF('statement of marks'!F88="","",'statement of marks'!F88)</f>
        <v/>
      </c>
      <c r="E3577" s="1115"/>
      <c r="F3577" s="1115"/>
      <c r="G3577" s="1115"/>
      <c r="H3577" s="1116"/>
    </row>
    <row r="3578" spans="1:8" ht="17" customHeight="1">
      <c r="A3578" s="339"/>
      <c r="B3578" s="1062" t="s">
        <v>588</v>
      </c>
      <c r="C3578" s="1063"/>
      <c r="D3578" s="1117" t="str">
        <f>IF('statement of marks'!G88="","",'statement of marks'!G88)</f>
        <v/>
      </c>
      <c r="E3578" s="1117"/>
      <c r="F3578" s="1117"/>
      <c r="G3578" s="1117"/>
      <c r="H3578" s="1118"/>
    </row>
    <row r="3579" spans="1:8" ht="17" customHeight="1">
      <c r="A3579" s="339"/>
      <c r="B3579" s="1087" t="s">
        <v>599</v>
      </c>
      <c r="C3579" s="1088"/>
      <c r="D3579" s="1088"/>
      <c r="E3579" s="1089"/>
      <c r="F3579" s="1119" t="str">
        <f>IF(details!P88="","",details!P88)</f>
        <v/>
      </c>
      <c r="G3579" s="1119"/>
      <c r="H3579" s="1120"/>
    </row>
    <row r="3580" spans="1:8" ht="17" customHeight="1">
      <c r="A3580" s="339"/>
      <c r="B3580" s="1062" t="s">
        <v>603</v>
      </c>
      <c r="C3580" s="1063"/>
      <c r="D3580" s="1077" t="str">
        <f>IF(details!L88="","",details!L88)</f>
        <v>Ik 082</v>
      </c>
      <c r="E3580" s="1077"/>
      <c r="F3580" s="1077"/>
      <c r="G3580" s="1077"/>
      <c r="H3580" s="1078"/>
    </row>
    <row r="3581" spans="1:8" ht="17" customHeight="1">
      <c r="A3581" s="339"/>
      <c r="B3581" s="1062" t="s">
        <v>604</v>
      </c>
      <c r="C3581" s="1063"/>
      <c r="D3581" s="1077" t="str">
        <f>IF(details!O88="","",details!O88)</f>
        <v/>
      </c>
      <c r="E3581" s="1077"/>
      <c r="F3581" s="1077"/>
      <c r="G3581" s="1077"/>
      <c r="H3581" s="1078"/>
    </row>
    <row r="3582" spans="1:8" ht="17" customHeight="1">
      <c r="A3582" s="339"/>
      <c r="B3582" s="1062" t="s">
        <v>605</v>
      </c>
      <c r="C3582" s="1063"/>
      <c r="D3582" s="532" t="str">
        <f>IF('statement of marks'!ER88="mRrh.kZ",'statement of marks'!$D$3,"")</f>
        <v/>
      </c>
      <c r="E3582" s="1065" t="s">
        <v>606</v>
      </c>
      <c r="F3582" s="1065"/>
      <c r="G3582" s="1113" t="str">
        <f>IF(D3582="","",D3582+1)</f>
        <v/>
      </c>
      <c r="H3582" s="1114"/>
    </row>
    <row r="3583" spans="1:8" ht="17" customHeight="1">
      <c r="A3583" s="339"/>
      <c r="B3583" s="1062" t="s">
        <v>607</v>
      </c>
      <c r="C3583" s="1063"/>
      <c r="D3583" s="1129">
        <f>IF(details!$L$4="","",details!$L$4)</f>
        <v>42460</v>
      </c>
      <c r="E3583" s="1130"/>
      <c r="F3583" s="1121"/>
      <c r="G3583" s="1121"/>
      <c r="H3583" s="1122"/>
    </row>
    <row r="3584" spans="1:8" ht="17" customHeight="1">
      <c r="A3584" s="339"/>
      <c r="B3584" s="1121"/>
      <c r="C3584" s="1121"/>
      <c r="D3584" s="1066"/>
      <c r="E3584" s="1067"/>
      <c r="F3584" s="1124"/>
      <c r="G3584" s="1124"/>
      <c r="H3584" s="1125"/>
    </row>
    <row r="3585" spans="1:8" ht="17" customHeight="1">
      <c r="A3585" s="339"/>
      <c r="B3585" s="1121" t="str">
        <f>IF(details!$H$4="","",details!$H$4)</f>
        <v>Jherh js[kk oekZ</v>
      </c>
      <c r="C3585" s="1121"/>
      <c r="D3585" s="1066"/>
      <c r="E3585" s="1067"/>
      <c r="F3585" s="1124" t="str">
        <f>IF(details!$E$4="","",details!$E$4)</f>
        <v>Jh jk/ks';ke tk'kh</v>
      </c>
      <c r="G3585" s="1124"/>
      <c r="H3585" s="1125"/>
    </row>
    <row r="3586" spans="1:8" ht="17" customHeight="1">
      <c r="A3586" s="1123" t="s">
        <v>608</v>
      </c>
      <c r="B3586" s="1124"/>
      <c r="C3586" s="1124"/>
      <c r="D3586" s="1064" t="s">
        <v>609</v>
      </c>
      <c r="E3586" s="1064"/>
      <c r="F3586" s="1124" t="s">
        <v>610</v>
      </c>
      <c r="G3586" s="1124"/>
      <c r="H3586" s="1125"/>
    </row>
    <row r="3587" spans="1:8" ht="17" customHeight="1">
      <c r="A3587" s="1082" t="s">
        <v>619</v>
      </c>
      <c r="B3587" s="1083"/>
      <c r="C3587" s="1083"/>
      <c r="D3587" s="1083"/>
      <c r="E3587" s="1083"/>
      <c r="F3587" s="1083"/>
      <c r="G3587" s="1083"/>
      <c r="H3587" s="1084"/>
    </row>
    <row r="3588" spans="1:8" ht="17" customHeight="1">
      <c r="A3588" s="339"/>
      <c r="B3588" s="369" t="s">
        <v>579</v>
      </c>
      <c r="C3588" s="1077" t="str">
        <f>IF('statement of marks'!H88="","",'statement of marks'!H88)</f>
        <v>v 082</v>
      </c>
      <c r="D3588" s="1077"/>
      <c r="E3588" s="1077"/>
      <c r="F3588" s="1077"/>
      <c r="G3588" s="1077"/>
      <c r="H3588" s="1078"/>
    </row>
    <row r="3589" spans="1:8" ht="17" customHeight="1">
      <c r="A3589" s="339"/>
      <c r="B3589" s="369" t="s">
        <v>580</v>
      </c>
      <c r="C3589" s="1077" t="str">
        <f>IF('statement of marks'!I88="","",'statement of marks'!I88)</f>
        <v>c 082</v>
      </c>
      <c r="D3589" s="1077"/>
      <c r="E3589" s="1077"/>
      <c r="F3589" s="1077"/>
      <c r="G3589" s="1077"/>
      <c r="H3589" s="1078"/>
    </row>
    <row r="3590" spans="1:8" ht="17" customHeight="1">
      <c r="A3590" s="339"/>
      <c r="B3590" s="369" t="s">
        <v>581</v>
      </c>
      <c r="C3590" s="1077" t="str">
        <f>IF('statement of marks'!J88="","",'statement of marks'!J88)</f>
        <v>l 082</v>
      </c>
      <c r="D3590" s="1077"/>
      <c r="E3590" s="1077"/>
      <c r="F3590" s="1077"/>
      <c r="G3590" s="1077"/>
      <c r="H3590" s="1078"/>
    </row>
    <row r="3591" spans="1:8" ht="17" customHeight="1">
      <c r="A3591" s="339"/>
      <c r="B3591" s="369" t="s">
        <v>587</v>
      </c>
      <c r="C3591" s="533" t="str">
        <f>IF('statement of marks'!F88="","",'statement of marks'!F88)</f>
        <v/>
      </c>
      <c r="D3591" s="534" t="s">
        <v>622</v>
      </c>
      <c r="E3591" s="1117" t="str">
        <f>IF('statement of marks'!G88="","",'statement of marks'!G88)</f>
        <v/>
      </c>
      <c r="F3591" s="1117"/>
      <c r="G3591" s="1117"/>
      <c r="H3591" s="1118"/>
    </row>
    <row r="3592" spans="1:8" ht="17" customHeight="1">
      <c r="A3592" s="339"/>
      <c r="B3592" s="369" t="s">
        <v>584</v>
      </c>
      <c r="C3592" s="535" t="s">
        <v>612</v>
      </c>
      <c r="D3592" s="536" t="s">
        <v>613</v>
      </c>
      <c r="E3592" s="536" t="s">
        <v>614</v>
      </c>
      <c r="F3592" s="536" t="s">
        <v>615</v>
      </c>
      <c r="G3592" s="536" t="s">
        <v>616</v>
      </c>
      <c r="H3592" s="341"/>
    </row>
    <row r="3593" spans="1:8" ht="17" customHeight="1">
      <c r="A3593" s="339"/>
      <c r="B3593" s="368" t="s">
        <v>617</v>
      </c>
      <c r="C3593" s="537" t="str">
        <f>IF(AND('statement of marks'!$D$3=1,'statement of marks'!ER88="mRrh.kZ"),'statement of marks'!$F$3,"")</f>
        <v/>
      </c>
      <c r="D3593" s="537" t="str">
        <f>IF(AND('statement of marks'!$D$3=2,'statement of marks'!ER88="mRrh.kZ"),'statement of marks'!$F$3,"")</f>
        <v/>
      </c>
      <c r="E3593" s="537" t="str">
        <f>IF(AND('statement of marks'!$D$3=3,'statement of marks'!ER88="mRrh.kZ"),'statement of marks'!$F$3,"")</f>
        <v/>
      </c>
      <c r="F3593" s="537" t="str">
        <f>IF(AND('statement of marks'!$D$3=4,'statement of marks'!ER88="mRrh.kZ"),'statement of marks'!$F$3,"")</f>
        <v/>
      </c>
      <c r="G3593" s="537" t="str">
        <f>IF(AND('statement of marks'!$D$3=5,'statement of marks'!ER88="mRrh.kZ"),'statement of marks'!$F$3,"")</f>
        <v/>
      </c>
      <c r="H3593" s="341"/>
    </row>
    <row r="3594" spans="1:8" ht="17" customHeight="1">
      <c r="A3594" s="339"/>
      <c r="B3594" s="368" t="str">
        <f>'statement of marks'!$DQ$5</f>
        <v>fgUnh</v>
      </c>
      <c r="C3594" s="538"/>
      <c r="D3594" s="539"/>
      <c r="E3594" s="540" t="str">
        <f>IF(OR('statement of marks'!$DS88="",E3593=""),"",'statement of marks'!$DS88)</f>
        <v/>
      </c>
      <c r="F3594" s="540" t="str">
        <f>IF(OR('statement of marks'!$DS88="",F3593=""),"",'statement of marks'!$DS88)</f>
        <v/>
      </c>
      <c r="G3594" s="540" t="str">
        <f>IF(OR('statement of marks'!$DS88="",G3593=""),"",'statement of marks'!$DS88)</f>
        <v/>
      </c>
      <c r="H3594" s="341"/>
    </row>
    <row r="3595" spans="1:8" ht="17" customHeight="1">
      <c r="A3595" s="339"/>
      <c r="B3595" s="549" t="str">
        <f>'statement of marks'!$DW$5</f>
        <v>mnwZ</v>
      </c>
      <c r="C3595" s="538"/>
      <c r="D3595" s="539"/>
      <c r="E3595" s="540" t="str">
        <f>IF(OR('statement of marks'!$DY88="",E3593=""),"",'statement of marks'!$DY88)</f>
        <v/>
      </c>
      <c r="F3595" s="540" t="str">
        <f>IF(OR('statement of marks'!$DY88="",F3593=""),"",'statement of marks'!$DY88)</f>
        <v/>
      </c>
      <c r="G3595" s="540" t="str">
        <f>IF(OR('statement of marks'!$DY88="",G3593=""),"",'statement of marks'!$DY88)</f>
        <v/>
      </c>
      <c r="H3595" s="341"/>
    </row>
    <row r="3596" spans="1:8" ht="17" customHeight="1">
      <c r="A3596" s="339"/>
      <c r="B3596" s="368" t="str">
        <f>'statement of marks'!$DT$5</f>
        <v>vaxszth</v>
      </c>
      <c r="C3596" s="538"/>
      <c r="D3596" s="539"/>
      <c r="E3596" s="540" t="str">
        <f>IF(OR('statement of marks'!$DV88="",E3593=""),"",'statement of marks'!$DV88)</f>
        <v/>
      </c>
      <c r="F3596" s="540" t="str">
        <f>IF(OR('statement of marks'!$DV88="",F3593=""),"",'statement of marks'!$DV88)</f>
        <v/>
      </c>
      <c r="G3596" s="540" t="str">
        <f>IF(OR('statement of marks'!$DV88="",G3593=""),"",'statement of marks'!$DV88)</f>
        <v/>
      </c>
      <c r="H3596" s="341"/>
    </row>
    <row r="3597" spans="1:8" ht="17" customHeight="1">
      <c r="A3597" s="339"/>
      <c r="B3597" s="368" t="str">
        <f>'statement of marks'!$DZ$5</f>
        <v>xf.kr</v>
      </c>
      <c r="C3597" s="538"/>
      <c r="D3597" s="539"/>
      <c r="E3597" s="540" t="str">
        <f>IF(OR('statement of marks'!$EB88="",E3593=""),"",'statement of marks'!$EB88)</f>
        <v/>
      </c>
      <c r="F3597" s="540" t="str">
        <f>IF(OR('statement of marks'!$EB88="",F3593=""),"",'statement of marks'!$EB88)</f>
        <v/>
      </c>
      <c r="G3597" s="540" t="str">
        <f>IF(OR('statement of marks'!$EB88="",G3593=""),"",'statement of marks'!$EB88)</f>
        <v/>
      </c>
      <c r="H3597" s="341"/>
    </row>
    <row r="3598" spans="1:8" ht="17" customHeight="1">
      <c r="A3598" s="339"/>
      <c r="B3598" s="368" t="str">
        <f>'statement of marks'!$EC$5</f>
        <v>Ik;kZoj.k v/;;u</v>
      </c>
      <c r="C3598" s="538"/>
      <c r="D3598" s="539"/>
      <c r="E3598" s="540" t="str">
        <f>IF(OR('statement of marks'!$EE88="",E3594=""),"",'statement of marks'!$EE88)</f>
        <v/>
      </c>
      <c r="F3598" s="540" t="str">
        <f>IF(OR('statement of marks'!$EE88="",F3594=""),"",'statement of marks'!$EE88)</f>
        <v/>
      </c>
      <c r="G3598" s="540" t="str">
        <f>IF(OR('statement of marks'!$EE88="",G3594=""),"",'statement of marks'!$EE88)</f>
        <v/>
      </c>
      <c r="H3598" s="341"/>
    </row>
    <row r="3599" spans="1:8" ht="17" customHeight="1">
      <c r="A3599" s="339"/>
      <c r="B3599" s="368" t="str">
        <f>'statement of marks'!$EF$5</f>
        <v>dk;kZuqHko</v>
      </c>
      <c r="C3599" s="538"/>
      <c r="D3599" s="539"/>
      <c r="E3599" s="540" t="str">
        <f>IF(OR('statement of marks'!$EH88="",E3593=""),"",'statement of marks'!$EH88)</f>
        <v/>
      </c>
      <c r="F3599" s="540" t="str">
        <f>IF(OR('statement of marks'!$EH88="",F3593=""),"",'statement of marks'!$EH88)</f>
        <v/>
      </c>
      <c r="G3599" s="540" t="str">
        <f>IF(OR('statement of marks'!$EH88="",G3593=""),"",'statement of marks'!$EH88)</f>
        <v/>
      </c>
      <c r="H3599" s="341"/>
    </row>
    <row r="3600" spans="1:8" ht="17" customHeight="1">
      <c r="A3600" s="339"/>
      <c r="B3600" s="368" t="str">
        <f>'statement of marks'!$EI$5</f>
        <v>dyk f'k{kk</v>
      </c>
      <c r="C3600" s="538"/>
      <c r="D3600" s="539"/>
      <c r="E3600" s="541" t="str">
        <f>IF(OR('statement of marks'!$EK88="",E3593=""),"",'statement of marks'!$EK88)</f>
        <v/>
      </c>
      <c r="F3600" s="541" t="str">
        <f>IF(OR('statement of marks'!$EK88="",F3593=""),"",'statement of marks'!$EK88)</f>
        <v/>
      </c>
      <c r="G3600" s="541" t="str">
        <f>IF(OR('statement of marks'!$EK88="",G3593=""),"",'statement of marks'!$EK88)</f>
        <v/>
      </c>
      <c r="H3600" s="341"/>
    </row>
    <row r="3601" spans="1:8" ht="17" customHeight="1">
      <c r="A3601" s="339"/>
      <c r="B3601" s="342" t="s">
        <v>649</v>
      </c>
      <c r="C3601" s="542" t="str">
        <f>C3593</f>
        <v/>
      </c>
      <c r="D3601" s="542" t="str">
        <f>D3593</f>
        <v/>
      </c>
      <c r="E3601" s="542" t="str">
        <f>E3593</f>
        <v/>
      </c>
      <c r="F3601" s="542" t="str">
        <f>F3593</f>
        <v/>
      </c>
      <c r="G3601" s="542" t="str">
        <f>G3593</f>
        <v/>
      </c>
      <c r="H3601" s="341"/>
    </row>
    <row r="3602" spans="1:8" ht="17" customHeight="1">
      <c r="A3602" s="339"/>
      <c r="B3602" s="368" t="str">
        <f>'statement of marks'!$EP$5</f>
        <v>Nk= mifLFkfr</v>
      </c>
      <c r="C3602" s="543"/>
      <c r="D3602" s="543"/>
      <c r="E3602" s="544" t="str">
        <f>IF(OR('statement of marks'!$EP88="",E3593=""),"",'statement of marks'!$EP88)</f>
        <v/>
      </c>
      <c r="F3602" s="544" t="str">
        <f>IF(OR('statement of marks'!$EP88="",F3593=""),"",'statement of marks'!$EP88)</f>
        <v/>
      </c>
      <c r="G3602" s="544" t="str">
        <f>IF(OR('statement of marks'!$EP88="",G3593=""),"",'statement of marks'!$EP88)</f>
        <v/>
      </c>
      <c r="H3602" s="341"/>
    </row>
    <row r="3603" spans="1:8" ht="17" customHeight="1">
      <c r="A3603" s="339"/>
      <c r="B3603" s="368" t="str">
        <f>'statement of marks'!$EO$5</f>
        <v>dqy ehfVax</v>
      </c>
      <c r="C3603" s="545"/>
      <c r="D3603" s="545"/>
      <c r="E3603" s="545" t="str">
        <f>IF(OR('statement of marks'!$EO88="",E3593=""),"",'statement of marks'!$EO88)</f>
        <v/>
      </c>
      <c r="F3603" s="545" t="str">
        <f>IF(OR('statement of marks'!$EO88="",F3593=""),"",'statement of marks'!$EO88)</f>
        <v/>
      </c>
      <c r="G3603" s="545" t="str">
        <f>IF(OR('statement of marks'!$EO88="",G3593=""),"",'statement of marks'!$EO88)</f>
        <v/>
      </c>
      <c r="H3603" s="341"/>
    </row>
    <row r="3604" spans="1:8" ht="17" customHeight="1">
      <c r="A3604" s="339"/>
      <c r="B3604" s="368" t="s">
        <v>620</v>
      </c>
      <c r="C3604" s="545" t="str">
        <f>IF(OR(C3602="",C3603=""),"",C3602/C3603*100)</f>
        <v/>
      </c>
      <c r="D3604" s="545" t="str">
        <f t="shared" ref="D3604:G3604" si="84">IF(OR(D3602="",D3603=""),"",D3602/D3603*100)</f>
        <v/>
      </c>
      <c r="E3604" s="545" t="str">
        <f t="shared" si="84"/>
        <v/>
      </c>
      <c r="F3604" s="545" t="str">
        <f t="shared" si="84"/>
        <v/>
      </c>
      <c r="G3604" s="545" t="str">
        <f t="shared" si="84"/>
        <v/>
      </c>
      <c r="H3604" s="341"/>
    </row>
    <row r="3605" spans="1:8" ht="17" customHeight="1">
      <c r="A3605" s="339"/>
      <c r="B3605" s="368" t="s">
        <v>621</v>
      </c>
      <c r="C3605" s="545"/>
      <c r="D3605" s="545"/>
      <c r="E3605" s="545"/>
      <c r="F3605" s="545"/>
      <c r="G3605" s="545"/>
      <c r="H3605" s="341"/>
    </row>
    <row r="3606" spans="1:8" ht="17" customHeight="1">
      <c r="A3606" s="339"/>
      <c r="B3606" s="369" t="s">
        <v>618</v>
      </c>
      <c r="C3606" s="1126" t="str">
        <f>IF('statement of marks'!EY88="","",'statement of marks'!EY88)</f>
        <v/>
      </c>
      <c r="D3606" s="1127"/>
      <c r="E3606" s="1127"/>
      <c r="F3606" s="1127"/>
      <c r="G3606" s="1127"/>
      <c r="H3606" s="1128"/>
    </row>
    <row r="3607" spans="1:8" ht="17" customHeight="1">
      <c r="A3607" s="1098"/>
      <c r="B3607" s="1099"/>
      <c r="C3607" s="1090"/>
      <c r="D3607" s="1090"/>
      <c r="E3607" s="1090"/>
      <c r="F3607" s="1091"/>
      <c r="G3607" s="1091"/>
      <c r="H3607" s="1092"/>
    </row>
    <row r="3608" spans="1:8" ht="17" customHeight="1" thickBot="1">
      <c r="A3608" s="1096" t="s">
        <v>623</v>
      </c>
      <c r="B3608" s="1097"/>
      <c r="C3608" s="1102" t="s">
        <v>73</v>
      </c>
      <c r="D3608" s="1102"/>
      <c r="E3608" s="1102"/>
      <c r="F3608" s="1103" t="s">
        <v>624</v>
      </c>
      <c r="G3608" s="1103"/>
      <c r="H3608" s="1104"/>
    </row>
    <row r="3609" spans="1:8" ht="17" customHeight="1">
      <c r="A3609" s="1079" t="s">
        <v>592</v>
      </c>
      <c r="B3609" s="1080"/>
      <c r="C3609" s="1080"/>
      <c r="D3609" s="1080"/>
      <c r="E3609" s="1080"/>
      <c r="F3609" s="1080"/>
      <c r="G3609" s="1080"/>
      <c r="H3609" s="1081"/>
    </row>
    <row r="3610" spans="1:8" ht="17" customHeight="1">
      <c r="A3610" s="1082" t="s">
        <v>611</v>
      </c>
      <c r="B3610" s="1083"/>
      <c r="C3610" s="1083"/>
      <c r="D3610" s="1083"/>
      <c r="E3610" s="1083"/>
      <c r="F3610" s="1083"/>
      <c r="G3610" s="1083"/>
      <c r="H3610" s="1084"/>
    </row>
    <row r="3611" spans="1:8" ht="17" customHeight="1">
      <c r="A3611" s="339"/>
      <c r="B3611" s="1085" t="s">
        <v>74</v>
      </c>
      <c r="C3611" s="1085"/>
      <c r="D3611" s="527">
        <f>YEAR(details!F89)</f>
        <v>1900</v>
      </c>
      <c r="E3611" s="528" t="s">
        <v>594</v>
      </c>
      <c r="F3611" s="527" t="str">
        <f>'statement of marks'!$F$3</f>
        <v>2015-16</v>
      </c>
      <c r="G3611" s="1085" t="s">
        <v>595</v>
      </c>
      <c r="H3611" s="1086"/>
    </row>
    <row r="3612" spans="1:8" ht="17" customHeight="1">
      <c r="A3612" s="339"/>
      <c r="B3612" s="1062" t="s">
        <v>593</v>
      </c>
      <c r="C3612" s="1063"/>
      <c r="D3612" s="1077" t="str">
        <f>'statement of marks'!$A$1</f>
        <v>jk- ck- ek/;fed fo|ky; uohu] fuEckgsM+k</v>
      </c>
      <c r="E3612" s="1077"/>
      <c r="F3612" s="1077"/>
      <c r="G3612" s="1077"/>
      <c r="H3612" s="1078"/>
    </row>
    <row r="3613" spans="1:8" ht="17" customHeight="1">
      <c r="A3613" s="339"/>
      <c r="B3613" s="1062" t="str">
        <f>'statement of marks'!$H$3</f>
        <v>fo|ky; dk Mk;l dksM+ →</v>
      </c>
      <c r="C3613" s="1063"/>
      <c r="D3613" s="1073" t="str">
        <f>'statement of marks'!$I$3</f>
        <v>00001</v>
      </c>
      <c r="E3613" s="1074"/>
      <c r="F3613" s="1075"/>
      <c r="G3613" s="1075"/>
      <c r="H3613" s="1076"/>
    </row>
    <row r="3614" spans="1:8" ht="17" customHeight="1">
      <c r="A3614" s="339"/>
      <c r="B3614" s="1062" t="s">
        <v>579</v>
      </c>
      <c r="C3614" s="1063"/>
      <c r="D3614" s="1077" t="str">
        <f>IF('statement of marks'!H89="","",'statement of marks'!H89)</f>
        <v>v 083</v>
      </c>
      <c r="E3614" s="1077"/>
      <c r="F3614" s="1077"/>
      <c r="G3614" s="1077"/>
      <c r="H3614" s="1078"/>
    </row>
    <row r="3615" spans="1:8" ht="17" customHeight="1">
      <c r="A3615" s="339"/>
      <c r="B3615" s="1062" t="s">
        <v>596</v>
      </c>
      <c r="C3615" s="1063"/>
      <c r="D3615" s="529" t="str">
        <f>IF('statement of marks'!C89="B","Nk=",IF('statement of marks'!C89="G","Nk=k",""))</f>
        <v/>
      </c>
      <c r="E3615" s="529" t="s">
        <v>585</v>
      </c>
      <c r="F3615" s="1111" t="str">
        <f>IF('statement of marks'!B89="","",'statement of marks'!B89)</f>
        <v/>
      </c>
      <c r="G3615" s="1111"/>
      <c r="H3615" s="1112"/>
    </row>
    <row r="3616" spans="1:8" ht="17" customHeight="1">
      <c r="A3616" s="339"/>
      <c r="B3616" s="1062" t="s">
        <v>581</v>
      </c>
      <c r="C3616" s="1063"/>
      <c r="D3616" s="1077" t="str">
        <f>IF('statement of marks'!J89="","",'statement of marks'!J89)</f>
        <v>l 083</v>
      </c>
      <c r="E3616" s="1077"/>
      <c r="F3616" s="1077"/>
      <c r="G3616" s="1077"/>
      <c r="H3616" s="1078"/>
    </row>
    <row r="3617" spans="1:8" ht="17" customHeight="1">
      <c r="A3617" s="339"/>
      <c r="B3617" s="1062" t="s">
        <v>580</v>
      </c>
      <c r="C3617" s="1063"/>
      <c r="D3617" s="1077" t="str">
        <f>IF('statement of marks'!I89="","",'statement of marks'!I89)</f>
        <v>c 083</v>
      </c>
      <c r="E3617" s="1077"/>
      <c r="F3617" s="1077"/>
      <c r="G3617" s="1077"/>
      <c r="H3617" s="1078"/>
    </row>
    <row r="3618" spans="1:8" ht="17" customHeight="1">
      <c r="A3618" s="339"/>
      <c r="B3618" s="1062" t="s">
        <v>598</v>
      </c>
      <c r="C3618" s="1063"/>
      <c r="D3618" s="1077" t="str">
        <f>IF(details!M89="","",details!M89)</f>
        <v/>
      </c>
      <c r="E3618" s="1077"/>
      <c r="F3618" s="1077"/>
      <c r="G3618" s="1077"/>
      <c r="H3618" s="1078"/>
    </row>
    <row r="3619" spans="1:8" ht="17" customHeight="1">
      <c r="A3619" s="339"/>
      <c r="B3619" s="1062" t="s">
        <v>648</v>
      </c>
      <c r="C3619" s="1063"/>
      <c r="D3619" s="1077" t="str">
        <f>IF(details!N89="","",details!N89)</f>
        <v/>
      </c>
      <c r="E3619" s="1077"/>
      <c r="F3619" s="1077"/>
      <c r="G3619" s="1077"/>
      <c r="H3619" s="1078"/>
    </row>
    <row r="3620" spans="1:8" ht="17" customHeight="1">
      <c r="A3620" s="339"/>
      <c r="B3620" s="1062" t="s">
        <v>71</v>
      </c>
      <c r="C3620" s="1063"/>
      <c r="D3620" s="530">
        <f>'statement of marks'!$D$3</f>
        <v>3</v>
      </c>
      <c r="E3620" s="531" t="s">
        <v>583</v>
      </c>
      <c r="F3620" s="530" t="str">
        <f>IF('statement of marks'!E89="","",'statement of marks'!E89)</f>
        <v/>
      </c>
      <c r="G3620" s="531" t="s">
        <v>597</v>
      </c>
      <c r="H3620" s="340" t="str">
        <f>IF(details!F89="","",details!F89)</f>
        <v/>
      </c>
    </row>
    <row r="3621" spans="1:8" ht="17" customHeight="1">
      <c r="A3621" s="339"/>
      <c r="B3621" s="1062" t="s">
        <v>587</v>
      </c>
      <c r="C3621" s="1063"/>
      <c r="D3621" s="1115" t="str">
        <f>IF('statement of marks'!F89="","",'statement of marks'!F89)</f>
        <v/>
      </c>
      <c r="E3621" s="1115"/>
      <c r="F3621" s="1115"/>
      <c r="G3621" s="1115"/>
      <c r="H3621" s="1116"/>
    </row>
    <row r="3622" spans="1:8" ht="17" customHeight="1">
      <c r="A3622" s="339"/>
      <c r="B3622" s="1062" t="s">
        <v>588</v>
      </c>
      <c r="C3622" s="1063"/>
      <c r="D3622" s="1117" t="str">
        <f>IF('statement of marks'!G89="","",'statement of marks'!G89)</f>
        <v/>
      </c>
      <c r="E3622" s="1117"/>
      <c r="F3622" s="1117"/>
      <c r="G3622" s="1117"/>
      <c r="H3622" s="1118"/>
    </row>
    <row r="3623" spans="1:8" ht="17" customHeight="1">
      <c r="A3623" s="339"/>
      <c r="B3623" s="1087" t="s">
        <v>599</v>
      </c>
      <c r="C3623" s="1088"/>
      <c r="D3623" s="1088"/>
      <c r="E3623" s="1089"/>
      <c r="F3623" s="1119" t="str">
        <f>IF(details!P89="","",details!P89)</f>
        <v/>
      </c>
      <c r="G3623" s="1119"/>
      <c r="H3623" s="1120"/>
    </row>
    <row r="3624" spans="1:8" ht="17" customHeight="1">
      <c r="A3624" s="339"/>
      <c r="B3624" s="1062" t="s">
        <v>603</v>
      </c>
      <c r="C3624" s="1063"/>
      <c r="D3624" s="1077" t="str">
        <f>IF(details!L89="","",details!L89)</f>
        <v>Ik 083</v>
      </c>
      <c r="E3624" s="1077"/>
      <c r="F3624" s="1077"/>
      <c r="G3624" s="1077"/>
      <c r="H3624" s="1078"/>
    </row>
    <row r="3625" spans="1:8" ht="17" customHeight="1">
      <c r="A3625" s="339"/>
      <c r="B3625" s="1062" t="s">
        <v>604</v>
      </c>
      <c r="C3625" s="1063"/>
      <c r="D3625" s="1077" t="str">
        <f>IF(details!O89="","",details!O89)</f>
        <v/>
      </c>
      <c r="E3625" s="1077"/>
      <c r="F3625" s="1077"/>
      <c r="G3625" s="1077"/>
      <c r="H3625" s="1078"/>
    </row>
    <row r="3626" spans="1:8" ht="17" customHeight="1">
      <c r="A3626" s="339"/>
      <c r="B3626" s="1062" t="s">
        <v>605</v>
      </c>
      <c r="C3626" s="1063"/>
      <c r="D3626" s="532" t="str">
        <f>IF('statement of marks'!ER89="mRrh.kZ",'statement of marks'!$D$3,"")</f>
        <v/>
      </c>
      <c r="E3626" s="1065" t="s">
        <v>606</v>
      </c>
      <c r="F3626" s="1065"/>
      <c r="G3626" s="1113" t="str">
        <f>IF(D3626="","",D3626+1)</f>
        <v/>
      </c>
      <c r="H3626" s="1114"/>
    </row>
    <row r="3627" spans="1:8" ht="17" customHeight="1">
      <c r="A3627" s="339"/>
      <c r="B3627" s="1062" t="s">
        <v>607</v>
      </c>
      <c r="C3627" s="1063"/>
      <c r="D3627" s="1129">
        <f>IF(details!$L$4="","",details!$L$4)</f>
        <v>42460</v>
      </c>
      <c r="E3627" s="1130"/>
      <c r="F3627" s="1121"/>
      <c r="G3627" s="1121"/>
      <c r="H3627" s="1122"/>
    </row>
    <row r="3628" spans="1:8" ht="17" customHeight="1">
      <c r="A3628" s="339"/>
      <c r="B3628" s="1121"/>
      <c r="C3628" s="1121"/>
      <c r="D3628" s="1066"/>
      <c r="E3628" s="1067"/>
      <c r="F3628" s="1124"/>
      <c r="G3628" s="1124"/>
      <c r="H3628" s="1125"/>
    </row>
    <row r="3629" spans="1:8" ht="17" customHeight="1">
      <c r="A3629" s="339"/>
      <c r="B3629" s="1121" t="str">
        <f>IF(details!$H$4="","",details!$H$4)</f>
        <v>Jherh js[kk oekZ</v>
      </c>
      <c r="C3629" s="1121"/>
      <c r="D3629" s="1066"/>
      <c r="E3629" s="1067"/>
      <c r="F3629" s="1124" t="str">
        <f>IF(details!$E$4="","",details!$E$4)</f>
        <v>Jh jk/ks';ke tk'kh</v>
      </c>
      <c r="G3629" s="1124"/>
      <c r="H3629" s="1125"/>
    </row>
    <row r="3630" spans="1:8" ht="17" customHeight="1">
      <c r="A3630" s="1123" t="s">
        <v>608</v>
      </c>
      <c r="B3630" s="1124"/>
      <c r="C3630" s="1124"/>
      <c r="D3630" s="1064" t="s">
        <v>609</v>
      </c>
      <c r="E3630" s="1064"/>
      <c r="F3630" s="1124" t="s">
        <v>610</v>
      </c>
      <c r="G3630" s="1124"/>
      <c r="H3630" s="1125"/>
    </row>
    <row r="3631" spans="1:8" ht="17" customHeight="1">
      <c r="A3631" s="1082" t="s">
        <v>619</v>
      </c>
      <c r="B3631" s="1083"/>
      <c r="C3631" s="1083"/>
      <c r="D3631" s="1083"/>
      <c r="E3631" s="1083"/>
      <c r="F3631" s="1083"/>
      <c r="G3631" s="1083"/>
      <c r="H3631" s="1084"/>
    </row>
    <row r="3632" spans="1:8" ht="17" customHeight="1">
      <c r="A3632" s="339"/>
      <c r="B3632" s="369" t="s">
        <v>579</v>
      </c>
      <c r="C3632" s="1077" t="str">
        <f>IF('statement of marks'!H89="","",'statement of marks'!H89)</f>
        <v>v 083</v>
      </c>
      <c r="D3632" s="1077"/>
      <c r="E3632" s="1077"/>
      <c r="F3632" s="1077"/>
      <c r="G3632" s="1077"/>
      <c r="H3632" s="1078"/>
    </row>
    <row r="3633" spans="1:8" ht="17" customHeight="1">
      <c r="A3633" s="339"/>
      <c r="B3633" s="369" t="s">
        <v>580</v>
      </c>
      <c r="C3633" s="1077" t="str">
        <f>IF('statement of marks'!I89="","",'statement of marks'!I89)</f>
        <v>c 083</v>
      </c>
      <c r="D3633" s="1077"/>
      <c r="E3633" s="1077"/>
      <c r="F3633" s="1077"/>
      <c r="G3633" s="1077"/>
      <c r="H3633" s="1078"/>
    </row>
    <row r="3634" spans="1:8" ht="17" customHeight="1">
      <c r="A3634" s="339"/>
      <c r="B3634" s="369" t="s">
        <v>581</v>
      </c>
      <c r="C3634" s="1077" t="str">
        <f>IF('statement of marks'!J89="","",'statement of marks'!J89)</f>
        <v>l 083</v>
      </c>
      <c r="D3634" s="1077"/>
      <c r="E3634" s="1077"/>
      <c r="F3634" s="1077"/>
      <c r="G3634" s="1077"/>
      <c r="H3634" s="1078"/>
    </row>
    <row r="3635" spans="1:8" ht="17" customHeight="1">
      <c r="A3635" s="339"/>
      <c r="B3635" s="369" t="s">
        <v>587</v>
      </c>
      <c r="C3635" s="533" t="str">
        <f>IF('statement of marks'!F89="","",'statement of marks'!F89)</f>
        <v/>
      </c>
      <c r="D3635" s="534" t="s">
        <v>622</v>
      </c>
      <c r="E3635" s="1117" t="str">
        <f>IF('statement of marks'!G89="","",'statement of marks'!G89)</f>
        <v/>
      </c>
      <c r="F3635" s="1117"/>
      <c r="G3635" s="1117"/>
      <c r="H3635" s="1118"/>
    </row>
    <row r="3636" spans="1:8" ht="17" customHeight="1">
      <c r="A3636" s="339"/>
      <c r="B3636" s="369" t="s">
        <v>584</v>
      </c>
      <c r="C3636" s="535" t="s">
        <v>612</v>
      </c>
      <c r="D3636" s="536" t="s">
        <v>613</v>
      </c>
      <c r="E3636" s="536" t="s">
        <v>614</v>
      </c>
      <c r="F3636" s="536" t="s">
        <v>615</v>
      </c>
      <c r="G3636" s="536" t="s">
        <v>616</v>
      </c>
      <c r="H3636" s="341"/>
    </row>
    <row r="3637" spans="1:8" ht="17" customHeight="1">
      <c r="A3637" s="339"/>
      <c r="B3637" s="368" t="s">
        <v>617</v>
      </c>
      <c r="C3637" s="537" t="str">
        <f>IF(AND('statement of marks'!$D$3=1,'statement of marks'!ER89="mRrh.kZ"),'statement of marks'!$F$3,"")</f>
        <v/>
      </c>
      <c r="D3637" s="537" t="str">
        <f>IF(AND('statement of marks'!$D$3=2,'statement of marks'!ER89="mRrh.kZ"),'statement of marks'!$F$3,"")</f>
        <v/>
      </c>
      <c r="E3637" s="537" t="str">
        <f>IF(AND('statement of marks'!$D$3=3,'statement of marks'!ER89="mRrh.kZ"),'statement of marks'!$F$3,"")</f>
        <v/>
      </c>
      <c r="F3637" s="537" t="str">
        <f>IF(AND('statement of marks'!$D$3=4,'statement of marks'!ER89="mRrh.kZ"),'statement of marks'!$F$3,"")</f>
        <v/>
      </c>
      <c r="G3637" s="537" t="str">
        <f>IF(AND('statement of marks'!$D$3=5,'statement of marks'!ER89="mRrh.kZ"),'statement of marks'!$F$3,"")</f>
        <v/>
      </c>
      <c r="H3637" s="341"/>
    </row>
    <row r="3638" spans="1:8" ht="17" customHeight="1">
      <c r="A3638" s="339"/>
      <c r="B3638" s="368" t="str">
        <f>'statement of marks'!$DQ$5</f>
        <v>fgUnh</v>
      </c>
      <c r="C3638" s="538"/>
      <c r="D3638" s="539"/>
      <c r="E3638" s="540" t="str">
        <f>IF(OR('statement of marks'!$DS89="",E3637=""),"",'statement of marks'!$DS89)</f>
        <v/>
      </c>
      <c r="F3638" s="540" t="str">
        <f>IF(OR('statement of marks'!$DS89="",F3637=""),"",'statement of marks'!$DS89)</f>
        <v/>
      </c>
      <c r="G3638" s="540" t="str">
        <f>IF(OR('statement of marks'!$DS89="",G3637=""),"",'statement of marks'!$DS89)</f>
        <v/>
      </c>
      <c r="H3638" s="341"/>
    </row>
    <row r="3639" spans="1:8" ht="17" customHeight="1">
      <c r="A3639" s="339"/>
      <c r="B3639" s="549" t="str">
        <f>'statement of marks'!$DW$5</f>
        <v>mnwZ</v>
      </c>
      <c r="C3639" s="538"/>
      <c r="D3639" s="539"/>
      <c r="E3639" s="540" t="str">
        <f>IF(OR('statement of marks'!$DY89="",E3637=""),"",'statement of marks'!$DY89)</f>
        <v/>
      </c>
      <c r="F3639" s="540" t="str">
        <f>IF(OR('statement of marks'!$DY89="",F3637=""),"",'statement of marks'!$DY89)</f>
        <v/>
      </c>
      <c r="G3639" s="540" t="str">
        <f>IF(OR('statement of marks'!$DY89="",G3637=""),"",'statement of marks'!$DY89)</f>
        <v/>
      </c>
      <c r="H3639" s="341"/>
    </row>
    <row r="3640" spans="1:8" ht="17" customHeight="1">
      <c r="A3640" s="339"/>
      <c r="B3640" s="368" t="str">
        <f>'statement of marks'!$DT$5</f>
        <v>vaxszth</v>
      </c>
      <c r="C3640" s="538"/>
      <c r="D3640" s="539"/>
      <c r="E3640" s="540" t="str">
        <f>IF(OR('statement of marks'!$DV89="",E3637=""),"",'statement of marks'!$DV89)</f>
        <v/>
      </c>
      <c r="F3640" s="540" t="str">
        <f>IF(OR('statement of marks'!$DV89="",F3637=""),"",'statement of marks'!$DV89)</f>
        <v/>
      </c>
      <c r="G3640" s="540" t="str">
        <f>IF(OR('statement of marks'!$DV89="",G3637=""),"",'statement of marks'!$DV89)</f>
        <v/>
      </c>
      <c r="H3640" s="341"/>
    </row>
    <row r="3641" spans="1:8" ht="17" customHeight="1">
      <c r="A3641" s="339"/>
      <c r="B3641" s="368" t="str">
        <f>'statement of marks'!$DZ$5</f>
        <v>xf.kr</v>
      </c>
      <c r="C3641" s="538"/>
      <c r="D3641" s="539"/>
      <c r="E3641" s="540" t="str">
        <f>IF(OR('statement of marks'!$EB89="",E3637=""),"",'statement of marks'!$EB89)</f>
        <v/>
      </c>
      <c r="F3641" s="540" t="str">
        <f>IF(OR('statement of marks'!$EB89="",F3637=""),"",'statement of marks'!$EB89)</f>
        <v/>
      </c>
      <c r="G3641" s="540" t="str">
        <f>IF(OR('statement of marks'!$EB89="",G3637=""),"",'statement of marks'!$EB89)</f>
        <v/>
      </c>
      <c r="H3641" s="341"/>
    </row>
    <row r="3642" spans="1:8" ht="17" customHeight="1">
      <c r="A3642" s="339"/>
      <c r="B3642" s="368" t="str">
        <f>'statement of marks'!$EC$5</f>
        <v>Ik;kZoj.k v/;;u</v>
      </c>
      <c r="C3642" s="538"/>
      <c r="D3642" s="539"/>
      <c r="E3642" s="540" t="str">
        <f>IF(OR('statement of marks'!$EE89="",E3638=""),"",'statement of marks'!$EE89)</f>
        <v/>
      </c>
      <c r="F3642" s="540" t="str">
        <f>IF(OR('statement of marks'!$EE89="",F3638=""),"",'statement of marks'!$EE89)</f>
        <v/>
      </c>
      <c r="G3642" s="540" t="str">
        <f>IF(OR('statement of marks'!$EE89="",G3638=""),"",'statement of marks'!$EE89)</f>
        <v/>
      </c>
      <c r="H3642" s="341"/>
    </row>
    <row r="3643" spans="1:8" ht="17" customHeight="1">
      <c r="A3643" s="339"/>
      <c r="B3643" s="368" t="str">
        <f>'statement of marks'!$EF$5</f>
        <v>dk;kZuqHko</v>
      </c>
      <c r="C3643" s="538"/>
      <c r="D3643" s="539"/>
      <c r="E3643" s="540" t="str">
        <f>IF(OR('statement of marks'!$EH89="",E3637=""),"",'statement of marks'!$EH89)</f>
        <v/>
      </c>
      <c r="F3643" s="540" t="str">
        <f>IF(OR('statement of marks'!$EH89="",F3637=""),"",'statement of marks'!$EH89)</f>
        <v/>
      </c>
      <c r="G3643" s="540" t="str">
        <f>IF(OR('statement of marks'!$EH89="",G3637=""),"",'statement of marks'!$EH89)</f>
        <v/>
      </c>
      <c r="H3643" s="341"/>
    </row>
    <row r="3644" spans="1:8" ht="17" customHeight="1">
      <c r="A3644" s="339"/>
      <c r="B3644" s="368" t="str">
        <f>'statement of marks'!$EI$5</f>
        <v>dyk f'k{kk</v>
      </c>
      <c r="C3644" s="538"/>
      <c r="D3644" s="539"/>
      <c r="E3644" s="541" t="str">
        <f>IF(OR('statement of marks'!$EK89="",E3637=""),"",'statement of marks'!$EK89)</f>
        <v/>
      </c>
      <c r="F3644" s="541" t="str">
        <f>IF(OR('statement of marks'!$EK89="",F3637=""),"",'statement of marks'!$EK89)</f>
        <v/>
      </c>
      <c r="G3644" s="541" t="str">
        <f>IF(OR('statement of marks'!$EK89="",G3637=""),"",'statement of marks'!$EK89)</f>
        <v/>
      </c>
      <c r="H3644" s="341"/>
    </row>
    <row r="3645" spans="1:8" ht="17" customHeight="1">
      <c r="A3645" s="339"/>
      <c r="B3645" s="342" t="s">
        <v>649</v>
      </c>
      <c r="C3645" s="542" t="str">
        <f>C3637</f>
        <v/>
      </c>
      <c r="D3645" s="542" t="str">
        <f>D3637</f>
        <v/>
      </c>
      <c r="E3645" s="542" t="str">
        <f>E3637</f>
        <v/>
      </c>
      <c r="F3645" s="542" t="str">
        <f>F3637</f>
        <v/>
      </c>
      <c r="G3645" s="542" t="str">
        <f>G3637</f>
        <v/>
      </c>
      <c r="H3645" s="341"/>
    </row>
    <row r="3646" spans="1:8" ht="17" customHeight="1">
      <c r="A3646" s="339"/>
      <c r="B3646" s="368" t="str">
        <f>'statement of marks'!$EP$5</f>
        <v>Nk= mifLFkfr</v>
      </c>
      <c r="C3646" s="543"/>
      <c r="D3646" s="543"/>
      <c r="E3646" s="544" t="str">
        <f>IF(OR('statement of marks'!$EP89="",E3637=""),"",'statement of marks'!$EP89)</f>
        <v/>
      </c>
      <c r="F3646" s="544" t="str">
        <f>IF(OR('statement of marks'!$EP89="",F3637=""),"",'statement of marks'!$EP89)</f>
        <v/>
      </c>
      <c r="G3646" s="544" t="str">
        <f>IF(OR('statement of marks'!$EP89="",G3637=""),"",'statement of marks'!$EP89)</f>
        <v/>
      </c>
      <c r="H3646" s="341"/>
    </row>
    <row r="3647" spans="1:8" ht="17" customHeight="1">
      <c r="A3647" s="339"/>
      <c r="B3647" s="368" t="str">
        <f>'statement of marks'!$EO$5</f>
        <v>dqy ehfVax</v>
      </c>
      <c r="C3647" s="545"/>
      <c r="D3647" s="545"/>
      <c r="E3647" s="545" t="str">
        <f>IF(OR('statement of marks'!$EO89="",E3637=""),"",'statement of marks'!$EO89)</f>
        <v/>
      </c>
      <c r="F3647" s="545" t="str">
        <f>IF(OR('statement of marks'!$EO89="",F3637=""),"",'statement of marks'!$EO89)</f>
        <v/>
      </c>
      <c r="G3647" s="545" t="str">
        <f>IF(OR('statement of marks'!$EO89="",G3637=""),"",'statement of marks'!$EO89)</f>
        <v/>
      </c>
      <c r="H3647" s="341"/>
    </row>
    <row r="3648" spans="1:8" ht="17" customHeight="1">
      <c r="A3648" s="339"/>
      <c r="B3648" s="368" t="s">
        <v>620</v>
      </c>
      <c r="C3648" s="545" t="str">
        <f>IF(OR(C3646="",C3647=""),"",C3646/C3647*100)</f>
        <v/>
      </c>
      <c r="D3648" s="545" t="str">
        <f t="shared" ref="D3648:G3648" si="85">IF(OR(D3646="",D3647=""),"",D3646/D3647*100)</f>
        <v/>
      </c>
      <c r="E3648" s="545" t="str">
        <f t="shared" si="85"/>
        <v/>
      </c>
      <c r="F3648" s="545" t="str">
        <f t="shared" si="85"/>
        <v/>
      </c>
      <c r="G3648" s="545" t="str">
        <f t="shared" si="85"/>
        <v/>
      </c>
      <c r="H3648" s="341"/>
    </row>
    <row r="3649" spans="1:8" ht="17" customHeight="1">
      <c r="A3649" s="339"/>
      <c r="B3649" s="368" t="s">
        <v>621</v>
      </c>
      <c r="C3649" s="545"/>
      <c r="D3649" s="545"/>
      <c r="E3649" s="545"/>
      <c r="F3649" s="545"/>
      <c r="G3649" s="545"/>
      <c r="H3649" s="341"/>
    </row>
    <row r="3650" spans="1:8" ht="17" customHeight="1">
      <c r="A3650" s="339"/>
      <c r="B3650" s="369" t="s">
        <v>618</v>
      </c>
      <c r="C3650" s="1126" t="str">
        <f>IF('statement of marks'!EY89="","",'statement of marks'!EY89)</f>
        <v/>
      </c>
      <c r="D3650" s="1127"/>
      <c r="E3650" s="1127"/>
      <c r="F3650" s="1127"/>
      <c r="G3650" s="1127"/>
      <c r="H3650" s="1128"/>
    </row>
    <row r="3651" spans="1:8" ht="17" customHeight="1">
      <c r="A3651" s="1098"/>
      <c r="B3651" s="1099"/>
      <c r="C3651" s="1090"/>
      <c r="D3651" s="1090"/>
      <c r="E3651" s="1090"/>
      <c r="F3651" s="1091"/>
      <c r="G3651" s="1091"/>
      <c r="H3651" s="1092"/>
    </row>
    <row r="3652" spans="1:8" ht="17" customHeight="1" thickBot="1">
      <c r="A3652" s="1096" t="s">
        <v>623</v>
      </c>
      <c r="B3652" s="1097"/>
      <c r="C3652" s="1102" t="s">
        <v>73</v>
      </c>
      <c r="D3652" s="1102"/>
      <c r="E3652" s="1102"/>
      <c r="F3652" s="1103" t="s">
        <v>624</v>
      </c>
      <c r="G3652" s="1103"/>
      <c r="H3652" s="1104"/>
    </row>
    <row r="3653" spans="1:8" ht="17" customHeight="1">
      <c r="A3653" s="1079" t="s">
        <v>592</v>
      </c>
      <c r="B3653" s="1080"/>
      <c r="C3653" s="1080"/>
      <c r="D3653" s="1080"/>
      <c r="E3653" s="1080"/>
      <c r="F3653" s="1080"/>
      <c r="G3653" s="1080"/>
      <c r="H3653" s="1081"/>
    </row>
    <row r="3654" spans="1:8" ht="17" customHeight="1">
      <c r="A3654" s="1082" t="s">
        <v>611</v>
      </c>
      <c r="B3654" s="1083"/>
      <c r="C3654" s="1083"/>
      <c r="D3654" s="1083"/>
      <c r="E3654" s="1083"/>
      <c r="F3654" s="1083"/>
      <c r="G3654" s="1083"/>
      <c r="H3654" s="1084"/>
    </row>
    <row r="3655" spans="1:8" ht="17" customHeight="1">
      <c r="A3655" s="339"/>
      <c r="B3655" s="1085" t="s">
        <v>74</v>
      </c>
      <c r="C3655" s="1085"/>
      <c r="D3655" s="527">
        <f>YEAR(details!F90)</f>
        <v>1900</v>
      </c>
      <c r="E3655" s="528" t="s">
        <v>594</v>
      </c>
      <c r="F3655" s="527" t="str">
        <f>'statement of marks'!$F$3</f>
        <v>2015-16</v>
      </c>
      <c r="G3655" s="1085" t="s">
        <v>595</v>
      </c>
      <c r="H3655" s="1086"/>
    </row>
    <row r="3656" spans="1:8" ht="17" customHeight="1">
      <c r="A3656" s="339"/>
      <c r="B3656" s="1062" t="s">
        <v>593</v>
      </c>
      <c r="C3656" s="1063"/>
      <c r="D3656" s="1077" t="str">
        <f>'statement of marks'!$A$1</f>
        <v>jk- ck- ek/;fed fo|ky; uohu] fuEckgsM+k</v>
      </c>
      <c r="E3656" s="1077"/>
      <c r="F3656" s="1077"/>
      <c r="G3656" s="1077"/>
      <c r="H3656" s="1078"/>
    </row>
    <row r="3657" spans="1:8" ht="17" customHeight="1">
      <c r="A3657" s="339"/>
      <c r="B3657" s="1062" t="str">
        <f>'statement of marks'!$H$3</f>
        <v>fo|ky; dk Mk;l dksM+ →</v>
      </c>
      <c r="C3657" s="1063"/>
      <c r="D3657" s="1073" t="str">
        <f>'statement of marks'!$I$3</f>
        <v>00001</v>
      </c>
      <c r="E3657" s="1074"/>
      <c r="F3657" s="1075"/>
      <c r="G3657" s="1075"/>
      <c r="H3657" s="1076"/>
    </row>
    <row r="3658" spans="1:8" ht="17" customHeight="1">
      <c r="A3658" s="339"/>
      <c r="B3658" s="1062" t="s">
        <v>579</v>
      </c>
      <c r="C3658" s="1063"/>
      <c r="D3658" s="1077" t="str">
        <f>IF('statement of marks'!H90="","",'statement of marks'!H90)</f>
        <v>v 084</v>
      </c>
      <c r="E3658" s="1077"/>
      <c r="F3658" s="1077"/>
      <c r="G3658" s="1077"/>
      <c r="H3658" s="1078"/>
    </row>
    <row r="3659" spans="1:8" ht="17" customHeight="1">
      <c r="A3659" s="339"/>
      <c r="B3659" s="1062" t="s">
        <v>596</v>
      </c>
      <c r="C3659" s="1063"/>
      <c r="D3659" s="529" t="str">
        <f>IF('statement of marks'!C90="B","Nk=",IF('statement of marks'!C90="G","Nk=k",""))</f>
        <v/>
      </c>
      <c r="E3659" s="529" t="s">
        <v>585</v>
      </c>
      <c r="F3659" s="1111" t="str">
        <f>IF('statement of marks'!B90="","",'statement of marks'!B90)</f>
        <v/>
      </c>
      <c r="G3659" s="1111"/>
      <c r="H3659" s="1112"/>
    </row>
    <row r="3660" spans="1:8" ht="17" customHeight="1">
      <c r="A3660" s="339"/>
      <c r="B3660" s="1062" t="s">
        <v>581</v>
      </c>
      <c r="C3660" s="1063"/>
      <c r="D3660" s="1077" t="str">
        <f>IF('statement of marks'!J90="","",'statement of marks'!J90)</f>
        <v>l 084</v>
      </c>
      <c r="E3660" s="1077"/>
      <c r="F3660" s="1077"/>
      <c r="G3660" s="1077"/>
      <c r="H3660" s="1078"/>
    </row>
    <row r="3661" spans="1:8" ht="17" customHeight="1">
      <c r="A3661" s="339"/>
      <c r="B3661" s="1062" t="s">
        <v>580</v>
      </c>
      <c r="C3661" s="1063"/>
      <c r="D3661" s="1077" t="str">
        <f>IF('statement of marks'!I90="","",'statement of marks'!I90)</f>
        <v>c 084</v>
      </c>
      <c r="E3661" s="1077"/>
      <c r="F3661" s="1077"/>
      <c r="G3661" s="1077"/>
      <c r="H3661" s="1078"/>
    </row>
    <row r="3662" spans="1:8" ht="17" customHeight="1">
      <c r="A3662" s="339"/>
      <c r="B3662" s="1062" t="s">
        <v>598</v>
      </c>
      <c r="C3662" s="1063"/>
      <c r="D3662" s="1077" t="str">
        <f>IF(details!M90="","",details!M90)</f>
        <v/>
      </c>
      <c r="E3662" s="1077"/>
      <c r="F3662" s="1077"/>
      <c r="G3662" s="1077"/>
      <c r="H3662" s="1078"/>
    </row>
    <row r="3663" spans="1:8" ht="17" customHeight="1">
      <c r="A3663" s="339"/>
      <c r="B3663" s="1062" t="s">
        <v>648</v>
      </c>
      <c r="C3663" s="1063"/>
      <c r="D3663" s="1077" t="str">
        <f>IF(details!N90="","",details!N90)</f>
        <v/>
      </c>
      <c r="E3663" s="1077"/>
      <c r="F3663" s="1077"/>
      <c r="G3663" s="1077"/>
      <c r="H3663" s="1078"/>
    </row>
    <row r="3664" spans="1:8" ht="17" customHeight="1">
      <c r="A3664" s="339"/>
      <c r="B3664" s="1062" t="s">
        <v>71</v>
      </c>
      <c r="C3664" s="1063"/>
      <c r="D3664" s="530">
        <f>'statement of marks'!$D$3</f>
        <v>3</v>
      </c>
      <c r="E3664" s="531" t="s">
        <v>583</v>
      </c>
      <c r="F3664" s="530" t="str">
        <f>IF('statement of marks'!E90="","",'statement of marks'!E90)</f>
        <v/>
      </c>
      <c r="G3664" s="531" t="s">
        <v>597</v>
      </c>
      <c r="H3664" s="340" t="str">
        <f>IF(details!F90="","",details!F90)</f>
        <v/>
      </c>
    </row>
    <row r="3665" spans="1:8" ht="17" customHeight="1">
      <c r="A3665" s="339"/>
      <c r="B3665" s="1062" t="s">
        <v>587</v>
      </c>
      <c r="C3665" s="1063"/>
      <c r="D3665" s="1115" t="str">
        <f>IF('statement of marks'!F90="","",'statement of marks'!F90)</f>
        <v/>
      </c>
      <c r="E3665" s="1115"/>
      <c r="F3665" s="1115"/>
      <c r="G3665" s="1115"/>
      <c r="H3665" s="1116"/>
    </row>
    <row r="3666" spans="1:8" ht="17" customHeight="1">
      <c r="A3666" s="339"/>
      <c r="B3666" s="1062" t="s">
        <v>588</v>
      </c>
      <c r="C3666" s="1063"/>
      <c r="D3666" s="1117" t="str">
        <f>IF('statement of marks'!G90="","",'statement of marks'!G90)</f>
        <v/>
      </c>
      <c r="E3666" s="1117"/>
      <c r="F3666" s="1117"/>
      <c r="G3666" s="1117"/>
      <c r="H3666" s="1118"/>
    </row>
    <row r="3667" spans="1:8" ht="17" customHeight="1">
      <c r="A3667" s="339"/>
      <c r="B3667" s="1087" t="s">
        <v>599</v>
      </c>
      <c r="C3667" s="1088"/>
      <c r="D3667" s="1088"/>
      <c r="E3667" s="1089"/>
      <c r="F3667" s="1119" t="str">
        <f>IF(details!P90="","",details!P90)</f>
        <v/>
      </c>
      <c r="G3667" s="1119"/>
      <c r="H3667" s="1120"/>
    </row>
    <row r="3668" spans="1:8" ht="17" customHeight="1">
      <c r="A3668" s="339"/>
      <c r="B3668" s="1062" t="s">
        <v>603</v>
      </c>
      <c r="C3668" s="1063"/>
      <c r="D3668" s="1077" t="str">
        <f>IF(details!L90="","",details!L90)</f>
        <v>Ik 084</v>
      </c>
      <c r="E3668" s="1077"/>
      <c r="F3668" s="1077"/>
      <c r="G3668" s="1077"/>
      <c r="H3668" s="1078"/>
    </row>
    <row r="3669" spans="1:8" ht="17" customHeight="1">
      <c r="A3669" s="339"/>
      <c r="B3669" s="1062" t="s">
        <v>604</v>
      </c>
      <c r="C3669" s="1063"/>
      <c r="D3669" s="1077" t="str">
        <f>IF(details!O90="","",details!O90)</f>
        <v/>
      </c>
      <c r="E3669" s="1077"/>
      <c r="F3669" s="1077"/>
      <c r="G3669" s="1077"/>
      <c r="H3669" s="1078"/>
    </row>
    <row r="3670" spans="1:8" ht="17" customHeight="1">
      <c r="A3670" s="339"/>
      <c r="B3670" s="1062" t="s">
        <v>605</v>
      </c>
      <c r="C3670" s="1063"/>
      <c r="D3670" s="532" t="str">
        <f>IF('statement of marks'!ER90="mRrh.kZ",'statement of marks'!$D$3,"")</f>
        <v/>
      </c>
      <c r="E3670" s="1065" t="s">
        <v>606</v>
      </c>
      <c r="F3670" s="1065"/>
      <c r="G3670" s="1113" t="str">
        <f>IF(D3670="","",D3670+1)</f>
        <v/>
      </c>
      <c r="H3670" s="1114"/>
    </row>
    <row r="3671" spans="1:8" ht="17" customHeight="1">
      <c r="A3671" s="339"/>
      <c r="B3671" s="1062" t="s">
        <v>607</v>
      </c>
      <c r="C3671" s="1063"/>
      <c r="D3671" s="1129">
        <f>IF(details!$L$4="","",details!$L$4)</f>
        <v>42460</v>
      </c>
      <c r="E3671" s="1130"/>
      <c r="F3671" s="1121"/>
      <c r="G3671" s="1121"/>
      <c r="H3671" s="1122"/>
    </row>
    <row r="3672" spans="1:8" ht="17" customHeight="1">
      <c r="A3672" s="339"/>
      <c r="B3672" s="1121"/>
      <c r="C3672" s="1121"/>
      <c r="D3672" s="1066"/>
      <c r="E3672" s="1067"/>
      <c r="F3672" s="1124"/>
      <c r="G3672" s="1124"/>
      <c r="H3672" s="1125"/>
    </row>
    <row r="3673" spans="1:8" ht="17" customHeight="1">
      <c r="A3673" s="339"/>
      <c r="B3673" s="1121" t="str">
        <f>IF(details!$H$4="","",details!$H$4)</f>
        <v>Jherh js[kk oekZ</v>
      </c>
      <c r="C3673" s="1121"/>
      <c r="D3673" s="1066"/>
      <c r="E3673" s="1067"/>
      <c r="F3673" s="1124" t="str">
        <f>IF(details!$E$4="","",details!$E$4)</f>
        <v>Jh jk/ks';ke tk'kh</v>
      </c>
      <c r="G3673" s="1124"/>
      <c r="H3673" s="1125"/>
    </row>
    <row r="3674" spans="1:8" ht="17" customHeight="1">
      <c r="A3674" s="1123" t="s">
        <v>608</v>
      </c>
      <c r="B3674" s="1124"/>
      <c r="C3674" s="1124"/>
      <c r="D3674" s="1064" t="s">
        <v>609</v>
      </c>
      <c r="E3674" s="1064"/>
      <c r="F3674" s="1124" t="s">
        <v>610</v>
      </c>
      <c r="G3674" s="1124"/>
      <c r="H3674" s="1125"/>
    </row>
    <row r="3675" spans="1:8" ht="17" customHeight="1">
      <c r="A3675" s="1082" t="s">
        <v>619</v>
      </c>
      <c r="B3675" s="1083"/>
      <c r="C3675" s="1083"/>
      <c r="D3675" s="1083"/>
      <c r="E3675" s="1083"/>
      <c r="F3675" s="1083"/>
      <c r="G3675" s="1083"/>
      <c r="H3675" s="1084"/>
    </row>
    <row r="3676" spans="1:8" ht="17" customHeight="1">
      <c r="A3676" s="339"/>
      <c r="B3676" s="369" t="s">
        <v>579</v>
      </c>
      <c r="C3676" s="1077" t="str">
        <f>IF('statement of marks'!H90="","",'statement of marks'!H90)</f>
        <v>v 084</v>
      </c>
      <c r="D3676" s="1077"/>
      <c r="E3676" s="1077"/>
      <c r="F3676" s="1077"/>
      <c r="G3676" s="1077"/>
      <c r="H3676" s="1078"/>
    </row>
    <row r="3677" spans="1:8" ht="17" customHeight="1">
      <c r="A3677" s="339"/>
      <c r="B3677" s="369" t="s">
        <v>580</v>
      </c>
      <c r="C3677" s="1077" t="str">
        <f>IF('statement of marks'!I90="","",'statement of marks'!I90)</f>
        <v>c 084</v>
      </c>
      <c r="D3677" s="1077"/>
      <c r="E3677" s="1077"/>
      <c r="F3677" s="1077"/>
      <c r="G3677" s="1077"/>
      <c r="H3677" s="1078"/>
    </row>
    <row r="3678" spans="1:8" ht="17" customHeight="1">
      <c r="A3678" s="339"/>
      <c r="B3678" s="369" t="s">
        <v>581</v>
      </c>
      <c r="C3678" s="1077" t="str">
        <f>IF('statement of marks'!J90="","",'statement of marks'!J90)</f>
        <v>l 084</v>
      </c>
      <c r="D3678" s="1077"/>
      <c r="E3678" s="1077"/>
      <c r="F3678" s="1077"/>
      <c r="G3678" s="1077"/>
      <c r="H3678" s="1078"/>
    </row>
    <row r="3679" spans="1:8" ht="17" customHeight="1">
      <c r="A3679" s="339"/>
      <c r="B3679" s="369" t="s">
        <v>587</v>
      </c>
      <c r="C3679" s="533" t="str">
        <f>IF('statement of marks'!F90="","",'statement of marks'!F90)</f>
        <v/>
      </c>
      <c r="D3679" s="534" t="s">
        <v>622</v>
      </c>
      <c r="E3679" s="1117" t="str">
        <f>IF('statement of marks'!G90="","",'statement of marks'!G90)</f>
        <v/>
      </c>
      <c r="F3679" s="1117"/>
      <c r="G3679" s="1117"/>
      <c r="H3679" s="1118"/>
    </row>
    <row r="3680" spans="1:8" ht="17" customHeight="1">
      <c r="A3680" s="339"/>
      <c r="B3680" s="369" t="s">
        <v>584</v>
      </c>
      <c r="C3680" s="535" t="s">
        <v>612</v>
      </c>
      <c r="D3680" s="536" t="s">
        <v>613</v>
      </c>
      <c r="E3680" s="536" t="s">
        <v>614</v>
      </c>
      <c r="F3680" s="536" t="s">
        <v>615</v>
      </c>
      <c r="G3680" s="536" t="s">
        <v>616</v>
      </c>
      <c r="H3680" s="341"/>
    </row>
    <row r="3681" spans="1:8" ht="17" customHeight="1">
      <c r="A3681" s="339"/>
      <c r="B3681" s="368" t="s">
        <v>617</v>
      </c>
      <c r="C3681" s="537" t="str">
        <f>IF(AND('statement of marks'!$D$3=1,'statement of marks'!ER90="mRrh.kZ"),'statement of marks'!$F$3,"")</f>
        <v/>
      </c>
      <c r="D3681" s="537" t="str">
        <f>IF(AND('statement of marks'!$D$3=2,'statement of marks'!ER90="mRrh.kZ"),'statement of marks'!$F$3,"")</f>
        <v/>
      </c>
      <c r="E3681" s="537" t="str">
        <f>IF(AND('statement of marks'!$D$3=3,'statement of marks'!ER90="mRrh.kZ"),'statement of marks'!$F$3,"")</f>
        <v/>
      </c>
      <c r="F3681" s="537" t="str">
        <f>IF(AND('statement of marks'!$D$3=4,'statement of marks'!ER90="mRrh.kZ"),'statement of marks'!$F$3,"")</f>
        <v/>
      </c>
      <c r="G3681" s="537" t="str">
        <f>IF(AND('statement of marks'!$D$3=5,'statement of marks'!ER90="mRrh.kZ"),'statement of marks'!$F$3,"")</f>
        <v/>
      </c>
      <c r="H3681" s="341"/>
    </row>
    <row r="3682" spans="1:8" ht="17" customHeight="1">
      <c r="A3682" s="339"/>
      <c r="B3682" s="368" t="str">
        <f>'statement of marks'!$DQ$5</f>
        <v>fgUnh</v>
      </c>
      <c r="C3682" s="538"/>
      <c r="D3682" s="539"/>
      <c r="E3682" s="540" t="str">
        <f>IF(OR('statement of marks'!$DS90="",E3681=""),"",'statement of marks'!$DS90)</f>
        <v/>
      </c>
      <c r="F3682" s="540" t="str">
        <f>IF(OR('statement of marks'!$DS90="",F3681=""),"",'statement of marks'!$DS90)</f>
        <v/>
      </c>
      <c r="G3682" s="540" t="str">
        <f>IF(OR('statement of marks'!$DS90="",G3681=""),"",'statement of marks'!$DS90)</f>
        <v/>
      </c>
      <c r="H3682" s="341"/>
    </row>
    <row r="3683" spans="1:8" ht="17" customHeight="1">
      <c r="A3683" s="339"/>
      <c r="B3683" s="549" t="str">
        <f>'statement of marks'!$DW$5</f>
        <v>mnwZ</v>
      </c>
      <c r="C3683" s="538"/>
      <c r="D3683" s="539"/>
      <c r="E3683" s="540" t="str">
        <f>IF(OR('statement of marks'!$DY90="",E3681=""),"",'statement of marks'!$DY90)</f>
        <v/>
      </c>
      <c r="F3683" s="540" t="str">
        <f>IF(OR('statement of marks'!$DY90="",F3681=""),"",'statement of marks'!$DY90)</f>
        <v/>
      </c>
      <c r="G3683" s="540" t="str">
        <f>IF(OR('statement of marks'!$DY90="",G3681=""),"",'statement of marks'!$DY90)</f>
        <v/>
      </c>
      <c r="H3683" s="341"/>
    </row>
    <row r="3684" spans="1:8" ht="17" customHeight="1">
      <c r="A3684" s="339"/>
      <c r="B3684" s="368" t="str">
        <f>'statement of marks'!$DT$5</f>
        <v>vaxszth</v>
      </c>
      <c r="C3684" s="538"/>
      <c r="D3684" s="539"/>
      <c r="E3684" s="540" t="str">
        <f>IF(OR('statement of marks'!$DV90="",E3681=""),"",'statement of marks'!$DV90)</f>
        <v/>
      </c>
      <c r="F3684" s="540" t="str">
        <f>IF(OR('statement of marks'!$DV90="",F3681=""),"",'statement of marks'!$DV90)</f>
        <v/>
      </c>
      <c r="G3684" s="540" t="str">
        <f>IF(OR('statement of marks'!$DV90="",G3681=""),"",'statement of marks'!$DV90)</f>
        <v/>
      </c>
      <c r="H3684" s="341"/>
    </row>
    <row r="3685" spans="1:8" ht="17" customHeight="1">
      <c r="A3685" s="339"/>
      <c r="B3685" s="368" t="str">
        <f>'statement of marks'!$DZ$5</f>
        <v>xf.kr</v>
      </c>
      <c r="C3685" s="538"/>
      <c r="D3685" s="539"/>
      <c r="E3685" s="540" t="str">
        <f>IF(OR('statement of marks'!$EB90="",E3681=""),"",'statement of marks'!$EB90)</f>
        <v/>
      </c>
      <c r="F3685" s="540" t="str">
        <f>IF(OR('statement of marks'!$EB90="",F3681=""),"",'statement of marks'!$EB90)</f>
        <v/>
      </c>
      <c r="G3685" s="540" t="str">
        <f>IF(OR('statement of marks'!$EB90="",G3681=""),"",'statement of marks'!$EB90)</f>
        <v/>
      </c>
      <c r="H3685" s="341"/>
    </row>
    <row r="3686" spans="1:8" ht="17" customHeight="1">
      <c r="A3686" s="339"/>
      <c r="B3686" s="368" t="str">
        <f>'statement of marks'!$EC$5</f>
        <v>Ik;kZoj.k v/;;u</v>
      </c>
      <c r="C3686" s="538"/>
      <c r="D3686" s="539"/>
      <c r="E3686" s="540" t="str">
        <f>IF(OR('statement of marks'!$EE90="",E3682=""),"",'statement of marks'!$EE90)</f>
        <v/>
      </c>
      <c r="F3686" s="540" t="str">
        <f>IF(OR('statement of marks'!$EE90="",F3682=""),"",'statement of marks'!$EE90)</f>
        <v/>
      </c>
      <c r="G3686" s="540" t="str">
        <f>IF(OR('statement of marks'!$EE90="",G3682=""),"",'statement of marks'!$EE90)</f>
        <v/>
      </c>
      <c r="H3686" s="341"/>
    </row>
    <row r="3687" spans="1:8" ht="17" customHeight="1">
      <c r="A3687" s="339"/>
      <c r="B3687" s="368" t="str">
        <f>'statement of marks'!$EF$5</f>
        <v>dk;kZuqHko</v>
      </c>
      <c r="C3687" s="538"/>
      <c r="D3687" s="539"/>
      <c r="E3687" s="540" t="str">
        <f>IF(OR('statement of marks'!$EH90="",E3681=""),"",'statement of marks'!$EH90)</f>
        <v/>
      </c>
      <c r="F3687" s="540" t="str">
        <f>IF(OR('statement of marks'!$EH90="",F3681=""),"",'statement of marks'!$EH90)</f>
        <v/>
      </c>
      <c r="G3687" s="540" t="str">
        <f>IF(OR('statement of marks'!$EH90="",G3681=""),"",'statement of marks'!$EH90)</f>
        <v/>
      </c>
      <c r="H3687" s="341"/>
    </row>
    <row r="3688" spans="1:8" ht="17" customHeight="1">
      <c r="A3688" s="339"/>
      <c r="B3688" s="368" t="str">
        <f>'statement of marks'!$EI$5</f>
        <v>dyk f'k{kk</v>
      </c>
      <c r="C3688" s="538"/>
      <c r="D3688" s="539"/>
      <c r="E3688" s="541" t="str">
        <f>IF(OR('statement of marks'!$EK90="",E3681=""),"",'statement of marks'!$EK90)</f>
        <v/>
      </c>
      <c r="F3688" s="541" t="str">
        <f>IF(OR('statement of marks'!$EK90="",F3681=""),"",'statement of marks'!$EK90)</f>
        <v/>
      </c>
      <c r="G3688" s="541" t="str">
        <f>IF(OR('statement of marks'!$EK90="",G3681=""),"",'statement of marks'!$EK90)</f>
        <v/>
      </c>
      <c r="H3688" s="341"/>
    </row>
    <row r="3689" spans="1:8" ht="17" customHeight="1">
      <c r="A3689" s="339"/>
      <c r="B3689" s="342" t="s">
        <v>649</v>
      </c>
      <c r="C3689" s="542" t="str">
        <f>C3681</f>
        <v/>
      </c>
      <c r="D3689" s="542" t="str">
        <f>D3681</f>
        <v/>
      </c>
      <c r="E3689" s="542" t="str">
        <f>E3681</f>
        <v/>
      </c>
      <c r="F3689" s="542" t="str">
        <f>F3681</f>
        <v/>
      </c>
      <c r="G3689" s="542" t="str">
        <f>G3681</f>
        <v/>
      </c>
      <c r="H3689" s="341"/>
    </row>
    <row r="3690" spans="1:8" ht="17" customHeight="1">
      <c r="A3690" s="339"/>
      <c r="B3690" s="368" t="str">
        <f>'statement of marks'!$EP$5</f>
        <v>Nk= mifLFkfr</v>
      </c>
      <c r="C3690" s="543"/>
      <c r="D3690" s="543"/>
      <c r="E3690" s="544" t="str">
        <f>IF(OR('statement of marks'!$EP90="",E3681=""),"",'statement of marks'!$EP90)</f>
        <v/>
      </c>
      <c r="F3690" s="544" t="str">
        <f>IF(OR('statement of marks'!$EP90="",F3681=""),"",'statement of marks'!$EP90)</f>
        <v/>
      </c>
      <c r="G3690" s="544" t="str">
        <f>IF(OR('statement of marks'!$EP90="",G3681=""),"",'statement of marks'!$EP90)</f>
        <v/>
      </c>
      <c r="H3690" s="341"/>
    </row>
    <row r="3691" spans="1:8" ht="17" customHeight="1">
      <c r="A3691" s="339"/>
      <c r="B3691" s="368" t="str">
        <f>'statement of marks'!$EO$5</f>
        <v>dqy ehfVax</v>
      </c>
      <c r="C3691" s="545"/>
      <c r="D3691" s="545"/>
      <c r="E3691" s="545" t="str">
        <f>IF(OR('statement of marks'!$EO90="",E3681=""),"",'statement of marks'!$EO90)</f>
        <v/>
      </c>
      <c r="F3691" s="545" t="str">
        <f>IF(OR('statement of marks'!$EO90="",F3681=""),"",'statement of marks'!$EO90)</f>
        <v/>
      </c>
      <c r="G3691" s="545" t="str">
        <f>IF(OR('statement of marks'!$EO90="",G3681=""),"",'statement of marks'!$EO90)</f>
        <v/>
      </c>
      <c r="H3691" s="341"/>
    </row>
    <row r="3692" spans="1:8" ht="17" customHeight="1">
      <c r="A3692" s="339"/>
      <c r="B3692" s="368" t="s">
        <v>620</v>
      </c>
      <c r="C3692" s="545" t="str">
        <f>IF(OR(C3690="",C3691=""),"",C3690/C3691*100)</f>
        <v/>
      </c>
      <c r="D3692" s="545" t="str">
        <f t="shared" ref="D3692:G3692" si="86">IF(OR(D3690="",D3691=""),"",D3690/D3691*100)</f>
        <v/>
      </c>
      <c r="E3692" s="545" t="str">
        <f t="shared" si="86"/>
        <v/>
      </c>
      <c r="F3692" s="545" t="str">
        <f t="shared" si="86"/>
        <v/>
      </c>
      <c r="G3692" s="545" t="str">
        <f t="shared" si="86"/>
        <v/>
      </c>
      <c r="H3692" s="341"/>
    </row>
    <row r="3693" spans="1:8" ht="17" customHeight="1">
      <c r="A3693" s="339"/>
      <c r="B3693" s="368" t="s">
        <v>621</v>
      </c>
      <c r="C3693" s="545"/>
      <c r="D3693" s="545"/>
      <c r="E3693" s="545"/>
      <c r="F3693" s="545"/>
      <c r="G3693" s="545"/>
      <c r="H3693" s="341"/>
    </row>
    <row r="3694" spans="1:8" ht="17" customHeight="1">
      <c r="A3694" s="339"/>
      <c r="B3694" s="369" t="s">
        <v>618</v>
      </c>
      <c r="C3694" s="1126" t="str">
        <f>IF('statement of marks'!EY90="","",'statement of marks'!EY90)</f>
        <v/>
      </c>
      <c r="D3694" s="1127"/>
      <c r="E3694" s="1127"/>
      <c r="F3694" s="1127"/>
      <c r="G3694" s="1127"/>
      <c r="H3694" s="1128"/>
    </row>
    <row r="3695" spans="1:8" ht="17" customHeight="1">
      <c r="A3695" s="1098"/>
      <c r="B3695" s="1099"/>
      <c r="C3695" s="1090"/>
      <c r="D3695" s="1090"/>
      <c r="E3695" s="1090"/>
      <c r="F3695" s="1091"/>
      <c r="G3695" s="1091"/>
      <c r="H3695" s="1092"/>
    </row>
    <row r="3696" spans="1:8" ht="17" customHeight="1" thickBot="1">
      <c r="A3696" s="1096" t="s">
        <v>623</v>
      </c>
      <c r="B3696" s="1097"/>
      <c r="C3696" s="1102" t="s">
        <v>73</v>
      </c>
      <c r="D3696" s="1102"/>
      <c r="E3696" s="1102"/>
      <c r="F3696" s="1103" t="s">
        <v>624</v>
      </c>
      <c r="G3696" s="1103"/>
      <c r="H3696" s="1104"/>
    </row>
    <row r="3697" spans="1:8" ht="17" customHeight="1">
      <c r="A3697" s="1079" t="s">
        <v>592</v>
      </c>
      <c r="B3697" s="1080"/>
      <c r="C3697" s="1080"/>
      <c r="D3697" s="1080"/>
      <c r="E3697" s="1080"/>
      <c r="F3697" s="1080"/>
      <c r="G3697" s="1080"/>
      <c r="H3697" s="1081"/>
    </row>
    <row r="3698" spans="1:8" ht="17" customHeight="1">
      <c r="A3698" s="1082" t="s">
        <v>611</v>
      </c>
      <c r="B3698" s="1083"/>
      <c r="C3698" s="1083"/>
      <c r="D3698" s="1083"/>
      <c r="E3698" s="1083"/>
      <c r="F3698" s="1083"/>
      <c r="G3698" s="1083"/>
      <c r="H3698" s="1084"/>
    </row>
    <row r="3699" spans="1:8" ht="17" customHeight="1">
      <c r="A3699" s="339"/>
      <c r="B3699" s="1085" t="s">
        <v>74</v>
      </c>
      <c r="C3699" s="1085"/>
      <c r="D3699" s="527">
        <f>YEAR(details!F91)</f>
        <v>1900</v>
      </c>
      <c r="E3699" s="528" t="s">
        <v>594</v>
      </c>
      <c r="F3699" s="527" t="str">
        <f>'statement of marks'!$F$3</f>
        <v>2015-16</v>
      </c>
      <c r="G3699" s="1085" t="s">
        <v>595</v>
      </c>
      <c r="H3699" s="1086"/>
    </row>
    <row r="3700" spans="1:8" ht="17" customHeight="1">
      <c r="A3700" s="339"/>
      <c r="B3700" s="1062" t="s">
        <v>593</v>
      </c>
      <c r="C3700" s="1063"/>
      <c r="D3700" s="1077" t="str">
        <f>'statement of marks'!$A$1</f>
        <v>jk- ck- ek/;fed fo|ky; uohu] fuEckgsM+k</v>
      </c>
      <c r="E3700" s="1077"/>
      <c r="F3700" s="1077"/>
      <c r="G3700" s="1077"/>
      <c r="H3700" s="1078"/>
    </row>
    <row r="3701" spans="1:8" ht="17" customHeight="1">
      <c r="A3701" s="339"/>
      <c r="B3701" s="1062" t="str">
        <f>'statement of marks'!$H$3</f>
        <v>fo|ky; dk Mk;l dksM+ →</v>
      </c>
      <c r="C3701" s="1063"/>
      <c r="D3701" s="1073" t="str">
        <f>'statement of marks'!$I$3</f>
        <v>00001</v>
      </c>
      <c r="E3701" s="1074"/>
      <c r="F3701" s="1075"/>
      <c r="G3701" s="1075"/>
      <c r="H3701" s="1076"/>
    </row>
    <row r="3702" spans="1:8" ht="17" customHeight="1">
      <c r="A3702" s="339"/>
      <c r="B3702" s="1062" t="s">
        <v>579</v>
      </c>
      <c r="C3702" s="1063"/>
      <c r="D3702" s="1077" t="str">
        <f>IF('statement of marks'!H91="","",'statement of marks'!H91)</f>
        <v>v 085</v>
      </c>
      <c r="E3702" s="1077"/>
      <c r="F3702" s="1077"/>
      <c r="G3702" s="1077"/>
      <c r="H3702" s="1078"/>
    </row>
    <row r="3703" spans="1:8" ht="17" customHeight="1">
      <c r="A3703" s="339"/>
      <c r="B3703" s="1062" t="s">
        <v>596</v>
      </c>
      <c r="C3703" s="1063"/>
      <c r="D3703" s="529" t="str">
        <f>IF('statement of marks'!C91="B","Nk=",IF('statement of marks'!C91="G","Nk=k",""))</f>
        <v/>
      </c>
      <c r="E3703" s="529" t="s">
        <v>585</v>
      </c>
      <c r="F3703" s="1111" t="str">
        <f>IF('statement of marks'!B91="","",'statement of marks'!B91)</f>
        <v/>
      </c>
      <c r="G3703" s="1111"/>
      <c r="H3703" s="1112"/>
    </row>
    <row r="3704" spans="1:8" ht="17" customHeight="1">
      <c r="A3704" s="339"/>
      <c r="B3704" s="1062" t="s">
        <v>581</v>
      </c>
      <c r="C3704" s="1063"/>
      <c r="D3704" s="1077" t="str">
        <f>IF('statement of marks'!J91="","",'statement of marks'!J91)</f>
        <v>l 085</v>
      </c>
      <c r="E3704" s="1077"/>
      <c r="F3704" s="1077"/>
      <c r="G3704" s="1077"/>
      <c r="H3704" s="1078"/>
    </row>
    <row r="3705" spans="1:8" ht="17" customHeight="1">
      <c r="A3705" s="339"/>
      <c r="B3705" s="1062" t="s">
        <v>580</v>
      </c>
      <c r="C3705" s="1063"/>
      <c r="D3705" s="1077" t="str">
        <f>IF('statement of marks'!I91="","",'statement of marks'!I91)</f>
        <v>c 085</v>
      </c>
      <c r="E3705" s="1077"/>
      <c r="F3705" s="1077"/>
      <c r="G3705" s="1077"/>
      <c r="H3705" s="1078"/>
    </row>
    <row r="3706" spans="1:8" ht="17" customHeight="1">
      <c r="A3706" s="339"/>
      <c r="B3706" s="1062" t="s">
        <v>598</v>
      </c>
      <c r="C3706" s="1063"/>
      <c r="D3706" s="1077" t="str">
        <f>IF(details!M91="","",details!M91)</f>
        <v/>
      </c>
      <c r="E3706" s="1077"/>
      <c r="F3706" s="1077"/>
      <c r="G3706" s="1077"/>
      <c r="H3706" s="1078"/>
    </row>
    <row r="3707" spans="1:8" ht="17" customHeight="1">
      <c r="A3707" s="339"/>
      <c r="B3707" s="1062" t="s">
        <v>648</v>
      </c>
      <c r="C3707" s="1063"/>
      <c r="D3707" s="1077" t="str">
        <f>IF(details!N91="","",details!N91)</f>
        <v/>
      </c>
      <c r="E3707" s="1077"/>
      <c r="F3707" s="1077"/>
      <c r="G3707" s="1077"/>
      <c r="H3707" s="1078"/>
    </row>
    <row r="3708" spans="1:8" ht="17" customHeight="1">
      <c r="A3708" s="339"/>
      <c r="B3708" s="1062" t="s">
        <v>71</v>
      </c>
      <c r="C3708" s="1063"/>
      <c r="D3708" s="530">
        <f>'statement of marks'!$D$3</f>
        <v>3</v>
      </c>
      <c r="E3708" s="531" t="s">
        <v>583</v>
      </c>
      <c r="F3708" s="530" t="str">
        <f>IF('statement of marks'!E91="","",'statement of marks'!E91)</f>
        <v/>
      </c>
      <c r="G3708" s="531" t="s">
        <v>597</v>
      </c>
      <c r="H3708" s="340" t="str">
        <f>IF(details!F91="","",details!F91)</f>
        <v/>
      </c>
    </row>
    <row r="3709" spans="1:8" ht="17" customHeight="1">
      <c r="A3709" s="339"/>
      <c r="B3709" s="1062" t="s">
        <v>587</v>
      </c>
      <c r="C3709" s="1063"/>
      <c r="D3709" s="1115" t="str">
        <f>IF('statement of marks'!F91="","",'statement of marks'!F91)</f>
        <v/>
      </c>
      <c r="E3709" s="1115"/>
      <c r="F3709" s="1115"/>
      <c r="G3709" s="1115"/>
      <c r="H3709" s="1116"/>
    </row>
    <row r="3710" spans="1:8" ht="17" customHeight="1">
      <c r="A3710" s="339"/>
      <c r="B3710" s="1062" t="s">
        <v>588</v>
      </c>
      <c r="C3710" s="1063"/>
      <c r="D3710" s="1117" t="str">
        <f>IF('statement of marks'!G91="","",'statement of marks'!G91)</f>
        <v/>
      </c>
      <c r="E3710" s="1117"/>
      <c r="F3710" s="1117"/>
      <c r="G3710" s="1117"/>
      <c r="H3710" s="1118"/>
    </row>
    <row r="3711" spans="1:8" ht="17" customHeight="1">
      <c r="A3711" s="339"/>
      <c r="B3711" s="1087" t="s">
        <v>599</v>
      </c>
      <c r="C3711" s="1088"/>
      <c r="D3711" s="1088"/>
      <c r="E3711" s="1089"/>
      <c r="F3711" s="1119" t="str">
        <f>IF(details!P91="","",details!P91)</f>
        <v/>
      </c>
      <c r="G3711" s="1119"/>
      <c r="H3711" s="1120"/>
    </row>
    <row r="3712" spans="1:8" ht="17" customHeight="1">
      <c r="A3712" s="339"/>
      <c r="B3712" s="1062" t="s">
        <v>603</v>
      </c>
      <c r="C3712" s="1063"/>
      <c r="D3712" s="1077" t="str">
        <f>IF(details!L91="","",details!L91)</f>
        <v>Ik 085</v>
      </c>
      <c r="E3712" s="1077"/>
      <c r="F3712" s="1077"/>
      <c r="G3712" s="1077"/>
      <c r="H3712" s="1078"/>
    </row>
    <row r="3713" spans="1:8" ht="17" customHeight="1">
      <c r="A3713" s="339"/>
      <c r="B3713" s="1062" t="s">
        <v>604</v>
      </c>
      <c r="C3713" s="1063"/>
      <c r="D3713" s="1077" t="str">
        <f>IF(details!O91="","",details!O91)</f>
        <v/>
      </c>
      <c r="E3713" s="1077"/>
      <c r="F3713" s="1077"/>
      <c r="G3713" s="1077"/>
      <c r="H3713" s="1078"/>
    </row>
    <row r="3714" spans="1:8" ht="17" customHeight="1">
      <c r="A3714" s="339"/>
      <c r="B3714" s="1062" t="s">
        <v>605</v>
      </c>
      <c r="C3714" s="1063"/>
      <c r="D3714" s="532" t="str">
        <f>IF('statement of marks'!ER91="mRrh.kZ",'statement of marks'!$D$3,"")</f>
        <v/>
      </c>
      <c r="E3714" s="1065" t="s">
        <v>606</v>
      </c>
      <c r="F3714" s="1065"/>
      <c r="G3714" s="1113" t="str">
        <f>IF(D3714="","",D3714+1)</f>
        <v/>
      </c>
      <c r="H3714" s="1114"/>
    </row>
    <row r="3715" spans="1:8" ht="17" customHeight="1">
      <c r="A3715" s="339"/>
      <c r="B3715" s="1062" t="s">
        <v>607</v>
      </c>
      <c r="C3715" s="1063"/>
      <c r="D3715" s="1129">
        <f>IF(details!$L$4="","",details!$L$4)</f>
        <v>42460</v>
      </c>
      <c r="E3715" s="1130"/>
      <c r="F3715" s="1121"/>
      <c r="G3715" s="1121"/>
      <c r="H3715" s="1122"/>
    </row>
    <row r="3716" spans="1:8" ht="17" customHeight="1">
      <c r="A3716" s="339"/>
      <c r="B3716" s="1121"/>
      <c r="C3716" s="1121"/>
      <c r="D3716" s="1066"/>
      <c r="E3716" s="1067"/>
      <c r="F3716" s="1124"/>
      <c r="G3716" s="1124"/>
      <c r="H3716" s="1125"/>
    </row>
    <row r="3717" spans="1:8" ht="17" customHeight="1">
      <c r="A3717" s="339"/>
      <c r="B3717" s="1121" t="str">
        <f>IF(details!$H$4="","",details!$H$4)</f>
        <v>Jherh js[kk oekZ</v>
      </c>
      <c r="C3717" s="1121"/>
      <c r="D3717" s="1066"/>
      <c r="E3717" s="1067"/>
      <c r="F3717" s="1124" t="str">
        <f>IF(details!$E$4="","",details!$E$4)</f>
        <v>Jh jk/ks';ke tk'kh</v>
      </c>
      <c r="G3717" s="1124"/>
      <c r="H3717" s="1125"/>
    </row>
    <row r="3718" spans="1:8" ht="17" customHeight="1">
      <c r="A3718" s="1123" t="s">
        <v>608</v>
      </c>
      <c r="B3718" s="1124"/>
      <c r="C3718" s="1124"/>
      <c r="D3718" s="1064" t="s">
        <v>609</v>
      </c>
      <c r="E3718" s="1064"/>
      <c r="F3718" s="1124" t="s">
        <v>610</v>
      </c>
      <c r="G3718" s="1124"/>
      <c r="H3718" s="1125"/>
    </row>
    <row r="3719" spans="1:8" ht="17" customHeight="1">
      <c r="A3719" s="1082" t="s">
        <v>619</v>
      </c>
      <c r="B3719" s="1083"/>
      <c r="C3719" s="1083"/>
      <c r="D3719" s="1083"/>
      <c r="E3719" s="1083"/>
      <c r="F3719" s="1083"/>
      <c r="G3719" s="1083"/>
      <c r="H3719" s="1084"/>
    </row>
    <row r="3720" spans="1:8" ht="17" customHeight="1">
      <c r="A3720" s="339"/>
      <c r="B3720" s="369" t="s">
        <v>579</v>
      </c>
      <c r="C3720" s="1077" t="str">
        <f>IF('statement of marks'!H91="","",'statement of marks'!H91)</f>
        <v>v 085</v>
      </c>
      <c r="D3720" s="1077"/>
      <c r="E3720" s="1077"/>
      <c r="F3720" s="1077"/>
      <c r="G3720" s="1077"/>
      <c r="H3720" s="1078"/>
    </row>
    <row r="3721" spans="1:8" ht="17" customHeight="1">
      <c r="A3721" s="339"/>
      <c r="B3721" s="369" t="s">
        <v>580</v>
      </c>
      <c r="C3721" s="1077" t="str">
        <f>IF('statement of marks'!I91="","",'statement of marks'!I91)</f>
        <v>c 085</v>
      </c>
      <c r="D3721" s="1077"/>
      <c r="E3721" s="1077"/>
      <c r="F3721" s="1077"/>
      <c r="G3721" s="1077"/>
      <c r="H3721" s="1078"/>
    </row>
    <row r="3722" spans="1:8" ht="17" customHeight="1">
      <c r="A3722" s="339"/>
      <c r="B3722" s="369" t="s">
        <v>581</v>
      </c>
      <c r="C3722" s="1077" t="str">
        <f>IF('statement of marks'!J91="","",'statement of marks'!J91)</f>
        <v>l 085</v>
      </c>
      <c r="D3722" s="1077"/>
      <c r="E3722" s="1077"/>
      <c r="F3722" s="1077"/>
      <c r="G3722" s="1077"/>
      <c r="H3722" s="1078"/>
    </row>
    <row r="3723" spans="1:8" ht="17" customHeight="1">
      <c r="A3723" s="339"/>
      <c r="B3723" s="369" t="s">
        <v>587</v>
      </c>
      <c r="C3723" s="533" t="str">
        <f>IF('statement of marks'!F91="","",'statement of marks'!F91)</f>
        <v/>
      </c>
      <c r="D3723" s="534" t="s">
        <v>622</v>
      </c>
      <c r="E3723" s="1117" t="str">
        <f>IF('statement of marks'!G91="","",'statement of marks'!G91)</f>
        <v/>
      </c>
      <c r="F3723" s="1117"/>
      <c r="G3723" s="1117"/>
      <c r="H3723" s="1118"/>
    </row>
    <row r="3724" spans="1:8" ht="17" customHeight="1">
      <c r="A3724" s="339"/>
      <c r="B3724" s="369" t="s">
        <v>584</v>
      </c>
      <c r="C3724" s="535" t="s">
        <v>612</v>
      </c>
      <c r="D3724" s="536" t="s">
        <v>613</v>
      </c>
      <c r="E3724" s="536" t="s">
        <v>614</v>
      </c>
      <c r="F3724" s="536" t="s">
        <v>615</v>
      </c>
      <c r="G3724" s="536" t="s">
        <v>616</v>
      </c>
      <c r="H3724" s="341"/>
    </row>
    <row r="3725" spans="1:8" ht="17" customHeight="1">
      <c r="A3725" s="339"/>
      <c r="B3725" s="368" t="s">
        <v>617</v>
      </c>
      <c r="C3725" s="537" t="str">
        <f>IF(AND('statement of marks'!$D$3=1,'statement of marks'!ER91="mRrh.kZ"),'statement of marks'!$F$3,"")</f>
        <v/>
      </c>
      <c r="D3725" s="537" t="str">
        <f>IF(AND('statement of marks'!$D$3=2,'statement of marks'!ER91="mRrh.kZ"),'statement of marks'!$F$3,"")</f>
        <v/>
      </c>
      <c r="E3725" s="537" t="str">
        <f>IF(AND('statement of marks'!$D$3=3,'statement of marks'!ER91="mRrh.kZ"),'statement of marks'!$F$3,"")</f>
        <v/>
      </c>
      <c r="F3725" s="537" t="str">
        <f>IF(AND('statement of marks'!$D$3=4,'statement of marks'!ER91="mRrh.kZ"),'statement of marks'!$F$3,"")</f>
        <v/>
      </c>
      <c r="G3725" s="537" t="str">
        <f>IF(AND('statement of marks'!$D$3=5,'statement of marks'!ER91="mRrh.kZ"),'statement of marks'!$F$3,"")</f>
        <v/>
      </c>
      <c r="H3725" s="341"/>
    </row>
    <row r="3726" spans="1:8" ht="17" customHeight="1">
      <c r="A3726" s="339"/>
      <c r="B3726" s="368" t="str">
        <f>'statement of marks'!$DQ$5</f>
        <v>fgUnh</v>
      </c>
      <c r="C3726" s="538"/>
      <c r="D3726" s="539"/>
      <c r="E3726" s="540" t="str">
        <f>IF(OR('statement of marks'!$DS91="",E3725=""),"",'statement of marks'!$DS91)</f>
        <v/>
      </c>
      <c r="F3726" s="540" t="str">
        <f>IF(OR('statement of marks'!$DS91="",F3725=""),"",'statement of marks'!$DS91)</f>
        <v/>
      </c>
      <c r="G3726" s="540" t="str">
        <f>IF(OR('statement of marks'!$DS91="",G3725=""),"",'statement of marks'!$DS91)</f>
        <v/>
      </c>
      <c r="H3726" s="341"/>
    </row>
    <row r="3727" spans="1:8" ht="17" customHeight="1">
      <c r="A3727" s="339"/>
      <c r="B3727" s="549" t="str">
        <f>'statement of marks'!$DW$5</f>
        <v>mnwZ</v>
      </c>
      <c r="C3727" s="538"/>
      <c r="D3727" s="539"/>
      <c r="E3727" s="540" t="str">
        <f>IF(OR('statement of marks'!$DY91="",E3725=""),"",'statement of marks'!$DY91)</f>
        <v/>
      </c>
      <c r="F3727" s="540" t="str">
        <f>IF(OR('statement of marks'!$DY91="",F3725=""),"",'statement of marks'!$DY91)</f>
        <v/>
      </c>
      <c r="G3727" s="540" t="str">
        <f>IF(OR('statement of marks'!$DY91="",G3725=""),"",'statement of marks'!$DY91)</f>
        <v/>
      </c>
      <c r="H3727" s="341"/>
    </row>
    <row r="3728" spans="1:8" ht="17" customHeight="1">
      <c r="A3728" s="339"/>
      <c r="B3728" s="368" t="str">
        <f>'statement of marks'!$DT$5</f>
        <v>vaxszth</v>
      </c>
      <c r="C3728" s="538"/>
      <c r="D3728" s="539"/>
      <c r="E3728" s="540" t="str">
        <f>IF(OR('statement of marks'!$DV91="",E3725=""),"",'statement of marks'!$DV91)</f>
        <v/>
      </c>
      <c r="F3728" s="540" t="str">
        <f>IF(OR('statement of marks'!$DV91="",F3725=""),"",'statement of marks'!$DV91)</f>
        <v/>
      </c>
      <c r="G3728" s="540" t="str">
        <f>IF(OR('statement of marks'!$DV91="",G3725=""),"",'statement of marks'!$DV91)</f>
        <v/>
      </c>
      <c r="H3728" s="341"/>
    </row>
    <row r="3729" spans="1:8" ht="17" customHeight="1">
      <c r="A3729" s="339"/>
      <c r="B3729" s="368" t="str">
        <f>'statement of marks'!$DZ$5</f>
        <v>xf.kr</v>
      </c>
      <c r="C3729" s="538"/>
      <c r="D3729" s="539"/>
      <c r="E3729" s="540" t="str">
        <f>IF(OR('statement of marks'!$EB91="",E3725=""),"",'statement of marks'!$EB91)</f>
        <v/>
      </c>
      <c r="F3729" s="540" t="str">
        <f>IF(OR('statement of marks'!$EB91="",F3725=""),"",'statement of marks'!$EB91)</f>
        <v/>
      </c>
      <c r="G3729" s="540" t="str">
        <f>IF(OR('statement of marks'!$EB91="",G3725=""),"",'statement of marks'!$EB91)</f>
        <v/>
      </c>
      <c r="H3729" s="341"/>
    </row>
    <row r="3730" spans="1:8" ht="17" customHeight="1">
      <c r="A3730" s="339"/>
      <c r="B3730" s="368" t="str">
        <f>'statement of marks'!$EC$5</f>
        <v>Ik;kZoj.k v/;;u</v>
      </c>
      <c r="C3730" s="538"/>
      <c r="D3730" s="539"/>
      <c r="E3730" s="540" t="str">
        <f>IF(OR('statement of marks'!$EE91="",E3726=""),"",'statement of marks'!$EE91)</f>
        <v/>
      </c>
      <c r="F3730" s="540" t="str">
        <f>IF(OR('statement of marks'!$EE91="",F3726=""),"",'statement of marks'!$EE91)</f>
        <v/>
      </c>
      <c r="G3730" s="540" t="str">
        <f>IF(OR('statement of marks'!$EE91="",G3726=""),"",'statement of marks'!$EE91)</f>
        <v/>
      </c>
      <c r="H3730" s="341"/>
    </row>
    <row r="3731" spans="1:8" ht="17" customHeight="1">
      <c r="A3731" s="339"/>
      <c r="B3731" s="368" t="str">
        <f>'statement of marks'!$EF$5</f>
        <v>dk;kZuqHko</v>
      </c>
      <c r="C3731" s="538"/>
      <c r="D3731" s="539"/>
      <c r="E3731" s="540" t="str">
        <f>IF(OR('statement of marks'!$EH91="",E3725=""),"",'statement of marks'!$EH91)</f>
        <v/>
      </c>
      <c r="F3731" s="540" t="str">
        <f>IF(OR('statement of marks'!$EH91="",F3725=""),"",'statement of marks'!$EH91)</f>
        <v/>
      </c>
      <c r="G3731" s="540" t="str">
        <f>IF(OR('statement of marks'!$EH91="",G3725=""),"",'statement of marks'!$EH91)</f>
        <v/>
      </c>
      <c r="H3731" s="341"/>
    </row>
    <row r="3732" spans="1:8" ht="17" customHeight="1">
      <c r="A3732" s="339"/>
      <c r="B3732" s="368" t="str">
        <f>'statement of marks'!$EI$5</f>
        <v>dyk f'k{kk</v>
      </c>
      <c r="C3732" s="538"/>
      <c r="D3732" s="539"/>
      <c r="E3732" s="541" t="str">
        <f>IF(OR('statement of marks'!$EK91="",E3725=""),"",'statement of marks'!$EK91)</f>
        <v/>
      </c>
      <c r="F3732" s="541" t="str">
        <f>IF(OR('statement of marks'!$EK91="",F3725=""),"",'statement of marks'!$EK91)</f>
        <v/>
      </c>
      <c r="G3732" s="541" t="str">
        <f>IF(OR('statement of marks'!$EK91="",G3725=""),"",'statement of marks'!$EK91)</f>
        <v/>
      </c>
      <c r="H3732" s="341"/>
    </row>
    <row r="3733" spans="1:8" ht="17" customHeight="1">
      <c r="A3733" s="339"/>
      <c r="B3733" s="342" t="s">
        <v>649</v>
      </c>
      <c r="C3733" s="542" t="str">
        <f>C3725</f>
        <v/>
      </c>
      <c r="D3733" s="542" t="str">
        <f>D3725</f>
        <v/>
      </c>
      <c r="E3733" s="542" t="str">
        <f>E3725</f>
        <v/>
      </c>
      <c r="F3733" s="542" t="str">
        <f>F3725</f>
        <v/>
      </c>
      <c r="G3733" s="542" t="str">
        <f>G3725</f>
        <v/>
      </c>
      <c r="H3733" s="341"/>
    </row>
    <row r="3734" spans="1:8" ht="17" customHeight="1">
      <c r="A3734" s="339"/>
      <c r="B3734" s="368" t="str">
        <f>'statement of marks'!$EP$5</f>
        <v>Nk= mifLFkfr</v>
      </c>
      <c r="C3734" s="543"/>
      <c r="D3734" s="543"/>
      <c r="E3734" s="544" t="str">
        <f>IF(OR('statement of marks'!$EP91="",E3725=""),"",'statement of marks'!$EP91)</f>
        <v/>
      </c>
      <c r="F3734" s="544" t="str">
        <f>IF(OR('statement of marks'!$EP91="",F3725=""),"",'statement of marks'!$EP91)</f>
        <v/>
      </c>
      <c r="G3734" s="544" t="str">
        <f>IF(OR('statement of marks'!$EP91="",G3725=""),"",'statement of marks'!$EP91)</f>
        <v/>
      </c>
      <c r="H3734" s="341"/>
    </row>
    <row r="3735" spans="1:8" ht="17" customHeight="1">
      <c r="A3735" s="339"/>
      <c r="B3735" s="368" t="str">
        <f>'statement of marks'!$EO$5</f>
        <v>dqy ehfVax</v>
      </c>
      <c r="C3735" s="545"/>
      <c r="D3735" s="545"/>
      <c r="E3735" s="545" t="str">
        <f>IF(OR('statement of marks'!$EO91="",E3725=""),"",'statement of marks'!$EO91)</f>
        <v/>
      </c>
      <c r="F3735" s="545" t="str">
        <f>IF(OR('statement of marks'!$EO91="",F3725=""),"",'statement of marks'!$EO91)</f>
        <v/>
      </c>
      <c r="G3735" s="545" t="str">
        <f>IF(OR('statement of marks'!$EO91="",G3725=""),"",'statement of marks'!$EO91)</f>
        <v/>
      </c>
      <c r="H3735" s="341"/>
    </row>
    <row r="3736" spans="1:8" ht="17" customHeight="1">
      <c r="A3736" s="339"/>
      <c r="B3736" s="368" t="s">
        <v>620</v>
      </c>
      <c r="C3736" s="545" t="str">
        <f>IF(OR(C3734="",C3735=""),"",C3734/C3735*100)</f>
        <v/>
      </c>
      <c r="D3736" s="545" t="str">
        <f t="shared" ref="D3736:G3736" si="87">IF(OR(D3734="",D3735=""),"",D3734/D3735*100)</f>
        <v/>
      </c>
      <c r="E3736" s="545" t="str">
        <f t="shared" si="87"/>
        <v/>
      </c>
      <c r="F3736" s="545" t="str">
        <f t="shared" si="87"/>
        <v/>
      </c>
      <c r="G3736" s="545" t="str">
        <f t="shared" si="87"/>
        <v/>
      </c>
      <c r="H3736" s="341"/>
    </row>
    <row r="3737" spans="1:8" ht="17" customHeight="1">
      <c r="A3737" s="339"/>
      <c r="B3737" s="368" t="s">
        <v>621</v>
      </c>
      <c r="C3737" s="545"/>
      <c r="D3737" s="545"/>
      <c r="E3737" s="545"/>
      <c r="F3737" s="545"/>
      <c r="G3737" s="545"/>
      <c r="H3737" s="341"/>
    </row>
    <row r="3738" spans="1:8" ht="17" customHeight="1">
      <c r="A3738" s="339"/>
      <c r="B3738" s="369" t="s">
        <v>618</v>
      </c>
      <c r="C3738" s="1126" t="str">
        <f>IF('statement of marks'!EY91="","",'statement of marks'!EY91)</f>
        <v/>
      </c>
      <c r="D3738" s="1127"/>
      <c r="E3738" s="1127"/>
      <c r="F3738" s="1127"/>
      <c r="G3738" s="1127"/>
      <c r="H3738" s="1128"/>
    </row>
    <row r="3739" spans="1:8" ht="17" customHeight="1">
      <c r="A3739" s="1098"/>
      <c r="B3739" s="1099"/>
      <c r="C3739" s="1090"/>
      <c r="D3739" s="1090"/>
      <c r="E3739" s="1090"/>
      <c r="F3739" s="1091"/>
      <c r="G3739" s="1091"/>
      <c r="H3739" s="1092"/>
    </row>
    <row r="3740" spans="1:8" ht="17" customHeight="1" thickBot="1">
      <c r="A3740" s="1096" t="s">
        <v>623</v>
      </c>
      <c r="B3740" s="1097"/>
      <c r="C3740" s="1102" t="s">
        <v>73</v>
      </c>
      <c r="D3740" s="1102"/>
      <c r="E3740" s="1102"/>
      <c r="F3740" s="1103" t="s">
        <v>624</v>
      </c>
      <c r="G3740" s="1103"/>
      <c r="H3740" s="1104"/>
    </row>
    <row r="3741" spans="1:8" ht="17" customHeight="1">
      <c r="A3741" s="1079" t="s">
        <v>592</v>
      </c>
      <c r="B3741" s="1080"/>
      <c r="C3741" s="1080"/>
      <c r="D3741" s="1080"/>
      <c r="E3741" s="1080"/>
      <c r="F3741" s="1080"/>
      <c r="G3741" s="1080"/>
      <c r="H3741" s="1081"/>
    </row>
    <row r="3742" spans="1:8" ht="17" customHeight="1">
      <c r="A3742" s="1082" t="s">
        <v>611</v>
      </c>
      <c r="B3742" s="1083"/>
      <c r="C3742" s="1083"/>
      <c r="D3742" s="1083"/>
      <c r="E3742" s="1083"/>
      <c r="F3742" s="1083"/>
      <c r="G3742" s="1083"/>
      <c r="H3742" s="1084"/>
    </row>
    <row r="3743" spans="1:8" ht="17" customHeight="1">
      <c r="A3743" s="339"/>
      <c r="B3743" s="1085" t="s">
        <v>74</v>
      </c>
      <c r="C3743" s="1085"/>
      <c r="D3743" s="527">
        <f>YEAR(details!F92)</f>
        <v>1900</v>
      </c>
      <c r="E3743" s="528" t="s">
        <v>594</v>
      </c>
      <c r="F3743" s="527" t="str">
        <f>'statement of marks'!$F$3</f>
        <v>2015-16</v>
      </c>
      <c r="G3743" s="1085" t="s">
        <v>595</v>
      </c>
      <c r="H3743" s="1086"/>
    </row>
    <row r="3744" spans="1:8" ht="17" customHeight="1">
      <c r="A3744" s="339"/>
      <c r="B3744" s="1062" t="s">
        <v>593</v>
      </c>
      <c r="C3744" s="1063"/>
      <c r="D3744" s="1077" t="str">
        <f>'statement of marks'!$A$1</f>
        <v>jk- ck- ek/;fed fo|ky; uohu] fuEckgsM+k</v>
      </c>
      <c r="E3744" s="1077"/>
      <c r="F3744" s="1077"/>
      <c r="G3744" s="1077"/>
      <c r="H3744" s="1078"/>
    </row>
    <row r="3745" spans="1:8" ht="17" customHeight="1">
      <c r="A3745" s="339"/>
      <c r="B3745" s="1062" t="str">
        <f>'statement of marks'!$H$3</f>
        <v>fo|ky; dk Mk;l dksM+ →</v>
      </c>
      <c r="C3745" s="1063"/>
      <c r="D3745" s="1073" t="str">
        <f>'statement of marks'!$I$3</f>
        <v>00001</v>
      </c>
      <c r="E3745" s="1074"/>
      <c r="F3745" s="1075"/>
      <c r="G3745" s="1075"/>
      <c r="H3745" s="1076"/>
    </row>
    <row r="3746" spans="1:8" ht="17" customHeight="1">
      <c r="A3746" s="339"/>
      <c r="B3746" s="1062" t="s">
        <v>579</v>
      </c>
      <c r="C3746" s="1063"/>
      <c r="D3746" s="1077" t="str">
        <f>IF('statement of marks'!H92="","",'statement of marks'!H92)</f>
        <v>v 086</v>
      </c>
      <c r="E3746" s="1077"/>
      <c r="F3746" s="1077"/>
      <c r="G3746" s="1077"/>
      <c r="H3746" s="1078"/>
    </row>
    <row r="3747" spans="1:8" ht="17" customHeight="1">
      <c r="A3747" s="339"/>
      <c r="B3747" s="1062" t="s">
        <v>596</v>
      </c>
      <c r="C3747" s="1063"/>
      <c r="D3747" s="529" t="str">
        <f>IF('statement of marks'!C92="B","Nk=",IF('statement of marks'!C92="G","Nk=k",""))</f>
        <v/>
      </c>
      <c r="E3747" s="529" t="s">
        <v>585</v>
      </c>
      <c r="F3747" s="1111" t="str">
        <f>IF('statement of marks'!B92="","",'statement of marks'!B92)</f>
        <v/>
      </c>
      <c r="G3747" s="1111"/>
      <c r="H3747" s="1112"/>
    </row>
    <row r="3748" spans="1:8" ht="17" customHeight="1">
      <c r="A3748" s="339"/>
      <c r="B3748" s="1062" t="s">
        <v>581</v>
      </c>
      <c r="C3748" s="1063"/>
      <c r="D3748" s="1077" t="str">
        <f>IF('statement of marks'!J92="","",'statement of marks'!J92)</f>
        <v>l 086</v>
      </c>
      <c r="E3748" s="1077"/>
      <c r="F3748" s="1077"/>
      <c r="G3748" s="1077"/>
      <c r="H3748" s="1078"/>
    </row>
    <row r="3749" spans="1:8" ht="17" customHeight="1">
      <c r="A3749" s="339"/>
      <c r="B3749" s="1062" t="s">
        <v>580</v>
      </c>
      <c r="C3749" s="1063"/>
      <c r="D3749" s="1077" t="str">
        <f>IF('statement of marks'!I92="","",'statement of marks'!I92)</f>
        <v>c 086</v>
      </c>
      <c r="E3749" s="1077"/>
      <c r="F3749" s="1077"/>
      <c r="G3749" s="1077"/>
      <c r="H3749" s="1078"/>
    </row>
    <row r="3750" spans="1:8" ht="17" customHeight="1">
      <c r="A3750" s="339"/>
      <c r="B3750" s="1062" t="s">
        <v>598</v>
      </c>
      <c r="C3750" s="1063"/>
      <c r="D3750" s="1077" t="str">
        <f>IF(details!M92="","",details!M92)</f>
        <v/>
      </c>
      <c r="E3750" s="1077"/>
      <c r="F3750" s="1077"/>
      <c r="G3750" s="1077"/>
      <c r="H3750" s="1078"/>
    </row>
    <row r="3751" spans="1:8" ht="17" customHeight="1">
      <c r="A3751" s="339"/>
      <c r="B3751" s="1062" t="s">
        <v>648</v>
      </c>
      <c r="C3751" s="1063"/>
      <c r="D3751" s="1077" t="str">
        <f>IF(details!N92="","",details!N92)</f>
        <v/>
      </c>
      <c r="E3751" s="1077"/>
      <c r="F3751" s="1077"/>
      <c r="G3751" s="1077"/>
      <c r="H3751" s="1078"/>
    </row>
    <row r="3752" spans="1:8" ht="17" customHeight="1">
      <c r="A3752" s="339"/>
      <c r="B3752" s="1062" t="s">
        <v>71</v>
      </c>
      <c r="C3752" s="1063"/>
      <c r="D3752" s="530">
        <f>'statement of marks'!$D$3</f>
        <v>3</v>
      </c>
      <c r="E3752" s="531" t="s">
        <v>583</v>
      </c>
      <c r="F3752" s="530" t="str">
        <f>IF('statement of marks'!E92="","",'statement of marks'!E92)</f>
        <v/>
      </c>
      <c r="G3752" s="531" t="s">
        <v>597</v>
      </c>
      <c r="H3752" s="340" t="str">
        <f>IF(details!F92="","",details!F92)</f>
        <v/>
      </c>
    </row>
    <row r="3753" spans="1:8" ht="17" customHeight="1">
      <c r="A3753" s="339"/>
      <c r="B3753" s="1062" t="s">
        <v>587</v>
      </c>
      <c r="C3753" s="1063"/>
      <c r="D3753" s="1115" t="str">
        <f>IF('statement of marks'!F92="","",'statement of marks'!F92)</f>
        <v/>
      </c>
      <c r="E3753" s="1115"/>
      <c r="F3753" s="1115"/>
      <c r="G3753" s="1115"/>
      <c r="H3753" s="1116"/>
    </row>
    <row r="3754" spans="1:8" ht="17" customHeight="1">
      <c r="A3754" s="339"/>
      <c r="B3754" s="1062" t="s">
        <v>588</v>
      </c>
      <c r="C3754" s="1063"/>
      <c r="D3754" s="1117" t="str">
        <f>IF('statement of marks'!G92="","",'statement of marks'!G92)</f>
        <v/>
      </c>
      <c r="E3754" s="1117"/>
      <c r="F3754" s="1117"/>
      <c r="G3754" s="1117"/>
      <c r="H3754" s="1118"/>
    </row>
    <row r="3755" spans="1:8" ht="17" customHeight="1">
      <c r="A3755" s="339"/>
      <c r="B3755" s="1087" t="s">
        <v>599</v>
      </c>
      <c r="C3755" s="1088"/>
      <c r="D3755" s="1088"/>
      <c r="E3755" s="1089"/>
      <c r="F3755" s="1119" t="str">
        <f>IF(details!P92="","",details!P92)</f>
        <v/>
      </c>
      <c r="G3755" s="1119"/>
      <c r="H3755" s="1120"/>
    </row>
    <row r="3756" spans="1:8" ht="17" customHeight="1">
      <c r="A3756" s="339"/>
      <c r="B3756" s="1062" t="s">
        <v>603</v>
      </c>
      <c r="C3756" s="1063"/>
      <c r="D3756" s="1077" t="str">
        <f>IF(details!L92="","",details!L92)</f>
        <v>Ik 086</v>
      </c>
      <c r="E3756" s="1077"/>
      <c r="F3756" s="1077"/>
      <c r="G3756" s="1077"/>
      <c r="H3756" s="1078"/>
    </row>
    <row r="3757" spans="1:8" ht="17" customHeight="1">
      <c r="A3757" s="339"/>
      <c r="B3757" s="1062" t="s">
        <v>604</v>
      </c>
      <c r="C3757" s="1063"/>
      <c r="D3757" s="1077" t="str">
        <f>IF(details!O92="","",details!O92)</f>
        <v/>
      </c>
      <c r="E3757" s="1077"/>
      <c r="F3757" s="1077"/>
      <c r="G3757" s="1077"/>
      <c r="H3757" s="1078"/>
    </row>
    <row r="3758" spans="1:8" ht="17" customHeight="1">
      <c r="A3758" s="339"/>
      <c r="B3758" s="1062" t="s">
        <v>605</v>
      </c>
      <c r="C3758" s="1063"/>
      <c r="D3758" s="532" t="str">
        <f>IF('statement of marks'!ER92="mRrh.kZ",'statement of marks'!$D$3,"")</f>
        <v/>
      </c>
      <c r="E3758" s="1065" t="s">
        <v>606</v>
      </c>
      <c r="F3758" s="1065"/>
      <c r="G3758" s="1113" t="str">
        <f>IF(D3758="","",D3758+1)</f>
        <v/>
      </c>
      <c r="H3758" s="1114"/>
    </row>
    <row r="3759" spans="1:8" ht="17" customHeight="1">
      <c r="A3759" s="339"/>
      <c r="B3759" s="1062" t="s">
        <v>607</v>
      </c>
      <c r="C3759" s="1063"/>
      <c r="D3759" s="1129">
        <f>IF(details!$L$4="","",details!$L$4)</f>
        <v>42460</v>
      </c>
      <c r="E3759" s="1130"/>
      <c r="F3759" s="1121"/>
      <c r="G3759" s="1121"/>
      <c r="H3759" s="1122"/>
    </row>
    <row r="3760" spans="1:8" ht="17" customHeight="1">
      <c r="A3760" s="339"/>
      <c r="B3760" s="1121"/>
      <c r="C3760" s="1121"/>
      <c r="D3760" s="1066"/>
      <c r="E3760" s="1067"/>
      <c r="F3760" s="1124"/>
      <c r="G3760" s="1124"/>
      <c r="H3760" s="1125"/>
    </row>
    <row r="3761" spans="1:8" ht="17" customHeight="1">
      <c r="A3761" s="339"/>
      <c r="B3761" s="1121" t="str">
        <f>IF(details!$H$4="","",details!$H$4)</f>
        <v>Jherh js[kk oekZ</v>
      </c>
      <c r="C3761" s="1121"/>
      <c r="D3761" s="1066"/>
      <c r="E3761" s="1067"/>
      <c r="F3761" s="1124" t="str">
        <f>IF(details!$E$4="","",details!$E$4)</f>
        <v>Jh jk/ks';ke tk'kh</v>
      </c>
      <c r="G3761" s="1124"/>
      <c r="H3761" s="1125"/>
    </row>
    <row r="3762" spans="1:8" ht="17" customHeight="1">
      <c r="A3762" s="1123" t="s">
        <v>608</v>
      </c>
      <c r="B3762" s="1124"/>
      <c r="C3762" s="1124"/>
      <c r="D3762" s="1064" t="s">
        <v>609</v>
      </c>
      <c r="E3762" s="1064"/>
      <c r="F3762" s="1124" t="s">
        <v>610</v>
      </c>
      <c r="G3762" s="1124"/>
      <c r="H3762" s="1125"/>
    </row>
    <row r="3763" spans="1:8" ht="17" customHeight="1">
      <c r="A3763" s="1082" t="s">
        <v>619</v>
      </c>
      <c r="B3763" s="1083"/>
      <c r="C3763" s="1083"/>
      <c r="D3763" s="1083"/>
      <c r="E3763" s="1083"/>
      <c r="F3763" s="1083"/>
      <c r="G3763" s="1083"/>
      <c r="H3763" s="1084"/>
    </row>
    <row r="3764" spans="1:8" ht="17" customHeight="1">
      <c r="A3764" s="339"/>
      <c r="B3764" s="369" t="s">
        <v>579</v>
      </c>
      <c r="C3764" s="1077" t="str">
        <f>IF('statement of marks'!H92="","",'statement of marks'!H92)</f>
        <v>v 086</v>
      </c>
      <c r="D3764" s="1077"/>
      <c r="E3764" s="1077"/>
      <c r="F3764" s="1077"/>
      <c r="G3764" s="1077"/>
      <c r="H3764" s="1078"/>
    </row>
    <row r="3765" spans="1:8" ht="17" customHeight="1">
      <c r="A3765" s="339"/>
      <c r="B3765" s="369" t="s">
        <v>580</v>
      </c>
      <c r="C3765" s="1077" t="str">
        <f>IF('statement of marks'!I92="","",'statement of marks'!I92)</f>
        <v>c 086</v>
      </c>
      <c r="D3765" s="1077"/>
      <c r="E3765" s="1077"/>
      <c r="F3765" s="1077"/>
      <c r="G3765" s="1077"/>
      <c r="H3765" s="1078"/>
    </row>
    <row r="3766" spans="1:8" ht="17" customHeight="1">
      <c r="A3766" s="339"/>
      <c r="B3766" s="369" t="s">
        <v>581</v>
      </c>
      <c r="C3766" s="1077" t="str">
        <f>IF('statement of marks'!J92="","",'statement of marks'!J92)</f>
        <v>l 086</v>
      </c>
      <c r="D3766" s="1077"/>
      <c r="E3766" s="1077"/>
      <c r="F3766" s="1077"/>
      <c r="G3766" s="1077"/>
      <c r="H3766" s="1078"/>
    </row>
    <row r="3767" spans="1:8" ht="17" customHeight="1">
      <c r="A3767" s="339"/>
      <c r="B3767" s="369" t="s">
        <v>587</v>
      </c>
      <c r="C3767" s="533" t="str">
        <f>IF('statement of marks'!F92="","",'statement of marks'!F92)</f>
        <v/>
      </c>
      <c r="D3767" s="534" t="s">
        <v>622</v>
      </c>
      <c r="E3767" s="1117" t="str">
        <f>IF('statement of marks'!G92="","",'statement of marks'!G92)</f>
        <v/>
      </c>
      <c r="F3767" s="1117"/>
      <c r="G3767" s="1117"/>
      <c r="H3767" s="1118"/>
    </row>
    <row r="3768" spans="1:8" ht="17" customHeight="1">
      <c r="A3768" s="339"/>
      <c r="B3768" s="369" t="s">
        <v>584</v>
      </c>
      <c r="C3768" s="535" t="s">
        <v>612</v>
      </c>
      <c r="D3768" s="536" t="s">
        <v>613</v>
      </c>
      <c r="E3768" s="536" t="s">
        <v>614</v>
      </c>
      <c r="F3768" s="536" t="s">
        <v>615</v>
      </c>
      <c r="G3768" s="536" t="s">
        <v>616</v>
      </c>
      <c r="H3768" s="341"/>
    </row>
    <row r="3769" spans="1:8" ht="17" customHeight="1">
      <c r="A3769" s="339"/>
      <c r="B3769" s="368" t="s">
        <v>617</v>
      </c>
      <c r="C3769" s="537" t="str">
        <f>IF(AND('statement of marks'!$D$3=1,'statement of marks'!ER92="mRrh.kZ"),'statement of marks'!$F$3,"")</f>
        <v/>
      </c>
      <c r="D3769" s="537" t="str">
        <f>IF(AND('statement of marks'!$D$3=2,'statement of marks'!ER92="mRrh.kZ"),'statement of marks'!$F$3,"")</f>
        <v/>
      </c>
      <c r="E3769" s="537" t="str">
        <f>IF(AND('statement of marks'!$D$3=3,'statement of marks'!ER92="mRrh.kZ"),'statement of marks'!$F$3,"")</f>
        <v/>
      </c>
      <c r="F3769" s="537" t="str">
        <f>IF(AND('statement of marks'!$D$3=4,'statement of marks'!ER92="mRrh.kZ"),'statement of marks'!$F$3,"")</f>
        <v/>
      </c>
      <c r="G3769" s="537" t="str">
        <f>IF(AND('statement of marks'!$D$3=5,'statement of marks'!ER92="mRrh.kZ"),'statement of marks'!$F$3,"")</f>
        <v/>
      </c>
      <c r="H3769" s="341"/>
    </row>
    <row r="3770" spans="1:8" ht="17" customHeight="1">
      <c r="A3770" s="339"/>
      <c r="B3770" s="368" t="str">
        <f>'statement of marks'!$DQ$5</f>
        <v>fgUnh</v>
      </c>
      <c r="C3770" s="538"/>
      <c r="D3770" s="539"/>
      <c r="E3770" s="540" t="str">
        <f>IF(OR('statement of marks'!$DS92="",E3769=""),"",'statement of marks'!$DS92)</f>
        <v/>
      </c>
      <c r="F3770" s="540" t="str">
        <f>IF(OR('statement of marks'!$DS92="",F3769=""),"",'statement of marks'!$DS92)</f>
        <v/>
      </c>
      <c r="G3770" s="540" t="str">
        <f>IF(OR('statement of marks'!$DS92="",G3769=""),"",'statement of marks'!$DS92)</f>
        <v/>
      </c>
      <c r="H3770" s="341"/>
    </row>
    <row r="3771" spans="1:8" ht="17" customHeight="1">
      <c r="A3771" s="339"/>
      <c r="B3771" s="549" t="str">
        <f>'statement of marks'!$DW$5</f>
        <v>mnwZ</v>
      </c>
      <c r="C3771" s="538"/>
      <c r="D3771" s="539"/>
      <c r="E3771" s="540" t="str">
        <f>IF(OR('statement of marks'!$DY92="",E3769=""),"",'statement of marks'!$DY92)</f>
        <v/>
      </c>
      <c r="F3771" s="540" t="str">
        <f>IF(OR('statement of marks'!$DY92="",F3769=""),"",'statement of marks'!$DY92)</f>
        <v/>
      </c>
      <c r="G3771" s="540" t="str">
        <f>IF(OR('statement of marks'!$DY92="",G3769=""),"",'statement of marks'!$DY92)</f>
        <v/>
      </c>
      <c r="H3771" s="341"/>
    </row>
    <row r="3772" spans="1:8" ht="17" customHeight="1">
      <c r="A3772" s="339"/>
      <c r="B3772" s="368" t="str">
        <f>'statement of marks'!$DT$5</f>
        <v>vaxszth</v>
      </c>
      <c r="C3772" s="538"/>
      <c r="D3772" s="539"/>
      <c r="E3772" s="540" t="str">
        <f>IF(OR('statement of marks'!$DV92="",E3769=""),"",'statement of marks'!$DV92)</f>
        <v/>
      </c>
      <c r="F3772" s="540" t="str">
        <f>IF(OR('statement of marks'!$DV92="",F3769=""),"",'statement of marks'!$DV92)</f>
        <v/>
      </c>
      <c r="G3772" s="540" t="str">
        <f>IF(OR('statement of marks'!$DV92="",G3769=""),"",'statement of marks'!$DV92)</f>
        <v/>
      </c>
      <c r="H3772" s="341"/>
    </row>
    <row r="3773" spans="1:8" ht="17" customHeight="1">
      <c r="A3773" s="339"/>
      <c r="B3773" s="368" t="str">
        <f>'statement of marks'!$DZ$5</f>
        <v>xf.kr</v>
      </c>
      <c r="C3773" s="538"/>
      <c r="D3773" s="539"/>
      <c r="E3773" s="540" t="str">
        <f>IF(OR('statement of marks'!$EB92="",E3769=""),"",'statement of marks'!$EB92)</f>
        <v/>
      </c>
      <c r="F3773" s="540" t="str">
        <f>IF(OR('statement of marks'!$EB92="",F3769=""),"",'statement of marks'!$EB92)</f>
        <v/>
      </c>
      <c r="G3773" s="540" t="str">
        <f>IF(OR('statement of marks'!$EB92="",G3769=""),"",'statement of marks'!$EB92)</f>
        <v/>
      </c>
      <c r="H3773" s="341"/>
    </row>
    <row r="3774" spans="1:8" ht="17" customHeight="1">
      <c r="A3774" s="339"/>
      <c r="B3774" s="368" t="str">
        <f>'statement of marks'!$EC$5</f>
        <v>Ik;kZoj.k v/;;u</v>
      </c>
      <c r="C3774" s="538"/>
      <c r="D3774" s="539"/>
      <c r="E3774" s="540" t="str">
        <f>IF(OR('statement of marks'!$EE92="",E3770=""),"",'statement of marks'!$EE92)</f>
        <v/>
      </c>
      <c r="F3774" s="540" t="str">
        <f>IF(OR('statement of marks'!$EE92="",F3770=""),"",'statement of marks'!$EE92)</f>
        <v/>
      </c>
      <c r="G3774" s="540" t="str">
        <f>IF(OR('statement of marks'!$EE92="",G3770=""),"",'statement of marks'!$EE92)</f>
        <v/>
      </c>
      <c r="H3774" s="341"/>
    </row>
    <row r="3775" spans="1:8" ht="17" customHeight="1">
      <c r="A3775" s="339"/>
      <c r="B3775" s="368" t="str">
        <f>'statement of marks'!$EF$5</f>
        <v>dk;kZuqHko</v>
      </c>
      <c r="C3775" s="538"/>
      <c r="D3775" s="539"/>
      <c r="E3775" s="540" t="str">
        <f>IF(OR('statement of marks'!$EH92="",E3769=""),"",'statement of marks'!$EH92)</f>
        <v/>
      </c>
      <c r="F3775" s="540" t="str">
        <f>IF(OR('statement of marks'!$EH92="",F3769=""),"",'statement of marks'!$EH92)</f>
        <v/>
      </c>
      <c r="G3775" s="540" t="str">
        <f>IF(OR('statement of marks'!$EH92="",G3769=""),"",'statement of marks'!$EH92)</f>
        <v/>
      </c>
      <c r="H3775" s="341"/>
    </row>
    <row r="3776" spans="1:8" ht="17" customHeight="1">
      <c r="A3776" s="339"/>
      <c r="B3776" s="368" t="str">
        <f>'statement of marks'!$EI$5</f>
        <v>dyk f'k{kk</v>
      </c>
      <c r="C3776" s="538"/>
      <c r="D3776" s="539"/>
      <c r="E3776" s="541" t="str">
        <f>IF(OR('statement of marks'!$EK92="",E3769=""),"",'statement of marks'!$EK92)</f>
        <v/>
      </c>
      <c r="F3776" s="541" t="str">
        <f>IF(OR('statement of marks'!$EK92="",F3769=""),"",'statement of marks'!$EK92)</f>
        <v/>
      </c>
      <c r="G3776" s="541" t="str">
        <f>IF(OR('statement of marks'!$EK92="",G3769=""),"",'statement of marks'!$EK92)</f>
        <v/>
      </c>
      <c r="H3776" s="341"/>
    </row>
    <row r="3777" spans="1:8" ht="17" customHeight="1">
      <c r="A3777" s="339"/>
      <c r="B3777" s="342" t="s">
        <v>649</v>
      </c>
      <c r="C3777" s="542" t="str">
        <f>C3769</f>
        <v/>
      </c>
      <c r="D3777" s="542" t="str">
        <f>D3769</f>
        <v/>
      </c>
      <c r="E3777" s="542" t="str">
        <f>E3769</f>
        <v/>
      </c>
      <c r="F3777" s="542" t="str">
        <f>F3769</f>
        <v/>
      </c>
      <c r="G3777" s="542" t="str">
        <f>G3769</f>
        <v/>
      </c>
      <c r="H3777" s="341"/>
    </row>
    <row r="3778" spans="1:8" ht="17" customHeight="1">
      <c r="A3778" s="339"/>
      <c r="B3778" s="368" t="str">
        <f>'statement of marks'!$EP$5</f>
        <v>Nk= mifLFkfr</v>
      </c>
      <c r="C3778" s="543"/>
      <c r="D3778" s="543"/>
      <c r="E3778" s="544" t="str">
        <f>IF(OR('statement of marks'!$EP92="",E3769=""),"",'statement of marks'!$EP92)</f>
        <v/>
      </c>
      <c r="F3778" s="544" t="str">
        <f>IF(OR('statement of marks'!$EP92="",F3769=""),"",'statement of marks'!$EP92)</f>
        <v/>
      </c>
      <c r="G3778" s="544" t="str">
        <f>IF(OR('statement of marks'!$EP92="",G3769=""),"",'statement of marks'!$EP92)</f>
        <v/>
      </c>
      <c r="H3778" s="341"/>
    </row>
    <row r="3779" spans="1:8" ht="17" customHeight="1">
      <c r="A3779" s="339"/>
      <c r="B3779" s="368" t="str">
        <f>'statement of marks'!$EO$5</f>
        <v>dqy ehfVax</v>
      </c>
      <c r="C3779" s="545"/>
      <c r="D3779" s="545"/>
      <c r="E3779" s="545" t="str">
        <f>IF(OR('statement of marks'!$EO92="",E3769=""),"",'statement of marks'!$EO92)</f>
        <v/>
      </c>
      <c r="F3779" s="545" t="str">
        <f>IF(OR('statement of marks'!$EO92="",F3769=""),"",'statement of marks'!$EO92)</f>
        <v/>
      </c>
      <c r="G3779" s="545" t="str">
        <f>IF(OR('statement of marks'!$EO92="",G3769=""),"",'statement of marks'!$EO92)</f>
        <v/>
      </c>
      <c r="H3779" s="341"/>
    </row>
    <row r="3780" spans="1:8" ht="17" customHeight="1">
      <c r="A3780" s="339"/>
      <c r="B3780" s="368" t="s">
        <v>620</v>
      </c>
      <c r="C3780" s="545" t="str">
        <f>IF(OR(C3778="",C3779=""),"",C3778/C3779*100)</f>
        <v/>
      </c>
      <c r="D3780" s="545" t="str">
        <f t="shared" ref="D3780:G3780" si="88">IF(OR(D3778="",D3779=""),"",D3778/D3779*100)</f>
        <v/>
      </c>
      <c r="E3780" s="545" t="str">
        <f t="shared" si="88"/>
        <v/>
      </c>
      <c r="F3780" s="545" t="str">
        <f t="shared" si="88"/>
        <v/>
      </c>
      <c r="G3780" s="545" t="str">
        <f t="shared" si="88"/>
        <v/>
      </c>
      <c r="H3780" s="341"/>
    </row>
    <row r="3781" spans="1:8" ht="17" customHeight="1">
      <c r="A3781" s="339"/>
      <c r="B3781" s="368" t="s">
        <v>621</v>
      </c>
      <c r="C3781" s="545"/>
      <c r="D3781" s="545"/>
      <c r="E3781" s="545"/>
      <c r="F3781" s="545"/>
      <c r="G3781" s="545"/>
      <c r="H3781" s="341"/>
    </row>
    <row r="3782" spans="1:8" ht="17" customHeight="1">
      <c r="A3782" s="339"/>
      <c r="B3782" s="369" t="s">
        <v>618</v>
      </c>
      <c r="C3782" s="1126" t="str">
        <f>IF('statement of marks'!EY92="","",'statement of marks'!EY92)</f>
        <v/>
      </c>
      <c r="D3782" s="1127"/>
      <c r="E3782" s="1127"/>
      <c r="F3782" s="1127"/>
      <c r="G3782" s="1127"/>
      <c r="H3782" s="1128"/>
    </row>
    <row r="3783" spans="1:8" ht="17" customHeight="1">
      <c r="A3783" s="1098"/>
      <c r="B3783" s="1099"/>
      <c r="C3783" s="1090"/>
      <c r="D3783" s="1090"/>
      <c r="E3783" s="1090"/>
      <c r="F3783" s="1091"/>
      <c r="G3783" s="1091"/>
      <c r="H3783" s="1092"/>
    </row>
    <row r="3784" spans="1:8" ht="17" customHeight="1" thickBot="1">
      <c r="A3784" s="1096" t="s">
        <v>623</v>
      </c>
      <c r="B3784" s="1097"/>
      <c r="C3784" s="1102" t="s">
        <v>73</v>
      </c>
      <c r="D3784" s="1102"/>
      <c r="E3784" s="1102"/>
      <c r="F3784" s="1103" t="s">
        <v>624</v>
      </c>
      <c r="G3784" s="1103"/>
      <c r="H3784" s="1104"/>
    </row>
    <row r="3785" spans="1:8" ht="17" customHeight="1">
      <c r="A3785" s="1079" t="s">
        <v>592</v>
      </c>
      <c r="B3785" s="1080"/>
      <c r="C3785" s="1080"/>
      <c r="D3785" s="1080"/>
      <c r="E3785" s="1080"/>
      <c r="F3785" s="1080"/>
      <c r="G3785" s="1080"/>
      <c r="H3785" s="1081"/>
    </row>
    <row r="3786" spans="1:8" ht="17" customHeight="1">
      <c r="A3786" s="1082" t="s">
        <v>611</v>
      </c>
      <c r="B3786" s="1083"/>
      <c r="C3786" s="1083"/>
      <c r="D3786" s="1083"/>
      <c r="E3786" s="1083"/>
      <c r="F3786" s="1083"/>
      <c r="G3786" s="1083"/>
      <c r="H3786" s="1084"/>
    </row>
    <row r="3787" spans="1:8" ht="17" customHeight="1">
      <c r="A3787" s="339"/>
      <c r="B3787" s="1085" t="s">
        <v>74</v>
      </c>
      <c r="C3787" s="1085"/>
      <c r="D3787" s="527">
        <f>YEAR(details!F93)</f>
        <v>1900</v>
      </c>
      <c r="E3787" s="528" t="s">
        <v>594</v>
      </c>
      <c r="F3787" s="527" t="str">
        <f>'statement of marks'!$F$3</f>
        <v>2015-16</v>
      </c>
      <c r="G3787" s="1085" t="s">
        <v>595</v>
      </c>
      <c r="H3787" s="1086"/>
    </row>
    <row r="3788" spans="1:8" ht="17" customHeight="1">
      <c r="A3788" s="339"/>
      <c r="B3788" s="1062" t="s">
        <v>593</v>
      </c>
      <c r="C3788" s="1063"/>
      <c r="D3788" s="1077" t="str">
        <f>'statement of marks'!$A$1</f>
        <v>jk- ck- ek/;fed fo|ky; uohu] fuEckgsM+k</v>
      </c>
      <c r="E3788" s="1077"/>
      <c r="F3788" s="1077"/>
      <c r="G3788" s="1077"/>
      <c r="H3788" s="1078"/>
    </row>
    <row r="3789" spans="1:8" ht="17" customHeight="1">
      <c r="A3789" s="339"/>
      <c r="B3789" s="1062" t="str">
        <f>'statement of marks'!$H$3</f>
        <v>fo|ky; dk Mk;l dksM+ →</v>
      </c>
      <c r="C3789" s="1063"/>
      <c r="D3789" s="1073" t="str">
        <f>'statement of marks'!$I$3</f>
        <v>00001</v>
      </c>
      <c r="E3789" s="1074"/>
      <c r="F3789" s="1075"/>
      <c r="G3789" s="1075"/>
      <c r="H3789" s="1076"/>
    </row>
    <row r="3790" spans="1:8" ht="17" customHeight="1">
      <c r="A3790" s="339"/>
      <c r="B3790" s="1062" t="s">
        <v>579</v>
      </c>
      <c r="C3790" s="1063"/>
      <c r="D3790" s="1077" t="str">
        <f>IF('statement of marks'!H93="","",'statement of marks'!H93)</f>
        <v>v 087</v>
      </c>
      <c r="E3790" s="1077"/>
      <c r="F3790" s="1077"/>
      <c r="G3790" s="1077"/>
      <c r="H3790" s="1078"/>
    </row>
    <row r="3791" spans="1:8" ht="17" customHeight="1">
      <c r="A3791" s="339"/>
      <c r="B3791" s="1062" t="s">
        <v>596</v>
      </c>
      <c r="C3791" s="1063"/>
      <c r="D3791" s="529" t="str">
        <f>IF('statement of marks'!C93="B","Nk=",IF('statement of marks'!C93="G","Nk=k",""))</f>
        <v/>
      </c>
      <c r="E3791" s="529" t="s">
        <v>585</v>
      </c>
      <c r="F3791" s="1111" t="str">
        <f>IF('statement of marks'!B93="","",'statement of marks'!B93)</f>
        <v/>
      </c>
      <c r="G3791" s="1111"/>
      <c r="H3791" s="1112"/>
    </row>
    <row r="3792" spans="1:8" ht="17" customHeight="1">
      <c r="A3792" s="339"/>
      <c r="B3792" s="1062" t="s">
        <v>581</v>
      </c>
      <c r="C3792" s="1063"/>
      <c r="D3792" s="1077" t="str">
        <f>IF('statement of marks'!J93="","",'statement of marks'!J93)</f>
        <v>l 087</v>
      </c>
      <c r="E3792" s="1077"/>
      <c r="F3792" s="1077"/>
      <c r="G3792" s="1077"/>
      <c r="H3792" s="1078"/>
    </row>
    <row r="3793" spans="1:8" ht="17" customHeight="1">
      <c r="A3793" s="339"/>
      <c r="B3793" s="1062" t="s">
        <v>580</v>
      </c>
      <c r="C3793" s="1063"/>
      <c r="D3793" s="1077" t="str">
        <f>IF('statement of marks'!I93="","",'statement of marks'!I93)</f>
        <v>c 087</v>
      </c>
      <c r="E3793" s="1077"/>
      <c r="F3793" s="1077"/>
      <c r="G3793" s="1077"/>
      <c r="H3793" s="1078"/>
    </row>
    <row r="3794" spans="1:8" ht="17" customHeight="1">
      <c r="A3794" s="339"/>
      <c r="B3794" s="1062" t="s">
        <v>598</v>
      </c>
      <c r="C3794" s="1063"/>
      <c r="D3794" s="1077" t="str">
        <f>IF(details!M93="","",details!M93)</f>
        <v/>
      </c>
      <c r="E3794" s="1077"/>
      <c r="F3794" s="1077"/>
      <c r="G3794" s="1077"/>
      <c r="H3794" s="1078"/>
    </row>
    <row r="3795" spans="1:8" ht="17" customHeight="1">
      <c r="A3795" s="339"/>
      <c r="B3795" s="1062" t="s">
        <v>648</v>
      </c>
      <c r="C3795" s="1063"/>
      <c r="D3795" s="1077" t="str">
        <f>IF(details!N93="","",details!N93)</f>
        <v/>
      </c>
      <c r="E3795" s="1077"/>
      <c r="F3795" s="1077"/>
      <c r="G3795" s="1077"/>
      <c r="H3795" s="1078"/>
    </row>
    <row r="3796" spans="1:8" ht="17" customHeight="1">
      <c r="A3796" s="339"/>
      <c r="B3796" s="1062" t="s">
        <v>71</v>
      </c>
      <c r="C3796" s="1063"/>
      <c r="D3796" s="530">
        <f>'statement of marks'!$D$3</f>
        <v>3</v>
      </c>
      <c r="E3796" s="531" t="s">
        <v>583</v>
      </c>
      <c r="F3796" s="530" t="str">
        <f>IF('statement of marks'!E93="","",'statement of marks'!E93)</f>
        <v/>
      </c>
      <c r="G3796" s="531" t="s">
        <v>597</v>
      </c>
      <c r="H3796" s="340" t="str">
        <f>IF(details!F93="","",details!F93)</f>
        <v/>
      </c>
    </row>
    <row r="3797" spans="1:8" ht="17" customHeight="1">
      <c r="A3797" s="339"/>
      <c r="B3797" s="1062" t="s">
        <v>587</v>
      </c>
      <c r="C3797" s="1063"/>
      <c r="D3797" s="1115" t="str">
        <f>IF('statement of marks'!F93="","",'statement of marks'!F93)</f>
        <v/>
      </c>
      <c r="E3797" s="1115"/>
      <c r="F3797" s="1115"/>
      <c r="G3797" s="1115"/>
      <c r="H3797" s="1116"/>
    </row>
    <row r="3798" spans="1:8" ht="17" customHeight="1">
      <c r="A3798" s="339"/>
      <c r="B3798" s="1062" t="s">
        <v>588</v>
      </c>
      <c r="C3798" s="1063"/>
      <c r="D3798" s="1117" t="str">
        <f>IF('statement of marks'!G93="","",'statement of marks'!G93)</f>
        <v/>
      </c>
      <c r="E3798" s="1117"/>
      <c r="F3798" s="1117"/>
      <c r="G3798" s="1117"/>
      <c r="H3798" s="1118"/>
    </row>
    <row r="3799" spans="1:8" ht="17" customHeight="1">
      <c r="A3799" s="339"/>
      <c r="B3799" s="1087" t="s">
        <v>599</v>
      </c>
      <c r="C3799" s="1088"/>
      <c r="D3799" s="1088"/>
      <c r="E3799" s="1089"/>
      <c r="F3799" s="1119" t="str">
        <f>IF(details!P93="","",details!P93)</f>
        <v/>
      </c>
      <c r="G3799" s="1119"/>
      <c r="H3799" s="1120"/>
    </row>
    <row r="3800" spans="1:8" ht="17" customHeight="1">
      <c r="A3800" s="339"/>
      <c r="B3800" s="1062" t="s">
        <v>603</v>
      </c>
      <c r="C3800" s="1063"/>
      <c r="D3800" s="1077" t="str">
        <f>IF(details!L93="","",details!L93)</f>
        <v>Ik 087</v>
      </c>
      <c r="E3800" s="1077"/>
      <c r="F3800" s="1077"/>
      <c r="G3800" s="1077"/>
      <c r="H3800" s="1078"/>
    </row>
    <row r="3801" spans="1:8" ht="17" customHeight="1">
      <c r="A3801" s="339"/>
      <c r="B3801" s="1062" t="s">
        <v>604</v>
      </c>
      <c r="C3801" s="1063"/>
      <c r="D3801" s="1077" t="str">
        <f>IF(details!O93="","",details!O93)</f>
        <v/>
      </c>
      <c r="E3801" s="1077"/>
      <c r="F3801" s="1077"/>
      <c r="G3801" s="1077"/>
      <c r="H3801" s="1078"/>
    </row>
    <row r="3802" spans="1:8" ht="17" customHeight="1">
      <c r="A3802" s="339"/>
      <c r="B3802" s="1062" t="s">
        <v>605</v>
      </c>
      <c r="C3802" s="1063"/>
      <c r="D3802" s="532" t="str">
        <f>IF('statement of marks'!ER93="mRrh.kZ",'statement of marks'!$D$3,"")</f>
        <v/>
      </c>
      <c r="E3802" s="1065" t="s">
        <v>606</v>
      </c>
      <c r="F3802" s="1065"/>
      <c r="G3802" s="1113" t="str">
        <f>IF(D3802="","",D3802+1)</f>
        <v/>
      </c>
      <c r="H3802" s="1114"/>
    </row>
    <row r="3803" spans="1:8" ht="17" customHeight="1">
      <c r="A3803" s="339"/>
      <c r="B3803" s="1062" t="s">
        <v>607</v>
      </c>
      <c r="C3803" s="1063"/>
      <c r="D3803" s="1129">
        <f>IF(details!$L$4="","",details!$L$4)</f>
        <v>42460</v>
      </c>
      <c r="E3803" s="1130"/>
      <c r="F3803" s="1121"/>
      <c r="G3803" s="1121"/>
      <c r="H3803" s="1122"/>
    </row>
    <row r="3804" spans="1:8" ht="17" customHeight="1">
      <c r="A3804" s="339"/>
      <c r="B3804" s="1121"/>
      <c r="C3804" s="1121"/>
      <c r="D3804" s="1066"/>
      <c r="E3804" s="1067"/>
      <c r="F3804" s="1124"/>
      <c r="G3804" s="1124"/>
      <c r="H3804" s="1125"/>
    </row>
    <row r="3805" spans="1:8" ht="17" customHeight="1">
      <c r="A3805" s="339"/>
      <c r="B3805" s="1121" t="str">
        <f>IF(details!$H$4="","",details!$H$4)</f>
        <v>Jherh js[kk oekZ</v>
      </c>
      <c r="C3805" s="1121"/>
      <c r="D3805" s="1066"/>
      <c r="E3805" s="1067"/>
      <c r="F3805" s="1124" t="str">
        <f>IF(details!$E$4="","",details!$E$4)</f>
        <v>Jh jk/ks';ke tk'kh</v>
      </c>
      <c r="G3805" s="1124"/>
      <c r="H3805" s="1125"/>
    </row>
    <row r="3806" spans="1:8" ht="17" customHeight="1">
      <c r="A3806" s="1123" t="s">
        <v>608</v>
      </c>
      <c r="B3806" s="1124"/>
      <c r="C3806" s="1124"/>
      <c r="D3806" s="1064" t="s">
        <v>609</v>
      </c>
      <c r="E3806" s="1064"/>
      <c r="F3806" s="1124" t="s">
        <v>610</v>
      </c>
      <c r="G3806" s="1124"/>
      <c r="H3806" s="1125"/>
    </row>
    <row r="3807" spans="1:8" ht="17" customHeight="1">
      <c r="A3807" s="1082" t="s">
        <v>619</v>
      </c>
      <c r="B3807" s="1083"/>
      <c r="C3807" s="1083"/>
      <c r="D3807" s="1083"/>
      <c r="E3807" s="1083"/>
      <c r="F3807" s="1083"/>
      <c r="G3807" s="1083"/>
      <c r="H3807" s="1084"/>
    </row>
    <row r="3808" spans="1:8" ht="17" customHeight="1">
      <c r="A3808" s="339"/>
      <c r="B3808" s="369" t="s">
        <v>579</v>
      </c>
      <c r="C3808" s="1077" t="str">
        <f>IF('statement of marks'!H93="","",'statement of marks'!H93)</f>
        <v>v 087</v>
      </c>
      <c r="D3808" s="1077"/>
      <c r="E3808" s="1077"/>
      <c r="F3808" s="1077"/>
      <c r="G3808" s="1077"/>
      <c r="H3808" s="1078"/>
    </row>
    <row r="3809" spans="1:8" ht="17" customHeight="1">
      <c r="A3809" s="339"/>
      <c r="B3809" s="369" t="s">
        <v>580</v>
      </c>
      <c r="C3809" s="1077" t="str">
        <f>IF('statement of marks'!I93="","",'statement of marks'!I93)</f>
        <v>c 087</v>
      </c>
      <c r="D3809" s="1077"/>
      <c r="E3809" s="1077"/>
      <c r="F3809" s="1077"/>
      <c r="G3809" s="1077"/>
      <c r="H3809" s="1078"/>
    </row>
    <row r="3810" spans="1:8" ht="17" customHeight="1">
      <c r="A3810" s="339"/>
      <c r="B3810" s="369" t="s">
        <v>581</v>
      </c>
      <c r="C3810" s="1077" t="str">
        <f>IF('statement of marks'!J93="","",'statement of marks'!J93)</f>
        <v>l 087</v>
      </c>
      <c r="D3810" s="1077"/>
      <c r="E3810" s="1077"/>
      <c r="F3810" s="1077"/>
      <c r="G3810" s="1077"/>
      <c r="H3810" s="1078"/>
    </row>
    <row r="3811" spans="1:8" ht="17" customHeight="1">
      <c r="A3811" s="339"/>
      <c r="B3811" s="369" t="s">
        <v>587</v>
      </c>
      <c r="C3811" s="533" t="str">
        <f>IF('statement of marks'!F93="","",'statement of marks'!F93)</f>
        <v/>
      </c>
      <c r="D3811" s="534" t="s">
        <v>622</v>
      </c>
      <c r="E3811" s="1117" t="str">
        <f>IF('statement of marks'!G93="","",'statement of marks'!G93)</f>
        <v/>
      </c>
      <c r="F3811" s="1117"/>
      <c r="G3811" s="1117"/>
      <c r="H3811" s="1118"/>
    </row>
    <row r="3812" spans="1:8" ht="17" customHeight="1">
      <c r="A3812" s="339"/>
      <c r="B3812" s="369" t="s">
        <v>584</v>
      </c>
      <c r="C3812" s="535" t="s">
        <v>612</v>
      </c>
      <c r="D3812" s="536" t="s">
        <v>613</v>
      </c>
      <c r="E3812" s="536" t="s">
        <v>614</v>
      </c>
      <c r="F3812" s="536" t="s">
        <v>615</v>
      </c>
      <c r="G3812" s="536" t="s">
        <v>616</v>
      </c>
      <c r="H3812" s="341"/>
    </row>
    <row r="3813" spans="1:8" ht="17" customHeight="1">
      <c r="A3813" s="339"/>
      <c r="B3813" s="368" t="s">
        <v>617</v>
      </c>
      <c r="C3813" s="537" t="str">
        <f>IF(AND('statement of marks'!$D$3=1,'statement of marks'!ER93="mRrh.kZ"),'statement of marks'!$F$3,"")</f>
        <v/>
      </c>
      <c r="D3813" s="537" t="str">
        <f>IF(AND('statement of marks'!$D$3=2,'statement of marks'!ER93="mRrh.kZ"),'statement of marks'!$F$3,"")</f>
        <v/>
      </c>
      <c r="E3813" s="537" t="str">
        <f>IF(AND('statement of marks'!$D$3=3,'statement of marks'!ER93="mRrh.kZ"),'statement of marks'!$F$3,"")</f>
        <v/>
      </c>
      <c r="F3813" s="537" t="str">
        <f>IF(AND('statement of marks'!$D$3=4,'statement of marks'!ER93="mRrh.kZ"),'statement of marks'!$F$3,"")</f>
        <v/>
      </c>
      <c r="G3813" s="537" t="str">
        <f>IF(AND('statement of marks'!$D$3=5,'statement of marks'!ER93="mRrh.kZ"),'statement of marks'!$F$3,"")</f>
        <v/>
      </c>
      <c r="H3813" s="341"/>
    </row>
    <row r="3814" spans="1:8" ht="17" customHeight="1">
      <c r="A3814" s="339"/>
      <c r="B3814" s="368" t="str">
        <f>'statement of marks'!$DQ$5</f>
        <v>fgUnh</v>
      </c>
      <c r="C3814" s="538"/>
      <c r="D3814" s="539"/>
      <c r="E3814" s="540" t="str">
        <f>IF(OR('statement of marks'!$DS93="",E3813=""),"",'statement of marks'!$DS93)</f>
        <v/>
      </c>
      <c r="F3814" s="540" t="str">
        <f>IF(OR('statement of marks'!$DS93="",F3813=""),"",'statement of marks'!$DS93)</f>
        <v/>
      </c>
      <c r="G3814" s="540" t="str">
        <f>IF(OR('statement of marks'!$DS93="",G3813=""),"",'statement of marks'!$DS93)</f>
        <v/>
      </c>
      <c r="H3814" s="341"/>
    </row>
    <row r="3815" spans="1:8" ht="17" customHeight="1">
      <c r="A3815" s="339"/>
      <c r="B3815" s="549" t="str">
        <f>'statement of marks'!$DW$5</f>
        <v>mnwZ</v>
      </c>
      <c r="C3815" s="538"/>
      <c r="D3815" s="539"/>
      <c r="E3815" s="540" t="str">
        <f>IF(OR('statement of marks'!$DY93="",E3813=""),"",'statement of marks'!$DY93)</f>
        <v/>
      </c>
      <c r="F3815" s="540" t="str">
        <f>IF(OR('statement of marks'!$DY93="",F3813=""),"",'statement of marks'!$DY93)</f>
        <v/>
      </c>
      <c r="G3815" s="540" t="str">
        <f>IF(OR('statement of marks'!$DY93="",G3813=""),"",'statement of marks'!$DY93)</f>
        <v/>
      </c>
      <c r="H3815" s="341"/>
    </row>
    <row r="3816" spans="1:8" ht="17" customHeight="1">
      <c r="A3816" s="339"/>
      <c r="B3816" s="368" t="str">
        <f>'statement of marks'!$DT$5</f>
        <v>vaxszth</v>
      </c>
      <c r="C3816" s="538"/>
      <c r="D3816" s="539"/>
      <c r="E3816" s="540" t="str">
        <f>IF(OR('statement of marks'!$DV93="",E3813=""),"",'statement of marks'!$DV93)</f>
        <v/>
      </c>
      <c r="F3816" s="540" t="str">
        <f>IF(OR('statement of marks'!$DV93="",F3813=""),"",'statement of marks'!$DV93)</f>
        <v/>
      </c>
      <c r="G3816" s="540" t="str">
        <f>IF(OR('statement of marks'!$DV93="",G3813=""),"",'statement of marks'!$DV93)</f>
        <v/>
      </c>
      <c r="H3816" s="341"/>
    </row>
    <row r="3817" spans="1:8" ht="17" customHeight="1">
      <c r="A3817" s="339"/>
      <c r="B3817" s="368" t="str">
        <f>'statement of marks'!$DZ$5</f>
        <v>xf.kr</v>
      </c>
      <c r="C3817" s="538"/>
      <c r="D3817" s="539"/>
      <c r="E3817" s="540" t="str">
        <f>IF(OR('statement of marks'!$EB93="",E3813=""),"",'statement of marks'!$EB93)</f>
        <v/>
      </c>
      <c r="F3817" s="540" t="str">
        <f>IF(OR('statement of marks'!$EB93="",F3813=""),"",'statement of marks'!$EB93)</f>
        <v/>
      </c>
      <c r="G3817" s="540" t="str">
        <f>IF(OR('statement of marks'!$EB93="",G3813=""),"",'statement of marks'!$EB93)</f>
        <v/>
      </c>
      <c r="H3817" s="341"/>
    </row>
    <row r="3818" spans="1:8" ht="17" customHeight="1">
      <c r="A3818" s="339"/>
      <c r="B3818" s="368" t="str">
        <f>'statement of marks'!$EC$5</f>
        <v>Ik;kZoj.k v/;;u</v>
      </c>
      <c r="C3818" s="538"/>
      <c r="D3818" s="539"/>
      <c r="E3818" s="540" t="str">
        <f>IF(OR('statement of marks'!$EE93="",E3814=""),"",'statement of marks'!$EE93)</f>
        <v/>
      </c>
      <c r="F3818" s="540" t="str">
        <f>IF(OR('statement of marks'!$EE93="",F3814=""),"",'statement of marks'!$EE93)</f>
        <v/>
      </c>
      <c r="G3818" s="540" t="str">
        <f>IF(OR('statement of marks'!$EE93="",G3814=""),"",'statement of marks'!$EE93)</f>
        <v/>
      </c>
      <c r="H3818" s="341"/>
    </row>
    <row r="3819" spans="1:8" ht="17" customHeight="1">
      <c r="A3819" s="339"/>
      <c r="B3819" s="368" t="str">
        <f>'statement of marks'!$EF$5</f>
        <v>dk;kZuqHko</v>
      </c>
      <c r="C3819" s="538"/>
      <c r="D3819" s="539"/>
      <c r="E3819" s="540" t="str">
        <f>IF(OR('statement of marks'!$EH93="",E3813=""),"",'statement of marks'!$EH93)</f>
        <v/>
      </c>
      <c r="F3819" s="540" t="str">
        <f>IF(OR('statement of marks'!$EH93="",F3813=""),"",'statement of marks'!$EH93)</f>
        <v/>
      </c>
      <c r="G3819" s="540" t="str">
        <f>IF(OR('statement of marks'!$EH93="",G3813=""),"",'statement of marks'!$EH93)</f>
        <v/>
      </c>
      <c r="H3819" s="341"/>
    </row>
    <row r="3820" spans="1:8" ht="17" customHeight="1">
      <c r="A3820" s="339"/>
      <c r="B3820" s="368" t="str">
        <f>'statement of marks'!$EI$5</f>
        <v>dyk f'k{kk</v>
      </c>
      <c r="C3820" s="538"/>
      <c r="D3820" s="539"/>
      <c r="E3820" s="541" t="str">
        <f>IF(OR('statement of marks'!$EK93="",E3813=""),"",'statement of marks'!$EK93)</f>
        <v/>
      </c>
      <c r="F3820" s="541" t="str">
        <f>IF(OR('statement of marks'!$EK93="",F3813=""),"",'statement of marks'!$EK93)</f>
        <v/>
      </c>
      <c r="G3820" s="541" t="str">
        <f>IF(OR('statement of marks'!$EK93="",G3813=""),"",'statement of marks'!$EK93)</f>
        <v/>
      </c>
      <c r="H3820" s="341"/>
    </row>
    <row r="3821" spans="1:8" ht="17" customHeight="1">
      <c r="A3821" s="339"/>
      <c r="B3821" s="342" t="s">
        <v>649</v>
      </c>
      <c r="C3821" s="542" t="str">
        <f>C3813</f>
        <v/>
      </c>
      <c r="D3821" s="542" t="str">
        <f>D3813</f>
        <v/>
      </c>
      <c r="E3821" s="542" t="str">
        <f>E3813</f>
        <v/>
      </c>
      <c r="F3821" s="542" t="str">
        <f>F3813</f>
        <v/>
      </c>
      <c r="G3821" s="542" t="str">
        <f>G3813</f>
        <v/>
      </c>
      <c r="H3821" s="341"/>
    </row>
    <row r="3822" spans="1:8" ht="17" customHeight="1">
      <c r="A3822" s="339"/>
      <c r="B3822" s="368" t="str">
        <f>'statement of marks'!$EP$5</f>
        <v>Nk= mifLFkfr</v>
      </c>
      <c r="C3822" s="543"/>
      <c r="D3822" s="543"/>
      <c r="E3822" s="544" t="str">
        <f>IF(OR('statement of marks'!$EP93="",E3813=""),"",'statement of marks'!$EP93)</f>
        <v/>
      </c>
      <c r="F3822" s="544" t="str">
        <f>IF(OR('statement of marks'!$EP93="",F3813=""),"",'statement of marks'!$EP93)</f>
        <v/>
      </c>
      <c r="G3822" s="544" t="str">
        <f>IF(OR('statement of marks'!$EP93="",G3813=""),"",'statement of marks'!$EP93)</f>
        <v/>
      </c>
      <c r="H3822" s="341"/>
    </row>
    <row r="3823" spans="1:8" ht="17" customHeight="1">
      <c r="A3823" s="339"/>
      <c r="B3823" s="368" t="str">
        <f>'statement of marks'!$EO$5</f>
        <v>dqy ehfVax</v>
      </c>
      <c r="C3823" s="545"/>
      <c r="D3823" s="545"/>
      <c r="E3823" s="545" t="str">
        <f>IF(OR('statement of marks'!$EO93="",E3813=""),"",'statement of marks'!$EO93)</f>
        <v/>
      </c>
      <c r="F3823" s="545" t="str">
        <f>IF(OR('statement of marks'!$EO93="",F3813=""),"",'statement of marks'!$EO93)</f>
        <v/>
      </c>
      <c r="G3823" s="545" t="str">
        <f>IF(OR('statement of marks'!$EO93="",G3813=""),"",'statement of marks'!$EO93)</f>
        <v/>
      </c>
      <c r="H3823" s="341"/>
    </row>
    <row r="3824" spans="1:8" ht="17" customHeight="1">
      <c r="A3824" s="339"/>
      <c r="B3824" s="368" t="s">
        <v>620</v>
      </c>
      <c r="C3824" s="545" t="str">
        <f>IF(OR(C3822="",C3823=""),"",C3822/C3823*100)</f>
        <v/>
      </c>
      <c r="D3824" s="545" t="str">
        <f t="shared" ref="D3824:G3824" si="89">IF(OR(D3822="",D3823=""),"",D3822/D3823*100)</f>
        <v/>
      </c>
      <c r="E3824" s="545" t="str">
        <f t="shared" si="89"/>
        <v/>
      </c>
      <c r="F3824" s="545" t="str">
        <f t="shared" si="89"/>
        <v/>
      </c>
      <c r="G3824" s="545" t="str">
        <f t="shared" si="89"/>
        <v/>
      </c>
      <c r="H3824" s="341"/>
    </row>
    <row r="3825" spans="1:8" ht="17" customHeight="1">
      <c r="A3825" s="339"/>
      <c r="B3825" s="368" t="s">
        <v>621</v>
      </c>
      <c r="C3825" s="545"/>
      <c r="D3825" s="545"/>
      <c r="E3825" s="545"/>
      <c r="F3825" s="545"/>
      <c r="G3825" s="545"/>
      <c r="H3825" s="341"/>
    </row>
    <row r="3826" spans="1:8" ht="17" customHeight="1">
      <c r="A3826" s="339"/>
      <c r="B3826" s="369" t="s">
        <v>618</v>
      </c>
      <c r="C3826" s="1126" t="str">
        <f>IF('statement of marks'!EY93="","",'statement of marks'!EY93)</f>
        <v/>
      </c>
      <c r="D3826" s="1127"/>
      <c r="E3826" s="1127"/>
      <c r="F3826" s="1127"/>
      <c r="G3826" s="1127"/>
      <c r="H3826" s="1128"/>
    </row>
    <row r="3827" spans="1:8" ht="17" customHeight="1">
      <c r="A3827" s="1098"/>
      <c r="B3827" s="1099"/>
      <c r="C3827" s="1090"/>
      <c r="D3827" s="1090"/>
      <c r="E3827" s="1090"/>
      <c r="F3827" s="1091"/>
      <c r="G3827" s="1091"/>
      <c r="H3827" s="1092"/>
    </row>
    <row r="3828" spans="1:8" ht="17" customHeight="1" thickBot="1">
      <c r="A3828" s="1096" t="s">
        <v>623</v>
      </c>
      <c r="B3828" s="1097"/>
      <c r="C3828" s="1102" t="s">
        <v>73</v>
      </c>
      <c r="D3828" s="1102"/>
      <c r="E3828" s="1102"/>
      <c r="F3828" s="1103" t="s">
        <v>624</v>
      </c>
      <c r="G3828" s="1103"/>
      <c r="H3828" s="1104"/>
    </row>
    <row r="3829" spans="1:8" ht="17" customHeight="1">
      <c r="A3829" s="1079" t="s">
        <v>592</v>
      </c>
      <c r="B3829" s="1080"/>
      <c r="C3829" s="1080"/>
      <c r="D3829" s="1080"/>
      <c r="E3829" s="1080"/>
      <c r="F3829" s="1080"/>
      <c r="G3829" s="1080"/>
      <c r="H3829" s="1081"/>
    </row>
    <row r="3830" spans="1:8" ht="17" customHeight="1">
      <c r="A3830" s="1082" t="s">
        <v>611</v>
      </c>
      <c r="B3830" s="1083"/>
      <c r="C3830" s="1083"/>
      <c r="D3830" s="1083"/>
      <c r="E3830" s="1083"/>
      <c r="F3830" s="1083"/>
      <c r="G3830" s="1083"/>
      <c r="H3830" s="1084"/>
    </row>
    <row r="3831" spans="1:8" ht="17" customHeight="1">
      <c r="A3831" s="339"/>
      <c r="B3831" s="1085" t="s">
        <v>74</v>
      </c>
      <c r="C3831" s="1085"/>
      <c r="D3831" s="527">
        <f>YEAR(details!F94)</f>
        <v>1900</v>
      </c>
      <c r="E3831" s="528" t="s">
        <v>594</v>
      </c>
      <c r="F3831" s="527" t="str">
        <f>'statement of marks'!$F$3</f>
        <v>2015-16</v>
      </c>
      <c r="G3831" s="1085" t="s">
        <v>595</v>
      </c>
      <c r="H3831" s="1086"/>
    </row>
    <row r="3832" spans="1:8" ht="17" customHeight="1">
      <c r="A3832" s="339"/>
      <c r="B3832" s="1062" t="s">
        <v>593</v>
      </c>
      <c r="C3832" s="1063"/>
      <c r="D3832" s="1077" t="str">
        <f>'statement of marks'!$A$1</f>
        <v>jk- ck- ek/;fed fo|ky; uohu] fuEckgsM+k</v>
      </c>
      <c r="E3832" s="1077"/>
      <c r="F3832" s="1077"/>
      <c r="G3832" s="1077"/>
      <c r="H3832" s="1078"/>
    </row>
    <row r="3833" spans="1:8" ht="17" customHeight="1">
      <c r="A3833" s="339"/>
      <c r="B3833" s="1062" t="str">
        <f>'statement of marks'!$H$3</f>
        <v>fo|ky; dk Mk;l dksM+ →</v>
      </c>
      <c r="C3833" s="1063"/>
      <c r="D3833" s="1073" t="str">
        <f>'statement of marks'!$I$3</f>
        <v>00001</v>
      </c>
      <c r="E3833" s="1074"/>
      <c r="F3833" s="1075"/>
      <c r="G3833" s="1075"/>
      <c r="H3833" s="1076"/>
    </row>
    <row r="3834" spans="1:8" ht="17" customHeight="1">
      <c r="A3834" s="339"/>
      <c r="B3834" s="1062" t="s">
        <v>579</v>
      </c>
      <c r="C3834" s="1063"/>
      <c r="D3834" s="1077" t="str">
        <f>IF('statement of marks'!H94="","",'statement of marks'!H94)</f>
        <v>v 088</v>
      </c>
      <c r="E3834" s="1077"/>
      <c r="F3834" s="1077"/>
      <c r="G3834" s="1077"/>
      <c r="H3834" s="1078"/>
    </row>
    <row r="3835" spans="1:8" ht="17" customHeight="1">
      <c r="A3835" s="339"/>
      <c r="B3835" s="1062" t="s">
        <v>596</v>
      </c>
      <c r="C3835" s="1063"/>
      <c r="D3835" s="529" t="str">
        <f>IF('statement of marks'!C94="B","Nk=",IF('statement of marks'!C94="G","Nk=k",""))</f>
        <v/>
      </c>
      <c r="E3835" s="529" t="s">
        <v>585</v>
      </c>
      <c r="F3835" s="1111" t="str">
        <f>IF('statement of marks'!B94="","",'statement of marks'!B94)</f>
        <v/>
      </c>
      <c r="G3835" s="1111"/>
      <c r="H3835" s="1112"/>
    </row>
    <row r="3836" spans="1:8" ht="17" customHeight="1">
      <c r="A3836" s="339"/>
      <c r="B3836" s="1062" t="s">
        <v>581</v>
      </c>
      <c r="C3836" s="1063"/>
      <c r="D3836" s="1077" t="str">
        <f>IF('statement of marks'!J94="","",'statement of marks'!J94)</f>
        <v>l 088</v>
      </c>
      <c r="E3836" s="1077"/>
      <c r="F3836" s="1077"/>
      <c r="G3836" s="1077"/>
      <c r="H3836" s="1078"/>
    </row>
    <row r="3837" spans="1:8" ht="17" customHeight="1">
      <c r="A3837" s="339"/>
      <c r="B3837" s="1062" t="s">
        <v>580</v>
      </c>
      <c r="C3837" s="1063"/>
      <c r="D3837" s="1077" t="str">
        <f>IF('statement of marks'!I94="","",'statement of marks'!I94)</f>
        <v>c 088</v>
      </c>
      <c r="E3837" s="1077"/>
      <c r="F3837" s="1077"/>
      <c r="G3837" s="1077"/>
      <c r="H3837" s="1078"/>
    </row>
    <row r="3838" spans="1:8" ht="17" customHeight="1">
      <c r="A3838" s="339"/>
      <c r="B3838" s="1062" t="s">
        <v>598</v>
      </c>
      <c r="C3838" s="1063"/>
      <c r="D3838" s="1077" t="str">
        <f>IF(details!M94="","",details!M94)</f>
        <v/>
      </c>
      <c r="E3838" s="1077"/>
      <c r="F3838" s="1077"/>
      <c r="G3838" s="1077"/>
      <c r="H3838" s="1078"/>
    </row>
    <row r="3839" spans="1:8" ht="17" customHeight="1">
      <c r="A3839" s="339"/>
      <c r="B3839" s="1062" t="s">
        <v>648</v>
      </c>
      <c r="C3839" s="1063"/>
      <c r="D3839" s="1077" t="str">
        <f>IF(details!N94="","",details!N94)</f>
        <v/>
      </c>
      <c r="E3839" s="1077"/>
      <c r="F3839" s="1077"/>
      <c r="G3839" s="1077"/>
      <c r="H3839" s="1078"/>
    </row>
    <row r="3840" spans="1:8" ht="17" customHeight="1">
      <c r="A3840" s="339"/>
      <c r="B3840" s="1062" t="s">
        <v>71</v>
      </c>
      <c r="C3840" s="1063"/>
      <c r="D3840" s="530">
        <f>'statement of marks'!$D$3</f>
        <v>3</v>
      </c>
      <c r="E3840" s="531" t="s">
        <v>583</v>
      </c>
      <c r="F3840" s="530" t="str">
        <f>IF('statement of marks'!E94="","",'statement of marks'!E94)</f>
        <v/>
      </c>
      <c r="G3840" s="531" t="s">
        <v>597</v>
      </c>
      <c r="H3840" s="340" t="str">
        <f>IF(details!F94="","",details!F94)</f>
        <v/>
      </c>
    </row>
    <row r="3841" spans="1:8" ht="17" customHeight="1">
      <c r="A3841" s="339"/>
      <c r="B3841" s="1062" t="s">
        <v>587</v>
      </c>
      <c r="C3841" s="1063"/>
      <c r="D3841" s="1115" t="str">
        <f>IF('statement of marks'!F94="","",'statement of marks'!F94)</f>
        <v/>
      </c>
      <c r="E3841" s="1115"/>
      <c r="F3841" s="1115"/>
      <c r="G3841" s="1115"/>
      <c r="H3841" s="1116"/>
    </row>
    <row r="3842" spans="1:8" ht="17" customHeight="1">
      <c r="A3842" s="339"/>
      <c r="B3842" s="1062" t="s">
        <v>588</v>
      </c>
      <c r="C3842" s="1063"/>
      <c r="D3842" s="1117" t="str">
        <f>IF('statement of marks'!G94="","",'statement of marks'!G94)</f>
        <v/>
      </c>
      <c r="E3842" s="1117"/>
      <c r="F3842" s="1117"/>
      <c r="G3842" s="1117"/>
      <c r="H3842" s="1118"/>
    </row>
    <row r="3843" spans="1:8" ht="17" customHeight="1">
      <c r="A3843" s="339"/>
      <c r="B3843" s="1087" t="s">
        <v>599</v>
      </c>
      <c r="C3843" s="1088"/>
      <c r="D3843" s="1088"/>
      <c r="E3843" s="1089"/>
      <c r="F3843" s="1119" t="str">
        <f>IF(details!P94="","",details!P94)</f>
        <v/>
      </c>
      <c r="G3843" s="1119"/>
      <c r="H3843" s="1120"/>
    </row>
    <row r="3844" spans="1:8" ht="17" customHeight="1">
      <c r="A3844" s="339"/>
      <c r="B3844" s="1062" t="s">
        <v>603</v>
      </c>
      <c r="C3844" s="1063"/>
      <c r="D3844" s="1077" t="str">
        <f>IF(details!L94="","",details!L94)</f>
        <v>Ik 088</v>
      </c>
      <c r="E3844" s="1077"/>
      <c r="F3844" s="1077"/>
      <c r="G3844" s="1077"/>
      <c r="H3844" s="1078"/>
    </row>
    <row r="3845" spans="1:8" ht="17" customHeight="1">
      <c r="A3845" s="339"/>
      <c r="B3845" s="1062" t="s">
        <v>604</v>
      </c>
      <c r="C3845" s="1063"/>
      <c r="D3845" s="1077" t="str">
        <f>IF(details!O94="","",details!O94)</f>
        <v/>
      </c>
      <c r="E3845" s="1077"/>
      <c r="F3845" s="1077"/>
      <c r="G3845" s="1077"/>
      <c r="H3845" s="1078"/>
    </row>
    <row r="3846" spans="1:8" ht="17" customHeight="1">
      <c r="A3846" s="339"/>
      <c r="B3846" s="1062" t="s">
        <v>605</v>
      </c>
      <c r="C3846" s="1063"/>
      <c r="D3846" s="532" t="str">
        <f>IF('statement of marks'!ER94="mRrh.kZ",'statement of marks'!$D$3,"")</f>
        <v/>
      </c>
      <c r="E3846" s="1065" t="s">
        <v>606</v>
      </c>
      <c r="F3846" s="1065"/>
      <c r="G3846" s="1113" t="str">
        <f>IF(D3846="","",D3846+1)</f>
        <v/>
      </c>
      <c r="H3846" s="1114"/>
    </row>
    <row r="3847" spans="1:8" ht="17" customHeight="1">
      <c r="A3847" s="339"/>
      <c r="B3847" s="1062" t="s">
        <v>607</v>
      </c>
      <c r="C3847" s="1063"/>
      <c r="D3847" s="1129">
        <f>IF(details!$L$4="","",details!$L$4)</f>
        <v>42460</v>
      </c>
      <c r="E3847" s="1130"/>
      <c r="F3847" s="1121"/>
      <c r="G3847" s="1121"/>
      <c r="H3847" s="1122"/>
    </row>
    <row r="3848" spans="1:8" ht="17" customHeight="1">
      <c r="A3848" s="339"/>
      <c r="B3848" s="1121"/>
      <c r="C3848" s="1121"/>
      <c r="D3848" s="1066"/>
      <c r="E3848" s="1067"/>
      <c r="F3848" s="1124"/>
      <c r="G3848" s="1124"/>
      <c r="H3848" s="1125"/>
    </row>
    <row r="3849" spans="1:8" ht="17" customHeight="1">
      <c r="A3849" s="339"/>
      <c r="B3849" s="1121" t="str">
        <f>IF(details!$H$4="","",details!$H$4)</f>
        <v>Jherh js[kk oekZ</v>
      </c>
      <c r="C3849" s="1121"/>
      <c r="D3849" s="1066"/>
      <c r="E3849" s="1067"/>
      <c r="F3849" s="1124" t="str">
        <f>IF(details!$E$4="","",details!$E$4)</f>
        <v>Jh jk/ks';ke tk'kh</v>
      </c>
      <c r="G3849" s="1124"/>
      <c r="H3849" s="1125"/>
    </row>
    <row r="3850" spans="1:8" ht="17" customHeight="1">
      <c r="A3850" s="1123" t="s">
        <v>608</v>
      </c>
      <c r="B3850" s="1124"/>
      <c r="C3850" s="1124"/>
      <c r="D3850" s="1064" t="s">
        <v>609</v>
      </c>
      <c r="E3850" s="1064"/>
      <c r="F3850" s="1124" t="s">
        <v>610</v>
      </c>
      <c r="G3850" s="1124"/>
      <c r="H3850" s="1125"/>
    </row>
    <row r="3851" spans="1:8" ht="17" customHeight="1">
      <c r="A3851" s="1082" t="s">
        <v>619</v>
      </c>
      <c r="B3851" s="1083"/>
      <c r="C3851" s="1083"/>
      <c r="D3851" s="1083"/>
      <c r="E3851" s="1083"/>
      <c r="F3851" s="1083"/>
      <c r="G3851" s="1083"/>
      <c r="H3851" s="1084"/>
    </row>
    <row r="3852" spans="1:8" ht="17" customHeight="1">
      <c r="A3852" s="339"/>
      <c r="B3852" s="369" t="s">
        <v>579</v>
      </c>
      <c r="C3852" s="1077" t="str">
        <f>IF('statement of marks'!H94="","",'statement of marks'!H94)</f>
        <v>v 088</v>
      </c>
      <c r="D3852" s="1077"/>
      <c r="E3852" s="1077"/>
      <c r="F3852" s="1077"/>
      <c r="G3852" s="1077"/>
      <c r="H3852" s="1078"/>
    </row>
    <row r="3853" spans="1:8" ht="17" customHeight="1">
      <c r="A3853" s="339"/>
      <c r="B3853" s="369" t="s">
        <v>580</v>
      </c>
      <c r="C3853" s="1077" t="str">
        <f>IF('statement of marks'!I94="","",'statement of marks'!I94)</f>
        <v>c 088</v>
      </c>
      <c r="D3853" s="1077"/>
      <c r="E3853" s="1077"/>
      <c r="F3853" s="1077"/>
      <c r="G3853" s="1077"/>
      <c r="H3853" s="1078"/>
    </row>
    <row r="3854" spans="1:8" ht="17" customHeight="1">
      <c r="A3854" s="339"/>
      <c r="B3854" s="369" t="s">
        <v>581</v>
      </c>
      <c r="C3854" s="1077" t="str">
        <f>IF('statement of marks'!J94="","",'statement of marks'!J94)</f>
        <v>l 088</v>
      </c>
      <c r="D3854" s="1077"/>
      <c r="E3854" s="1077"/>
      <c r="F3854" s="1077"/>
      <c r="G3854" s="1077"/>
      <c r="H3854" s="1078"/>
    </row>
    <row r="3855" spans="1:8" ht="17" customHeight="1">
      <c r="A3855" s="339"/>
      <c r="B3855" s="369" t="s">
        <v>587</v>
      </c>
      <c r="C3855" s="533" t="str">
        <f>IF('statement of marks'!F94="","",'statement of marks'!F94)</f>
        <v/>
      </c>
      <c r="D3855" s="534" t="s">
        <v>622</v>
      </c>
      <c r="E3855" s="1117" t="str">
        <f>IF('statement of marks'!G94="","",'statement of marks'!G94)</f>
        <v/>
      </c>
      <c r="F3855" s="1117"/>
      <c r="G3855" s="1117"/>
      <c r="H3855" s="1118"/>
    </row>
    <row r="3856" spans="1:8" ht="17" customHeight="1">
      <c r="A3856" s="339"/>
      <c r="B3856" s="369" t="s">
        <v>584</v>
      </c>
      <c r="C3856" s="535" t="s">
        <v>612</v>
      </c>
      <c r="D3856" s="536" t="s">
        <v>613</v>
      </c>
      <c r="E3856" s="536" t="s">
        <v>614</v>
      </c>
      <c r="F3856" s="536" t="s">
        <v>615</v>
      </c>
      <c r="G3856" s="536" t="s">
        <v>616</v>
      </c>
      <c r="H3856" s="341"/>
    </row>
    <row r="3857" spans="1:8" ht="17" customHeight="1">
      <c r="A3857" s="339"/>
      <c r="B3857" s="368" t="s">
        <v>617</v>
      </c>
      <c r="C3857" s="537" t="str">
        <f>IF(AND('statement of marks'!$D$3=1,'statement of marks'!ER94="mRrh.kZ"),'statement of marks'!$F$3,"")</f>
        <v/>
      </c>
      <c r="D3857" s="537" t="str">
        <f>IF(AND('statement of marks'!$D$3=2,'statement of marks'!ER94="mRrh.kZ"),'statement of marks'!$F$3,"")</f>
        <v/>
      </c>
      <c r="E3857" s="537" t="str">
        <f>IF(AND('statement of marks'!$D$3=3,'statement of marks'!ER94="mRrh.kZ"),'statement of marks'!$F$3,"")</f>
        <v/>
      </c>
      <c r="F3857" s="537" t="str">
        <f>IF(AND('statement of marks'!$D$3=4,'statement of marks'!ER94="mRrh.kZ"),'statement of marks'!$F$3,"")</f>
        <v/>
      </c>
      <c r="G3857" s="537" t="str">
        <f>IF(AND('statement of marks'!$D$3=5,'statement of marks'!ER94="mRrh.kZ"),'statement of marks'!$F$3,"")</f>
        <v/>
      </c>
      <c r="H3857" s="341"/>
    </row>
    <row r="3858" spans="1:8" ht="17" customHeight="1">
      <c r="A3858" s="339"/>
      <c r="B3858" s="368" t="str">
        <f>'statement of marks'!$DQ$5</f>
        <v>fgUnh</v>
      </c>
      <c r="C3858" s="538"/>
      <c r="D3858" s="539"/>
      <c r="E3858" s="540" t="str">
        <f>IF(OR('statement of marks'!$DS94="",E3857=""),"",'statement of marks'!$DS94)</f>
        <v/>
      </c>
      <c r="F3858" s="540" t="str">
        <f>IF(OR('statement of marks'!$DS94="",F3857=""),"",'statement of marks'!$DS94)</f>
        <v/>
      </c>
      <c r="G3858" s="540" t="str">
        <f>IF(OR('statement of marks'!$DS94="",G3857=""),"",'statement of marks'!$DS94)</f>
        <v/>
      </c>
      <c r="H3858" s="341"/>
    </row>
    <row r="3859" spans="1:8" ht="17" customHeight="1">
      <c r="A3859" s="339"/>
      <c r="B3859" s="549" t="str">
        <f>'statement of marks'!$DW$5</f>
        <v>mnwZ</v>
      </c>
      <c r="C3859" s="538"/>
      <c r="D3859" s="539"/>
      <c r="E3859" s="540" t="str">
        <f>IF(OR('statement of marks'!$DY94="",E3857=""),"",'statement of marks'!$DY94)</f>
        <v/>
      </c>
      <c r="F3859" s="540" t="str">
        <f>IF(OR('statement of marks'!$DY94="",F3857=""),"",'statement of marks'!$DY94)</f>
        <v/>
      </c>
      <c r="G3859" s="540" t="str">
        <f>IF(OR('statement of marks'!$DY94="",G3857=""),"",'statement of marks'!$DY94)</f>
        <v/>
      </c>
      <c r="H3859" s="341"/>
    </row>
    <row r="3860" spans="1:8" ht="17" customHeight="1">
      <c r="A3860" s="339"/>
      <c r="B3860" s="368" t="str">
        <f>'statement of marks'!$DT$5</f>
        <v>vaxszth</v>
      </c>
      <c r="C3860" s="538"/>
      <c r="D3860" s="539"/>
      <c r="E3860" s="540" t="str">
        <f>IF(OR('statement of marks'!$DV94="",E3857=""),"",'statement of marks'!$DV94)</f>
        <v/>
      </c>
      <c r="F3860" s="540" t="str">
        <f>IF(OR('statement of marks'!$DV94="",F3857=""),"",'statement of marks'!$DV94)</f>
        <v/>
      </c>
      <c r="G3860" s="540" t="str">
        <f>IF(OR('statement of marks'!$DV94="",G3857=""),"",'statement of marks'!$DV94)</f>
        <v/>
      </c>
      <c r="H3860" s="341"/>
    </row>
    <row r="3861" spans="1:8" ht="17" customHeight="1">
      <c r="A3861" s="339"/>
      <c r="B3861" s="368" t="str">
        <f>'statement of marks'!$DZ$5</f>
        <v>xf.kr</v>
      </c>
      <c r="C3861" s="538"/>
      <c r="D3861" s="539"/>
      <c r="E3861" s="540" t="str">
        <f>IF(OR('statement of marks'!$EB94="",E3857=""),"",'statement of marks'!$EB94)</f>
        <v/>
      </c>
      <c r="F3861" s="540" t="str">
        <f>IF(OR('statement of marks'!$EB94="",F3857=""),"",'statement of marks'!$EB94)</f>
        <v/>
      </c>
      <c r="G3861" s="540" t="str">
        <f>IF(OR('statement of marks'!$EB94="",G3857=""),"",'statement of marks'!$EB94)</f>
        <v/>
      </c>
      <c r="H3861" s="341"/>
    </row>
    <row r="3862" spans="1:8" ht="17" customHeight="1">
      <c r="A3862" s="339"/>
      <c r="B3862" s="368" t="str">
        <f>'statement of marks'!$EC$5</f>
        <v>Ik;kZoj.k v/;;u</v>
      </c>
      <c r="C3862" s="538"/>
      <c r="D3862" s="539"/>
      <c r="E3862" s="540" t="str">
        <f>IF(OR('statement of marks'!$EE94="",E3858=""),"",'statement of marks'!$EE94)</f>
        <v/>
      </c>
      <c r="F3862" s="540" t="str">
        <f>IF(OR('statement of marks'!$EE94="",F3858=""),"",'statement of marks'!$EE94)</f>
        <v/>
      </c>
      <c r="G3862" s="540" t="str">
        <f>IF(OR('statement of marks'!$EE94="",G3858=""),"",'statement of marks'!$EE94)</f>
        <v/>
      </c>
      <c r="H3862" s="341"/>
    </row>
    <row r="3863" spans="1:8" ht="17" customHeight="1">
      <c r="A3863" s="339"/>
      <c r="B3863" s="368" t="str">
        <f>'statement of marks'!$EF$5</f>
        <v>dk;kZuqHko</v>
      </c>
      <c r="C3863" s="538"/>
      <c r="D3863" s="539"/>
      <c r="E3863" s="540" t="str">
        <f>IF(OR('statement of marks'!$EH94="",E3857=""),"",'statement of marks'!$EH94)</f>
        <v/>
      </c>
      <c r="F3863" s="540" t="str">
        <f>IF(OR('statement of marks'!$EH94="",F3857=""),"",'statement of marks'!$EH94)</f>
        <v/>
      </c>
      <c r="G3863" s="540" t="str">
        <f>IF(OR('statement of marks'!$EH94="",G3857=""),"",'statement of marks'!$EH94)</f>
        <v/>
      </c>
      <c r="H3863" s="341"/>
    </row>
    <row r="3864" spans="1:8" ht="17" customHeight="1">
      <c r="A3864" s="339"/>
      <c r="B3864" s="368" t="str">
        <f>'statement of marks'!$EI$5</f>
        <v>dyk f'k{kk</v>
      </c>
      <c r="C3864" s="538"/>
      <c r="D3864" s="539"/>
      <c r="E3864" s="541" t="str">
        <f>IF(OR('statement of marks'!$EK94="",E3857=""),"",'statement of marks'!$EK94)</f>
        <v/>
      </c>
      <c r="F3864" s="541" t="str">
        <f>IF(OR('statement of marks'!$EK94="",F3857=""),"",'statement of marks'!$EK94)</f>
        <v/>
      </c>
      <c r="G3864" s="541" t="str">
        <f>IF(OR('statement of marks'!$EK94="",G3857=""),"",'statement of marks'!$EK94)</f>
        <v/>
      </c>
      <c r="H3864" s="341"/>
    </row>
    <row r="3865" spans="1:8" ht="17" customHeight="1">
      <c r="A3865" s="339"/>
      <c r="B3865" s="342" t="s">
        <v>649</v>
      </c>
      <c r="C3865" s="542" t="str">
        <f>C3857</f>
        <v/>
      </c>
      <c r="D3865" s="542" t="str">
        <f>D3857</f>
        <v/>
      </c>
      <c r="E3865" s="542" t="str">
        <f>E3857</f>
        <v/>
      </c>
      <c r="F3865" s="542" t="str">
        <f>F3857</f>
        <v/>
      </c>
      <c r="G3865" s="542" t="str">
        <f>G3857</f>
        <v/>
      </c>
      <c r="H3865" s="341"/>
    </row>
    <row r="3866" spans="1:8" ht="17" customHeight="1">
      <c r="A3866" s="339"/>
      <c r="B3866" s="368" t="str">
        <f>'statement of marks'!$EP$5</f>
        <v>Nk= mifLFkfr</v>
      </c>
      <c r="C3866" s="543"/>
      <c r="D3866" s="543"/>
      <c r="E3866" s="544" t="str">
        <f>IF(OR('statement of marks'!$EP94="",E3857=""),"",'statement of marks'!$EP94)</f>
        <v/>
      </c>
      <c r="F3866" s="544" t="str">
        <f>IF(OR('statement of marks'!$EP94="",F3857=""),"",'statement of marks'!$EP94)</f>
        <v/>
      </c>
      <c r="G3866" s="544" t="str">
        <f>IF(OR('statement of marks'!$EP94="",G3857=""),"",'statement of marks'!$EP94)</f>
        <v/>
      </c>
      <c r="H3866" s="341"/>
    </row>
    <row r="3867" spans="1:8" ht="17" customHeight="1">
      <c r="A3867" s="339"/>
      <c r="B3867" s="368" t="str">
        <f>'statement of marks'!$EO$5</f>
        <v>dqy ehfVax</v>
      </c>
      <c r="C3867" s="545"/>
      <c r="D3867" s="545"/>
      <c r="E3867" s="545" t="str">
        <f>IF(OR('statement of marks'!$EO94="",E3857=""),"",'statement of marks'!$EO94)</f>
        <v/>
      </c>
      <c r="F3867" s="545" t="str">
        <f>IF(OR('statement of marks'!$EO94="",F3857=""),"",'statement of marks'!$EO94)</f>
        <v/>
      </c>
      <c r="G3867" s="545" t="str">
        <f>IF(OR('statement of marks'!$EO94="",G3857=""),"",'statement of marks'!$EO94)</f>
        <v/>
      </c>
      <c r="H3867" s="341"/>
    </row>
    <row r="3868" spans="1:8" ht="17" customHeight="1">
      <c r="A3868" s="339"/>
      <c r="B3868" s="368" t="s">
        <v>620</v>
      </c>
      <c r="C3868" s="545" t="str">
        <f>IF(OR(C3866="",C3867=""),"",C3866/C3867*100)</f>
        <v/>
      </c>
      <c r="D3868" s="545" t="str">
        <f t="shared" ref="D3868:G3868" si="90">IF(OR(D3866="",D3867=""),"",D3866/D3867*100)</f>
        <v/>
      </c>
      <c r="E3868" s="545" t="str">
        <f t="shared" si="90"/>
        <v/>
      </c>
      <c r="F3868" s="545" t="str">
        <f t="shared" si="90"/>
        <v/>
      </c>
      <c r="G3868" s="545" t="str">
        <f t="shared" si="90"/>
        <v/>
      </c>
      <c r="H3868" s="341"/>
    </row>
    <row r="3869" spans="1:8" ht="17" customHeight="1">
      <c r="A3869" s="339"/>
      <c r="B3869" s="368" t="s">
        <v>621</v>
      </c>
      <c r="C3869" s="545"/>
      <c r="D3869" s="545"/>
      <c r="E3869" s="545"/>
      <c r="F3869" s="545"/>
      <c r="G3869" s="545"/>
      <c r="H3869" s="341"/>
    </row>
    <row r="3870" spans="1:8" ht="17" customHeight="1">
      <c r="A3870" s="339"/>
      <c r="B3870" s="369" t="s">
        <v>618</v>
      </c>
      <c r="C3870" s="1126" t="str">
        <f>IF('statement of marks'!EY94="","",'statement of marks'!EY94)</f>
        <v/>
      </c>
      <c r="D3870" s="1127"/>
      <c r="E3870" s="1127"/>
      <c r="F3870" s="1127"/>
      <c r="G3870" s="1127"/>
      <c r="H3870" s="1128"/>
    </row>
    <row r="3871" spans="1:8" ht="17" customHeight="1">
      <c r="A3871" s="1098"/>
      <c r="B3871" s="1099"/>
      <c r="C3871" s="1090"/>
      <c r="D3871" s="1090"/>
      <c r="E3871" s="1090"/>
      <c r="F3871" s="1091"/>
      <c r="G3871" s="1091"/>
      <c r="H3871" s="1092"/>
    </row>
    <row r="3872" spans="1:8" ht="17" customHeight="1" thickBot="1">
      <c r="A3872" s="1096" t="s">
        <v>623</v>
      </c>
      <c r="B3872" s="1097"/>
      <c r="C3872" s="1102" t="s">
        <v>73</v>
      </c>
      <c r="D3872" s="1102"/>
      <c r="E3872" s="1102"/>
      <c r="F3872" s="1103" t="s">
        <v>624</v>
      </c>
      <c r="G3872" s="1103"/>
      <c r="H3872" s="1104"/>
    </row>
    <row r="3873" spans="1:8" ht="17" customHeight="1">
      <c r="A3873" s="1079" t="s">
        <v>592</v>
      </c>
      <c r="B3873" s="1080"/>
      <c r="C3873" s="1080"/>
      <c r="D3873" s="1080"/>
      <c r="E3873" s="1080"/>
      <c r="F3873" s="1080"/>
      <c r="G3873" s="1080"/>
      <c r="H3873" s="1081"/>
    </row>
    <row r="3874" spans="1:8" ht="17" customHeight="1">
      <c r="A3874" s="1082" t="s">
        <v>611</v>
      </c>
      <c r="B3874" s="1083"/>
      <c r="C3874" s="1083"/>
      <c r="D3874" s="1083"/>
      <c r="E3874" s="1083"/>
      <c r="F3874" s="1083"/>
      <c r="G3874" s="1083"/>
      <c r="H3874" s="1084"/>
    </row>
    <row r="3875" spans="1:8" ht="17" customHeight="1">
      <c r="A3875" s="339"/>
      <c r="B3875" s="1085" t="s">
        <v>74</v>
      </c>
      <c r="C3875" s="1085"/>
      <c r="D3875" s="527">
        <f>YEAR(details!F95)</f>
        <v>1900</v>
      </c>
      <c r="E3875" s="528" t="s">
        <v>594</v>
      </c>
      <c r="F3875" s="527" t="str">
        <f>'statement of marks'!$F$3</f>
        <v>2015-16</v>
      </c>
      <c r="G3875" s="1085" t="s">
        <v>595</v>
      </c>
      <c r="H3875" s="1086"/>
    </row>
    <row r="3876" spans="1:8" ht="17" customHeight="1">
      <c r="A3876" s="339"/>
      <c r="B3876" s="1062" t="s">
        <v>593</v>
      </c>
      <c r="C3876" s="1063"/>
      <c r="D3876" s="1077" t="str">
        <f>'statement of marks'!$A$1</f>
        <v>jk- ck- ek/;fed fo|ky; uohu] fuEckgsM+k</v>
      </c>
      <c r="E3876" s="1077"/>
      <c r="F3876" s="1077"/>
      <c r="G3876" s="1077"/>
      <c r="H3876" s="1078"/>
    </row>
    <row r="3877" spans="1:8" ht="17" customHeight="1">
      <c r="A3877" s="339"/>
      <c r="B3877" s="1062" t="str">
        <f>'statement of marks'!$H$3</f>
        <v>fo|ky; dk Mk;l dksM+ →</v>
      </c>
      <c r="C3877" s="1063"/>
      <c r="D3877" s="1073" t="str">
        <f>'statement of marks'!$I$3</f>
        <v>00001</v>
      </c>
      <c r="E3877" s="1074"/>
      <c r="F3877" s="1075"/>
      <c r="G3877" s="1075"/>
      <c r="H3877" s="1076"/>
    </row>
    <row r="3878" spans="1:8" ht="17" customHeight="1">
      <c r="A3878" s="339"/>
      <c r="B3878" s="1062" t="s">
        <v>579</v>
      </c>
      <c r="C3878" s="1063"/>
      <c r="D3878" s="1077" t="str">
        <f>IF('statement of marks'!H95="","",'statement of marks'!H95)</f>
        <v>v 089</v>
      </c>
      <c r="E3878" s="1077"/>
      <c r="F3878" s="1077"/>
      <c r="G3878" s="1077"/>
      <c r="H3878" s="1078"/>
    </row>
    <row r="3879" spans="1:8" ht="17" customHeight="1">
      <c r="A3879" s="339"/>
      <c r="B3879" s="1062" t="s">
        <v>596</v>
      </c>
      <c r="C3879" s="1063"/>
      <c r="D3879" s="529" t="str">
        <f>IF('statement of marks'!C95="B","Nk=",IF('statement of marks'!C95="G","Nk=k",""))</f>
        <v/>
      </c>
      <c r="E3879" s="529" t="s">
        <v>585</v>
      </c>
      <c r="F3879" s="1111" t="str">
        <f>IF('statement of marks'!B95="","",'statement of marks'!B95)</f>
        <v/>
      </c>
      <c r="G3879" s="1111"/>
      <c r="H3879" s="1112"/>
    </row>
    <row r="3880" spans="1:8" ht="17" customHeight="1">
      <c r="A3880" s="339"/>
      <c r="B3880" s="1062" t="s">
        <v>581</v>
      </c>
      <c r="C3880" s="1063"/>
      <c r="D3880" s="1077" t="str">
        <f>IF('statement of marks'!J95="","",'statement of marks'!J95)</f>
        <v>l 089</v>
      </c>
      <c r="E3880" s="1077"/>
      <c r="F3880" s="1077"/>
      <c r="G3880" s="1077"/>
      <c r="H3880" s="1078"/>
    </row>
    <row r="3881" spans="1:8" ht="17" customHeight="1">
      <c r="A3881" s="339"/>
      <c r="B3881" s="1062" t="s">
        <v>580</v>
      </c>
      <c r="C3881" s="1063"/>
      <c r="D3881" s="1077" t="str">
        <f>IF('statement of marks'!I95="","",'statement of marks'!I95)</f>
        <v>c 089</v>
      </c>
      <c r="E3881" s="1077"/>
      <c r="F3881" s="1077"/>
      <c r="G3881" s="1077"/>
      <c r="H3881" s="1078"/>
    </row>
    <row r="3882" spans="1:8" ht="17" customHeight="1">
      <c r="A3882" s="339"/>
      <c r="B3882" s="1062" t="s">
        <v>598</v>
      </c>
      <c r="C3882" s="1063"/>
      <c r="D3882" s="1077" t="str">
        <f>IF(details!M95="","",details!M95)</f>
        <v/>
      </c>
      <c r="E3882" s="1077"/>
      <c r="F3882" s="1077"/>
      <c r="G3882" s="1077"/>
      <c r="H3882" s="1078"/>
    </row>
    <row r="3883" spans="1:8" ht="17" customHeight="1">
      <c r="A3883" s="339"/>
      <c r="B3883" s="1062" t="s">
        <v>648</v>
      </c>
      <c r="C3883" s="1063"/>
      <c r="D3883" s="1077" t="str">
        <f>IF(details!N95="","",details!N95)</f>
        <v/>
      </c>
      <c r="E3883" s="1077"/>
      <c r="F3883" s="1077"/>
      <c r="G3883" s="1077"/>
      <c r="H3883" s="1078"/>
    </row>
    <row r="3884" spans="1:8" ht="17" customHeight="1">
      <c r="A3884" s="339"/>
      <c r="B3884" s="1062" t="s">
        <v>71</v>
      </c>
      <c r="C3884" s="1063"/>
      <c r="D3884" s="530">
        <f>'statement of marks'!$D$3</f>
        <v>3</v>
      </c>
      <c r="E3884" s="531" t="s">
        <v>583</v>
      </c>
      <c r="F3884" s="530" t="str">
        <f>IF('statement of marks'!E95="","",'statement of marks'!E95)</f>
        <v/>
      </c>
      <c r="G3884" s="531" t="s">
        <v>597</v>
      </c>
      <c r="H3884" s="340" t="str">
        <f>IF(details!F95="","",details!F95)</f>
        <v/>
      </c>
    </row>
    <row r="3885" spans="1:8" ht="17" customHeight="1">
      <c r="A3885" s="339"/>
      <c r="B3885" s="1062" t="s">
        <v>587</v>
      </c>
      <c r="C3885" s="1063"/>
      <c r="D3885" s="1115" t="str">
        <f>IF('statement of marks'!F95="","",'statement of marks'!F95)</f>
        <v/>
      </c>
      <c r="E3885" s="1115"/>
      <c r="F3885" s="1115"/>
      <c r="G3885" s="1115"/>
      <c r="H3885" s="1116"/>
    </row>
    <row r="3886" spans="1:8" ht="17" customHeight="1">
      <c r="A3886" s="339"/>
      <c r="B3886" s="1062" t="s">
        <v>588</v>
      </c>
      <c r="C3886" s="1063"/>
      <c r="D3886" s="1117" t="str">
        <f>IF('statement of marks'!G95="","",'statement of marks'!G95)</f>
        <v/>
      </c>
      <c r="E3886" s="1117"/>
      <c r="F3886" s="1117"/>
      <c r="G3886" s="1117"/>
      <c r="H3886" s="1118"/>
    </row>
    <row r="3887" spans="1:8" ht="17" customHeight="1">
      <c r="A3887" s="339"/>
      <c r="B3887" s="1087" t="s">
        <v>599</v>
      </c>
      <c r="C3887" s="1088"/>
      <c r="D3887" s="1088"/>
      <c r="E3887" s="1089"/>
      <c r="F3887" s="1119" t="str">
        <f>IF(details!P95="","",details!P95)</f>
        <v/>
      </c>
      <c r="G3887" s="1119"/>
      <c r="H3887" s="1120"/>
    </row>
    <row r="3888" spans="1:8" ht="17" customHeight="1">
      <c r="A3888" s="339"/>
      <c r="B3888" s="1062" t="s">
        <v>603</v>
      </c>
      <c r="C3888" s="1063"/>
      <c r="D3888" s="1077" t="str">
        <f>IF(details!L95="","",details!L95)</f>
        <v>Ik 089</v>
      </c>
      <c r="E3888" s="1077"/>
      <c r="F3888" s="1077"/>
      <c r="G3888" s="1077"/>
      <c r="H3888" s="1078"/>
    </row>
    <row r="3889" spans="1:8" ht="17" customHeight="1">
      <c r="A3889" s="339"/>
      <c r="B3889" s="1062" t="s">
        <v>604</v>
      </c>
      <c r="C3889" s="1063"/>
      <c r="D3889" s="1077" t="str">
        <f>IF(details!O95="","",details!O95)</f>
        <v/>
      </c>
      <c r="E3889" s="1077"/>
      <c r="F3889" s="1077"/>
      <c r="G3889" s="1077"/>
      <c r="H3889" s="1078"/>
    </row>
    <row r="3890" spans="1:8" ht="17" customHeight="1">
      <c r="A3890" s="339"/>
      <c r="B3890" s="1062" t="s">
        <v>605</v>
      </c>
      <c r="C3890" s="1063"/>
      <c r="D3890" s="532" t="str">
        <f>IF('statement of marks'!ER95="mRrh.kZ",'statement of marks'!$D$3,"")</f>
        <v/>
      </c>
      <c r="E3890" s="1065" t="s">
        <v>606</v>
      </c>
      <c r="F3890" s="1065"/>
      <c r="G3890" s="1113" t="str">
        <f>IF(D3890="","",D3890+1)</f>
        <v/>
      </c>
      <c r="H3890" s="1114"/>
    </row>
    <row r="3891" spans="1:8" ht="17" customHeight="1">
      <c r="A3891" s="339"/>
      <c r="B3891" s="1062" t="s">
        <v>607</v>
      </c>
      <c r="C3891" s="1063"/>
      <c r="D3891" s="1129">
        <f>IF(details!$L$4="","",details!$L$4)</f>
        <v>42460</v>
      </c>
      <c r="E3891" s="1130"/>
      <c r="F3891" s="1121"/>
      <c r="G3891" s="1121"/>
      <c r="H3891" s="1122"/>
    </row>
    <row r="3892" spans="1:8" ht="17" customHeight="1">
      <c r="A3892" s="339"/>
      <c r="B3892" s="1121"/>
      <c r="C3892" s="1121"/>
      <c r="D3892" s="1066"/>
      <c r="E3892" s="1067"/>
      <c r="F3892" s="1124"/>
      <c r="G3892" s="1124"/>
      <c r="H3892" s="1125"/>
    </row>
    <row r="3893" spans="1:8" ht="17" customHeight="1">
      <c r="A3893" s="339"/>
      <c r="B3893" s="1121" t="str">
        <f>IF(details!$H$4="","",details!$H$4)</f>
        <v>Jherh js[kk oekZ</v>
      </c>
      <c r="C3893" s="1121"/>
      <c r="D3893" s="1066"/>
      <c r="E3893" s="1067"/>
      <c r="F3893" s="1124" t="str">
        <f>IF(details!$E$4="","",details!$E$4)</f>
        <v>Jh jk/ks';ke tk'kh</v>
      </c>
      <c r="G3893" s="1124"/>
      <c r="H3893" s="1125"/>
    </row>
    <row r="3894" spans="1:8" ht="17" customHeight="1">
      <c r="A3894" s="1123" t="s">
        <v>608</v>
      </c>
      <c r="B3894" s="1124"/>
      <c r="C3894" s="1124"/>
      <c r="D3894" s="1064" t="s">
        <v>609</v>
      </c>
      <c r="E3894" s="1064"/>
      <c r="F3894" s="1124" t="s">
        <v>610</v>
      </c>
      <c r="G3894" s="1124"/>
      <c r="H3894" s="1125"/>
    </row>
    <row r="3895" spans="1:8" ht="17" customHeight="1">
      <c r="A3895" s="1082" t="s">
        <v>619</v>
      </c>
      <c r="B3895" s="1083"/>
      <c r="C3895" s="1083"/>
      <c r="D3895" s="1083"/>
      <c r="E3895" s="1083"/>
      <c r="F3895" s="1083"/>
      <c r="G3895" s="1083"/>
      <c r="H3895" s="1084"/>
    </row>
    <row r="3896" spans="1:8" ht="17" customHeight="1">
      <c r="A3896" s="339"/>
      <c r="B3896" s="369" t="s">
        <v>579</v>
      </c>
      <c r="C3896" s="1077" t="str">
        <f>IF('statement of marks'!H95="","",'statement of marks'!H95)</f>
        <v>v 089</v>
      </c>
      <c r="D3896" s="1077"/>
      <c r="E3896" s="1077"/>
      <c r="F3896" s="1077"/>
      <c r="G3896" s="1077"/>
      <c r="H3896" s="1078"/>
    </row>
    <row r="3897" spans="1:8" ht="17" customHeight="1">
      <c r="A3897" s="339"/>
      <c r="B3897" s="369" t="s">
        <v>580</v>
      </c>
      <c r="C3897" s="1077" t="str">
        <f>IF('statement of marks'!I95="","",'statement of marks'!I95)</f>
        <v>c 089</v>
      </c>
      <c r="D3897" s="1077"/>
      <c r="E3897" s="1077"/>
      <c r="F3897" s="1077"/>
      <c r="G3897" s="1077"/>
      <c r="H3897" s="1078"/>
    </row>
    <row r="3898" spans="1:8" ht="17" customHeight="1">
      <c r="A3898" s="339"/>
      <c r="B3898" s="369" t="s">
        <v>581</v>
      </c>
      <c r="C3898" s="1077" t="str">
        <f>IF('statement of marks'!J95="","",'statement of marks'!J95)</f>
        <v>l 089</v>
      </c>
      <c r="D3898" s="1077"/>
      <c r="E3898" s="1077"/>
      <c r="F3898" s="1077"/>
      <c r="G3898" s="1077"/>
      <c r="H3898" s="1078"/>
    </row>
    <row r="3899" spans="1:8" ht="17" customHeight="1">
      <c r="A3899" s="339"/>
      <c r="B3899" s="369" t="s">
        <v>587</v>
      </c>
      <c r="C3899" s="533" t="str">
        <f>IF('statement of marks'!F95="","",'statement of marks'!F95)</f>
        <v/>
      </c>
      <c r="D3899" s="534" t="s">
        <v>622</v>
      </c>
      <c r="E3899" s="1117" t="str">
        <f>IF('statement of marks'!G95="","",'statement of marks'!G95)</f>
        <v/>
      </c>
      <c r="F3899" s="1117"/>
      <c r="G3899" s="1117"/>
      <c r="H3899" s="1118"/>
    </row>
    <row r="3900" spans="1:8" ht="17" customHeight="1">
      <c r="A3900" s="339"/>
      <c r="B3900" s="369" t="s">
        <v>584</v>
      </c>
      <c r="C3900" s="535" t="s">
        <v>612</v>
      </c>
      <c r="D3900" s="536" t="s">
        <v>613</v>
      </c>
      <c r="E3900" s="536" t="s">
        <v>614</v>
      </c>
      <c r="F3900" s="536" t="s">
        <v>615</v>
      </c>
      <c r="G3900" s="536" t="s">
        <v>616</v>
      </c>
      <c r="H3900" s="341"/>
    </row>
    <row r="3901" spans="1:8" ht="17" customHeight="1">
      <c r="A3901" s="339"/>
      <c r="B3901" s="368" t="s">
        <v>617</v>
      </c>
      <c r="C3901" s="537" t="str">
        <f>IF(AND('statement of marks'!$D$3=1,'statement of marks'!ER95="mRrh.kZ"),'statement of marks'!$F$3,"")</f>
        <v/>
      </c>
      <c r="D3901" s="537" t="str">
        <f>IF(AND('statement of marks'!$D$3=2,'statement of marks'!ER95="mRrh.kZ"),'statement of marks'!$F$3,"")</f>
        <v/>
      </c>
      <c r="E3901" s="537" t="str">
        <f>IF(AND('statement of marks'!$D$3=3,'statement of marks'!ER95="mRrh.kZ"),'statement of marks'!$F$3,"")</f>
        <v/>
      </c>
      <c r="F3901" s="537" t="str">
        <f>IF(AND('statement of marks'!$D$3=4,'statement of marks'!ER95="mRrh.kZ"),'statement of marks'!$F$3,"")</f>
        <v/>
      </c>
      <c r="G3901" s="537" t="str">
        <f>IF(AND('statement of marks'!$D$3=5,'statement of marks'!ER95="mRrh.kZ"),'statement of marks'!$F$3,"")</f>
        <v/>
      </c>
      <c r="H3901" s="341"/>
    </row>
    <row r="3902" spans="1:8" ht="17" customHeight="1">
      <c r="A3902" s="339"/>
      <c r="B3902" s="368" t="str">
        <f>'statement of marks'!$DQ$5</f>
        <v>fgUnh</v>
      </c>
      <c r="C3902" s="538"/>
      <c r="D3902" s="539"/>
      <c r="E3902" s="540" t="str">
        <f>IF(OR('statement of marks'!$DS95="",E3901=""),"",'statement of marks'!$DS95)</f>
        <v/>
      </c>
      <c r="F3902" s="540" t="str">
        <f>IF(OR('statement of marks'!$DS95="",F3901=""),"",'statement of marks'!$DS95)</f>
        <v/>
      </c>
      <c r="G3902" s="540" t="str">
        <f>IF(OR('statement of marks'!$DS95="",G3901=""),"",'statement of marks'!$DS95)</f>
        <v/>
      </c>
      <c r="H3902" s="341"/>
    </row>
    <row r="3903" spans="1:8" ht="17" customHeight="1">
      <c r="A3903" s="339"/>
      <c r="B3903" s="549" t="str">
        <f>'statement of marks'!$DW$5</f>
        <v>mnwZ</v>
      </c>
      <c r="C3903" s="538"/>
      <c r="D3903" s="539"/>
      <c r="E3903" s="540" t="str">
        <f>IF(OR('statement of marks'!$DY95="",E3901=""),"",'statement of marks'!$DY95)</f>
        <v/>
      </c>
      <c r="F3903" s="540" t="str">
        <f>IF(OR('statement of marks'!$DY95="",F3901=""),"",'statement of marks'!$DY95)</f>
        <v/>
      </c>
      <c r="G3903" s="540" t="str">
        <f>IF(OR('statement of marks'!$DY95="",G3901=""),"",'statement of marks'!$DY95)</f>
        <v/>
      </c>
      <c r="H3903" s="341"/>
    </row>
    <row r="3904" spans="1:8" ht="17" customHeight="1">
      <c r="A3904" s="339"/>
      <c r="B3904" s="368" t="str">
        <f>'statement of marks'!$DT$5</f>
        <v>vaxszth</v>
      </c>
      <c r="C3904" s="538"/>
      <c r="D3904" s="539"/>
      <c r="E3904" s="540" t="str">
        <f>IF(OR('statement of marks'!$DV95="",E3901=""),"",'statement of marks'!$DV95)</f>
        <v/>
      </c>
      <c r="F3904" s="540" t="str">
        <f>IF(OR('statement of marks'!$DV95="",F3901=""),"",'statement of marks'!$DV95)</f>
        <v/>
      </c>
      <c r="G3904" s="540" t="str">
        <f>IF(OR('statement of marks'!$DV95="",G3901=""),"",'statement of marks'!$DV95)</f>
        <v/>
      </c>
      <c r="H3904" s="341"/>
    </row>
    <row r="3905" spans="1:8" ht="17" customHeight="1">
      <c r="A3905" s="339"/>
      <c r="B3905" s="368" t="str">
        <f>'statement of marks'!$DZ$5</f>
        <v>xf.kr</v>
      </c>
      <c r="C3905" s="538"/>
      <c r="D3905" s="539"/>
      <c r="E3905" s="540" t="str">
        <f>IF(OR('statement of marks'!$EB95="",E3901=""),"",'statement of marks'!$EB95)</f>
        <v/>
      </c>
      <c r="F3905" s="540" t="str">
        <f>IF(OR('statement of marks'!$EB95="",F3901=""),"",'statement of marks'!$EB95)</f>
        <v/>
      </c>
      <c r="G3905" s="540" t="str">
        <f>IF(OR('statement of marks'!$EB95="",G3901=""),"",'statement of marks'!$EB95)</f>
        <v/>
      </c>
      <c r="H3905" s="341"/>
    </row>
    <row r="3906" spans="1:8" ht="17" customHeight="1">
      <c r="A3906" s="339"/>
      <c r="B3906" s="368" t="str">
        <f>'statement of marks'!$EC$5</f>
        <v>Ik;kZoj.k v/;;u</v>
      </c>
      <c r="C3906" s="538"/>
      <c r="D3906" s="539"/>
      <c r="E3906" s="540" t="str">
        <f>IF(OR('statement of marks'!$EE95="",E3902=""),"",'statement of marks'!$EE95)</f>
        <v/>
      </c>
      <c r="F3906" s="540" t="str">
        <f>IF(OR('statement of marks'!$EE95="",F3902=""),"",'statement of marks'!$EE95)</f>
        <v/>
      </c>
      <c r="G3906" s="540" t="str">
        <f>IF(OR('statement of marks'!$EE95="",G3902=""),"",'statement of marks'!$EE95)</f>
        <v/>
      </c>
      <c r="H3906" s="341"/>
    </row>
    <row r="3907" spans="1:8" ht="17" customHeight="1">
      <c r="A3907" s="339"/>
      <c r="B3907" s="368" t="str">
        <f>'statement of marks'!$EF$5</f>
        <v>dk;kZuqHko</v>
      </c>
      <c r="C3907" s="538"/>
      <c r="D3907" s="539"/>
      <c r="E3907" s="540" t="str">
        <f>IF(OR('statement of marks'!$EH95="",E3901=""),"",'statement of marks'!$EH95)</f>
        <v/>
      </c>
      <c r="F3907" s="540" t="str">
        <f>IF(OR('statement of marks'!$EH95="",F3901=""),"",'statement of marks'!$EH95)</f>
        <v/>
      </c>
      <c r="G3907" s="540" t="str">
        <f>IF(OR('statement of marks'!$EH95="",G3901=""),"",'statement of marks'!$EH95)</f>
        <v/>
      </c>
      <c r="H3907" s="341"/>
    </row>
    <row r="3908" spans="1:8" ht="17" customHeight="1">
      <c r="A3908" s="339"/>
      <c r="B3908" s="368" t="str">
        <f>'statement of marks'!$EI$5</f>
        <v>dyk f'k{kk</v>
      </c>
      <c r="C3908" s="538"/>
      <c r="D3908" s="539"/>
      <c r="E3908" s="541" t="str">
        <f>IF(OR('statement of marks'!$EK95="",E3901=""),"",'statement of marks'!$EK95)</f>
        <v/>
      </c>
      <c r="F3908" s="541" t="str">
        <f>IF(OR('statement of marks'!$EK95="",F3901=""),"",'statement of marks'!$EK95)</f>
        <v/>
      </c>
      <c r="G3908" s="541" t="str">
        <f>IF(OR('statement of marks'!$EK95="",G3901=""),"",'statement of marks'!$EK95)</f>
        <v/>
      </c>
      <c r="H3908" s="341"/>
    </row>
    <row r="3909" spans="1:8" ht="17" customHeight="1">
      <c r="A3909" s="339"/>
      <c r="B3909" s="342" t="s">
        <v>649</v>
      </c>
      <c r="C3909" s="542" t="str">
        <f>C3901</f>
        <v/>
      </c>
      <c r="D3909" s="542" t="str">
        <f>D3901</f>
        <v/>
      </c>
      <c r="E3909" s="542" t="str">
        <f>E3901</f>
        <v/>
      </c>
      <c r="F3909" s="542" t="str">
        <f>F3901</f>
        <v/>
      </c>
      <c r="G3909" s="542" t="str">
        <f>G3901</f>
        <v/>
      </c>
      <c r="H3909" s="341"/>
    </row>
    <row r="3910" spans="1:8" ht="17" customHeight="1">
      <c r="A3910" s="339"/>
      <c r="B3910" s="368" t="str">
        <f>'statement of marks'!$EP$5</f>
        <v>Nk= mifLFkfr</v>
      </c>
      <c r="C3910" s="543"/>
      <c r="D3910" s="543"/>
      <c r="E3910" s="544" t="str">
        <f>IF(OR('statement of marks'!$EP95="",E3901=""),"",'statement of marks'!$EP95)</f>
        <v/>
      </c>
      <c r="F3910" s="544" t="str">
        <f>IF(OR('statement of marks'!$EP95="",F3901=""),"",'statement of marks'!$EP95)</f>
        <v/>
      </c>
      <c r="G3910" s="544" t="str">
        <f>IF(OR('statement of marks'!$EP95="",G3901=""),"",'statement of marks'!$EP95)</f>
        <v/>
      </c>
      <c r="H3910" s="341"/>
    </row>
    <row r="3911" spans="1:8" ht="17" customHeight="1">
      <c r="A3911" s="339"/>
      <c r="B3911" s="368" t="str">
        <f>'statement of marks'!$EO$5</f>
        <v>dqy ehfVax</v>
      </c>
      <c r="C3911" s="545"/>
      <c r="D3911" s="545"/>
      <c r="E3911" s="545" t="str">
        <f>IF(OR('statement of marks'!$EO95="",E3901=""),"",'statement of marks'!$EO95)</f>
        <v/>
      </c>
      <c r="F3911" s="545" t="str">
        <f>IF(OR('statement of marks'!$EO95="",F3901=""),"",'statement of marks'!$EO95)</f>
        <v/>
      </c>
      <c r="G3911" s="545" t="str">
        <f>IF(OR('statement of marks'!$EO95="",G3901=""),"",'statement of marks'!$EO95)</f>
        <v/>
      </c>
      <c r="H3911" s="341"/>
    </row>
    <row r="3912" spans="1:8" ht="17" customHeight="1">
      <c r="A3912" s="339"/>
      <c r="B3912" s="368" t="s">
        <v>620</v>
      </c>
      <c r="C3912" s="545" t="str">
        <f>IF(OR(C3910="",C3911=""),"",C3910/C3911*100)</f>
        <v/>
      </c>
      <c r="D3912" s="545" t="str">
        <f t="shared" ref="D3912:G3912" si="91">IF(OR(D3910="",D3911=""),"",D3910/D3911*100)</f>
        <v/>
      </c>
      <c r="E3912" s="545" t="str">
        <f t="shared" si="91"/>
        <v/>
      </c>
      <c r="F3912" s="545" t="str">
        <f t="shared" si="91"/>
        <v/>
      </c>
      <c r="G3912" s="545" t="str">
        <f t="shared" si="91"/>
        <v/>
      </c>
      <c r="H3912" s="341"/>
    </row>
    <row r="3913" spans="1:8" ht="17" customHeight="1">
      <c r="A3913" s="339"/>
      <c r="B3913" s="368" t="s">
        <v>621</v>
      </c>
      <c r="C3913" s="545"/>
      <c r="D3913" s="545"/>
      <c r="E3913" s="545"/>
      <c r="F3913" s="545"/>
      <c r="G3913" s="545"/>
      <c r="H3913" s="341"/>
    </row>
    <row r="3914" spans="1:8" ht="17" customHeight="1">
      <c r="A3914" s="339"/>
      <c r="B3914" s="369" t="s">
        <v>618</v>
      </c>
      <c r="C3914" s="1126" t="str">
        <f>IF('statement of marks'!EY95="","",'statement of marks'!EY95)</f>
        <v/>
      </c>
      <c r="D3914" s="1127"/>
      <c r="E3914" s="1127"/>
      <c r="F3914" s="1127"/>
      <c r="G3914" s="1127"/>
      <c r="H3914" s="1128"/>
    </row>
    <row r="3915" spans="1:8" ht="17" customHeight="1">
      <c r="A3915" s="1098"/>
      <c r="B3915" s="1099"/>
      <c r="C3915" s="1090"/>
      <c r="D3915" s="1090"/>
      <c r="E3915" s="1090"/>
      <c r="F3915" s="1091"/>
      <c r="G3915" s="1091"/>
      <c r="H3915" s="1092"/>
    </row>
    <row r="3916" spans="1:8" ht="17" customHeight="1" thickBot="1">
      <c r="A3916" s="1096" t="s">
        <v>623</v>
      </c>
      <c r="B3916" s="1097"/>
      <c r="C3916" s="1102" t="s">
        <v>73</v>
      </c>
      <c r="D3916" s="1102"/>
      <c r="E3916" s="1102"/>
      <c r="F3916" s="1103" t="s">
        <v>624</v>
      </c>
      <c r="G3916" s="1103"/>
      <c r="H3916" s="1104"/>
    </row>
    <row r="3917" spans="1:8" ht="17" customHeight="1">
      <c r="A3917" s="1079" t="s">
        <v>592</v>
      </c>
      <c r="B3917" s="1080"/>
      <c r="C3917" s="1080"/>
      <c r="D3917" s="1080"/>
      <c r="E3917" s="1080"/>
      <c r="F3917" s="1080"/>
      <c r="G3917" s="1080"/>
      <c r="H3917" s="1081"/>
    </row>
    <row r="3918" spans="1:8" ht="17" customHeight="1">
      <c r="A3918" s="1082" t="s">
        <v>611</v>
      </c>
      <c r="B3918" s="1083"/>
      <c r="C3918" s="1083"/>
      <c r="D3918" s="1083"/>
      <c r="E3918" s="1083"/>
      <c r="F3918" s="1083"/>
      <c r="G3918" s="1083"/>
      <c r="H3918" s="1084"/>
    </row>
    <row r="3919" spans="1:8" ht="17" customHeight="1">
      <c r="A3919" s="339"/>
      <c r="B3919" s="1085" t="s">
        <v>74</v>
      </c>
      <c r="C3919" s="1085"/>
      <c r="D3919" s="527">
        <f>YEAR(details!F96)</f>
        <v>1900</v>
      </c>
      <c r="E3919" s="528" t="s">
        <v>594</v>
      </c>
      <c r="F3919" s="527" t="str">
        <f>'statement of marks'!$F$3</f>
        <v>2015-16</v>
      </c>
      <c r="G3919" s="1085" t="s">
        <v>595</v>
      </c>
      <c r="H3919" s="1086"/>
    </row>
    <row r="3920" spans="1:8" ht="17" customHeight="1">
      <c r="A3920" s="339"/>
      <c r="B3920" s="1062" t="s">
        <v>593</v>
      </c>
      <c r="C3920" s="1063"/>
      <c r="D3920" s="1077" t="str">
        <f>'statement of marks'!$A$1</f>
        <v>jk- ck- ek/;fed fo|ky; uohu] fuEckgsM+k</v>
      </c>
      <c r="E3920" s="1077"/>
      <c r="F3920" s="1077"/>
      <c r="G3920" s="1077"/>
      <c r="H3920" s="1078"/>
    </row>
    <row r="3921" spans="1:8" ht="17" customHeight="1">
      <c r="A3921" s="339"/>
      <c r="B3921" s="1062" t="str">
        <f>'statement of marks'!$H$3</f>
        <v>fo|ky; dk Mk;l dksM+ →</v>
      </c>
      <c r="C3921" s="1063"/>
      <c r="D3921" s="1073" t="str">
        <f>'statement of marks'!$I$3</f>
        <v>00001</v>
      </c>
      <c r="E3921" s="1074"/>
      <c r="F3921" s="1075"/>
      <c r="G3921" s="1075"/>
      <c r="H3921" s="1076"/>
    </row>
    <row r="3922" spans="1:8" ht="17" customHeight="1">
      <c r="A3922" s="339"/>
      <c r="B3922" s="1062" t="s">
        <v>579</v>
      </c>
      <c r="C3922" s="1063"/>
      <c r="D3922" s="1077" t="str">
        <f>IF('statement of marks'!H96="","",'statement of marks'!H96)</f>
        <v>v 090</v>
      </c>
      <c r="E3922" s="1077"/>
      <c r="F3922" s="1077"/>
      <c r="G3922" s="1077"/>
      <c r="H3922" s="1078"/>
    </row>
    <row r="3923" spans="1:8" ht="17" customHeight="1">
      <c r="A3923" s="339"/>
      <c r="B3923" s="1062" t="s">
        <v>596</v>
      </c>
      <c r="C3923" s="1063"/>
      <c r="D3923" s="529" t="str">
        <f>IF('statement of marks'!C96="B","Nk=",IF('statement of marks'!C96="G","Nk=k",""))</f>
        <v/>
      </c>
      <c r="E3923" s="529" t="s">
        <v>585</v>
      </c>
      <c r="F3923" s="1111" t="str">
        <f>IF('statement of marks'!B96="","",'statement of marks'!B96)</f>
        <v/>
      </c>
      <c r="G3923" s="1111"/>
      <c r="H3923" s="1112"/>
    </row>
    <row r="3924" spans="1:8" ht="17" customHeight="1">
      <c r="A3924" s="339"/>
      <c r="B3924" s="1062" t="s">
        <v>581</v>
      </c>
      <c r="C3924" s="1063"/>
      <c r="D3924" s="1077" t="str">
        <f>IF('statement of marks'!J96="","",'statement of marks'!J96)</f>
        <v>l 090</v>
      </c>
      <c r="E3924" s="1077"/>
      <c r="F3924" s="1077"/>
      <c r="G3924" s="1077"/>
      <c r="H3924" s="1078"/>
    </row>
    <row r="3925" spans="1:8" ht="17" customHeight="1">
      <c r="A3925" s="339"/>
      <c r="B3925" s="1062" t="s">
        <v>580</v>
      </c>
      <c r="C3925" s="1063"/>
      <c r="D3925" s="1077" t="str">
        <f>IF('statement of marks'!I96="","",'statement of marks'!I96)</f>
        <v>c 090</v>
      </c>
      <c r="E3925" s="1077"/>
      <c r="F3925" s="1077"/>
      <c r="G3925" s="1077"/>
      <c r="H3925" s="1078"/>
    </row>
    <row r="3926" spans="1:8" ht="17" customHeight="1">
      <c r="A3926" s="339"/>
      <c r="B3926" s="1062" t="s">
        <v>598</v>
      </c>
      <c r="C3926" s="1063"/>
      <c r="D3926" s="1077" t="str">
        <f>IF(details!M96="","",details!M96)</f>
        <v/>
      </c>
      <c r="E3926" s="1077"/>
      <c r="F3926" s="1077"/>
      <c r="G3926" s="1077"/>
      <c r="H3926" s="1078"/>
    </row>
    <row r="3927" spans="1:8" ht="17" customHeight="1">
      <c r="A3927" s="339"/>
      <c r="B3927" s="1062" t="s">
        <v>648</v>
      </c>
      <c r="C3927" s="1063"/>
      <c r="D3927" s="1077" t="str">
        <f>IF(details!N96="","",details!N96)</f>
        <v/>
      </c>
      <c r="E3927" s="1077"/>
      <c r="F3927" s="1077"/>
      <c r="G3927" s="1077"/>
      <c r="H3927" s="1078"/>
    </row>
    <row r="3928" spans="1:8" ht="17" customHeight="1">
      <c r="A3928" s="339"/>
      <c r="B3928" s="1062" t="s">
        <v>71</v>
      </c>
      <c r="C3928" s="1063"/>
      <c r="D3928" s="530">
        <f>'statement of marks'!$D$3</f>
        <v>3</v>
      </c>
      <c r="E3928" s="531" t="s">
        <v>583</v>
      </c>
      <c r="F3928" s="530" t="str">
        <f>IF('statement of marks'!E96="","",'statement of marks'!E96)</f>
        <v/>
      </c>
      <c r="G3928" s="531" t="s">
        <v>597</v>
      </c>
      <c r="H3928" s="340" t="str">
        <f>IF(details!F96="","",details!F96)</f>
        <v/>
      </c>
    </row>
    <row r="3929" spans="1:8" ht="17" customHeight="1">
      <c r="A3929" s="339"/>
      <c r="B3929" s="1062" t="s">
        <v>587</v>
      </c>
      <c r="C3929" s="1063"/>
      <c r="D3929" s="1115" t="str">
        <f>IF('statement of marks'!F96="","",'statement of marks'!F96)</f>
        <v/>
      </c>
      <c r="E3929" s="1115"/>
      <c r="F3929" s="1115"/>
      <c r="G3929" s="1115"/>
      <c r="H3929" s="1116"/>
    </row>
    <row r="3930" spans="1:8" ht="17" customHeight="1">
      <c r="A3930" s="339"/>
      <c r="B3930" s="1062" t="s">
        <v>588</v>
      </c>
      <c r="C3930" s="1063"/>
      <c r="D3930" s="1117" t="str">
        <f>IF('statement of marks'!G96="","",'statement of marks'!G96)</f>
        <v/>
      </c>
      <c r="E3930" s="1117"/>
      <c r="F3930" s="1117"/>
      <c r="G3930" s="1117"/>
      <c r="H3930" s="1118"/>
    </row>
    <row r="3931" spans="1:8" ht="17" customHeight="1">
      <c r="A3931" s="339"/>
      <c r="B3931" s="1087" t="s">
        <v>599</v>
      </c>
      <c r="C3931" s="1088"/>
      <c r="D3931" s="1088"/>
      <c r="E3931" s="1089"/>
      <c r="F3931" s="1119" t="str">
        <f>IF(details!P96="","",details!P96)</f>
        <v/>
      </c>
      <c r="G3931" s="1119"/>
      <c r="H3931" s="1120"/>
    </row>
    <row r="3932" spans="1:8" ht="17" customHeight="1">
      <c r="A3932" s="339"/>
      <c r="B3932" s="1062" t="s">
        <v>603</v>
      </c>
      <c r="C3932" s="1063"/>
      <c r="D3932" s="1077" t="str">
        <f>IF(details!L96="","",details!L96)</f>
        <v>Ik 090</v>
      </c>
      <c r="E3932" s="1077"/>
      <c r="F3932" s="1077"/>
      <c r="G3932" s="1077"/>
      <c r="H3932" s="1078"/>
    </row>
    <row r="3933" spans="1:8" ht="17" customHeight="1">
      <c r="A3933" s="339"/>
      <c r="B3933" s="1062" t="s">
        <v>604</v>
      </c>
      <c r="C3933" s="1063"/>
      <c r="D3933" s="1077" t="str">
        <f>IF(details!O96="","",details!O96)</f>
        <v/>
      </c>
      <c r="E3933" s="1077"/>
      <c r="F3933" s="1077"/>
      <c r="G3933" s="1077"/>
      <c r="H3933" s="1078"/>
    </row>
    <row r="3934" spans="1:8" ht="17" customHeight="1">
      <c r="A3934" s="339"/>
      <c r="B3934" s="1062" t="s">
        <v>605</v>
      </c>
      <c r="C3934" s="1063"/>
      <c r="D3934" s="532" t="str">
        <f>IF('statement of marks'!ER96="mRrh.kZ",'statement of marks'!$D$3,"")</f>
        <v/>
      </c>
      <c r="E3934" s="1065" t="s">
        <v>606</v>
      </c>
      <c r="F3934" s="1065"/>
      <c r="G3934" s="1113" t="str">
        <f>IF(D3934="","",D3934+1)</f>
        <v/>
      </c>
      <c r="H3934" s="1114"/>
    </row>
    <row r="3935" spans="1:8" ht="17" customHeight="1">
      <c r="A3935" s="339"/>
      <c r="B3935" s="1062" t="s">
        <v>607</v>
      </c>
      <c r="C3935" s="1063"/>
      <c r="D3935" s="1129">
        <f>IF(details!$L$4="","",details!$L$4)</f>
        <v>42460</v>
      </c>
      <c r="E3935" s="1130"/>
      <c r="F3935" s="1121"/>
      <c r="G3935" s="1121"/>
      <c r="H3935" s="1122"/>
    </row>
    <row r="3936" spans="1:8" ht="17" customHeight="1">
      <c r="A3936" s="339"/>
      <c r="B3936" s="1121"/>
      <c r="C3936" s="1121"/>
      <c r="D3936" s="1066"/>
      <c r="E3936" s="1067"/>
      <c r="F3936" s="1124"/>
      <c r="G3936" s="1124"/>
      <c r="H3936" s="1125"/>
    </row>
    <row r="3937" spans="1:8" ht="17" customHeight="1">
      <c r="A3937" s="339"/>
      <c r="B3937" s="1121" t="str">
        <f>IF(details!$H$4="","",details!$H$4)</f>
        <v>Jherh js[kk oekZ</v>
      </c>
      <c r="C3937" s="1121"/>
      <c r="D3937" s="1066"/>
      <c r="E3937" s="1067"/>
      <c r="F3937" s="1124" t="str">
        <f>IF(details!$E$4="","",details!$E$4)</f>
        <v>Jh jk/ks';ke tk'kh</v>
      </c>
      <c r="G3937" s="1124"/>
      <c r="H3937" s="1125"/>
    </row>
    <row r="3938" spans="1:8" ht="17" customHeight="1">
      <c r="A3938" s="1123" t="s">
        <v>608</v>
      </c>
      <c r="B3938" s="1124"/>
      <c r="C3938" s="1124"/>
      <c r="D3938" s="1064" t="s">
        <v>609</v>
      </c>
      <c r="E3938" s="1064"/>
      <c r="F3938" s="1124" t="s">
        <v>610</v>
      </c>
      <c r="G3938" s="1124"/>
      <c r="H3938" s="1125"/>
    </row>
    <row r="3939" spans="1:8" ht="17" customHeight="1">
      <c r="A3939" s="1082" t="s">
        <v>619</v>
      </c>
      <c r="B3939" s="1083"/>
      <c r="C3939" s="1083"/>
      <c r="D3939" s="1083"/>
      <c r="E3939" s="1083"/>
      <c r="F3939" s="1083"/>
      <c r="G3939" s="1083"/>
      <c r="H3939" s="1084"/>
    </row>
    <row r="3940" spans="1:8" ht="17" customHeight="1">
      <c r="A3940" s="339"/>
      <c r="B3940" s="369" t="s">
        <v>579</v>
      </c>
      <c r="C3940" s="1077" t="str">
        <f>IF('statement of marks'!H96="","",'statement of marks'!H96)</f>
        <v>v 090</v>
      </c>
      <c r="D3940" s="1077"/>
      <c r="E3940" s="1077"/>
      <c r="F3940" s="1077"/>
      <c r="G3940" s="1077"/>
      <c r="H3940" s="1078"/>
    </row>
    <row r="3941" spans="1:8" ht="17" customHeight="1">
      <c r="A3941" s="339"/>
      <c r="B3941" s="369" t="s">
        <v>580</v>
      </c>
      <c r="C3941" s="1077" t="str">
        <f>IF('statement of marks'!I96="","",'statement of marks'!I96)</f>
        <v>c 090</v>
      </c>
      <c r="D3941" s="1077"/>
      <c r="E3941" s="1077"/>
      <c r="F3941" s="1077"/>
      <c r="G3941" s="1077"/>
      <c r="H3941" s="1078"/>
    </row>
    <row r="3942" spans="1:8" ht="17" customHeight="1">
      <c r="A3942" s="339"/>
      <c r="B3942" s="369" t="s">
        <v>581</v>
      </c>
      <c r="C3942" s="1077" t="str">
        <f>IF('statement of marks'!J96="","",'statement of marks'!J96)</f>
        <v>l 090</v>
      </c>
      <c r="D3942" s="1077"/>
      <c r="E3942" s="1077"/>
      <c r="F3942" s="1077"/>
      <c r="G3942" s="1077"/>
      <c r="H3942" s="1078"/>
    </row>
    <row r="3943" spans="1:8" ht="17" customHeight="1">
      <c r="A3943" s="339"/>
      <c r="B3943" s="369" t="s">
        <v>587</v>
      </c>
      <c r="C3943" s="533" t="str">
        <f>IF('statement of marks'!F96="","",'statement of marks'!F96)</f>
        <v/>
      </c>
      <c r="D3943" s="534" t="s">
        <v>622</v>
      </c>
      <c r="E3943" s="1117" t="str">
        <f>IF('statement of marks'!G96="","",'statement of marks'!G96)</f>
        <v/>
      </c>
      <c r="F3943" s="1117"/>
      <c r="G3943" s="1117"/>
      <c r="H3943" s="1118"/>
    </row>
    <row r="3944" spans="1:8" ht="17" customHeight="1">
      <c r="A3944" s="339"/>
      <c r="B3944" s="369" t="s">
        <v>584</v>
      </c>
      <c r="C3944" s="535" t="s">
        <v>612</v>
      </c>
      <c r="D3944" s="536" t="s">
        <v>613</v>
      </c>
      <c r="E3944" s="536" t="s">
        <v>614</v>
      </c>
      <c r="F3944" s="536" t="s">
        <v>615</v>
      </c>
      <c r="G3944" s="536" t="s">
        <v>616</v>
      </c>
      <c r="H3944" s="341"/>
    </row>
    <row r="3945" spans="1:8" ht="17" customHeight="1">
      <c r="A3945" s="339"/>
      <c r="B3945" s="368" t="s">
        <v>617</v>
      </c>
      <c r="C3945" s="537" t="str">
        <f>IF(AND('statement of marks'!$D$3=1,'statement of marks'!ER96="mRrh.kZ"),'statement of marks'!$F$3,"")</f>
        <v/>
      </c>
      <c r="D3945" s="537" t="str">
        <f>IF(AND('statement of marks'!$D$3=2,'statement of marks'!ER96="mRrh.kZ"),'statement of marks'!$F$3,"")</f>
        <v/>
      </c>
      <c r="E3945" s="537" t="str">
        <f>IF(AND('statement of marks'!$D$3=3,'statement of marks'!ER96="mRrh.kZ"),'statement of marks'!$F$3,"")</f>
        <v/>
      </c>
      <c r="F3945" s="537" t="str">
        <f>IF(AND('statement of marks'!$D$3=4,'statement of marks'!ER96="mRrh.kZ"),'statement of marks'!$F$3,"")</f>
        <v/>
      </c>
      <c r="G3945" s="537" t="str">
        <f>IF(AND('statement of marks'!$D$3=5,'statement of marks'!ER96="mRrh.kZ"),'statement of marks'!$F$3,"")</f>
        <v/>
      </c>
      <c r="H3945" s="341"/>
    </row>
    <row r="3946" spans="1:8" ht="17" customHeight="1">
      <c r="A3946" s="339"/>
      <c r="B3946" s="368" t="str">
        <f>'statement of marks'!$DQ$5</f>
        <v>fgUnh</v>
      </c>
      <c r="C3946" s="538"/>
      <c r="D3946" s="539"/>
      <c r="E3946" s="540" t="str">
        <f>IF(OR('statement of marks'!$DS96="",E3945=""),"",'statement of marks'!$DS96)</f>
        <v/>
      </c>
      <c r="F3946" s="540" t="str">
        <f>IF(OR('statement of marks'!$DS96="",F3945=""),"",'statement of marks'!$DS96)</f>
        <v/>
      </c>
      <c r="G3946" s="540" t="str">
        <f>IF(OR('statement of marks'!$DS96="",G3945=""),"",'statement of marks'!$DS96)</f>
        <v/>
      </c>
      <c r="H3946" s="341"/>
    </row>
    <row r="3947" spans="1:8" ht="17" customHeight="1">
      <c r="A3947" s="339"/>
      <c r="B3947" s="549" t="str">
        <f>'statement of marks'!$DW$5</f>
        <v>mnwZ</v>
      </c>
      <c r="C3947" s="538"/>
      <c r="D3947" s="539"/>
      <c r="E3947" s="540" t="str">
        <f>IF(OR('statement of marks'!$DY96="",E3945=""),"",'statement of marks'!$DY96)</f>
        <v/>
      </c>
      <c r="F3947" s="540" t="str">
        <f>IF(OR('statement of marks'!$DY96="",F3945=""),"",'statement of marks'!$DY96)</f>
        <v/>
      </c>
      <c r="G3947" s="540" t="str">
        <f>IF(OR('statement of marks'!$DY96="",G3945=""),"",'statement of marks'!$DY96)</f>
        <v/>
      </c>
      <c r="H3947" s="341"/>
    </row>
    <row r="3948" spans="1:8" ht="17" customHeight="1">
      <c r="A3948" s="339"/>
      <c r="B3948" s="368" t="str">
        <f>'statement of marks'!$DT$5</f>
        <v>vaxszth</v>
      </c>
      <c r="C3948" s="538"/>
      <c r="D3948" s="539"/>
      <c r="E3948" s="540" t="str">
        <f>IF(OR('statement of marks'!$DV96="",E3945=""),"",'statement of marks'!$DV96)</f>
        <v/>
      </c>
      <c r="F3948" s="540" t="str">
        <f>IF(OR('statement of marks'!$DV96="",F3945=""),"",'statement of marks'!$DV96)</f>
        <v/>
      </c>
      <c r="G3948" s="540" t="str">
        <f>IF(OR('statement of marks'!$DV96="",G3945=""),"",'statement of marks'!$DV96)</f>
        <v/>
      </c>
      <c r="H3948" s="341"/>
    </row>
    <row r="3949" spans="1:8" ht="17" customHeight="1">
      <c r="A3949" s="339"/>
      <c r="B3949" s="368" t="str">
        <f>'statement of marks'!$DZ$5</f>
        <v>xf.kr</v>
      </c>
      <c r="C3949" s="538"/>
      <c r="D3949" s="539"/>
      <c r="E3949" s="540" t="str">
        <f>IF(OR('statement of marks'!$EB96="",E3945=""),"",'statement of marks'!$EB96)</f>
        <v/>
      </c>
      <c r="F3949" s="540" t="str">
        <f>IF(OR('statement of marks'!$EB96="",F3945=""),"",'statement of marks'!$EB96)</f>
        <v/>
      </c>
      <c r="G3949" s="540" t="str">
        <f>IF(OR('statement of marks'!$EB96="",G3945=""),"",'statement of marks'!$EB96)</f>
        <v/>
      </c>
      <c r="H3949" s="341"/>
    </row>
    <row r="3950" spans="1:8" ht="17" customHeight="1">
      <c r="A3950" s="339"/>
      <c r="B3950" s="368" t="str">
        <f>'statement of marks'!$EC$5</f>
        <v>Ik;kZoj.k v/;;u</v>
      </c>
      <c r="C3950" s="538"/>
      <c r="D3950" s="539"/>
      <c r="E3950" s="540" t="str">
        <f>IF(OR('statement of marks'!$EE96="",E3946=""),"",'statement of marks'!$EE96)</f>
        <v/>
      </c>
      <c r="F3950" s="540" t="str">
        <f>IF(OR('statement of marks'!$EE96="",F3946=""),"",'statement of marks'!$EE96)</f>
        <v/>
      </c>
      <c r="G3950" s="540" t="str">
        <f>IF(OR('statement of marks'!$EE96="",G3946=""),"",'statement of marks'!$EE96)</f>
        <v/>
      </c>
      <c r="H3950" s="341"/>
    </row>
    <row r="3951" spans="1:8" ht="17" customHeight="1">
      <c r="A3951" s="339"/>
      <c r="B3951" s="368" t="str">
        <f>'statement of marks'!$EF$5</f>
        <v>dk;kZuqHko</v>
      </c>
      <c r="C3951" s="538"/>
      <c r="D3951" s="539"/>
      <c r="E3951" s="540" t="str">
        <f>IF(OR('statement of marks'!$EH96="",E3945=""),"",'statement of marks'!$EH96)</f>
        <v/>
      </c>
      <c r="F3951" s="540" t="str">
        <f>IF(OR('statement of marks'!$EH96="",F3945=""),"",'statement of marks'!$EH96)</f>
        <v/>
      </c>
      <c r="G3951" s="540" t="str">
        <f>IF(OR('statement of marks'!$EH96="",G3945=""),"",'statement of marks'!$EH96)</f>
        <v/>
      </c>
      <c r="H3951" s="341"/>
    </row>
    <row r="3952" spans="1:8" ht="17" customHeight="1">
      <c r="A3952" s="339"/>
      <c r="B3952" s="368" t="str">
        <f>'statement of marks'!$EI$5</f>
        <v>dyk f'k{kk</v>
      </c>
      <c r="C3952" s="538"/>
      <c r="D3952" s="539"/>
      <c r="E3952" s="541" t="str">
        <f>IF(OR('statement of marks'!$EK96="",E3945=""),"",'statement of marks'!$EK96)</f>
        <v/>
      </c>
      <c r="F3952" s="541" t="str">
        <f>IF(OR('statement of marks'!$EK96="",F3945=""),"",'statement of marks'!$EK96)</f>
        <v/>
      </c>
      <c r="G3952" s="541" t="str">
        <f>IF(OR('statement of marks'!$EK96="",G3945=""),"",'statement of marks'!$EK96)</f>
        <v/>
      </c>
      <c r="H3952" s="341"/>
    </row>
    <row r="3953" spans="1:8" ht="17" customHeight="1">
      <c r="A3953" s="339"/>
      <c r="B3953" s="342" t="s">
        <v>649</v>
      </c>
      <c r="C3953" s="542" t="str">
        <f>C3945</f>
        <v/>
      </c>
      <c r="D3953" s="542" t="str">
        <f>D3945</f>
        <v/>
      </c>
      <c r="E3953" s="542" t="str">
        <f>E3945</f>
        <v/>
      </c>
      <c r="F3953" s="542" t="str">
        <f>F3945</f>
        <v/>
      </c>
      <c r="G3953" s="542" t="str">
        <f>G3945</f>
        <v/>
      </c>
      <c r="H3953" s="341"/>
    </row>
    <row r="3954" spans="1:8" ht="17" customHeight="1">
      <c r="A3954" s="339"/>
      <c r="B3954" s="368" t="str">
        <f>'statement of marks'!$EP$5</f>
        <v>Nk= mifLFkfr</v>
      </c>
      <c r="C3954" s="543"/>
      <c r="D3954" s="543"/>
      <c r="E3954" s="544" t="str">
        <f>IF(OR('statement of marks'!$EP96="",E3945=""),"",'statement of marks'!$EP96)</f>
        <v/>
      </c>
      <c r="F3954" s="544" t="str">
        <f>IF(OR('statement of marks'!$EP96="",F3945=""),"",'statement of marks'!$EP96)</f>
        <v/>
      </c>
      <c r="G3954" s="544" t="str">
        <f>IF(OR('statement of marks'!$EP96="",G3945=""),"",'statement of marks'!$EP96)</f>
        <v/>
      </c>
      <c r="H3954" s="341"/>
    </row>
    <row r="3955" spans="1:8" ht="17" customHeight="1">
      <c r="A3955" s="339"/>
      <c r="B3955" s="368" t="str">
        <f>'statement of marks'!$EO$5</f>
        <v>dqy ehfVax</v>
      </c>
      <c r="C3955" s="545"/>
      <c r="D3955" s="545"/>
      <c r="E3955" s="545" t="str">
        <f>IF(OR('statement of marks'!$EO96="",E3945=""),"",'statement of marks'!$EO96)</f>
        <v/>
      </c>
      <c r="F3955" s="545" t="str">
        <f>IF(OR('statement of marks'!$EO96="",F3945=""),"",'statement of marks'!$EO96)</f>
        <v/>
      </c>
      <c r="G3955" s="545" t="str">
        <f>IF(OR('statement of marks'!$EO96="",G3945=""),"",'statement of marks'!$EO96)</f>
        <v/>
      </c>
      <c r="H3955" s="341"/>
    </row>
    <row r="3956" spans="1:8" ht="17" customHeight="1">
      <c r="A3956" s="339"/>
      <c r="B3956" s="368" t="s">
        <v>620</v>
      </c>
      <c r="C3956" s="545" t="str">
        <f>IF(OR(C3954="",C3955=""),"",C3954/C3955*100)</f>
        <v/>
      </c>
      <c r="D3956" s="545" t="str">
        <f t="shared" ref="D3956:G3956" si="92">IF(OR(D3954="",D3955=""),"",D3954/D3955*100)</f>
        <v/>
      </c>
      <c r="E3956" s="545" t="str">
        <f t="shared" si="92"/>
        <v/>
      </c>
      <c r="F3956" s="545" t="str">
        <f t="shared" si="92"/>
        <v/>
      </c>
      <c r="G3956" s="545" t="str">
        <f t="shared" si="92"/>
        <v/>
      </c>
      <c r="H3956" s="341"/>
    </row>
    <row r="3957" spans="1:8" ht="17" customHeight="1">
      <c r="A3957" s="339"/>
      <c r="B3957" s="368" t="s">
        <v>621</v>
      </c>
      <c r="C3957" s="545"/>
      <c r="D3957" s="545"/>
      <c r="E3957" s="545"/>
      <c r="F3957" s="545"/>
      <c r="G3957" s="545"/>
      <c r="H3957" s="341"/>
    </row>
    <row r="3958" spans="1:8" ht="17" customHeight="1">
      <c r="A3958" s="339"/>
      <c r="B3958" s="369" t="s">
        <v>618</v>
      </c>
      <c r="C3958" s="1126" t="str">
        <f>IF('statement of marks'!EY96="","",'statement of marks'!EY96)</f>
        <v/>
      </c>
      <c r="D3958" s="1127"/>
      <c r="E3958" s="1127"/>
      <c r="F3958" s="1127"/>
      <c r="G3958" s="1127"/>
      <c r="H3958" s="1128"/>
    </row>
    <row r="3959" spans="1:8" ht="17" customHeight="1">
      <c r="A3959" s="1098"/>
      <c r="B3959" s="1099"/>
      <c r="C3959" s="1090"/>
      <c r="D3959" s="1090"/>
      <c r="E3959" s="1090"/>
      <c r="F3959" s="1091"/>
      <c r="G3959" s="1091"/>
      <c r="H3959" s="1092"/>
    </row>
    <row r="3960" spans="1:8" ht="17" customHeight="1" thickBot="1">
      <c r="A3960" s="1096" t="s">
        <v>623</v>
      </c>
      <c r="B3960" s="1097"/>
      <c r="C3960" s="1102" t="s">
        <v>73</v>
      </c>
      <c r="D3960" s="1102"/>
      <c r="E3960" s="1102"/>
      <c r="F3960" s="1103" t="s">
        <v>624</v>
      </c>
      <c r="G3960" s="1103"/>
      <c r="H3960" s="1104"/>
    </row>
    <row r="3961" spans="1:8" ht="17" customHeight="1">
      <c r="A3961" s="1079" t="s">
        <v>592</v>
      </c>
      <c r="B3961" s="1080"/>
      <c r="C3961" s="1080"/>
      <c r="D3961" s="1080"/>
      <c r="E3961" s="1080"/>
      <c r="F3961" s="1080"/>
      <c r="G3961" s="1080"/>
      <c r="H3961" s="1081"/>
    </row>
    <row r="3962" spans="1:8" ht="17" customHeight="1">
      <c r="A3962" s="1082" t="s">
        <v>611</v>
      </c>
      <c r="B3962" s="1083"/>
      <c r="C3962" s="1083"/>
      <c r="D3962" s="1083"/>
      <c r="E3962" s="1083"/>
      <c r="F3962" s="1083"/>
      <c r="G3962" s="1083"/>
      <c r="H3962" s="1084"/>
    </row>
    <row r="3963" spans="1:8" ht="17" customHeight="1">
      <c r="A3963" s="339"/>
      <c r="B3963" s="1085" t="s">
        <v>74</v>
      </c>
      <c r="C3963" s="1085"/>
      <c r="D3963" s="527">
        <f>YEAR(details!F97)</f>
        <v>1900</v>
      </c>
      <c r="E3963" s="528" t="s">
        <v>594</v>
      </c>
      <c r="F3963" s="527" t="str">
        <f>'statement of marks'!$F$3</f>
        <v>2015-16</v>
      </c>
      <c r="G3963" s="1085" t="s">
        <v>595</v>
      </c>
      <c r="H3963" s="1086"/>
    </row>
    <row r="3964" spans="1:8" ht="17" customHeight="1">
      <c r="A3964" s="339"/>
      <c r="B3964" s="1062" t="s">
        <v>593</v>
      </c>
      <c r="C3964" s="1063"/>
      <c r="D3964" s="1077" t="str">
        <f>'statement of marks'!$A$1</f>
        <v>jk- ck- ek/;fed fo|ky; uohu] fuEckgsM+k</v>
      </c>
      <c r="E3964" s="1077"/>
      <c r="F3964" s="1077"/>
      <c r="G3964" s="1077"/>
      <c r="H3964" s="1078"/>
    </row>
    <row r="3965" spans="1:8" ht="17" customHeight="1">
      <c r="A3965" s="339"/>
      <c r="B3965" s="1062" t="str">
        <f>'statement of marks'!$H$3</f>
        <v>fo|ky; dk Mk;l dksM+ →</v>
      </c>
      <c r="C3965" s="1063"/>
      <c r="D3965" s="1073" t="str">
        <f>'statement of marks'!$I$3</f>
        <v>00001</v>
      </c>
      <c r="E3965" s="1074"/>
      <c r="F3965" s="1075"/>
      <c r="G3965" s="1075"/>
      <c r="H3965" s="1076"/>
    </row>
    <row r="3966" spans="1:8" ht="17" customHeight="1">
      <c r="A3966" s="339"/>
      <c r="B3966" s="1062" t="s">
        <v>579</v>
      </c>
      <c r="C3966" s="1063"/>
      <c r="D3966" s="1077" t="str">
        <f>IF('statement of marks'!H97="","",'statement of marks'!H97)</f>
        <v>v 091</v>
      </c>
      <c r="E3966" s="1077"/>
      <c r="F3966" s="1077"/>
      <c r="G3966" s="1077"/>
      <c r="H3966" s="1078"/>
    </row>
    <row r="3967" spans="1:8" ht="17" customHeight="1">
      <c r="A3967" s="339"/>
      <c r="B3967" s="1062" t="s">
        <v>596</v>
      </c>
      <c r="C3967" s="1063"/>
      <c r="D3967" s="529" t="str">
        <f>IF('statement of marks'!C97="B","Nk=",IF('statement of marks'!C97="G","Nk=k",""))</f>
        <v/>
      </c>
      <c r="E3967" s="529" t="s">
        <v>585</v>
      </c>
      <c r="F3967" s="1111" t="str">
        <f>IF('statement of marks'!B97="","",'statement of marks'!B97)</f>
        <v/>
      </c>
      <c r="G3967" s="1111"/>
      <c r="H3967" s="1112"/>
    </row>
    <row r="3968" spans="1:8" ht="17" customHeight="1">
      <c r="A3968" s="339"/>
      <c r="B3968" s="1062" t="s">
        <v>581</v>
      </c>
      <c r="C3968" s="1063"/>
      <c r="D3968" s="1077" t="str">
        <f>IF('statement of marks'!J97="","",'statement of marks'!J97)</f>
        <v>l 091</v>
      </c>
      <c r="E3968" s="1077"/>
      <c r="F3968" s="1077"/>
      <c r="G3968" s="1077"/>
      <c r="H3968" s="1078"/>
    </row>
    <row r="3969" spans="1:8" ht="17" customHeight="1">
      <c r="A3969" s="339"/>
      <c r="B3969" s="1062" t="s">
        <v>580</v>
      </c>
      <c r="C3969" s="1063"/>
      <c r="D3969" s="1077" t="str">
        <f>IF('statement of marks'!I97="","",'statement of marks'!I97)</f>
        <v>c 091</v>
      </c>
      <c r="E3969" s="1077"/>
      <c r="F3969" s="1077"/>
      <c r="G3969" s="1077"/>
      <c r="H3969" s="1078"/>
    </row>
    <row r="3970" spans="1:8" ht="17" customHeight="1">
      <c r="A3970" s="339"/>
      <c r="B3970" s="1062" t="s">
        <v>598</v>
      </c>
      <c r="C3970" s="1063"/>
      <c r="D3970" s="1077" t="str">
        <f>IF(details!M97="","",details!M97)</f>
        <v/>
      </c>
      <c r="E3970" s="1077"/>
      <c r="F3970" s="1077"/>
      <c r="G3970" s="1077"/>
      <c r="H3970" s="1078"/>
    </row>
    <row r="3971" spans="1:8" ht="17" customHeight="1">
      <c r="A3971" s="339"/>
      <c r="B3971" s="1062" t="s">
        <v>648</v>
      </c>
      <c r="C3971" s="1063"/>
      <c r="D3971" s="1077" t="str">
        <f>IF(details!N97="","",details!N97)</f>
        <v/>
      </c>
      <c r="E3971" s="1077"/>
      <c r="F3971" s="1077"/>
      <c r="G3971" s="1077"/>
      <c r="H3971" s="1078"/>
    </row>
    <row r="3972" spans="1:8" ht="17" customHeight="1">
      <c r="A3972" s="339"/>
      <c r="B3972" s="1062" t="s">
        <v>71</v>
      </c>
      <c r="C3972" s="1063"/>
      <c r="D3972" s="530">
        <f>'statement of marks'!$D$3</f>
        <v>3</v>
      </c>
      <c r="E3972" s="531" t="s">
        <v>583</v>
      </c>
      <c r="F3972" s="530" t="str">
        <f>IF('statement of marks'!E97="","",'statement of marks'!E97)</f>
        <v/>
      </c>
      <c r="G3972" s="531" t="s">
        <v>597</v>
      </c>
      <c r="H3972" s="340" t="str">
        <f>IF(details!F97="","",details!F97)</f>
        <v/>
      </c>
    </row>
    <row r="3973" spans="1:8" ht="17" customHeight="1">
      <c r="A3973" s="339"/>
      <c r="B3973" s="1062" t="s">
        <v>587</v>
      </c>
      <c r="C3973" s="1063"/>
      <c r="D3973" s="1115" t="str">
        <f>IF('statement of marks'!F97="","",'statement of marks'!F97)</f>
        <v/>
      </c>
      <c r="E3973" s="1115"/>
      <c r="F3973" s="1115"/>
      <c r="G3973" s="1115"/>
      <c r="H3973" s="1116"/>
    </row>
    <row r="3974" spans="1:8" ht="17" customHeight="1">
      <c r="A3974" s="339"/>
      <c r="B3974" s="1062" t="s">
        <v>588</v>
      </c>
      <c r="C3974" s="1063"/>
      <c r="D3974" s="1117" t="str">
        <f>IF('statement of marks'!G97="","",'statement of marks'!G97)</f>
        <v/>
      </c>
      <c r="E3974" s="1117"/>
      <c r="F3974" s="1117"/>
      <c r="G3974" s="1117"/>
      <c r="H3974" s="1118"/>
    </row>
    <row r="3975" spans="1:8" ht="17" customHeight="1">
      <c r="A3975" s="339"/>
      <c r="B3975" s="1087" t="s">
        <v>599</v>
      </c>
      <c r="C3975" s="1088"/>
      <c r="D3975" s="1088"/>
      <c r="E3975" s="1089"/>
      <c r="F3975" s="1119" t="str">
        <f>IF(details!P97="","",details!P97)</f>
        <v/>
      </c>
      <c r="G3975" s="1119"/>
      <c r="H3975" s="1120"/>
    </row>
    <row r="3976" spans="1:8" ht="17" customHeight="1">
      <c r="A3976" s="339"/>
      <c r="B3976" s="1062" t="s">
        <v>603</v>
      </c>
      <c r="C3976" s="1063"/>
      <c r="D3976" s="1077" t="str">
        <f>IF(details!L97="","",details!L97)</f>
        <v>Ik 091</v>
      </c>
      <c r="E3976" s="1077"/>
      <c r="F3976" s="1077"/>
      <c r="G3976" s="1077"/>
      <c r="H3976" s="1078"/>
    </row>
    <row r="3977" spans="1:8" ht="17" customHeight="1">
      <c r="A3977" s="339"/>
      <c r="B3977" s="1062" t="s">
        <v>604</v>
      </c>
      <c r="C3977" s="1063"/>
      <c r="D3977" s="1077" t="str">
        <f>IF(details!O97="","",details!O97)</f>
        <v/>
      </c>
      <c r="E3977" s="1077"/>
      <c r="F3977" s="1077"/>
      <c r="G3977" s="1077"/>
      <c r="H3977" s="1078"/>
    </row>
    <row r="3978" spans="1:8" ht="17" customHeight="1">
      <c r="A3978" s="339"/>
      <c r="B3978" s="1062" t="s">
        <v>605</v>
      </c>
      <c r="C3978" s="1063"/>
      <c r="D3978" s="532" t="str">
        <f>IF('statement of marks'!ER97="mRrh.kZ",'statement of marks'!$D$3,"")</f>
        <v/>
      </c>
      <c r="E3978" s="1065" t="s">
        <v>606</v>
      </c>
      <c r="F3978" s="1065"/>
      <c r="G3978" s="1113" t="str">
        <f>IF(D3978="","",D3978+1)</f>
        <v/>
      </c>
      <c r="H3978" s="1114"/>
    </row>
    <row r="3979" spans="1:8" ht="17" customHeight="1">
      <c r="A3979" s="339"/>
      <c r="B3979" s="1062" t="s">
        <v>607</v>
      </c>
      <c r="C3979" s="1063"/>
      <c r="D3979" s="1129">
        <f>IF(details!$L$4="","",details!$L$4)</f>
        <v>42460</v>
      </c>
      <c r="E3979" s="1130"/>
      <c r="F3979" s="1121"/>
      <c r="G3979" s="1121"/>
      <c r="H3979" s="1122"/>
    </row>
    <row r="3980" spans="1:8" ht="17" customHeight="1">
      <c r="A3980" s="339"/>
      <c r="B3980" s="1121"/>
      <c r="C3980" s="1121"/>
      <c r="D3980" s="1066"/>
      <c r="E3980" s="1067"/>
      <c r="F3980" s="1124"/>
      <c r="G3980" s="1124"/>
      <c r="H3980" s="1125"/>
    </row>
    <row r="3981" spans="1:8" ht="17" customHeight="1">
      <c r="A3981" s="339"/>
      <c r="B3981" s="1121" t="str">
        <f>IF(details!$H$4="","",details!$H$4)</f>
        <v>Jherh js[kk oekZ</v>
      </c>
      <c r="C3981" s="1121"/>
      <c r="D3981" s="1066"/>
      <c r="E3981" s="1067"/>
      <c r="F3981" s="1124" t="str">
        <f>IF(details!$E$4="","",details!$E$4)</f>
        <v>Jh jk/ks';ke tk'kh</v>
      </c>
      <c r="G3981" s="1124"/>
      <c r="H3981" s="1125"/>
    </row>
    <row r="3982" spans="1:8" ht="17" customHeight="1">
      <c r="A3982" s="1123" t="s">
        <v>608</v>
      </c>
      <c r="B3982" s="1124"/>
      <c r="C3982" s="1124"/>
      <c r="D3982" s="1064" t="s">
        <v>609</v>
      </c>
      <c r="E3982" s="1064"/>
      <c r="F3982" s="1124" t="s">
        <v>610</v>
      </c>
      <c r="G3982" s="1124"/>
      <c r="H3982" s="1125"/>
    </row>
    <row r="3983" spans="1:8" ht="17" customHeight="1">
      <c r="A3983" s="1082" t="s">
        <v>619</v>
      </c>
      <c r="B3983" s="1083"/>
      <c r="C3983" s="1083"/>
      <c r="D3983" s="1083"/>
      <c r="E3983" s="1083"/>
      <c r="F3983" s="1083"/>
      <c r="G3983" s="1083"/>
      <c r="H3983" s="1084"/>
    </row>
    <row r="3984" spans="1:8" ht="17" customHeight="1">
      <c r="A3984" s="339"/>
      <c r="B3984" s="369" t="s">
        <v>579</v>
      </c>
      <c r="C3984" s="1077" t="str">
        <f>IF('statement of marks'!H97="","",'statement of marks'!H97)</f>
        <v>v 091</v>
      </c>
      <c r="D3984" s="1077"/>
      <c r="E3984" s="1077"/>
      <c r="F3984" s="1077"/>
      <c r="G3984" s="1077"/>
      <c r="H3984" s="1078"/>
    </row>
    <row r="3985" spans="1:8" ht="17" customHeight="1">
      <c r="A3985" s="339"/>
      <c r="B3985" s="369" t="s">
        <v>580</v>
      </c>
      <c r="C3985" s="1077" t="str">
        <f>IF('statement of marks'!I97="","",'statement of marks'!I97)</f>
        <v>c 091</v>
      </c>
      <c r="D3985" s="1077"/>
      <c r="E3985" s="1077"/>
      <c r="F3985" s="1077"/>
      <c r="G3985" s="1077"/>
      <c r="H3985" s="1078"/>
    </row>
    <row r="3986" spans="1:8" ht="17" customHeight="1">
      <c r="A3986" s="339"/>
      <c r="B3986" s="369" t="s">
        <v>581</v>
      </c>
      <c r="C3986" s="1077" t="str">
        <f>IF('statement of marks'!J97="","",'statement of marks'!J97)</f>
        <v>l 091</v>
      </c>
      <c r="D3986" s="1077"/>
      <c r="E3986" s="1077"/>
      <c r="F3986" s="1077"/>
      <c r="G3986" s="1077"/>
      <c r="H3986" s="1078"/>
    </row>
    <row r="3987" spans="1:8" ht="17" customHeight="1">
      <c r="A3987" s="339"/>
      <c r="B3987" s="369" t="s">
        <v>587</v>
      </c>
      <c r="C3987" s="533" t="str">
        <f>IF('statement of marks'!F97="","",'statement of marks'!F97)</f>
        <v/>
      </c>
      <c r="D3987" s="534" t="s">
        <v>622</v>
      </c>
      <c r="E3987" s="1117" t="str">
        <f>IF('statement of marks'!G97="","",'statement of marks'!G97)</f>
        <v/>
      </c>
      <c r="F3987" s="1117"/>
      <c r="G3987" s="1117"/>
      <c r="H3987" s="1118"/>
    </row>
    <row r="3988" spans="1:8" ht="17" customHeight="1">
      <c r="A3988" s="339"/>
      <c r="B3988" s="369" t="s">
        <v>584</v>
      </c>
      <c r="C3988" s="535" t="s">
        <v>612</v>
      </c>
      <c r="D3988" s="536" t="s">
        <v>613</v>
      </c>
      <c r="E3988" s="536" t="s">
        <v>614</v>
      </c>
      <c r="F3988" s="536" t="s">
        <v>615</v>
      </c>
      <c r="G3988" s="536" t="s">
        <v>616</v>
      </c>
      <c r="H3988" s="341"/>
    </row>
    <row r="3989" spans="1:8" ht="17" customHeight="1">
      <c r="A3989" s="339"/>
      <c r="B3989" s="368" t="s">
        <v>617</v>
      </c>
      <c r="C3989" s="537" t="str">
        <f>IF(AND('statement of marks'!$D$3=1,'statement of marks'!ER97="mRrh.kZ"),'statement of marks'!$F$3,"")</f>
        <v/>
      </c>
      <c r="D3989" s="537" t="str">
        <f>IF(AND('statement of marks'!$D$3=2,'statement of marks'!ER97="mRrh.kZ"),'statement of marks'!$F$3,"")</f>
        <v/>
      </c>
      <c r="E3989" s="537" t="str">
        <f>IF(AND('statement of marks'!$D$3=3,'statement of marks'!ER97="mRrh.kZ"),'statement of marks'!$F$3,"")</f>
        <v/>
      </c>
      <c r="F3989" s="537" t="str">
        <f>IF(AND('statement of marks'!$D$3=4,'statement of marks'!ER97="mRrh.kZ"),'statement of marks'!$F$3,"")</f>
        <v/>
      </c>
      <c r="G3989" s="537" t="str">
        <f>IF(AND('statement of marks'!$D$3=5,'statement of marks'!ER97="mRrh.kZ"),'statement of marks'!$F$3,"")</f>
        <v/>
      </c>
      <c r="H3989" s="341"/>
    </row>
    <row r="3990" spans="1:8" ht="17" customHeight="1">
      <c r="A3990" s="339"/>
      <c r="B3990" s="368" t="str">
        <f>'statement of marks'!$DQ$5</f>
        <v>fgUnh</v>
      </c>
      <c r="C3990" s="538"/>
      <c r="D3990" s="539"/>
      <c r="E3990" s="540" t="str">
        <f>IF(OR('statement of marks'!$DS97="",E3989=""),"",'statement of marks'!$DS97)</f>
        <v/>
      </c>
      <c r="F3990" s="540" t="str">
        <f>IF(OR('statement of marks'!$DS97="",F3989=""),"",'statement of marks'!$DS97)</f>
        <v/>
      </c>
      <c r="G3990" s="540" t="str">
        <f>IF(OR('statement of marks'!$DS97="",G3989=""),"",'statement of marks'!$DS97)</f>
        <v/>
      </c>
      <c r="H3990" s="341"/>
    </row>
    <row r="3991" spans="1:8" ht="17" customHeight="1">
      <c r="A3991" s="339"/>
      <c r="B3991" s="549" t="str">
        <f>'statement of marks'!$DW$5</f>
        <v>mnwZ</v>
      </c>
      <c r="C3991" s="538"/>
      <c r="D3991" s="539"/>
      <c r="E3991" s="540" t="str">
        <f>IF(OR('statement of marks'!$DY97="",E3989=""),"",'statement of marks'!$DY97)</f>
        <v/>
      </c>
      <c r="F3991" s="540" t="str">
        <f>IF(OR('statement of marks'!$DY97="",F3989=""),"",'statement of marks'!$DY97)</f>
        <v/>
      </c>
      <c r="G3991" s="540" t="str">
        <f>IF(OR('statement of marks'!$DY97="",G3989=""),"",'statement of marks'!$DY97)</f>
        <v/>
      </c>
      <c r="H3991" s="341"/>
    </row>
    <row r="3992" spans="1:8" ht="17" customHeight="1">
      <c r="A3992" s="339"/>
      <c r="B3992" s="368" t="str">
        <f>'statement of marks'!$DT$5</f>
        <v>vaxszth</v>
      </c>
      <c r="C3992" s="538"/>
      <c r="D3992" s="539"/>
      <c r="E3992" s="540" t="str">
        <f>IF(OR('statement of marks'!$DV97="",E3989=""),"",'statement of marks'!$DV97)</f>
        <v/>
      </c>
      <c r="F3992" s="540" t="str">
        <f>IF(OR('statement of marks'!$DV97="",F3989=""),"",'statement of marks'!$DV97)</f>
        <v/>
      </c>
      <c r="G3992" s="540" t="str">
        <f>IF(OR('statement of marks'!$DV97="",G3989=""),"",'statement of marks'!$DV97)</f>
        <v/>
      </c>
      <c r="H3992" s="341"/>
    </row>
    <row r="3993" spans="1:8" ht="17" customHeight="1">
      <c r="A3993" s="339"/>
      <c r="B3993" s="368" t="str">
        <f>'statement of marks'!$DZ$5</f>
        <v>xf.kr</v>
      </c>
      <c r="C3993" s="538"/>
      <c r="D3993" s="539"/>
      <c r="E3993" s="540" t="str">
        <f>IF(OR('statement of marks'!$EB97="",E3989=""),"",'statement of marks'!$EB97)</f>
        <v/>
      </c>
      <c r="F3993" s="540" t="str">
        <f>IF(OR('statement of marks'!$EB97="",F3989=""),"",'statement of marks'!$EB97)</f>
        <v/>
      </c>
      <c r="G3993" s="540" t="str">
        <f>IF(OR('statement of marks'!$EB97="",G3989=""),"",'statement of marks'!$EB97)</f>
        <v/>
      </c>
      <c r="H3993" s="341"/>
    </row>
    <row r="3994" spans="1:8" ht="17" customHeight="1">
      <c r="A3994" s="339"/>
      <c r="B3994" s="368" t="str">
        <f>'statement of marks'!$EC$5</f>
        <v>Ik;kZoj.k v/;;u</v>
      </c>
      <c r="C3994" s="538"/>
      <c r="D3994" s="539"/>
      <c r="E3994" s="540" t="str">
        <f>IF(OR('statement of marks'!$EE97="",E3990=""),"",'statement of marks'!$EE97)</f>
        <v/>
      </c>
      <c r="F3994" s="540" t="str">
        <f>IF(OR('statement of marks'!$EE97="",F3990=""),"",'statement of marks'!$EE97)</f>
        <v/>
      </c>
      <c r="G3994" s="540" t="str">
        <f>IF(OR('statement of marks'!$EE97="",G3990=""),"",'statement of marks'!$EE97)</f>
        <v/>
      </c>
      <c r="H3994" s="341"/>
    </row>
    <row r="3995" spans="1:8" ht="17" customHeight="1">
      <c r="A3995" s="339"/>
      <c r="B3995" s="368" t="str">
        <f>'statement of marks'!$EF$5</f>
        <v>dk;kZuqHko</v>
      </c>
      <c r="C3995" s="538"/>
      <c r="D3995" s="539"/>
      <c r="E3995" s="540" t="str">
        <f>IF(OR('statement of marks'!$EH97="",E3989=""),"",'statement of marks'!$EH97)</f>
        <v/>
      </c>
      <c r="F3995" s="540" t="str">
        <f>IF(OR('statement of marks'!$EH97="",F3989=""),"",'statement of marks'!$EH97)</f>
        <v/>
      </c>
      <c r="G3995" s="540" t="str">
        <f>IF(OR('statement of marks'!$EH97="",G3989=""),"",'statement of marks'!$EH97)</f>
        <v/>
      </c>
      <c r="H3995" s="341"/>
    </row>
    <row r="3996" spans="1:8" ht="17" customHeight="1">
      <c r="A3996" s="339"/>
      <c r="B3996" s="368" t="str">
        <f>'statement of marks'!$EI$5</f>
        <v>dyk f'k{kk</v>
      </c>
      <c r="C3996" s="538"/>
      <c r="D3996" s="539"/>
      <c r="E3996" s="541" t="str">
        <f>IF(OR('statement of marks'!$EK97="",E3989=""),"",'statement of marks'!$EK97)</f>
        <v/>
      </c>
      <c r="F3996" s="541" t="str">
        <f>IF(OR('statement of marks'!$EK97="",F3989=""),"",'statement of marks'!$EK97)</f>
        <v/>
      </c>
      <c r="G3996" s="541" t="str">
        <f>IF(OR('statement of marks'!$EK97="",G3989=""),"",'statement of marks'!$EK97)</f>
        <v/>
      </c>
      <c r="H3996" s="341"/>
    </row>
    <row r="3997" spans="1:8" ht="17" customHeight="1">
      <c r="A3997" s="339"/>
      <c r="B3997" s="342" t="s">
        <v>649</v>
      </c>
      <c r="C3997" s="542" t="str">
        <f>C3989</f>
        <v/>
      </c>
      <c r="D3997" s="542" t="str">
        <f>D3989</f>
        <v/>
      </c>
      <c r="E3997" s="542" t="str">
        <f>E3989</f>
        <v/>
      </c>
      <c r="F3997" s="542" t="str">
        <f>F3989</f>
        <v/>
      </c>
      <c r="G3997" s="542" t="str">
        <f>G3989</f>
        <v/>
      </c>
      <c r="H3997" s="341"/>
    </row>
    <row r="3998" spans="1:8" ht="17" customHeight="1">
      <c r="A3998" s="339"/>
      <c r="B3998" s="368" t="str">
        <f>'statement of marks'!$EP$5</f>
        <v>Nk= mifLFkfr</v>
      </c>
      <c r="C3998" s="543"/>
      <c r="D3998" s="543"/>
      <c r="E3998" s="544" t="str">
        <f>IF(OR('statement of marks'!$EP97="",E3989=""),"",'statement of marks'!$EP97)</f>
        <v/>
      </c>
      <c r="F3998" s="544" t="str">
        <f>IF(OR('statement of marks'!$EP97="",F3989=""),"",'statement of marks'!$EP97)</f>
        <v/>
      </c>
      <c r="G3998" s="544" t="str">
        <f>IF(OR('statement of marks'!$EP97="",G3989=""),"",'statement of marks'!$EP97)</f>
        <v/>
      </c>
      <c r="H3998" s="341"/>
    </row>
    <row r="3999" spans="1:8" ht="17" customHeight="1">
      <c r="A3999" s="339"/>
      <c r="B3999" s="368" t="str">
        <f>'statement of marks'!$EO$5</f>
        <v>dqy ehfVax</v>
      </c>
      <c r="C3999" s="545"/>
      <c r="D3999" s="545"/>
      <c r="E3999" s="545" t="str">
        <f>IF(OR('statement of marks'!$EO97="",E3989=""),"",'statement of marks'!$EO97)</f>
        <v/>
      </c>
      <c r="F3999" s="545" t="str">
        <f>IF(OR('statement of marks'!$EO97="",F3989=""),"",'statement of marks'!$EO97)</f>
        <v/>
      </c>
      <c r="G3999" s="545" t="str">
        <f>IF(OR('statement of marks'!$EO97="",G3989=""),"",'statement of marks'!$EO97)</f>
        <v/>
      </c>
      <c r="H3999" s="341"/>
    </row>
    <row r="4000" spans="1:8" ht="17" customHeight="1">
      <c r="A4000" s="339"/>
      <c r="B4000" s="368" t="s">
        <v>620</v>
      </c>
      <c r="C4000" s="545" t="str">
        <f>IF(OR(C3998="",C3999=""),"",C3998/C3999*100)</f>
        <v/>
      </c>
      <c r="D4000" s="545" t="str">
        <f t="shared" ref="D4000:G4000" si="93">IF(OR(D3998="",D3999=""),"",D3998/D3999*100)</f>
        <v/>
      </c>
      <c r="E4000" s="545" t="str">
        <f t="shared" si="93"/>
        <v/>
      </c>
      <c r="F4000" s="545" t="str">
        <f t="shared" si="93"/>
        <v/>
      </c>
      <c r="G4000" s="545" t="str">
        <f t="shared" si="93"/>
        <v/>
      </c>
      <c r="H4000" s="341"/>
    </row>
    <row r="4001" spans="1:8" ht="17" customHeight="1">
      <c r="A4001" s="339"/>
      <c r="B4001" s="368" t="s">
        <v>621</v>
      </c>
      <c r="C4001" s="545"/>
      <c r="D4001" s="545"/>
      <c r="E4001" s="545"/>
      <c r="F4001" s="545"/>
      <c r="G4001" s="545"/>
      <c r="H4001" s="341"/>
    </row>
    <row r="4002" spans="1:8" ht="17" customHeight="1">
      <c r="A4002" s="339"/>
      <c r="B4002" s="369" t="s">
        <v>618</v>
      </c>
      <c r="C4002" s="1126" t="str">
        <f>IF('statement of marks'!EY97="","",'statement of marks'!EY97)</f>
        <v/>
      </c>
      <c r="D4002" s="1127"/>
      <c r="E4002" s="1127"/>
      <c r="F4002" s="1127"/>
      <c r="G4002" s="1127"/>
      <c r="H4002" s="1128"/>
    </row>
    <row r="4003" spans="1:8" ht="17" customHeight="1">
      <c r="A4003" s="1098"/>
      <c r="B4003" s="1099"/>
      <c r="C4003" s="1090"/>
      <c r="D4003" s="1090"/>
      <c r="E4003" s="1090"/>
      <c r="F4003" s="1091"/>
      <c r="G4003" s="1091"/>
      <c r="H4003" s="1092"/>
    </row>
    <row r="4004" spans="1:8" ht="17" customHeight="1" thickBot="1">
      <c r="A4004" s="1096" t="s">
        <v>623</v>
      </c>
      <c r="B4004" s="1097"/>
      <c r="C4004" s="1102" t="s">
        <v>73</v>
      </c>
      <c r="D4004" s="1102"/>
      <c r="E4004" s="1102"/>
      <c r="F4004" s="1103" t="s">
        <v>624</v>
      </c>
      <c r="G4004" s="1103"/>
      <c r="H4004" s="1104"/>
    </row>
    <row r="4005" spans="1:8" ht="17" customHeight="1">
      <c r="A4005" s="1079" t="s">
        <v>592</v>
      </c>
      <c r="B4005" s="1080"/>
      <c r="C4005" s="1080"/>
      <c r="D4005" s="1080"/>
      <c r="E4005" s="1080"/>
      <c r="F4005" s="1080"/>
      <c r="G4005" s="1080"/>
      <c r="H4005" s="1081"/>
    </row>
    <row r="4006" spans="1:8" ht="17" customHeight="1">
      <c r="A4006" s="1082" t="s">
        <v>611</v>
      </c>
      <c r="B4006" s="1083"/>
      <c r="C4006" s="1083"/>
      <c r="D4006" s="1083"/>
      <c r="E4006" s="1083"/>
      <c r="F4006" s="1083"/>
      <c r="G4006" s="1083"/>
      <c r="H4006" s="1084"/>
    </row>
    <row r="4007" spans="1:8" ht="17" customHeight="1">
      <c r="A4007" s="339"/>
      <c r="B4007" s="1085" t="s">
        <v>74</v>
      </c>
      <c r="C4007" s="1085"/>
      <c r="D4007" s="527">
        <f>YEAR(details!F98)</f>
        <v>1900</v>
      </c>
      <c r="E4007" s="528" t="s">
        <v>594</v>
      </c>
      <c r="F4007" s="527" t="str">
        <f>'statement of marks'!$F$3</f>
        <v>2015-16</v>
      </c>
      <c r="G4007" s="1085" t="s">
        <v>595</v>
      </c>
      <c r="H4007" s="1086"/>
    </row>
    <row r="4008" spans="1:8" ht="17" customHeight="1">
      <c r="A4008" s="339"/>
      <c r="B4008" s="1062" t="s">
        <v>593</v>
      </c>
      <c r="C4008" s="1063"/>
      <c r="D4008" s="1077" t="str">
        <f>'statement of marks'!$A$1</f>
        <v>jk- ck- ek/;fed fo|ky; uohu] fuEckgsM+k</v>
      </c>
      <c r="E4008" s="1077"/>
      <c r="F4008" s="1077"/>
      <c r="G4008" s="1077"/>
      <c r="H4008" s="1078"/>
    </row>
    <row r="4009" spans="1:8" ht="17" customHeight="1">
      <c r="A4009" s="339"/>
      <c r="B4009" s="1062" t="str">
        <f>'statement of marks'!$H$3</f>
        <v>fo|ky; dk Mk;l dksM+ →</v>
      </c>
      <c r="C4009" s="1063"/>
      <c r="D4009" s="1073" t="str">
        <f>'statement of marks'!$I$3</f>
        <v>00001</v>
      </c>
      <c r="E4009" s="1074"/>
      <c r="F4009" s="1075"/>
      <c r="G4009" s="1075"/>
      <c r="H4009" s="1076"/>
    </row>
    <row r="4010" spans="1:8" ht="17" customHeight="1">
      <c r="A4010" s="339"/>
      <c r="B4010" s="1062" t="s">
        <v>579</v>
      </c>
      <c r="C4010" s="1063"/>
      <c r="D4010" s="1077" t="str">
        <f>IF('statement of marks'!H98="","",'statement of marks'!H98)</f>
        <v>v 092</v>
      </c>
      <c r="E4010" s="1077"/>
      <c r="F4010" s="1077"/>
      <c r="G4010" s="1077"/>
      <c r="H4010" s="1078"/>
    </row>
    <row r="4011" spans="1:8" ht="17" customHeight="1">
      <c r="A4011" s="339"/>
      <c r="B4011" s="1062" t="s">
        <v>596</v>
      </c>
      <c r="C4011" s="1063"/>
      <c r="D4011" s="529" t="str">
        <f>IF('statement of marks'!C98="B","Nk=",IF('statement of marks'!C98="G","Nk=k",""))</f>
        <v/>
      </c>
      <c r="E4011" s="529" t="s">
        <v>585</v>
      </c>
      <c r="F4011" s="1111" t="str">
        <f>IF('statement of marks'!B98="","",'statement of marks'!B98)</f>
        <v/>
      </c>
      <c r="G4011" s="1111"/>
      <c r="H4011" s="1112"/>
    </row>
    <row r="4012" spans="1:8" ht="17" customHeight="1">
      <c r="A4012" s="339"/>
      <c r="B4012" s="1062" t="s">
        <v>581</v>
      </c>
      <c r="C4012" s="1063"/>
      <c r="D4012" s="1077" t="str">
        <f>IF('statement of marks'!J98="","",'statement of marks'!J98)</f>
        <v>l 092</v>
      </c>
      <c r="E4012" s="1077"/>
      <c r="F4012" s="1077"/>
      <c r="G4012" s="1077"/>
      <c r="H4012" s="1078"/>
    </row>
    <row r="4013" spans="1:8" ht="17" customHeight="1">
      <c r="A4013" s="339"/>
      <c r="B4013" s="1062" t="s">
        <v>580</v>
      </c>
      <c r="C4013" s="1063"/>
      <c r="D4013" s="1077" t="str">
        <f>IF('statement of marks'!I98="","",'statement of marks'!I98)</f>
        <v>c 092</v>
      </c>
      <c r="E4013" s="1077"/>
      <c r="F4013" s="1077"/>
      <c r="G4013" s="1077"/>
      <c r="H4013" s="1078"/>
    </row>
    <row r="4014" spans="1:8" ht="17" customHeight="1">
      <c r="A4014" s="339"/>
      <c r="B4014" s="1062" t="s">
        <v>598</v>
      </c>
      <c r="C4014" s="1063"/>
      <c r="D4014" s="1077" t="str">
        <f>IF(details!M98="","",details!M98)</f>
        <v/>
      </c>
      <c r="E4014" s="1077"/>
      <c r="F4014" s="1077"/>
      <c r="G4014" s="1077"/>
      <c r="H4014" s="1078"/>
    </row>
    <row r="4015" spans="1:8" ht="17" customHeight="1">
      <c r="A4015" s="339"/>
      <c r="B4015" s="1062" t="s">
        <v>648</v>
      </c>
      <c r="C4015" s="1063"/>
      <c r="D4015" s="1077" t="str">
        <f>IF(details!N98="","",details!N98)</f>
        <v/>
      </c>
      <c r="E4015" s="1077"/>
      <c r="F4015" s="1077"/>
      <c r="G4015" s="1077"/>
      <c r="H4015" s="1078"/>
    </row>
    <row r="4016" spans="1:8" ht="17" customHeight="1">
      <c r="A4016" s="339"/>
      <c r="B4016" s="1062" t="s">
        <v>71</v>
      </c>
      <c r="C4016" s="1063"/>
      <c r="D4016" s="530">
        <f>'statement of marks'!$D$3</f>
        <v>3</v>
      </c>
      <c r="E4016" s="531" t="s">
        <v>583</v>
      </c>
      <c r="F4016" s="530" t="str">
        <f>IF('statement of marks'!E98="","",'statement of marks'!E98)</f>
        <v/>
      </c>
      <c r="G4016" s="531" t="s">
        <v>597</v>
      </c>
      <c r="H4016" s="340" t="str">
        <f>IF(details!F98="","",details!F98)</f>
        <v/>
      </c>
    </row>
    <row r="4017" spans="1:8" ht="17" customHeight="1">
      <c r="A4017" s="339"/>
      <c r="B4017" s="1062" t="s">
        <v>587</v>
      </c>
      <c r="C4017" s="1063"/>
      <c r="D4017" s="1115" t="str">
        <f>IF('statement of marks'!F98="","",'statement of marks'!F98)</f>
        <v/>
      </c>
      <c r="E4017" s="1115"/>
      <c r="F4017" s="1115"/>
      <c r="G4017" s="1115"/>
      <c r="H4017" s="1116"/>
    </row>
    <row r="4018" spans="1:8" ht="17" customHeight="1">
      <c r="A4018" s="339"/>
      <c r="B4018" s="1062" t="s">
        <v>588</v>
      </c>
      <c r="C4018" s="1063"/>
      <c r="D4018" s="1117" t="str">
        <f>IF('statement of marks'!G98="","",'statement of marks'!G98)</f>
        <v/>
      </c>
      <c r="E4018" s="1117"/>
      <c r="F4018" s="1117"/>
      <c r="G4018" s="1117"/>
      <c r="H4018" s="1118"/>
    </row>
    <row r="4019" spans="1:8" ht="17" customHeight="1">
      <c r="A4019" s="339"/>
      <c r="B4019" s="1087" t="s">
        <v>599</v>
      </c>
      <c r="C4019" s="1088"/>
      <c r="D4019" s="1088"/>
      <c r="E4019" s="1089"/>
      <c r="F4019" s="1119" t="str">
        <f>IF(details!P98="","",details!P98)</f>
        <v/>
      </c>
      <c r="G4019" s="1119"/>
      <c r="H4019" s="1120"/>
    </row>
    <row r="4020" spans="1:8" ht="17" customHeight="1">
      <c r="A4020" s="339"/>
      <c r="B4020" s="1062" t="s">
        <v>603</v>
      </c>
      <c r="C4020" s="1063"/>
      <c r="D4020" s="1077" t="str">
        <f>IF(details!L98="","",details!L98)</f>
        <v>Ik 092</v>
      </c>
      <c r="E4020" s="1077"/>
      <c r="F4020" s="1077"/>
      <c r="G4020" s="1077"/>
      <c r="H4020" s="1078"/>
    </row>
    <row r="4021" spans="1:8" ht="17" customHeight="1">
      <c r="A4021" s="339"/>
      <c r="B4021" s="1062" t="s">
        <v>604</v>
      </c>
      <c r="C4021" s="1063"/>
      <c r="D4021" s="1077" t="str">
        <f>IF(details!O98="","",details!O98)</f>
        <v/>
      </c>
      <c r="E4021" s="1077"/>
      <c r="F4021" s="1077"/>
      <c r="G4021" s="1077"/>
      <c r="H4021" s="1078"/>
    </row>
    <row r="4022" spans="1:8" ht="17" customHeight="1">
      <c r="A4022" s="339"/>
      <c r="B4022" s="1062" t="s">
        <v>605</v>
      </c>
      <c r="C4022" s="1063"/>
      <c r="D4022" s="532" t="str">
        <f>IF('statement of marks'!ER98="mRrh.kZ",'statement of marks'!$D$3,"")</f>
        <v/>
      </c>
      <c r="E4022" s="1065" t="s">
        <v>606</v>
      </c>
      <c r="F4022" s="1065"/>
      <c r="G4022" s="1113" t="str">
        <f>IF(D4022="","",D4022+1)</f>
        <v/>
      </c>
      <c r="H4022" s="1114"/>
    </row>
    <row r="4023" spans="1:8" ht="17" customHeight="1">
      <c r="A4023" s="339"/>
      <c r="B4023" s="1062" t="s">
        <v>607</v>
      </c>
      <c r="C4023" s="1063"/>
      <c r="D4023" s="1129">
        <f>IF(details!$L$4="","",details!$L$4)</f>
        <v>42460</v>
      </c>
      <c r="E4023" s="1130"/>
      <c r="F4023" s="1121"/>
      <c r="G4023" s="1121"/>
      <c r="H4023" s="1122"/>
    </row>
    <row r="4024" spans="1:8" ht="17" customHeight="1">
      <c r="A4024" s="339"/>
      <c r="B4024" s="1121"/>
      <c r="C4024" s="1121"/>
      <c r="D4024" s="1066"/>
      <c r="E4024" s="1067"/>
      <c r="F4024" s="1124"/>
      <c r="G4024" s="1124"/>
      <c r="H4024" s="1125"/>
    </row>
    <row r="4025" spans="1:8" ht="17" customHeight="1">
      <c r="A4025" s="339"/>
      <c r="B4025" s="1121" t="str">
        <f>IF(details!$H$4="","",details!$H$4)</f>
        <v>Jherh js[kk oekZ</v>
      </c>
      <c r="C4025" s="1121"/>
      <c r="D4025" s="1066"/>
      <c r="E4025" s="1067"/>
      <c r="F4025" s="1124" t="str">
        <f>IF(details!$E$4="","",details!$E$4)</f>
        <v>Jh jk/ks';ke tk'kh</v>
      </c>
      <c r="G4025" s="1124"/>
      <c r="H4025" s="1125"/>
    </row>
    <row r="4026" spans="1:8" ht="17" customHeight="1">
      <c r="A4026" s="1123" t="s">
        <v>608</v>
      </c>
      <c r="B4026" s="1124"/>
      <c r="C4026" s="1124"/>
      <c r="D4026" s="1064" t="s">
        <v>609</v>
      </c>
      <c r="E4026" s="1064"/>
      <c r="F4026" s="1124" t="s">
        <v>610</v>
      </c>
      <c r="G4026" s="1124"/>
      <c r="H4026" s="1125"/>
    </row>
    <row r="4027" spans="1:8" ht="17" customHeight="1">
      <c r="A4027" s="1082" t="s">
        <v>619</v>
      </c>
      <c r="B4027" s="1083"/>
      <c r="C4027" s="1083"/>
      <c r="D4027" s="1083"/>
      <c r="E4027" s="1083"/>
      <c r="F4027" s="1083"/>
      <c r="G4027" s="1083"/>
      <c r="H4027" s="1084"/>
    </row>
    <row r="4028" spans="1:8" ht="17" customHeight="1">
      <c r="A4028" s="339"/>
      <c r="B4028" s="369" t="s">
        <v>579</v>
      </c>
      <c r="C4028" s="1077" t="str">
        <f>IF('statement of marks'!H98="","",'statement of marks'!H98)</f>
        <v>v 092</v>
      </c>
      <c r="D4028" s="1077"/>
      <c r="E4028" s="1077"/>
      <c r="F4028" s="1077"/>
      <c r="G4028" s="1077"/>
      <c r="H4028" s="1078"/>
    </row>
    <row r="4029" spans="1:8" ht="17" customHeight="1">
      <c r="A4029" s="339"/>
      <c r="B4029" s="369" t="s">
        <v>580</v>
      </c>
      <c r="C4029" s="1077" t="str">
        <f>IF('statement of marks'!I98="","",'statement of marks'!I98)</f>
        <v>c 092</v>
      </c>
      <c r="D4029" s="1077"/>
      <c r="E4029" s="1077"/>
      <c r="F4029" s="1077"/>
      <c r="G4029" s="1077"/>
      <c r="H4029" s="1078"/>
    </row>
    <row r="4030" spans="1:8" ht="17" customHeight="1">
      <c r="A4030" s="339"/>
      <c r="B4030" s="369" t="s">
        <v>581</v>
      </c>
      <c r="C4030" s="1077" t="str">
        <f>IF('statement of marks'!J98="","",'statement of marks'!J98)</f>
        <v>l 092</v>
      </c>
      <c r="D4030" s="1077"/>
      <c r="E4030" s="1077"/>
      <c r="F4030" s="1077"/>
      <c r="G4030" s="1077"/>
      <c r="H4030" s="1078"/>
    </row>
    <row r="4031" spans="1:8" ht="17" customHeight="1">
      <c r="A4031" s="339"/>
      <c r="B4031" s="369" t="s">
        <v>587</v>
      </c>
      <c r="C4031" s="533" t="str">
        <f>IF('statement of marks'!F98="","",'statement of marks'!F98)</f>
        <v/>
      </c>
      <c r="D4031" s="534" t="s">
        <v>622</v>
      </c>
      <c r="E4031" s="1117" t="str">
        <f>IF('statement of marks'!G98="","",'statement of marks'!G98)</f>
        <v/>
      </c>
      <c r="F4031" s="1117"/>
      <c r="G4031" s="1117"/>
      <c r="H4031" s="1118"/>
    </row>
    <row r="4032" spans="1:8" ht="17" customHeight="1">
      <c r="A4032" s="339"/>
      <c r="B4032" s="369" t="s">
        <v>584</v>
      </c>
      <c r="C4032" s="535" t="s">
        <v>612</v>
      </c>
      <c r="D4032" s="536" t="s">
        <v>613</v>
      </c>
      <c r="E4032" s="536" t="s">
        <v>614</v>
      </c>
      <c r="F4032" s="536" t="s">
        <v>615</v>
      </c>
      <c r="G4032" s="536" t="s">
        <v>616</v>
      </c>
      <c r="H4032" s="341"/>
    </row>
    <row r="4033" spans="1:8" ht="17" customHeight="1">
      <c r="A4033" s="339"/>
      <c r="B4033" s="368" t="s">
        <v>617</v>
      </c>
      <c r="C4033" s="537" t="str">
        <f>IF(AND('statement of marks'!$D$3=1,'statement of marks'!ER98="mRrh.kZ"),'statement of marks'!$F$3,"")</f>
        <v/>
      </c>
      <c r="D4033" s="537" t="str">
        <f>IF(AND('statement of marks'!$D$3=2,'statement of marks'!ER98="mRrh.kZ"),'statement of marks'!$F$3,"")</f>
        <v/>
      </c>
      <c r="E4033" s="537" t="str">
        <f>IF(AND('statement of marks'!$D$3=3,'statement of marks'!ER98="mRrh.kZ"),'statement of marks'!$F$3,"")</f>
        <v/>
      </c>
      <c r="F4033" s="537" t="str">
        <f>IF(AND('statement of marks'!$D$3=4,'statement of marks'!ER98="mRrh.kZ"),'statement of marks'!$F$3,"")</f>
        <v/>
      </c>
      <c r="G4033" s="537" t="str">
        <f>IF(AND('statement of marks'!$D$3=5,'statement of marks'!ER98="mRrh.kZ"),'statement of marks'!$F$3,"")</f>
        <v/>
      </c>
      <c r="H4033" s="341"/>
    </row>
    <row r="4034" spans="1:8" ht="17" customHeight="1">
      <c r="A4034" s="339"/>
      <c r="B4034" s="368" t="str">
        <f>'statement of marks'!$DQ$5</f>
        <v>fgUnh</v>
      </c>
      <c r="C4034" s="538"/>
      <c r="D4034" s="539"/>
      <c r="E4034" s="540" t="str">
        <f>IF(OR('statement of marks'!$DS98="",E4033=""),"",'statement of marks'!$DS98)</f>
        <v/>
      </c>
      <c r="F4034" s="540" t="str">
        <f>IF(OR('statement of marks'!$DS98="",F4033=""),"",'statement of marks'!$DS98)</f>
        <v/>
      </c>
      <c r="G4034" s="540" t="str">
        <f>IF(OR('statement of marks'!$DS98="",G4033=""),"",'statement of marks'!$DS98)</f>
        <v/>
      </c>
      <c r="H4034" s="341"/>
    </row>
    <row r="4035" spans="1:8" ht="17" customHeight="1">
      <c r="A4035" s="339"/>
      <c r="B4035" s="549" t="str">
        <f>'statement of marks'!$DW$5</f>
        <v>mnwZ</v>
      </c>
      <c r="C4035" s="538"/>
      <c r="D4035" s="539"/>
      <c r="E4035" s="540" t="str">
        <f>IF(OR('statement of marks'!$DY98="",E4033=""),"",'statement of marks'!$DY98)</f>
        <v/>
      </c>
      <c r="F4035" s="540" t="str">
        <f>IF(OR('statement of marks'!$DY98="",F4033=""),"",'statement of marks'!$DY98)</f>
        <v/>
      </c>
      <c r="G4035" s="540" t="str">
        <f>IF(OR('statement of marks'!$DY98="",G4033=""),"",'statement of marks'!$DY98)</f>
        <v/>
      </c>
      <c r="H4035" s="341"/>
    </row>
    <row r="4036" spans="1:8" ht="17" customHeight="1">
      <c r="A4036" s="339"/>
      <c r="B4036" s="368" t="str">
        <f>'statement of marks'!$DT$5</f>
        <v>vaxszth</v>
      </c>
      <c r="C4036" s="538"/>
      <c r="D4036" s="539"/>
      <c r="E4036" s="540" t="str">
        <f>IF(OR('statement of marks'!$DV98="",E4033=""),"",'statement of marks'!$DV98)</f>
        <v/>
      </c>
      <c r="F4036" s="540" t="str">
        <f>IF(OR('statement of marks'!$DV98="",F4033=""),"",'statement of marks'!$DV98)</f>
        <v/>
      </c>
      <c r="G4036" s="540" t="str">
        <f>IF(OR('statement of marks'!$DV98="",G4033=""),"",'statement of marks'!$DV98)</f>
        <v/>
      </c>
      <c r="H4036" s="341"/>
    </row>
    <row r="4037" spans="1:8" ht="17" customHeight="1">
      <c r="A4037" s="339"/>
      <c r="B4037" s="368" t="str">
        <f>'statement of marks'!$DZ$5</f>
        <v>xf.kr</v>
      </c>
      <c r="C4037" s="538"/>
      <c r="D4037" s="539"/>
      <c r="E4037" s="540" t="str">
        <f>IF(OR('statement of marks'!$EB98="",E4033=""),"",'statement of marks'!$EB98)</f>
        <v/>
      </c>
      <c r="F4037" s="540" t="str">
        <f>IF(OR('statement of marks'!$EB98="",F4033=""),"",'statement of marks'!$EB98)</f>
        <v/>
      </c>
      <c r="G4037" s="540" t="str">
        <f>IF(OR('statement of marks'!$EB98="",G4033=""),"",'statement of marks'!$EB98)</f>
        <v/>
      </c>
      <c r="H4037" s="341"/>
    </row>
    <row r="4038" spans="1:8" ht="17" customHeight="1">
      <c r="A4038" s="339"/>
      <c r="B4038" s="368" t="str">
        <f>'statement of marks'!$EC$5</f>
        <v>Ik;kZoj.k v/;;u</v>
      </c>
      <c r="C4038" s="538"/>
      <c r="D4038" s="539"/>
      <c r="E4038" s="540" t="str">
        <f>IF(OR('statement of marks'!$EE98="",E4034=""),"",'statement of marks'!$EE98)</f>
        <v/>
      </c>
      <c r="F4038" s="540" t="str">
        <f>IF(OR('statement of marks'!$EE98="",F4034=""),"",'statement of marks'!$EE98)</f>
        <v/>
      </c>
      <c r="G4038" s="540" t="str">
        <f>IF(OR('statement of marks'!$EE98="",G4034=""),"",'statement of marks'!$EE98)</f>
        <v/>
      </c>
      <c r="H4038" s="341"/>
    </row>
    <row r="4039" spans="1:8" ht="17" customHeight="1">
      <c r="A4039" s="339"/>
      <c r="B4039" s="368" t="str">
        <f>'statement of marks'!$EF$5</f>
        <v>dk;kZuqHko</v>
      </c>
      <c r="C4039" s="538"/>
      <c r="D4039" s="539"/>
      <c r="E4039" s="540" t="str">
        <f>IF(OR('statement of marks'!$EH98="",E4033=""),"",'statement of marks'!$EH98)</f>
        <v/>
      </c>
      <c r="F4039" s="540" t="str">
        <f>IF(OR('statement of marks'!$EH98="",F4033=""),"",'statement of marks'!$EH98)</f>
        <v/>
      </c>
      <c r="G4039" s="540" t="str">
        <f>IF(OR('statement of marks'!$EH98="",G4033=""),"",'statement of marks'!$EH98)</f>
        <v/>
      </c>
      <c r="H4039" s="341"/>
    </row>
    <row r="4040" spans="1:8" ht="17" customHeight="1">
      <c r="A4040" s="339"/>
      <c r="B4040" s="368" t="str">
        <f>'statement of marks'!$EI$5</f>
        <v>dyk f'k{kk</v>
      </c>
      <c r="C4040" s="538"/>
      <c r="D4040" s="539"/>
      <c r="E4040" s="541" t="str">
        <f>IF(OR('statement of marks'!$EK98="",E4033=""),"",'statement of marks'!$EK98)</f>
        <v/>
      </c>
      <c r="F4040" s="541" t="str">
        <f>IF(OR('statement of marks'!$EK98="",F4033=""),"",'statement of marks'!$EK98)</f>
        <v/>
      </c>
      <c r="G4040" s="541" t="str">
        <f>IF(OR('statement of marks'!$EK98="",G4033=""),"",'statement of marks'!$EK98)</f>
        <v/>
      </c>
      <c r="H4040" s="341"/>
    </row>
    <row r="4041" spans="1:8" ht="17" customHeight="1">
      <c r="A4041" s="339"/>
      <c r="B4041" s="342" t="s">
        <v>649</v>
      </c>
      <c r="C4041" s="542" t="str">
        <f>C4033</f>
        <v/>
      </c>
      <c r="D4041" s="542" t="str">
        <f>D4033</f>
        <v/>
      </c>
      <c r="E4041" s="542" t="str">
        <f>E4033</f>
        <v/>
      </c>
      <c r="F4041" s="542" t="str">
        <f>F4033</f>
        <v/>
      </c>
      <c r="G4041" s="542" t="str">
        <f>G4033</f>
        <v/>
      </c>
      <c r="H4041" s="341"/>
    </row>
    <row r="4042" spans="1:8" ht="17" customHeight="1">
      <c r="A4042" s="339"/>
      <c r="B4042" s="368" t="str">
        <f>'statement of marks'!$EP$5</f>
        <v>Nk= mifLFkfr</v>
      </c>
      <c r="C4042" s="543"/>
      <c r="D4042" s="543"/>
      <c r="E4042" s="544" t="str">
        <f>IF(OR('statement of marks'!$EP98="",E4033=""),"",'statement of marks'!$EP98)</f>
        <v/>
      </c>
      <c r="F4042" s="544" t="str">
        <f>IF(OR('statement of marks'!$EP98="",F4033=""),"",'statement of marks'!$EP98)</f>
        <v/>
      </c>
      <c r="G4042" s="544" t="str">
        <f>IF(OR('statement of marks'!$EP98="",G4033=""),"",'statement of marks'!$EP98)</f>
        <v/>
      </c>
      <c r="H4042" s="341"/>
    </row>
    <row r="4043" spans="1:8" ht="17" customHeight="1">
      <c r="A4043" s="339"/>
      <c r="B4043" s="368" t="str">
        <f>'statement of marks'!$EO$5</f>
        <v>dqy ehfVax</v>
      </c>
      <c r="C4043" s="545"/>
      <c r="D4043" s="545"/>
      <c r="E4043" s="545" t="str">
        <f>IF(OR('statement of marks'!$EO98="",E4033=""),"",'statement of marks'!$EO98)</f>
        <v/>
      </c>
      <c r="F4043" s="545" t="str">
        <f>IF(OR('statement of marks'!$EO98="",F4033=""),"",'statement of marks'!$EO98)</f>
        <v/>
      </c>
      <c r="G4043" s="545" t="str">
        <f>IF(OR('statement of marks'!$EO98="",G4033=""),"",'statement of marks'!$EO98)</f>
        <v/>
      </c>
      <c r="H4043" s="341"/>
    </row>
    <row r="4044" spans="1:8" ht="17" customHeight="1">
      <c r="A4044" s="339"/>
      <c r="B4044" s="368" t="s">
        <v>620</v>
      </c>
      <c r="C4044" s="545" t="str">
        <f>IF(OR(C4042="",C4043=""),"",C4042/C4043*100)</f>
        <v/>
      </c>
      <c r="D4044" s="545" t="str">
        <f t="shared" ref="D4044:G4044" si="94">IF(OR(D4042="",D4043=""),"",D4042/D4043*100)</f>
        <v/>
      </c>
      <c r="E4044" s="545" t="str">
        <f t="shared" si="94"/>
        <v/>
      </c>
      <c r="F4044" s="545" t="str">
        <f t="shared" si="94"/>
        <v/>
      </c>
      <c r="G4044" s="545" t="str">
        <f t="shared" si="94"/>
        <v/>
      </c>
      <c r="H4044" s="341"/>
    </row>
    <row r="4045" spans="1:8" ht="17" customHeight="1">
      <c r="A4045" s="339"/>
      <c r="B4045" s="368" t="s">
        <v>621</v>
      </c>
      <c r="C4045" s="545"/>
      <c r="D4045" s="545"/>
      <c r="E4045" s="545"/>
      <c r="F4045" s="545"/>
      <c r="G4045" s="545"/>
      <c r="H4045" s="341"/>
    </row>
    <row r="4046" spans="1:8" ht="17" customHeight="1">
      <c r="A4046" s="339"/>
      <c r="B4046" s="369" t="s">
        <v>618</v>
      </c>
      <c r="C4046" s="1126" t="str">
        <f>IF('statement of marks'!EY98="","",'statement of marks'!EY98)</f>
        <v/>
      </c>
      <c r="D4046" s="1127"/>
      <c r="E4046" s="1127"/>
      <c r="F4046" s="1127"/>
      <c r="G4046" s="1127"/>
      <c r="H4046" s="1128"/>
    </row>
    <row r="4047" spans="1:8" ht="17" customHeight="1">
      <c r="A4047" s="1098"/>
      <c r="B4047" s="1099"/>
      <c r="C4047" s="1090"/>
      <c r="D4047" s="1090"/>
      <c r="E4047" s="1090"/>
      <c r="F4047" s="1091"/>
      <c r="G4047" s="1091"/>
      <c r="H4047" s="1092"/>
    </row>
    <row r="4048" spans="1:8" ht="17" customHeight="1" thickBot="1">
      <c r="A4048" s="1096" t="s">
        <v>623</v>
      </c>
      <c r="B4048" s="1097"/>
      <c r="C4048" s="1102" t="s">
        <v>73</v>
      </c>
      <c r="D4048" s="1102"/>
      <c r="E4048" s="1102"/>
      <c r="F4048" s="1103" t="s">
        <v>624</v>
      </c>
      <c r="G4048" s="1103"/>
      <c r="H4048" s="1104"/>
    </row>
    <row r="4049" spans="1:8" ht="17" customHeight="1">
      <c r="A4049" s="1079" t="s">
        <v>592</v>
      </c>
      <c r="B4049" s="1080"/>
      <c r="C4049" s="1080"/>
      <c r="D4049" s="1080"/>
      <c r="E4049" s="1080"/>
      <c r="F4049" s="1080"/>
      <c r="G4049" s="1080"/>
      <c r="H4049" s="1081"/>
    </row>
    <row r="4050" spans="1:8" ht="17" customHeight="1">
      <c r="A4050" s="1082" t="s">
        <v>611</v>
      </c>
      <c r="B4050" s="1083"/>
      <c r="C4050" s="1083"/>
      <c r="D4050" s="1083"/>
      <c r="E4050" s="1083"/>
      <c r="F4050" s="1083"/>
      <c r="G4050" s="1083"/>
      <c r="H4050" s="1084"/>
    </row>
    <row r="4051" spans="1:8" ht="17" customHeight="1">
      <c r="A4051" s="339"/>
      <c r="B4051" s="1085" t="s">
        <v>74</v>
      </c>
      <c r="C4051" s="1085"/>
      <c r="D4051" s="527">
        <f>YEAR(details!F99)</f>
        <v>1900</v>
      </c>
      <c r="E4051" s="528" t="s">
        <v>594</v>
      </c>
      <c r="F4051" s="527" t="str">
        <f>'statement of marks'!$F$3</f>
        <v>2015-16</v>
      </c>
      <c r="G4051" s="1085" t="s">
        <v>595</v>
      </c>
      <c r="H4051" s="1086"/>
    </row>
    <row r="4052" spans="1:8" ht="17" customHeight="1">
      <c r="A4052" s="339"/>
      <c r="B4052" s="1062" t="s">
        <v>593</v>
      </c>
      <c r="C4052" s="1063"/>
      <c r="D4052" s="1077" t="str">
        <f>'statement of marks'!$A$1</f>
        <v>jk- ck- ek/;fed fo|ky; uohu] fuEckgsM+k</v>
      </c>
      <c r="E4052" s="1077"/>
      <c r="F4052" s="1077"/>
      <c r="G4052" s="1077"/>
      <c r="H4052" s="1078"/>
    </row>
    <row r="4053" spans="1:8" ht="17" customHeight="1">
      <c r="A4053" s="339"/>
      <c r="B4053" s="1062" t="str">
        <f>'statement of marks'!$H$3</f>
        <v>fo|ky; dk Mk;l dksM+ →</v>
      </c>
      <c r="C4053" s="1063"/>
      <c r="D4053" s="1073" t="str">
        <f>'statement of marks'!$I$3</f>
        <v>00001</v>
      </c>
      <c r="E4053" s="1074"/>
      <c r="F4053" s="1075"/>
      <c r="G4053" s="1075"/>
      <c r="H4053" s="1076"/>
    </row>
    <row r="4054" spans="1:8" ht="17" customHeight="1">
      <c r="A4054" s="339"/>
      <c r="B4054" s="1062" t="s">
        <v>579</v>
      </c>
      <c r="C4054" s="1063"/>
      <c r="D4054" s="1077" t="str">
        <f>IF('statement of marks'!H99="","",'statement of marks'!H99)</f>
        <v>v 093</v>
      </c>
      <c r="E4054" s="1077"/>
      <c r="F4054" s="1077"/>
      <c r="G4054" s="1077"/>
      <c r="H4054" s="1078"/>
    </row>
    <row r="4055" spans="1:8" ht="17" customHeight="1">
      <c r="A4055" s="339"/>
      <c r="B4055" s="1062" t="s">
        <v>596</v>
      </c>
      <c r="C4055" s="1063"/>
      <c r="D4055" s="529" t="str">
        <f>IF('statement of marks'!C99="B","Nk=",IF('statement of marks'!C99="G","Nk=k",""))</f>
        <v/>
      </c>
      <c r="E4055" s="529" t="s">
        <v>585</v>
      </c>
      <c r="F4055" s="1111" t="str">
        <f>IF('statement of marks'!B99="","",'statement of marks'!B99)</f>
        <v/>
      </c>
      <c r="G4055" s="1111"/>
      <c r="H4055" s="1112"/>
    </row>
    <row r="4056" spans="1:8" ht="17" customHeight="1">
      <c r="A4056" s="339"/>
      <c r="B4056" s="1062" t="s">
        <v>581</v>
      </c>
      <c r="C4056" s="1063"/>
      <c r="D4056" s="1077" t="str">
        <f>IF('statement of marks'!J99="","",'statement of marks'!J99)</f>
        <v>l 093</v>
      </c>
      <c r="E4056" s="1077"/>
      <c r="F4056" s="1077"/>
      <c r="G4056" s="1077"/>
      <c r="H4056" s="1078"/>
    </row>
    <row r="4057" spans="1:8" ht="17" customHeight="1">
      <c r="A4057" s="339"/>
      <c r="B4057" s="1062" t="s">
        <v>580</v>
      </c>
      <c r="C4057" s="1063"/>
      <c r="D4057" s="1077" t="str">
        <f>IF('statement of marks'!I99="","",'statement of marks'!I99)</f>
        <v>c 093</v>
      </c>
      <c r="E4057" s="1077"/>
      <c r="F4057" s="1077"/>
      <c r="G4057" s="1077"/>
      <c r="H4057" s="1078"/>
    </row>
    <row r="4058" spans="1:8" ht="17" customHeight="1">
      <c r="A4058" s="339"/>
      <c r="B4058" s="1062" t="s">
        <v>598</v>
      </c>
      <c r="C4058" s="1063"/>
      <c r="D4058" s="1077" t="str">
        <f>IF(details!M99="","",details!M99)</f>
        <v/>
      </c>
      <c r="E4058" s="1077"/>
      <c r="F4058" s="1077"/>
      <c r="G4058" s="1077"/>
      <c r="H4058" s="1078"/>
    </row>
    <row r="4059" spans="1:8" ht="17" customHeight="1">
      <c r="A4059" s="339"/>
      <c r="B4059" s="1062" t="s">
        <v>648</v>
      </c>
      <c r="C4059" s="1063"/>
      <c r="D4059" s="1077" t="str">
        <f>IF(details!N99="","",details!N99)</f>
        <v/>
      </c>
      <c r="E4059" s="1077"/>
      <c r="F4059" s="1077"/>
      <c r="G4059" s="1077"/>
      <c r="H4059" s="1078"/>
    </row>
    <row r="4060" spans="1:8" ht="17" customHeight="1">
      <c r="A4060" s="339"/>
      <c r="B4060" s="1062" t="s">
        <v>71</v>
      </c>
      <c r="C4060" s="1063"/>
      <c r="D4060" s="530">
        <f>'statement of marks'!$D$3</f>
        <v>3</v>
      </c>
      <c r="E4060" s="531" t="s">
        <v>583</v>
      </c>
      <c r="F4060" s="530" t="str">
        <f>IF('statement of marks'!E99="","",'statement of marks'!E99)</f>
        <v/>
      </c>
      <c r="G4060" s="531" t="s">
        <v>597</v>
      </c>
      <c r="H4060" s="340" t="str">
        <f>IF(details!F99="","",details!F99)</f>
        <v/>
      </c>
    </row>
    <row r="4061" spans="1:8" ht="17" customHeight="1">
      <c r="A4061" s="339"/>
      <c r="B4061" s="1062" t="s">
        <v>587</v>
      </c>
      <c r="C4061" s="1063"/>
      <c r="D4061" s="1115" t="str">
        <f>IF('statement of marks'!F99="","",'statement of marks'!F99)</f>
        <v/>
      </c>
      <c r="E4061" s="1115"/>
      <c r="F4061" s="1115"/>
      <c r="G4061" s="1115"/>
      <c r="H4061" s="1116"/>
    </row>
    <row r="4062" spans="1:8" ht="17" customHeight="1">
      <c r="A4062" s="339"/>
      <c r="B4062" s="1062" t="s">
        <v>588</v>
      </c>
      <c r="C4062" s="1063"/>
      <c r="D4062" s="1117" t="str">
        <f>IF('statement of marks'!G99="","",'statement of marks'!G99)</f>
        <v/>
      </c>
      <c r="E4062" s="1117"/>
      <c r="F4062" s="1117"/>
      <c r="G4062" s="1117"/>
      <c r="H4062" s="1118"/>
    </row>
    <row r="4063" spans="1:8" ht="17" customHeight="1">
      <c r="A4063" s="339"/>
      <c r="B4063" s="1087" t="s">
        <v>599</v>
      </c>
      <c r="C4063" s="1088"/>
      <c r="D4063" s="1088"/>
      <c r="E4063" s="1089"/>
      <c r="F4063" s="1119" t="str">
        <f>IF(details!P99="","",details!P99)</f>
        <v/>
      </c>
      <c r="G4063" s="1119"/>
      <c r="H4063" s="1120"/>
    </row>
    <row r="4064" spans="1:8" ht="17" customHeight="1">
      <c r="A4064" s="339"/>
      <c r="B4064" s="1062" t="s">
        <v>603</v>
      </c>
      <c r="C4064" s="1063"/>
      <c r="D4064" s="1077" t="str">
        <f>IF(details!L99="","",details!L99)</f>
        <v>Ik 093</v>
      </c>
      <c r="E4064" s="1077"/>
      <c r="F4064" s="1077"/>
      <c r="G4064" s="1077"/>
      <c r="H4064" s="1078"/>
    </row>
    <row r="4065" spans="1:8" ht="17" customHeight="1">
      <c r="A4065" s="339"/>
      <c r="B4065" s="1062" t="s">
        <v>604</v>
      </c>
      <c r="C4065" s="1063"/>
      <c r="D4065" s="1077" t="str">
        <f>IF(details!O99="","",details!O99)</f>
        <v/>
      </c>
      <c r="E4065" s="1077"/>
      <c r="F4065" s="1077"/>
      <c r="G4065" s="1077"/>
      <c r="H4065" s="1078"/>
    </row>
    <row r="4066" spans="1:8" ht="17" customHeight="1">
      <c r="A4066" s="339"/>
      <c r="B4066" s="1062" t="s">
        <v>605</v>
      </c>
      <c r="C4066" s="1063"/>
      <c r="D4066" s="532" t="str">
        <f>IF('statement of marks'!ER99="mRrh.kZ",'statement of marks'!$D$3,"")</f>
        <v/>
      </c>
      <c r="E4066" s="1065" t="s">
        <v>606</v>
      </c>
      <c r="F4066" s="1065"/>
      <c r="G4066" s="1113" t="str">
        <f>IF(D4066="","",D4066+1)</f>
        <v/>
      </c>
      <c r="H4066" s="1114"/>
    </row>
    <row r="4067" spans="1:8" ht="17" customHeight="1">
      <c r="A4067" s="339"/>
      <c r="B4067" s="1062" t="s">
        <v>607</v>
      </c>
      <c r="C4067" s="1063"/>
      <c r="D4067" s="1129">
        <f>IF(details!$L$4="","",details!$L$4)</f>
        <v>42460</v>
      </c>
      <c r="E4067" s="1130"/>
      <c r="F4067" s="1121"/>
      <c r="G4067" s="1121"/>
      <c r="H4067" s="1122"/>
    </row>
    <row r="4068" spans="1:8" ht="17" customHeight="1">
      <c r="A4068" s="339"/>
      <c r="B4068" s="1121"/>
      <c r="C4068" s="1121"/>
      <c r="D4068" s="1066"/>
      <c r="E4068" s="1067"/>
      <c r="F4068" s="1124"/>
      <c r="G4068" s="1124"/>
      <c r="H4068" s="1125"/>
    </row>
    <row r="4069" spans="1:8" ht="17" customHeight="1">
      <c r="A4069" s="339"/>
      <c r="B4069" s="1121" t="str">
        <f>IF(details!$H$4="","",details!$H$4)</f>
        <v>Jherh js[kk oekZ</v>
      </c>
      <c r="C4069" s="1121"/>
      <c r="D4069" s="1066"/>
      <c r="E4069" s="1067"/>
      <c r="F4069" s="1124" t="str">
        <f>IF(details!$E$4="","",details!$E$4)</f>
        <v>Jh jk/ks';ke tk'kh</v>
      </c>
      <c r="G4069" s="1124"/>
      <c r="H4069" s="1125"/>
    </row>
    <row r="4070" spans="1:8" ht="17" customHeight="1">
      <c r="A4070" s="1123" t="s">
        <v>608</v>
      </c>
      <c r="B4070" s="1124"/>
      <c r="C4070" s="1124"/>
      <c r="D4070" s="1064" t="s">
        <v>609</v>
      </c>
      <c r="E4070" s="1064"/>
      <c r="F4070" s="1124" t="s">
        <v>610</v>
      </c>
      <c r="G4070" s="1124"/>
      <c r="H4070" s="1125"/>
    </row>
    <row r="4071" spans="1:8" ht="17" customHeight="1">
      <c r="A4071" s="1082" t="s">
        <v>619</v>
      </c>
      <c r="B4071" s="1083"/>
      <c r="C4071" s="1083"/>
      <c r="D4071" s="1083"/>
      <c r="E4071" s="1083"/>
      <c r="F4071" s="1083"/>
      <c r="G4071" s="1083"/>
      <c r="H4071" s="1084"/>
    </row>
    <row r="4072" spans="1:8" ht="17" customHeight="1">
      <c r="A4072" s="339"/>
      <c r="B4072" s="369" t="s">
        <v>579</v>
      </c>
      <c r="C4072" s="1077" t="str">
        <f>IF('statement of marks'!H99="","",'statement of marks'!H99)</f>
        <v>v 093</v>
      </c>
      <c r="D4072" s="1077"/>
      <c r="E4072" s="1077"/>
      <c r="F4072" s="1077"/>
      <c r="G4072" s="1077"/>
      <c r="H4072" s="1078"/>
    </row>
    <row r="4073" spans="1:8" ht="17" customHeight="1">
      <c r="A4073" s="339"/>
      <c r="B4073" s="369" t="s">
        <v>580</v>
      </c>
      <c r="C4073" s="1077" t="str">
        <f>IF('statement of marks'!I99="","",'statement of marks'!I99)</f>
        <v>c 093</v>
      </c>
      <c r="D4073" s="1077"/>
      <c r="E4073" s="1077"/>
      <c r="F4073" s="1077"/>
      <c r="G4073" s="1077"/>
      <c r="H4073" s="1078"/>
    </row>
    <row r="4074" spans="1:8" ht="17" customHeight="1">
      <c r="A4074" s="339"/>
      <c r="B4074" s="369" t="s">
        <v>581</v>
      </c>
      <c r="C4074" s="1077" t="str">
        <f>IF('statement of marks'!J99="","",'statement of marks'!J99)</f>
        <v>l 093</v>
      </c>
      <c r="D4074" s="1077"/>
      <c r="E4074" s="1077"/>
      <c r="F4074" s="1077"/>
      <c r="G4074" s="1077"/>
      <c r="H4074" s="1078"/>
    </row>
    <row r="4075" spans="1:8" ht="17" customHeight="1">
      <c r="A4075" s="339"/>
      <c r="B4075" s="369" t="s">
        <v>587</v>
      </c>
      <c r="C4075" s="533" t="str">
        <f>IF('statement of marks'!F99="","",'statement of marks'!F99)</f>
        <v/>
      </c>
      <c r="D4075" s="534" t="s">
        <v>622</v>
      </c>
      <c r="E4075" s="1117" t="str">
        <f>IF('statement of marks'!G99="","",'statement of marks'!G99)</f>
        <v/>
      </c>
      <c r="F4075" s="1117"/>
      <c r="G4075" s="1117"/>
      <c r="H4075" s="1118"/>
    </row>
    <row r="4076" spans="1:8" ht="17" customHeight="1">
      <c r="A4076" s="339"/>
      <c r="B4076" s="369" t="s">
        <v>584</v>
      </c>
      <c r="C4076" s="535" t="s">
        <v>612</v>
      </c>
      <c r="D4076" s="536" t="s">
        <v>613</v>
      </c>
      <c r="E4076" s="536" t="s">
        <v>614</v>
      </c>
      <c r="F4076" s="536" t="s">
        <v>615</v>
      </c>
      <c r="G4076" s="536" t="s">
        <v>616</v>
      </c>
      <c r="H4076" s="341"/>
    </row>
    <row r="4077" spans="1:8" ht="17" customHeight="1">
      <c r="A4077" s="339"/>
      <c r="B4077" s="368" t="s">
        <v>617</v>
      </c>
      <c r="C4077" s="537" t="str">
        <f>IF(AND('statement of marks'!$D$3=1,'statement of marks'!ER99="mRrh.kZ"),'statement of marks'!$F$3,"")</f>
        <v/>
      </c>
      <c r="D4077" s="537" t="str">
        <f>IF(AND('statement of marks'!$D$3=2,'statement of marks'!ER99="mRrh.kZ"),'statement of marks'!$F$3,"")</f>
        <v/>
      </c>
      <c r="E4077" s="537" t="str">
        <f>IF(AND('statement of marks'!$D$3=3,'statement of marks'!ER99="mRrh.kZ"),'statement of marks'!$F$3,"")</f>
        <v/>
      </c>
      <c r="F4077" s="537" t="str">
        <f>IF(AND('statement of marks'!$D$3=4,'statement of marks'!ER99="mRrh.kZ"),'statement of marks'!$F$3,"")</f>
        <v/>
      </c>
      <c r="G4077" s="537" t="str">
        <f>IF(AND('statement of marks'!$D$3=5,'statement of marks'!ER99="mRrh.kZ"),'statement of marks'!$F$3,"")</f>
        <v/>
      </c>
      <c r="H4077" s="341"/>
    </row>
    <row r="4078" spans="1:8" ht="17" customHeight="1">
      <c r="A4078" s="339"/>
      <c r="B4078" s="368" t="str">
        <f>'statement of marks'!$DQ$5</f>
        <v>fgUnh</v>
      </c>
      <c r="C4078" s="538"/>
      <c r="D4078" s="539"/>
      <c r="E4078" s="540" t="str">
        <f>IF(OR('statement of marks'!$DS99="",E4077=""),"",'statement of marks'!$DS99)</f>
        <v/>
      </c>
      <c r="F4078" s="540" t="str">
        <f>IF(OR('statement of marks'!$DS99="",F4077=""),"",'statement of marks'!$DS99)</f>
        <v/>
      </c>
      <c r="G4078" s="540" t="str">
        <f>IF(OR('statement of marks'!$DS99="",G4077=""),"",'statement of marks'!$DS99)</f>
        <v/>
      </c>
      <c r="H4078" s="341"/>
    </row>
    <row r="4079" spans="1:8" ht="17" customHeight="1">
      <c r="A4079" s="339"/>
      <c r="B4079" s="549" t="str">
        <f>'statement of marks'!$DW$5</f>
        <v>mnwZ</v>
      </c>
      <c r="C4079" s="538"/>
      <c r="D4079" s="539"/>
      <c r="E4079" s="540" t="str">
        <f>IF(OR('statement of marks'!$DY99="",E4077=""),"",'statement of marks'!$DY99)</f>
        <v/>
      </c>
      <c r="F4079" s="540" t="str">
        <f>IF(OR('statement of marks'!$DY99="",F4077=""),"",'statement of marks'!$DY99)</f>
        <v/>
      </c>
      <c r="G4079" s="540" t="str">
        <f>IF(OR('statement of marks'!$DY99="",G4077=""),"",'statement of marks'!$DY99)</f>
        <v/>
      </c>
      <c r="H4079" s="341"/>
    </row>
    <row r="4080" spans="1:8" ht="17" customHeight="1">
      <c r="A4080" s="339"/>
      <c r="B4080" s="368" t="str">
        <f>'statement of marks'!$DT$5</f>
        <v>vaxszth</v>
      </c>
      <c r="C4080" s="538"/>
      <c r="D4080" s="539"/>
      <c r="E4080" s="540" t="str">
        <f>IF(OR('statement of marks'!$DV99="",E4077=""),"",'statement of marks'!$DV99)</f>
        <v/>
      </c>
      <c r="F4080" s="540" t="str">
        <f>IF(OR('statement of marks'!$DV99="",F4077=""),"",'statement of marks'!$DV99)</f>
        <v/>
      </c>
      <c r="G4080" s="540" t="str">
        <f>IF(OR('statement of marks'!$DV99="",G4077=""),"",'statement of marks'!$DV99)</f>
        <v/>
      </c>
      <c r="H4080" s="341"/>
    </row>
    <row r="4081" spans="1:8" ht="17" customHeight="1">
      <c r="A4081" s="339"/>
      <c r="B4081" s="368" t="str">
        <f>'statement of marks'!$DZ$5</f>
        <v>xf.kr</v>
      </c>
      <c r="C4081" s="538"/>
      <c r="D4081" s="539"/>
      <c r="E4081" s="540" t="str">
        <f>IF(OR('statement of marks'!$EB99="",E4077=""),"",'statement of marks'!$EB99)</f>
        <v/>
      </c>
      <c r="F4081" s="540" t="str">
        <f>IF(OR('statement of marks'!$EB99="",F4077=""),"",'statement of marks'!$EB99)</f>
        <v/>
      </c>
      <c r="G4081" s="540" t="str">
        <f>IF(OR('statement of marks'!$EB99="",G4077=""),"",'statement of marks'!$EB99)</f>
        <v/>
      </c>
      <c r="H4081" s="341"/>
    </row>
    <row r="4082" spans="1:8" ht="17" customHeight="1">
      <c r="A4082" s="339"/>
      <c r="B4082" s="368" t="str">
        <f>'statement of marks'!$EC$5</f>
        <v>Ik;kZoj.k v/;;u</v>
      </c>
      <c r="C4082" s="538"/>
      <c r="D4082" s="539"/>
      <c r="E4082" s="540" t="str">
        <f>IF(OR('statement of marks'!$EE99="",E4078=""),"",'statement of marks'!$EE99)</f>
        <v/>
      </c>
      <c r="F4082" s="540" t="str">
        <f>IF(OR('statement of marks'!$EE99="",F4078=""),"",'statement of marks'!$EE99)</f>
        <v/>
      </c>
      <c r="G4082" s="540" t="str">
        <f>IF(OR('statement of marks'!$EE99="",G4078=""),"",'statement of marks'!$EE99)</f>
        <v/>
      </c>
      <c r="H4082" s="341"/>
    </row>
    <row r="4083" spans="1:8" ht="17" customHeight="1">
      <c r="A4083" s="339"/>
      <c r="B4083" s="368" t="str">
        <f>'statement of marks'!$EF$5</f>
        <v>dk;kZuqHko</v>
      </c>
      <c r="C4083" s="538"/>
      <c r="D4083" s="539"/>
      <c r="E4083" s="540" t="str">
        <f>IF(OR('statement of marks'!$EH99="",E4077=""),"",'statement of marks'!$EH99)</f>
        <v/>
      </c>
      <c r="F4083" s="540" t="str">
        <f>IF(OR('statement of marks'!$EH99="",F4077=""),"",'statement of marks'!$EH99)</f>
        <v/>
      </c>
      <c r="G4083" s="540" t="str">
        <f>IF(OR('statement of marks'!$EH99="",G4077=""),"",'statement of marks'!$EH99)</f>
        <v/>
      </c>
      <c r="H4083" s="341"/>
    </row>
    <row r="4084" spans="1:8" ht="17" customHeight="1">
      <c r="A4084" s="339"/>
      <c r="B4084" s="368" t="str">
        <f>'statement of marks'!$EI$5</f>
        <v>dyk f'k{kk</v>
      </c>
      <c r="C4084" s="538"/>
      <c r="D4084" s="539"/>
      <c r="E4084" s="541" t="str">
        <f>IF(OR('statement of marks'!$EK99="",E4077=""),"",'statement of marks'!$EK99)</f>
        <v/>
      </c>
      <c r="F4084" s="541" t="str">
        <f>IF(OR('statement of marks'!$EK99="",F4077=""),"",'statement of marks'!$EK99)</f>
        <v/>
      </c>
      <c r="G4084" s="541" t="str">
        <f>IF(OR('statement of marks'!$EK99="",G4077=""),"",'statement of marks'!$EK99)</f>
        <v/>
      </c>
      <c r="H4084" s="341"/>
    </row>
    <row r="4085" spans="1:8" ht="17" customHeight="1">
      <c r="A4085" s="339"/>
      <c r="B4085" s="342" t="s">
        <v>649</v>
      </c>
      <c r="C4085" s="542" t="str">
        <f>C4077</f>
        <v/>
      </c>
      <c r="D4085" s="542" t="str">
        <f>D4077</f>
        <v/>
      </c>
      <c r="E4085" s="542" t="str">
        <f>E4077</f>
        <v/>
      </c>
      <c r="F4085" s="542" t="str">
        <f>F4077</f>
        <v/>
      </c>
      <c r="G4085" s="542" t="str">
        <f>G4077</f>
        <v/>
      </c>
      <c r="H4085" s="341"/>
    </row>
    <row r="4086" spans="1:8" ht="17" customHeight="1">
      <c r="A4086" s="339"/>
      <c r="B4086" s="368" t="str">
        <f>'statement of marks'!$EP$5</f>
        <v>Nk= mifLFkfr</v>
      </c>
      <c r="C4086" s="543"/>
      <c r="D4086" s="543"/>
      <c r="E4086" s="544" t="str">
        <f>IF(OR('statement of marks'!$EP99="",E4077=""),"",'statement of marks'!$EP99)</f>
        <v/>
      </c>
      <c r="F4086" s="544" t="str">
        <f>IF(OR('statement of marks'!$EP99="",F4077=""),"",'statement of marks'!$EP99)</f>
        <v/>
      </c>
      <c r="G4086" s="544" t="str">
        <f>IF(OR('statement of marks'!$EP99="",G4077=""),"",'statement of marks'!$EP99)</f>
        <v/>
      </c>
      <c r="H4086" s="341"/>
    </row>
    <row r="4087" spans="1:8" ht="17" customHeight="1">
      <c r="A4087" s="339"/>
      <c r="B4087" s="368" t="str">
        <f>'statement of marks'!$EO$5</f>
        <v>dqy ehfVax</v>
      </c>
      <c r="C4087" s="545"/>
      <c r="D4087" s="545"/>
      <c r="E4087" s="545" t="str">
        <f>IF(OR('statement of marks'!$EO99="",E4077=""),"",'statement of marks'!$EO99)</f>
        <v/>
      </c>
      <c r="F4087" s="545" t="str">
        <f>IF(OR('statement of marks'!$EO99="",F4077=""),"",'statement of marks'!$EO99)</f>
        <v/>
      </c>
      <c r="G4087" s="545" t="str">
        <f>IF(OR('statement of marks'!$EO99="",G4077=""),"",'statement of marks'!$EO99)</f>
        <v/>
      </c>
      <c r="H4087" s="341"/>
    </row>
    <row r="4088" spans="1:8" ht="17" customHeight="1">
      <c r="A4088" s="339"/>
      <c r="B4088" s="368" t="s">
        <v>620</v>
      </c>
      <c r="C4088" s="545" t="str">
        <f>IF(OR(C4086="",C4087=""),"",C4086/C4087*100)</f>
        <v/>
      </c>
      <c r="D4088" s="545" t="str">
        <f t="shared" ref="D4088:G4088" si="95">IF(OR(D4086="",D4087=""),"",D4086/D4087*100)</f>
        <v/>
      </c>
      <c r="E4088" s="545" t="str">
        <f t="shared" si="95"/>
        <v/>
      </c>
      <c r="F4088" s="545" t="str">
        <f t="shared" si="95"/>
        <v/>
      </c>
      <c r="G4088" s="545" t="str">
        <f t="shared" si="95"/>
        <v/>
      </c>
      <c r="H4088" s="341"/>
    </row>
    <row r="4089" spans="1:8" ht="17" customHeight="1">
      <c r="A4089" s="339"/>
      <c r="B4089" s="368" t="s">
        <v>621</v>
      </c>
      <c r="C4089" s="545"/>
      <c r="D4089" s="545"/>
      <c r="E4089" s="545"/>
      <c r="F4089" s="545"/>
      <c r="G4089" s="545"/>
      <c r="H4089" s="341"/>
    </row>
    <row r="4090" spans="1:8" ht="17" customHeight="1">
      <c r="A4090" s="339"/>
      <c r="B4090" s="369" t="s">
        <v>618</v>
      </c>
      <c r="C4090" s="1126" t="str">
        <f>IF('statement of marks'!EY99="","",'statement of marks'!EY99)</f>
        <v/>
      </c>
      <c r="D4090" s="1127"/>
      <c r="E4090" s="1127"/>
      <c r="F4090" s="1127"/>
      <c r="G4090" s="1127"/>
      <c r="H4090" s="1128"/>
    </row>
    <row r="4091" spans="1:8" ht="17" customHeight="1">
      <c r="A4091" s="1098"/>
      <c r="B4091" s="1099"/>
      <c r="C4091" s="1090"/>
      <c r="D4091" s="1090"/>
      <c r="E4091" s="1090"/>
      <c r="F4091" s="1091"/>
      <c r="G4091" s="1091"/>
      <c r="H4091" s="1092"/>
    </row>
    <row r="4092" spans="1:8" ht="17" customHeight="1" thickBot="1">
      <c r="A4092" s="1096" t="s">
        <v>623</v>
      </c>
      <c r="B4092" s="1097"/>
      <c r="C4092" s="1102" t="s">
        <v>73</v>
      </c>
      <c r="D4092" s="1102"/>
      <c r="E4092" s="1102"/>
      <c r="F4092" s="1103" t="s">
        <v>624</v>
      </c>
      <c r="G4092" s="1103"/>
      <c r="H4092" s="1104"/>
    </row>
    <row r="4093" spans="1:8" ht="17" customHeight="1">
      <c r="A4093" s="1079" t="s">
        <v>592</v>
      </c>
      <c r="B4093" s="1080"/>
      <c r="C4093" s="1080"/>
      <c r="D4093" s="1080"/>
      <c r="E4093" s="1080"/>
      <c r="F4093" s="1080"/>
      <c r="G4093" s="1080"/>
      <c r="H4093" s="1081"/>
    </row>
    <row r="4094" spans="1:8" ht="17" customHeight="1">
      <c r="A4094" s="1082" t="s">
        <v>611</v>
      </c>
      <c r="B4094" s="1083"/>
      <c r="C4094" s="1083"/>
      <c r="D4094" s="1083"/>
      <c r="E4094" s="1083"/>
      <c r="F4094" s="1083"/>
      <c r="G4094" s="1083"/>
      <c r="H4094" s="1084"/>
    </row>
    <row r="4095" spans="1:8" ht="17" customHeight="1">
      <c r="A4095" s="339"/>
      <c r="B4095" s="1085" t="s">
        <v>74</v>
      </c>
      <c r="C4095" s="1085"/>
      <c r="D4095" s="527">
        <f>YEAR(details!F100)</f>
        <v>1900</v>
      </c>
      <c r="E4095" s="528" t="s">
        <v>594</v>
      </c>
      <c r="F4095" s="527" t="str">
        <f>'statement of marks'!$F$3</f>
        <v>2015-16</v>
      </c>
      <c r="G4095" s="1085" t="s">
        <v>595</v>
      </c>
      <c r="H4095" s="1086"/>
    </row>
    <row r="4096" spans="1:8" ht="17" customHeight="1">
      <c r="A4096" s="339"/>
      <c r="B4096" s="1062" t="s">
        <v>593</v>
      </c>
      <c r="C4096" s="1063"/>
      <c r="D4096" s="1077" t="str">
        <f>'statement of marks'!$A$1</f>
        <v>jk- ck- ek/;fed fo|ky; uohu] fuEckgsM+k</v>
      </c>
      <c r="E4096" s="1077"/>
      <c r="F4096" s="1077"/>
      <c r="G4096" s="1077"/>
      <c r="H4096" s="1078"/>
    </row>
    <row r="4097" spans="1:8" ht="17" customHeight="1">
      <c r="A4097" s="339"/>
      <c r="B4097" s="1062" t="str">
        <f>'statement of marks'!$H$3</f>
        <v>fo|ky; dk Mk;l dksM+ →</v>
      </c>
      <c r="C4097" s="1063"/>
      <c r="D4097" s="1073" t="str">
        <f>'statement of marks'!$I$3</f>
        <v>00001</v>
      </c>
      <c r="E4097" s="1074"/>
      <c r="F4097" s="1075"/>
      <c r="G4097" s="1075"/>
      <c r="H4097" s="1076"/>
    </row>
    <row r="4098" spans="1:8" ht="17" customHeight="1">
      <c r="A4098" s="339"/>
      <c r="B4098" s="1062" t="s">
        <v>579</v>
      </c>
      <c r="C4098" s="1063"/>
      <c r="D4098" s="1077" t="str">
        <f>IF('statement of marks'!H100="","",'statement of marks'!H100)</f>
        <v>v 094</v>
      </c>
      <c r="E4098" s="1077"/>
      <c r="F4098" s="1077"/>
      <c r="G4098" s="1077"/>
      <c r="H4098" s="1078"/>
    </row>
    <row r="4099" spans="1:8" ht="17" customHeight="1">
      <c r="A4099" s="339"/>
      <c r="B4099" s="1062" t="s">
        <v>596</v>
      </c>
      <c r="C4099" s="1063"/>
      <c r="D4099" s="529" t="str">
        <f>IF('statement of marks'!C100="B","Nk=",IF('statement of marks'!C100="G","Nk=k",""))</f>
        <v/>
      </c>
      <c r="E4099" s="529" t="s">
        <v>585</v>
      </c>
      <c r="F4099" s="1111" t="str">
        <f>IF('statement of marks'!B100="","",'statement of marks'!B100)</f>
        <v/>
      </c>
      <c r="G4099" s="1111"/>
      <c r="H4099" s="1112"/>
    </row>
    <row r="4100" spans="1:8" ht="17" customHeight="1">
      <c r="A4100" s="339"/>
      <c r="B4100" s="1062" t="s">
        <v>581</v>
      </c>
      <c r="C4100" s="1063"/>
      <c r="D4100" s="1077" t="str">
        <f>IF('statement of marks'!J100="","",'statement of marks'!J100)</f>
        <v>l 094</v>
      </c>
      <c r="E4100" s="1077"/>
      <c r="F4100" s="1077"/>
      <c r="G4100" s="1077"/>
      <c r="H4100" s="1078"/>
    </row>
    <row r="4101" spans="1:8" ht="17" customHeight="1">
      <c r="A4101" s="339"/>
      <c r="B4101" s="1062" t="s">
        <v>580</v>
      </c>
      <c r="C4101" s="1063"/>
      <c r="D4101" s="1077" t="str">
        <f>IF('statement of marks'!I100="","",'statement of marks'!I100)</f>
        <v>c 094</v>
      </c>
      <c r="E4101" s="1077"/>
      <c r="F4101" s="1077"/>
      <c r="G4101" s="1077"/>
      <c r="H4101" s="1078"/>
    </row>
    <row r="4102" spans="1:8" ht="17" customHeight="1">
      <c r="A4102" s="339"/>
      <c r="B4102" s="1062" t="s">
        <v>598</v>
      </c>
      <c r="C4102" s="1063"/>
      <c r="D4102" s="1077" t="str">
        <f>IF(details!M100="","",details!M100)</f>
        <v/>
      </c>
      <c r="E4102" s="1077"/>
      <c r="F4102" s="1077"/>
      <c r="G4102" s="1077"/>
      <c r="H4102" s="1078"/>
    </row>
    <row r="4103" spans="1:8" ht="17" customHeight="1">
      <c r="A4103" s="339"/>
      <c r="B4103" s="1062" t="s">
        <v>648</v>
      </c>
      <c r="C4103" s="1063"/>
      <c r="D4103" s="1077" t="str">
        <f>IF(details!N100="","",details!N100)</f>
        <v/>
      </c>
      <c r="E4103" s="1077"/>
      <c r="F4103" s="1077"/>
      <c r="G4103" s="1077"/>
      <c r="H4103" s="1078"/>
    </row>
    <row r="4104" spans="1:8" ht="17" customHeight="1">
      <c r="A4104" s="339"/>
      <c r="B4104" s="1062" t="s">
        <v>71</v>
      </c>
      <c r="C4104" s="1063"/>
      <c r="D4104" s="530">
        <f>'statement of marks'!$D$3</f>
        <v>3</v>
      </c>
      <c r="E4104" s="531" t="s">
        <v>583</v>
      </c>
      <c r="F4104" s="530" t="str">
        <f>IF('statement of marks'!E100="","",'statement of marks'!E100)</f>
        <v/>
      </c>
      <c r="G4104" s="531" t="s">
        <v>597</v>
      </c>
      <c r="H4104" s="340" t="str">
        <f>IF(details!F100="","",details!F100)</f>
        <v/>
      </c>
    </row>
    <row r="4105" spans="1:8" ht="17" customHeight="1">
      <c r="A4105" s="339"/>
      <c r="B4105" s="1062" t="s">
        <v>587</v>
      </c>
      <c r="C4105" s="1063"/>
      <c r="D4105" s="1115" t="str">
        <f>IF('statement of marks'!F100="","",'statement of marks'!F100)</f>
        <v/>
      </c>
      <c r="E4105" s="1115"/>
      <c r="F4105" s="1115"/>
      <c r="G4105" s="1115"/>
      <c r="H4105" s="1116"/>
    </row>
    <row r="4106" spans="1:8" ht="17" customHeight="1">
      <c r="A4106" s="339"/>
      <c r="B4106" s="1062" t="s">
        <v>588</v>
      </c>
      <c r="C4106" s="1063"/>
      <c r="D4106" s="1117" t="str">
        <f>IF('statement of marks'!G100="","",'statement of marks'!G100)</f>
        <v/>
      </c>
      <c r="E4106" s="1117"/>
      <c r="F4106" s="1117"/>
      <c r="G4106" s="1117"/>
      <c r="H4106" s="1118"/>
    </row>
    <row r="4107" spans="1:8" ht="17" customHeight="1">
      <c r="A4107" s="339"/>
      <c r="B4107" s="1087" t="s">
        <v>599</v>
      </c>
      <c r="C4107" s="1088"/>
      <c r="D4107" s="1088"/>
      <c r="E4107" s="1089"/>
      <c r="F4107" s="1119" t="str">
        <f>IF(details!P100="","",details!P100)</f>
        <v/>
      </c>
      <c r="G4107" s="1119"/>
      <c r="H4107" s="1120"/>
    </row>
    <row r="4108" spans="1:8" ht="17" customHeight="1">
      <c r="A4108" s="339"/>
      <c r="B4108" s="1062" t="s">
        <v>603</v>
      </c>
      <c r="C4108" s="1063"/>
      <c r="D4108" s="1077" t="str">
        <f>IF(details!L100="","",details!L100)</f>
        <v>Ik 094</v>
      </c>
      <c r="E4108" s="1077"/>
      <c r="F4108" s="1077"/>
      <c r="G4108" s="1077"/>
      <c r="H4108" s="1078"/>
    </row>
    <row r="4109" spans="1:8" ht="17" customHeight="1">
      <c r="A4109" s="339"/>
      <c r="B4109" s="1062" t="s">
        <v>604</v>
      </c>
      <c r="C4109" s="1063"/>
      <c r="D4109" s="1077" t="str">
        <f>IF(details!O100="","",details!O100)</f>
        <v/>
      </c>
      <c r="E4109" s="1077"/>
      <c r="F4109" s="1077"/>
      <c r="G4109" s="1077"/>
      <c r="H4109" s="1078"/>
    </row>
    <row r="4110" spans="1:8" ht="17" customHeight="1">
      <c r="A4110" s="339"/>
      <c r="B4110" s="1062" t="s">
        <v>605</v>
      </c>
      <c r="C4110" s="1063"/>
      <c r="D4110" s="532" t="str">
        <f>IF('statement of marks'!ER100="mRrh.kZ",'statement of marks'!$D$3,"")</f>
        <v/>
      </c>
      <c r="E4110" s="1065" t="s">
        <v>606</v>
      </c>
      <c r="F4110" s="1065"/>
      <c r="G4110" s="1113" t="str">
        <f>IF(D4110="","",D4110+1)</f>
        <v/>
      </c>
      <c r="H4110" s="1114"/>
    </row>
    <row r="4111" spans="1:8" ht="17" customHeight="1">
      <c r="A4111" s="339"/>
      <c r="B4111" s="1062" t="s">
        <v>607</v>
      </c>
      <c r="C4111" s="1063"/>
      <c r="D4111" s="1129">
        <f>IF(details!$L$4="","",details!$L$4)</f>
        <v>42460</v>
      </c>
      <c r="E4111" s="1130"/>
      <c r="F4111" s="1121"/>
      <c r="G4111" s="1121"/>
      <c r="H4111" s="1122"/>
    </row>
    <row r="4112" spans="1:8" ht="17" customHeight="1">
      <c r="A4112" s="339"/>
      <c r="B4112" s="1121"/>
      <c r="C4112" s="1121"/>
      <c r="D4112" s="1066"/>
      <c r="E4112" s="1067"/>
      <c r="F4112" s="1124"/>
      <c r="G4112" s="1124"/>
      <c r="H4112" s="1125"/>
    </row>
    <row r="4113" spans="1:8" ht="17" customHeight="1">
      <c r="A4113" s="339"/>
      <c r="B4113" s="1121" t="str">
        <f>IF(details!$H$4="","",details!$H$4)</f>
        <v>Jherh js[kk oekZ</v>
      </c>
      <c r="C4113" s="1121"/>
      <c r="D4113" s="1066"/>
      <c r="E4113" s="1067"/>
      <c r="F4113" s="1124" t="str">
        <f>IF(details!$E$4="","",details!$E$4)</f>
        <v>Jh jk/ks';ke tk'kh</v>
      </c>
      <c r="G4113" s="1124"/>
      <c r="H4113" s="1125"/>
    </row>
    <row r="4114" spans="1:8" ht="17" customHeight="1">
      <c r="A4114" s="1123" t="s">
        <v>608</v>
      </c>
      <c r="B4114" s="1124"/>
      <c r="C4114" s="1124"/>
      <c r="D4114" s="1064" t="s">
        <v>609</v>
      </c>
      <c r="E4114" s="1064"/>
      <c r="F4114" s="1124" t="s">
        <v>610</v>
      </c>
      <c r="G4114" s="1124"/>
      <c r="H4114" s="1125"/>
    </row>
    <row r="4115" spans="1:8" ht="17" customHeight="1">
      <c r="A4115" s="1082" t="s">
        <v>619</v>
      </c>
      <c r="B4115" s="1083"/>
      <c r="C4115" s="1083"/>
      <c r="D4115" s="1083"/>
      <c r="E4115" s="1083"/>
      <c r="F4115" s="1083"/>
      <c r="G4115" s="1083"/>
      <c r="H4115" s="1084"/>
    </row>
    <row r="4116" spans="1:8" ht="17" customHeight="1">
      <c r="A4116" s="339"/>
      <c r="B4116" s="369" t="s">
        <v>579</v>
      </c>
      <c r="C4116" s="1077" t="str">
        <f>IF('statement of marks'!H100="","",'statement of marks'!H100)</f>
        <v>v 094</v>
      </c>
      <c r="D4116" s="1077"/>
      <c r="E4116" s="1077"/>
      <c r="F4116" s="1077"/>
      <c r="G4116" s="1077"/>
      <c r="H4116" s="1078"/>
    </row>
    <row r="4117" spans="1:8" ht="17" customHeight="1">
      <c r="A4117" s="339"/>
      <c r="B4117" s="369" t="s">
        <v>580</v>
      </c>
      <c r="C4117" s="1077" t="str">
        <f>IF('statement of marks'!I100="","",'statement of marks'!I100)</f>
        <v>c 094</v>
      </c>
      <c r="D4117" s="1077"/>
      <c r="E4117" s="1077"/>
      <c r="F4117" s="1077"/>
      <c r="G4117" s="1077"/>
      <c r="H4117" s="1078"/>
    </row>
    <row r="4118" spans="1:8" ht="17" customHeight="1">
      <c r="A4118" s="339"/>
      <c r="B4118" s="369" t="s">
        <v>581</v>
      </c>
      <c r="C4118" s="1077" t="str">
        <f>IF('statement of marks'!J100="","",'statement of marks'!J100)</f>
        <v>l 094</v>
      </c>
      <c r="D4118" s="1077"/>
      <c r="E4118" s="1077"/>
      <c r="F4118" s="1077"/>
      <c r="G4118" s="1077"/>
      <c r="H4118" s="1078"/>
    </row>
    <row r="4119" spans="1:8" ht="17" customHeight="1">
      <c r="A4119" s="339"/>
      <c r="B4119" s="369" t="s">
        <v>587</v>
      </c>
      <c r="C4119" s="533" t="str">
        <f>IF('statement of marks'!F100="","",'statement of marks'!F100)</f>
        <v/>
      </c>
      <c r="D4119" s="534" t="s">
        <v>622</v>
      </c>
      <c r="E4119" s="1117" t="str">
        <f>IF('statement of marks'!G100="","",'statement of marks'!G100)</f>
        <v/>
      </c>
      <c r="F4119" s="1117"/>
      <c r="G4119" s="1117"/>
      <c r="H4119" s="1118"/>
    </row>
    <row r="4120" spans="1:8" ht="17" customHeight="1">
      <c r="A4120" s="339"/>
      <c r="B4120" s="369" t="s">
        <v>584</v>
      </c>
      <c r="C4120" s="535" t="s">
        <v>612</v>
      </c>
      <c r="D4120" s="536" t="s">
        <v>613</v>
      </c>
      <c r="E4120" s="536" t="s">
        <v>614</v>
      </c>
      <c r="F4120" s="536" t="s">
        <v>615</v>
      </c>
      <c r="G4120" s="536" t="s">
        <v>616</v>
      </c>
      <c r="H4120" s="341"/>
    </row>
    <row r="4121" spans="1:8" ht="17" customHeight="1">
      <c r="A4121" s="339"/>
      <c r="B4121" s="368" t="s">
        <v>617</v>
      </c>
      <c r="C4121" s="537" t="str">
        <f>IF(AND('statement of marks'!$D$3=1,'statement of marks'!ER100="mRrh.kZ"),'statement of marks'!$F$3,"")</f>
        <v/>
      </c>
      <c r="D4121" s="537" t="str">
        <f>IF(AND('statement of marks'!$D$3=2,'statement of marks'!ER100="mRrh.kZ"),'statement of marks'!$F$3,"")</f>
        <v/>
      </c>
      <c r="E4121" s="537" t="str">
        <f>IF(AND('statement of marks'!$D$3=3,'statement of marks'!ER100="mRrh.kZ"),'statement of marks'!$F$3,"")</f>
        <v/>
      </c>
      <c r="F4121" s="537" t="str">
        <f>IF(AND('statement of marks'!$D$3=4,'statement of marks'!ER100="mRrh.kZ"),'statement of marks'!$F$3,"")</f>
        <v/>
      </c>
      <c r="G4121" s="537" t="str">
        <f>IF(AND('statement of marks'!$D$3=5,'statement of marks'!ER100="mRrh.kZ"),'statement of marks'!$F$3,"")</f>
        <v/>
      </c>
      <c r="H4121" s="341"/>
    </row>
    <row r="4122" spans="1:8" ht="17" customHeight="1">
      <c r="A4122" s="339"/>
      <c r="B4122" s="368" t="str">
        <f>'statement of marks'!$DQ$5</f>
        <v>fgUnh</v>
      </c>
      <c r="C4122" s="538"/>
      <c r="D4122" s="539"/>
      <c r="E4122" s="540" t="str">
        <f>IF(OR('statement of marks'!$DS100="",E4121=""),"",'statement of marks'!$DS100)</f>
        <v/>
      </c>
      <c r="F4122" s="540" t="str">
        <f>IF(OR('statement of marks'!$DS100="",F4121=""),"",'statement of marks'!$DS100)</f>
        <v/>
      </c>
      <c r="G4122" s="540" t="str">
        <f>IF(OR('statement of marks'!$DS100="",G4121=""),"",'statement of marks'!$DS100)</f>
        <v/>
      </c>
      <c r="H4122" s="341"/>
    </row>
    <row r="4123" spans="1:8" ht="17" customHeight="1">
      <c r="A4123" s="339"/>
      <c r="B4123" s="549" t="str">
        <f>'statement of marks'!$DW$5</f>
        <v>mnwZ</v>
      </c>
      <c r="C4123" s="538"/>
      <c r="D4123" s="539"/>
      <c r="E4123" s="540" t="str">
        <f>IF(OR('statement of marks'!$DY100="",E4121=""),"",'statement of marks'!$DY100)</f>
        <v/>
      </c>
      <c r="F4123" s="540" t="str">
        <f>IF(OR('statement of marks'!$DY100="",F4121=""),"",'statement of marks'!$DY100)</f>
        <v/>
      </c>
      <c r="G4123" s="540" t="str">
        <f>IF(OR('statement of marks'!$DY100="",G4121=""),"",'statement of marks'!$DY100)</f>
        <v/>
      </c>
      <c r="H4123" s="341"/>
    </row>
    <row r="4124" spans="1:8" ht="17" customHeight="1">
      <c r="A4124" s="339"/>
      <c r="B4124" s="368" t="str">
        <f>'statement of marks'!$DT$5</f>
        <v>vaxszth</v>
      </c>
      <c r="C4124" s="538"/>
      <c r="D4124" s="539"/>
      <c r="E4124" s="540" t="str">
        <f>IF(OR('statement of marks'!$DV100="",E4121=""),"",'statement of marks'!$DV100)</f>
        <v/>
      </c>
      <c r="F4124" s="540" t="str">
        <f>IF(OR('statement of marks'!$DV100="",F4121=""),"",'statement of marks'!$DV100)</f>
        <v/>
      </c>
      <c r="G4124" s="540" t="str">
        <f>IF(OR('statement of marks'!$DV100="",G4121=""),"",'statement of marks'!$DV100)</f>
        <v/>
      </c>
      <c r="H4124" s="341"/>
    </row>
    <row r="4125" spans="1:8" ht="17" customHeight="1">
      <c r="A4125" s="339"/>
      <c r="B4125" s="368" t="str">
        <f>'statement of marks'!$DZ$5</f>
        <v>xf.kr</v>
      </c>
      <c r="C4125" s="538"/>
      <c r="D4125" s="539"/>
      <c r="E4125" s="540" t="str">
        <f>IF(OR('statement of marks'!$EB100="",E4121=""),"",'statement of marks'!$EB100)</f>
        <v/>
      </c>
      <c r="F4125" s="540" t="str">
        <f>IF(OR('statement of marks'!$EB100="",F4121=""),"",'statement of marks'!$EB100)</f>
        <v/>
      </c>
      <c r="G4125" s="540" t="str">
        <f>IF(OR('statement of marks'!$EB100="",G4121=""),"",'statement of marks'!$EB100)</f>
        <v/>
      </c>
      <c r="H4125" s="341"/>
    </row>
    <row r="4126" spans="1:8" ht="17" customHeight="1">
      <c r="A4126" s="339"/>
      <c r="B4126" s="368" t="str">
        <f>'statement of marks'!$EC$5</f>
        <v>Ik;kZoj.k v/;;u</v>
      </c>
      <c r="C4126" s="538"/>
      <c r="D4126" s="539"/>
      <c r="E4126" s="540" t="str">
        <f>IF(OR('statement of marks'!$EE100="",E4122=""),"",'statement of marks'!$EE100)</f>
        <v/>
      </c>
      <c r="F4126" s="540" t="str">
        <f>IF(OR('statement of marks'!$EE100="",F4122=""),"",'statement of marks'!$EE100)</f>
        <v/>
      </c>
      <c r="G4126" s="540" t="str">
        <f>IF(OR('statement of marks'!$EE100="",G4122=""),"",'statement of marks'!$EE100)</f>
        <v/>
      </c>
      <c r="H4126" s="341"/>
    </row>
    <row r="4127" spans="1:8" ht="17" customHeight="1">
      <c r="A4127" s="339"/>
      <c r="B4127" s="368" t="str">
        <f>'statement of marks'!$EF$5</f>
        <v>dk;kZuqHko</v>
      </c>
      <c r="C4127" s="538"/>
      <c r="D4127" s="539"/>
      <c r="E4127" s="540" t="str">
        <f>IF(OR('statement of marks'!$EH100="",E4121=""),"",'statement of marks'!$EH100)</f>
        <v/>
      </c>
      <c r="F4127" s="540" t="str">
        <f>IF(OR('statement of marks'!$EH100="",F4121=""),"",'statement of marks'!$EH100)</f>
        <v/>
      </c>
      <c r="G4127" s="540" t="str">
        <f>IF(OR('statement of marks'!$EH100="",G4121=""),"",'statement of marks'!$EH100)</f>
        <v/>
      </c>
      <c r="H4127" s="341"/>
    </row>
    <row r="4128" spans="1:8" ht="17" customHeight="1">
      <c r="A4128" s="339"/>
      <c r="B4128" s="368" t="str">
        <f>'statement of marks'!$EI$5</f>
        <v>dyk f'k{kk</v>
      </c>
      <c r="C4128" s="538"/>
      <c r="D4128" s="539"/>
      <c r="E4128" s="541" t="str">
        <f>IF(OR('statement of marks'!$EK100="",E4121=""),"",'statement of marks'!$EK100)</f>
        <v/>
      </c>
      <c r="F4128" s="541" t="str">
        <f>IF(OR('statement of marks'!$EK100="",F4121=""),"",'statement of marks'!$EK100)</f>
        <v/>
      </c>
      <c r="G4128" s="541" t="str">
        <f>IF(OR('statement of marks'!$EK100="",G4121=""),"",'statement of marks'!$EK100)</f>
        <v/>
      </c>
      <c r="H4128" s="341"/>
    </row>
    <row r="4129" spans="1:8" ht="17" customHeight="1">
      <c r="A4129" s="339"/>
      <c r="B4129" s="342" t="s">
        <v>649</v>
      </c>
      <c r="C4129" s="542" t="str">
        <f>C4121</f>
        <v/>
      </c>
      <c r="D4129" s="542" t="str">
        <f>D4121</f>
        <v/>
      </c>
      <c r="E4129" s="542" t="str">
        <f>E4121</f>
        <v/>
      </c>
      <c r="F4129" s="542" t="str">
        <f>F4121</f>
        <v/>
      </c>
      <c r="G4129" s="542" t="str">
        <f>G4121</f>
        <v/>
      </c>
      <c r="H4129" s="341"/>
    </row>
    <row r="4130" spans="1:8" ht="17" customHeight="1">
      <c r="A4130" s="339"/>
      <c r="B4130" s="368" t="str">
        <f>'statement of marks'!$EP$5</f>
        <v>Nk= mifLFkfr</v>
      </c>
      <c r="C4130" s="543"/>
      <c r="D4130" s="543"/>
      <c r="E4130" s="544" t="str">
        <f>IF(OR('statement of marks'!$EP100="",E4121=""),"",'statement of marks'!$EP100)</f>
        <v/>
      </c>
      <c r="F4130" s="544" t="str">
        <f>IF(OR('statement of marks'!$EP100="",F4121=""),"",'statement of marks'!$EP100)</f>
        <v/>
      </c>
      <c r="G4130" s="544" t="str">
        <f>IF(OR('statement of marks'!$EP100="",G4121=""),"",'statement of marks'!$EP100)</f>
        <v/>
      </c>
      <c r="H4130" s="341"/>
    </row>
    <row r="4131" spans="1:8" ht="17" customHeight="1">
      <c r="A4131" s="339"/>
      <c r="B4131" s="368" t="str">
        <f>'statement of marks'!$EO$5</f>
        <v>dqy ehfVax</v>
      </c>
      <c r="C4131" s="545"/>
      <c r="D4131" s="545"/>
      <c r="E4131" s="545" t="str">
        <f>IF(OR('statement of marks'!$EO100="",E4121=""),"",'statement of marks'!$EO100)</f>
        <v/>
      </c>
      <c r="F4131" s="545" t="str">
        <f>IF(OR('statement of marks'!$EO100="",F4121=""),"",'statement of marks'!$EO100)</f>
        <v/>
      </c>
      <c r="G4131" s="545" t="str">
        <f>IF(OR('statement of marks'!$EO100="",G4121=""),"",'statement of marks'!$EO100)</f>
        <v/>
      </c>
      <c r="H4131" s="341"/>
    </row>
    <row r="4132" spans="1:8" ht="17" customHeight="1">
      <c r="A4132" s="339"/>
      <c r="B4132" s="368" t="s">
        <v>620</v>
      </c>
      <c r="C4132" s="545" t="str">
        <f>IF(OR(C4130="",C4131=""),"",C4130/C4131*100)</f>
        <v/>
      </c>
      <c r="D4132" s="545" t="str">
        <f t="shared" ref="D4132:G4132" si="96">IF(OR(D4130="",D4131=""),"",D4130/D4131*100)</f>
        <v/>
      </c>
      <c r="E4132" s="545" t="str">
        <f t="shared" si="96"/>
        <v/>
      </c>
      <c r="F4132" s="545" t="str">
        <f t="shared" si="96"/>
        <v/>
      </c>
      <c r="G4132" s="545" t="str">
        <f t="shared" si="96"/>
        <v/>
      </c>
      <c r="H4132" s="341"/>
    </row>
    <row r="4133" spans="1:8" ht="17" customHeight="1">
      <c r="A4133" s="339"/>
      <c r="B4133" s="368" t="s">
        <v>621</v>
      </c>
      <c r="C4133" s="545"/>
      <c r="D4133" s="545"/>
      <c r="E4133" s="545"/>
      <c r="F4133" s="545"/>
      <c r="G4133" s="545"/>
      <c r="H4133" s="341"/>
    </row>
    <row r="4134" spans="1:8" ht="17" customHeight="1">
      <c r="A4134" s="339"/>
      <c r="B4134" s="369" t="s">
        <v>618</v>
      </c>
      <c r="C4134" s="1126" t="str">
        <f>IF('statement of marks'!EY100="","",'statement of marks'!EY100)</f>
        <v/>
      </c>
      <c r="D4134" s="1127"/>
      <c r="E4134" s="1127"/>
      <c r="F4134" s="1127"/>
      <c r="G4134" s="1127"/>
      <c r="H4134" s="1128"/>
    </row>
    <row r="4135" spans="1:8" ht="17" customHeight="1">
      <c r="A4135" s="1098"/>
      <c r="B4135" s="1099"/>
      <c r="C4135" s="1090"/>
      <c r="D4135" s="1090"/>
      <c r="E4135" s="1090"/>
      <c r="F4135" s="1091"/>
      <c r="G4135" s="1091"/>
      <c r="H4135" s="1092"/>
    </row>
    <row r="4136" spans="1:8" ht="17" customHeight="1" thickBot="1">
      <c r="A4136" s="1096" t="s">
        <v>623</v>
      </c>
      <c r="B4136" s="1097"/>
      <c r="C4136" s="1102" t="s">
        <v>73</v>
      </c>
      <c r="D4136" s="1102"/>
      <c r="E4136" s="1102"/>
      <c r="F4136" s="1103" t="s">
        <v>624</v>
      </c>
      <c r="G4136" s="1103"/>
      <c r="H4136" s="1104"/>
    </row>
    <row r="4137" spans="1:8" ht="17" customHeight="1">
      <c r="A4137" s="1079" t="s">
        <v>592</v>
      </c>
      <c r="B4137" s="1080"/>
      <c r="C4137" s="1080"/>
      <c r="D4137" s="1080"/>
      <c r="E4137" s="1080"/>
      <c r="F4137" s="1080"/>
      <c r="G4137" s="1080"/>
      <c r="H4137" s="1081"/>
    </row>
    <row r="4138" spans="1:8" ht="17" customHeight="1">
      <c r="A4138" s="1082" t="s">
        <v>611</v>
      </c>
      <c r="B4138" s="1083"/>
      <c r="C4138" s="1083"/>
      <c r="D4138" s="1083"/>
      <c r="E4138" s="1083"/>
      <c r="F4138" s="1083"/>
      <c r="G4138" s="1083"/>
      <c r="H4138" s="1084"/>
    </row>
    <row r="4139" spans="1:8" ht="17" customHeight="1">
      <c r="A4139" s="339"/>
      <c r="B4139" s="1085" t="s">
        <v>74</v>
      </c>
      <c r="C4139" s="1085"/>
      <c r="D4139" s="527">
        <f>YEAR(details!F101)</f>
        <v>1900</v>
      </c>
      <c r="E4139" s="528" t="s">
        <v>594</v>
      </c>
      <c r="F4139" s="527" t="str">
        <f>'statement of marks'!$F$3</f>
        <v>2015-16</v>
      </c>
      <c r="G4139" s="1085" t="s">
        <v>595</v>
      </c>
      <c r="H4139" s="1086"/>
    </row>
    <row r="4140" spans="1:8" ht="17" customHeight="1">
      <c r="A4140" s="339"/>
      <c r="B4140" s="1062" t="s">
        <v>593</v>
      </c>
      <c r="C4140" s="1063"/>
      <c r="D4140" s="1077" t="str">
        <f>'statement of marks'!$A$1</f>
        <v>jk- ck- ek/;fed fo|ky; uohu] fuEckgsM+k</v>
      </c>
      <c r="E4140" s="1077"/>
      <c r="F4140" s="1077"/>
      <c r="G4140" s="1077"/>
      <c r="H4140" s="1078"/>
    </row>
    <row r="4141" spans="1:8" ht="17" customHeight="1">
      <c r="A4141" s="339"/>
      <c r="B4141" s="1062" t="str">
        <f>'statement of marks'!$H$3</f>
        <v>fo|ky; dk Mk;l dksM+ →</v>
      </c>
      <c r="C4141" s="1063"/>
      <c r="D4141" s="1073" t="str">
        <f>'statement of marks'!$I$3</f>
        <v>00001</v>
      </c>
      <c r="E4141" s="1074"/>
      <c r="F4141" s="1075"/>
      <c r="G4141" s="1075"/>
      <c r="H4141" s="1076"/>
    </row>
    <row r="4142" spans="1:8" ht="17" customHeight="1">
      <c r="A4142" s="339"/>
      <c r="B4142" s="1062" t="s">
        <v>579</v>
      </c>
      <c r="C4142" s="1063"/>
      <c r="D4142" s="1077" t="str">
        <f>IF('statement of marks'!H101="","",'statement of marks'!H101)</f>
        <v>v 095</v>
      </c>
      <c r="E4142" s="1077"/>
      <c r="F4142" s="1077"/>
      <c r="G4142" s="1077"/>
      <c r="H4142" s="1078"/>
    </row>
    <row r="4143" spans="1:8" ht="17" customHeight="1">
      <c r="A4143" s="339"/>
      <c r="B4143" s="1062" t="s">
        <v>596</v>
      </c>
      <c r="C4143" s="1063"/>
      <c r="D4143" s="529" t="str">
        <f>IF('statement of marks'!C101="B","Nk=",IF('statement of marks'!C101="G","Nk=k",""))</f>
        <v/>
      </c>
      <c r="E4143" s="529" t="s">
        <v>585</v>
      </c>
      <c r="F4143" s="1111" t="str">
        <f>IF('statement of marks'!B101="","",'statement of marks'!B101)</f>
        <v/>
      </c>
      <c r="G4143" s="1111"/>
      <c r="H4143" s="1112"/>
    </row>
    <row r="4144" spans="1:8" ht="17" customHeight="1">
      <c r="A4144" s="339"/>
      <c r="B4144" s="1062" t="s">
        <v>581</v>
      </c>
      <c r="C4144" s="1063"/>
      <c r="D4144" s="1077" t="str">
        <f>IF('statement of marks'!J101="","",'statement of marks'!J101)</f>
        <v>l 095</v>
      </c>
      <c r="E4144" s="1077"/>
      <c r="F4144" s="1077"/>
      <c r="G4144" s="1077"/>
      <c r="H4144" s="1078"/>
    </row>
    <row r="4145" spans="1:8" ht="17" customHeight="1">
      <c r="A4145" s="339"/>
      <c r="B4145" s="1062" t="s">
        <v>580</v>
      </c>
      <c r="C4145" s="1063"/>
      <c r="D4145" s="1077" t="str">
        <f>IF('statement of marks'!I101="","",'statement of marks'!I101)</f>
        <v>c 095</v>
      </c>
      <c r="E4145" s="1077"/>
      <c r="F4145" s="1077"/>
      <c r="G4145" s="1077"/>
      <c r="H4145" s="1078"/>
    </row>
    <row r="4146" spans="1:8" ht="17" customHeight="1">
      <c r="A4146" s="339"/>
      <c r="B4146" s="1062" t="s">
        <v>598</v>
      </c>
      <c r="C4146" s="1063"/>
      <c r="D4146" s="1077" t="str">
        <f>IF(details!M101="","",details!M101)</f>
        <v/>
      </c>
      <c r="E4146" s="1077"/>
      <c r="F4146" s="1077"/>
      <c r="G4146" s="1077"/>
      <c r="H4146" s="1078"/>
    </row>
    <row r="4147" spans="1:8" ht="17" customHeight="1">
      <c r="A4147" s="339"/>
      <c r="B4147" s="1062" t="s">
        <v>648</v>
      </c>
      <c r="C4147" s="1063"/>
      <c r="D4147" s="1077" t="str">
        <f>IF(details!N101="","",details!N101)</f>
        <v/>
      </c>
      <c r="E4147" s="1077"/>
      <c r="F4147" s="1077"/>
      <c r="G4147" s="1077"/>
      <c r="H4147" s="1078"/>
    </row>
    <row r="4148" spans="1:8" ht="17" customHeight="1">
      <c r="A4148" s="339"/>
      <c r="B4148" s="1062" t="s">
        <v>71</v>
      </c>
      <c r="C4148" s="1063"/>
      <c r="D4148" s="530">
        <f>'statement of marks'!$D$3</f>
        <v>3</v>
      </c>
      <c r="E4148" s="531" t="s">
        <v>583</v>
      </c>
      <c r="F4148" s="530" t="str">
        <f>IF('statement of marks'!E101="","",'statement of marks'!E101)</f>
        <v/>
      </c>
      <c r="G4148" s="531" t="s">
        <v>597</v>
      </c>
      <c r="H4148" s="340" t="str">
        <f>IF(details!F101="","",details!F101)</f>
        <v/>
      </c>
    </row>
    <row r="4149" spans="1:8" ht="17" customHeight="1">
      <c r="A4149" s="339"/>
      <c r="B4149" s="1062" t="s">
        <v>587</v>
      </c>
      <c r="C4149" s="1063"/>
      <c r="D4149" s="1115" t="str">
        <f>IF('statement of marks'!F101="","",'statement of marks'!F101)</f>
        <v/>
      </c>
      <c r="E4149" s="1115"/>
      <c r="F4149" s="1115"/>
      <c r="G4149" s="1115"/>
      <c r="H4149" s="1116"/>
    </row>
    <row r="4150" spans="1:8" ht="17" customHeight="1">
      <c r="A4150" s="339"/>
      <c r="B4150" s="1062" t="s">
        <v>588</v>
      </c>
      <c r="C4150" s="1063"/>
      <c r="D4150" s="1117" t="str">
        <f>IF('statement of marks'!G101="","",'statement of marks'!G101)</f>
        <v/>
      </c>
      <c r="E4150" s="1117"/>
      <c r="F4150" s="1117"/>
      <c r="G4150" s="1117"/>
      <c r="H4150" s="1118"/>
    </row>
    <row r="4151" spans="1:8" ht="17" customHeight="1">
      <c r="A4151" s="339"/>
      <c r="B4151" s="1087" t="s">
        <v>599</v>
      </c>
      <c r="C4151" s="1088"/>
      <c r="D4151" s="1088"/>
      <c r="E4151" s="1089"/>
      <c r="F4151" s="1119" t="str">
        <f>IF(details!P101="","",details!P101)</f>
        <v/>
      </c>
      <c r="G4151" s="1119"/>
      <c r="H4151" s="1120"/>
    </row>
    <row r="4152" spans="1:8" ht="17" customHeight="1">
      <c r="A4152" s="339"/>
      <c r="B4152" s="1062" t="s">
        <v>603</v>
      </c>
      <c r="C4152" s="1063"/>
      <c r="D4152" s="1077" t="str">
        <f>IF(details!L101="","",details!L101)</f>
        <v>Ik 095</v>
      </c>
      <c r="E4152" s="1077"/>
      <c r="F4152" s="1077"/>
      <c r="G4152" s="1077"/>
      <c r="H4152" s="1078"/>
    </row>
    <row r="4153" spans="1:8" ht="17" customHeight="1">
      <c r="A4153" s="339"/>
      <c r="B4153" s="1062" t="s">
        <v>604</v>
      </c>
      <c r="C4153" s="1063"/>
      <c r="D4153" s="1077" t="str">
        <f>IF(details!O101="","",details!O101)</f>
        <v/>
      </c>
      <c r="E4153" s="1077"/>
      <c r="F4153" s="1077"/>
      <c r="G4153" s="1077"/>
      <c r="H4153" s="1078"/>
    </row>
    <row r="4154" spans="1:8" ht="17" customHeight="1">
      <c r="A4154" s="339"/>
      <c r="B4154" s="1062" t="s">
        <v>605</v>
      </c>
      <c r="C4154" s="1063"/>
      <c r="D4154" s="532" t="str">
        <f>IF('statement of marks'!ER101="mRrh.kZ",'statement of marks'!$D$3,"")</f>
        <v/>
      </c>
      <c r="E4154" s="1065" t="s">
        <v>606</v>
      </c>
      <c r="F4154" s="1065"/>
      <c r="G4154" s="1113" t="str">
        <f>IF(D4154="","",D4154+1)</f>
        <v/>
      </c>
      <c r="H4154" s="1114"/>
    </row>
    <row r="4155" spans="1:8" ht="17" customHeight="1">
      <c r="A4155" s="339"/>
      <c r="B4155" s="1062" t="s">
        <v>607</v>
      </c>
      <c r="C4155" s="1063"/>
      <c r="D4155" s="1129">
        <f>IF(details!$L$4="","",details!$L$4)</f>
        <v>42460</v>
      </c>
      <c r="E4155" s="1130"/>
      <c r="F4155" s="1121"/>
      <c r="G4155" s="1121"/>
      <c r="H4155" s="1122"/>
    </row>
    <row r="4156" spans="1:8" ht="17" customHeight="1">
      <c r="A4156" s="339"/>
      <c r="B4156" s="1121"/>
      <c r="C4156" s="1121"/>
      <c r="D4156" s="1066"/>
      <c r="E4156" s="1067"/>
      <c r="F4156" s="1124"/>
      <c r="G4156" s="1124"/>
      <c r="H4156" s="1125"/>
    </row>
    <row r="4157" spans="1:8" ht="17" customHeight="1">
      <c r="A4157" s="339"/>
      <c r="B4157" s="1121" t="str">
        <f>IF(details!$H$4="","",details!$H$4)</f>
        <v>Jherh js[kk oekZ</v>
      </c>
      <c r="C4157" s="1121"/>
      <c r="D4157" s="1066"/>
      <c r="E4157" s="1067"/>
      <c r="F4157" s="1124" t="str">
        <f>IF(details!$E$4="","",details!$E$4)</f>
        <v>Jh jk/ks';ke tk'kh</v>
      </c>
      <c r="G4157" s="1124"/>
      <c r="H4157" s="1125"/>
    </row>
    <row r="4158" spans="1:8" ht="17" customHeight="1">
      <c r="A4158" s="1123" t="s">
        <v>608</v>
      </c>
      <c r="B4158" s="1124"/>
      <c r="C4158" s="1124"/>
      <c r="D4158" s="1064" t="s">
        <v>609</v>
      </c>
      <c r="E4158" s="1064"/>
      <c r="F4158" s="1124" t="s">
        <v>610</v>
      </c>
      <c r="G4158" s="1124"/>
      <c r="H4158" s="1125"/>
    </row>
    <row r="4159" spans="1:8" ht="17" customHeight="1">
      <c r="A4159" s="1082" t="s">
        <v>619</v>
      </c>
      <c r="B4159" s="1083"/>
      <c r="C4159" s="1083"/>
      <c r="D4159" s="1083"/>
      <c r="E4159" s="1083"/>
      <c r="F4159" s="1083"/>
      <c r="G4159" s="1083"/>
      <c r="H4159" s="1084"/>
    </row>
    <row r="4160" spans="1:8" ht="17" customHeight="1">
      <c r="A4160" s="339"/>
      <c r="B4160" s="369" t="s">
        <v>579</v>
      </c>
      <c r="C4160" s="1077" t="str">
        <f>IF('statement of marks'!H101="","",'statement of marks'!H101)</f>
        <v>v 095</v>
      </c>
      <c r="D4160" s="1077"/>
      <c r="E4160" s="1077"/>
      <c r="F4160" s="1077"/>
      <c r="G4160" s="1077"/>
      <c r="H4160" s="1078"/>
    </row>
    <row r="4161" spans="1:8" ht="17" customHeight="1">
      <c r="A4161" s="339"/>
      <c r="B4161" s="369" t="s">
        <v>580</v>
      </c>
      <c r="C4161" s="1077" t="str">
        <f>IF('statement of marks'!I101="","",'statement of marks'!I101)</f>
        <v>c 095</v>
      </c>
      <c r="D4161" s="1077"/>
      <c r="E4161" s="1077"/>
      <c r="F4161" s="1077"/>
      <c r="G4161" s="1077"/>
      <c r="H4161" s="1078"/>
    </row>
    <row r="4162" spans="1:8" ht="17" customHeight="1">
      <c r="A4162" s="339"/>
      <c r="B4162" s="369" t="s">
        <v>581</v>
      </c>
      <c r="C4162" s="1077" t="str">
        <f>IF('statement of marks'!J101="","",'statement of marks'!J101)</f>
        <v>l 095</v>
      </c>
      <c r="D4162" s="1077"/>
      <c r="E4162" s="1077"/>
      <c r="F4162" s="1077"/>
      <c r="G4162" s="1077"/>
      <c r="H4162" s="1078"/>
    </row>
    <row r="4163" spans="1:8" ht="17" customHeight="1">
      <c r="A4163" s="339"/>
      <c r="B4163" s="369" t="s">
        <v>587</v>
      </c>
      <c r="C4163" s="533" t="str">
        <f>IF('statement of marks'!F101="","",'statement of marks'!F101)</f>
        <v/>
      </c>
      <c r="D4163" s="534" t="s">
        <v>622</v>
      </c>
      <c r="E4163" s="1117" t="str">
        <f>IF('statement of marks'!G101="","",'statement of marks'!G101)</f>
        <v/>
      </c>
      <c r="F4163" s="1117"/>
      <c r="G4163" s="1117"/>
      <c r="H4163" s="1118"/>
    </row>
    <row r="4164" spans="1:8" ht="17" customHeight="1">
      <c r="A4164" s="339"/>
      <c r="B4164" s="369" t="s">
        <v>584</v>
      </c>
      <c r="C4164" s="535" t="s">
        <v>612</v>
      </c>
      <c r="D4164" s="536" t="s">
        <v>613</v>
      </c>
      <c r="E4164" s="536" t="s">
        <v>614</v>
      </c>
      <c r="F4164" s="536" t="s">
        <v>615</v>
      </c>
      <c r="G4164" s="536" t="s">
        <v>616</v>
      </c>
      <c r="H4164" s="341"/>
    </row>
    <row r="4165" spans="1:8" ht="17" customHeight="1">
      <c r="A4165" s="339"/>
      <c r="B4165" s="368" t="s">
        <v>617</v>
      </c>
      <c r="C4165" s="537" t="str">
        <f>IF(AND('statement of marks'!$D$3=1,'statement of marks'!ER101="mRrh.kZ"),'statement of marks'!$F$3,"")</f>
        <v/>
      </c>
      <c r="D4165" s="537" t="str">
        <f>IF(AND('statement of marks'!$D$3=2,'statement of marks'!ER101="mRrh.kZ"),'statement of marks'!$F$3,"")</f>
        <v/>
      </c>
      <c r="E4165" s="537" t="str">
        <f>IF(AND('statement of marks'!$D$3=3,'statement of marks'!ER101="mRrh.kZ"),'statement of marks'!$F$3,"")</f>
        <v/>
      </c>
      <c r="F4165" s="537" t="str">
        <f>IF(AND('statement of marks'!$D$3=4,'statement of marks'!ER101="mRrh.kZ"),'statement of marks'!$F$3,"")</f>
        <v/>
      </c>
      <c r="G4165" s="537" t="str">
        <f>IF(AND('statement of marks'!$D$3=5,'statement of marks'!ER101="mRrh.kZ"),'statement of marks'!$F$3,"")</f>
        <v/>
      </c>
      <c r="H4165" s="341"/>
    </row>
    <row r="4166" spans="1:8" ht="17" customHeight="1">
      <c r="A4166" s="339"/>
      <c r="B4166" s="368" t="str">
        <f>'statement of marks'!$DQ$5</f>
        <v>fgUnh</v>
      </c>
      <c r="C4166" s="538"/>
      <c r="D4166" s="539"/>
      <c r="E4166" s="540" t="str">
        <f>IF(OR('statement of marks'!$DS101="",E4165=""),"",'statement of marks'!$DS101)</f>
        <v/>
      </c>
      <c r="F4166" s="540" t="str">
        <f>IF(OR('statement of marks'!$DS101="",F4165=""),"",'statement of marks'!$DS101)</f>
        <v/>
      </c>
      <c r="G4166" s="540" t="str">
        <f>IF(OR('statement of marks'!$DS101="",G4165=""),"",'statement of marks'!$DS101)</f>
        <v/>
      </c>
      <c r="H4166" s="341"/>
    </row>
    <row r="4167" spans="1:8" ht="17" customHeight="1">
      <c r="A4167" s="339"/>
      <c r="B4167" s="549" t="str">
        <f>'statement of marks'!$DW$5</f>
        <v>mnwZ</v>
      </c>
      <c r="C4167" s="538"/>
      <c r="D4167" s="539"/>
      <c r="E4167" s="540" t="str">
        <f>IF(OR('statement of marks'!$DY101="",E4165=""),"",'statement of marks'!$DY101)</f>
        <v/>
      </c>
      <c r="F4167" s="540" t="str">
        <f>IF(OR('statement of marks'!$DY101="",F4165=""),"",'statement of marks'!$DY101)</f>
        <v/>
      </c>
      <c r="G4167" s="540" t="str">
        <f>IF(OR('statement of marks'!$DY101="",G4165=""),"",'statement of marks'!$DY101)</f>
        <v/>
      </c>
      <c r="H4167" s="341"/>
    </row>
    <row r="4168" spans="1:8" ht="17" customHeight="1">
      <c r="A4168" s="339"/>
      <c r="B4168" s="368" t="str">
        <f>'statement of marks'!$DT$5</f>
        <v>vaxszth</v>
      </c>
      <c r="C4168" s="538"/>
      <c r="D4168" s="539"/>
      <c r="E4168" s="540" t="str">
        <f>IF(OR('statement of marks'!$DV101="",E4165=""),"",'statement of marks'!$DV101)</f>
        <v/>
      </c>
      <c r="F4168" s="540" t="str">
        <f>IF(OR('statement of marks'!$DV101="",F4165=""),"",'statement of marks'!$DV101)</f>
        <v/>
      </c>
      <c r="G4168" s="540" t="str">
        <f>IF(OR('statement of marks'!$DV101="",G4165=""),"",'statement of marks'!$DV101)</f>
        <v/>
      </c>
      <c r="H4168" s="341"/>
    </row>
    <row r="4169" spans="1:8" ht="17" customHeight="1">
      <c r="A4169" s="339"/>
      <c r="B4169" s="368" t="str">
        <f>'statement of marks'!$DZ$5</f>
        <v>xf.kr</v>
      </c>
      <c r="C4169" s="538"/>
      <c r="D4169" s="539"/>
      <c r="E4169" s="540" t="str">
        <f>IF(OR('statement of marks'!$EB101="",E4165=""),"",'statement of marks'!$EB101)</f>
        <v/>
      </c>
      <c r="F4169" s="540" t="str">
        <f>IF(OR('statement of marks'!$EB101="",F4165=""),"",'statement of marks'!$EB101)</f>
        <v/>
      </c>
      <c r="G4169" s="540" t="str">
        <f>IF(OR('statement of marks'!$EB101="",G4165=""),"",'statement of marks'!$EB101)</f>
        <v/>
      </c>
      <c r="H4169" s="341"/>
    </row>
    <row r="4170" spans="1:8" ht="17" customHeight="1">
      <c r="A4170" s="339"/>
      <c r="B4170" s="368" t="str">
        <f>'statement of marks'!$EC$5</f>
        <v>Ik;kZoj.k v/;;u</v>
      </c>
      <c r="C4170" s="538"/>
      <c r="D4170" s="539"/>
      <c r="E4170" s="540" t="str">
        <f>IF(OR('statement of marks'!$EE101="",E4166=""),"",'statement of marks'!$EE101)</f>
        <v/>
      </c>
      <c r="F4170" s="540" t="str">
        <f>IF(OR('statement of marks'!$EE101="",F4166=""),"",'statement of marks'!$EE101)</f>
        <v/>
      </c>
      <c r="G4170" s="540" t="str">
        <f>IF(OR('statement of marks'!$EE101="",G4166=""),"",'statement of marks'!$EE101)</f>
        <v/>
      </c>
      <c r="H4170" s="341"/>
    </row>
    <row r="4171" spans="1:8" ht="17" customHeight="1">
      <c r="A4171" s="339"/>
      <c r="B4171" s="368" t="str">
        <f>'statement of marks'!$EF$5</f>
        <v>dk;kZuqHko</v>
      </c>
      <c r="C4171" s="538"/>
      <c r="D4171" s="539"/>
      <c r="E4171" s="540" t="str">
        <f>IF(OR('statement of marks'!$EH101="",E4165=""),"",'statement of marks'!$EH101)</f>
        <v/>
      </c>
      <c r="F4171" s="540" t="str">
        <f>IF(OR('statement of marks'!$EH101="",F4165=""),"",'statement of marks'!$EH101)</f>
        <v/>
      </c>
      <c r="G4171" s="540" t="str">
        <f>IF(OR('statement of marks'!$EH101="",G4165=""),"",'statement of marks'!$EH101)</f>
        <v/>
      </c>
      <c r="H4171" s="341"/>
    </row>
    <row r="4172" spans="1:8" ht="17" customHeight="1">
      <c r="A4172" s="339"/>
      <c r="B4172" s="368" t="str">
        <f>'statement of marks'!$EI$5</f>
        <v>dyk f'k{kk</v>
      </c>
      <c r="C4172" s="538"/>
      <c r="D4172" s="539"/>
      <c r="E4172" s="541" t="str">
        <f>IF(OR('statement of marks'!$EK101="",E4165=""),"",'statement of marks'!$EK101)</f>
        <v/>
      </c>
      <c r="F4172" s="541" t="str">
        <f>IF(OR('statement of marks'!$EK101="",F4165=""),"",'statement of marks'!$EK101)</f>
        <v/>
      </c>
      <c r="G4172" s="541" t="str">
        <f>IF(OR('statement of marks'!$EK101="",G4165=""),"",'statement of marks'!$EK101)</f>
        <v/>
      </c>
      <c r="H4172" s="341"/>
    </row>
    <row r="4173" spans="1:8" ht="17" customHeight="1">
      <c r="A4173" s="339"/>
      <c r="B4173" s="342" t="s">
        <v>649</v>
      </c>
      <c r="C4173" s="542" t="str">
        <f>C4165</f>
        <v/>
      </c>
      <c r="D4173" s="542" t="str">
        <f>D4165</f>
        <v/>
      </c>
      <c r="E4173" s="542" t="str">
        <f>E4165</f>
        <v/>
      </c>
      <c r="F4173" s="542" t="str">
        <f>F4165</f>
        <v/>
      </c>
      <c r="G4173" s="542" t="str">
        <f>G4165</f>
        <v/>
      </c>
      <c r="H4173" s="341"/>
    </row>
    <row r="4174" spans="1:8" ht="17" customHeight="1">
      <c r="A4174" s="339"/>
      <c r="B4174" s="368" t="str">
        <f>'statement of marks'!$EP$5</f>
        <v>Nk= mifLFkfr</v>
      </c>
      <c r="C4174" s="543"/>
      <c r="D4174" s="543"/>
      <c r="E4174" s="544" t="str">
        <f>IF(OR('statement of marks'!$EP101="",E4165=""),"",'statement of marks'!$EP101)</f>
        <v/>
      </c>
      <c r="F4174" s="544" t="str">
        <f>IF(OR('statement of marks'!$EP101="",F4165=""),"",'statement of marks'!$EP101)</f>
        <v/>
      </c>
      <c r="G4174" s="544" t="str">
        <f>IF(OR('statement of marks'!$EP101="",G4165=""),"",'statement of marks'!$EP101)</f>
        <v/>
      </c>
      <c r="H4174" s="341"/>
    </row>
    <row r="4175" spans="1:8" ht="17" customHeight="1">
      <c r="A4175" s="339"/>
      <c r="B4175" s="368" t="str">
        <f>'statement of marks'!$EO$5</f>
        <v>dqy ehfVax</v>
      </c>
      <c r="C4175" s="545"/>
      <c r="D4175" s="545"/>
      <c r="E4175" s="545" t="str">
        <f>IF(OR('statement of marks'!$EO101="",E4165=""),"",'statement of marks'!$EO101)</f>
        <v/>
      </c>
      <c r="F4175" s="545" t="str">
        <f>IF(OR('statement of marks'!$EO101="",F4165=""),"",'statement of marks'!$EO101)</f>
        <v/>
      </c>
      <c r="G4175" s="545" t="str">
        <f>IF(OR('statement of marks'!$EO101="",G4165=""),"",'statement of marks'!$EO101)</f>
        <v/>
      </c>
      <c r="H4175" s="341"/>
    </row>
    <row r="4176" spans="1:8" ht="17" customHeight="1">
      <c r="A4176" s="339"/>
      <c r="B4176" s="368" t="s">
        <v>620</v>
      </c>
      <c r="C4176" s="545" t="str">
        <f>IF(OR(C4174="",C4175=""),"",C4174/C4175*100)</f>
        <v/>
      </c>
      <c r="D4176" s="545" t="str">
        <f t="shared" ref="D4176:G4176" si="97">IF(OR(D4174="",D4175=""),"",D4174/D4175*100)</f>
        <v/>
      </c>
      <c r="E4176" s="545" t="str">
        <f t="shared" si="97"/>
        <v/>
      </c>
      <c r="F4176" s="545" t="str">
        <f t="shared" si="97"/>
        <v/>
      </c>
      <c r="G4176" s="545" t="str">
        <f t="shared" si="97"/>
        <v/>
      </c>
      <c r="H4176" s="341"/>
    </row>
    <row r="4177" spans="1:8" ht="17" customHeight="1">
      <c r="A4177" s="339"/>
      <c r="B4177" s="368" t="s">
        <v>621</v>
      </c>
      <c r="C4177" s="545"/>
      <c r="D4177" s="545"/>
      <c r="E4177" s="545"/>
      <c r="F4177" s="545"/>
      <c r="G4177" s="545"/>
      <c r="H4177" s="341"/>
    </row>
    <row r="4178" spans="1:8" ht="17" customHeight="1">
      <c r="A4178" s="339"/>
      <c r="B4178" s="369" t="s">
        <v>618</v>
      </c>
      <c r="C4178" s="1126" t="str">
        <f>IF('statement of marks'!EY101="","",'statement of marks'!EY101)</f>
        <v/>
      </c>
      <c r="D4178" s="1127"/>
      <c r="E4178" s="1127"/>
      <c r="F4178" s="1127"/>
      <c r="G4178" s="1127"/>
      <c r="H4178" s="1128"/>
    </row>
    <row r="4179" spans="1:8" ht="17" customHeight="1">
      <c r="A4179" s="1098"/>
      <c r="B4179" s="1099"/>
      <c r="C4179" s="1090"/>
      <c r="D4179" s="1090"/>
      <c r="E4179" s="1090"/>
      <c r="F4179" s="1091"/>
      <c r="G4179" s="1091"/>
      <c r="H4179" s="1092"/>
    </row>
    <row r="4180" spans="1:8" ht="17" customHeight="1" thickBot="1">
      <c r="A4180" s="1096" t="s">
        <v>623</v>
      </c>
      <c r="B4180" s="1097"/>
      <c r="C4180" s="1102" t="s">
        <v>73</v>
      </c>
      <c r="D4180" s="1102"/>
      <c r="E4180" s="1102"/>
      <c r="F4180" s="1103" t="s">
        <v>624</v>
      </c>
      <c r="G4180" s="1103"/>
      <c r="H4180" s="1104"/>
    </row>
    <row r="4181" spans="1:8" ht="17" customHeight="1">
      <c r="A4181" s="1079" t="s">
        <v>592</v>
      </c>
      <c r="B4181" s="1080"/>
      <c r="C4181" s="1080"/>
      <c r="D4181" s="1080"/>
      <c r="E4181" s="1080"/>
      <c r="F4181" s="1080"/>
      <c r="G4181" s="1080"/>
      <c r="H4181" s="1081"/>
    </row>
    <row r="4182" spans="1:8" ht="17" customHeight="1">
      <c r="A4182" s="1082" t="s">
        <v>611</v>
      </c>
      <c r="B4182" s="1083"/>
      <c r="C4182" s="1083"/>
      <c r="D4182" s="1083"/>
      <c r="E4182" s="1083"/>
      <c r="F4182" s="1083"/>
      <c r="G4182" s="1083"/>
      <c r="H4182" s="1084"/>
    </row>
    <row r="4183" spans="1:8" ht="17" customHeight="1">
      <c r="A4183" s="339"/>
      <c r="B4183" s="1085" t="s">
        <v>74</v>
      </c>
      <c r="C4183" s="1085"/>
      <c r="D4183" s="527">
        <f>YEAR(details!F102)</f>
        <v>1900</v>
      </c>
      <c r="E4183" s="528" t="s">
        <v>594</v>
      </c>
      <c r="F4183" s="527" t="str">
        <f>'statement of marks'!$F$3</f>
        <v>2015-16</v>
      </c>
      <c r="G4183" s="1085" t="s">
        <v>595</v>
      </c>
      <c r="H4183" s="1086"/>
    </row>
    <row r="4184" spans="1:8" ht="17" customHeight="1">
      <c r="A4184" s="339"/>
      <c r="B4184" s="1062" t="s">
        <v>593</v>
      </c>
      <c r="C4184" s="1063"/>
      <c r="D4184" s="1077" t="str">
        <f>'statement of marks'!$A$1</f>
        <v>jk- ck- ek/;fed fo|ky; uohu] fuEckgsM+k</v>
      </c>
      <c r="E4184" s="1077"/>
      <c r="F4184" s="1077"/>
      <c r="G4184" s="1077"/>
      <c r="H4184" s="1078"/>
    </row>
    <row r="4185" spans="1:8" ht="17" customHeight="1">
      <c r="A4185" s="339"/>
      <c r="B4185" s="1062" t="str">
        <f>'statement of marks'!$H$3</f>
        <v>fo|ky; dk Mk;l dksM+ →</v>
      </c>
      <c r="C4185" s="1063"/>
      <c r="D4185" s="1073" t="str">
        <f>'statement of marks'!$I$3</f>
        <v>00001</v>
      </c>
      <c r="E4185" s="1074"/>
      <c r="F4185" s="1075"/>
      <c r="G4185" s="1075"/>
      <c r="H4185" s="1076"/>
    </row>
    <row r="4186" spans="1:8" ht="17" customHeight="1">
      <c r="A4186" s="339"/>
      <c r="B4186" s="1062" t="s">
        <v>579</v>
      </c>
      <c r="C4186" s="1063"/>
      <c r="D4186" s="1077" t="str">
        <f>IF('statement of marks'!H102="","",'statement of marks'!H102)</f>
        <v>v 096</v>
      </c>
      <c r="E4186" s="1077"/>
      <c r="F4186" s="1077"/>
      <c r="G4186" s="1077"/>
      <c r="H4186" s="1078"/>
    </row>
    <row r="4187" spans="1:8" ht="17" customHeight="1">
      <c r="A4187" s="339"/>
      <c r="B4187" s="1062" t="s">
        <v>596</v>
      </c>
      <c r="C4187" s="1063"/>
      <c r="D4187" s="529" t="str">
        <f>IF('statement of marks'!C102="B","Nk=",IF('statement of marks'!C102="G","Nk=k",""))</f>
        <v/>
      </c>
      <c r="E4187" s="529" t="s">
        <v>585</v>
      </c>
      <c r="F4187" s="1111" t="str">
        <f>IF('statement of marks'!B102="","",'statement of marks'!B102)</f>
        <v/>
      </c>
      <c r="G4187" s="1111"/>
      <c r="H4187" s="1112"/>
    </row>
    <row r="4188" spans="1:8" ht="17" customHeight="1">
      <c r="A4188" s="339"/>
      <c r="B4188" s="1062" t="s">
        <v>581</v>
      </c>
      <c r="C4188" s="1063"/>
      <c r="D4188" s="1077" t="str">
        <f>IF('statement of marks'!J102="","",'statement of marks'!J102)</f>
        <v>l 096</v>
      </c>
      <c r="E4188" s="1077"/>
      <c r="F4188" s="1077"/>
      <c r="G4188" s="1077"/>
      <c r="H4188" s="1078"/>
    </row>
    <row r="4189" spans="1:8" ht="17" customHeight="1">
      <c r="A4189" s="339"/>
      <c r="B4189" s="1062" t="s">
        <v>580</v>
      </c>
      <c r="C4189" s="1063"/>
      <c r="D4189" s="1077" t="str">
        <f>IF('statement of marks'!I102="","",'statement of marks'!I102)</f>
        <v>c 096</v>
      </c>
      <c r="E4189" s="1077"/>
      <c r="F4189" s="1077"/>
      <c r="G4189" s="1077"/>
      <c r="H4189" s="1078"/>
    </row>
    <row r="4190" spans="1:8" ht="17" customHeight="1">
      <c r="A4190" s="339"/>
      <c r="B4190" s="1062" t="s">
        <v>598</v>
      </c>
      <c r="C4190" s="1063"/>
      <c r="D4190" s="1077" t="str">
        <f>IF(details!M102="","",details!M102)</f>
        <v/>
      </c>
      <c r="E4190" s="1077"/>
      <c r="F4190" s="1077"/>
      <c r="G4190" s="1077"/>
      <c r="H4190" s="1078"/>
    </row>
    <row r="4191" spans="1:8" ht="17" customHeight="1">
      <c r="A4191" s="339"/>
      <c r="B4191" s="1062" t="s">
        <v>648</v>
      </c>
      <c r="C4191" s="1063"/>
      <c r="D4191" s="1077" t="str">
        <f>IF(details!N102="","",details!N102)</f>
        <v/>
      </c>
      <c r="E4191" s="1077"/>
      <c r="F4191" s="1077"/>
      <c r="G4191" s="1077"/>
      <c r="H4191" s="1078"/>
    </row>
    <row r="4192" spans="1:8" ht="17" customHeight="1">
      <c r="A4192" s="339"/>
      <c r="B4192" s="1062" t="s">
        <v>71</v>
      </c>
      <c r="C4192" s="1063"/>
      <c r="D4192" s="530">
        <f>'statement of marks'!$D$3</f>
        <v>3</v>
      </c>
      <c r="E4192" s="531" t="s">
        <v>583</v>
      </c>
      <c r="F4192" s="530" t="str">
        <f>IF('statement of marks'!E102="","",'statement of marks'!E102)</f>
        <v/>
      </c>
      <c r="G4192" s="531" t="s">
        <v>597</v>
      </c>
      <c r="H4192" s="340" t="str">
        <f>IF(details!F102="","",details!F102)</f>
        <v/>
      </c>
    </row>
    <row r="4193" spans="1:8" ht="17" customHeight="1">
      <c r="A4193" s="339"/>
      <c r="B4193" s="1062" t="s">
        <v>587</v>
      </c>
      <c r="C4193" s="1063"/>
      <c r="D4193" s="1115" t="str">
        <f>IF('statement of marks'!F102="","",'statement of marks'!F102)</f>
        <v/>
      </c>
      <c r="E4193" s="1115"/>
      <c r="F4193" s="1115"/>
      <c r="G4193" s="1115"/>
      <c r="H4193" s="1116"/>
    </row>
    <row r="4194" spans="1:8" ht="17" customHeight="1">
      <c r="A4194" s="339"/>
      <c r="B4194" s="1062" t="s">
        <v>588</v>
      </c>
      <c r="C4194" s="1063"/>
      <c r="D4194" s="1117" t="str">
        <f>IF('statement of marks'!G102="","",'statement of marks'!G102)</f>
        <v/>
      </c>
      <c r="E4194" s="1117"/>
      <c r="F4194" s="1117"/>
      <c r="G4194" s="1117"/>
      <c r="H4194" s="1118"/>
    </row>
    <row r="4195" spans="1:8" ht="17" customHeight="1">
      <c r="A4195" s="339"/>
      <c r="B4195" s="1087" t="s">
        <v>599</v>
      </c>
      <c r="C4195" s="1088"/>
      <c r="D4195" s="1088"/>
      <c r="E4195" s="1089"/>
      <c r="F4195" s="1119" t="str">
        <f>IF(details!P102="","",details!P102)</f>
        <v/>
      </c>
      <c r="G4195" s="1119"/>
      <c r="H4195" s="1120"/>
    </row>
    <row r="4196" spans="1:8" ht="17" customHeight="1">
      <c r="A4196" s="339"/>
      <c r="B4196" s="1062" t="s">
        <v>603</v>
      </c>
      <c r="C4196" s="1063"/>
      <c r="D4196" s="1077" t="str">
        <f>IF(details!L102="","",details!L102)</f>
        <v>Ik 096</v>
      </c>
      <c r="E4196" s="1077"/>
      <c r="F4196" s="1077"/>
      <c r="G4196" s="1077"/>
      <c r="H4196" s="1078"/>
    </row>
    <row r="4197" spans="1:8" ht="17" customHeight="1">
      <c r="A4197" s="339"/>
      <c r="B4197" s="1062" t="s">
        <v>604</v>
      </c>
      <c r="C4197" s="1063"/>
      <c r="D4197" s="1077" t="str">
        <f>IF(details!O102="","",details!O102)</f>
        <v/>
      </c>
      <c r="E4197" s="1077"/>
      <c r="F4197" s="1077"/>
      <c r="G4197" s="1077"/>
      <c r="H4197" s="1078"/>
    </row>
    <row r="4198" spans="1:8" ht="17" customHeight="1">
      <c r="A4198" s="339"/>
      <c r="B4198" s="1062" t="s">
        <v>605</v>
      </c>
      <c r="C4198" s="1063"/>
      <c r="D4198" s="532" t="str">
        <f>IF('statement of marks'!ER102="mRrh.kZ",'statement of marks'!$D$3,"")</f>
        <v/>
      </c>
      <c r="E4198" s="1065" t="s">
        <v>606</v>
      </c>
      <c r="F4198" s="1065"/>
      <c r="G4198" s="1113" t="str">
        <f>IF(D4198="","",D4198+1)</f>
        <v/>
      </c>
      <c r="H4198" s="1114"/>
    </row>
    <row r="4199" spans="1:8" ht="17" customHeight="1">
      <c r="A4199" s="339"/>
      <c r="B4199" s="1062" t="s">
        <v>607</v>
      </c>
      <c r="C4199" s="1063"/>
      <c r="D4199" s="1129">
        <f>IF(details!$L$4="","",details!$L$4)</f>
        <v>42460</v>
      </c>
      <c r="E4199" s="1130"/>
      <c r="F4199" s="1121"/>
      <c r="G4199" s="1121"/>
      <c r="H4199" s="1122"/>
    </row>
    <row r="4200" spans="1:8" ht="17" customHeight="1">
      <c r="A4200" s="339"/>
      <c r="B4200" s="1121"/>
      <c r="C4200" s="1121"/>
      <c r="D4200" s="1066"/>
      <c r="E4200" s="1067"/>
      <c r="F4200" s="1124"/>
      <c r="G4200" s="1124"/>
      <c r="H4200" s="1125"/>
    </row>
    <row r="4201" spans="1:8" ht="17" customHeight="1">
      <c r="A4201" s="339"/>
      <c r="B4201" s="1121" t="str">
        <f>IF(details!$H$4="","",details!$H$4)</f>
        <v>Jherh js[kk oekZ</v>
      </c>
      <c r="C4201" s="1121"/>
      <c r="D4201" s="1066"/>
      <c r="E4201" s="1067"/>
      <c r="F4201" s="1124" t="str">
        <f>IF(details!$E$4="","",details!$E$4)</f>
        <v>Jh jk/ks';ke tk'kh</v>
      </c>
      <c r="G4201" s="1124"/>
      <c r="H4201" s="1125"/>
    </row>
    <row r="4202" spans="1:8" ht="17" customHeight="1">
      <c r="A4202" s="1123" t="s">
        <v>608</v>
      </c>
      <c r="B4202" s="1124"/>
      <c r="C4202" s="1124"/>
      <c r="D4202" s="1064" t="s">
        <v>609</v>
      </c>
      <c r="E4202" s="1064"/>
      <c r="F4202" s="1124" t="s">
        <v>610</v>
      </c>
      <c r="G4202" s="1124"/>
      <c r="H4202" s="1125"/>
    </row>
    <row r="4203" spans="1:8" ht="17" customHeight="1">
      <c r="A4203" s="1082" t="s">
        <v>619</v>
      </c>
      <c r="B4203" s="1083"/>
      <c r="C4203" s="1083"/>
      <c r="D4203" s="1083"/>
      <c r="E4203" s="1083"/>
      <c r="F4203" s="1083"/>
      <c r="G4203" s="1083"/>
      <c r="H4203" s="1084"/>
    </row>
    <row r="4204" spans="1:8" ht="17" customHeight="1">
      <c r="A4204" s="339"/>
      <c r="B4204" s="369" t="s">
        <v>579</v>
      </c>
      <c r="C4204" s="1077" t="str">
        <f>IF('statement of marks'!H102="","",'statement of marks'!H102)</f>
        <v>v 096</v>
      </c>
      <c r="D4204" s="1077"/>
      <c r="E4204" s="1077"/>
      <c r="F4204" s="1077"/>
      <c r="G4204" s="1077"/>
      <c r="H4204" s="1078"/>
    </row>
    <row r="4205" spans="1:8" ht="17" customHeight="1">
      <c r="A4205" s="339"/>
      <c r="B4205" s="369" t="s">
        <v>580</v>
      </c>
      <c r="C4205" s="1077" t="str">
        <f>IF('statement of marks'!I102="","",'statement of marks'!I102)</f>
        <v>c 096</v>
      </c>
      <c r="D4205" s="1077"/>
      <c r="E4205" s="1077"/>
      <c r="F4205" s="1077"/>
      <c r="G4205" s="1077"/>
      <c r="H4205" s="1078"/>
    </row>
    <row r="4206" spans="1:8" ht="17" customHeight="1">
      <c r="A4206" s="339"/>
      <c r="B4206" s="369" t="s">
        <v>581</v>
      </c>
      <c r="C4206" s="1077" t="str">
        <f>IF('statement of marks'!J102="","",'statement of marks'!J102)</f>
        <v>l 096</v>
      </c>
      <c r="D4206" s="1077"/>
      <c r="E4206" s="1077"/>
      <c r="F4206" s="1077"/>
      <c r="G4206" s="1077"/>
      <c r="H4206" s="1078"/>
    </row>
    <row r="4207" spans="1:8" ht="17" customHeight="1">
      <c r="A4207" s="339"/>
      <c r="B4207" s="369" t="s">
        <v>587</v>
      </c>
      <c r="C4207" s="533" t="str">
        <f>IF('statement of marks'!F102="","",'statement of marks'!F102)</f>
        <v/>
      </c>
      <c r="D4207" s="534" t="s">
        <v>622</v>
      </c>
      <c r="E4207" s="1117" t="str">
        <f>IF('statement of marks'!G102="","",'statement of marks'!G102)</f>
        <v/>
      </c>
      <c r="F4207" s="1117"/>
      <c r="G4207" s="1117"/>
      <c r="H4207" s="1118"/>
    </row>
    <row r="4208" spans="1:8" ht="17" customHeight="1">
      <c r="A4208" s="339"/>
      <c r="B4208" s="369" t="s">
        <v>584</v>
      </c>
      <c r="C4208" s="535" t="s">
        <v>612</v>
      </c>
      <c r="D4208" s="536" t="s">
        <v>613</v>
      </c>
      <c r="E4208" s="536" t="s">
        <v>614</v>
      </c>
      <c r="F4208" s="536" t="s">
        <v>615</v>
      </c>
      <c r="G4208" s="536" t="s">
        <v>616</v>
      </c>
      <c r="H4208" s="341"/>
    </row>
    <row r="4209" spans="1:8" ht="17" customHeight="1">
      <c r="A4209" s="339"/>
      <c r="B4209" s="368" t="s">
        <v>617</v>
      </c>
      <c r="C4209" s="537" t="str">
        <f>IF(AND('statement of marks'!$D$3=1,'statement of marks'!ER102="mRrh.kZ"),'statement of marks'!$F$3,"")</f>
        <v/>
      </c>
      <c r="D4209" s="537" t="str">
        <f>IF(AND('statement of marks'!$D$3=2,'statement of marks'!ER102="mRrh.kZ"),'statement of marks'!$F$3,"")</f>
        <v/>
      </c>
      <c r="E4209" s="537" t="str">
        <f>IF(AND('statement of marks'!$D$3=3,'statement of marks'!ER102="mRrh.kZ"),'statement of marks'!$F$3,"")</f>
        <v/>
      </c>
      <c r="F4209" s="537" t="str">
        <f>IF(AND('statement of marks'!$D$3=4,'statement of marks'!ER102="mRrh.kZ"),'statement of marks'!$F$3,"")</f>
        <v/>
      </c>
      <c r="G4209" s="537" t="str">
        <f>IF(AND('statement of marks'!$D$3=5,'statement of marks'!ER102="mRrh.kZ"),'statement of marks'!$F$3,"")</f>
        <v/>
      </c>
      <c r="H4209" s="341"/>
    </row>
    <row r="4210" spans="1:8" ht="17" customHeight="1">
      <c r="A4210" s="339"/>
      <c r="B4210" s="368" t="str">
        <f>'statement of marks'!$DQ$5</f>
        <v>fgUnh</v>
      </c>
      <c r="C4210" s="538"/>
      <c r="D4210" s="539"/>
      <c r="E4210" s="540" t="str">
        <f>IF(OR('statement of marks'!$DS102="",E4209=""),"",'statement of marks'!$DS102)</f>
        <v/>
      </c>
      <c r="F4210" s="540" t="str">
        <f>IF(OR('statement of marks'!$DS102="",F4209=""),"",'statement of marks'!$DS102)</f>
        <v/>
      </c>
      <c r="G4210" s="540" t="str">
        <f>IF(OR('statement of marks'!$DS102="",G4209=""),"",'statement of marks'!$DS102)</f>
        <v/>
      </c>
      <c r="H4210" s="341"/>
    </row>
    <row r="4211" spans="1:8" ht="17" customHeight="1">
      <c r="A4211" s="339"/>
      <c r="B4211" s="549" t="str">
        <f>'statement of marks'!$DW$5</f>
        <v>mnwZ</v>
      </c>
      <c r="C4211" s="538"/>
      <c r="D4211" s="539"/>
      <c r="E4211" s="540" t="str">
        <f>IF(OR('statement of marks'!$DY102="",E4209=""),"",'statement of marks'!$DY102)</f>
        <v/>
      </c>
      <c r="F4211" s="540" t="str">
        <f>IF(OR('statement of marks'!$DY102="",F4209=""),"",'statement of marks'!$DY102)</f>
        <v/>
      </c>
      <c r="G4211" s="540" t="str">
        <f>IF(OR('statement of marks'!$DY102="",G4209=""),"",'statement of marks'!$DY102)</f>
        <v/>
      </c>
      <c r="H4211" s="341"/>
    </row>
    <row r="4212" spans="1:8" ht="17" customHeight="1">
      <c r="A4212" s="339"/>
      <c r="B4212" s="368" t="str">
        <f>'statement of marks'!$DT$5</f>
        <v>vaxszth</v>
      </c>
      <c r="C4212" s="538"/>
      <c r="D4212" s="539"/>
      <c r="E4212" s="540" t="str">
        <f>IF(OR('statement of marks'!$DV102="",E4209=""),"",'statement of marks'!$DV102)</f>
        <v/>
      </c>
      <c r="F4212" s="540" t="str">
        <f>IF(OR('statement of marks'!$DV102="",F4209=""),"",'statement of marks'!$DV102)</f>
        <v/>
      </c>
      <c r="G4212" s="540" t="str">
        <f>IF(OR('statement of marks'!$DV102="",G4209=""),"",'statement of marks'!$DV102)</f>
        <v/>
      </c>
      <c r="H4212" s="341"/>
    </row>
    <row r="4213" spans="1:8" ht="17" customHeight="1">
      <c r="A4213" s="339"/>
      <c r="B4213" s="368" t="str">
        <f>'statement of marks'!$DZ$5</f>
        <v>xf.kr</v>
      </c>
      <c r="C4213" s="538"/>
      <c r="D4213" s="539"/>
      <c r="E4213" s="540" t="str">
        <f>IF(OR('statement of marks'!$EB102="",E4209=""),"",'statement of marks'!$EB102)</f>
        <v/>
      </c>
      <c r="F4213" s="540" t="str">
        <f>IF(OR('statement of marks'!$EB102="",F4209=""),"",'statement of marks'!$EB102)</f>
        <v/>
      </c>
      <c r="G4213" s="540" t="str">
        <f>IF(OR('statement of marks'!$EB102="",G4209=""),"",'statement of marks'!$EB102)</f>
        <v/>
      </c>
      <c r="H4213" s="341"/>
    </row>
    <row r="4214" spans="1:8" ht="17" customHeight="1">
      <c r="A4214" s="339"/>
      <c r="B4214" s="368" t="str">
        <f>'statement of marks'!$EC$5</f>
        <v>Ik;kZoj.k v/;;u</v>
      </c>
      <c r="C4214" s="538"/>
      <c r="D4214" s="539"/>
      <c r="E4214" s="540" t="str">
        <f>IF(OR('statement of marks'!$EE102="",E4210=""),"",'statement of marks'!$EE102)</f>
        <v/>
      </c>
      <c r="F4214" s="540" t="str">
        <f>IF(OR('statement of marks'!$EE102="",F4210=""),"",'statement of marks'!$EE102)</f>
        <v/>
      </c>
      <c r="G4214" s="540" t="str">
        <f>IF(OR('statement of marks'!$EE102="",G4210=""),"",'statement of marks'!$EE102)</f>
        <v/>
      </c>
      <c r="H4214" s="341"/>
    </row>
    <row r="4215" spans="1:8" ht="17" customHeight="1">
      <c r="A4215" s="339"/>
      <c r="B4215" s="368" t="str">
        <f>'statement of marks'!$EF$5</f>
        <v>dk;kZuqHko</v>
      </c>
      <c r="C4215" s="538"/>
      <c r="D4215" s="539"/>
      <c r="E4215" s="540" t="str">
        <f>IF(OR('statement of marks'!$EH102="",E4209=""),"",'statement of marks'!$EH102)</f>
        <v/>
      </c>
      <c r="F4215" s="540" t="str">
        <f>IF(OR('statement of marks'!$EH102="",F4209=""),"",'statement of marks'!$EH102)</f>
        <v/>
      </c>
      <c r="G4215" s="540" t="str">
        <f>IF(OR('statement of marks'!$EH102="",G4209=""),"",'statement of marks'!$EH102)</f>
        <v/>
      </c>
      <c r="H4215" s="341"/>
    </row>
    <row r="4216" spans="1:8" ht="17" customHeight="1">
      <c r="A4216" s="339"/>
      <c r="B4216" s="368" t="str">
        <f>'statement of marks'!$EI$5</f>
        <v>dyk f'k{kk</v>
      </c>
      <c r="C4216" s="538"/>
      <c r="D4216" s="539"/>
      <c r="E4216" s="541" t="str">
        <f>IF(OR('statement of marks'!$EK102="",E4209=""),"",'statement of marks'!$EK102)</f>
        <v/>
      </c>
      <c r="F4216" s="541" t="str">
        <f>IF(OR('statement of marks'!$EK102="",F4209=""),"",'statement of marks'!$EK102)</f>
        <v/>
      </c>
      <c r="G4216" s="541" t="str">
        <f>IF(OR('statement of marks'!$EK102="",G4209=""),"",'statement of marks'!$EK102)</f>
        <v/>
      </c>
      <c r="H4216" s="341"/>
    </row>
    <row r="4217" spans="1:8" ht="17" customHeight="1">
      <c r="A4217" s="339"/>
      <c r="B4217" s="342" t="s">
        <v>649</v>
      </c>
      <c r="C4217" s="542" t="str">
        <f>C4209</f>
        <v/>
      </c>
      <c r="D4217" s="542" t="str">
        <f>D4209</f>
        <v/>
      </c>
      <c r="E4217" s="542" t="str">
        <f>E4209</f>
        <v/>
      </c>
      <c r="F4217" s="542" t="str">
        <f>F4209</f>
        <v/>
      </c>
      <c r="G4217" s="542" t="str">
        <f>G4209</f>
        <v/>
      </c>
      <c r="H4217" s="341"/>
    </row>
    <row r="4218" spans="1:8" ht="17" customHeight="1">
      <c r="A4218" s="339"/>
      <c r="B4218" s="368" t="str">
        <f>'statement of marks'!$EP$5</f>
        <v>Nk= mifLFkfr</v>
      </c>
      <c r="C4218" s="543"/>
      <c r="D4218" s="543"/>
      <c r="E4218" s="544" t="str">
        <f>IF(OR('statement of marks'!$EP102="",E4209=""),"",'statement of marks'!$EP102)</f>
        <v/>
      </c>
      <c r="F4218" s="544" t="str">
        <f>IF(OR('statement of marks'!$EP102="",F4209=""),"",'statement of marks'!$EP102)</f>
        <v/>
      </c>
      <c r="G4218" s="544" t="str">
        <f>IF(OR('statement of marks'!$EP102="",G4209=""),"",'statement of marks'!$EP102)</f>
        <v/>
      </c>
      <c r="H4218" s="341"/>
    </row>
    <row r="4219" spans="1:8" ht="17" customHeight="1">
      <c r="A4219" s="339"/>
      <c r="B4219" s="368" t="str">
        <f>'statement of marks'!$EO$5</f>
        <v>dqy ehfVax</v>
      </c>
      <c r="C4219" s="545"/>
      <c r="D4219" s="545"/>
      <c r="E4219" s="545" t="str">
        <f>IF(OR('statement of marks'!$EO102="",E4209=""),"",'statement of marks'!$EO102)</f>
        <v/>
      </c>
      <c r="F4219" s="545" t="str">
        <f>IF(OR('statement of marks'!$EO102="",F4209=""),"",'statement of marks'!$EO102)</f>
        <v/>
      </c>
      <c r="G4219" s="545" t="str">
        <f>IF(OR('statement of marks'!$EO102="",G4209=""),"",'statement of marks'!$EO102)</f>
        <v/>
      </c>
      <c r="H4219" s="341"/>
    </row>
    <row r="4220" spans="1:8" ht="17" customHeight="1">
      <c r="A4220" s="339"/>
      <c r="B4220" s="368" t="s">
        <v>620</v>
      </c>
      <c r="C4220" s="545" t="str">
        <f>IF(OR(C4218="",C4219=""),"",C4218/C4219*100)</f>
        <v/>
      </c>
      <c r="D4220" s="545" t="str">
        <f t="shared" ref="D4220:G4220" si="98">IF(OR(D4218="",D4219=""),"",D4218/D4219*100)</f>
        <v/>
      </c>
      <c r="E4220" s="545" t="str">
        <f t="shared" si="98"/>
        <v/>
      </c>
      <c r="F4220" s="545" t="str">
        <f t="shared" si="98"/>
        <v/>
      </c>
      <c r="G4220" s="545" t="str">
        <f t="shared" si="98"/>
        <v/>
      </c>
      <c r="H4220" s="341"/>
    </row>
    <row r="4221" spans="1:8" ht="17" customHeight="1">
      <c r="A4221" s="339"/>
      <c r="B4221" s="368" t="s">
        <v>621</v>
      </c>
      <c r="C4221" s="545"/>
      <c r="D4221" s="545"/>
      <c r="E4221" s="545"/>
      <c r="F4221" s="545"/>
      <c r="G4221" s="545"/>
      <c r="H4221" s="341"/>
    </row>
    <row r="4222" spans="1:8" ht="17" customHeight="1">
      <c r="A4222" s="339"/>
      <c r="B4222" s="369" t="s">
        <v>618</v>
      </c>
      <c r="C4222" s="1126" t="str">
        <f>IF('statement of marks'!EY102="","",'statement of marks'!EY102)</f>
        <v/>
      </c>
      <c r="D4222" s="1127"/>
      <c r="E4222" s="1127"/>
      <c r="F4222" s="1127"/>
      <c r="G4222" s="1127"/>
      <c r="H4222" s="1128"/>
    </row>
    <row r="4223" spans="1:8" ht="17" customHeight="1">
      <c r="A4223" s="1098"/>
      <c r="B4223" s="1099"/>
      <c r="C4223" s="1090"/>
      <c r="D4223" s="1090"/>
      <c r="E4223" s="1090"/>
      <c r="F4223" s="1091"/>
      <c r="G4223" s="1091"/>
      <c r="H4223" s="1092"/>
    </row>
    <row r="4224" spans="1:8" ht="17" customHeight="1" thickBot="1">
      <c r="A4224" s="1096" t="s">
        <v>623</v>
      </c>
      <c r="B4224" s="1097"/>
      <c r="C4224" s="1102" t="s">
        <v>73</v>
      </c>
      <c r="D4224" s="1102"/>
      <c r="E4224" s="1102"/>
      <c r="F4224" s="1103" t="s">
        <v>624</v>
      </c>
      <c r="G4224" s="1103"/>
      <c r="H4224" s="1104"/>
    </row>
    <row r="4225" spans="1:8" ht="17" customHeight="1">
      <c r="A4225" s="1079" t="s">
        <v>592</v>
      </c>
      <c r="B4225" s="1080"/>
      <c r="C4225" s="1080"/>
      <c r="D4225" s="1080"/>
      <c r="E4225" s="1080"/>
      <c r="F4225" s="1080"/>
      <c r="G4225" s="1080"/>
      <c r="H4225" s="1081"/>
    </row>
    <row r="4226" spans="1:8" ht="17" customHeight="1">
      <c r="A4226" s="1082" t="s">
        <v>611</v>
      </c>
      <c r="B4226" s="1083"/>
      <c r="C4226" s="1083"/>
      <c r="D4226" s="1083"/>
      <c r="E4226" s="1083"/>
      <c r="F4226" s="1083"/>
      <c r="G4226" s="1083"/>
      <c r="H4226" s="1084"/>
    </row>
    <row r="4227" spans="1:8" ht="17" customHeight="1">
      <c r="A4227" s="339"/>
      <c r="B4227" s="1085" t="s">
        <v>74</v>
      </c>
      <c r="C4227" s="1085"/>
      <c r="D4227" s="527">
        <f>YEAR(details!F103)</f>
        <v>1900</v>
      </c>
      <c r="E4227" s="528" t="s">
        <v>594</v>
      </c>
      <c r="F4227" s="527" t="str">
        <f>'statement of marks'!$F$3</f>
        <v>2015-16</v>
      </c>
      <c r="G4227" s="1085" t="s">
        <v>595</v>
      </c>
      <c r="H4227" s="1086"/>
    </row>
    <row r="4228" spans="1:8" ht="17" customHeight="1">
      <c r="A4228" s="339"/>
      <c r="B4228" s="1062" t="s">
        <v>593</v>
      </c>
      <c r="C4228" s="1063"/>
      <c r="D4228" s="1077" t="str">
        <f>'statement of marks'!$A$1</f>
        <v>jk- ck- ek/;fed fo|ky; uohu] fuEckgsM+k</v>
      </c>
      <c r="E4228" s="1077"/>
      <c r="F4228" s="1077"/>
      <c r="G4228" s="1077"/>
      <c r="H4228" s="1078"/>
    </row>
    <row r="4229" spans="1:8" ht="17" customHeight="1">
      <c r="A4229" s="339"/>
      <c r="B4229" s="1062" t="str">
        <f>'statement of marks'!$H$3</f>
        <v>fo|ky; dk Mk;l dksM+ →</v>
      </c>
      <c r="C4229" s="1063"/>
      <c r="D4229" s="1073" t="str">
        <f>'statement of marks'!$I$3</f>
        <v>00001</v>
      </c>
      <c r="E4229" s="1074"/>
      <c r="F4229" s="1075"/>
      <c r="G4229" s="1075"/>
      <c r="H4229" s="1076"/>
    </row>
    <row r="4230" spans="1:8" ht="17" customHeight="1">
      <c r="A4230" s="339"/>
      <c r="B4230" s="1062" t="s">
        <v>579</v>
      </c>
      <c r="C4230" s="1063"/>
      <c r="D4230" s="1077" t="str">
        <f>IF('statement of marks'!H103="","",'statement of marks'!H103)</f>
        <v>v 097</v>
      </c>
      <c r="E4230" s="1077"/>
      <c r="F4230" s="1077"/>
      <c r="G4230" s="1077"/>
      <c r="H4230" s="1078"/>
    </row>
    <row r="4231" spans="1:8" ht="17" customHeight="1">
      <c r="A4231" s="339"/>
      <c r="B4231" s="1062" t="s">
        <v>596</v>
      </c>
      <c r="C4231" s="1063"/>
      <c r="D4231" s="529" t="str">
        <f>IF('statement of marks'!C103="B","Nk=",IF('statement of marks'!C103="G","Nk=k",""))</f>
        <v/>
      </c>
      <c r="E4231" s="529" t="s">
        <v>585</v>
      </c>
      <c r="F4231" s="1111" t="str">
        <f>IF('statement of marks'!B103="","",'statement of marks'!B103)</f>
        <v/>
      </c>
      <c r="G4231" s="1111"/>
      <c r="H4231" s="1112"/>
    </row>
    <row r="4232" spans="1:8" ht="17" customHeight="1">
      <c r="A4232" s="339"/>
      <c r="B4232" s="1062" t="s">
        <v>581</v>
      </c>
      <c r="C4232" s="1063"/>
      <c r="D4232" s="1077" t="str">
        <f>IF('statement of marks'!J103="","",'statement of marks'!J103)</f>
        <v>l 097</v>
      </c>
      <c r="E4232" s="1077"/>
      <c r="F4232" s="1077"/>
      <c r="G4232" s="1077"/>
      <c r="H4232" s="1078"/>
    </row>
    <row r="4233" spans="1:8" ht="17" customHeight="1">
      <c r="A4233" s="339"/>
      <c r="B4233" s="1062" t="s">
        <v>580</v>
      </c>
      <c r="C4233" s="1063"/>
      <c r="D4233" s="1077" t="str">
        <f>IF('statement of marks'!I103="","",'statement of marks'!I103)</f>
        <v>c 097</v>
      </c>
      <c r="E4233" s="1077"/>
      <c r="F4233" s="1077"/>
      <c r="G4233" s="1077"/>
      <c r="H4233" s="1078"/>
    </row>
    <row r="4234" spans="1:8" ht="17" customHeight="1">
      <c r="A4234" s="339"/>
      <c r="B4234" s="1062" t="s">
        <v>598</v>
      </c>
      <c r="C4234" s="1063"/>
      <c r="D4234" s="1077" t="str">
        <f>IF(details!M103="","",details!M103)</f>
        <v/>
      </c>
      <c r="E4234" s="1077"/>
      <c r="F4234" s="1077"/>
      <c r="G4234" s="1077"/>
      <c r="H4234" s="1078"/>
    </row>
    <row r="4235" spans="1:8" ht="17" customHeight="1">
      <c r="A4235" s="339"/>
      <c r="B4235" s="1062" t="s">
        <v>648</v>
      </c>
      <c r="C4235" s="1063"/>
      <c r="D4235" s="1077" t="str">
        <f>IF(details!N103="","",details!N103)</f>
        <v/>
      </c>
      <c r="E4235" s="1077"/>
      <c r="F4235" s="1077"/>
      <c r="G4235" s="1077"/>
      <c r="H4235" s="1078"/>
    </row>
    <row r="4236" spans="1:8" ht="17" customHeight="1">
      <c r="A4236" s="339"/>
      <c r="B4236" s="1062" t="s">
        <v>71</v>
      </c>
      <c r="C4236" s="1063"/>
      <c r="D4236" s="530">
        <f>'statement of marks'!$D$3</f>
        <v>3</v>
      </c>
      <c r="E4236" s="531" t="s">
        <v>583</v>
      </c>
      <c r="F4236" s="530" t="str">
        <f>IF('statement of marks'!E103="","",'statement of marks'!E103)</f>
        <v/>
      </c>
      <c r="G4236" s="531" t="s">
        <v>597</v>
      </c>
      <c r="H4236" s="340" t="str">
        <f>IF(details!F103="","",details!F103)</f>
        <v/>
      </c>
    </row>
    <row r="4237" spans="1:8" ht="17" customHeight="1">
      <c r="A4237" s="339"/>
      <c r="B4237" s="1062" t="s">
        <v>587</v>
      </c>
      <c r="C4237" s="1063"/>
      <c r="D4237" s="1115" t="str">
        <f>IF('statement of marks'!F103="","",'statement of marks'!F103)</f>
        <v/>
      </c>
      <c r="E4237" s="1115"/>
      <c r="F4237" s="1115"/>
      <c r="G4237" s="1115"/>
      <c r="H4237" s="1116"/>
    </row>
    <row r="4238" spans="1:8" ht="17" customHeight="1">
      <c r="A4238" s="339"/>
      <c r="B4238" s="1062" t="s">
        <v>588</v>
      </c>
      <c r="C4238" s="1063"/>
      <c r="D4238" s="1117" t="str">
        <f>IF('statement of marks'!G103="","",'statement of marks'!G103)</f>
        <v/>
      </c>
      <c r="E4238" s="1117"/>
      <c r="F4238" s="1117"/>
      <c r="G4238" s="1117"/>
      <c r="H4238" s="1118"/>
    </row>
    <row r="4239" spans="1:8" ht="17" customHeight="1">
      <c r="A4239" s="339"/>
      <c r="B4239" s="1087" t="s">
        <v>599</v>
      </c>
      <c r="C4239" s="1088"/>
      <c r="D4239" s="1088"/>
      <c r="E4239" s="1089"/>
      <c r="F4239" s="1119" t="str">
        <f>IF(details!P103="","",details!P103)</f>
        <v/>
      </c>
      <c r="G4239" s="1119"/>
      <c r="H4239" s="1120"/>
    </row>
    <row r="4240" spans="1:8" ht="17" customHeight="1">
      <c r="A4240" s="339"/>
      <c r="B4240" s="1062" t="s">
        <v>603</v>
      </c>
      <c r="C4240" s="1063"/>
      <c r="D4240" s="1077" t="str">
        <f>IF(details!L103="","",details!L103)</f>
        <v>Ik 097</v>
      </c>
      <c r="E4240" s="1077"/>
      <c r="F4240" s="1077"/>
      <c r="G4240" s="1077"/>
      <c r="H4240" s="1078"/>
    </row>
    <row r="4241" spans="1:8" ht="17" customHeight="1">
      <c r="A4241" s="339"/>
      <c r="B4241" s="1062" t="s">
        <v>604</v>
      </c>
      <c r="C4241" s="1063"/>
      <c r="D4241" s="1077" t="str">
        <f>IF(details!O103="","",details!O103)</f>
        <v/>
      </c>
      <c r="E4241" s="1077"/>
      <c r="F4241" s="1077"/>
      <c r="G4241" s="1077"/>
      <c r="H4241" s="1078"/>
    </row>
    <row r="4242" spans="1:8" ht="17" customHeight="1">
      <c r="A4242" s="339"/>
      <c r="B4242" s="1062" t="s">
        <v>605</v>
      </c>
      <c r="C4242" s="1063"/>
      <c r="D4242" s="532" t="str">
        <f>IF('statement of marks'!ER103="mRrh.kZ",'statement of marks'!$D$3,"")</f>
        <v/>
      </c>
      <c r="E4242" s="1065" t="s">
        <v>606</v>
      </c>
      <c r="F4242" s="1065"/>
      <c r="G4242" s="1113" t="str">
        <f>IF(D4242="","",D4242+1)</f>
        <v/>
      </c>
      <c r="H4242" s="1114"/>
    </row>
    <row r="4243" spans="1:8" ht="17" customHeight="1">
      <c r="A4243" s="339"/>
      <c r="B4243" s="1062" t="s">
        <v>607</v>
      </c>
      <c r="C4243" s="1063"/>
      <c r="D4243" s="1129">
        <f>IF(details!$L$4="","",details!$L$4)</f>
        <v>42460</v>
      </c>
      <c r="E4243" s="1130"/>
      <c r="F4243" s="1121"/>
      <c r="G4243" s="1121"/>
      <c r="H4243" s="1122"/>
    </row>
    <row r="4244" spans="1:8" ht="17" customHeight="1">
      <c r="A4244" s="339"/>
      <c r="B4244" s="1121"/>
      <c r="C4244" s="1121"/>
      <c r="D4244" s="1066"/>
      <c r="E4244" s="1067"/>
      <c r="F4244" s="1124"/>
      <c r="G4244" s="1124"/>
      <c r="H4244" s="1125"/>
    </row>
    <row r="4245" spans="1:8" ht="17" customHeight="1">
      <c r="A4245" s="339"/>
      <c r="B4245" s="1121" t="str">
        <f>IF(details!$H$4="","",details!$H$4)</f>
        <v>Jherh js[kk oekZ</v>
      </c>
      <c r="C4245" s="1121"/>
      <c r="D4245" s="1066"/>
      <c r="E4245" s="1067"/>
      <c r="F4245" s="1124" t="str">
        <f>IF(details!$E$4="","",details!$E$4)</f>
        <v>Jh jk/ks';ke tk'kh</v>
      </c>
      <c r="G4245" s="1124"/>
      <c r="H4245" s="1125"/>
    </row>
    <row r="4246" spans="1:8" ht="17" customHeight="1">
      <c r="A4246" s="1123" t="s">
        <v>608</v>
      </c>
      <c r="B4246" s="1124"/>
      <c r="C4246" s="1124"/>
      <c r="D4246" s="1064" t="s">
        <v>609</v>
      </c>
      <c r="E4246" s="1064"/>
      <c r="F4246" s="1124" t="s">
        <v>610</v>
      </c>
      <c r="G4246" s="1124"/>
      <c r="H4246" s="1125"/>
    </row>
    <row r="4247" spans="1:8" ht="17" customHeight="1">
      <c r="A4247" s="1082" t="s">
        <v>619</v>
      </c>
      <c r="B4247" s="1083"/>
      <c r="C4247" s="1083"/>
      <c r="D4247" s="1083"/>
      <c r="E4247" s="1083"/>
      <c r="F4247" s="1083"/>
      <c r="G4247" s="1083"/>
      <c r="H4247" s="1084"/>
    </row>
    <row r="4248" spans="1:8" ht="17" customHeight="1">
      <c r="A4248" s="339"/>
      <c r="B4248" s="369" t="s">
        <v>579</v>
      </c>
      <c r="C4248" s="1077" t="str">
        <f>IF('statement of marks'!H103="","",'statement of marks'!H103)</f>
        <v>v 097</v>
      </c>
      <c r="D4248" s="1077"/>
      <c r="E4248" s="1077"/>
      <c r="F4248" s="1077"/>
      <c r="G4248" s="1077"/>
      <c r="H4248" s="1078"/>
    </row>
    <row r="4249" spans="1:8" ht="17" customHeight="1">
      <c r="A4249" s="339"/>
      <c r="B4249" s="369" t="s">
        <v>580</v>
      </c>
      <c r="C4249" s="1077" t="str">
        <f>IF('statement of marks'!I103="","",'statement of marks'!I103)</f>
        <v>c 097</v>
      </c>
      <c r="D4249" s="1077"/>
      <c r="E4249" s="1077"/>
      <c r="F4249" s="1077"/>
      <c r="G4249" s="1077"/>
      <c r="H4249" s="1078"/>
    </row>
    <row r="4250" spans="1:8" ht="17" customHeight="1">
      <c r="A4250" s="339"/>
      <c r="B4250" s="369" t="s">
        <v>581</v>
      </c>
      <c r="C4250" s="1077" t="str">
        <f>IF('statement of marks'!J103="","",'statement of marks'!J103)</f>
        <v>l 097</v>
      </c>
      <c r="D4250" s="1077"/>
      <c r="E4250" s="1077"/>
      <c r="F4250" s="1077"/>
      <c r="G4250" s="1077"/>
      <c r="H4250" s="1078"/>
    </row>
    <row r="4251" spans="1:8" ht="17" customHeight="1">
      <c r="A4251" s="339"/>
      <c r="B4251" s="369" t="s">
        <v>587</v>
      </c>
      <c r="C4251" s="533" t="str">
        <f>IF('statement of marks'!F103="","",'statement of marks'!F103)</f>
        <v/>
      </c>
      <c r="D4251" s="534" t="s">
        <v>622</v>
      </c>
      <c r="E4251" s="1117" t="str">
        <f>IF('statement of marks'!G103="","",'statement of marks'!G103)</f>
        <v/>
      </c>
      <c r="F4251" s="1117"/>
      <c r="G4251" s="1117"/>
      <c r="H4251" s="1118"/>
    </row>
    <row r="4252" spans="1:8" ht="17" customHeight="1">
      <c r="A4252" s="339"/>
      <c r="B4252" s="369" t="s">
        <v>584</v>
      </c>
      <c r="C4252" s="535" t="s">
        <v>612</v>
      </c>
      <c r="D4252" s="536" t="s">
        <v>613</v>
      </c>
      <c r="E4252" s="536" t="s">
        <v>614</v>
      </c>
      <c r="F4252" s="536" t="s">
        <v>615</v>
      </c>
      <c r="G4252" s="536" t="s">
        <v>616</v>
      </c>
      <c r="H4252" s="341"/>
    </row>
    <row r="4253" spans="1:8" ht="17" customHeight="1">
      <c r="A4253" s="339"/>
      <c r="B4253" s="368" t="s">
        <v>617</v>
      </c>
      <c r="C4253" s="537" t="str">
        <f>IF(AND('statement of marks'!$D$3=1,'statement of marks'!ER103="mRrh.kZ"),'statement of marks'!$F$3,"")</f>
        <v/>
      </c>
      <c r="D4253" s="537" t="str">
        <f>IF(AND('statement of marks'!$D$3=2,'statement of marks'!ER103="mRrh.kZ"),'statement of marks'!$F$3,"")</f>
        <v/>
      </c>
      <c r="E4253" s="537" t="str">
        <f>IF(AND('statement of marks'!$D$3=3,'statement of marks'!ER103="mRrh.kZ"),'statement of marks'!$F$3,"")</f>
        <v/>
      </c>
      <c r="F4253" s="537" t="str">
        <f>IF(AND('statement of marks'!$D$3=4,'statement of marks'!ER103="mRrh.kZ"),'statement of marks'!$F$3,"")</f>
        <v/>
      </c>
      <c r="G4253" s="537" t="str">
        <f>IF(AND('statement of marks'!$D$3=5,'statement of marks'!ER103="mRrh.kZ"),'statement of marks'!$F$3,"")</f>
        <v/>
      </c>
      <c r="H4253" s="341"/>
    </row>
    <row r="4254" spans="1:8" ht="17" customHeight="1">
      <c r="A4254" s="339"/>
      <c r="B4254" s="368" t="str">
        <f>'statement of marks'!$DQ$5</f>
        <v>fgUnh</v>
      </c>
      <c r="C4254" s="538"/>
      <c r="D4254" s="539"/>
      <c r="E4254" s="540" t="str">
        <f>IF(OR('statement of marks'!$DS103="",E4253=""),"",'statement of marks'!$DS103)</f>
        <v/>
      </c>
      <c r="F4254" s="540" t="str">
        <f>IF(OR('statement of marks'!$DS103="",F4253=""),"",'statement of marks'!$DS103)</f>
        <v/>
      </c>
      <c r="G4254" s="540" t="str">
        <f>IF(OR('statement of marks'!$DS103="",G4253=""),"",'statement of marks'!$DS103)</f>
        <v/>
      </c>
      <c r="H4254" s="341"/>
    </row>
    <row r="4255" spans="1:8" ht="17" customHeight="1">
      <c r="A4255" s="339"/>
      <c r="B4255" s="549" t="str">
        <f>'statement of marks'!$DW$5</f>
        <v>mnwZ</v>
      </c>
      <c r="C4255" s="538"/>
      <c r="D4255" s="539"/>
      <c r="E4255" s="540" t="str">
        <f>IF(OR('statement of marks'!$DY103="",E4253=""),"",'statement of marks'!$DY103)</f>
        <v/>
      </c>
      <c r="F4255" s="540" t="str">
        <f>IF(OR('statement of marks'!$DY103="",F4253=""),"",'statement of marks'!$DY103)</f>
        <v/>
      </c>
      <c r="G4255" s="540" t="str">
        <f>IF(OR('statement of marks'!$DY103="",G4253=""),"",'statement of marks'!$DY103)</f>
        <v/>
      </c>
      <c r="H4255" s="341"/>
    </row>
    <row r="4256" spans="1:8" ht="17" customHeight="1">
      <c r="A4256" s="339"/>
      <c r="B4256" s="368" t="str">
        <f>'statement of marks'!$DT$5</f>
        <v>vaxszth</v>
      </c>
      <c r="C4256" s="538"/>
      <c r="D4256" s="539"/>
      <c r="E4256" s="540" t="str">
        <f>IF(OR('statement of marks'!$DV103="",E4253=""),"",'statement of marks'!$DV103)</f>
        <v/>
      </c>
      <c r="F4256" s="540" t="str">
        <f>IF(OR('statement of marks'!$DV103="",F4253=""),"",'statement of marks'!$DV103)</f>
        <v/>
      </c>
      <c r="G4256" s="540" t="str">
        <f>IF(OR('statement of marks'!$DV103="",G4253=""),"",'statement of marks'!$DV103)</f>
        <v/>
      </c>
      <c r="H4256" s="341"/>
    </row>
    <row r="4257" spans="1:8" ht="17" customHeight="1">
      <c r="A4257" s="339"/>
      <c r="B4257" s="368" t="str">
        <f>'statement of marks'!$DZ$5</f>
        <v>xf.kr</v>
      </c>
      <c r="C4257" s="538"/>
      <c r="D4257" s="539"/>
      <c r="E4257" s="540" t="str">
        <f>IF(OR('statement of marks'!$EB103="",E4253=""),"",'statement of marks'!$EB103)</f>
        <v/>
      </c>
      <c r="F4257" s="540" t="str">
        <f>IF(OR('statement of marks'!$EB103="",F4253=""),"",'statement of marks'!$EB103)</f>
        <v/>
      </c>
      <c r="G4257" s="540" t="str">
        <f>IF(OR('statement of marks'!$EB103="",G4253=""),"",'statement of marks'!$EB103)</f>
        <v/>
      </c>
      <c r="H4257" s="341"/>
    </row>
    <row r="4258" spans="1:8" ht="17" customHeight="1">
      <c r="A4258" s="339"/>
      <c r="B4258" s="368" t="str">
        <f>'statement of marks'!$EC$5</f>
        <v>Ik;kZoj.k v/;;u</v>
      </c>
      <c r="C4258" s="538"/>
      <c r="D4258" s="539"/>
      <c r="E4258" s="540" t="str">
        <f>IF(OR('statement of marks'!$EE103="",E4254=""),"",'statement of marks'!$EE103)</f>
        <v/>
      </c>
      <c r="F4258" s="540" t="str">
        <f>IF(OR('statement of marks'!$EE103="",F4254=""),"",'statement of marks'!$EE103)</f>
        <v/>
      </c>
      <c r="G4258" s="540" t="str">
        <f>IF(OR('statement of marks'!$EE103="",G4254=""),"",'statement of marks'!$EE103)</f>
        <v/>
      </c>
      <c r="H4258" s="341"/>
    </row>
    <row r="4259" spans="1:8" ht="17" customHeight="1">
      <c r="A4259" s="339"/>
      <c r="B4259" s="368" t="str">
        <f>'statement of marks'!$EF$5</f>
        <v>dk;kZuqHko</v>
      </c>
      <c r="C4259" s="538"/>
      <c r="D4259" s="539"/>
      <c r="E4259" s="540" t="str">
        <f>IF(OR('statement of marks'!$EH103="",E4253=""),"",'statement of marks'!$EH103)</f>
        <v/>
      </c>
      <c r="F4259" s="540" t="str">
        <f>IF(OR('statement of marks'!$EH103="",F4253=""),"",'statement of marks'!$EH103)</f>
        <v/>
      </c>
      <c r="G4259" s="540" t="str">
        <f>IF(OR('statement of marks'!$EH103="",G4253=""),"",'statement of marks'!$EH103)</f>
        <v/>
      </c>
      <c r="H4259" s="341"/>
    </row>
    <row r="4260" spans="1:8" ht="17" customHeight="1">
      <c r="A4260" s="339"/>
      <c r="B4260" s="368" t="str">
        <f>'statement of marks'!$EI$5</f>
        <v>dyk f'k{kk</v>
      </c>
      <c r="C4260" s="538"/>
      <c r="D4260" s="539"/>
      <c r="E4260" s="541" t="str">
        <f>IF(OR('statement of marks'!$EK103="",E4253=""),"",'statement of marks'!$EK103)</f>
        <v/>
      </c>
      <c r="F4260" s="541" t="str">
        <f>IF(OR('statement of marks'!$EK103="",F4253=""),"",'statement of marks'!$EK103)</f>
        <v/>
      </c>
      <c r="G4260" s="541" t="str">
        <f>IF(OR('statement of marks'!$EK103="",G4253=""),"",'statement of marks'!$EK103)</f>
        <v/>
      </c>
      <c r="H4260" s="341"/>
    </row>
    <row r="4261" spans="1:8" ht="17" customHeight="1">
      <c r="A4261" s="339"/>
      <c r="B4261" s="342" t="s">
        <v>649</v>
      </c>
      <c r="C4261" s="542" t="str">
        <f>C4253</f>
        <v/>
      </c>
      <c r="D4261" s="542" t="str">
        <f>D4253</f>
        <v/>
      </c>
      <c r="E4261" s="542" t="str">
        <f>E4253</f>
        <v/>
      </c>
      <c r="F4261" s="542" t="str">
        <f>F4253</f>
        <v/>
      </c>
      <c r="G4261" s="542" t="str">
        <f>G4253</f>
        <v/>
      </c>
      <c r="H4261" s="341"/>
    </row>
    <row r="4262" spans="1:8" ht="17" customHeight="1">
      <c r="A4262" s="339"/>
      <c r="B4262" s="368" t="str">
        <f>'statement of marks'!$EP$5</f>
        <v>Nk= mifLFkfr</v>
      </c>
      <c r="C4262" s="543"/>
      <c r="D4262" s="543"/>
      <c r="E4262" s="544" t="str">
        <f>IF(OR('statement of marks'!$EP103="",E4253=""),"",'statement of marks'!$EP103)</f>
        <v/>
      </c>
      <c r="F4262" s="544" t="str">
        <f>IF(OR('statement of marks'!$EP103="",F4253=""),"",'statement of marks'!$EP103)</f>
        <v/>
      </c>
      <c r="G4262" s="544" t="str">
        <f>IF(OR('statement of marks'!$EP103="",G4253=""),"",'statement of marks'!$EP103)</f>
        <v/>
      </c>
      <c r="H4262" s="341"/>
    </row>
    <row r="4263" spans="1:8" ht="17" customHeight="1">
      <c r="A4263" s="339"/>
      <c r="B4263" s="368" t="str">
        <f>'statement of marks'!$EO$5</f>
        <v>dqy ehfVax</v>
      </c>
      <c r="C4263" s="545"/>
      <c r="D4263" s="545"/>
      <c r="E4263" s="545" t="str">
        <f>IF(OR('statement of marks'!$EO103="",E4253=""),"",'statement of marks'!$EO103)</f>
        <v/>
      </c>
      <c r="F4263" s="545" t="str">
        <f>IF(OR('statement of marks'!$EO103="",F4253=""),"",'statement of marks'!$EO103)</f>
        <v/>
      </c>
      <c r="G4263" s="545" t="str">
        <f>IF(OR('statement of marks'!$EO103="",G4253=""),"",'statement of marks'!$EO103)</f>
        <v/>
      </c>
      <c r="H4263" s="341"/>
    </row>
    <row r="4264" spans="1:8" ht="17" customHeight="1">
      <c r="A4264" s="339"/>
      <c r="B4264" s="368" t="s">
        <v>620</v>
      </c>
      <c r="C4264" s="545" t="str">
        <f>IF(OR(C4262="",C4263=""),"",C4262/C4263*100)</f>
        <v/>
      </c>
      <c r="D4264" s="545" t="str">
        <f t="shared" ref="D4264:G4264" si="99">IF(OR(D4262="",D4263=""),"",D4262/D4263*100)</f>
        <v/>
      </c>
      <c r="E4264" s="545" t="str">
        <f t="shared" si="99"/>
        <v/>
      </c>
      <c r="F4264" s="545" t="str">
        <f t="shared" si="99"/>
        <v/>
      </c>
      <c r="G4264" s="545" t="str">
        <f t="shared" si="99"/>
        <v/>
      </c>
      <c r="H4264" s="341"/>
    </row>
    <row r="4265" spans="1:8" ht="17" customHeight="1">
      <c r="A4265" s="339"/>
      <c r="B4265" s="368" t="s">
        <v>621</v>
      </c>
      <c r="C4265" s="545"/>
      <c r="D4265" s="545"/>
      <c r="E4265" s="545"/>
      <c r="F4265" s="545"/>
      <c r="G4265" s="545"/>
      <c r="H4265" s="341"/>
    </row>
    <row r="4266" spans="1:8" ht="17" customHeight="1">
      <c r="A4266" s="339"/>
      <c r="B4266" s="369" t="s">
        <v>618</v>
      </c>
      <c r="C4266" s="1126" t="str">
        <f>IF('statement of marks'!EY103="","",'statement of marks'!EY103)</f>
        <v/>
      </c>
      <c r="D4266" s="1127"/>
      <c r="E4266" s="1127"/>
      <c r="F4266" s="1127"/>
      <c r="G4266" s="1127"/>
      <c r="H4266" s="1128"/>
    </row>
    <row r="4267" spans="1:8" ht="17" customHeight="1">
      <c r="A4267" s="1098"/>
      <c r="B4267" s="1099"/>
      <c r="C4267" s="1090"/>
      <c r="D4267" s="1090"/>
      <c r="E4267" s="1090"/>
      <c r="F4267" s="1091"/>
      <c r="G4267" s="1091"/>
      <c r="H4267" s="1092"/>
    </row>
    <row r="4268" spans="1:8" ht="17" customHeight="1" thickBot="1">
      <c r="A4268" s="1096" t="s">
        <v>623</v>
      </c>
      <c r="B4268" s="1097"/>
      <c r="C4268" s="1102" t="s">
        <v>73</v>
      </c>
      <c r="D4268" s="1102"/>
      <c r="E4268" s="1102"/>
      <c r="F4268" s="1103" t="s">
        <v>624</v>
      </c>
      <c r="G4268" s="1103"/>
      <c r="H4268" s="1104"/>
    </row>
    <row r="4269" spans="1:8" ht="17" customHeight="1">
      <c r="A4269" s="1079" t="s">
        <v>592</v>
      </c>
      <c r="B4269" s="1080"/>
      <c r="C4269" s="1080"/>
      <c r="D4269" s="1080"/>
      <c r="E4269" s="1080"/>
      <c r="F4269" s="1080"/>
      <c r="G4269" s="1080"/>
      <c r="H4269" s="1081"/>
    </row>
    <row r="4270" spans="1:8" ht="17" customHeight="1">
      <c r="A4270" s="1082" t="s">
        <v>611</v>
      </c>
      <c r="B4270" s="1083"/>
      <c r="C4270" s="1083"/>
      <c r="D4270" s="1083"/>
      <c r="E4270" s="1083"/>
      <c r="F4270" s="1083"/>
      <c r="G4270" s="1083"/>
      <c r="H4270" s="1084"/>
    </row>
    <row r="4271" spans="1:8" ht="17" customHeight="1">
      <c r="A4271" s="339"/>
      <c r="B4271" s="1085" t="s">
        <v>74</v>
      </c>
      <c r="C4271" s="1085"/>
      <c r="D4271" s="527">
        <f>YEAR(details!F104)</f>
        <v>1900</v>
      </c>
      <c r="E4271" s="528" t="s">
        <v>594</v>
      </c>
      <c r="F4271" s="527" t="str">
        <f>'statement of marks'!$F$3</f>
        <v>2015-16</v>
      </c>
      <c r="G4271" s="1085" t="s">
        <v>595</v>
      </c>
      <c r="H4271" s="1086"/>
    </row>
    <row r="4272" spans="1:8" ht="17" customHeight="1">
      <c r="A4272" s="339"/>
      <c r="B4272" s="1062" t="s">
        <v>593</v>
      </c>
      <c r="C4272" s="1063"/>
      <c r="D4272" s="1077" t="str">
        <f>'statement of marks'!$A$1</f>
        <v>jk- ck- ek/;fed fo|ky; uohu] fuEckgsM+k</v>
      </c>
      <c r="E4272" s="1077"/>
      <c r="F4272" s="1077"/>
      <c r="G4272" s="1077"/>
      <c r="H4272" s="1078"/>
    </row>
    <row r="4273" spans="1:8" ht="17" customHeight="1">
      <c r="A4273" s="339"/>
      <c r="B4273" s="1062" t="str">
        <f>'statement of marks'!$H$3</f>
        <v>fo|ky; dk Mk;l dksM+ →</v>
      </c>
      <c r="C4273" s="1063"/>
      <c r="D4273" s="1073" t="str">
        <f>'statement of marks'!$I$3</f>
        <v>00001</v>
      </c>
      <c r="E4273" s="1074"/>
      <c r="F4273" s="1075"/>
      <c r="G4273" s="1075"/>
      <c r="H4273" s="1076"/>
    </row>
    <row r="4274" spans="1:8" ht="17" customHeight="1">
      <c r="A4274" s="339"/>
      <c r="B4274" s="1062" t="s">
        <v>579</v>
      </c>
      <c r="C4274" s="1063"/>
      <c r="D4274" s="1077" t="str">
        <f>IF('statement of marks'!H104="","",'statement of marks'!H104)</f>
        <v>v 098</v>
      </c>
      <c r="E4274" s="1077"/>
      <c r="F4274" s="1077"/>
      <c r="G4274" s="1077"/>
      <c r="H4274" s="1078"/>
    </row>
    <row r="4275" spans="1:8" ht="17" customHeight="1">
      <c r="A4275" s="339"/>
      <c r="B4275" s="1062" t="s">
        <v>596</v>
      </c>
      <c r="C4275" s="1063"/>
      <c r="D4275" s="529" t="str">
        <f>IF('statement of marks'!C104="B","Nk=",IF('statement of marks'!C104="G","Nk=k",""))</f>
        <v/>
      </c>
      <c r="E4275" s="529" t="s">
        <v>585</v>
      </c>
      <c r="F4275" s="1111" t="str">
        <f>IF('statement of marks'!B104="","",'statement of marks'!B104)</f>
        <v/>
      </c>
      <c r="G4275" s="1111"/>
      <c r="H4275" s="1112"/>
    </row>
    <row r="4276" spans="1:8" ht="17" customHeight="1">
      <c r="A4276" s="339"/>
      <c r="B4276" s="1062" t="s">
        <v>581</v>
      </c>
      <c r="C4276" s="1063"/>
      <c r="D4276" s="1077" t="str">
        <f>IF('statement of marks'!J104="","",'statement of marks'!J104)</f>
        <v>l 098</v>
      </c>
      <c r="E4276" s="1077"/>
      <c r="F4276" s="1077"/>
      <c r="G4276" s="1077"/>
      <c r="H4276" s="1078"/>
    </row>
    <row r="4277" spans="1:8" ht="17" customHeight="1">
      <c r="A4277" s="339"/>
      <c r="B4277" s="1062" t="s">
        <v>580</v>
      </c>
      <c r="C4277" s="1063"/>
      <c r="D4277" s="1077" t="str">
        <f>IF('statement of marks'!I104="","",'statement of marks'!I104)</f>
        <v>c 098</v>
      </c>
      <c r="E4277" s="1077"/>
      <c r="F4277" s="1077"/>
      <c r="G4277" s="1077"/>
      <c r="H4277" s="1078"/>
    </row>
    <row r="4278" spans="1:8" ht="17" customHeight="1">
      <c r="A4278" s="339"/>
      <c r="B4278" s="1062" t="s">
        <v>598</v>
      </c>
      <c r="C4278" s="1063"/>
      <c r="D4278" s="1077" t="str">
        <f>IF(details!M104="","",details!M104)</f>
        <v/>
      </c>
      <c r="E4278" s="1077"/>
      <c r="F4278" s="1077"/>
      <c r="G4278" s="1077"/>
      <c r="H4278" s="1078"/>
    </row>
    <row r="4279" spans="1:8" ht="17" customHeight="1">
      <c r="A4279" s="339"/>
      <c r="B4279" s="1062" t="s">
        <v>648</v>
      </c>
      <c r="C4279" s="1063"/>
      <c r="D4279" s="1077" t="str">
        <f>IF(details!N104="","",details!N104)</f>
        <v/>
      </c>
      <c r="E4279" s="1077"/>
      <c r="F4279" s="1077"/>
      <c r="G4279" s="1077"/>
      <c r="H4279" s="1078"/>
    </row>
    <row r="4280" spans="1:8" ht="17" customHeight="1">
      <c r="A4280" s="339"/>
      <c r="B4280" s="1062" t="s">
        <v>71</v>
      </c>
      <c r="C4280" s="1063"/>
      <c r="D4280" s="530">
        <f>'statement of marks'!$D$3</f>
        <v>3</v>
      </c>
      <c r="E4280" s="531" t="s">
        <v>583</v>
      </c>
      <c r="F4280" s="530" t="str">
        <f>IF('statement of marks'!E104="","",'statement of marks'!E104)</f>
        <v/>
      </c>
      <c r="G4280" s="531" t="s">
        <v>597</v>
      </c>
      <c r="H4280" s="340" t="str">
        <f>IF(details!F104="","",details!F104)</f>
        <v/>
      </c>
    </row>
    <row r="4281" spans="1:8" ht="17" customHeight="1">
      <c r="A4281" s="339"/>
      <c r="B4281" s="1062" t="s">
        <v>587</v>
      </c>
      <c r="C4281" s="1063"/>
      <c r="D4281" s="1115" t="str">
        <f>IF('statement of marks'!F104="","",'statement of marks'!F104)</f>
        <v/>
      </c>
      <c r="E4281" s="1115"/>
      <c r="F4281" s="1115"/>
      <c r="G4281" s="1115"/>
      <c r="H4281" s="1116"/>
    </row>
    <row r="4282" spans="1:8" ht="17" customHeight="1">
      <c r="A4282" s="339"/>
      <c r="B4282" s="1062" t="s">
        <v>588</v>
      </c>
      <c r="C4282" s="1063"/>
      <c r="D4282" s="1117" t="str">
        <f>IF('statement of marks'!G104="","",'statement of marks'!G104)</f>
        <v/>
      </c>
      <c r="E4282" s="1117"/>
      <c r="F4282" s="1117"/>
      <c r="G4282" s="1117"/>
      <c r="H4282" s="1118"/>
    </row>
    <row r="4283" spans="1:8" ht="17" customHeight="1">
      <c r="A4283" s="339"/>
      <c r="B4283" s="1087" t="s">
        <v>599</v>
      </c>
      <c r="C4283" s="1088"/>
      <c r="D4283" s="1088"/>
      <c r="E4283" s="1089"/>
      <c r="F4283" s="1119" t="str">
        <f>IF(details!P104="","",details!P104)</f>
        <v/>
      </c>
      <c r="G4283" s="1119"/>
      <c r="H4283" s="1120"/>
    </row>
    <row r="4284" spans="1:8" ht="17" customHeight="1">
      <c r="A4284" s="339"/>
      <c r="B4284" s="1062" t="s">
        <v>603</v>
      </c>
      <c r="C4284" s="1063"/>
      <c r="D4284" s="1077" t="str">
        <f>IF(details!L104="","",details!L104)</f>
        <v>Ik 098</v>
      </c>
      <c r="E4284" s="1077"/>
      <c r="F4284" s="1077"/>
      <c r="G4284" s="1077"/>
      <c r="H4284" s="1078"/>
    </row>
    <row r="4285" spans="1:8" ht="17" customHeight="1">
      <c r="A4285" s="339"/>
      <c r="B4285" s="1062" t="s">
        <v>604</v>
      </c>
      <c r="C4285" s="1063"/>
      <c r="D4285" s="1077" t="str">
        <f>IF(details!O104="","",details!O104)</f>
        <v/>
      </c>
      <c r="E4285" s="1077"/>
      <c r="F4285" s="1077"/>
      <c r="G4285" s="1077"/>
      <c r="H4285" s="1078"/>
    </row>
    <row r="4286" spans="1:8" ht="17" customHeight="1">
      <c r="A4286" s="339"/>
      <c r="B4286" s="1062" t="s">
        <v>605</v>
      </c>
      <c r="C4286" s="1063"/>
      <c r="D4286" s="532" t="str">
        <f>IF('statement of marks'!ER104="mRrh.kZ",'statement of marks'!$D$3,"")</f>
        <v/>
      </c>
      <c r="E4286" s="1065" t="s">
        <v>606</v>
      </c>
      <c r="F4286" s="1065"/>
      <c r="G4286" s="1113" t="str">
        <f>IF(D4286="","",D4286+1)</f>
        <v/>
      </c>
      <c r="H4286" s="1114"/>
    </row>
    <row r="4287" spans="1:8" ht="17" customHeight="1">
      <c r="A4287" s="339"/>
      <c r="B4287" s="1062" t="s">
        <v>607</v>
      </c>
      <c r="C4287" s="1063"/>
      <c r="D4287" s="1129">
        <f>IF(details!$L$4="","",details!$L$4)</f>
        <v>42460</v>
      </c>
      <c r="E4287" s="1130"/>
      <c r="F4287" s="1121"/>
      <c r="G4287" s="1121"/>
      <c r="H4287" s="1122"/>
    </row>
    <row r="4288" spans="1:8" ht="17" customHeight="1">
      <c r="A4288" s="339"/>
      <c r="B4288" s="1121"/>
      <c r="C4288" s="1121"/>
      <c r="D4288" s="1066"/>
      <c r="E4288" s="1067"/>
      <c r="F4288" s="1124"/>
      <c r="G4288" s="1124"/>
      <c r="H4288" s="1125"/>
    </row>
    <row r="4289" spans="1:8" ht="17" customHeight="1">
      <c r="A4289" s="339"/>
      <c r="B4289" s="1121" t="str">
        <f>IF(details!$H$4="","",details!$H$4)</f>
        <v>Jherh js[kk oekZ</v>
      </c>
      <c r="C4289" s="1121"/>
      <c r="D4289" s="1066"/>
      <c r="E4289" s="1067"/>
      <c r="F4289" s="1124" t="str">
        <f>IF(details!$E$4="","",details!$E$4)</f>
        <v>Jh jk/ks';ke tk'kh</v>
      </c>
      <c r="G4289" s="1124"/>
      <c r="H4289" s="1125"/>
    </row>
    <row r="4290" spans="1:8" ht="17" customHeight="1">
      <c r="A4290" s="1123" t="s">
        <v>608</v>
      </c>
      <c r="B4290" s="1124"/>
      <c r="C4290" s="1124"/>
      <c r="D4290" s="1064" t="s">
        <v>609</v>
      </c>
      <c r="E4290" s="1064"/>
      <c r="F4290" s="1124" t="s">
        <v>610</v>
      </c>
      <c r="G4290" s="1124"/>
      <c r="H4290" s="1125"/>
    </row>
    <row r="4291" spans="1:8" ht="17" customHeight="1">
      <c r="A4291" s="1082" t="s">
        <v>619</v>
      </c>
      <c r="B4291" s="1083"/>
      <c r="C4291" s="1083"/>
      <c r="D4291" s="1083"/>
      <c r="E4291" s="1083"/>
      <c r="F4291" s="1083"/>
      <c r="G4291" s="1083"/>
      <c r="H4291" s="1084"/>
    </row>
    <row r="4292" spans="1:8" ht="17" customHeight="1">
      <c r="A4292" s="339"/>
      <c r="B4292" s="369" t="s">
        <v>579</v>
      </c>
      <c r="C4292" s="1077" t="str">
        <f>IF('statement of marks'!H104="","",'statement of marks'!H104)</f>
        <v>v 098</v>
      </c>
      <c r="D4292" s="1077"/>
      <c r="E4292" s="1077"/>
      <c r="F4292" s="1077"/>
      <c r="G4292" s="1077"/>
      <c r="H4292" s="1078"/>
    </row>
    <row r="4293" spans="1:8" ht="17" customHeight="1">
      <c r="A4293" s="339"/>
      <c r="B4293" s="369" t="s">
        <v>580</v>
      </c>
      <c r="C4293" s="1077" t="str">
        <f>IF('statement of marks'!I104="","",'statement of marks'!I104)</f>
        <v>c 098</v>
      </c>
      <c r="D4293" s="1077"/>
      <c r="E4293" s="1077"/>
      <c r="F4293" s="1077"/>
      <c r="G4293" s="1077"/>
      <c r="H4293" s="1078"/>
    </row>
    <row r="4294" spans="1:8" ht="17" customHeight="1">
      <c r="A4294" s="339"/>
      <c r="B4294" s="369" t="s">
        <v>581</v>
      </c>
      <c r="C4294" s="1077" t="str">
        <f>IF('statement of marks'!J104="","",'statement of marks'!J104)</f>
        <v>l 098</v>
      </c>
      <c r="D4294" s="1077"/>
      <c r="E4294" s="1077"/>
      <c r="F4294" s="1077"/>
      <c r="G4294" s="1077"/>
      <c r="H4294" s="1078"/>
    </row>
    <row r="4295" spans="1:8" ht="17" customHeight="1">
      <c r="A4295" s="339"/>
      <c r="B4295" s="369" t="s">
        <v>587</v>
      </c>
      <c r="C4295" s="533" t="str">
        <f>IF('statement of marks'!F104="","",'statement of marks'!F104)</f>
        <v/>
      </c>
      <c r="D4295" s="534" t="s">
        <v>622</v>
      </c>
      <c r="E4295" s="1117" t="str">
        <f>IF('statement of marks'!G104="","",'statement of marks'!G104)</f>
        <v/>
      </c>
      <c r="F4295" s="1117"/>
      <c r="G4295" s="1117"/>
      <c r="H4295" s="1118"/>
    </row>
    <row r="4296" spans="1:8" ht="17" customHeight="1">
      <c r="A4296" s="339"/>
      <c r="B4296" s="369" t="s">
        <v>584</v>
      </c>
      <c r="C4296" s="535" t="s">
        <v>612</v>
      </c>
      <c r="D4296" s="536" t="s">
        <v>613</v>
      </c>
      <c r="E4296" s="536" t="s">
        <v>614</v>
      </c>
      <c r="F4296" s="536" t="s">
        <v>615</v>
      </c>
      <c r="G4296" s="536" t="s">
        <v>616</v>
      </c>
      <c r="H4296" s="341"/>
    </row>
    <row r="4297" spans="1:8" ht="17" customHeight="1">
      <c r="A4297" s="339"/>
      <c r="B4297" s="368" t="s">
        <v>617</v>
      </c>
      <c r="C4297" s="537" t="str">
        <f>IF(AND('statement of marks'!$D$3=1,'statement of marks'!ER104="mRrh.kZ"),'statement of marks'!$F$3,"")</f>
        <v/>
      </c>
      <c r="D4297" s="537" t="str">
        <f>IF(AND('statement of marks'!$D$3=2,'statement of marks'!ER104="mRrh.kZ"),'statement of marks'!$F$3,"")</f>
        <v/>
      </c>
      <c r="E4297" s="537" t="str">
        <f>IF(AND('statement of marks'!$D$3=3,'statement of marks'!ER104="mRrh.kZ"),'statement of marks'!$F$3,"")</f>
        <v/>
      </c>
      <c r="F4297" s="537" t="str">
        <f>IF(AND('statement of marks'!$D$3=4,'statement of marks'!ER104="mRrh.kZ"),'statement of marks'!$F$3,"")</f>
        <v/>
      </c>
      <c r="G4297" s="537" t="str">
        <f>IF(AND('statement of marks'!$D$3=5,'statement of marks'!ER104="mRrh.kZ"),'statement of marks'!$F$3,"")</f>
        <v/>
      </c>
      <c r="H4297" s="341"/>
    </row>
    <row r="4298" spans="1:8" ht="17" customHeight="1">
      <c r="A4298" s="339"/>
      <c r="B4298" s="368" t="str">
        <f>'statement of marks'!$DQ$5</f>
        <v>fgUnh</v>
      </c>
      <c r="C4298" s="538"/>
      <c r="D4298" s="539"/>
      <c r="E4298" s="540" t="str">
        <f>IF(OR('statement of marks'!$DS104="",E4297=""),"",'statement of marks'!$DS104)</f>
        <v/>
      </c>
      <c r="F4298" s="540" t="str">
        <f>IF(OR('statement of marks'!$DS104="",F4297=""),"",'statement of marks'!$DS104)</f>
        <v/>
      </c>
      <c r="G4298" s="540" t="str">
        <f>IF(OR('statement of marks'!$DS104="",G4297=""),"",'statement of marks'!$DS104)</f>
        <v/>
      </c>
      <c r="H4298" s="341"/>
    </row>
    <row r="4299" spans="1:8" ht="17" customHeight="1">
      <c r="A4299" s="339"/>
      <c r="B4299" s="549" t="str">
        <f>'statement of marks'!$DW$5</f>
        <v>mnwZ</v>
      </c>
      <c r="C4299" s="538"/>
      <c r="D4299" s="539"/>
      <c r="E4299" s="540" t="str">
        <f>IF(OR('statement of marks'!$DY104="",E4297=""),"",'statement of marks'!$DY104)</f>
        <v/>
      </c>
      <c r="F4299" s="540" t="str">
        <f>IF(OR('statement of marks'!$DY104="",F4297=""),"",'statement of marks'!$DY104)</f>
        <v/>
      </c>
      <c r="G4299" s="540" t="str">
        <f>IF(OR('statement of marks'!$DY104="",G4297=""),"",'statement of marks'!$DY104)</f>
        <v/>
      </c>
      <c r="H4299" s="341"/>
    </row>
    <row r="4300" spans="1:8" ht="17" customHeight="1">
      <c r="A4300" s="339"/>
      <c r="B4300" s="368" t="str">
        <f>'statement of marks'!$DT$5</f>
        <v>vaxszth</v>
      </c>
      <c r="C4300" s="538"/>
      <c r="D4300" s="539"/>
      <c r="E4300" s="540" t="str">
        <f>IF(OR('statement of marks'!$DV104="",E4297=""),"",'statement of marks'!$DV104)</f>
        <v/>
      </c>
      <c r="F4300" s="540" t="str">
        <f>IF(OR('statement of marks'!$DV104="",F4297=""),"",'statement of marks'!$DV104)</f>
        <v/>
      </c>
      <c r="G4300" s="540" t="str">
        <f>IF(OR('statement of marks'!$DV104="",G4297=""),"",'statement of marks'!$DV104)</f>
        <v/>
      </c>
      <c r="H4300" s="341"/>
    </row>
    <row r="4301" spans="1:8" ht="17" customHeight="1">
      <c r="A4301" s="339"/>
      <c r="B4301" s="368" t="str">
        <f>'statement of marks'!$DZ$5</f>
        <v>xf.kr</v>
      </c>
      <c r="C4301" s="538"/>
      <c r="D4301" s="539"/>
      <c r="E4301" s="540" t="str">
        <f>IF(OR('statement of marks'!$EB104="",E4297=""),"",'statement of marks'!$EB104)</f>
        <v/>
      </c>
      <c r="F4301" s="540" t="str">
        <f>IF(OR('statement of marks'!$EB104="",F4297=""),"",'statement of marks'!$EB104)</f>
        <v/>
      </c>
      <c r="G4301" s="540" t="str">
        <f>IF(OR('statement of marks'!$EB104="",G4297=""),"",'statement of marks'!$EB104)</f>
        <v/>
      </c>
      <c r="H4301" s="341"/>
    </row>
    <row r="4302" spans="1:8" ht="17" customHeight="1">
      <c r="A4302" s="339"/>
      <c r="B4302" s="368" t="str">
        <f>'statement of marks'!$EC$5</f>
        <v>Ik;kZoj.k v/;;u</v>
      </c>
      <c r="C4302" s="538"/>
      <c r="D4302" s="539"/>
      <c r="E4302" s="540" t="str">
        <f>IF(OR('statement of marks'!$EE104="",E4298=""),"",'statement of marks'!$EE104)</f>
        <v/>
      </c>
      <c r="F4302" s="540" t="str">
        <f>IF(OR('statement of marks'!$EE104="",F4298=""),"",'statement of marks'!$EE104)</f>
        <v/>
      </c>
      <c r="G4302" s="540" t="str">
        <f>IF(OR('statement of marks'!$EE104="",G4298=""),"",'statement of marks'!$EE104)</f>
        <v/>
      </c>
      <c r="H4302" s="341"/>
    </row>
    <row r="4303" spans="1:8" ht="17" customHeight="1">
      <c r="A4303" s="339"/>
      <c r="B4303" s="368" t="str">
        <f>'statement of marks'!$EF$5</f>
        <v>dk;kZuqHko</v>
      </c>
      <c r="C4303" s="538"/>
      <c r="D4303" s="539"/>
      <c r="E4303" s="540" t="str">
        <f>IF(OR('statement of marks'!$EH104="",E4297=""),"",'statement of marks'!$EH104)</f>
        <v/>
      </c>
      <c r="F4303" s="540" t="str">
        <f>IF(OR('statement of marks'!$EH104="",F4297=""),"",'statement of marks'!$EH104)</f>
        <v/>
      </c>
      <c r="G4303" s="540" t="str">
        <f>IF(OR('statement of marks'!$EH104="",G4297=""),"",'statement of marks'!$EH104)</f>
        <v/>
      </c>
      <c r="H4303" s="341"/>
    </row>
    <row r="4304" spans="1:8" ht="17" customHeight="1">
      <c r="A4304" s="339"/>
      <c r="B4304" s="368" t="str">
        <f>'statement of marks'!$EI$5</f>
        <v>dyk f'k{kk</v>
      </c>
      <c r="C4304" s="538"/>
      <c r="D4304" s="539"/>
      <c r="E4304" s="541" t="str">
        <f>IF(OR('statement of marks'!$EK104="",E4297=""),"",'statement of marks'!$EK104)</f>
        <v/>
      </c>
      <c r="F4304" s="541" t="str">
        <f>IF(OR('statement of marks'!$EK104="",F4297=""),"",'statement of marks'!$EK104)</f>
        <v/>
      </c>
      <c r="G4304" s="541" t="str">
        <f>IF(OR('statement of marks'!$EK104="",G4297=""),"",'statement of marks'!$EK104)</f>
        <v/>
      </c>
      <c r="H4304" s="341"/>
    </row>
    <row r="4305" spans="1:8" ht="17" customHeight="1">
      <c r="A4305" s="339"/>
      <c r="B4305" s="342" t="s">
        <v>649</v>
      </c>
      <c r="C4305" s="542" t="str">
        <f>C4297</f>
        <v/>
      </c>
      <c r="D4305" s="542" t="str">
        <f>D4297</f>
        <v/>
      </c>
      <c r="E4305" s="542" t="str">
        <f>E4297</f>
        <v/>
      </c>
      <c r="F4305" s="542" t="str">
        <f>F4297</f>
        <v/>
      </c>
      <c r="G4305" s="542" t="str">
        <f>G4297</f>
        <v/>
      </c>
      <c r="H4305" s="341"/>
    </row>
    <row r="4306" spans="1:8" ht="17" customHeight="1">
      <c r="A4306" s="339"/>
      <c r="B4306" s="368" t="str">
        <f>'statement of marks'!$EP$5</f>
        <v>Nk= mifLFkfr</v>
      </c>
      <c r="C4306" s="543"/>
      <c r="D4306" s="543"/>
      <c r="E4306" s="544" t="str">
        <f>IF(OR('statement of marks'!$EP104="",E4297=""),"",'statement of marks'!$EP104)</f>
        <v/>
      </c>
      <c r="F4306" s="544" t="str">
        <f>IF(OR('statement of marks'!$EP104="",F4297=""),"",'statement of marks'!$EP104)</f>
        <v/>
      </c>
      <c r="G4306" s="544" t="str">
        <f>IF(OR('statement of marks'!$EP104="",G4297=""),"",'statement of marks'!$EP104)</f>
        <v/>
      </c>
      <c r="H4306" s="341"/>
    </row>
    <row r="4307" spans="1:8" ht="17" customHeight="1">
      <c r="A4307" s="339"/>
      <c r="B4307" s="368" t="str">
        <f>'statement of marks'!$EO$5</f>
        <v>dqy ehfVax</v>
      </c>
      <c r="C4307" s="545"/>
      <c r="D4307" s="545"/>
      <c r="E4307" s="545" t="str">
        <f>IF(OR('statement of marks'!$EO104="",E4297=""),"",'statement of marks'!$EO104)</f>
        <v/>
      </c>
      <c r="F4307" s="545" t="str">
        <f>IF(OR('statement of marks'!$EO104="",F4297=""),"",'statement of marks'!$EO104)</f>
        <v/>
      </c>
      <c r="G4307" s="545" t="str">
        <f>IF(OR('statement of marks'!$EO104="",G4297=""),"",'statement of marks'!$EO104)</f>
        <v/>
      </c>
      <c r="H4307" s="341"/>
    </row>
    <row r="4308" spans="1:8" ht="17" customHeight="1">
      <c r="A4308" s="339"/>
      <c r="B4308" s="368" t="s">
        <v>620</v>
      </c>
      <c r="C4308" s="545" t="str">
        <f>IF(OR(C4306="",C4307=""),"",C4306/C4307*100)</f>
        <v/>
      </c>
      <c r="D4308" s="545" t="str">
        <f t="shared" ref="D4308:G4308" si="100">IF(OR(D4306="",D4307=""),"",D4306/D4307*100)</f>
        <v/>
      </c>
      <c r="E4308" s="545" t="str">
        <f t="shared" si="100"/>
        <v/>
      </c>
      <c r="F4308" s="545" t="str">
        <f t="shared" si="100"/>
        <v/>
      </c>
      <c r="G4308" s="545" t="str">
        <f t="shared" si="100"/>
        <v/>
      </c>
      <c r="H4308" s="341"/>
    </row>
    <row r="4309" spans="1:8" ht="17" customHeight="1">
      <c r="A4309" s="339"/>
      <c r="B4309" s="368" t="s">
        <v>621</v>
      </c>
      <c r="C4309" s="545"/>
      <c r="D4309" s="545"/>
      <c r="E4309" s="545"/>
      <c r="F4309" s="545"/>
      <c r="G4309" s="545"/>
      <c r="H4309" s="341"/>
    </row>
    <row r="4310" spans="1:8" ht="17" customHeight="1">
      <c r="A4310" s="339"/>
      <c r="B4310" s="369" t="s">
        <v>618</v>
      </c>
      <c r="C4310" s="1126" t="str">
        <f>IF('statement of marks'!EY104="","",'statement of marks'!EY104)</f>
        <v/>
      </c>
      <c r="D4310" s="1127"/>
      <c r="E4310" s="1127"/>
      <c r="F4310" s="1127"/>
      <c r="G4310" s="1127"/>
      <c r="H4310" s="1128"/>
    </row>
    <row r="4311" spans="1:8" ht="17" customHeight="1">
      <c r="A4311" s="1098"/>
      <c r="B4311" s="1099"/>
      <c r="C4311" s="1090"/>
      <c r="D4311" s="1090"/>
      <c r="E4311" s="1090"/>
      <c r="F4311" s="1091"/>
      <c r="G4311" s="1091"/>
      <c r="H4311" s="1092"/>
    </row>
    <row r="4312" spans="1:8" ht="17" customHeight="1" thickBot="1">
      <c r="A4312" s="1096" t="s">
        <v>623</v>
      </c>
      <c r="B4312" s="1097"/>
      <c r="C4312" s="1102" t="s">
        <v>73</v>
      </c>
      <c r="D4312" s="1102"/>
      <c r="E4312" s="1102"/>
      <c r="F4312" s="1103" t="s">
        <v>624</v>
      </c>
      <c r="G4312" s="1103"/>
      <c r="H4312" s="1104"/>
    </row>
    <row r="4313" spans="1:8" ht="17" customHeight="1">
      <c r="A4313" s="1079" t="s">
        <v>592</v>
      </c>
      <c r="B4313" s="1080"/>
      <c r="C4313" s="1080"/>
      <c r="D4313" s="1080"/>
      <c r="E4313" s="1080"/>
      <c r="F4313" s="1080"/>
      <c r="G4313" s="1080"/>
      <c r="H4313" s="1081"/>
    </row>
    <row r="4314" spans="1:8" ht="17" customHeight="1">
      <c r="A4314" s="1082" t="s">
        <v>611</v>
      </c>
      <c r="B4314" s="1083"/>
      <c r="C4314" s="1083"/>
      <c r="D4314" s="1083"/>
      <c r="E4314" s="1083"/>
      <c r="F4314" s="1083"/>
      <c r="G4314" s="1083"/>
      <c r="H4314" s="1084"/>
    </row>
    <row r="4315" spans="1:8" ht="17" customHeight="1">
      <c r="A4315" s="339"/>
      <c r="B4315" s="1085" t="s">
        <v>74</v>
      </c>
      <c r="C4315" s="1085"/>
      <c r="D4315" s="527">
        <f>YEAR(details!F105)</f>
        <v>1900</v>
      </c>
      <c r="E4315" s="528" t="s">
        <v>594</v>
      </c>
      <c r="F4315" s="527" t="str">
        <f>'statement of marks'!$F$3</f>
        <v>2015-16</v>
      </c>
      <c r="G4315" s="1085" t="s">
        <v>595</v>
      </c>
      <c r="H4315" s="1086"/>
    </row>
    <row r="4316" spans="1:8" ht="17" customHeight="1">
      <c r="A4316" s="339"/>
      <c r="B4316" s="1062" t="s">
        <v>593</v>
      </c>
      <c r="C4316" s="1063"/>
      <c r="D4316" s="1077" t="str">
        <f>'statement of marks'!$A$1</f>
        <v>jk- ck- ek/;fed fo|ky; uohu] fuEckgsM+k</v>
      </c>
      <c r="E4316" s="1077"/>
      <c r="F4316" s="1077"/>
      <c r="G4316" s="1077"/>
      <c r="H4316" s="1078"/>
    </row>
    <row r="4317" spans="1:8" ht="17" customHeight="1">
      <c r="A4317" s="339"/>
      <c r="B4317" s="1062" t="str">
        <f>'statement of marks'!$H$3</f>
        <v>fo|ky; dk Mk;l dksM+ →</v>
      </c>
      <c r="C4317" s="1063"/>
      <c r="D4317" s="1073" t="str">
        <f>'statement of marks'!$I$3</f>
        <v>00001</v>
      </c>
      <c r="E4317" s="1074"/>
      <c r="F4317" s="1075"/>
      <c r="G4317" s="1075"/>
      <c r="H4317" s="1076"/>
    </row>
    <row r="4318" spans="1:8" ht="17" customHeight="1">
      <c r="A4318" s="339"/>
      <c r="B4318" s="1062" t="s">
        <v>579</v>
      </c>
      <c r="C4318" s="1063"/>
      <c r="D4318" s="1077" t="str">
        <f>IF('statement of marks'!H105="","",'statement of marks'!H105)</f>
        <v>v 099</v>
      </c>
      <c r="E4318" s="1077"/>
      <c r="F4318" s="1077"/>
      <c r="G4318" s="1077"/>
      <c r="H4318" s="1078"/>
    </row>
    <row r="4319" spans="1:8" ht="17" customHeight="1">
      <c r="A4319" s="339"/>
      <c r="B4319" s="1062" t="s">
        <v>596</v>
      </c>
      <c r="C4319" s="1063"/>
      <c r="D4319" s="529" t="str">
        <f>IF('statement of marks'!C105="B","Nk=",IF('statement of marks'!C105="G","Nk=k",""))</f>
        <v/>
      </c>
      <c r="E4319" s="529" t="s">
        <v>585</v>
      </c>
      <c r="F4319" s="1111" t="str">
        <f>IF('statement of marks'!B105="","",'statement of marks'!B105)</f>
        <v/>
      </c>
      <c r="G4319" s="1111"/>
      <c r="H4319" s="1112"/>
    </row>
    <row r="4320" spans="1:8" ht="17" customHeight="1">
      <c r="A4320" s="339"/>
      <c r="B4320" s="1062" t="s">
        <v>581</v>
      </c>
      <c r="C4320" s="1063"/>
      <c r="D4320" s="1077" t="str">
        <f>IF('statement of marks'!J105="","",'statement of marks'!J105)</f>
        <v>l 099</v>
      </c>
      <c r="E4320" s="1077"/>
      <c r="F4320" s="1077"/>
      <c r="G4320" s="1077"/>
      <c r="H4320" s="1078"/>
    </row>
    <row r="4321" spans="1:8" ht="17" customHeight="1">
      <c r="A4321" s="339"/>
      <c r="B4321" s="1062" t="s">
        <v>580</v>
      </c>
      <c r="C4321" s="1063"/>
      <c r="D4321" s="1077" t="str">
        <f>IF('statement of marks'!I105="","",'statement of marks'!I105)</f>
        <v>c 099</v>
      </c>
      <c r="E4321" s="1077"/>
      <c r="F4321" s="1077"/>
      <c r="G4321" s="1077"/>
      <c r="H4321" s="1078"/>
    </row>
    <row r="4322" spans="1:8" ht="17" customHeight="1">
      <c r="A4322" s="339"/>
      <c r="B4322" s="1062" t="s">
        <v>598</v>
      </c>
      <c r="C4322" s="1063"/>
      <c r="D4322" s="1077" t="str">
        <f>IF(details!M105="","",details!M105)</f>
        <v/>
      </c>
      <c r="E4322" s="1077"/>
      <c r="F4322" s="1077"/>
      <c r="G4322" s="1077"/>
      <c r="H4322" s="1078"/>
    </row>
    <row r="4323" spans="1:8" ht="17" customHeight="1">
      <c r="A4323" s="339"/>
      <c r="B4323" s="1062" t="s">
        <v>648</v>
      </c>
      <c r="C4323" s="1063"/>
      <c r="D4323" s="1077" t="str">
        <f>IF(details!N105="","",details!N105)</f>
        <v/>
      </c>
      <c r="E4323" s="1077"/>
      <c r="F4323" s="1077"/>
      <c r="G4323" s="1077"/>
      <c r="H4323" s="1078"/>
    </row>
    <row r="4324" spans="1:8" ht="17" customHeight="1">
      <c r="A4324" s="339"/>
      <c r="B4324" s="1062" t="s">
        <v>71</v>
      </c>
      <c r="C4324" s="1063"/>
      <c r="D4324" s="530">
        <f>'statement of marks'!$D$3</f>
        <v>3</v>
      </c>
      <c r="E4324" s="531" t="s">
        <v>583</v>
      </c>
      <c r="F4324" s="530" t="str">
        <f>IF('statement of marks'!E105="","",'statement of marks'!E105)</f>
        <v/>
      </c>
      <c r="G4324" s="531" t="s">
        <v>597</v>
      </c>
      <c r="H4324" s="340" t="str">
        <f>IF(details!F105="","",details!F105)</f>
        <v/>
      </c>
    </row>
    <row r="4325" spans="1:8" ht="17" customHeight="1">
      <c r="A4325" s="339"/>
      <c r="B4325" s="1062" t="s">
        <v>587</v>
      </c>
      <c r="C4325" s="1063"/>
      <c r="D4325" s="1115" t="str">
        <f>IF('statement of marks'!F105="","",'statement of marks'!F105)</f>
        <v/>
      </c>
      <c r="E4325" s="1115"/>
      <c r="F4325" s="1115"/>
      <c r="G4325" s="1115"/>
      <c r="H4325" s="1116"/>
    </row>
    <row r="4326" spans="1:8" ht="17" customHeight="1">
      <c r="A4326" s="339"/>
      <c r="B4326" s="1062" t="s">
        <v>588</v>
      </c>
      <c r="C4326" s="1063"/>
      <c r="D4326" s="1117" t="str">
        <f>IF('statement of marks'!G105="","",'statement of marks'!G105)</f>
        <v/>
      </c>
      <c r="E4326" s="1117"/>
      <c r="F4326" s="1117"/>
      <c r="G4326" s="1117"/>
      <c r="H4326" s="1118"/>
    </row>
    <row r="4327" spans="1:8" ht="17" customHeight="1">
      <c r="A4327" s="339"/>
      <c r="B4327" s="1087" t="s">
        <v>599</v>
      </c>
      <c r="C4327" s="1088"/>
      <c r="D4327" s="1088"/>
      <c r="E4327" s="1089"/>
      <c r="F4327" s="1119" t="str">
        <f>IF(details!P105="","",details!P105)</f>
        <v/>
      </c>
      <c r="G4327" s="1119"/>
      <c r="H4327" s="1120"/>
    </row>
    <row r="4328" spans="1:8" ht="17" customHeight="1">
      <c r="A4328" s="339"/>
      <c r="B4328" s="1062" t="s">
        <v>603</v>
      </c>
      <c r="C4328" s="1063"/>
      <c r="D4328" s="1077" t="str">
        <f>IF(details!L105="","",details!L105)</f>
        <v>Ik 099</v>
      </c>
      <c r="E4328" s="1077"/>
      <c r="F4328" s="1077"/>
      <c r="G4328" s="1077"/>
      <c r="H4328" s="1078"/>
    </row>
    <row r="4329" spans="1:8" ht="17" customHeight="1">
      <c r="A4329" s="339"/>
      <c r="B4329" s="1062" t="s">
        <v>604</v>
      </c>
      <c r="C4329" s="1063"/>
      <c r="D4329" s="1077" t="str">
        <f>IF(details!O105="","",details!O105)</f>
        <v/>
      </c>
      <c r="E4329" s="1077"/>
      <c r="F4329" s="1077"/>
      <c r="G4329" s="1077"/>
      <c r="H4329" s="1078"/>
    </row>
    <row r="4330" spans="1:8" ht="17" customHeight="1">
      <c r="A4330" s="339"/>
      <c r="B4330" s="1062" t="s">
        <v>605</v>
      </c>
      <c r="C4330" s="1063"/>
      <c r="D4330" s="532" t="str">
        <f>IF('statement of marks'!ER105="mRrh.kZ",'statement of marks'!$D$3,"")</f>
        <v/>
      </c>
      <c r="E4330" s="1065" t="s">
        <v>606</v>
      </c>
      <c r="F4330" s="1065"/>
      <c r="G4330" s="1113" t="str">
        <f>IF(D4330="","",D4330+1)</f>
        <v/>
      </c>
      <c r="H4330" s="1114"/>
    </row>
    <row r="4331" spans="1:8" ht="17" customHeight="1">
      <c r="A4331" s="339"/>
      <c r="B4331" s="1062" t="s">
        <v>607</v>
      </c>
      <c r="C4331" s="1063"/>
      <c r="D4331" s="1129">
        <f>IF(details!$L$4="","",details!$L$4)</f>
        <v>42460</v>
      </c>
      <c r="E4331" s="1130"/>
      <c r="F4331" s="1121"/>
      <c r="G4331" s="1121"/>
      <c r="H4331" s="1122"/>
    </row>
    <row r="4332" spans="1:8" ht="17" customHeight="1">
      <c r="A4332" s="339"/>
      <c r="B4332" s="1121"/>
      <c r="C4332" s="1121"/>
      <c r="D4332" s="1066"/>
      <c r="E4332" s="1067"/>
      <c r="F4332" s="1124"/>
      <c r="G4332" s="1124"/>
      <c r="H4332" s="1125"/>
    </row>
    <row r="4333" spans="1:8" ht="17" customHeight="1">
      <c r="A4333" s="339"/>
      <c r="B4333" s="1121" t="str">
        <f>IF(details!$H$4="","",details!$H$4)</f>
        <v>Jherh js[kk oekZ</v>
      </c>
      <c r="C4333" s="1121"/>
      <c r="D4333" s="1066"/>
      <c r="E4333" s="1067"/>
      <c r="F4333" s="1124" t="str">
        <f>IF(details!$E$4="","",details!$E$4)</f>
        <v>Jh jk/ks';ke tk'kh</v>
      </c>
      <c r="G4333" s="1124"/>
      <c r="H4333" s="1125"/>
    </row>
    <row r="4334" spans="1:8" ht="17" customHeight="1">
      <c r="A4334" s="1123" t="s">
        <v>608</v>
      </c>
      <c r="B4334" s="1124"/>
      <c r="C4334" s="1124"/>
      <c r="D4334" s="1064" t="s">
        <v>609</v>
      </c>
      <c r="E4334" s="1064"/>
      <c r="F4334" s="1124" t="s">
        <v>610</v>
      </c>
      <c r="G4334" s="1124"/>
      <c r="H4334" s="1125"/>
    </row>
    <row r="4335" spans="1:8" ht="17" customHeight="1">
      <c r="A4335" s="1082" t="s">
        <v>619</v>
      </c>
      <c r="B4335" s="1083"/>
      <c r="C4335" s="1083"/>
      <c r="D4335" s="1083"/>
      <c r="E4335" s="1083"/>
      <c r="F4335" s="1083"/>
      <c r="G4335" s="1083"/>
      <c r="H4335" s="1084"/>
    </row>
    <row r="4336" spans="1:8" ht="17" customHeight="1">
      <c r="A4336" s="339"/>
      <c r="B4336" s="369" t="s">
        <v>579</v>
      </c>
      <c r="C4336" s="1077" t="str">
        <f>IF('statement of marks'!H105="","",'statement of marks'!H105)</f>
        <v>v 099</v>
      </c>
      <c r="D4336" s="1077"/>
      <c r="E4336" s="1077"/>
      <c r="F4336" s="1077"/>
      <c r="G4336" s="1077"/>
      <c r="H4336" s="1078"/>
    </row>
    <row r="4337" spans="1:8" ht="17" customHeight="1">
      <c r="A4337" s="339"/>
      <c r="B4337" s="369" t="s">
        <v>580</v>
      </c>
      <c r="C4337" s="1077" t="str">
        <f>IF('statement of marks'!I105="","",'statement of marks'!I105)</f>
        <v>c 099</v>
      </c>
      <c r="D4337" s="1077"/>
      <c r="E4337" s="1077"/>
      <c r="F4337" s="1077"/>
      <c r="G4337" s="1077"/>
      <c r="H4337" s="1078"/>
    </row>
    <row r="4338" spans="1:8" ht="17" customHeight="1">
      <c r="A4338" s="339"/>
      <c r="B4338" s="369" t="s">
        <v>581</v>
      </c>
      <c r="C4338" s="1077" t="str">
        <f>IF('statement of marks'!J105="","",'statement of marks'!J105)</f>
        <v>l 099</v>
      </c>
      <c r="D4338" s="1077"/>
      <c r="E4338" s="1077"/>
      <c r="F4338" s="1077"/>
      <c r="G4338" s="1077"/>
      <c r="H4338" s="1078"/>
    </row>
    <row r="4339" spans="1:8" ht="17" customHeight="1">
      <c r="A4339" s="339"/>
      <c r="B4339" s="369" t="s">
        <v>587</v>
      </c>
      <c r="C4339" s="533" t="str">
        <f>IF('statement of marks'!F105="","",'statement of marks'!F105)</f>
        <v/>
      </c>
      <c r="D4339" s="534" t="s">
        <v>622</v>
      </c>
      <c r="E4339" s="1117" t="str">
        <f>IF('statement of marks'!G105="","",'statement of marks'!G105)</f>
        <v/>
      </c>
      <c r="F4339" s="1117"/>
      <c r="G4339" s="1117"/>
      <c r="H4339" s="1118"/>
    </row>
    <row r="4340" spans="1:8" ht="17" customHeight="1">
      <c r="A4340" s="339"/>
      <c r="B4340" s="369" t="s">
        <v>584</v>
      </c>
      <c r="C4340" s="535" t="s">
        <v>612</v>
      </c>
      <c r="D4340" s="536" t="s">
        <v>613</v>
      </c>
      <c r="E4340" s="536" t="s">
        <v>614</v>
      </c>
      <c r="F4340" s="536" t="s">
        <v>615</v>
      </c>
      <c r="G4340" s="536" t="s">
        <v>616</v>
      </c>
      <c r="H4340" s="341"/>
    </row>
    <row r="4341" spans="1:8" ht="17" customHeight="1">
      <c r="A4341" s="339"/>
      <c r="B4341" s="368" t="s">
        <v>617</v>
      </c>
      <c r="C4341" s="537" t="str">
        <f>IF(AND('statement of marks'!$D$3=1,'statement of marks'!ER105="mRrh.kZ"),'statement of marks'!$F$3,"")</f>
        <v/>
      </c>
      <c r="D4341" s="537" t="str">
        <f>IF(AND('statement of marks'!$D$3=2,'statement of marks'!ER105="mRrh.kZ"),'statement of marks'!$F$3,"")</f>
        <v/>
      </c>
      <c r="E4341" s="537" t="str">
        <f>IF(AND('statement of marks'!$D$3=3,'statement of marks'!ER105="mRrh.kZ"),'statement of marks'!$F$3,"")</f>
        <v/>
      </c>
      <c r="F4341" s="537" t="str">
        <f>IF(AND('statement of marks'!$D$3=4,'statement of marks'!ER105="mRrh.kZ"),'statement of marks'!$F$3,"")</f>
        <v/>
      </c>
      <c r="G4341" s="537" t="str">
        <f>IF(AND('statement of marks'!$D$3=5,'statement of marks'!ER105="mRrh.kZ"),'statement of marks'!$F$3,"")</f>
        <v/>
      </c>
      <c r="H4341" s="341"/>
    </row>
    <row r="4342" spans="1:8" ht="17" customHeight="1">
      <c r="A4342" s="339"/>
      <c r="B4342" s="368" t="str">
        <f>'statement of marks'!$DQ$5</f>
        <v>fgUnh</v>
      </c>
      <c r="C4342" s="538"/>
      <c r="D4342" s="539"/>
      <c r="E4342" s="540" t="str">
        <f>IF(OR('statement of marks'!$DS105="",E4341=""),"",'statement of marks'!$DS105)</f>
        <v/>
      </c>
      <c r="F4342" s="540" t="str">
        <f>IF(OR('statement of marks'!$DS105="",F4341=""),"",'statement of marks'!$DS105)</f>
        <v/>
      </c>
      <c r="G4342" s="540" t="str">
        <f>IF(OR('statement of marks'!$DS105="",G4341=""),"",'statement of marks'!$DS105)</f>
        <v/>
      </c>
      <c r="H4342" s="341"/>
    </row>
    <row r="4343" spans="1:8" ht="17" customHeight="1">
      <c r="A4343" s="339"/>
      <c r="B4343" s="549" t="str">
        <f>'statement of marks'!$DW$5</f>
        <v>mnwZ</v>
      </c>
      <c r="C4343" s="538"/>
      <c r="D4343" s="539"/>
      <c r="E4343" s="540" t="str">
        <f>IF(OR('statement of marks'!$DY105="",E4341=""),"",'statement of marks'!$DY105)</f>
        <v/>
      </c>
      <c r="F4343" s="540" t="str">
        <f>IF(OR('statement of marks'!$DY105="",F4341=""),"",'statement of marks'!$DY105)</f>
        <v/>
      </c>
      <c r="G4343" s="540" t="str">
        <f>IF(OR('statement of marks'!$DY105="",G4341=""),"",'statement of marks'!$DY105)</f>
        <v/>
      </c>
      <c r="H4343" s="341"/>
    </row>
    <row r="4344" spans="1:8" ht="17" customHeight="1">
      <c r="A4344" s="339"/>
      <c r="B4344" s="368" t="str">
        <f>'statement of marks'!$DT$5</f>
        <v>vaxszth</v>
      </c>
      <c r="C4344" s="538"/>
      <c r="D4344" s="539"/>
      <c r="E4344" s="540" t="str">
        <f>IF(OR('statement of marks'!$DV105="",E4341=""),"",'statement of marks'!$DV105)</f>
        <v/>
      </c>
      <c r="F4344" s="540" t="str">
        <f>IF(OR('statement of marks'!$DV105="",F4341=""),"",'statement of marks'!$DV105)</f>
        <v/>
      </c>
      <c r="G4344" s="540" t="str">
        <f>IF(OR('statement of marks'!$DV105="",G4341=""),"",'statement of marks'!$DV105)</f>
        <v/>
      </c>
      <c r="H4344" s="341"/>
    </row>
    <row r="4345" spans="1:8" ht="17" customHeight="1">
      <c r="A4345" s="339"/>
      <c r="B4345" s="368" t="str">
        <f>'statement of marks'!$DZ$5</f>
        <v>xf.kr</v>
      </c>
      <c r="C4345" s="538"/>
      <c r="D4345" s="539"/>
      <c r="E4345" s="540" t="str">
        <f>IF(OR('statement of marks'!$EB105="",E4341=""),"",'statement of marks'!$EB105)</f>
        <v/>
      </c>
      <c r="F4345" s="540" t="str">
        <f>IF(OR('statement of marks'!$EB105="",F4341=""),"",'statement of marks'!$EB105)</f>
        <v/>
      </c>
      <c r="G4345" s="540" t="str">
        <f>IF(OR('statement of marks'!$EB105="",G4341=""),"",'statement of marks'!$EB105)</f>
        <v/>
      </c>
      <c r="H4345" s="341"/>
    </row>
    <row r="4346" spans="1:8" ht="17" customHeight="1">
      <c r="A4346" s="339"/>
      <c r="B4346" s="368" t="str">
        <f>'statement of marks'!$EC$5</f>
        <v>Ik;kZoj.k v/;;u</v>
      </c>
      <c r="C4346" s="538"/>
      <c r="D4346" s="539"/>
      <c r="E4346" s="540" t="str">
        <f>IF(OR('statement of marks'!$EE105="",E4342=""),"",'statement of marks'!$EE105)</f>
        <v/>
      </c>
      <c r="F4346" s="540" t="str">
        <f>IF(OR('statement of marks'!$EE105="",F4342=""),"",'statement of marks'!$EE105)</f>
        <v/>
      </c>
      <c r="G4346" s="540" t="str">
        <f>IF(OR('statement of marks'!$EE105="",G4342=""),"",'statement of marks'!$EE105)</f>
        <v/>
      </c>
      <c r="H4346" s="341"/>
    </row>
    <row r="4347" spans="1:8" ht="17" customHeight="1">
      <c r="A4347" s="339"/>
      <c r="B4347" s="368" t="str">
        <f>'statement of marks'!$EF$5</f>
        <v>dk;kZuqHko</v>
      </c>
      <c r="C4347" s="538"/>
      <c r="D4347" s="539"/>
      <c r="E4347" s="540" t="str">
        <f>IF(OR('statement of marks'!$EH105="",E4341=""),"",'statement of marks'!$EH105)</f>
        <v/>
      </c>
      <c r="F4347" s="540" t="str">
        <f>IF(OR('statement of marks'!$EH105="",F4341=""),"",'statement of marks'!$EH105)</f>
        <v/>
      </c>
      <c r="G4347" s="540" t="str">
        <f>IF(OR('statement of marks'!$EH105="",G4341=""),"",'statement of marks'!$EH105)</f>
        <v/>
      </c>
      <c r="H4347" s="341"/>
    </row>
    <row r="4348" spans="1:8" ht="17" customHeight="1">
      <c r="A4348" s="339"/>
      <c r="B4348" s="368" t="str">
        <f>'statement of marks'!$EI$5</f>
        <v>dyk f'k{kk</v>
      </c>
      <c r="C4348" s="538"/>
      <c r="D4348" s="539"/>
      <c r="E4348" s="541" t="str">
        <f>IF(OR('statement of marks'!$EK105="",E4341=""),"",'statement of marks'!$EK105)</f>
        <v/>
      </c>
      <c r="F4348" s="541" t="str">
        <f>IF(OR('statement of marks'!$EK105="",F4341=""),"",'statement of marks'!$EK105)</f>
        <v/>
      </c>
      <c r="G4348" s="541" t="str">
        <f>IF(OR('statement of marks'!$EK105="",G4341=""),"",'statement of marks'!$EK105)</f>
        <v/>
      </c>
      <c r="H4348" s="341"/>
    </row>
    <row r="4349" spans="1:8" ht="17" customHeight="1">
      <c r="A4349" s="339"/>
      <c r="B4349" s="342" t="s">
        <v>649</v>
      </c>
      <c r="C4349" s="542" t="str">
        <f>C4341</f>
        <v/>
      </c>
      <c r="D4349" s="542" t="str">
        <f>D4341</f>
        <v/>
      </c>
      <c r="E4349" s="542" t="str">
        <f>E4341</f>
        <v/>
      </c>
      <c r="F4349" s="542" t="str">
        <f>F4341</f>
        <v/>
      </c>
      <c r="G4349" s="542" t="str">
        <f>G4341</f>
        <v/>
      </c>
      <c r="H4349" s="341"/>
    </row>
    <row r="4350" spans="1:8" ht="17" customHeight="1">
      <c r="A4350" s="339"/>
      <c r="B4350" s="368" t="str">
        <f>'statement of marks'!$EP$5</f>
        <v>Nk= mifLFkfr</v>
      </c>
      <c r="C4350" s="543"/>
      <c r="D4350" s="543"/>
      <c r="E4350" s="544" t="str">
        <f>IF(OR('statement of marks'!$EP105="",E4341=""),"",'statement of marks'!$EP105)</f>
        <v/>
      </c>
      <c r="F4350" s="544" t="str">
        <f>IF(OR('statement of marks'!$EP105="",F4341=""),"",'statement of marks'!$EP105)</f>
        <v/>
      </c>
      <c r="G4350" s="544" t="str">
        <f>IF(OR('statement of marks'!$EP105="",G4341=""),"",'statement of marks'!$EP105)</f>
        <v/>
      </c>
      <c r="H4350" s="341"/>
    </row>
    <row r="4351" spans="1:8" ht="17" customHeight="1">
      <c r="A4351" s="339"/>
      <c r="B4351" s="368" t="str">
        <f>'statement of marks'!$EO$5</f>
        <v>dqy ehfVax</v>
      </c>
      <c r="C4351" s="545"/>
      <c r="D4351" s="545"/>
      <c r="E4351" s="545" t="str">
        <f>IF(OR('statement of marks'!$EO105="",E4341=""),"",'statement of marks'!$EO105)</f>
        <v/>
      </c>
      <c r="F4351" s="545" t="str">
        <f>IF(OR('statement of marks'!$EO105="",F4341=""),"",'statement of marks'!$EO105)</f>
        <v/>
      </c>
      <c r="G4351" s="545" t="str">
        <f>IF(OR('statement of marks'!$EO105="",G4341=""),"",'statement of marks'!$EO105)</f>
        <v/>
      </c>
      <c r="H4351" s="341"/>
    </row>
    <row r="4352" spans="1:8" ht="17" customHeight="1">
      <c r="A4352" s="339"/>
      <c r="B4352" s="368" t="s">
        <v>620</v>
      </c>
      <c r="C4352" s="545" t="str">
        <f>IF(OR(C4350="",C4351=""),"",C4350/C4351*100)</f>
        <v/>
      </c>
      <c r="D4352" s="545" t="str">
        <f t="shared" ref="D4352:G4352" si="101">IF(OR(D4350="",D4351=""),"",D4350/D4351*100)</f>
        <v/>
      </c>
      <c r="E4352" s="545" t="str">
        <f t="shared" si="101"/>
        <v/>
      </c>
      <c r="F4352" s="545" t="str">
        <f t="shared" si="101"/>
        <v/>
      </c>
      <c r="G4352" s="545" t="str">
        <f t="shared" si="101"/>
        <v/>
      </c>
      <c r="H4352" s="341"/>
    </row>
    <row r="4353" spans="1:8" ht="17" customHeight="1">
      <c r="A4353" s="339"/>
      <c r="B4353" s="368" t="s">
        <v>621</v>
      </c>
      <c r="C4353" s="545"/>
      <c r="D4353" s="545"/>
      <c r="E4353" s="545"/>
      <c r="F4353" s="545"/>
      <c r="G4353" s="545"/>
      <c r="H4353" s="341"/>
    </row>
    <row r="4354" spans="1:8" ht="17" customHeight="1">
      <c r="A4354" s="339"/>
      <c r="B4354" s="369" t="s">
        <v>618</v>
      </c>
      <c r="C4354" s="1126" t="str">
        <f>IF('statement of marks'!EY105="","",'statement of marks'!EY105)</f>
        <v/>
      </c>
      <c r="D4354" s="1127"/>
      <c r="E4354" s="1127"/>
      <c r="F4354" s="1127"/>
      <c r="G4354" s="1127"/>
      <c r="H4354" s="1128"/>
    </row>
    <row r="4355" spans="1:8" ht="17" customHeight="1">
      <c r="A4355" s="1098"/>
      <c r="B4355" s="1099"/>
      <c r="C4355" s="1090"/>
      <c r="D4355" s="1090"/>
      <c r="E4355" s="1090"/>
      <c r="F4355" s="1091"/>
      <c r="G4355" s="1091"/>
      <c r="H4355" s="1092"/>
    </row>
    <row r="4356" spans="1:8" ht="17" customHeight="1" thickBot="1">
      <c r="A4356" s="1096" t="s">
        <v>623</v>
      </c>
      <c r="B4356" s="1097"/>
      <c r="C4356" s="1102" t="s">
        <v>73</v>
      </c>
      <c r="D4356" s="1102"/>
      <c r="E4356" s="1102"/>
      <c r="F4356" s="1103" t="s">
        <v>624</v>
      </c>
      <c r="G4356" s="1103"/>
      <c r="H4356" s="1104"/>
    </row>
    <row r="4357" spans="1:8" ht="17" customHeight="1">
      <c r="A4357" s="1079" t="s">
        <v>592</v>
      </c>
      <c r="B4357" s="1080"/>
      <c r="C4357" s="1080"/>
      <c r="D4357" s="1080"/>
      <c r="E4357" s="1080"/>
      <c r="F4357" s="1080"/>
      <c r="G4357" s="1080"/>
      <c r="H4357" s="1081"/>
    </row>
    <row r="4358" spans="1:8" ht="17" customHeight="1">
      <c r="A4358" s="1082" t="s">
        <v>611</v>
      </c>
      <c r="B4358" s="1083"/>
      <c r="C4358" s="1083"/>
      <c r="D4358" s="1083"/>
      <c r="E4358" s="1083"/>
      <c r="F4358" s="1083"/>
      <c r="G4358" s="1083"/>
      <c r="H4358" s="1084"/>
    </row>
    <row r="4359" spans="1:8" ht="17" customHeight="1">
      <c r="A4359" s="339"/>
      <c r="B4359" s="1085" t="s">
        <v>74</v>
      </c>
      <c r="C4359" s="1085"/>
      <c r="D4359" s="527">
        <f>YEAR(details!F106)</f>
        <v>1900</v>
      </c>
      <c r="E4359" s="528" t="s">
        <v>594</v>
      </c>
      <c r="F4359" s="527" t="str">
        <f>'statement of marks'!$F$3</f>
        <v>2015-16</v>
      </c>
      <c r="G4359" s="1085" t="s">
        <v>595</v>
      </c>
      <c r="H4359" s="1086"/>
    </row>
    <row r="4360" spans="1:8" ht="17" customHeight="1">
      <c r="A4360" s="339"/>
      <c r="B4360" s="1062" t="s">
        <v>593</v>
      </c>
      <c r="C4360" s="1063"/>
      <c r="D4360" s="1077" t="str">
        <f>'statement of marks'!$A$1</f>
        <v>jk- ck- ek/;fed fo|ky; uohu] fuEckgsM+k</v>
      </c>
      <c r="E4360" s="1077"/>
      <c r="F4360" s="1077"/>
      <c r="G4360" s="1077"/>
      <c r="H4360" s="1078"/>
    </row>
    <row r="4361" spans="1:8" ht="17" customHeight="1">
      <c r="A4361" s="339"/>
      <c r="B4361" s="1062" t="str">
        <f>'statement of marks'!$H$3</f>
        <v>fo|ky; dk Mk;l dksM+ →</v>
      </c>
      <c r="C4361" s="1063"/>
      <c r="D4361" s="1073" t="str">
        <f>'statement of marks'!$I$3</f>
        <v>00001</v>
      </c>
      <c r="E4361" s="1074"/>
      <c r="F4361" s="1075"/>
      <c r="G4361" s="1075"/>
      <c r="H4361" s="1076"/>
    </row>
    <row r="4362" spans="1:8" ht="17" customHeight="1">
      <c r="A4362" s="339"/>
      <c r="B4362" s="1062" t="s">
        <v>579</v>
      </c>
      <c r="C4362" s="1063"/>
      <c r="D4362" s="1077" t="str">
        <f>IF('statement of marks'!H106="","",'statement of marks'!H106)</f>
        <v>v 100</v>
      </c>
      <c r="E4362" s="1077"/>
      <c r="F4362" s="1077"/>
      <c r="G4362" s="1077"/>
      <c r="H4362" s="1078"/>
    </row>
    <row r="4363" spans="1:8" ht="17" customHeight="1">
      <c r="A4363" s="339"/>
      <c r="B4363" s="1062" t="s">
        <v>596</v>
      </c>
      <c r="C4363" s="1063"/>
      <c r="D4363" s="529" t="str">
        <f>IF('statement of marks'!C106="B","Nk=",IF('statement of marks'!C106="G","Nk=k",""))</f>
        <v/>
      </c>
      <c r="E4363" s="529" t="s">
        <v>585</v>
      </c>
      <c r="F4363" s="1111" t="str">
        <f>IF('statement of marks'!B106="","",'statement of marks'!B106)</f>
        <v/>
      </c>
      <c r="G4363" s="1111"/>
      <c r="H4363" s="1112"/>
    </row>
    <row r="4364" spans="1:8" ht="17" customHeight="1">
      <c r="A4364" s="339"/>
      <c r="B4364" s="1062" t="s">
        <v>581</v>
      </c>
      <c r="C4364" s="1063"/>
      <c r="D4364" s="1077" t="str">
        <f>IF('statement of marks'!J106="","",'statement of marks'!J106)</f>
        <v/>
      </c>
      <c r="E4364" s="1077"/>
      <c r="F4364" s="1077"/>
      <c r="G4364" s="1077"/>
      <c r="H4364" s="1078"/>
    </row>
    <row r="4365" spans="1:8" ht="17" customHeight="1">
      <c r="A4365" s="339"/>
      <c r="B4365" s="1062" t="s">
        <v>580</v>
      </c>
      <c r="C4365" s="1063"/>
      <c r="D4365" s="1077" t="str">
        <f>IF('statement of marks'!I106="","",'statement of marks'!I106)</f>
        <v/>
      </c>
      <c r="E4365" s="1077"/>
      <c r="F4365" s="1077"/>
      <c r="G4365" s="1077"/>
      <c r="H4365" s="1078"/>
    </row>
    <row r="4366" spans="1:8" ht="17" customHeight="1">
      <c r="A4366" s="339"/>
      <c r="B4366" s="1062" t="s">
        <v>598</v>
      </c>
      <c r="C4366" s="1063"/>
      <c r="D4366" s="1077" t="str">
        <f>IF(details!M106="","",details!M106)</f>
        <v/>
      </c>
      <c r="E4366" s="1077"/>
      <c r="F4366" s="1077"/>
      <c r="G4366" s="1077"/>
      <c r="H4366" s="1078"/>
    </row>
    <row r="4367" spans="1:8" ht="17" customHeight="1">
      <c r="A4367" s="339"/>
      <c r="B4367" s="1062" t="s">
        <v>648</v>
      </c>
      <c r="C4367" s="1063"/>
      <c r="D4367" s="1077" t="str">
        <f>IF(details!N106="","",details!N106)</f>
        <v/>
      </c>
      <c r="E4367" s="1077"/>
      <c r="F4367" s="1077"/>
      <c r="G4367" s="1077"/>
      <c r="H4367" s="1078"/>
    </row>
    <row r="4368" spans="1:8" ht="17" customHeight="1">
      <c r="A4368" s="339"/>
      <c r="B4368" s="1062" t="s">
        <v>71</v>
      </c>
      <c r="C4368" s="1063"/>
      <c r="D4368" s="530">
        <f>'statement of marks'!$D$3</f>
        <v>3</v>
      </c>
      <c r="E4368" s="531" t="s">
        <v>583</v>
      </c>
      <c r="F4368" s="530" t="str">
        <f>IF('statement of marks'!E106="","",'statement of marks'!E106)</f>
        <v/>
      </c>
      <c r="G4368" s="531" t="s">
        <v>597</v>
      </c>
      <c r="H4368" s="340" t="str">
        <f>IF(details!F106="","",details!F106)</f>
        <v/>
      </c>
    </row>
    <row r="4369" spans="1:8" ht="17" customHeight="1">
      <c r="A4369" s="339"/>
      <c r="B4369" s="1062" t="s">
        <v>587</v>
      </c>
      <c r="C4369" s="1063"/>
      <c r="D4369" s="1115">
        <f>IF('statement of marks'!F106="","",'statement of marks'!F106)</f>
        <v>36952</v>
      </c>
      <c r="E4369" s="1115"/>
      <c r="F4369" s="1115"/>
      <c r="G4369" s="1115"/>
      <c r="H4369" s="1116"/>
    </row>
    <row r="4370" spans="1:8" ht="17" customHeight="1">
      <c r="A4370" s="339"/>
      <c r="B4370" s="1062" t="s">
        <v>588</v>
      </c>
      <c r="C4370" s="1063"/>
      <c r="D4370" s="1117" t="str">
        <f>IF('statement of marks'!G106="","",'statement of marks'!G106)</f>
        <v>nks ekpZ] nks gtkj ,d</v>
      </c>
      <c r="E4370" s="1117"/>
      <c r="F4370" s="1117"/>
      <c r="G4370" s="1117"/>
      <c r="H4370" s="1118"/>
    </row>
    <row r="4371" spans="1:8" ht="17" customHeight="1">
      <c r="A4371" s="339"/>
      <c r="B4371" s="1087" t="s">
        <v>599</v>
      </c>
      <c r="C4371" s="1088"/>
      <c r="D4371" s="1088"/>
      <c r="E4371" s="1089"/>
      <c r="F4371" s="1119" t="str">
        <f>IF(details!P106="","",details!P106)</f>
        <v/>
      </c>
      <c r="G4371" s="1119"/>
      <c r="H4371" s="1120"/>
    </row>
    <row r="4372" spans="1:8" ht="17" customHeight="1">
      <c r="A4372" s="339"/>
      <c r="B4372" s="1062" t="s">
        <v>603</v>
      </c>
      <c r="C4372" s="1063"/>
      <c r="D4372" s="1077" t="str">
        <f>IF(details!L106="","",details!L106)</f>
        <v/>
      </c>
      <c r="E4372" s="1077"/>
      <c r="F4372" s="1077"/>
      <c r="G4372" s="1077"/>
      <c r="H4372" s="1078"/>
    </row>
    <row r="4373" spans="1:8" ht="17" customHeight="1">
      <c r="A4373" s="339"/>
      <c r="B4373" s="1062" t="s">
        <v>604</v>
      </c>
      <c r="C4373" s="1063"/>
      <c r="D4373" s="1077" t="str">
        <f>IF(details!O106="","",details!O106)</f>
        <v/>
      </c>
      <c r="E4373" s="1077"/>
      <c r="F4373" s="1077"/>
      <c r="G4373" s="1077"/>
      <c r="H4373" s="1078"/>
    </row>
    <row r="4374" spans="1:8" ht="17" customHeight="1">
      <c r="A4374" s="339"/>
      <c r="B4374" s="1062" t="s">
        <v>605</v>
      </c>
      <c r="C4374" s="1063"/>
      <c r="D4374" s="532" t="str">
        <f>IF('statement of marks'!ER106="mRrh.kZ",'statement of marks'!$D$3,"")</f>
        <v/>
      </c>
      <c r="E4374" s="1065" t="s">
        <v>606</v>
      </c>
      <c r="F4374" s="1065"/>
      <c r="G4374" s="1113" t="str">
        <f>IF(D4374="","",D4374+1)</f>
        <v/>
      </c>
      <c r="H4374" s="1114"/>
    </row>
    <row r="4375" spans="1:8" ht="17" customHeight="1">
      <c r="A4375" s="339"/>
      <c r="B4375" s="1062" t="s">
        <v>607</v>
      </c>
      <c r="C4375" s="1063"/>
      <c r="D4375" s="1129">
        <f>IF(details!$L$4="","",details!$L$4)</f>
        <v>42460</v>
      </c>
      <c r="E4375" s="1130"/>
      <c r="F4375" s="1121"/>
      <c r="G4375" s="1121"/>
      <c r="H4375" s="1122"/>
    </row>
    <row r="4376" spans="1:8" ht="17" customHeight="1">
      <c r="A4376" s="339"/>
      <c r="B4376" s="1121"/>
      <c r="C4376" s="1121"/>
      <c r="D4376" s="1066"/>
      <c r="E4376" s="1067"/>
      <c r="F4376" s="1124"/>
      <c r="G4376" s="1124"/>
      <c r="H4376" s="1125"/>
    </row>
    <row r="4377" spans="1:8" ht="17" customHeight="1">
      <c r="A4377" s="339"/>
      <c r="B4377" s="1121" t="str">
        <f>IF(details!$H$4="","",details!$H$4)</f>
        <v>Jherh js[kk oekZ</v>
      </c>
      <c r="C4377" s="1121"/>
      <c r="D4377" s="1066"/>
      <c r="E4377" s="1067"/>
      <c r="F4377" s="1124" t="str">
        <f>IF(details!$E$4="","",details!$E$4)</f>
        <v>Jh jk/ks';ke tk'kh</v>
      </c>
      <c r="G4377" s="1124"/>
      <c r="H4377" s="1125"/>
    </row>
    <row r="4378" spans="1:8" ht="17" customHeight="1">
      <c r="A4378" s="1123" t="s">
        <v>608</v>
      </c>
      <c r="B4378" s="1124"/>
      <c r="C4378" s="1124"/>
      <c r="D4378" s="1064" t="s">
        <v>609</v>
      </c>
      <c r="E4378" s="1064"/>
      <c r="F4378" s="1124" t="s">
        <v>610</v>
      </c>
      <c r="G4378" s="1124"/>
      <c r="H4378" s="1125"/>
    </row>
    <row r="4379" spans="1:8" ht="17" customHeight="1">
      <c r="A4379" s="1082" t="s">
        <v>619</v>
      </c>
      <c r="B4379" s="1083"/>
      <c r="C4379" s="1083"/>
      <c r="D4379" s="1083"/>
      <c r="E4379" s="1083"/>
      <c r="F4379" s="1083"/>
      <c r="G4379" s="1083"/>
      <c r="H4379" s="1084"/>
    </row>
    <row r="4380" spans="1:8" ht="17" customHeight="1">
      <c r="A4380" s="339"/>
      <c r="B4380" s="369" t="s">
        <v>579</v>
      </c>
      <c r="C4380" s="1077" t="str">
        <f>IF('statement of marks'!H106="","",'statement of marks'!H106)</f>
        <v>v 100</v>
      </c>
      <c r="D4380" s="1077"/>
      <c r="E4380" s="1077"/>
      <c r="F4380" s="1077"/>
      <c r="G4380" s="1077"/>
      <c r="H4380" s="1078"/>
    </row>
    <row r="4381" spans="1:8" ht="17" customHeight="1">
      <c r="A4381" s="339"/>
      <c r="B4381" s="369" t="s">
        <v>580</v>
      </c>
      <c r="C4381" s="1077" t="str">
        <f>IF('statement of marks'!I106="","",'statement of marks'!I106)</f>
        <v/>
      </c>
      <c r="D4381" s="1077"/>
      <c r="E4381" s="1077"/>
      <c r="F4381" s="1077"/>
      <c r="G4381" s="1077"/>
      <c r="H4381" s="1078"/>
    </row>
    <row r="4382" spans="1:8" ht="17" customHeight="1">
      <c r="A4382" s="339"/>
      <c r="B4382" s="369" t="s">
        <v>581</v>
      </c>
      <c r="C4382" s="1077" t="str">
        <f>IF('statement of marks'!J106="","",'statement of marks'!J106)</f>
        <v/>
      </c>
      <c r="D4382" s="1077"/>
      <c r="E4382" s="1077"/>
      <c r="F4382" s="1077"/>
      <c r="G4382" s="1077"/>
      <c r="H4382" s="1078"/>
    </row>
    <row r="4383" spans="1:8" ht="17" customHeight="1">
      <c r="A4383" s="339"/>
      <c r="B4383" s="369" t="s">
        <v>587</v>
      </c>
      <c r="C4383" s="533">
        <f>IF('statement of marks'!F106="","",'statement of marks'!F106)</f>
        <v>36952</v>
      </c>
      <c r="D4383" s="534" t="s">
        <v>622</v>
      </c>
      <c r="E4383" s="1117" t="str">
        <f>IF('statement of marks'!G106="","",'statement of marks'!G106)</f>
        <v>nks ekpZ] nks gtkj ,d</v>
      </c>
      <c r="F4383" s="1117"/>
      <c r="G4383" s="1117"/>
      <c r="H4383" s="1118"/>
    </row>
    <row r="4384" spans="1:8" ht="17" customHeight="1">
      <c r="A4384" s="339"/>
      <c r="B4384" s="369" t="s">
        <v>584</v>
      </c>
      <c r="C4384" s="535" t="s">
        <v>612</v>
      </c>
      <c r="D4384" s="536" t="s">
        <v>613</v>
      </c>
      <c r="E4384" s="536" t="s">
        <v>614</v>
      </c>
      <c r="F4384" s="536" t="s">
        <v>615</v>
      </c>
      <c r="G4384" s="536" t="s">
        <v>616</v>
      </c>
      <c r="H4384" s="341"/>
    </row>
    <row r="4385" spans="1:8" ht="17" customHeight="1">
      <c r="A4385" s="339"/>
      <c r="B4385" s="368" t="s">
        <v>617</v>
      </c>
      <c r="C4385" s="537" t="str">
        <f>IF(AND('statement of marks'!$D$3=1,'statement of marks'!ER106="mRrh.kZ"),'statement of marks'!$F$3,"")</f>
        <v/>
      </c>
      <c r="D4385" s="537" t="str">
        <f>IF(AND('statement of marks'!$D$3=2,'statement of marks'!ER106="mRrh.kZ"),'statement of marks'!$F$3,"")</f>
        <v/>
      </c>
      <c r="E4385" s="537" t="str">
        <f>IF(AND('statement of marks'!$D$3=3,'statement of marks'!ER106="mRrh.kZ"),'statement of marks'!$F$3,"")</f>
        <v/>
      </c>
      <c r="F4385" s="537" t="str">
        <f>IF(AND('statement of marks'!$D$3=4,'statement of marks'!ER106="mRrh.kZ"),'statement of marks'!$F$3,"")</f>
        <v/>
      </c>
      <c r="G4385" s="537" t="str">
        <f>IF(AND('statement of marks'!$D$3=5,'statement of marks'!ER106="mRrh.kZ"),'statement of marks'!$F$3,"")</f>
        <v/>
      </c>
      <c r="H4385" s="341"/>
    </row>
    <row r="4386" spans="1:8" ht="17" customHeight="1">
      <c r="A4386" s="339"/>
      <c r="B4386" s="368" t="str">
        <f>'statement of marks'!$DQ$5</f>
        <v>fgUnh</v>
      </c>
      <c r="C4386" s="538"/>
      <c r="D4386" s="539"/>
      <c r="E4386" s="540" t="str">
        <f>IF(OR('statement of marks'!$DS106="",E4385=""),"",'statement of marks'!$DS106)</f>
        <v/>
      </c>
      <c r="F4386" s="540" t="str">
        <f>IF(OR('statement of marks'!$DS106="",F4385=""),"",'statement of marks'!$DS106)</f>
        <v/>
      </c>
      <c r="G4386" s="540" t="str">
        <f>IF(OR('statement of marks'!$DS106="",G4385=""),"",'statement of marks'!$DS106)</f>
        <v/>
      </c>
      <c r="H4386" s="341"/>
    </row>
    <row r="4387" spans="1:8" ht="17" customHeight="1">
      <c r="A4387" s="339"/>
      <c r="B4387" s="549" t="str">
        <f>'statement of marks'!$DW$5</f>
        <v>mnwZ</v>
      </c>
      <c r="C4387" s="538"/>
      <c r="D4387" s="539"/>
      <c r="E4387" s="540" t="str">
        <f>IF(OR('statement of marks'!$DY106="",E4385=""),"",'statement of marks'!$DY106)</f>
        <v/>
      </c>
      <c r="F4387" s="540" t="str">
        <f>IF(OR('statement of marks'!$DY106="",F4385=""),"",'statement of marks'!$DY106)</f>
        <v/>
      </c>
      <c r="G4387" s="540" t="str">
        <f>IF(OR('statement of marks'!$DY106="",G4385=""),"",'statement of marks'!$DY106)</f>
        <v/>
      </c>
      <c r="H4387" s="341"/>
    </row>
    <row r="4388" spans="1:8" ht="17" customHeight="1">
      <c r="A4388" s="339"/>
      <c r="B4388" s="368" t="str">
        <f>'statement of marks'!$DT$5</f>
        <v>vaxszth</v>
      </c>
      <c r="C4388" s="538"/>
      <c r="D4388" s="539"/>
      <c r="E4388" s="540" t="str">
        <f>IF(OR('statement of marks'!$DV106="",E4385=""),"",'statement of marks'!$DV106)</f>
        <v/>
      </c>
      <c r="F4388" s="540" t="str">
        <f>IF(OR('statement of marks'!$DV106="",F4385=""),"",'statement of marks'!$DV106)</f>
        <v/>
      </c>
      <c r="G4388" s="540" t="str">
        <f>IF(OR('statement of marks'!$DV106="",G4385=""),"",'statement of marks'!$DV106)</f>
        <v/>
      </c>
      <c r="H4388" s="341"/>
    </row>
    <row r="4389" spans="1:8" ht="17" customHeight="1">
      <c r="A4389" s="339"/>
      <c r="B4389" s="368" t="str">
        <f>'statement of marks'!$DZ$5</f>
        <v>xf.kr</v>
      </c>
      <c r="C4389" s="538"/>
      <c r="D4389" s="539"/>
      <c r="E4389" s="540" t="str">
        <f>IF(OR('statement of marks'!$EB106="",E4385=""),"",'statement of marks'!$EB106)</f>
        <v/>
      </c>
      <c r="F4389" s="540" t="str">
        <f>IF(OR('statement of marks'!$EB106="",F4385=""),"",'statement of marks'!$EB106)</f>
        <v/>
      </c>
      <c r="G4389" s="540" t="str">
        <f>IF(OR('statement of marks'!$EB106="",G4385=""),"",'statement of marks'!$EB106)</f>
        <v/>
      </c>
      <c r="H4389" s="341"/>
    </row>
    <row r="4390" spans="1:8" ht="17" customHeight="1">
      <c r="A4390" s="339"/>
      <c r="B4390" s="368" t="str">
        <f>'statement of marks'!$EC$5</f>
        <v>Ik;kZoj.k v/;;u</v>
      </c>
      <c r="C4390" s="538"/>
      <c r="D4390" s="539"/>
      <c r="E4390" s="540" t="str">
        <f>IF(OR('statement of marks'!$EE106="",E4386=""),"",'statement of marks'!$EE106)</f>
        <v/>
      </c>
      <c r="F4390" s="540" t="str">
        <f>IF(OR('statement of marks'!$EE106="",F4386=""),"",'statement of marks'!$EE106)</f>
        <v/>
      </c>
      <c r="G4390" s="540" t="str">
        <f>IF(OR('statement of marks'!$EE106="",G4386=""),"",'statement of marks'!$EE106)</f>
        <v/>
      </c>
      <c r="H4390" s="341"/>
    </row>
    <row r="4391" spans="1:8" ht="17" customHeight="1">
      <c r="A4391" s="339"/>
      <c r="B4391" s="368" t="str">
        <f>'statement of marks'!$EF$5</f>
        <v>dk;kZuqHko</v>
      </c>
      <c r="C4391" s="538"/>
      <c r="D4391" s="539"/>
      <c r="E4391" s="540" t="str">
        <f>IF(OR('statement of marks'!$EH106="",E4385=""),"",'statement of marks'!$EH106)</f>
        <v/>
      </c>
      <c r="F4391" s="540" t="str">
        <f>IF(OR('statement of marks'!$EH106="",F4385=""),"",'statement of marks'!$EH106)</f>
        <v/>
      </c>
      <c r="G4391" s="540" t="str">
        <f>IF(OR('statement of marks'!$EH106="",G4385=""),"",'statement of marks'!$EH106)</f>
        <v/>
      </c>
      <c r="H4391" s="341"/>
    </row>
    <row r="4392" spans="1:8" ht="17" customHeight="1">
      <c r="A4392" s="339"/>
      <c r="B4392" s="368" t="str">
        <f>'statement of marks'!$EI$5</f>
        <v>dyk f'k{kk</v>
      </c>
      <c r="C4392" s="538"/>
      <c r="D4392" s="539"/>
      <c r="E4392" s="541" t="str">
        <f>IF(OR('statement of marks'!$EK106="",E4385=""),"",'statement of marks'!$EK106)</f>
        <v/>
      </c>
      <c r="F4392" s="541" t="str">
        <f>IF(OR('statement of marks'!$EK106="",F4385=""),"",'statement of marks'!$EK106)</f>
        <v/>
      </c>
      <c r="G4392" s="541" t="str">
        <f>IF(OR('statement of marks'!$EK106="",G4385=""),"",'statement of marks'!$EK106)</f>
        <v/>
      </c>
      <c r="H4392" s="341"/>
    </row>
    <row r="4393" spans="1:8" ht="17" customHeight="1">
      <c r="A4393" s="339"/>
      <c r="B4393" s="342" t="s">
        <v>649</v>
      </c>
      <c r="C4393" s="542" t="str">
        <f>C4385</f>
        <v/>
      </c>
      <c r="D4393" s="542" t="str">
        <f>D4385</f>
        <v/>
      </c>
      <c r="E4393" s="542" t="str">
        <f>E4385</f>
        <v/>
      </c>
      <c r="F4393" s="542" t="str">
        <f>F4385</f>
        <v/>
      </c>
      <c r="G4393" s="542" t="str">
        <f>G4385</f>
        <v/>
      </c>
      <c r="H4393" s="341"/>
    </row>
    <row r="4394" spans="1:8" ht="17" customHeight="1">
      <c r="A4394" s="339"/>
      <c r="B4394" s="368" t="str">
        <f>'statement of marks'!$EP$5</f>
        <v>Nk= mifLFkfr</v>
      </c>
      <c r="C4394" s="543"/>
      <c r="D4394" s="543"/>
      <c r="E4394" s="544" t="str">
        <f>IF(OR('statement of marks'!$EP106="",E4385=""),"",'statement of marks'!$EP106)</f>
        <v/>
      </c>
      <c r="F4394" s="544" t="str">
        <f>IF(OR('statement of marks'!$EP106="",F4385=""),"",'statement of marks'!$EP106)</f>
        <v/>
      </c>
      <c r="G4394" s="544" t="str">
        <f>IF(OR('statement of marks'!$EP106="",G4385=""),"",'statement of marks'!$EP106)</f>
        <v/>
      </c>
      <c r="H4394" s="341"/>
    </row>
    <row r="4395" spans="1:8" ht="17" customHeight="1">
      <c r="A4395" s="339"/>
      <c r="B4395" s="368" t="str">
        <f>'statement of marks'!$EO$5</f>
        <v>dqy ehfVax</v>
      </c>
      <c r="C4395" s="545"/>
      <c r="D4395" s="545"/>
      <c r="E4395" s="545" t="str">
        <f>IF(OR('statement of marks'!$EO106="",E4385=""),"",'statement of marks'!$EO106)</f>
        <v/>
      </c>
      <c r="F4395" s="545" t="str">
        <f>IF(OR('statement of marks'!$EO106="",F4385=""),"",'statement of marks'!$EO106)</f>
        <v/>
      </c>
      <c r="G4395" s="545" t="str">
        <f>IF(OR('statement of marks'!$EO106="",G4385=""),"",'statement of marks'!$EO106)</f>
        <v/>
      </c>
      <c r="H4395" s="341"/>
    </row>
    <row r="4396" spans="1:8" ht="17" customHeight="1">
      <c r="A4396" s="339"/>
      <c r="B4396" s="368" t="s">
        <v>620</v>
      </c>
      <c r="C4396" s="545" t="str">
        <f>IF(OR(C4394="",C4395=""),"",C4394/C4395*100)</f>
        <v/>
      </c>
      <c r="D4396" s="545" t="str">
        <f t="shared" ref="D4396:G4396" si="102">IF(OR(D4394="",D4395=""),"",D4394/D4395*100)</f>
        <v/>
      </c>
      <c r="E4396" s="545" t="str">
        <f t="shared" si="102"/>
        <v/>
      </c>
      <c r="F4396" s="545" t="str">
        <f t="shared" si="102"/>
        <v/>
      </c>
      <c r="G4396" s="545" t="str">
        <f t="shared" si="102"/>
        <v/>
      </c>
      <c r="H4396" s="341"/>
    </row>
    <row r="4397" spans="1:8" ht="17" customHeight="1">
      <c r="A4397" s="339"/>
      <c r="B4397" s="368" t="s">
        <v>621</v>
      </c>
      <c r="C4397" s="545"/>
      <c r="D4397" s="545"/>
      <c r="E4397" s="545"/>
      <c r="F4397" s="545"/>
      <c r="G4397" s="545"/>
      <c r="H4397" s="341"/>
    </row>
    <row r="4398" spans="1:8" ht="17" customHeight="1">
      <c r="A4398" s="339"/>
      <c r="B4398" s="369" t="s">
        <v>618</v>
      </c>
      <c r="C4398" s="1126" t="str">
        <f>IF('statement of marks'!EY106="","",'statement of marks'!EY106)</f>
        <v/>
      </c>
      <c r="D4398" s="1127"/>
      <c r="E4398" s="1127"/>
      <c r="F4398" s="1127"/>
      <c r="G4398" s="1127"/>
      <c r="H4398" s="1128"/>
    </row>
    <row r="4399" spans="1:8" ht="17" customHeight="1">
      <c r="A4399" s="1098"/>
      <c r="B4399" s="1099"/>
      <c r="C4399" s="1090"/>
      <c r="D4399" s="1090"/>
      <c r="E4399" s="1090"/>
      <c r="F4399" s="1091"/>
      <c r="G4399" s="1091"/>
      <c r="H4399" s="1092"/>
    </row>
    <row r="4400" spans="1:8" ht="17" customHeight="1" thickBot="1">
      <c r="A4400" s="1096" t="s">
        <v>623</v>
      </c>
      <c r="B4400" s="1097"/>
      <c r="C4400" s="1102" t="s">
        <v>73</v>
      </c>
      <c r="D4400" s="1102"/>
      <c r="E4400" s="1102"/>
      <c r="F4400" s="1103" t="s">
        <v>624</v>
      </c>
      <c r="G4400" s="1103"/>
      <c r="H4400" s="1104"/>
    </row>
  </sheetData>
  <sheetProtection password="CC1C" sheet="1" objects="1" scenarios="1" formatCells="0" formatColumns="0" formatRows="0" autoFilter="0"/>
  <mergeCells count="5800">
    <mergeCell ref="A4400:B4400"/>
    <mergeCell ref="C4400:E4400"/>
    <mergeCell ref="F4400:H4400"/>
    <mergeCell ref="C4381:H4381"/>
    <mergeCell ref="C4382:H4382"/>
    <mergeCell ref="E4383:H4383"/>
    <mergeCell ref="C4398:H4398"/>
    <mergeCell ref="A4399:B4399"/>
    <mergeCell ref="C4399:E4399"/>
    <mergeCell ref="F4399:H4399"/>
    <mergeCell ref="A4378:C4378"/>
    <mergeCell ref="D4378:E4378"/>
    <mergeCell ref="F4378:H4378"/>
    <mergeCell ref="A4379:H4379"/>
    <mergeCell ref="C4380:H4380"/>
    <mergeCell ref="B4376:C4376"/>
    <mergeCell ref="D4376:E4377"/>
    <mergeCell ref="F4376:H4376"/>
    <mergeCell ref="B4377:C4377"/>
    <mergeCell ref="F4377:H4377"/>
    <mergeCell ref="B4374:C4374"/>
    <mergeCell ref="E4374:F4374"/>
    <mergeCell ref="G4374:H4374"/>
    <mergeCell ref="B4375:C4375"/>
    <mergeCell ref="D4375:E4375"/>
    <mergeCell ref="F4375:H4375"/>
    <mergeCell ref="B4371:E4371"/>
    <mergeCell ref="F4371:H4371"/>
    <mergeCell ref="B4372:C4372"/>
    <mergeCell ref="D4372:H4372"/>
    <mergeCell ref="B4373:C4373"/>
    <mergeCell ref="D4373:H4373"/>
    <mergeCell ref="B4368:C4368"/>
    <mergeCell ref="B4369:C4369"/>
    <mergeCell ref="D4369:H4369"/>
    <mergeCell ref="B4370:C4370"/>
    <mergeCell ref="D4370:H4370"/>
    <mergeCell ref="B4365:C4365"/>
    <mergeCell ref="D4365:H4365"/>
    <mergeCell ref="B4366:C4366"/>
    <mergeCell ref="D4366:H4366"/>
    <mergeCell ref="B4367:C4367"/>
    <mergeCell ref="D4367:H4367"/>
    <mergeCell ref="B4362:C4362"/>
    <mergeCell ref="D4362:H4362"/>
    <mergeCell ref="B4363:C4363"/>
    <mergeCell ref="F4363:H4363"/>
    <mergeCell ref="B4364:C4364"/>
    <mergeCell ref="D4364:H4364"/>
    <mergeCell ref="B4359:C4359"/>
    <mergeCell ref="G4359:H4359"/>
    <mergeCell ref="B4360:C4360"/>
    <mergeCell ref="D4360:H4360"/>
    <mergeCell ref="B4361:C4361"/>
    <mergeCell ref="D4361:E4361"/>
    <mergeCell ref="F4361:H4361"/>
    <mergeCell ref="A4356:B4356"/>
    <mergeCell ref="C4356:E4356"/>
    <mergeCell ref="F4356:H4356"/>
    <mergeCell ref="A4357:H4357"/>
    <mergeCell ref="A4358:H4358"/>
    <mergeCell ref="C4337:H4337"/>
    <mergeCell ref="C4338:H4338"/>
    <mergeCell ref="E4339:H4339"/>
    <mergeCell ref="C4354:H4354"/>
    <mergeCell ref="A4355:B4355"/>
    <mergeCell ref="C4355:E4355"/>
    <mergeCell ref="F4355:H4355"/>
    <mergeCell ref="A4334:C4334"/>
    <mergeCell ref="D4334:E4334"/>
    <mergeCell ref="F4334:H4334"/>
    <mergeCell ref="A4335:H4335"/>
    <mergeCell ref="C4336:H4336"/>
    <mergeCell ref="B4332:C4332"/>
    <mergeCell ref="D4332:E4333"/>
    <mergeCell ref="F4332:H4332"/>
    <mergeCell ref="B4333:C4333"/>
    <mergeCell ref="F4333:H4333"/>
    <mergeCell ref="B4330:C4330"/>
    <mergeCell ref="E4330:F4330"/>
    <mergeCell ref="G4330:H4330"/>
    <mergeCell ref="B4331:C4331"/>
    <mergeCell ref="D4331:E4331"/>
    <mergeCell ref="F4331:H4331"/>
    <mergeCell ref="B4327:E4327"/>
    <mergeCell ref="F4327:H4327"/>
    <mergeCell ref="B4328:C4328"/>
    <mergeCell ref="D4328:H4328"/>
    <mergeCell ref="B4329:C4329"/>
    <mergeCell ref="D4329:H4329"/>
    <mergeCell ref="B4324:C4324"/>
    <mergeCell ref="B4325:C4325"/>
    <mergeCell ref="D4325:H4325"/>
    <mergeCell ref="B4326:C4326"/>
    <mergeCell ref="D4326:H4326"/>
    <mergeCell ref="B4321:C4321"/>
    <mergeCell ref="D4321:H4321"/>
    <mergeCell ref="B4322:C4322"/>
    <mergeCell ref="D4322:H4322"/>
    <mergeCell ref="B4323:C4323"/>
    <mergeCell ref="D4323:H4323"/>
    <mergeCell ref="B4318:C4318"/>
    <mergeCell ref="D4318:H4318"/>
    <mergeCell ref="B4319:C4319"/>
    <mergeCell ref="F4319:H4319"/>
    <mergeCell ref="B4320:C4320"/>
    <mergeCell ref="D4320:H4320"/>
    <mergeCell ref="B4315:C4315"/>
    <mergeCell ref="G4315:H4315"/>
    <mergeCell ref="B4316:C4316"/>
    <mergeCell ref="D4316:H4316"/>
    <mergeCell ref="B4317:C4317"/>
    <mergeCell ref="D4317:E4317"/>
    <mergeCell ref="F4317:H4317"/>
    <mergeCell ref="A4312:B4312"/>
    <mergeCell ref="C4312:E4312"/>
    <mergeCell ref="F4312:H4312"/>
    <mergeCell ref="A4313:H4313"/>
    <mergeCell ref="A4314:H4314"/>
    <mergeCell ref="C4293:H4293"/>
    <mergeCell ref="C4294:H4294"/>
    <mergeCell ref="E4295:H4295"/>
    <mergeCell ref="C4310:H4310"/>
    <mergeCell ref="A4311:B4311"/>
    <mergeCell ref="C4311:E4311"/>
    <mergeCell ref="F4311:H4311"/>
    <mergeCell ref="A4290:C4290"/>
    <mergeCell ref="D4290:E4290"/>
    <mergeCell ref="F4290:H4290"/>
    <mergeCell ref="A4291:H4291"/>
    <mergeCell ref="C4292:H4292"/>
    <mergeCell ref="B4288:C4288"/>
    <mergeCell ref="D4288:E4289"/>
    <mergeCell ref="F4288:H4288"/>
    <mergeCell ref="B4289:C4289"/>
    <mergeCell ref="F4289:H4289"/>
    <mergeCell ref="B4286:C4286"/>
    <mergeCell ref="E4286:F4286"/>
    <mergeCell ref="G4286:H4286"/>
    <mergeCell ref="B4287:C4287"/>
    <mergeCell ref="D4287:E4287"/>
    <mergeCell ref="F4287:H4287"/>
    <mergeCell ref="B4283:E4283"/>
    <mergeCell ref="F4283:H4283"/>
    <mergeCell ref="B4284:C4284"/>
    <mergeCell ref="D4284:H4284"/>
    <mergeCell ref="B4285:C4285"/>
    <mergeCell ref="D4285:H4285"/>
    <mergeCell ref="B4280:C4280"/>
    <mergeCell ref="B4281:C4281"/>
    <mergeCell ref="D4281:H4281"/>
    <mergeCell ref="B4282:C4282"/>
    <mergeCell ref="D4282:H4282"/>
    <mergeCell ref="B4277:C4277"/>
    <mergeCell ref="D4277:H4277"/>
    <mergeCell ref="B4278:C4278"/>
    <mergeCell ref="D4278:H4278"/>
    <mergeCell ref="B4279:C4279"/>
    <mergeCell ref="D4279:H4279"/>
    <mergeCell ref="B4274:C4274"/>
    <mergeCell ref="D4274:H4274"/>
    <mergeCell ref="B4275:C4275"/>
    <mergeCell ref="F4275:H4275"/>
    <mergeCell ref="B4276:C4276"/>
    <mergeCell ref="D4276:H4276"/>
    <mergeCell ref="B4271:C4271"/>
    <mergeCell ref="G4271:H4271"/>
    <mergeCell ref="B4272:C4272"/>
    <mergeCell ref="D4272:H4272"/>
    <mergeCell ref="B4273:C4273"/>
    <mergeCell ref="D4273:E4273"/>
    <mergeCell ref="F4273:H4273"/>
    <mergeCell ref="A4268:B4268"/>
    <mergeCell ref="C4268:E4268"/>
    <mergeCell ref="F4268:H4268"/>
    <mergeCell ref="A4269:H4269"/>
    <mergeCell ref="A4270:H4270"/>
    <mergeCell ref="C4249:H4249"/>
    <mergeCell ref="C4250:H4250"/>
    <mergeCell ref="E4251:H4251"/>
    <mergeCell ref="C4266:H4266"/>
    <mergeCell ref="A4267:B4267"/>
    <mergeCell ref="C4267:E4267"/>
    <mergeCell ref="F4267:H4267"/>
    <mergeCell ref="A4246:C4246"/>
    <mergeCell ref="D4246:E4246"/>
    <mergeCell ref="F4246:H4246"/>
    <mergeCell ref="A4247:H4247"/>
    <mergeCell ref="C4248:H4248"/>
    <mergeCell ref="B4244:C4244"/>
    <mergeCell ref="D4244:E4245"/>
    <mergeCell ref="F4244:H4244"/>
    <mergeCell ref="B4245:C4245"/>
    <mergeCell ref="F4245:H4245"/>
    <mergeCell ref="B4242:C4242"/>
    <mergeCell ref="E4242:F4242"/>
    <mergeCell ref="G4242:H4242"/>
    <mergeCell ref="B4243:C4243"/>
    <mergeCell ref="D4243:E4243"/>
    <mergeCell ref="F4243:H4243"/>
    <mergeCell ref="B4239:E4239"/>
    <mergeCell ref="F4239:H4239"/>
    <mergeCell ref="B4240:C4240"/>
    <mergeCell ref="D4240:H4240"/>
    <mergeCell ref="B4241:C4241"/>
    <mergeCell ref="D4241:H4241"/>
    <mergeCell ref="B4236:C4236"/>
    <mergeCell ref="B4237:C4237"/>
    <mergeCell ref="D4237:H4237"/>
    <mergeCell ref="B4238:C4238"/>
    <mergeCell ref="D4238:H4238"/>
    <mergeCell ref="B4233:C4233"/>
    <mergeCell ref="D4233:H4233"/>
    <mergeCell ref="B4234:C4234"/>
    <mergeCell ref="D4234:H4234"/>
    <mergeCell ref="B4235:C4235"/>
    <mergeCell ref="D4235:H4235"/>
    <mergeCell ref="B4230:C4230"/>
    <mergeCell ref="D4230:H4230"/>
    <mergeCell ref="B4231:C4231"/>
    <mergeCell ref="F4231:H4231"/>
    <mergeCell ref="B4232:C4232"/>
    <mergeCell ref="D4232:H4232"/>
    <mergeCell ref="B4227:C4227"/>
    <mergeCell ref="G4227:H4227"/>
    <mergeCell ref="B4228:C4228"/>
    <mergeCell ref="D4228:H4228"/>
    <mergeCell ref="B4229:C4229"/>
    <mergeCell ref="D4229:E4229"/>
    <mergeCell ref="F4229:H4229"/>
    <mergeCell ref="A4224:B4224"/>
    <mergeCell ref="C4224:E4224"/>
    <mergeCell ref="F4224:H4224"/>
    <mergeCell ref="A4225:H4225"/>
    <mergeCell ref="A4226:H4226"/>
    <mergeCell ref="C4205:H4205"/>
    <mergeCell ref="C4206:H4206"/>
    <mergeCell ref="E4207:H4207"/>
    <mergeCell ref="C4222:H4222"/>
    <mergeCell ref="A4223:B4223"/>
    <mergeCell ref="C4223:E4223"/>
    <mergeCell ref="F4223:H4223"/>
    <mergeCell ref="A4202:C4202"/>
    <mergeCell ref="D4202:E4202"/>
    <mergeCell ref="F4202:H4202"/>
    <mergeCell ref="A4203:H4203"/>
    <mergeCell ref="C4204:H4204"/>
    <mergeCell ref="B4200:C4200"/>
    <mergeCell ref="D4200:E4201"/>
    <mergeCell ref="F4200:H4200"/>
    <mergeCell ref="B4201:C4201"/>
    <mergeCell ref="F4201:H4201"/>
    <mergeCell ref="B4198:C4198"/>
    <mergeCell ref="E4198:F4198"/>
    <mergeCell ref="G4198:H4198"/>
    <mergeCell ref="B4199:C4199"/>
    <mergeCell ref="D4199:E4199"/>
    <mergeCell ref="F4199:H4199"/>
    <mergeCell ref="B4195:E4195"/>
    <mergeCell ref="F4195:H4195"/>
    <mergeCell ref="B4196:C4196"/>
    <mergeCell ref="D4196:H4196"/>
    <mergeCell ref="B4197:C4197"/>
    <mergeCell ref="D4197:H4197"/>
    <mergeCell ref="B4192:C4192"/>
    <mergeCell ref="B4193:C4193"/>
    <mergeCell ref="D4193:H4193"/>
    <mergeCell ref="B4194:C4194"/>
    <mergeCell ref="D4194:H4194"/>
    <mergeCell ref="B4189:C4189"/>
    <mergeCell ref="D4189:H4189"/>
    <mergeCell ref="B4190:C4190"/>
    <mergeCell ref="D4190:H4190"/>
    <mergeCell ref="B4191:C4191"/>
    <mergeCell ref="D4191:H4191"/>
    <mergeCell ref="B4186:C4186"/>
    <mergeCell ref="D4186:H4186"/>
    <mergeCell ref="B4187:C4187"/>
    <mergeCell ref="F4187:H4187"/>
    <mergeCell ref="B4188:C4188"/>
    <mergeCell ref="D4188:H4188"/>
    <mergeCell ref="B4183:C4183"/>
    <mergeCell ref="G4183:H4183"/>
    <mergeCell ref="B4184:C4184"/>
    <mergeCell ref="D4184:H4184"/>
    <mergeCell ref="B4185:C4185"/>
    <mergeCell ref="D4185:E4185"/>
    <mergeCell ref="F4185:H4185"/>
    <mergeCell ref="A4180:B4180"/>
    <mergeCell ref="C4180:E4180"/>
    <mergeCell ref="F4180:H4180"/>
    <mergeCell ref="A4181:H4181"/>
    <mergeCell ref="A4182:H4182"/>
    <mergeCell ref="C4161:H4161"/>
    <mergeCell ref="C4162:H4162"/>
    <mergeCell ref="E4163:H4163"/>
    <mergeCell ref="C4178:H4178"/>
    <mergeCell ref="A4179:B4179"/>
    <mergeCell ref="C4179:E4179"/>
    <mergeCell ref="F4179:H4179"/>
    <mergeCell ref="A4158:C4158"/>
    <mergeCell ref="D4158:E4158"/>
    <mergeCell ref="F4158:H4158"/>
    <mergeCell ref="A4159:H4159"/>
    <mergeCell ref="C4160:H4160"/>
    <mergeCell ref="B4156:C4156"/>
    <mergeCell ref="D4156:E4157"/>
    <mergeCell ref="F4156:H4156"/>
    <mergeCell ref="B4157:C4157"/>
    <mergeCell ref="F4157:H4157"/>
    <mergeCell ref="B4154:C4154"/>
    <mergeCell ref="E4154:F4154"/>
    <mergeCell ref="G4154:H4154"/>
    <mergeCell ref="B4155:C4155"/>
    <mergeCell ref="D4155:E4155"/>
    <mergeCell ref="F4155:H4155"/>
    <mergeCell ref="B4151:E4151"/>
    <mergeCell ref="F4151:H4151"/>
    <mergeCell ref="B4152:C4152"/>
    <mergeCell ref="D4152:H4152"/>
    <mergeCell ref="B4153:C4153"/>
    <mergeCell ref="D4153:H4153"/>
    <mergeCell ref="B4148:C4148"/>
    <mergeCell ref="B4149:C4149"/>
    <mergeCell ref="D4149:H4149"/>
    <mergeCell ref="B4150:C4150"/>
    <mergeCell ref="D4150:H4150"/>
    <mergeCell ref="B4145:C4145"/>
    <mergeCell ref="D4145:H4145"/>
    <mergeCell ref="B4146:C4146"/>
    <mergeCell ref="D4146:H4146"/>
    <mergeCell ref="B4147:C4147"/>
    <mergeCell ref="D4147:H4147"/>
    <mergeCell ref="B4142:C4142"/>
    <mergeCell ref="D4142:H4142"/>
    <mergeCell ref="B4143:C4143"/>
    <mergeCell ref="F4143:H4143"/>
    <mergeCell ref="B4144:C4144"/>
    <mergeCell ref="D4144:H4144"/>
    <mergeCell ref="B4139:C4139"/>
    <mergeCell ref="G4139:H4139"/>
    <mergeCell ref="B4140:C4140"/>
    <mergeCell ref="D4140:H4140"/>
    <mergeCell ref="B4141:C4141"/>
    <mergeCell ref="D4141:E4141"/>
    <mergeCell ref="F4141:H4141"/>
    <mergeCell ref="A4136:B4136"/>
    <mergeCell ref="C4136:E4136"/>
    <mergeCell ref="F4136:H4136"/>
    <mergeCell ref="A4137:H4137"/>
    <mergeCell ref="A4138:H4138"/>
    <mergeCell ref="C4117:H4117"/>
    <mergeCell ref="C4118:H4118"/>
    <mergeCell ref="E4119:H4119"/>
    <mergeCell ref="C4134:H4134"/>
    <mergeCell ref="A4135:B4135"/>
    <mergeCell ref="C4135:E4135"/>
    <mergeCell ref="F4135:H4135"/>
    <mergeCell ref="A4114:C4114"/>
    <mergeCell ref="D4114:E4114"/>
    <mergeCell ref="F4114:H4114"/>
    <mergeCell ref="A4115:H4115"/>
    <mergeCell ref="C4116:H4116"/>
    <mergeCell ref="B4112:C4112"/>
    <mergeCell ref="D4112:E4113"/>
    <mergeCell ref="F4112:H4112"/>
    <mergeCell ref="B4113:C4113"/>
    <mergeCell ref="F4113:H4113"/>
    <mergeCell ref="B4110:C4110"/>
    <mergeCell ref="E4110:F4110"/>
    <mergeCell ref="G4110:H4110"/>
    <mergeCell ref="B4111:C4111"/>
    <mergeCell ref="D4111:E4111"/>
    <mergeCell ref="F4111:H4111"/>
    <mergeCell ref="B4107:E4107"/>
    <mergeCell ref="F4107:H4107"/>
    <mergeCell ref="B4108:C4108"/>
    <mergeCell ref="D4108:H4108"/>
    <mergeCell ref="B4109:C4109"/>
    <mergeCell ref="D4109:H4109"/>
    <mergeCell ref="B4104:C4104"/>
    <mergeCell ref="B4105:C4105"/>
    <mergeCell ref="D4105:H4105"/>
    <mergeCell ref="B4106:C4106"/>
    <mergeCell ref="D4106:H4106"/>
    <mergeCell ref="B4101:C4101"/>
    <mergeCell ref="D4101:H4101"/>
    <mergeCell ref="B4102:C4102"/>
    <mergeCell ref="D4102:H4102"/>
    <mergeCell ref="B4103:C4103"/>
    <mergeCell ref="D4103:H4103"/>
    <mergeCell ref="B4098:C4098"/>
    <mergeCell ref="D4098:H4098"/>
    <mergeCell ref="B4099:C4099"/>
    <mergeCell ref="F4099:H4099"/>
    <mergeCell ref="B4100:C4100"/>
    <mergeCell ref="D4100:H4100"/>
    <mergeCell ref="B4095:C4095"/>
    <mergeCell ref="G4095:H4095"/>
    <mergeCell ref="B4096:C4096"/>
    <mergeCell ref="D4096:H4096"/>
    <mergeCell ref="B4097:C4097"/>
    <mergeCell ref="D4097:E4097"/>
    <mergeCell ref="F4097:H4097"/>
    <mergeCell ref="A4092:B4092"/>
    <mergeCell ref="C4092:E4092"/>
    <mergeCell ref="F4092:H4092"/>
    <mergeCell ref="A4093:H4093"/>
    <mergeCell ref="A4094:H4094"/>
    <mergeCell ref="C4073:H4073"/>
    <mergeCell ref="C4074:H4074"/>
    <mergeCell ref="E4075:H4075"/>
    <mergeCell ref="C4090:H4090"/>
    <mergeCell ref="A4091:B4091"/>
    <mergeCell ref="C4091:E4091"/>
    <mergeCell ref="F4091:H4091"/>
    <mergeCell ref="A4070:C4070"/>
    <mergeCell ref="D4070:E4070"/>
    <mergeCell ref="F4070:H4070"/>
    <mergeCell ref="A4071:H4071"/>
    <mergeCell ref="C4072:H4072"/>
    <mergeCell ref="B4068:C4068"/>
    <mergeCell ref="D4068:E4069"/>
    <mergeCell ref="F4068:H4068"/>
    <mergeCell ref="B4069:C4069"/>
    <mergeCell ref="F4069:H4069"/>
    <mergeCell ref="B4066:C4066"/>
    <mergeCell ref="E4066:F4066"/>
    <mergeCell ref="G4066:H4066"/>
    <mergeCell ref="B4067:C4067"/>
    <mergeCell ref="D4067:E4067"/>
    <mergeCell ref="F4067:H4067"/>
    <mergeCell ref="B4063:E4063"/>
    <mergeCell ref="F4063:H4063"/>
    <mergeCell ref="B4064:C4064"/>
    <mergeCell ref="D4064:H4064"/>
    <mergeCell ref="B4065:C4065"/>
    <mergeCell ref="D4065:H4065"/>
    <mergeCell ref="B4060:C4060"/>
    <mergeCell ref="B4061:C4061"/>
    <mergeCell ref="D4061:H4061"/>
    <mergeCell ref="B4062:C4062"/>
    <mergeCell ref="D4062:H4062"/>
    <mergeCell ref="B4057:C4057"/>
    <mergeCell ref="D4057:H4057"/>
    <mergeCell ref="B4058:C4058"/>
    <mergeCell ref="D4058:H4058"/>
    <mergeCell ref="B4059:C4059"/>
    <mergeCell ref="D4059:H4059"/>
    <mergeCell ref="B4054:C4054"/>
    <mergeCell ref="D4054:H4054"/>
    <mergeCell ref="B4055:C4055"/>
    <mergeCell ref="F4055:H4055"/>
    <mergeCell ref="B4056:C4056"/>
    <mergeCell ref="D4056:H4056"/>
    <mergeCell ref="B4051:C4051"/>
    <mergeCell ref="G4051:H4051"/>
    <mergeCell ref="B4052:C4052"/>
    <mergeCell ref="D4052:H4052"/>
    <mergeCell ref="B4053:C4053"/>
    <mergeCell ref="D4053:E4053"/>
    <mergeCell ref="F4053:H4053"/>
    <mergeCell ref="A4048:B4048"/>
    <mergeCell ref="C4048:E4048"/>
    <mergeCell ref="F4048:H4048"/>
    <mergeCell ref="A4049:H4049"/>
    <mergeCell ref="A4050:H4050"/>
    <mergeCell ref="C4029:H4029"/>
    <mergeCell ref="C4030:H4030"/>
    <mergeCell ref="E4031:H4031"/>
    <mergeCell ref="C4046:H4046"/>
    <mergeCell ref="A4047:B4047"/>
    <mergeCell ref="C4047:E4047"/>
    <mergeCell ref="F4047:H4047"/>
    <mergeCell ref="A4026:C4026"/>
    <mergeCell ref="D4026:E4026"/>
    <mergeCell ref="F4026:H4026"/>
    <mergeCell ref="A4027:H4027"/>
    <mergeCell ref="C4028:H4028"/>
    <mergeCell ref="B4024:C4024"/>
    <mergeCell ref="D4024:E4025"/>
    <mergeCell ref="F4024:H4024"/>
    <mergeCell ref="B4025:C4025"/>
    <mergeCell ref="F4025:H4025"/>
    <mergeCell ref="B4022:C4022"/>
    <mergeCell ref="E4022:F4022"/>
    <mergeCell ref="G4022:H4022"/>
    <mergeCell ref="B4023:C4023"/>
    <mergeCell ref="D4023:E4023"/>
    <mergeCell ref="F4023:H4023"/>
    <mergeCell ref="B4019:E4019"/>
    <mergeCell ref="F4019:H4019"/>
    <mergeCell ref="B4020:C4020"/>
    <mergeCell ref="D4020:H4020"/>
    <mergeCell ref="B4021:C4021"/>
    <mergeCell ref="D4021:H4021"/>
    <mergeCell ref="B4016:C4016"/>
    <mergeCell ref="B4017:C4017"/>
    <mergeCell ref="D4017:H4017"/>
    <mergeCell ref="B4018:C4018"/>
    <mergeCell ref="D4018:H4018"/>
    <mergeCell ref="B4013:C4013"/>
    <mergeCell ref="D4013:H4013"/>
    <mergeCell ref="B4014:C4014"/>
    <mergeCell ref="D4014:H4014"/>
    <mergeCell ref="B4015:C4015"/>
    <mergeCell ref="D4015:H4015"/>
    <mergeCell ref="B4010:C4010"/>
    <mergeCell ref="D4010:H4010"/>
    <mergeCell ref="B4011:C4011"/>
    <mergeCell ref="F4011:H4011"/>
    <mergeCell ref="B4012:C4012"/>
    <mergeCell ref="D4012:H4012"/>
    <mergeCell ref="B4007:C4007"/>
    <mergeCell ref="G4007:H4007"/>
    <mergeCell ref="B4008:C4008"/>
    <mergeCell ref="D4008:H4008"/>
    <mergeCell ref="B4009:C4009"/>
    <mergeCell ref="D4009:E4009"/>
    <mergeCell ref="F4009:H4009"/>
    <mergeCell ref="A4004:B4004"/>
    <mergeCell ref="C4004:E4004"/>
    <mergeCell ref="F4004:H4004"/>
    <mergeCell ref="A4005:H4005"/>
    <mergeCell ref="A4006:H4006"/>
    <mergeCell ref="C3985:H3985"/>
    <mergeCell ref="C3986:H3986"/>
    <mergeCell ref="E3987:H3987"/>
    <mergeCell ref="C4002:H4002"/>
    <mergeCell ref="A4003:B4003"/>
    <mergeCell ref="C4003:E4003"/>
    <mergeCell ref="F4003:H4003"/>
    <mergeCell ref="A3982:C3982"/>
    <mergeCell ref="D3982:E3982"/>
    <mergeCell ref="F3982:H3982"/>
    <mergeCell ref="A3983:H3983"/>
    <mergeCell ref="C3984:H3984"/>
    <mergeCell ref="B3980:C3980"/>
    <mergeCell ref="D3980:E3981"/>
    <mergeCell ref="F3980:H3980"/>
    <mergeCell ref="B3981:C3981"/>
    <mergeCell ref="F3981:H3981"/>
    <mergeCell ref="B3978:C3978"/>
    <mergeCell ref="E3978:F3978"/>
    <mergeCell ref="G3978:H3978"/>
    <mergeCell ref="B3979:C3979"/>
    <mergeCell ref="D3979:E3979"/>
    <mergeCell ref="F3979:H3979"/>
    <mergeCell ref="B3975:E3975"/>
    <mergeCell ref="F3975:H3975"/>
    <mergeCell ref="B3976:C3976"/>
    <mergeCell ref="D3976:H3976"/>
    <mergeCell ref="B3977:C3977"/>
    <mergeCell ref="D3977:H3977"/>
    <mergeCell ref="B3972:C3972"/>
    <mergeCell ref="B3973:C3973"/>
    <mergeCell ref="D3973:H3973"/>
    <mergeCell ref="B3974:C3974"/>
    <mergeCell ref="D3974:H3974"/>
    <mergeCell ref="B3969:C3969"/>
    <mergeCell ref="D3969:H3969"/>
    <mergeCell ref="B3970:C3970"/>
    <mergeCell ref="D3970:H3970"/>
    <mergeCell ref="B3971:C3971"/>
    <mergeCell ref="D3971:H3971"/>
    <mergeCell ref="B3966:C3966"/>
    <mergeCell ref="D3966:H3966"/>
    <mergeCell ref="B3967:C3967"/>
    <mergeCell ref="F3967:H3967"/>
    <mergeCell ref="B3968:C3968"/>
    <mergeCell ref="D3968:H3968"/>
    <mergeCell ref="B3963:C3963"/>
    <mergeCell ref="G3963:H3963"/>
    <mergeCell ref="B3964:C3964"/>
    <mergeCell ref="D3964:H3964"/>
    <mergeCell ref="B3965:C3965"/>
    <mergeCell ref="D3965:E3965"/>
    <mergeCell ref="F3965:H3965"/>
    <mergeCell ref="A3960:B3960"/>
    <mergeCell ref="C3960:E3960"/>
    <mergeCell ref="F3960:H3960"/>
    <mergeCell ref="A3961:H3961"/>
    <mergeCell ref="A3962:H3962"/>
    <mergeCell ref="C3941:H3941"/>
    <mergeCell ref="C3942:H3942"/>
    <mergeCell ref="E3943:H3943"/>
    <mergeCell ref="C3958:H3958"/>
    <mergeCell ref="A3959:B3959"/>
    <mergeCell ref="C3959:E3959"/>
    <mergeCell ref="F3959:H3959"/>
    <mergeCell ref="A3938:C3938"/>
    <mergeCell ref="D3938:E3938"/>
    <mergeCell ref="F3938:H3938"/>
    <mergeCell ref="A3939:H3939"/>
    <mergeCell ref="C3940:H3940"/>
    <mergeCell ref="B3936:C3936"/>
    <mergeCell ref="D3936:E3937"/>
    <mergeCell ref="F3936:H3936"/>
    <mergeCell ref="B3937:C3937"/>
    <mergeCell ref="F3937:H3937"/>
    <mergeCell ref="B3934:C3934"/>
    <mergeCell ref="E3934:F3934"/>
    <mergeCell ref="G3934:H3934"/>
    <mergeCell ref="B3935:C3935"/>
    <mergeCell ref="D3935:E3935"/>
    <mergeCell ref="F3935:H3935"/>
    <mergeCell ref="B3931:E3931"/>
    <mergeCell ref="F3931:H3931"/>
    <mergeCell ref="B3932:C3932"/>
    <mergeCell ref="D3932:H3932"/>
    <mergeCell ref="B3933:C3933"/>
    <mergeCell ref="D3933:H3933"/>
    <mergeCell ref="B3928:C3928"/>
    <mergeCell ref="B3929:C3929"/>
    <mergeCell ref="D3929:H3929"/>
    <mergeCell ref="B3930:C3930"/>
    <mergeCell ref="D3930:H3930"/>
    <mergeCell ref="B3925:C3925"/>
    <mergeCell ref="D3925:H3925"/>
    <mergeCell ref="B3926:C3926"/>
    <mergeCell ref="D3926:H3926"/>
    <mergeCell ref="B3927:C3927"/>
    <mergeCell ref="D3927:H3927"/>
    <mergeCell ref="B3922:C3922"/>
    <mergeCell ref="D3922:H3922"/>
    <mergeCell ref="B3923:C3923"/>
    <mergeCell ref="F3923:H3923"/>
    <mergeCell ref="B3924:C3924"/>
    <mergeCell ref="D3924:H3924"/>
    <mergeCell ref="B3919:C3919"/>
    <mergeCell ref="G3919:H3919"/>
    <mergeCell ref="B3920:C3920"/>
    <mergeCell ref="D3920:H3920"/>
    <mergeCell ref="B3921:C3921"/>
    <mergeCell ref="D3921:E3921"/>
    <mergeCell ref="F3921:H3921"/>
    <mergeCell ref="A3916:B3916"/>
    <mergeCell ref="C3916:E3916"/>
    <mergeCell ref="F3916:H3916"/>
    <mergeCell ref="A3917:H3917"/>
    <mergeCell ref="A3918:H3918"/>
    <mergeCell ref="C3897:H3897"/>
    <mergeCell ref="C3898:H3898"/>
    <mergeCell ref="E3899:H3899"/>
    <mergeCell ref="C3914:H3914"/>
    <mergeCell ref="A3915:B3915"/>
    <mergeCell ref="C3915:E3915"/>
    <mergeCell ref="F3915:H3915"/>
    <mergeCell ref="A3894:C3894"/>
    <mergeCell ref="D3894:E3894"/>
    <mergeCell ref="F3894:H3894"/>
    <mergeCell ref="A3895:H3895"/>
    <mergeCell ref="C3896:H3896"/>
    <mergeCell ref="B3892:C3892"/>
    <mergeCell ref="D3892:E3893"/>
    <mergeCell ref="F3892:H3892"/>
    <mergeCell ref="B3893:C3893"/>
    <mergeCell ref="F3893:H3893"/>
    <mergeCell ref="B3890:C3890"/>
    <mergeCell ref="E3890:F3890"/>
    <mergeCell ref="G3890:H3890"/>
    <mergeCell ref="B3891:C3891"/>
    <mergeCell ref="D3891:E3891"/>
    <mergeCell ref="F3891:H3891"/>
    <mergeCell ref="B3887:E3887"/>
    <mergeCell ref="F3887:H3887"/>
    <mergeCell ref="B3888:C3888"/>
    <mergeCell ref="D3888:H3888"/>
    <mergeCell ref="B3889:C3889"/>
    <mergeCell ref="D3889:H3889"/>
    <mergeCell ref="B3884:C3884"/>
    <mergeCell ref="B3885:C3885"/>
    <mergeCell ref="D3885:H3885"/>
    <mergeCell ref="B3886:C3886"/>
    <mergeCell ref="D3886:H3886"/>
    <mergeCell ref="B3881:C3881"/>
    <mergeCell ref="D3881:H3881"/>
    <mergeCell ref="B3882:C3882"/>
    <mergeCell ref="D3882:H3882"/>
    <mergeCell ref="B3883:C3883"/>
    <mergeCell ref="D3883:H3883"/>
    <mergeCell ref="B3878:C3878"/>
    <mergeCell ref="D3878:H3878"/>
    <mergeCell ref="B3879:C3879"/>
    <mergeCell ref="F3879:H3879"/>
    <mergeCell ref="B3880:C3880"/>
    <mergeCell ref="D3880:H3880"/>
    <mergeCell ref="B3875:C3875"/>
    <mergeCell ref="G3875:H3875"/>
    <mergeCell ref="B3876:C3876"/>
    <mergeCell ref="D3876:H3876"/>
    <mergeCell ref="B3877:C3877"/>
    <mergeCell ref="D3877:E3877"/>
    <mergeCell ref="F3877:H3877"/>
    <mergeCell ref="A3872:B3872"/>
    <mergeCell ref="C3872:E3872"/>
    <mergeCell ref="F3872:H3872"/>
    <mergeCell ref="A3873:H3873"/>
    <mergeCell ref="A3874:H3874"/>
    <mergeCell ref="C3853:H3853"/>
    <mergeCell ref="C3854:H3854"/>
    <mergeCell ref="E3855:H3855"/>
    <mergeCell ref="C3870:H3870"/>
    <mergeCell ref="A3871:B3871"/>
    <mergeCell ref="C3871:E3871"/>
    <mergeCell ref="F3871:H3871"/>
    <mergeCell ref="A3850:C3850"/>
    <mergeCell ref="D3850:E3850"/>
    <mergeCell ref="F3850:H3850"/>
    <mergeCell ref="A3851:H3851"/>
    <mergeCell ref="C3852:H3852"/>
    <mergeCell ref="B3848:C3848"/>
    <mergeCell ref="D3848:E3849"/>
    <mergeCell ref="F3848:H3848"/>
    <mergeCell ref="B3849:C3849"/>
    <mergeCell ref="F3849:H3849"/>
    <mergeCell ref="B3846:C3846"/>
    <mergeCell ref="E3846:F3846"/>
    <mergeCell ref="G3846:H3846"/>
    <mergeCell ref="B3847:C3847"/>
    <mergeCell ref="D3847:E3847"/>
    <mergeCell ref="F3847:H3847"/>
    <mergeCell ref="B3843:E3843"/>
    <mergeCell ref="F3843:H3843"/>
    <mergeCell ref="B3844:C3844"/>
    <mergeCell ref="D3844:H3844"/>
    <mergeCell ref="B3845:C3845"/>
    <mergeCell ref="D3845:H3845"/>
    <mergeCell ref="B3840:C3840"/>
    <mergeCell ref="B3841:C3841"/>
    <mergeCell ref="D3841:H3841"/>
    <mergeCell ref="B3842:C3842"/>
    <mergeCell ref="D3842:H3842"/>
    <mergeCell ref="B3837:C3837"/>
    <mergeCell ref="D3837:H3837"/>
    <mergeCell ref="B3838:C3838"/>
    <mergeCell ref="D3838:H3838"/>
    <mergeCell ref="B3839:C3839"/>
    <mergeCell ref="D3839:H3839"/>
    <mergeCell ref="B3834:C3834"/>
    <mergeCell ref="D3834:H3834"/>
    <mergeCell ref="B3835:C3835"/>
    <mergeCell ref="F3835:H3835"/>
    <mergeCell ref="B3836:C3836"/>
    <mergeCell ref="D3836:H3836"/>
    <mergeCell ref="B3831:C3831"/>
    <mergeCell ref="G3831:H3831"/>
    <mergeCell ref="B3832:C3832"/>
    <mergeCell ref="D3832:H3832"/>
    <mergeCell ref="B3833:C3833"/>
    <mergeCell ref="D3833:E3833"/>
    <mergeCell ref="F3833:H3833"/>
    <mergeCell ref="A3828:B3828"/>
    <mergeCell ref="C3828:E3828"/>
    <mergeCell ref="F3828:H3828"/>
    <mergeCell ref="A3829:H3829"/>
    <mergeCell ref="A3830:H3830"/>
    <mergeCell ref="C3809:H3809"/>
    <mergeCell ref="C3810:H3810"/>
    <mergeCell ref="E3811:H3811"/>
    <mergeCell ref="C3826:H3826"/>
    <mergeCell ref="A3827:B3827"/>
    <mergeCell ref="C3827:E3827"/>
    <mergeCell ref="F3827:H3827"/>
    <mergeCell ref="A3806:C3806"/>
    <mergeCell ref="D3806:E3806"/>
    <mergeCell ref="F3806:H3806"/>
    <mergeCell ref="A3807:H3807"/>
    <mergeCell ref="C3808:H3808"/>
    <mergeCell ref="B3804:C3804"/>
    <mergeCell ref="D3804:E3805"/>
    <mergeCell ref="F3804:H3804"/>
    <mergeCell ref="B3805:C3805"/>
    <mergeCell ref="F3805:H3805"/>
    <mergeCell ref="B3802:C3802"/>
    <mergeCell ref="E3802:F3802"/>
    <mergeCell ref="G3802:H3802"/>
    <mergeCell ref="B3803:C3803"/>
    <mergeCell ref="D3803:E3803"/>
    <mergeCell ref="F3803:H3803"/>
    <mergeCell ref="B3799:E3799"/>
    <mergeCell ref="F3799:H3799"/>
    <mergeCell ref="B3800:C3800"/>
    <mergeCell ref="D3800:H3800"/>
    <mergeCell ref="B3801:C3801"/>
    <mergeCell ref="D3801:H3801"/>
    <mergeCell ref="B3796:C3796"/>
    <mergeCell ref="B3797:C3797"/>
    <mergeCell ref="D3797:H3797"/>
    <mergeCell ref="B3798:C3798"/>
    <mergeCell ref="D3798:H3798"/>
    <mergeCell ref="B3793:C3793"/>
    <mergeCell ref="D3793:H3793"/>
    <mergeCell ref="B3794:C3794"/>
    <mergeCell ref="D3794:H3794"/>
    <mergeCell ref="B3795:C3795"/>
    <mergeCell ref="D3795:H3795"/>
    <mergeCell ref="B3790:C3790"/>
    <mergeCell ref="D3790:H3790"/>
    <mergeCell ref="B3791:C3791"/>
    <mergeCell ref="F3791:H3791"/>
    <mergeCell ref="B3792:C3792"/>
    <mergeCell ref="D3792:H3792"/>
    <mergeCell ref="B3787:C3787"/>
    <mergeCell ref="G3787:H3787"/>
    <mergeCell ref="B3788:C3788"/>
    <mergeCell ref="D3788:H3788"/>
    <mergeCell ref="B3789:C3789"/>
    <mergeCell ref="D3789:E3789"/>
    <mergeCell ref="F3789:H3789"/>
    <mergeCell ref="A3784:B3784"/>
    <mergeCell ref="C3784:E3784"/>
    <mergeCell ref="F3784:H3784"/>
    <mergeCell ref="A3785:H3785"/>
    <mergeCell ref="A3786:H3786"/>
    <mergeCell ref="C3765:H3765"/>
    <mergeCell ref="C3766:H3766"/>
    <mergeCell ref="E3767:H3767"/>
    <mergeCell ref="C3782:H3782"/>
    <mergeCell ref="A3783:B3783"/>
    <mergeCell ref="C3783:E3783"/>
    <mergeCell ref="F3783:H3783"/>
    <mergeCell ref="A3762:C3762"/>
    <mergeCell ref="D3762:E3762"/>
    <mergeCell ref="F3762:H3762"/>
    <mergeCell ref="A3763:H3763"/>
    <mergeCell ref="C3764:H3764"/>
    <mergeCell ref="B3760:C3760"/>
    <mergeCell ref="D3760:E3761"/>
    <mergeCell ref="F3760:H3760"/>
    <mergeCell ref="B3761:C3761"/>
    <mergeCell ref="F3761:H3761"/>
    <mergeCell ref="B3758:C3758"/>
    <mergeCell ref="E3758:F3758"/>
    <mergeCell ref="G3758:H3758"/>
    <mergeCell ref="B3759:C3759"/>
    <mergeCell ref="D3759:E3759"/>
    <mergeCell ref="F3759:H3759"/>
    <mergeCell ref="B3755:E3755"/>
    <mergeCell ref="F3755:H3755"/>
    <mergeCell ref="B3756:C3756"/>
    <mergeCell ref="D3756:H3756"/>
    <mergeCell ref="B3757:C3757"/>
    <mergeCell ref="D3757:H3757"/>
    <mergeCell ref="B3752:C3752"/>
    <mergeCell ref="B3753:C3753"/>
    <mergeCell ref="D3753:H3753"/>
    <mergeCell ref="B3754:C3754"/>
    <mergeCell ref="D3754:H3754"/>
    <mergeCell ref="B3749:C3749"/>
    <mergeCell ref="D3749:H3749"/>
    <mergeCell ref="B3750:C3750"/>
    <mergeCell ref="D3750:H3750"/>
    <mergeCell ref="B3751:C3751"/>
    <mergeCell ref="D3751:H3751"/>
    <mergeCell ref="B3746:C3746"/>
    <mergeCell ref="D3746:H3746"/>
    <mergeCell ref="B3747:C3747"/>
    <mergeCell ref="F3747:H3747"/>
    <mergeCell ref="B3748:C3748"/>
    <mergeCell ref="D3748:H3748"/>
    <mergeCell ref="B3743:C3743"/>
    <mergeCell ref="G3743:H3743"/>
    <mergeCell ref="B3744:C3744"/>
    <mergeCell ref="D3744:H3744"/>
    <mergeCell ref="B3745:C3745"/>
    <mergeCell ref="D3745:E3745"/>
    <mergeCell ref="F3745:H3745"/>
    <mergeCell ref="A3740:B3740"/>
    <mergeCell ref="C3740:E3740"/>
    <mergeCell ref="F3740:H3740"/>
    <mergeCell ref="A3741:H3741"/>
    <mergeCell ref="A3742:H3742"/>
    <mergeCell ref="C3721:H3721"/>
    <mergeCell ref="C3722:H3722"/>
    <mergeCell ref="E3723:H3723"/>
    <mergeCell ref="C3738:H3738"/>
    <mergeCell ref="A3739:B3739"/>
    <mergeCell ref="C3739:E3739"/>
    <mergeCell ref="F3739:H3739"/>
    <mergeCell ref="A3718:C3718"/>
    <mergeCell ref="D3718:E3718"/>
    <mergeCell ref="F3718:H3718"/>
    <mergeCell ref="A3719:H3719"/>
    <mergeCell ref="C3720:H3720"/>
    <mergeCell ref="B3716:C3716"/>
    <mergeCell ref="D3716:E3717"/>
    <mergeCell ref="F3716:H3716"/>
    <mergeCell ref="B3717:C3717"/>
    <mergeCell ref="F3717:H3717"/>
    <mergeCell ref="B3714:C3714"/>
    <mergeCell ref="E3714:F3714"/>
    <mergeCell ref="G3714:H3714"/>
    <mergeCell ref="B3715:C3715"/>
    <mergeCell ref="D3715:E3715"/>
    <mergeCell ref="F3715:H3715"/>
    <mergeCell ref="B3711:E3711"/>
    <mergeCell ref="F3711:H3711"/>
    <mergeCell ref="B3712:C3712"/>
    <mergeCell ref="D3712:H3712"/>
    <mergeCell ref="B3713:C3713"/>
    <mergeCell ref="D3713:H3713"/>
    <mergeCell ref="B3708:C3708"/>
    <mergeCell ref="B3709:C3709"/>
    <mergeCell ref="D3709:H3709"/>
    <mergeCell ref="B3710:C3710"/>
    <mergeCell ref="D3710:H3710"/>
    <mergeCell ref="B3705:C3705"/>
    <mergeCell ref="D3705:H3705"/>
    <mergeCell ref="B3706:C3706"/>
    <mergeCell ref="D3706:H3706"/>
    <mergeCell ref="B3707:C3707"/>
    <mergeCell ref="D3707:H3707"/>
    <mergeCell ref="B3702:C3702"/>
    <mergeCell ref="D3702:H3702"/>
    <mergeCell ref="B3703:C3703"/>
    <mergeCell ref="F3703:H3703"/>
    <mergeCell ref="B3704:C3704"/>
    <mergeCell ref="D3704:H3704"/>
    <mergeCell ref="B3699:C3699"/>
    <mergeCell ref="G3699:H3699"/>
    <mergeCell ref="B3700:C3700"/>
    <mergeCell ref="D3700:H3700"/>
    <mergeCell ref="B3701:C3701"/>
    <mergeCell ref="D3701:E3701"/>
    <mergeCell ref="F3701:H3701"/>
    <mergeCell ref="A3696:B3696"/>
    <mergeCell ref="C3696:E3696"/>
    <mergeCell ref="F3696:H3696"/>
    <mergeCell ref="A3697:H3697"/>
    <mergeCell ref="A3698:H3698"/>
    <mergeCell ref="C3677:H3677"/>
    <mergeCell ref="C3678:H3678"/>
    <mergeCell ref="E3679:H3679"/>
    <mergeCell ref="C3694:H3694"/>
    <mergeCell ref="A3695:B3695"/>
    <mergeCell ref="C3695:E3695"/>
    <mergeCell ref="F3695:H3695"/>
    <mergeCell ref="A3674:C3674"/>
    <mergeCell ref="D3674:E3674"/>
    <mergeCell ref="F3674:H3674"/>
    <mergeCell ref="A3675:H3675"/>
    <mergeCell ref="C3676:H3676"/>
    <mergeCell ref="B3672:C3672"/>
    <mergeCell ref="D3672:E3673"/>
    <mergeCell ref="F3672:H3672"/>
    <mergeCell ref="B3673:C3673"/>
    <mergeCell ref="F3673:H3673"/>
    <mergeCell ref="B3670:C3670"/>
    <mergeCell ref="E3670:F3670"/>
    <mergeCell ref="G3670:H3670"/>
    <mergeCell ref="B3671:C3671"/>
    <mergeCell ref="D3671:E3671"/>
    <mergeCell ref="F3671:H3671"/>
    <mergeCell ref="B3667:E3667"/>
    <mergeCell ref="F3667:H3667"/>
    <mergeCell ref="B3668:C3668"/>
    <mergeCell ref="D3668:H3668"/>
    <mergeCell ref="B3669:C3669"/>
    <mergeCell ref="D3669:H3669"/>
    <mergeCell ref="B3664:C3664"/>
    <mergeCell ref="B3665:C3665"/>
    <mergeCell ref="D3665:H3665"/>
    <mergeCell ref="B3666:C3666"/>
    <mergeCell ref="D3666:H3666"/>
    <mergeCell ref="B3661:C3661"/>
    <mergeCell ref="D3661:H3661"/>
    <mergeCell ref="B3662:C3662"/>
    <mergeCell ref="D3662:H3662"/>
    <mergeCell ref="B3663:C3663"/>
    <mergeCell ref="D3663:H3663"/>
    <mergeCell ref="B3658:C3658"/>
    <mergeCell ref="D3658:H3658"/>
    <mergeCell ref="B3659:C3659"/>
    <mergeCell ref="F3659:H3659"/>
    <mergeCell ref="B3660:C3660"/>
    <mergeCell ref="D3660:H3660"/>
    <mergeCell ref="B3655:C3655"/>
    <mergeCell ref="G3655:H3655"/>
    <mergeCell ref="B3656:C3656"/>
    <mergeCell ref="D3656:H3656"/>
    <mergeCell ref="B3657:C3657"/>
    <mergeCell ref="D3657:E3657"/>
    <mergeCell ref="F3657:H3657"/>
    <mergeCell ref="A3652:B3652"/>
    <mergeCell ref="C3652:E3652"/>
    <mergeCell ref="F3652:H3652"/>
    <mergeCell ref="A3653:H3653"/>
    <mergeCell ref="A3654:H3654"/>
    <mergeCell ref="C3633:H3633"/>
    <mergeCell ref="C3634:H3634"/>
    <mergeCell ref="E3635:H3635"/>
    <mergeCell ref="C3650:H3650"/>
    <mergeCell ref="A3651:B3651"/>
    <mergeCell ref="C3651:E3651"/>
    <mergeCell ref="F3651:H3651"/>
    <mergeCell ref="A3630:C3630"/>
    <mergeCell ref="D3630:E3630"/>
    <mergeCell ref="F3630:H3630"/>
    <mergeCell ref="A3631:H3631"/>
    <mergeCell ref="C3632:H3632"/>
    <mergeCell ref="B3628:C3628"/>
    <mergeCell ref="D3628:E3629"/>
    <mergeCell ref="F3628:H3628"/>
    <mergeCell ref="B3629:C3629"/>
    <mergeCell ref="F3629:H3629"/>
    <mergeCell ref="B3626:C3626"/>
    <mergeCell ref="E3626:F3626"/>
    <mergeCell ref="G3626:H3626"/>
    <mergeCell ref="B3627:C3627"/>
    <mergeCell ref="D3627:E3627"/>
    <mergeCell ref="F3627:H3627"/>
    <mergeCell ref="B3623:E3623"/>
    <mergeCell ref="F3623:H3623"/>
    <mergeCell ref="B3624:C3624"/>
    <mergeCell ref="D3624:H3624"/>
    <mergeCell ref="B3625:C3625"/>
    <mergeCell ref="D3625:H3625"/>
    <mergeCell ref="B3620:C3620"/>
    <mergeCell ref="B3621:C3621"/>
    <mergeCell ref="D3621:H3621"/>
    <mergeCell ref="B3622:C3622"/>
    <mergeCell ref="D3622:H3622"/>
    <mergeCell ref="B3617:C3617"/>
    <mergeCell ref="D3617:H3617"/>
    <mergeCell ref="B3618:C3618"/>
    <mergeCell ref="D3618:H3618"/>
    <mergeCell ref="B3619:C3619"/>
    <mergeCell ref="D3619:H3619"/>
    <mergeCell ref="B3614:C3614"/>
    <mergeCell ref="D3614:H3614"/>
    <mergeCell ref="B3615:C3615"/>
    <mergeCell ref="F3615:H3615"/>
    <mergeCell ref="B3616:C3616"/>
    <mergeCell ref="D3616:H3616"/>
    <mergeCell ref="B3611:C3611"/>
    <mergeCell ref="G3611:H3611"/>
    <mergeCell ref="B3612:C3612"/>
    <mergeCell ref="D3612:H3612"/>
    <mergeCell ref="B3613:C3613"/>
    <mergeCell ref="D3613:E3613"/>
    <mergeCell ref="F3613:H3613"/>
    <mergeCell ref="A3608:B3608"/>
    <mergeCell ref="C3608:E3608"/>
    <mergeCell ref="F3608:H3608"/>
    <mergeCell ref="A3609:H3609"/>
    <mergeCell ref="A3610:H3610"/>
    <mergeCell ref="C3589:H3589"/>
    <mergeCell ref="C3590:H3590"/>
    <mergeCell ref="E3591:H3591"/>
    <mergeCell ref="C3606:H3606"/>
    <mergeCell ref="A3607:B3607"/>
    <mergeCell ref="C3607:E3607"/>
    <mergeCell ref="F3607:H3607"/>
    <mergeCell ref="A3586:C3586"/>
    <mergeCell ref="D3586:E3586"/>
    <mergeCell ref="F3586:H3586"/>
    <mergeCell ref="A3587:H3587"/>
    <mergeCell ref="C3588:H3588"/>
    <mergeCell ref="B3584:C3584"/>
    <mergeCell ref="D3584:E3585"/>
    <mergeCell ref="F3584:H3584"/>
    <mergeCell ref="B3585:C3585"/>
    <mergeCell ref="F3585:H3585"/>
    <mergeCell ref="B3582:C3582"/>
    <mergeCell ref="E3582:F3582"/>
    <mergeCell ref="G3582:H3582"/>
    <mergeCell ref="B3583:C3583"/>
    <mergeCell ref="D3583:E3583"/>
    <mergeCell ref="F3583:H3583"/>
    <mergeCell ref="B3579:E3579"/>
    <mergeCell ref="F3579:H3579"/>
    <mergeCell ref="B3580:C3580"/>
    <mergeCell ref="D3580:H3580"/>
    <mergeCell ref="B3581:C3581"/>
    <mergeCell ref="D3581:H3581"/>
    <mergeCell ref="B3576:C3576"/>
    <mergeCell ref="B3577:C3577"/>
    <mergeCell ref="D3577:H3577"/>
    <mergeCell ref="B3578:C3578"/>
    <mergeCell ref="D3578:H3578"/>
    <mergeCell ref="B3573:C3573"/>
    <mergeCell ref="D3573:H3573"/>
    <mergeCell ref="B3574:C3574"/>
    <mergeCell ref="D3574:H3574"/>
    <mergeCell ref="B3575:C3575"/>
    <mergeCell ref="D3575:H3575"/>
    <mergeCell ref="B3570:C3570"/>
    <mergeCell ref="D3570:H3570"/>
    <mergeCell ref="B3571:C3571"/>
    <mergeCell ref="F3571:H3571"/>
    <mergeCell ref="B3572:C3572"/>
    <mergeCell ref="D3572:H3572"/>
    <mergeCell ref="B3567:C3567"/>
    <mergeCell ref="G3567:H3567"/>
    <mergeCell ref="B3568:C3568"/>
    <mergeCell ref="D3568:H3568"/>
    <mergeCell ref="B3569:C3569"/>
    <mergeCell ref="D3569:E3569"/>
    <mergeCell ref="F3569:H3569"/>
    <mergeCell ref="A3564:B3564"/>
    <mergeCell ref="C3564:E3564"/>
    <mergeCell ref="F3564:H3564"/>
    <mergeCell ref="A3565:H3565"/>
    <mergeCell ref="A3566:H3566"/>
    <mergeCell ref="C3545:H3545"/>
    <mergeCell ref="C3546:H3546"/>
    <mergeCell ref="E3547:H3547"/>
    <mergeCell ref="C3562:H3562"/>
    <mergeCell ref="A3563:B3563"/>
    <mergeCell ref="C3563:E3563"/>
    <mergeCell ref="F3563:H3563"/>
    <mergeCell ref="A3542:C3542"/>
    <mergeCell ref="D3542:E3542"/>
    <mergeCell ref="F3542:H3542"/>
    <mergeCell ref="A3543:H3543"/>
    <mergeCell ref="C3544:H3544"/>
    <mergeCell ref="B3540:C3540"/>
    <mergeCell ref="D3540:E3541"/>
    <mergeCell ref="F3540:H3540"/>
    <mergeCell ref="B3541:C3541"/>
    <mergeCell ref="F3541:H3541"/>
    <mergeCell ref="B3538:C3538"/>
    <mergeCell ref="E3538:F3538"/>
    <mergeCell ref="G3538:H3538"/>
    <mergeCell ref="B3539:C3539"/>
    <mergeCell ref="D3539:E3539"/>
    <mergeCell ref="F3539:H3539"/>
    <mergeCell ref="B3535:E3535"/>
    <mergeCell ref="F3535:H3535"/>
    <mergeCell ref="B3536:C3536"/>
    <mergeCell ref="D3536:H3536"/>
    <mergeCell ref="B3537:C3537"/>
    <mergeCell ref="D3537:H3537"/>
    <mergeCell ref="B3532:C3532"/>
    <mergeCell ref="B3533:C3533"/>
    <mergeCell ref="D3533:H3533"/>
    <mergeCell ref="B3534:C3534"/>
    <mergeCell ref="D3534:H3534"/>
    <mergeCell ref="B3529:C3529"/>
    <mergeCell ref="D3529:H3529"/>
    <mergeCell ref="B3530:C3530"/>
    <mergeCell ref="D3530:H3530"/>
    <mergeCell ref="B3531:C3531"/>
    <mergeCell ref="D3531:H3531"/>
    <mergeCell ref="B3526:C3526"/>
    <mergeCell ref="D3526:H3526"/>
    <mergeCell ref="B3527:C3527"/>
    <mergeCell ref="F3527:H3527"/>
    <mergeCell ref="B3528:C3528"/>
    <mergeCell ref="D3528:H3528"/>
    <mergeCell ref="B3523:C3523"/>
    <mergeCell ref="G3523:H3523"/>
    <mergeCell ref="B3524:C3524"/>
    <mergeCell ref="D3524:H3524"/>
    <mergeCell ref="B3525:C3525"/>
    <mergeCell ref="D3525:E3525"/>
    <mergeCell ref="F3525:H3525"/>
    <mergeCell ref="A3520:B3520"/>
    <mergeCell ref="C3520:E3520"/>
    <mergeCell ref="F3520:H3520"/>
    <mergeCell ref="A3521:H3521"/>
    <mergeCell ref="A3522:H3522"/>
    <mergeCell ref="C3501:H3501"/>
    <mergeCell ref="C3502:H3502"/>
    <mergeCell ref="E3503:H3503"/>
    <mergeCell ref="C3518:H3518"/>
    <mergeCell ref="A3519:B3519"/>
    <mergeCell ref="C3519:E3519"/>
    <mergeCell ref="F3519:H3519"/>
    <mergeCell ref="A3498:C3498"/>
    <mergeCell ref="D3498:E3498"/>
    <mergeCell ref="F3498:H3498"/>
    <mergeCell ref="A3499:H3499"/>
    <mergeCell ref="C3500:H3500"/>
    <mergeCell ref="B3496:C3496"/>
    <mergeCell ref="D3496:E3497"/>
    <mergeCell ref="F3496:H3496"/>
    <mergeCell ref="B3497:C3497"/>
    <mergeCell ref="F3497:H3497"/>
    <mergeCell ref="B3494:C3494"/>
    <mergeCell ref="E3494:F3494"/>
    <mergeCell ref="G3494:H3494"/>
    <mergeCell ref="B3495:C3495"/>
    <mergeCell ref="D3495:E3495"/>
    <mergeCell ref="F3495:H3495"/>
    <mergeCell ref="B3491:E3491"/>
    <mergeCell ref="F3491:H3491"/>
    <mergeCell ref="B3492:C3492"/>
    <mergeCell ref="D3492:H3492"/>
    <mergeCell ref="B3493:C3493"/>
    <mergeCell ref="D3493:H3493"/>
    <mergeCell ref="B3488:C3488"/>
    <mergeCell ref="B3489:C3489"/>
    <mergeCell ref="D3489:H3489"/>
    <mergeCell ref="B3490:C3490"/>
    <mergeCell ref="D3490:H3490"/>
    <mergeCell ref="B3485:C3485"/>
    <mergeCell ref="D3485:H3485"/>
    <mergeCell ref="B3486:C3486"/>
    <mergeCell ref="D3486:H3486"/>
    <mergeCell ref="B3487:C3487"/>
    <mergeCell ref="D3487:H3487"/>
    <mergeCell ref="B3482:C3482"/>
    <mergeCell ref="D3482:H3482"/>
    <mergeCell ref="B3483:C3483"/>
    <mergeCell ref="F3483:H3483"/>
    <mergeCell ref="B3484:C3484"/>
    <mergeCell ref="D3484:H3484"/>
    <mergeCell ref="B3479:C3479"/>
    <mergeCell ref="G3479:H3479"/>
    <mergeCell ref="B3480:C3480"/>
    <mergeCell ref="D3480:H3480"/>
    <mergeCell ref="B3481:C3481"/>
    <mergeCell ref="D3481:E3481"/>
    <mergeCell ref="F3481:H3481"/>
    <mergeCell ref="A3476:B3476"/>
    <mergeCell ref="C3476:E3476"/>
    <mergeCell ref="F3476:H3476"/>
    <mergeCell ref="A3477:H3477"/>
    <mergeCell ref="A3478:H3478"/>
    <mergeCell ref="C3457:H3457"/>
    <mergeCell ref="C3458:H3458"/>
    <mergeCell ref="E3459:H3459"/>
    <mergeCell ref="C3474:H3474"/>
    <mergeCell ref="A3475:B3475"/>
    <mergeCell ref="C3475:E3475"/>
    <mergeCell ref="F3475:H3475"/>
    <mergeCell ref="A3454:C3454"/>
    <mergeCell ref="D3454:E3454"/>
    <mergeCell ref="F3454:H3454"/>
    <mergeCell ref="A3455:H3455"/>
    <mergeCell ref="C3456:H3456"/>
    <mergeCell ref="B3452:C3452"/>
    <mergeCell ref="D3452:E3453"/>
    <mergeCell ref="F3452:H3452"/>
    <mergeCell ref="B3453:C3453"/>
    <mergeCell ref="F3453:H3453"/>
    <mergeCell ref="B3450:C3450"/>
    <mergeCell ref="E3450:F3450"/>
    <mergeCell ref="G3450:H3450"/>
    <mergeCell ref="B3451:C3451"/>
    <mergeCell ref="D3451:E3451"/>
    <mergeCell ref="F3451:H3451"/>
    <mergeCell ref="B3447:E3447"/>
    <mergeCell ref="F3447:H3447"/>
    <mergeCell ref="B3448:C3448"/>
    <mergeCell ref="D3448:H3448"/>
    <mergeCell ref="B3449:C3449"/>
    <mergeCell ref="D3449:H3449"/>
    <mergeCell ref="B3444:C3444"/>
    <mergeCell ref="B3445:C3445"/>
    <mergeCell ref="D3445:H3445"/>
    <mergeCell ref="B3446:C3446"/>
    <mergeCell ref="D3446:H3446"/>
    <mergeCell ref="B3441:C3441"/>
    <mergeCell ref="D3441:H3441"/>
    <mergeCell ref="B3442:C3442"/>
    <mergeCell ref="D3442:H3442"/>
    <mergeCell ref="B3443:C3443"/>
    <mergeCell ref="D3443:H3443"/>
    <mergeCell ref="B3438:C3438"/>
    <mergeCell ref="D3438:H3438"/>
    <mergeCell ref="B3439:C3439"/>
    <mergeCell ref="F3439:H3439"/>
    <mergeCell ref="B3440:C3440"/>
    <mergeCell ref="D3440:H3440"/>
    <mergeCell ref="B3435:C3435"/>
    <mergeCell ref="G3435:H3435"/>
    <mergeCell ref="B3436:C3436"/>
    <mergeCell ref="D3436:H3436"/>
    <mergeCell ref="B3437:C3437"/>
    <mergeCell ref="D3437:E3437"/>
    <mergeCell ref="F3437:H3437"/>
    <mergeCell ref="A3432:B3432"/>
    <mergeCell ref="C3432:E3432"/>
    <mergeCell ref="F3432:H3432"/>
    <mergeCell ref="A3433:H3433"/>
    <mergeCell ref="A3434:H3434"/>
    <mergeCell ref="C3413:H3413"/>
    <mergeCell ref="C3414:H3414"/>
    <mergeCell ref="E3415:H3415"/>
    <mergeCell ref="C3430:H3430"/>
    <mergeCell ref="A3431:B3431"/>
    <mergeCell ref="C3431:E3431"/>
    <mergeCell ref="F3431:H3431"/>
    <mergeCell ref="A3410:C3410"/>
    <mergeCell ref="D3410:E3410"/>
    <mergeCell ref="F3410:H3410"/>
    <mergeCell ref="A3411:H3411"/>
    <mergeCell ref="C3412:H3412"/>
    <mergeCell ref="B3408:C3408"/>
    <mergeCell ref="D3408:E3409"/>
    <mergeCell ref="F3408:H3408"/>
    <mergeCell ref="B3409:C3409"/>
    <mergeCell ref="F3409:H3409"/>
    <mergeCell ref="B3406:C3406"/>
    <mergeCell ref="E3406:F3406"/>
    <mergeCell ref="G3406:H3406"/>
    <mergeCell ref="B3407:C3407"/>
    <mergeCell ref="D3407:E3407"/>
    <mergeCell ref="F3407:H3407"/>
    <mergeCell ref="B3403:E3403"/>
    <mergeCell ref="F3403:H3403"/>
    <mergeCell ref="B3404:C3404"/>
    <mergeCell ref="D3404:H3404"/>
    <mergeCell ref="B3405:C3405"/>
    <mergeCell ref="D3405:H3405"/>
    <mergeCell ref="B3400:C3400"/>
    <mergeCell ref="B3401:C3401"/>
    <mergeCell ref="D3401:H3401"/>
    <mergeCell ref="B3402:C3402"/>
    <mergeCell ref="D3402:H3402"/>
    <mergeCell ref="B3397:C3397"/>
    <mergeCell ref="D3397:H3397"/>
    <mergeCell ref="B3398:C3398"/>
    <mergeCell ref="D3398:H3398"/>
    <mergeCell ref="B3399:C3399"/>
    <mergeCell ref="D3399:H3399"/>
    <mergeCell ref="B3394:C3394"/>
    <mergeCell ref="D3394:H3394"/>
    <mergeCell ref="B3395:C3395"/>
    <mergeCell ref="F3395:H3395"/>
    <mergeCell ref="B3396:C3396"/>
    <mergeCell ref="D3396:H3396"/>
    <mergeCell ref="B3391:C3391"/>
    <mergeCell ref="G3391:H3391"/>
    <mergeCell ref="B3392:C3392"/>
    <mergeCell ref="D3392:H3392"/>
    <mergeCell ref="B3393:C3393"/>
    <mergeCell ref="D3393:E3393"/>
    <mergeCell ref="F3393:H3393"/>
    <mergeCell ref="A3388:B3388"/>
    <mergeCell ref="C3388:E3388"/>
    <mergeCell ref="F3388:H3388"/>
    <mergeCell ref="A3389:H3389"/>
    <mergeCell ref="A3390:H3390"/>
    <mergeCell ref="C3369:H3369"/>
    <mergeCell ref="C3370:H3370"/>
    <mergeCell ref="E3371:H3371"/>
    <mergeCell ref="C3386:H3386"/>
    <mergeCell ref="A3387:B3387"/>
    <mergeCell ref="C3387:E3387"/>
    <mergeCell ref="F3387:H3387"/>
    <mergeCell ref="A3366:C3366"/>
    <mergeCell ref="D3366:E3366"/>
    <mergeCell ref="F3366:H3366"/>
    <mergeCell ref="A3367:H3367"/>
    <mergeCell ref="C3368:H3368"/>
    <mergeCell ref="B3364:C3364"/>
    <mergeCell ref="D3364:E3365"/>
    <mergeCell ref="F3364:H3364"/>
    <mergeCell ref="B3365:C3365"/>
    <mergeCell ref="F3365:H3365"/>
    <mergeCell ref="B3362:C3362"/>
    <mergeCell ref="E3362:F3362"/>
    <mergeCell ref="G3362:H3362"/>
    <mergeCell ref="B3363:C3363"/>
    <mergeCell ref="D3363:E3363"/>
    <mergeCell ref="F3363:H3363"/>
    <mergeCell ref="B3359:E3359"/>
    <mergeCell ref="F3359:H3359"/>
    <mergeCell ref="B3360:C3360"/>
    <mergeCell ref="D3360:H3360"/>
    <mergeCell ref="B3361:C3361"/>
    <mergeCell ref="D3361:H3361"/>
    <mergeCell ref="B3356:C3356"/>
    <mergeCell ref="B3357:C3357"/>
    <mergeCell ref="D3357:H3357"/>
    <mergeCell ref="B3358:C3358"/>
    <mergeCell ref="D3358:H3358"/>
    <mergeCell ref="B3353:C3353"/>
    <mergeCell ref="D3353:H3353"/>
    <mergeCell ref="B3354:C3354"/>
    <mergeCell ref="D3354:H3354"/>
    <mergeCell ref="B3355:C3355"/>
    <mergeCell ref="D3355:H3355"/>
    <mergeCell ref="B3350:C3350"/>
    <mergeCell ref="D3350:H3350"/>
    <mergeCell ref="B3351:C3351"/>
    <mergeCell ref="F3351:H3351"/>
    <mergeCell ref="B3352:C3352"/>
    <mergeCell ref="D3352:H3352"/>
    <mergeCell ref="B3347:C3347"/>
    <mergeCell ref="G3347:H3347"/>
    <mergeCell ref="B3348:C3348"/>
    <mergeCell ref="D3348:H3348"/>
    <mergeCell ref="B3349:C3349"/>
    <mergeCell ref="D3349:E3349"/>
    <mergeCell ref="F3349:H3349"/>
    <mergeCell ref="A3344:B3344"/>
    <mergeCell ref="C3344:E3344"/>
    <mergeCell ref="F3344:H3344"/>
    <mergeCell ref="A3345:H3345"/>
    <mergeCell ref="A3346:H3346"/>
    <mergeCell ref="C3325:H3325"/>
    <mergeCell ref="C3326:H3326"/>
    <mergeCell ref="E3327:H3327"/>
    <mergeCell ref="C3342:H3342"/>
    <mergeCell ref="A3343:B3343"/>
    <mergeCell ref="C3343:E3343"/>
    <mergeCell ref="F3343:H3343"/>
    <mergeCell ref="A3322:C3322"/>
    <mergeCell ref="D3322:E3322"/>
    <mergeCell ref="F3322:H3322"/>
    <mergeCell ref="A3323:H3323"/>
    <mergeCell ref="C3324:H3324"/>
    <mergeCell ref="B3320:C3320"/>
    <mergeCell ref="D3320:E3321"/>
    <mergeCell ref="F3320:H3320"/>
    <mergeCell ref="B3321:C3321"/>
    <mergeCell ref="F3321:H3321"/>
    <mergeCell ref="B3318:C3318"/>
    <mergeCell ref="E3318:F3318"/>
    <mergeCell ref="G3318:H3318"/>
    <mergeCell ref="B3319:C3319"/>
    <mergeCell ref="D3319:E3319"/>
    <mergeCell ref="F3319:H3319"/>
    <mergeCell ref="B3315:E3315"/>
    <mergeCell ref="F3315:H3315"/>
    <mergeCell ref="B3316:C3316"/>
    <mergeCell ref="D3316:H3316"/>
    <mergeCell ref="B3317:C3317"/>
    <mergeCell ref="D3317:H3317"/>
    <mergeCell ref="B3312:C3312"/>
    <mergeCell ref="B3313:C3313"/>
    <mergeCell ref="D3313:H3313"/>
    <mergeCell ref="B3314:C3314"/>
    <mergeCell ref="D3314:H3314"/>
    <mergeCell ref="B3309:C3309"/>
    <mergeCell ref="D3309:H3309"/>
    <mergeCell ref="B3310:C3310"/>
    <mergeCell ref="D3310:H3310"/>
    <mergeCell ref="B3311:C3311"/>
    <mergeCell ref="D3311:H3311"/>
    <mergeCell ref="B3306:C3306"/>
    <mergeCell ref="D3306:H3306"/>
    <mergeCell ref="B3307:C3307"/>
    <mergeCell ref="F3307:H3307"/>
    <mergeCell ref="B3308:C3308"/>
    <mergeCell ref="D3308:H3308"/>
    <mergeCell ref="B3303:C3303"/>
    <mergeCell ref="G3303:H3303"/>
    <mergeCell ref="B3304:C3304"/>
    <mergeCell ref="D3304:H3304"/>
    <mergeCell ref="B3305:C3305"/>
    <mergeCell ref="D3305:E3305"/>
    <mergeCell ref="F3305:H3305"/>
    <mergeCell ref="A3300:B3300"/>
    <mergeCell ref="C3300:E3300"/>
    <mergeCell ref="F3300:H3300"/>
    <mergeCell ref="A3301:H3301"/>
    <mergeCell ref="A3302:H3302"/>
    <mergeCell ref="C3281:H3281"/>
    <mergeCell ref="C3282:H3282"/>
    <mergeCell ref="E3283:H3283"/>
    <mergeCell ref="C3298:H3298"/>
    <mergeCell ref="A3299:B3299"/>
    <mergeCell ref="C3299:E3299"/>
    <mergeCell ref="F3299:H3299"/>
    <mergeCell ref="A3278:C3278"/>
    <mergeCell ref="D3278:E3278"/>
    <mergeCell ref="F3278:H3278"/>
    <mergeCell ref="A3279:H3279"/>
    <mergeCell ref="C3280:H3280"/>
    <mergeCell ref="B3276:C3276"/>
    <mergeCell ref="D3276:E3277"/>
    <mergeCell ref="F3276:H3276"/>
    <mergeCell ref="B3277:C3277"/>
    <mergeCell ref="F3277:H3277"/>
    <mergeCell ref="B3274:C3274"/>
    <mergeCell ref="E3274:F3274"/>
    <mergeCell ref="G3274:H3274"/>
    <mergeCell ref="B3275:C3275"/>
    <mergeCell ref="D3275:E3275"/>
    <mergeCell ref="F3275:H3275"/>
    <mergeCell ref="B3271:E3271"/>
    <mergeCell ref="F3271:H3271"/>
    <mergeCell ref="B3272:C3272"/>
    <mergeCell ref="D3272:H3272"/>
    <mergeCell ref="B3273:C3273"/>
    <mergeCell ref="D3273:H3273"/>
    <mergeCell ref="B3268:C3268"/>
    <mergeCell ref="B3269:C3269"/>
    <mergeCell ref="D3269:H3269"/>
    <mergeCell ref="B3270:C3270"/>
    <mergeCell ref="D3270:H3270"/>
    <mergeCell ref="B3265:C3265"/>
    <mergeCell ref="D3265:H3265"/>
    <mergeCell ref="B3266:C3266"/>
    <mergeCell ref="D3266:H3266"/>
    <mergeCell ref="B3267:C3267"/>
    <mergeCell ref="D3267:H3267"/>
    <mergeCell ref="B3262:C3262"/>
    <mergeCell ref="D3262:H3262"/>
    <mergeCell ref="B3263:C3263"/>
    <mergeCell ref="F3263:H3263"/>
    <mergeCell ref="B3264:C3264"/>
    <mergeCell ref="D3264:H3264"/>
    <mergeCell ref="B3259:C3259"/>
    <mergeCell ref="G3259:H3259"/>
    <mergeCell ref="B3260:C3260"/>
    <mergeCell ref="D3260:H3260"/>
    <mergeCell ref="B3261:C3261"/>
    <mergeCell ref="D3261:E3261"/>
    <mergeCell ref="F3261:H3261"/>
    <mergeCell ref="A3256:B3256"/>
    <mergeCell ref="C3256:E3256"/>
    <mergeCell ref="F3256:H3256"/>
    <mergeCell ref="A3257:H3257"/>
    <mergeCell ref="A3258:H3258"/>
    <mergeCell ref="C3237:H3237"/>
    <mergeCell ref="C3238:H3238"/>
    <mergeCell ref="E3239:H3239"/>
    <mergeCell ref="C3254:H3254"/>
    <mergeCell ref="A3255:B3255"/>
    <mergeCell ref="C3255:E3255"/>
    <mergeCell ref="F3255:H3255"/>
    <mergeCell ref="A3234:C3234"/>
    <mergeCell ref="D3234:E3234"/>
    <mergeCell ref="F3234:H3234"/>
    <mergeCell ref="A3235:H3235"/>
    <mergeCell ref="C3236:H3236"/>
    <mergeCell ref="B3232:C3232"/>
    <mergeCell ref="D3232:E3233"/>
    <mergeCell ref="F3232:H3232"/>
    <mergeCell ref="B3233:C3233"/>
    <mergeCell ref="F3233:H3233"/>
    <mergeCell ref="B3230:C3230"/>
    <mergeCell ref="E3230:F3230"/>
    <mergeCell ref="G3230:H3230"/>
    <mergeCell ref="B3231:C3231"/>
    <mergeCell ref="D3231:E3231"/>
    <mergeCell ref="F3231:H3231"/>
    <mergeCell ref="B3227:E3227"/>
    <mergeCell ref="F3227:H3227"/>
    <mergeCell ref="B3228:C3228"/>
    <mergeCell ref="D3228:H3228"/>
    <mergeCell ref="B3229:C3229"/>
    <mergeCell ref="D3229:H3229"/>
    <mergeCell ref="B3224:C3224"/>
    <mergeCell ref="B3225:C3225"/>
    <mergeCell ref="D3225:H3225"/>
    <mergeCell ref="B3226:C3226"/>
    <mergeCell ref="D3226:H3226"/>
    <mergeCell ref="B3221:C3221"/>
    <mergeCell ref="D3221:H3221"/>
    <mergeCell ref="B3222:C3222"/>
    <mergeCell ref="D3222:H3222"/>
    <mergeCell ref="B3223:C3223"/>
    <mergeCell ref="D3223:H3223"/>
    <mergeCell ref="B3218:C3218"/>
    <mergeCell ref="D3218:H3218"/>
    <mergeCell ref="B3219:C3219"/>
    <mergeCell ref="F3219:H3219"/>
    <mergeCell ref="B3220:C3220"/>
    <mergeCell ref="D3220:H3220"/>
    <mergeCell ref="B3215:C3215"/>
    <mergeCell ref="G3215:H3215"/>
    <mergeCell ref="B3216:C3216"/>
    <mergeCell ref="D3216:H3216"/>
    <mergeCell ref="B3217:C3217"/>
    <mergeCell ref="D3217:E3217"/>
    <mergeCell ref="F3217:H3217"/>
    <mergeCell ref="A3212:B3212"/>
    <mergeCell ref="C3212:E3212"/>
    <mergeCell ref="F3212:H3212"/>
    <mergeCell ref="A3213:H3213"/>
    <mergeCell ref="A3214:H3214"/>
    <mergeCell ref="C3193:H3193"/>
    <mergeCell ref="C3194:H3194"/>
    <mergeCell ref="E3195:H3195"/>
    <mergeCell ref="C3210:H3210"/>
    <mergeCell ref="A3211:B3211"/>
    <mergeCell ref="C3211:E3211"/>
    <mergeCell ref="F3211:H3211"/>
    <mergeCell ref="A3190:C3190"/>
    <mergeCell ref="D3190:E3190"/>
    <mergeCell ref="F3190:H3190"/>
    <mergeCell ref="A3191:H3191"/>
    <mergeCell ref="C3192:H3192"/>
    <mergeCell ref="B3188:C3188"/>
    <mergeCell ref="D3188:E3189"/>
    <mergeCell ref="F3188:H3188"/>
    <mergeCell ref="B3189:C3189"/>
    <mergeCell ref="F3189:H3189"/>
    <mergeCell ref="B3186:C3186"/>
    <mergeCell ref="E3186:F3186"/>
    <mergeCell ref="G3186:H3186"/>
    <mergeCell ref="B3187:C3187"/>
    <mergeCell ref="D3187:E3187"/>
    <mergeCell ref="F3187:H3187"/>
    <mergeCell ref="B3183:E3183"/>
    <mergeCell ref="F3183:H3183"/>
    <mergeCell ref="B3184:C3184"/>
    <mergeCell ref="D3184:H3184"/>
    <mergeCell ref="B3185:C3185"/>
    <mergeCell ref="D3185:H3185"/>
    <mergeCell ref="B3180:C3180"/>
    <mergeCell ref="B3181:C3181"/>
    <mergeCell ref="D3181:H3181"/>
    <mergeCell ref="B3182:C3182"/>
    <mergeCell ref="D3182:H3182"/>
    <mergeCell ref="B3177:C3177"/>
    <mergeCell ref="D3177:H3177"/>
    <mergeCell ref="B3178:C3178"/>
    <mergeCell ref="D3178:H3178"/>
    <mergeCell ref="B3179:C3179"/>
    <mergeCell ref="D3179:H3179"/>
    <mergeCell ref="B3174:C3174"/>
    <mergeCell ref="D3174:H3174"/>
    <mergeCell ref="B3175:C3175"/>
    <mergeCell ref="F3175:H3175"/>
    <mergeCell ref="B3176:C3176"/>
    <mergeCell ref="D3176:H3176"/>
    <mergeCell ref="B3171:C3171"/>
    <mergeCell ref="G3171:H3171"/>
    <mergeCell ref="B3172:C3172"/>
    <mergeCell ref="D3172:H3172"/>
    <mergeCell ref="B3173:C3173"/>
    <mergeCell ref="D3173:E3173"/>
    <mergeCell ref="F3173:H3173"/>
    <mergeCell ref="A3168:B3168"/>
    <mergeCell ref="C3168:E3168"/>
    <mergeCell ref="F3168:H3168"/>
    <mergeCell ref="A3169:H3169"/>
    <mergeCell ref="A3170:H3170"/>
    <mergeCell ref="C3149:H3149"/>
    <mergeCell ref="C3150:H3150"/>
    <mergeCell ref="E3151:H3151"/>
    <mergeCell ref="C3166:H3166"/>
    <mergeCell ref="A3167:B3167"/>
    <mergeCell ref="C3167:E3167"/>
    <mergeCell ref="F3167:H3167"/>
    <mergeCell ref="A3146:C3146"/>
    <mergeCell ref="D3146:E3146"/>
    <mergeCell ref="F3146:H3146"/>
    <mergeCell ref="A3147:H3147"/>
    <mergeCell ref="C3148:H3148"/>
    <mergeCell ref="B3144:C3144"/>
    <mergeCell ref="D3144:E3145"/>
    <mergeCell ref="F3144:H3144"/>
    <mergeCell ref="B3145:C3145"/>
    <mergeCell ref="F3145:H3145"/>
    <mergeCell ref="B3142:C3142"/>
    <mergeCell ref="E3142:F3142"/>
    <mergeCell ref="G3142:H3142"/>
    <mergeCell ref="B3143:C3143"/>
    <mergeCell ref="D3143:E3143"/>
    <mergeCell ref="F3143:H3143"/>
    <mergeCell ref="B3139:E3139"/>
    <mergeCell ref="F3139:H3139"/>
    <mergeCell ref="B3140:C3140"/>
    <mergeCell ref="D3140:H3140"/>
    <mergeCell ref="B3141:C3141"/>
    <mergeCell ref="D3141:H3141"/>
    <mergeCell ref="B3136:C3136"/>
    <mergeCell ref="B3137:C3137"/>
    <mergeCell ref="D3137:H3137"/>
    <mergeCell ref="B3138:C3138"/>
    <mergeCell ref="D3138:H3138"/>
    <mergeCell ref="B3133:C3133"/>
    <mergeCell ref="D3133:H3133"/>
    <mergeCell ref="B3134:C3134"/>
    <mergeCell ref="D3134:H3134"/>
    <mergeCell ref="B3135:C3135"/>
    <mergeCell ref="D3135:H3135"/>
    <mergeCell ref="B3130:C3130"/>
    <mergeCell ref="D3130:H3130"/>
    <mergeCell ref="B3131:C3131"/>
    <mergeCell ref="F3131:H3131"/>
    <mergeCell ref="B3132:C3132"/>
    <mergeCell ref="D3132:H3132"/>
    <mergeCell ref="B3127:C3127"/>
    <mergeCell ref="G3127:H3127"/>
    <mergeCell ref="B3128:C3128"/>
    <mergeCell ref="D3128:H3128"/>
    <mergeCell ref="B3129:C3129"/>
    <mergeCell ref="D3129:E3129"/>
    <mergeCell ref="F3129:H3129"/>
    <mergeCell ref="A3124:B3124"/>
    <mergeCell ref="C3124:E3124"/>
    <mergeCell ref="F3124:H3124"/>
    <mergeCell ref="A3125:H3125"/>
    <mergeCell ref="A3126:H3126"/>
    <mergeCell ref="C3105:H3105"/>
    <mergeCell ref="C3106:H3106"/>
    <mergeCell ref="E3107:H3107"/>
    <mergeCell ref="C3122:H3122"/>
    <mergeCell ref="A3123:B3123"/>
    <mergeCell ref="C3123:E3123"/>
    <mergeCell ref="F3123:H3123"/>
    <mergeCell ref="A3102:C3102"/>
    <mergeCell ref="D3102:E3102"/>
    <mergeCell ref="F3102:H3102"/>
    <mergeCell ref="A3103:H3103"/>
    <mergeCell ref="C3104:H3104"/>
    <mergeCell ref="B3100:C3100"/>
    <mergeCell ref="D3100:E3101"/>
    <mergeCell ref="F3100:H3100"/>
    <mergeCell ref="B3101:C3101"/>
    <mergeCell ref="F3101:H3101"/>
    <mergeCell ref="B3098:C3098"/>
    <mergeCell ref="E3098:F3098"/>
    <mergeCell ref="G3098:H3098"/>
    <mergeCell ref="B3099:C3099"/>
    <mergeCell ref="D3099:E3099"/>
    <mergeCell ref="F3099:H3099"/>
    <mergeCell ref="B3095:E3095"/>
    <mergeCell ref="F3095:H3095"/>
    <mergeCell ref="B3096:C3096"/>
    <mergeCell ref="D3096:H3096"/>
    <mergeCell ref="B3097:C3097"/>
    <mergeCell ref="D3097:H3097"/>
    <mergeCell ref="B3092:C3092"/>
    <mergeCell ref="B3093:C3093"/>
    <mergeCell ref="D3093:H3093"/>
    <mergeCell ref="B3094:C3094"/>
    <mergeCell ref="D3094:H3094"/>
    <mergeCell ref="B3089:C3089"/>
    <mergeCell ref="D3089:H3089"/>
    <mergeCell ref="B3090:C3090"/>
    <mergeCell ref="D3090:H3090"/>
    <mergeCell ref="B3091:C3091"/>
    <mergeCell ref="D3091:H3091"/>
    <mergeCell ref="B3086:C3086"/>
    <mergeCell ref="D3086:H3086"/>
    <mergeCell ref="B3087:C3087"/>
    <mergeCell ref="F3087:H3087"/>
    <mergeCell ref="B3088:C3088"/>
    <mergeCell ref="D3088:H3088"/>
    <mergeCell ref="B3083:C3083"/>
    <mergeCell ref="G3083:H3083"/>
    <mergeCell ref="B3084:C3084"/>
    <mergeCell ref="D3084:H3084"/>
    <mergeCell ref="B3085:C3085"/>
    <mergeCell ref="D3085:E3085"/>
    <mergeCell ref="F3085:H3085"/>
    <mergeCell ref="A3080:B3080"/>
    <mergeCell ref="C3080:E3080"/>
    <mergeCell ref="F3080:H3080"/>
    <mergeCell ref="A3081:H3081"/>
    <mergeCell ref="A3082:H3082"/>
    <mergeCell ref="C3061:H3061"/>
    <mergeCell ref="C3062:H3062"/>
    <mergeCell ref="E3063:H3063"/>
    <mergeCell ref="C3078:H3078"/>
    <mergeCell ref="A3079:B3079"/>
    <mergeCell ref="C3079:E3079"/>
    <mergeCell ref="F3079:H3079"/>
    <mergeCell ref="A3058:C3058"/>
    <mergeCell ref="D3058:E3058"/>
    <mergeCell ref="F3058:H3058"/>
    <mergeCell ref="A3059:H3059"/>
    <mergeCell ref="C3060:H3060"/>
    <mergeCell ref="B3056:C3056"/>
    <mergeCell ref="D3056:E3057"/>
    <mergeCell ref="F3056:H3056"/>
    <mergeCell ref="B3057:C3057"/>
    <mergeCell ref="F3057:H3057"/>
    <mergeCell ref="B3054:C3054"/>
    <mergeCell ref="E3054:F3054"/>
    <mergeCell ref="G3054:H3054"/>
    <mergeCell ref="B3055:C3055"/>
    <mergeCell ref="D3055:E3055"/>
    <mergeCell ref="F3055:H3055"/>
    <mergeCell ref="B3051:E3051"/>
    <mergeCell ref="F3051:H3051"/>
    <mergeCell ref="B3052:C3052"/>
    <mergeCell ref="D3052:H3052"/>
    <mergeCell ref="B3053:C3053"/>
    <mergeCell ref="D3053:H3053"/>
    <mergeCell ref="B3048:C3048"/>
    <mergeCell ref="B3049:C3049"/>
    <mergeCell ref="D3049:H3049"/>
    <mergeCell ref="B3050:C3050"/>
    <mergeCell ref="D3050:H3050"/>
    <mergeCell ref="B3045:C3045"/>
    <mergeCell ref="D3045:H3045"/>
    <mergeCell ref="B3046:C3046"/>
    <mergeCell ref="D3046:H3046"/>
    <mergeCell ref="B3047:C3047"/>
    <mergeCell ref="D3047:H3047"/>
    <mergeCell ref="B3042:C3042"/>
    <mergeCell ref="D3042:H3042"/>
    <mergeCell ref="B3043:C3043"/>
    <mergeCell ref="F3043:H3043"/>
    <mergeCell ref="B3044:C3044"/>
    <mergeCell ref="D3044:H3044"/>
    <mergeCell ref="B3039:C3039"/>
    <mergeCell ref="G3039:H3039"/>
    <mergeCell ref="B3040:C3040"/>
    <mergeCell ref="D3040:H3040"/>
    <mergeCell ref="B3041:C3041"/>
    <mergeCell ref="D3041:E3041"/>
    <mergeCell ref="F3041:H3041"/>
    <mergeCell ref="A3036:B3036"/>
    <mergeCell ref="C3036:E3036"/>
    <mergeCell ref="F3036:H3036"/>
    <mergeCell ref="A3037:H3037"/>
    <mergeCell ref="A3038:H3038"/>
    <mergeCell ref="C3017:H3017"/>
    <mergeCell ref="C3018:H3018"/>
    <mergeCell ref="E3019:H3019"/>
    <mergeCell ref="C3034:H3034"/>
    <mergeCell ref="A3035:B3035"/>
    <mergeCell ref="C3035:E3035"/>
    <mergeCell ref="F3035:H3035"/>
    <mergeCell ref="A3014:C3014"/>
    <mergeCell ref="D3014:E3014"/>
    <mergeCell ref="F3014:H3014"/>
    <mergeCell ref="A3015:H3015"/>
    <mergeCell ref="C3016:H3016"/>
    <mergeCell ref="B3012:C3012"/>
    <mergeCell ref="D3012:E3013"/>
    <mergeCell ref="F3012:H3012"/>
    <mergeCell ref="B3013:C3013"/>
    <mergeCell ref="F3013:H3013"/>
    <mergeCell ref="B3010:C3010"/>
    <mergeCell ref="E3010:F3010"/>
    <mergeCell ref="G3010:H3010"/>
    <mergeCell ref="B3011:C3011"/>
    <mergeCell ref="D3011:E3011"/>
    <mergeCell ref="F3011:H3011"/>
    <mergeCell ref="B3007:E3007"/>
    <mergeCell ref="F3007:H3007"/>
    <mergeCell ref="B3008:C3008"/>
    <mergeCell ref="D3008:H3008"/>
    <mergeCell ref="B3009:C3009"/>
    <mergeCell ref="D3009:H3009"/>
    <mergeCell ref="B3004:C3004"/>
    <mergeCell ref="B3005:C3005"/>
    <mergeCell ref="D3005:H3005"/>
    <mergeCell ref="B3006:C3006"/>
    <mergeCell ref="D3006:H3006"/>
    <mergeCell ref="B3001:C3001"/>
    <mergeCell ref="D3001:H3001"/>
    <mergeCell ref="B3002:C3002"/>
    <mergeCell ref="D3002:H3002"/>
    <mergeCell ref="B3003:C3003"/>
    <mergeCell ref="D3003:H3003"/>
    <mergeCell ref="B2998:C2998"/>
    <mergeCell ref="D2998:H2998"/>
    <mergeCell ref="B2999:C2999"/>
    <mergeCell ref="F2999:H2999"/>
    <mergeCell ref="B3000:C3000"/>
    <mergeCell ref="D3000:H3000"/>
    <mergeCell ref="B2995:C2995"/>
    <mergeCell ref="G2995:H2995"/>
    <mergeCell ref="B2996:C2996"/>
    <mergeCell ref="D2996:H2996"/>
    <mergeCell ref="B2997:C2997"/>
    <mergeCell ref="D2997:E2997"/>
    <mergeCell ref="F2997:H2997"/>
    <mergeCell ref="A2992:B2992"/>
    <mergeCell ref="C2992:E2992"/>
    <mergeCell ref="F2992:H2992"/>
    <mergeCell ref="A2993:H2993"/>
    <mergeCell ref="A2994:H2994"/>
    <mergeCell ref="C2973:H2973"/>
    <mergeCell ref="C2974:H2974"/>
    <mergeCell ref="E2975:H2975"/>
    <mergeCell ref="C2990:H2990"/>
    <mergeCell ref="A2991:B2991"/>
    <mergeCell ref="C2991:E2991"/>
    <mergeCell ref="F2991:H2991"/>
    <mergeCell ref="A2970:C2970"/>
    <mergeCell ref="D2970:E2970"/>
    <mergeCell ref="F2970:H2970"/>
    <mergeCell ref="A2971:H2971"/>
    <mergeCell ref="C2972:H2972"/>
    <mergeCell ref="B2968:C2968"/>
    <mergeCell ref="D2968:E2969"/>
    <mergeCell ref="F2968:H2968"/>
    <mergeCell ref="B2969:C2969"/>
    <mergeCell ref="F2969:H2969"/>
    <mergeCell ref="B2966:C2966"/>
    <mergeCell ref="E2966:F2966"/>
    <mergeCell ref="G2966:H2966"/>
    <mergeCell ref="B2967:C2967"/>
    <mergeCell ref="D2967:E2967"/>
    <mergeCell ref="F2967:H2967"/>
    <mergeCell ref="B2963:E2963"/>
    <mergeCell ref="F2963:H2963"/>
    <mergeCell ref="B2964:C2964"/>
    <mergeCell ref="D2964:H2964"/>
    <mergeCell ref="B2965:C2965"/>
    <mergeCell ref="D2965:H2965"/>
    <mergeCell ref="B2960:C2960"/>
    <mergeCell ref="B2961:C2961"/>
    <mergeCell ref="D2961:H2961"/>
    <mergeCell ref="B2962:C2962"/>
    <mergeCell ref="D2962:H2962"/>
    <mergeCell ref="B2957:C2957"/>
    <mergeCell ref="D2957:H2957"/>
    <mergeCell ref="B2958:C2958"/>
    <mergeCell ref="D2958:H2958"/>
    <mergeCell ref="B2959:C2959"/>
    <mergeCell ref="D2959:H2959"/>
    <mergeCell ref="B2954:C2954"/>
    <mergeCell ref="D2954:H2954"/>
    <mergeCell ref="B2955:C2955"/>
    <mergeCell ref="F2955:H2955"/>
    <mergeCell ref="B2956:C2956"/>
    <mergeCell ref="D2956:H2956"/>
    <mergeCell ref="B2951:C2951"/>
    <mergeCell ref="G2951:H2951"/>
    <mergeCell ref="B2952:C2952"/>
    <mergeCell ref="D2952:H2952"/>
    <mergeCell ref="B2953:C2953"/>
    <mergeCell ref="D2953:E2953"/>
    <mergeCell ref="F2953:H2953"/>
    <mergeCell ref="A2948:B2948"/>
    <mergeCell ref="C2948:E2948"/>
    <mergeCell ref="F2948:H2948"/>
    <mergeCell ref="A2949:H2949"/>
    <mergeCell ref="A2950:H2950"/>
    <mergeCell ref="C2929:H2929"/>
    <mergeCell ref="C2930:H2930"/>
    <mergeCell ref="E2931:H2931"/>
    <mergeCell ref="C2946:H2946"/>
    <mergeCell ref="A2947:B2947"/>
    <mergeCell ref="C2947:E2947"/>
    <mergeCell ref="F2947:H2947"/>
    <mergeCell ref="A2926:C2926"/>
    <mergeCell ref="D2926:E2926"/>
    <mergeCell ref="F2926:H2926"/>
    <mergeCell ref="A2927:H2927"/>
    <mergeCell ref="C2928:H2928"/>
    <mergeCell ref="B2924:C2924"/>
    <mergeCell ref="D2924:E2925"/>
    <mergeCell ref="F2924:H2924"/>
    <mergeCell ref="B2925:C2925"/>
    <mergeCell ref="F2925:H2925"/>
    <mergeCell ref="B2922:C2922"/>
    <mergeCell ref="E2922:F2922"/>
    <mergeCell ref="G2922:H2922"/>
    <mergeCell ref="B2923:C2923"/>
    <mergeCell ref="D2923:E2923"/>
    <mergeCell ref="F2923:H2923"/>
    <mergeCell ref="B2919:E2919"/>
    <mergeCell ref="F2919:H2919"/>
    <mergeCell ref="B2920:C2920"/>
    <mergeCell ref="D2920:H2920"/>
    <mergeCell ref="B2921:C2921"/>
    <mergeCell ref="D2921:H2921"/>
    <mergeCell ref="B2916:C2916"/>
    <mergeCell ref="B2917:C2917"/>
    <mergeCell ref="D2917:H2917"/>
    <mergeCell ref="B2918:C2918"/>
    <mergeCell ref="D2918:H2918"/>
    <mergeCell ref="B2913:C2913"/>
    <mergeCell ref="D2913:H2913"/>
    <mergeCell ref="B2914:C2914"/>
    <mergeCell ref="D2914:H2914"/>
    <mergeCell ref="B2915:C2915"/>
    <mergeCell ref="D2915:H2915"/>
    <mergeCell ref="B2910:C2910"/>
    <mergeCell ref="D2910:H2910"/>
    <mergeCell ref="B2911:C2911"/>
    <mergeCell ref="F2911:H2911"/>
    <mergeCell ref="B2912:C2912"/>
    <mergeCell ref="D2912:H2912"/>
    <mergeCell ref="B2907:C2907"/>
    <mergeCell ref="G2907:H2907"/>
    <mergeCell ref="B2908:C2908"/>
    <mergeCell ref="D2908:H2908"/>
    <mergeCell ref="B2909:C2909"/>
    <mergeCell ref="D2909:E2909"/>
    <mergeCell ref="F2909:H2909"/>
    <mergeCell ref="A2904:B2904"/>
    <mergeCell ref="C2904:E2904"/>
    <mergeCell ref="F2904:H2904"/>
    <mergeCell ref="A2905:H2905"/>
    <mergeCell ref="A2906:H2906"/>
    <mergeCell ref="C2885:H2885"/>
    <mergeCell ref="C2886:H2886"/>
    <mergeCell ref="E2887:H2887"/>
    <mergeCell ref="C2902:H2902"/>
    <mergeCell ref="A2903:B2903"/>
    <mergeCell ref="C2903:E2903"/>
    <mergeCell ref="F2903:H2903"/>
    <mergeCell ref="A2882:C2882"/>
    <mergeCell ref="D2882:E2882"/>
    <mergeCell ref="F2882:H2882"/>
    <mergeCell ref="A2883:H2883"/>
    <mergeCell ref="C2884:H2884"/>
    <mergeCell ref="B2880:C2880"/>
    <mergeCell ref="D2880:E2881"/>
    <mergeCell ref="F2880:H2880"/>
    <mergeCell ref="B2881:C2881"/>
    <mergeCell ref="F2881:H2881"/>
    <mergeCell ref="B2878:C2878"/>
    <mergeCell ref="E2878:F2878"/>
    <mergeCell ref="G2878:H2878"/>
    <mergeCell ref="B2879:C2879"/>
    <mergeCell ref="D2879:E2879"/>
    <mergeCell ref="F2879:H2879"/>
    <mergeCell ref="B2875:E2875"/>
    <mergeCell ref="F2875:H2875"/>
    <mergeCell ref="B2876:C2876"/>
    <mergeCell ref="D2876:H2876"/>
    <mergeCell ref="B2877:C2877"/>
    <mergeCell ref="D2877:H2877"/>
    <mergeCell ref="B2872:C2872"/>
    <mergeCell ref="B2873:C2873"/>
    <mergeCell ref="D2873:H2873"/>
    <mergeCell ref="B2874:C2874"/>
    <mergeCell ref="D2874:H2874"/>
    <mergeCell ref="B2869:C2869"/>
    <mergeCell ref="D2869:H2869"/>
    <mergeCell ref="B2870:C2870"/>
    <mergeCell ref="D2870:H2870"/>
    <mergeCell ref="B2871:C2871"/>
    <mergeCell ref="D2871:H2871"/>
    <mergeCell ref="B2866:C2866"/>
    <mergeCell ref="D2866:H2866"/>
    <mergeCell ref="B2867:C2867"/>
    <mergeCell ref="F2867:H2867"/>
    <mergeCell ref="B2868:C2868"/>
    <mergeCell ref="D2868:H2868"/>
    <mergeCell ref="B2863:C2863"/>
    <mergeCell ref="G2863:H2863"/>
    <mergeCell ref="B2864:C2864"/>
    <mergeCell ref="D2864:H2864"/>
    <mergeCell ref="B2865:C2865"/>
    <mergeCell ref="D2865:E2865"/>
    <mergeCell ref="F2865:H2865"/>
    <mergeCell ref="A2860:B2860"/>
    <mergeCell ref="C2860:E2860"/>
    <mergeCell ref="F2860:H2860"/>
    <mergeCell ref="A2861:H2861"/>
    <mergeCell ref="A2862:H2862"/>
    <mergeCell ref="C2841:H2841"/>
    <mergeCell ref="C2842:H2842"/>
    <mergeCell ref="E2843:H2843"/>
    <mergeCell ref="C2858:H2858"/>
    <mergeCell ref="A2859:B2859"/>
    <mergeCell ref="C2859:E2859"/>
    <mergeCell ref="F2859:H2859"/>
    <mergeCell ref="A2838:C2838"/>
    <mergeCell ref="D2838:E2838"/>
    <mergeCell ref="F2838:H2838"/>
    <mergeCell ref="A2839:H2839"/>
    <mergeCell ref="C2840:H2840"/>
    <mergeCell ref="B2836:C2836"/>
    <mergeCell ref="D2836:E2837"/>
    <mergeCell ref="F2836:H2836"/>
    <mergeCell ref="B2837:C2837"/>
    <mergeCell ref="F2837:H2837"/>
    <mergeCell ref="B2834:C2834"/>
    <mergeCell ref="E2834:F2834"/>
    <mergeCell ref="G2834:H2834"/>
    <mergeCell ref="B2835:C2835"/>
    <mergeCell ref="D2835:E2835"/>
    <mergeCell ref="F2835:H2835"/>
    <mergeCell ref="B2831:E2831"/>
    <mergeCell ref="F2831:H2831"/>
    <mergeCell ref="B2832:C2832"/>
    <mergeCell ref="D2832:H2832"/>
    <mergeCell ref="B2833:C2833"/>
    <mergeCell ref="D2833:H2833"/>
    <mergeCell ref="B2828:C2828"/>
    <mergeCell ref="B2829:C2829"/>
    <mergeCell ref="D2829:H2829"/>
    <mergeCell ref="B2830:C2830"/>
    <mergeCell ref="D2830:H2830"/>
    <mergeCell ref="B2825:C2825"/>
    <mergeCell ref="D2825:H2825"/>
    <mergeCell ref="B2826:C2826"/>
    <mergeCell ref="D2826:H2826"/>
    <mergeCell ref="B2827:C2827"/>
    <mergeCell ref="D2827:H2827"/>
    <mergeCell ref="B2822:C2822"/>
    <mergeCell ref="D2822:H2822"/>
    <mergeCell ref="B2823:C2823"/>
    <mergeCell ref="F2823:H2823"/>
    <mergeCell ref="B2824:C2824"/>
    <mergeCell ref="D2824:H2824"/>
    <mergeCell ref="B2819:C2819"/>
    <mergeCell ref="G2819:H2819"/>
    <mergeCell ref="B2820:C2820"/>
    <mergeCell ref="D2820:H2820"/>
    <mergeCell ref="B2821:C2821"/>
    <mergeCell ref="D2821:E2821"/>
    <mergeCell ref="F2821:H2821"/>
    <mergeCell ref="A2816:B2816"/>
    <mergeCell ref="C2816:E2816"/>
    <mergeCell ref="F2816:H2816"/>
    <mergeCell ref="A2817:H2817"/>
    <mergeCell ref="A2818:H2818"/>
    <mergeCell ref="C2797:H2797"/>
    <mergeCell ref="C2798:H2798"/>
    <mergeCell ref="E2799:H2799"/>
    <mergeCell ref="C2814:H2814"/>
    <mergeCell ref="A2815:B2815"/>
    <mergeCell ref="C2815:E2815"/>
    <mergeCell ref="F2815:H2815"/>
    <mergeCell ref="A2794:C2794"/>
    <mergeCell ref="D2794:E2794"/>
    <mergeCell ref="F2794:H2794"/>
    <mergeCell ref="A2795:H2795"/>
    <mergeCell ref="C2796:H2796"/>
    <mergeCell ref="B2792:C2792"/>
    <mergeCell ref="D2792:E2793"/>
    <mergeCell ref="F2792:H2792"/>
    <mergeCell ref="B2793:C2793"/>
    <mergeCell ref="F2793:H2793"/>
    <mergeCell ref="B2790:C2790"/>
    <mergeCell ref="E2790:F2790"/>
    <mergeCell ref="G2790:H2790"/>
    <mergeCell ref="B2791:C2791"/>
    <mergeCell ref="D2791:E2791"/>
    <mergeCell ref="F2791:H2791"/>
    <mergeCell ref="B2787:E2787"/>
    <mergeCell ref="F2787:H2787"/>
    <mergeCell ref="B2788:C2788"/>
    <mergeCell ref="D2788:H2788"/>
    <mergeCell ref="B2789:C2789"/>
    <mergeCell ref="D2789:H2789"/>
    <mergeCell ref="B2784:C2784"/>
    <mergeCell ref="B2785:C2785"/>
    <mergeCell ref="D2785:H2785"/>
    <mergeCell ref="B2786:C2786"/>
    <mergeCell ref="D2786:H2786"/>
    <mergeCell ref="B2781:C2781"/>
    <mergeCell ref="D2781:H2781"/>
    <mergeCell ref="B2782:C2782"/>
    <mergeCell ref="D2782:H2782"/>
    <mergeCell ref="B2783:C2783"/>
    <mergeCell ref="D2783:H2783"/>
    <mergeCell ref="B2778:C2778"/>
    <mergeCell ref="D2778:H2778"/>
    <mergeCell ref="B2779:C2779"/>
    <mergeCell ref="F2779:H2779"/>
    <mergeCell ref="B2780:C2780"/>
    <mergeCell ref="D2780:H2780"/>
    <mergeCell ref="B2775:C2775"/>
    <mergeCell ref="G2775:H2775"/>
    <mergeCell ref="B2776:C2776"/>
    <mergeCell ref="D2776:H2776"/>
    <mergeCell ref="B2777:C2777"/>
    <mergeCell ref="D2777:E2777"/>
    <mergeCell ref="F2777:H2777"/>
    <mergeCell ref="A2772:B2772"/>
    <mergeCell ref="C2772:E2772"/>
    <mergeCell ref="F2772:H2772"/>
    <mergeCell ref="A2773:H2773"/>
    <mergeCell ref="A2774:H2774"/>
    <mergeCell ref="C2753:H2753"/>
    <mergeCell ref="C2754:H2754"/>
    <mergeCell ref="E2755:H2755"/>
    <mergeCell ref="C2770:H2770"/>
    <mergeCell ref="A2771:B2771"/>
    <mergeCell ref="C2771:E2771"/>
    <mergeCell ref="F2771:H2771"/>
    <mergeCell ref="A2750:C2750"/>
    <mergeCell ref="D2750:E2750"/>
    <mergeCell ref="F2750:H2750"/>
    <mergeCell ref="A2751:H2751"/>
    <mergeCell ref="C2752:H2752"/>
    <mergeCell ref="B2748:C2748"/>
    <mergeCell ref="D2748:E2749"/>
    <mergeCell ref="F2748:H2748"/>
    <mergeCell ref="B2749:C2749"/>
    <mergeCell ref="F2749:H2749"/>
    <mergeCell ref="B2746:C2746"/>
    <mergeCell ref="E2746:F2746"/>
    <mergeCell ref="G2746:H2746"/>
    <mergeCell ref="B2747:C2747"/>
    <mergeCell ref="D2747:E2747"/>
    <mergeCell ref="F2747:H2747"/>
    <mergeCell ref="B2743:E2743"/>
    <mergeCell ref="F2743:H2743"/>
    <mergeCell ref="B2744:C2744"/>
    <mergeCell ref="D2744:H2744"/>
    <mergeCell ref="B2745:C2745"/>
    <mergeCell ref="D2745:H2745"/>
    <mergeCell ref="B2740:C2740"/>
    <mergeCell ref="B2741:C2741"/>
    <mergeCell ref="D2741:H2741"/>
    <mergeCell ref="B2742:C2742"/>
    <mergeCell ref="D2742:H2742"/>
    <mergeCell ref="B2737:C2737"/>
    <mergeCell ref="D2737:H2737"/>
    <mergeCell ref="B2738:C2738"/>
    <mergeCell ref="D2738:H2738"/>
    <mergeCell ref="B2739:C2739"/>
    <mergeCell ref="D2739:H2739"/>
    <mergeCell ref="B2734:C2734"/>
    <mergeCell ref="D2734:H2734"/>
    <mergeCell ref="B2735:C2735"/>
    <mergeCell ref="F2735:H2735"/>
    <mergeCell ref="B2736:C2736"/>
    <mergeCell ref="D2736:H2736"/>
    <mergeCell ref="B2731:C2731"/>
    <mergeCell ref="G2731:H2731"/>
    <mergeCell ref="B2732:C2732"/>
    <mergeCell ref="D2732:H2732"/>
    <mergeCell ref="B2733:C2733"/>
    <mergeCell ref="D2733:E2733"/>
    <mergeCell ref="F2733:H2733"/>
    <mergeCell ref="A2728:B2728"/>
    <mergeCell ref="C2728:E2728"/>
    <mergeCell ref="F2728:H2728"/>
    <mergeCell ref="A2729:H2729"/>
    <mergeCell ref="A2730:H2730"/>
    <mergeCell ref="C2709:H2709"/>
    <mergeCell ref="C2710:H2710"/>
    <mergeCell ref="E2711:H2711"/>
    <mergeCell ref="C2726:H2726"/>
    <mergeCell ref="A2727:B2727"/>
    <mergeCell ref="C2727:E2727"/>
    <mergeCell ref="F2727:H2727"/>
    <mergeCell ref="A2706:C2706"/>
    <mergeCell ref="D2706:E2706"/>
    <mergeCell ref="F2706:H2706"/>
    <mergeCell ref="A2707:H2707"/>
    <mergeCell ref="C2708:H2708"/>
    <mergeCell ref="B2704:C2704"/>
    <mergeCell ref="D2704:E2705"/>
    <mergeCell ref="F2704:H2704"/>
    <mergeCell ref="B2705:C2705"/>
    <mergeCell ref="F2705:H2705"/>
    <mergeCell ref="B2702:C2702"/>
    <mergeCell ref="E2702:F2702"/>
    <mergeCell ref="G2702:H2702"/>
    <mergeCell ref="B2703:C2703"/>
    <mergeCell ref="D2703:E2703"/>
    <mergeCell ref="F2703:H2703"/>
    <mergeCell ref="B2699:E2699"/>
    <mergeCell ref="F2699:H2699"/>
    <mergeCell ref="B2700:C2700"/>
    <mergeCell ref="D2700:H2700"/>
    <mergeCell ref="B2701:C2701"/>
    <mergeCell ref="D2701:H2701"/>
    <mergeCell ref="B2696:C2696"/>
    <mergeCell ref="B2697:C2697"/>
    <mergeCell ref="D2697:H2697"/>
    <mergeCell ref="B2698:C2698"/>
    <mergeCell ref="D2698:H2698"/>
    <mergeCell ref="B2693:C2693"/>
    <mergeCell ref="D2693:H2693"/>
    <mergeCell ref="B2694:C2694"/>
    <mergeCell ref="D2694:H2694"/>
    <mergeCell ref="B2695:C2695"/>
    <mergeCell ref="D2695:H2695"/>
    <mergeCell ref="B2690:C2690"/>
    <mergeCell ref="D2690:H2690"/>
    <mergeCell ref="B2691:C2691"/>
    <mergeCell ref="F2691:H2691"/>
    <mergeCell ref="B2692:C2692"/>
    <mergeCell ref="D2692:H2692"/>
    <mergeCell ref="B2687:C2687"/>
    <mergeCell ref="G2687:H2687"/>
    <mergeCell ref="B2688:C2688"/>
    <mergeCell ref="D2688:H2688"/>
    <mergeCell ref="B2689:C2689"/>
    <mergeCell ref="D2689:E2689"/>
    <mergeCell ref="F2689:H2689"/>
    <mergeCell ref="A2684:B2684"/>
    <mergeCell ref="C2684:E2684"/>
    <mergeCell ref="F2684:H2684"/>
    <mergeCell ref="A2685:H2685"/>
    <mergeCell ref="A2686:H2686"/>
    <mergeCell ref="C2665:H2665"/>
    <mergeCell ref="C2666:H2666"/>
    <mergeCell ref="E2667:H2667"/>
    <mergeCell ref="C2682:H2682"/>
    <mergeCell ref="A2683:B2683"/>
    <mergeCell ref="C2683:E2683"/>
    <mergeCell ref="F2683:H2683"/>
    <mergeCell ref="A2662:C2662"/>
    <mergeCell ref="D2662:E2662"/>
    <mergeCell ref="F2662:H2662"/>
    <mergeCell ref="A2663:H2663"/>
    <mergeCell ref="C2664:H2664"/>
    <mergeCell ref="B2660:C2660"/>
    <mergeCell ref="D2660:E2661"/>
    <mergeCell ref="F2660:H2660"/>
    <mergeCell ref="B2661:C2661"/>
    <mergeCell ref="F2661:H2661"/>
    <mergeCell ref="B2658:C2658"/>
    <mergeCell ref="E2658:F2658"/>
    <mergeCell ref="G2658:H2658"/>
    <mergeCell ref="B2659:C2659"/>
    <mergeCell ref="D2659:E2659"/>
    <mergeCell ref="F2659:H2659"/>
    <mergeCell ref="B2655:E2655"/>
    <mergeCell ref="F2655:H2655"/>
    <mergeCell ref="B2656:C2656"/>
    <mergeCell ref="D2656:H2656"/>
    <mergeCell ref="B2657:C2657"/>
    <mergeCell ref="D2657:H2657"/>
    <mergeCell ref="B2652:C2652"/>
    <mergeCell ref="B2653:C2653"/>
    <mergeCell ref="D2653:H2653"/>
    <mergeCell ref="B2654:C2654"/>
    <mergeCell ref="D2654:H2654"/>
    <mergeCell ref="B2649:C2649"/>
    <mergeCell ref="D2649:H2649"/>
    <mergeCell ref="B2650:C2650"/>
    <mergeCell ref="D2650:H2650"/>
    <mergeCell ref="B2651:C2651"/>
    <mergeCell ref="D2651:H2651"/>
    <mergeCell ref="B2646:C2646"/>
    <mergeCell ref="D2646:H2646"/>
    <mergeCell ref="B2647:C2647"/>
    <mergeCell ref="F2647:H2647"/>
    <mergeCell ref="B2648:C2648"/>
    <mergeCell ref="D2648:H2648"/>
    <mergeCell ref="B2643:C2643"/>
    <mergeCell ref="G2643:H2643"/>
    <mergeCell ref="B2644:C2644"/>
    <mergeCell ref="D2644:H2644"/>
    <mergeCell ref="B2645:C2645"/>
    <mergeCell ref="D2645:E2645"/>
    <mergeCell ref="F2645:H2645"/>
    <mergeCell ref="A2640:B2640"/>
    <mergeCell ref="C2640:E2640"/>
    <mergeCell ref="F2640:H2640"/>
    <mergeCell ref="A2641:H2641"/>
    <mergeCell ref="A2642:H2642"/>
    <mergeCell ref="C2621:H2621"/>
    <mergeCell ref="C2622:H2622"/>
    <mergeCell ref="E2623:H2623"/>
    <mergeCell ref="C2638:H2638"/>
    <mergeCell ref="A2639:B2639"/>
    <mergeCell ref="C2639:E2639"/>
    <mergeCell ref="F2639:H2639"/>
    <mergeCell ref="A2618:C2618"/>
    <mergeCell ref="D2618:E2618"/>
    <mergeCell ref="F2618:H2618"/>
    <mergeCell ref="A2619:H2619"/>
    <mergeCell ref="C2620:H2620"/>
    <mergeCell ref="B2616:C2616"/>
    <mergeCell ref="D2616:E2617"/>
    <mergeCell ref="F2616:H2616"/>
    <mergeCell ref="B2617:C2617"/>
    <mergeCell ref="F2617:H2617"/>
    <mergeCell ref="B2614:C2614"/>
    <mergeCell ref="E2614:F2614"/>
    <mergeCell ref="G2614:H2614"/>
    <mergeCell ref="B2615:C2615"/>
    <mergeCell ref="D2615:E2615"/>
    <mergeCell ref="F2615:H2615"/>
    <mergeCell ref="B2611:E2611"/>
    <mergeCell ref="F2611:H2611"/>
    <mergeCell ref="B2612:C2612"/>
    <mergeCell ref="D2612:H2612"/>
    <mergeCell ref="B2613:C2613"/>
    <mergeCell ref="D2613:H2613"/>
    <mergeCell ref="B2608:C2608"/>
    <mergeCell ref="B2609:C2609"/>
    <mergeCell ref="D2609:H2609"/>
    <mergeCell ref="B2610:C2610"/>
    <mergeCell ref="D2610:H2610"/>
    <mergeCell ref="B2605:C2605"/>
    <mergeCell ref="D2605:H2605"/>
    <mergeCell ref="B2606:C2606"/>
    <mergeCell ref="D2606:H2606"/>
    <mergeCell ref="B2607:C2607"/>
    <mergeCell ref="D2607:H2607"/>
    <mergeCell ref="B2602:C2602"/>
    <mergeCell ref="D2602:H2602"/>
    <mergeCell ref="B2603:C2603"/>
    <mergeCell ref="F2603:H2603"/>
    <mergeCell ref="B2604:C2604"/>
    <mergeCell ref="D2604:H2604"/>
    <mergeCell ref="B2599:C2599"/>
    <mergeCell ref="G2599:H2599"/>
    <mergeCell ref="B2600:C2600"/>
    <mergeCell ref="D2600:H2600"/>
    <mergeCell ref="B2601:C2601"/>
    <mergeCell ref="D2601:E2601"/>
    <mergeCell ref="F2601:H2601"/>
    <mergeCell ref="A2596:B2596"/>
    <mergeCell ref="C2596:E2596"/>
    <mergeCell ref="F2596:H2596"/>
    <mergeCell ref="A2597:H2597"/>
    <mergeCell ref="A2598:H2598"/>
    <mergeCell ref="C2577:H2577"/>
    <mergeCell ref="C2578:H2578"/>
    <mergeCell ref="E2579:H2579"/>
    <mergeCell ref="C2594:H2594"/>
    <mergeCell ref="A2595:B2595"/>
    <mergeCell ref="C2595:E2595"/>
    <mergeCell ref="F2595:H2595"/>
    <mergeCell ref="A2574:C2574"/>
    <mergeCell ref="D2574:E2574"/>
    <mergeCell ref="F2574:H2574"/>
    <mergeCell ref="A2575:H2575"/>
    <mergeCell ref="C2576:H2576"/>
    <mergeCell ref="B2572:C2572"/>
    <mergeCell ref="D2572:E2573"/>
    <mergeCell ref="F2572:H2572"/>
    <mergeCell ref="B2573:C2573"/>
    <mergeCell ref="F2573:H2573"/>
    <mergeCell ref="B2570:C2570"/>
    <mergeCell ref="E2570:F2570"/>
    <mergeCell ref="G2570:H2570"/>
    <mergeCell ref="B2571:C2571"/>
    <mergeCell ref="D2571:E2571"/>
    <mergeCell ref="F2571:H2571"/>
    <mergeCell ref="B2567:E2567"/>
    <mergeCell ref="F2567:H2567"/>
    <mergeCell ref="B2568:C2568"/>
    <mergeCell ref="D2568:H2568"/>
    <mergeCell ref="B2569:C2569"/>
    <mergeCell ref="D2569:H2569"/>
    <mergeCell ref="B2564:C2564"/>
    <mergeCell ref="B2565:C2565"/>
    <mergeCell ref="D2565:H2565"/>
    <mergeCell ref="B2566:C2566"/>
    <mergeCell ref="D2566:H2566"/>
    <mergeCell ref="B2561:C2561"/>
    <mergeCell ref="D2561:H2561"/>
    <mergeCell ref="B2562:C2562"/>
    <mergeCell ref="D2562:H2562"/>
    <mergeCell ref="B2563:C2563"/>
    <mergeCell ref="D2563:H2563"/>
    <mergeCell ref="B2558:C2558"/>
    <mergeCell ref="D2558:H2558"/>
    <mergeCell ref="B2559:C2559"/>
    <mergeCell ref="F2559:H2559"/>
    <mergeCell ref="B2560:C2560"/>
    <mergeCell ref="D2560:H2560"/>
    <mergeCell ref="B2555:C2555"/>
    <mergeCell ref="G2555:H2555"/>
    <mergeCell ref="B2556:C2556"/>
    <mergeCell ref="D2556:H2556"/>
    <mergeCell ref="B2557:C2557"/>
    <mergeCell ref="D2557:E2557"/>
    <mergeCell ref="F2557:H2557"/>
    <mergeCell ref="A2552:B2552"/>
    <mergeCell ref="C2552:E2552"/>
    <mergeCell ref="F2552:H2552"/>
    <mergeCell ref="A2553:H2553"/>
    <mergeCell ref="A2554:H2554"/>
    <mergeCell ref="C2533:H2533"/>
    <mergeCell ref="C2534:H2534"/>
    <mergeCell ref="E2535:H2535"/>
    <mergeCell ref="C2550:H2550"/>
    <mergeCell ref="A2551:B2551"/>
    <mergeCell ref="C2551:E2551"/>
    <mergeCell ref="F2551:H2551"/>
    <mergeCell ref="A2530:C2530"/>
    <mergeCell ref="D2530:E2530"/>
    <mergeCell ref="F2530:H2530"/>
    <mergeCell ref="A2531:H2531"/>
    <mergeCell ref="C2532:H2532"/>
    <mergeCell ref="B2528:C2528"/>
    <mergeCell ref="D2528:E2529"/>
    <mergeCell ref="F2528:H2528"/>
    <mergeCell ref="B2529:C2529"/>
    <mergeCell ref="F2529:H2529"/>
    <mergeCell ref="B2526:C2526"/>
    <mergeCell ref="E2526:F2526"/>
    <mergeCell ref="G2526:H2526"/>
    <mergeCell ref="B2527:C2527"/>
    <mergeCell ref="D2527:E2527"/>
    <mergeCell ref="F2527:H2527"/>
    <mergeCell ref="B2523:E2523"/>
    <mergeCell ref="F2523:H2523"/>
    <mergeCell ref="B2524:C2524"/>
    <mergeCell ref="D2524:H2524"/>
    <mergeCell ref="B2525:C2525"/>
    <mergeCell ref="D2525:H2525"/>
    <mergeCell ref="B2520:C2520"/>
    <mergeCell ref="B2521:C2521"/>
    <mergeCell ref="D2521:H2521"/>
    <mergeCell ref="B2522:C2522"/>
    <mergeCell ref="D2522:H2522"/>
    <mergeCell ref="B2517:C2517"/>
    <mergeCell ref="D2517:H2517"/>
    <mergeCell ref="B2518:C2518"/>
    <mergeCell ref="D2518:H2518"/>
    <mergeCell ref="B2519:C2519"/>
    <mergeCell ref="D2519:H2519"/>
    <mergeCell ref="B2514:C2514"/>
    <mergeCell ref="D2514:H2514"/>
    <mergeCell ref="B2515:C2515"/>
    <mergeCell ref="F2515:H2515"/>
    <mergeCell ref="B2516:C2516"/>
    <mergeCell ref="D2516:H2516"/>
    <mergeCell ref="B2511:C2511"/>
    <mergeCell ref="G2511:H2511"/>
    <mergeCell ref="B2512:C2512"/>
    <mergeCell ref="D2512:H2512"/>
    <mergeCell ref="B2513:C2513"/>
    <mergeCell ref="D2513:E2513"/>
    <mergeCell ref="F2513:H2513"/>
    <mergeCell ref="A2508:B2508"/>
    <mergeCell ref="C2508:E2508"/>
    <mergeCell ref="F2508:H2508"/>
    <mergeCell ref="A2509:H2509"/>
    <mergeCell ref="A2510:H2510"/>
    <mergeCell ref="C2489:H2489"/>
    <mergeCell ref="C2490:H2490"/>
    <mergeCell ref="E2491:H2491"/>
    <mergeCell ref="C2506:H2506"/>
    <mergeCell ref="A2507:B2507"/>
    <mergeCell ref="C2507:E2507"/>
    <mergeCell ref="F2507:H2507"/>
    <mergeCell ref="A2486:C2486"/>
    <mergeCell ref="D2486:E2486"/>
    <mergeCell ref="F2486:H2486"/>
    <mergeCell ref="A2487:H2487"/>
    <mergeCell ref="C2488:H2488"/>
    <mergeCell ref="B2484:C2484"/>
    <mergeCell ref="D2484:E2485"/>
    <mergeCell ref="F2484:H2484"/>
    <mergeCell ref="B2485:C2485"/>
    <mergeCell ref="F2485:H2485"/>
    <mergeCell ref="B2482:C2482"/>
    <mergeCell ref="E2482:F2482"/>
    <mergeCell ref="G2482:H2482"/>
    <mergeCell ref="B2483:C2483"/>
    <mergeCell ref="D2483:E2483"/>
    <mergeCell ref="F2483:H2483"/>
    <mergeCell ref="B2479:E2479"/>
    <mergeCell ref="F2479:H2479"/>
    <mergeCell ref="B2480:C2480"/>
    <mergeCell ref="D2480:H2480"/>
    <mergeCell ref="B2481:C2481"/>
    <mergeCell ref="D2481:H2481"/>
    <mergeCell ref="B2476:C2476"/>
    <mergeCell ref="B2477:C2477"/>
    <mergeCell ref="D2477:H2477"/>
    <mergeCell ref="B2478:C2478"/>
    <mergeCell ref="D2478:H2478"/>
    <mergeCell ref="B2473:C2473"/>
    <mergeCell ref="D2473:H2473"/>
    <mergeCell ref="B2474:C2474"/>
    <mergeCell ref="D2474:H2474"/>
    <mergeCell ref="B2475:C2475"/>
    <mergeCell ref="D2475:H2475"/>
    <mergeCell ref="B2470:C2470"/>
    <mergeCell ref="D2470:H2470"/>
    <mergeCell ref="B2471:C2471"/>
    <mergeCell ref="F2471:H2471"/>
    <mergeCell ref="B2472:C2472"/>
    <mergeCell ref="D2472:H2472"/>
    <mergeCell ref="B2467:C2467"/>
    <mergeCell ref="G2467:H2467"/>
    <mergeCell ref="B2468:C2468"/>
    <mergeCell ref="D2468:H2468"/>
    <mergeCell ref="B2469:C2469"/>
    <mergeCell ref="D2469:E2469"/>
    <mergeCell ref="F2469:H2469"/>
    <mergeCell ref="A2464:B2464"/>
    <mergeCell ref="C2464:E2464"/>
    <mergeCell ref="F2464:H2464"/>
    <mergeCell ref="A2465:H2465"/>
    <mergeCell ref="A2466:H2466"/>
    <mergeCell ref="C2445:H2445"/>
    <mergeCell ref="C2446:H2446"/>
    <mergeCell ref="E2447:H2447"/>
    <mergeCell ref="C2462:H2462"/>
    <mergeCell ref="A2463:B2463"/>
    <mergeCell ref="C2463:E2463"/>
    <mergeCell ref="F2463:H2463"/>
    <mergeCell ref="A2442:C2442"/>
    <mergeCell ref="D2442:E2442"/>
    <mergeCell ref="F2442:H2442"/>
    <mergeCell ref="A2443:H2443"/>
    <mergeCell ref="C2444:H2444"/>
    <mergeCell ref="B2440:C2440"/>
    <mergeCell ref="D2440:E2441"/>
    <mergeCell ref="F2440:H2440"/>
    <mergeCell ref="B2441:C2441"/>
    <mergeCell ref="F2441:H2441"/>
    <mergeCell ref="B2438:C2438"/>
    <mergeCell ref="E2438:F2438"/>
    <mergeCell ref="G2438:H2438"/>
    <mergeCell ref="B2439:C2439"/>
    <mergeCell ref="D2439:E2439"/>
    <mergeCell ref="F2439:H2439"/>
    <mergeCell ref="B2435:E2435"/>
    <mergeCell ref="F2435:H2435"/>
    <mergeCell ref="B2436:C2436"/>
    <mergeCell ref="D2436:H2436"/>
    <mergeCell ref="B2437:C2437"/>
    <mergeCell ref="D2437:H2437"/>
    <mergeCell ref="B2432:C2432"/>
    <mergeCell ref="B2433:C2433"/>
    <mergeCell ref="D2433:H2433"/>
    <mergeCell ref="B2434:C2434"/>
    <mergeCell ref="D2434:H2434"/>
    <mergeCell ref="B2429:C2429"/>
    <mergeCell ref="D2429:H2429"/>
    <mergeCell ref="B2430:C2430"/>
    <mergeCell ref="D2430:H2430"/>
    <mergeCell ref="B2431:C2431"/>
    <mergeCell ref="D2431:H2431"/>
    <mergeCell ref="B2426:C2426"/>
    <mergeCell ref="D2426:H2426"/>
    <mergeCell ref="B2427:C2427"/>
    <mergeCell ref="F2427:H2427"/>
    <mergeCell ref="B2428:C2428"/>
    <mergeCell ref="D2428:H2428"/>
    <mergeCell ref="B2423:C2423"/>
    <mergeCell ref="G2423:H2423"/>
    <mergeCell ref="B2424:C2424"/>
    <mergeCell ref="D2424:H2424"/>
    <mergeCell ref="B2425:C2425"/>
    <mergeCell ref="D2425:E2425"/>
    <mergeCell ref="F2425:H2425"/>
    <mergeCell ref="A2420:B2420"/>
    <mergeCell ref="C2420:E2420"/>
    <mergeCell ref="F2420:H2420"/>
    <mergeCell ref="A2421:H2421"/>
    <mergeCell ref="A2422:H2422"/>
    <mergeCell ref="C2401:H2401"/>
    <mergeCell ref="C2402:H2402"/>
    <mergeCell ref="E2403:H2403"/>
    <mergeCell ref="C2418:H2418"/>
    <mergeCell ref="A2419:B2419"/>
    <mergeCell ref="C2419:E2419"/>
    <mergeCell ref="F2419:H2419"/>
    <mergeCell ref="A2398:C2398"/>
    <mergeCell ref="D2398:E2398"/>
    <mergeCell ref="F2398:H2398"/>
    <mergeCell ref="A2399:H2399"/>
    <mergeCell ref="C2400:H2400"/>
    <mergeCell ref="B2396:C2396"/>
    <mergeCell ref="D2396:E2397"/>
    <mergeCell ref="F2396:H2396"/>
    <mergeCell ref="B2397:C2397"/>
    <mergeCell ref="F2397:H2397"/>
    <mergeCell ref="B2394:C2394"/>
    <mergeCell ref="E2394:F2394"/>
    <mergeCell ref="G2394:H2394"/>
    <mergeCell ref="B2395:C2395"/>
    <mergeCell ref="D2395:E2395"/>
    <mergeCell ref="F2395:H2395"/>
    <mergeCell ref="B2391:E2391"/>
    <mergeCell ref="F2391:H2391"/>
    <mergeCell ref="B2392:C2392"/>
    <mergeCell ref="D2392:H2392"/>
    <mergeCell ref="B2393:C2393"/>
    <mergeCell ref="D2393:H2393"/>
    <mergeCell ref="B2388:C2388"/>
    <mergeCell ref="B2389:C2389"/>
    <mergeCell ref="D2389:H2389"/>
    <mergeCell ref="B2390:C2390"/>
    <mergeCell ref="D2390:H2390"/>
    <mergeCell ref="B2385:C2385"/>
    <mergeCell ref="D2385:H2385"/>
    <mergeCell ref="B2386:C2386"/>
    <mergeCell ref="D2386:H2386"/>
    <mergeCell ref="B2387:C2387"/>
    <mergeCell ref="D2387:H2387"/>
    <mergeCell ref="B2382:C2382"/>
    <mergeCell ref="D2382:H2382"/>
    <mergeCell ref="B2383:C2383"/>
    <mergeCell ref="F2383:H2383"/>
    <mergeCell ref="B2384:C2384"/>
    <mergeCell ref="D2384:H2384"/>
    <mergeCell ref="B2379:C2379"/>
    <mergeCell ref="G2379:H2379"/>
    <mergeCell ref="B2380:C2380"/>
    <mergeCell ref="D2380:H2380"/>
    <mergeCell ref="B2381:C2381"/>
    <mergeCell ref="D2381:E2381"/>
    <mergeCell ref="F2381:H2381"/>
    <mergeCell ref="A2376:B2376"/>
    <mergeCell ref="C2376:E2376"/>
    <mergeCell ref="F2376:H2376"/>
    <mergeCell ref="A2377:H2377"/>
    <mergeCell ref="A2378:H2378"/>
    <mergeCell ref="C2357:H2357"/>
    <mergeCell ref="C2358:H2358"/>
    <mergeCell ref="E2359:H2359"/>
    <mergeCell ref="C2374:H2374"/>
    <mergeCell ref="A2375:B2375"/>
    <mergeCell ref="C2375:E2375"/>
    <mergeCell ref="F2375:H2375"/>
    <mergeCell ref="A2354:C2354"/>
    <mergeCell ref="D2354:E2354"/>
    <mergeCell ref="F2354:H2354"/>
    <mergeCell ref="A2355:H2355"/>
    <mergeCell ref="C2356:H2356"/>
    <mergeCell ref="B2352:C2352"/>
    <mergeCell ref="D2352:E2353"/>
    <mergeCell ref="F2352:H2352"/>
    <mergeCell ref="B2353:C2353"/>
    <mergeCell ref="F2353:H2353"/>
    <mergeCell ref="B2350:C2350"/>
    <mergeCell ref="E2350:F2350"/>
    <mergeCell ref="G2350:H2350"/>
    <mergeCell ref="B2351:C2351"/>
    <mergeCell ref="D2351:E2351"/>
    <mergeCell ref="F2351:H2351"/>
    <mergeCell ref="B2347:E2347"/>
    <mergeCell ref="F2347:H2347"/>
    <mergeCell ref="B2348:C2348"/>
    <mergeCell ref="D2348:H2348"/>
    <mergeCell ref="B2349:C2349"/>
    <mergeCell ref="D2349:H2349"/>
    <mergeCell ref="B2344:C2344"/>
    <mergeCell ref="B2345:C2345"/>
    <mergeCell ref="D2345:H2345"/>
    <mergeCell ref="B2346:C2346"/>
    <mergeCell ref="D2346:H2346"/>
    <mergeCell ref="B2341:C2341"/>
    <mergeCell ref="D2341:H2341"/>
    <mergeCell ref="B2342:C2342"/>
    <mergeCell ref="D2342:H2342"/>
    <mergeCell ref="B2343:C2343"/>
    <mergeCell ref="D2343:H2343"/>
    <mergeCell ref="B2338:C2338"/>
    <mergeCell ref="D2338:H2338"/>
    <mergeCell ref="B2339:C2339"/>
    <mergeCell ref="F2339:H2339"/>
    <mergeCell ref="B2340:C2340"/>
    <mergeCell ref="D2340:H2340"/>
    <mergeCell ref="B2335:C2335"/>
    <mergeCell ref="G2335:H2335"/>
    <mergeCell ref="B2336:C2336"/>
    <mergeCell ref="D2336:H2336"/>
    <mergeCell ref="B2337:C2337"/>
    <mergeCell ref="D2337:E2337"/>
    <mergeCell ref="F2337:H2337"/>
    <mergeCell ref="A2332:B2332"/>
    <mergeCell ref="C2332:E2332"/>
    <mergeCell ref="F2332:H2332"/>
    <mergeCell ref="A2333:H2333"/>
    <mergeCell ref="A2334:H2334"/>
    <mergeCell ref="C2313:H2313"/>
    <mergeCell ref="C2314:H2314"/>
    <mergeCell ref="E2315:H2315"/>
    <mergeCell ref="C2330:H2330"/>
    <mergeCell ref="A2331:B2331"/>
    <mergeCell ref="C2331:E2331"/>
    <mergeCell ref="F2331:H2331"/>
    <mergeCell ref="A2310:C2310"/>
    <mergeCell ref="D2310:E2310"/>
    <mergeCell ref="F2310:H2310"/>
    <mergeCell ref="A2311:H2311"/>
    <mergeCell ref="C2312:H2312"/>
    <mergeCell ref="B2308:C2308"/>
    <mergeCell ref="D2308:E2309"/>
    <mergeCell ref="F2308:H2308"/>
    <mergeCell ref="B2309:C2309"/>
    <mergeCell ref="F2309:H2309"/>
    <mergeCell ref="B2306:C2306"/>
    <mergeCell ref="E2306:F2306"/>
    <mergeCell ref="G2306:H2306"/>
    <mergeCell ref="B2307:C2307"/>
    <mergeCell ref="D2307:E2307"/>
    <mergeCell ref="F2307:H2307"/>
    <mergeCell ref="B2303:E2303"/>
    <mergeCell ref="F2303:H2303"/>
    <mergeCell ref="B2304:C2304"/>
    <mergeCell ref="D2304:H2304"/>
    <mergeCell ref="B2305:C2305"/>
    <mergeCell ref="D2305:H2305"/>
    <mergeCell ref="B2300:C2300"/>
    <mergeCell ref="B2301:C2301"/>
    <mergeCell ref="D2301:H2301"/>
    <mergeCell ref="B2302:C2302"/>
    <mergeCell ref="D2302:H2302"/>
    <mergeCell ref="B2297:C2297"/>
    <mergeCell ref="D2297:H2297"/>
    <mergeCell ref="B2298:C2298"/>
    <mergeCell ref="D2298:H2298"/>
    <mergeCell ref="B2299:C2299"/>
    <mergeCell ref="D2299:H2299"/>
    <mergeCell ref="B2294:C2294"/>
    <mergeCell ref="D2294:H2294"/>
    <mergeCell ref="B2295:C2295"/>
    <mergeCell ref="F2295:H2295"/>
    <mergeCell ref="B2296:C2296"/>
    <mergeCell ref="D2296:H2296"/>
    <mergeCell ref="B2291:C2291"/>
    <mergeCell ref="G2291:H2291"/>
    <mergeCell ref="B2292:C2292"/>
    <mergeCell ref="D2292:H2292"/>
    <mergeCell ref="B2293:C2293"/>
    <mergeCell ref="D2293:E2293"/>
    <mergeCell ref="F2293:H2293"/>
    <mergeCell ref="A2288:B2288"/>
    <mergeCell ref="C2288:E2288"/>
    <mergeCell ref="F2288:H2288"/>
    <mergeCell ref="A2289:H2289"/>
    <mergeCell ref="A2290:H2290"/>
    <mergeCell ref="C2269:H2269"/>
    <mergeCell ref="C2270:H2270"/>
    <mergeCell ref="E2271:H2271"/>
    <mergeCell ref="C2286:H2286"/>
    <mergeCell ref="A2287:B2287"/>
    <mergeCell ref="C2287:E2287"/>
    <mergeCell ref="F2287:H2287"/>
    <mergeCell ref="A2266:C2266"/>
    <mergeCell ref="D2266:E2266"/>
    <mergeCell ref="F2266:H2266"/>
    <mergeCell ref="A2267:H2267"/>
    <mergeCell ref="C2268:H2268"/>
    <mergeCell ref="B2264:C2264"/>
    <mergeCell ref="D2264:E2265"/>
    <mergeCell ref="F2264:H2264"/>
    <mergeCell ref="B2265:C2265"/>
    <mergeCell ref="F2265:H2265"/>
    <mergeCell ref="B2262:C2262"/>
    <mergeCell ref="E2262:F2262"/>
    <mergeCell ref="G2262:H2262"/>
    <mergeCell ref="B2263:C2263"/>
    <mergeCell ref="D2263:E2263"/>
    <mergeCell ref="F2263:H2263"/>
    <mergeCell ref="B2259:E2259"/>
    <mergeCell ref="F2259:H2259"/>
    <mergeCell ref="B2260:C2260"/>
    <mergeCell ref="D2260:H2260"/>
    <mergeCell ref="B2261:C2261"/>
    <mergeCell ref="D2261:H2261"/>
    <mergeCell ref="B2256:C2256"/>
    <mergeCell ref="B2257:C2257"/>
    <mergeCell ref="D2257:H2257"/>
    <mergeCell ref="B2258:C2258"/>
    <mergeCell ref="D2258:H2258"/>
    <mergeCell ref="B2253:C2253"/>
    <mergeCell ref="D2253:H2253"/>
    <mergeCell ref="B2254:C2254"/>
    <mergeCell ref="D2254:H2254"/>
    <mergeCell ref="B2255:C2255"/>
    <mergeCell ref="D2255:H2255"/>
    <mergeCell ref="B2250:C2250"/>
    <mergeCell ref="D2250:H2250"/>
    <mergeCell ref="B2251:C2251"/>
    <mergeCell ref="F2251:H2251"/>
    <mergeCell ref="B2252:C2252"/>
    <mergeCell ref="D2252:H2252"/>
    <mergeCell ref="B2247:C2247"/>
    <mergeCell ref="G2247:H2247"/>
    <mergeCell ref="B2248:C2248"/>
    <mergeCell ref="D2248:H2248"/>
    <mergeCell ref="B2249:C2249"/>
    <mergeCell ref="D2249:E2249"/>
    <mergeCell ref="F2249:H2249"/>
    <mergeCell ref="A2244:B2244"/>
    <mergeCell ref="C2244:E2244"/>
    <mergeCell ref="F2244:H2244"/>
    <mergeCell ref="A2245:H2245"/>
    <mergeCell ref="A2246:H2246"/>
    <mergeCell ref="C2225:H2225"/>
    <mergeCell ref="C2226:H2226"/>
    <mergeCell ref="E2227:H2227"/>
    <mergeCell ref="C2242:H2242"/>
    <mergeCell ref="A2243:B2243"/>
    <mergeCell ref="C2243:E2243"/>
    <mergeCell ref="F2243:H2243"/>
    <mergeCell ref="A2222:C2222"/>
    <mergeCell ref="D2222:E2222"/>
    <mergeCell ref="F2222:H2222"/>
    <mergeCell ref="A2223:H2223"/>
    <mergeCell ref="C2224:H2224"/>
    <mergeCell ref="B2220:C2220"/>
    <mergeCell ref="D2220:E2221"/>
    <mergeCell ref="F2220:H2220"/>
    <mergeCell ref="B2221:C2221"/>
    <mergeCell ref="F2221:H2221"/>
    <mergeCell ref="B2218:C2218"/>
    <mergeCell ref="E2218:F2218"/>
    <mergeCell ref="G2218:H2218"/>
    <mergeCell ref="B2219:C2219"/>
    <mergeCell ref="D2219:E2219"/>
    <mergeCell ref="F2219:H2219"/>
    <mergeCell ref="B2215:E2215"/>
    <mergeCell ref="F2215:H2215"/>
    <mergeCell ref="B2216:C2216"/>
    <mergeCell ref="D2216:H2216"/>
    <mergeCell ref="B2217:C2217"/>
    <mergeCell ref="D2217:H2217"/>
    <mergeCell ref="B2212:C2212"/>
    <mergeCell ref="B2213:C2213"/>
    <mergeCell ref="D2213:H2213"/>
    <mergeCell ref="B2214:C2214"/>
    <mergeCell ref="D2214:H2214"/>
    <mergeCell ref="B2209:C2209"/>
    <mergeCell ref="D2209:H2209"/>
    <mergeCell ref="B2210:C2210"/>
    <mergeCell ref="D2210:H2210"/>
    <mergeCell ref="B2211:C2211"/>
    <mergeCell ref="D2211:H2211"/>
    <mergeCell ref="B2206:C2206"/>
    <mergeCell ref="D2206:H2206"/>
    <mergeCell ref="B2207:C2207"/>
    <mergeCell ref="F2207:H2207"/>
    <mergeCell ref="B2208:C2208"/>
    <mergeCell ref="D2208:H2208"/>
    <mergeCell ref="B2203:C2203"/>
    <mergeCell ref="G2203:H2203"/>
    <mergeCell ref="B2204:C2204"/>
    <mergeCell ref="D2204:H2204"/>
    <mergeCell ref="B2205:C2205"/>
    <mergeCell ref="D2205:E2205"/>
    <mergeCell ref="F2205:H2205"/>
    <mergeCell ref="A2200:B2200"/>
    <mergeCell ref="C2200:E2200"/>
    <mergeCell ref="F2200:H2200"/>
    <mergeCell ref="A2201:H2201"/>
    <mergeCell ref="A2202:H2202"/>
    <mergeCell ref="C2181:H2181"/>
    <mergeCell ref="C2182:H2182"/>
    <mergeCell ref="E2183:H2183"/>
    <mergeCell ref="C2198:H2198"/>
    <mergeCell ref="A2199:B2199"/>
    <mergeCell ref="C2199:E2199"/>
    <mergeCell ref="F2199:H2199"/>
    <mergeCell ref="A2178:C2178"/>
    <mergeCell ref="D2178:E2178"/>
    <mergeCell ref="F2178:H2178"/>
    <mergeCell ref="A2179:H2179"/>
    <mergeCell ref="C2180:H2180"/>
    <mergeCell ref="B2176:C2176"/>
    <mergeCell ref="D2176:E2177"/>
    <mergeCell ref="F2176:H2176"/>
    <mergeCell ref="B2177:C2177"/>
    <mergeCell ref="F2177:H2177"/>
    <mergeCell ref="B2174:C2174"/>
    <mergeCell ref="E2174:F2174"/>
    <mergeCell ref="G2174:H2174"/>
    <mergeCell ref="B2175:C2175"/>
    <mergeCell ref="D2175:E2175"/>
    <mergeCell ref="F2175:H2175"/>
    <mergeCell ref="B2171:E2171"/>
    <mergeCell ref="F2171:H2171"/>
    <mergeCell ref="B2172:C2172"/>
    <mergeCell ref="D2172:H2172"/>
    <mergeCell ref="B2173:C2173"/>
    <mergeCell ref="D2173:H2173"/>
    <mergeCell ref="B2168:C2168"/>
    <mergeCell ref="B2169:C2169"/>
    <mergeCell ref="D2169:H2169"/>
    <mergeCell ref="B2170:C2170"/>
    <mergeCell ref="D2170:H2170"/>
    <mergeCell ref="B2165:C2165"/>
    <mergeCell ref="D2165:H2165"/>
    <mergeCell ref="B2166:C2166"/>
    <mergeCell ref="D2166:H2166"/>
    <mergeCell ref="B2167:C2167"/>
    <mergeCell ref="D2167:H2167"/>
    <mergeCell ref="B2162:C2162"/>
    <mergeCell ref="D2162:H2162"/>
    <mergeCell ref="B2163:C2163"/>
    <mergeCell ref="F2163:H2163"/>
    <mergeCell ref="B2164:C2164"/>
    <mergeCell ref="D2164:H2164"/>
    <mergeCell ref="B2159:C2159"/>
    <mergeCell ref="G2159:H2159"/>
    <mergeCell ref="B2160:C2160"/>
    <mergeCell ref="D2160:H2160"/>
    <mergeCell ref="B2161:C2161"/>
    <mergeCell ref="D2161:E2161"/>
    <mergeCell ref="F2161:H2161"/>
    <mergeCell ref="A2156:B2156"/>
    <mergeCell ref="C2156:E2156"/>
    <mergeCell ref="F2156:H2156"/>
    <mergeCell ref="A2157:H2157"/>
    <mergeCell ref="A2158:H2158"/>
    <mergeCell ref="C2137:H2137"/>
    <mergeCell ref="C2138:H2138"/>
    <mergeCell ref="E2139:H2139"/>
    <mergeCell ref="C2154:H2154"/>
    <mergeCell ref="A2155:B2155"/>
    <mergeCell ref="C2155:E2155"/>
    <mergeCell ref="F2155:H2155"/>
    <mergeCell ref="A2134:C2134"/>
    <mergeCell ref="D2134:E2134"/>
    <mergeCell ref="F2134:H2134"/>
    <mergeCell ref="A2135:H2135"/>
    <mergeCell ref="C2136:H2136"/>
    <mergeCell ref="B2132:C2132"/>
    <mergeCell ref="D2132:E2133"/>
    <mergeCell ref="F2132:H2132"/>
    <mergeCell ref="B2133:C2133"/>
    <mergeCell ref="F2133:H2133"/>
    <mergeCell ref="B2130:C2130"/>
    <mergeCell ref="E2130:F2130"/>
    <mergeCell ref="G2130:H2130"/>
    <mergeCell ref="B2131:C2131"/>
    <mergeCell ref="D2131:E2131"/>
    <mergeCell ref="F2131:H2131"/>
    <mergeCell ref="B2127:E2127"/>
    <mergeCell ref="F2127:H2127"/>
    <mergeCell ref="B2128:C2128"/>
    <mergeCell ref="D2128:H2128"/>
    <mergeCell ref="B2129:C2129"/>
    <mergeCell ref="D2129:H2129"/>
    <mergeCell ref="B2124:C2124"/>
    <mergeCell ref="B2125:C2125"/>
    <mergeCell ref="D2125:H2125"/>
    <mergeCell ref="B2126:C2126"/>
    <mergeCell ref="D2126:H2126"/>
    <mergeCell ref="B2121:C2121"/>
    <mergeCell ref="D2121:H2121"/>
    <mergeCell ref="B2122:C2122"/>
    <mergeCell ref="D2122:H2122"/>
    <mergeCell ref="B2123:C2123"/>
    <mergeCell ref="D2123:H2123"/>
    <mergeCell ref="B2118:C2118"/>
    <mergeCell ref="D2118:H2118"/>
    <mergeCell ref="B2119:C2119"/>
    <mergeCell ref="F2119:H2119"/>
    <mergeCell ref="B2120:C2120"/>
    <mergeCell ref="D2120:H2120"/>
    <mergeCell ref="B2115:C2115"/>
    <mergeCell ref="G2115:H2115"/>
    <mergeCell ref="B2116:C2116"/>
    <mergeCell ref="D2116:H2116"/>
    <mergeCell ref="B2117:C2117"/>
    <mergeCell ref="D2117:E2117"/>
    <mergeCell ref="F2117:H2117"/>
    <mergeCell ref="A2112:B2112"/>
    <mergeCell ref="C2112:E2112"/>
    <mergeCell ref="F2112:H2112"/>
    <mergeCell ref="A2113:H2113"/>
    <mergeCell ref="A2114:H2114"/>
    <mergeCell ref="C2093:H2093"/>
    <mergeCell ref="C2094:H2094"/>
    <mergeCell ref="E2095:H2095"/>
    <mergeCell ref="C2110:H2110"/>
    <mergeCell ref="A2111:B2111"/>
    <mergeCell ref="C2111:E2111"/>
    <mergeCell ref="F2111:H2111"/>
    <mergeCell ref="A2090:C2090"/>
    <mergeCell ref="D2090:E2090"/>
    <mergeCell ref="F2090:H2090"/>
    <mergeCell ref="A2091:H2091"/>
    <mergeCell ref="C2092:H2092"/>
    <mergeCell ref="B2088:C2088"/>
    <mergeCell ref="D2088:E2089"/>
    <mergeCell ref="F2088:H2088"/>
    <mergeCell ref="B2089:C2089"/>
    <mergeCell ref="F2089:H2089"/>
    <mergeCell ref="B2086:C2086"/>
    <mergeCell ref="E2086:F2086"/>
    <mergeCell ref="G2086:H2086"/>
    <mergeCell ref="B2087:C2087"/>
    <mergeCell ref="D2087:E2087"/>
    <mergeCell ref="F2087:H2087"/>
    <mergeCell ref="B2083:E2083"/>
    <mergeCell ref="F2083:H2083"/>
    <mergeCell ref="B2084:C2084"/>
    <mergeCell ref="D2084:H2084"/>
    <mergeCell ref="B2085:C2085"/>
    <mergeCell ref="D2085:H2085"/>
    <mergeCell ref="B2080:C2080"/>
    <mergeCell ref="B2081:C2081"/>
    <mergeCell ref="D2081:H2081"/>
    <mergeCell ref="B2082:C2082"/>
    <mergeCell ref="D2082:H2082"/>
    <mergeCell ref="B2077:C2077"/>
    <mergeCell ref="D2077:H2077"/>
    <mergeCell ref="B2078:C2078"/>
    <mergeCell ref="D2078:H2078"/>
    <mergeCell ref="B2079:C2079"/>
    <mergeCell ref="D2079:H2079"/>
    <mergeCell ref="B2074:C2074"/>
    <mergeCell ref="D2074:H2074"/>
    <mergeCell ref="B2075:C2075"/>
    <mergeCell ref="F2075:H2075"/>
    <mergeCell ref="B2076:C2076"/>
    <mergeCell ref="D2076:H2076"/>
    <mergeCell ref="B2071:C2071"/>
    <mergeCell ref="G2071:H2071"/>
    <mergeCell ref="B2072:C2072"/>
    <mergeCell ref="D2072:H2072"/>
    <mergeCell ref="B2073:C2073"/>
    <mergeCell ref="D2073:E2073"/>
    <mergeCell ref="F2073:H2073"/>
    <mergeCell ref="A2068:B2068"/>
    <mergeCell ref="C2068:E2068"/>
    <mergeCell ref="F2068:H2068"/>
    <mergeCell ref="A2069:H2069"/>
    <mergeCell ref="A2070:H2070"/>
    <mergeCell ref="C2049:H2049"/>
    <mergeCell ref="C2050:H2050"/>
    <mergeCell ref="E2051:H2051"/>
    <mergeCell ref="C2066:H2066"/>
    <mergeCell ref="A2067:B2067"/>
    <mergeCell ref="C2067:E2067"/>
    <mergeCell ref="F2067:H2067"/>
    <mergeCell ref="A2046:C2046"/>
    <mergeCell ref="D2046:E2046"/>
    <mergeCell ref="F2046:H2046"/>
    <mergeCell ref="A2047:H2047"/>
    <mergeCell ref="C2048:H2048"/>
    <mergeCell ref="B2044:C2044"/>
    <mergeCell ref="D2044:E2045"/>
    <mergeCell ref="F2044:H2044"/>
    <mergeCell ref="B2045:C2045"/>
    <mergeCell ref="F2045:H2045"/>
    <mergeCell ref="B2042:C2042"/>
    <mergeCell ref="E2042:F2042"/>
    <mergeCell ref="G2042:H2042"/>
    <mergeCell ref="B2043:C2043"/>
    <mergeCell ref="D2043:E2043"/>
    <mergeCell ref="F2043:H2043"/>
    <mergeCell ref="B2039:E2039"/>
    <mergeCell ref="F2039:H2039"/>
    <mergeCell ref="B2040:C2040"/>
    <mergeCell ref="D2040:H2040"/>
    <mergeCell ref="B2041:C2041"/>
    <mergeCell ref="D2041:H2041"/>
    <mergeCell ref="B2036:C2036"/>
    <mergeCell ref="B2037:C2037"/>
    <mergeCell ref="D2037:H2037"/>
    <mergeCell ref="B2038:C2038"/>
    <mergeCell ref="D2038:H2038"/>
    <mergeCell ref="B2033:C2033"/>
    <mergeCell ref="D2033:H2033"/>
    <mergeCell ref="B2034:C2034"/>
    <mergeCell ref="D2034:H2034"/>
    <mergeCell ref="B2035:C2035"/>
    <mergeCell ref="D2035:H2035"/>
    <mergeCell ref="B2030:C2030"/>
    <mergeCell ref="D2030:H2030"/>
    <mergeCell ref="B2031:C2031"/>
    <mergeCell ref="F2031:H2031"/>
    <mergeCell ref="B2032:C2032"/>
    <mergeCell ref="D2032:H2032"/>
    <mergeCell ref="B2027:C2027"/>
    <mergeCell ref="G2027:H2027"/>
    <mergeCell ref="B2028:C2028"/>
    <mergeCell ref="D2028:H2028"/>
    <mergeCell ref="B2029:C2029"/>
    <mergeCell ref="D2029:E2029"/>
    <mergeCell ref="F2029:H2029"/>
    <mergeCell ref="A2024:B2024"/>
    <mergeCell ref="C2024:E2024"/>
    <mergeCell ref="F2024:H2024"/>
    <mergeCell ref="A2025:H2025"/>
    <mergeCell ref="A2026:H2026"/>
    <mergeCell ref="C2005:H2005"/>
    <mergeCell ref="C2006:H2006"/>
    <mergeCell ref="E2007:H2007"/>
    <mergeCell ref="C2022:H2022"/>
    <mergeCell ref="A2023:B2023"/>
    <mergeCell ref="C2023:E2023"/>
    <mergeCell ref="F2023:H2023"/>
    <mergeCell ref="A2002:C2002"/>
    <mergeCell ref="D2002:E2002"/>
    <mergeCell ref="F2002:H2002"/>
    <mergeCell ref="A2003:H2003"/>
    <mergeCell ref="C2004:H2004"/>
    <mergeCell ref="B2000:C2000"/>
    <mergeCell ref="D2000:E2001"/>
    <mergeCell ref="F2000:H2000"/>
    <mergeCell ref="B2001:C2001"/>
    <mergeCell ref="F2001:H2001"/>
    <mergeCell ref="B1998:C1998"/>
    <mergeCell ref="E1998:F1998"/>
    <mergeCell ref="G1998:H1998"/>
    <mergeCell ref="B1999:C1999"/>
    <mergeCell ref="D1999:E1999"/>
    <mergeCell ref="F1999:H1999"/>
    <mergeCell ref="B1995:E1995"/>
    <mergeCell ref="F1995:H1995"/>
    <mergeCell ref="B1996:C1996"/>
    <mergeCell ref="D1996:H1996"/>
    <mergeCell ref="B1997:C1997"/>
    <mergeCell ref="D1997:H1997"/>
    <mergeCell ref="B1992:C1992"/>
    <mergeCell ref="B1993:C1993"/>
    <mergeCell ref="D1993:H1993"/>
    <mergeCell ref="B1994:C1994"/>
    <mergeCell ref="D1994:H1994"/>
    <mergeCell ref="B1989:C1989"/>
    <mergeCell ref="D1989:H1989"/>
    <mergeCell ref="B1990:C1990"/>
    <mergeCell ref="D1990:H1990"/>
    <mergeCell ref="B1991:C1991"/>
    <mergeCell ref="D1991:H1991"/>
    <mergeCell ref="B1986:C1986"/>
    <mergeCell ref="D1986:H1986"/>
    <mergeCell ref="B1987:C1987"/>
    <mergeCell ref="F1987:H1987"/>
    <mergeCell ref="B1988:C1988"/>
    <mergeCell ref="D1988:H1988"/>
    <mergeCell ref="B1983:C1983"/>
    <mergeCell ref="G1983:H1983"/>
    <mergeCell ref="B1984:C1984"/>
    <mergeCell ref="D1984:H1984"/>
    <mergeCell ref="B1985:C1985"/>
    <mergeCell ref="D1985:E1985"/>
    <mergeCell ref="F1985:H1985"/>
    <mergeCell ref="A1980:B1980"/>
    <mergeCell ref="C1980:E1980"/>
    <mergeCell ref="F1980:H1980"/>
    <mergeCell ref="A1981:H1981"/>
    <mergeCell ref="A1982:H1982"/>
    <mergeCell ref="C1961:H1961"/>
    <mergeCell ref="C1962:H1962"/>
    <mergeCell ref="E1963:H1963"/>
    <mergeCell ref="C1978:H1978"/>
    <mergeCell ref="A1979:B1979"/>
    <mergeCell ref="C1979:E1979"/>
    <mergeCell ref="F1979:H1979"/>
    <mergeCell ref="A1958:C1958"/>
    <mergeCell ref="D1958:E1958"/>
    <mergeCell ref="F1958:H1958"/>
    <mergeCell ref="A1959:H1959"/>
    <mergeCell ref="C1960:H1960"/>
    <mergeCell ref="B1956:C1956"/>
    <mergeCell ref="D1956:E1957"/>
    <mergeCell ref="F1956:H1956"/>
    <mergeCell ref="B1957:C1957"/>
    <mergeCell ref="F1957:H1957"/>
    <mergeCell ref="B1954:C1954"/>
    <mergeCell ref="E1954:F1954"/>
    <mergeCell ref="G1954:H1954"/>
    <mergeCell ref="B1955:C1955"/>
    <mergeCell ref="D1955:E1955"/>
    <mergeCell ref="F1955:H1955"/>
    <mergeCell ref="B1951:E1951"/>
    <mergeCell ref="F1951:H1951"/>
    <mergeCell ref="B1952:C1952"/>
    <mergeCell ref="D1952:H1952"/>
    <mergeCell ref="B1953:C1953"/>
    <mergeCell ref="D1953:H1953"/>
    <mergeCell ref="B1948:C1948"/>
    <mergeCell ref="B1949:C1949"/>
    <mergeCell ref="D1949:H1949"/>
    <mergeCell ref="B1950:C1950"/>
    <mergeCell ref="D1950:H1950"/>
    <mergeCell ref="B1945:C1945"/>
    <mergeCell ref="D1945:H1945"/>
    <mergeCell ref="B1946:C1946"/>
    <mergeCell ref="D1946:H1946"/>
    <mergeCell ref="B1947:C1947"/>
    <mergeCell ref="D1947:H1947"/>
    <mergeCell ref="B1942:C1942"/>
    <mergeCell ref="D1942:H1942"/>
    <mergeCell ref="B1943:C1943"/>
    <mergeCell ref="F1943:H1943"/>
    <mergeCell ref="B1944:C1944"/>
    <mergeCell ref="D1944:H1944"/>
    <mergeCell ref="B1939:C1939"/>
    <mergeCell ref="G1939:H1939"/>
    <mergeCell ref="B1940:C1940"/>
    <mergeCell ref="D1940:H1940"/>
    <mergeCell ref="B1941:C1941"/>
    <mergeCell ref="D1941:E1941"/>
    <mergeCell ref="F1941:H1941"/>
    <mergeCell ref="A1936:B1936"/>
    <mergeCell ref="C1936:E1936"/>
    <mergeCell ref="F1936:H1936"/>
    <mergeCell ref="A1937:H1937"/>
    <mergeCell ref="A1938:H1938"/>
    <mergeCell ref="C1917:H1917"/>
    <mergeCell ref="C1918:H1918"/>
    <mergeCell ref="E1919:H1919"/>
    <mergeCell ref="C1934:H1934"/>
    <mergeCell ref="A1935:B1935"/>
    <mergeCell ref="C1935:E1935"/>
    <mergeCell ref="F1935:H1935"/>
    <mergeCell ref="A1914:C1914"/>
    <mergeCell ref="D1914:E1914"/>
    <mergeCell ref="F1914:H1914"/>
    <mergeCell ref="A1915:H1915"/>
    <mergeCell ref="C1916:H1916"/>
    <mergeCell ref="B1912:C1912"/>
    <mergeCell ref="D1912:E1913"/>
    <mergeCell ref="F1912:H1912"/>
    <mergeCell ref="B1913:C1913"/>
    <mergeCell ref="F1913:H1913"/>
    <mergeCell ref="B1910:C1910"/>
    <mergeCell ref="E1910:F1910"/>
    <mergeCell ref="G1910:H1910"/>
    <mergeCell ref="B1911:C1911"/>
    <mergeCell ref="D1911:E1911"/>
    <mergeCell ref="F1911:H1911"/>
    <mergeCell ref="B1907:E1907"/>
    <mergeCell ref="F1907:H1907"/>
    <mergeCell ref="B1908:C1908"/>
    <mergeCell ref="D1908:H1908"/>
    <mergeCell ref="B1909:C1909"/>
    <mergeCell ref="D1909:H1909"/>
    <mergeCell ref="B1904:C1904"/>
    <mergeCell ref="B1905:C1905"/>
    <mergeCell ref="D1905:H1905"/>
    <mergeCell ref="B1906:C1906"/>
    <mergeCell ref="D1906:H1906"/>
    <mergeCell ref="B1901:C1901"/>
    <mergeCell ref="D1901:H1901"/>
    <mergeCell ref="B1902:C1902"/>
    <mergeCell ref="D1902:H1902"/>
    <mergeCell ref="B1903:C1903"/>
    <mergeCell ref="D1903:H1903"/>
    <mergeCell ref="B1898:C1898"/>
    <mergeCell ref="D1898:H1898"/>
    <mergeCell ref="B1899:C1899"/>
    <mergeCell ref="F1899:H1899"/>
    <mergeCell ref="B1900:C1900"/>
    <mergeCell ref="D1900:H1900"/>
    <mergeCell ref="B1895:C1895"/>
    <mergeCell ref="G1895:H1895"/>
    <mergeCell ref="B1896:C1896"/>
    <mergeCell ref="D1896:H1896"/>
    <mergeCell ref="B1897:C1897"/>
    <mergeCell ref="D1897:E1897"/>
    <mergeCell ref="F1897:H1897"/>
    <mergeCell ref="A1892:B1892"/>
    <mergeCell ref="C1892:E1892"/>
    <mergeCell ref="F1892:H1892"/>
    <mergeCell ref="A1893:H1893"/>
    <mergeCell ref="A1894:H1894"/>
    <mergeCell ref="C1873:H1873"/>
    <mergeCell ref="C1874:H1874"/>
    <mergeCell ref="E1875:H1875"/>
    <mergeCell ref="C1890:H1890"/>
    <mergeCell ref="A1891:B1891"/>
    <mergeCell ref="C1891:E1891"/>
    <mergeCell ref="F1891:H1891"/>
    <mergeCell ref="A1870:C1870"/>
    <mergeCell ref="D1870:E1870"/>
    <mergeCell ref="F1870:H1870"/>
    <mergeCell ref="A1871:H1871"/>
    <mergeCell ref="C1872:H1872"/>
    <mergeCell ref="B1868:C1868"/>
    <mergeCell ref="D1868:E1869"/>
    <mergeCell ref="F1868:H1868"/>
    <mergeCell ref="B1869:C1869"/>
    <mergeCell ref="F1869:H1869"/>
    <mergeCell ref="B1866:C1866"/>
    <mergeCell ref="E1866:F1866"/>
    <mergeCell ref="G1866:H1866"/>
    <mergeCell ref="B1867:C1867"/>
    <mergeCell ref="D1867:E1867"/>
    <mergeCell ref="F1867:H1867"/>
    <mergeCell ref="B1863:E1863"/>
    <mergeCell ref="F1863:H1863"/>
    <mergeCell ref="B1864:C1864"/>
    <mergeCell ref="D1864:H1864"/>
    <mergeCell ref="B1865:C1865"/>
    <mergeCell ref="D1865:H1865"/>
    <mergeCell ref="B1860:C1860"/>
    <mergeCell ref="B1861:C1861"/>
    <mergeCell ref="D1861:H1861"/>
    <mergeCell ref="B1862:C1862"/>
    <mergeCell ref="D1862:H1862"/>
    <mergeCell ref="B1857:C1857"/>
    <mergeCell ref="D1857:H1857"/>
    <mergeCell ref="B1858:C1858"/>
    <mergeCell ref="D1858:H1858"/>
    <mergeCell ref="B1859:C1859"/>
    <mergeCell ref="D1859:H1859"/>
    <mergeCell ref="B1854:C1854"/>
    <mergeCell ref="D1854:H1854"/>
    <mergeCell ref="B1855:C1855"/>
    <mergeCell ref="F1855:H1855"/>
    <mergeCell ref="B1856:C1856"/>
    <mergeCell ref="D1856:H1856"/>
    <mergeCell ref="B1851:C1851"/>
    <mergeCell ref="G1851:H1851"/>
    <mergeCell ref="B1852:C1852"/>
    <mergeCell ref="D1852:H1852"/>
    <mergeCell ref="B1853:C1853"/>
    <mergeCell ref="D1853:E1853"/>
    <mergeCell ref="F1853:H1853"/>
    <mergeCell ref="A1848:B1848"/>
    <mergeCell ref="C1848:E1848"/>
    <mergeCell ref="F1848:H1848"/>
    <mergeCell ref="A1849:H1849"/>
    <mergeCell ref="A1850:H1850"/>
    <mergeCell ref="C1829:H1829"/>
    <mergeCell ref="C1830:H1830"/>
    <mergeCell ref="E1831:H1831"/>
    <mergeCell ref="C1846:H1846"/>
    <mergeCell ref="A1847:B1847"/>
    <mergeCell ref="C1847:E1847"/>
    <mergeCell ref="F1847:H1847"/>
    <mergeCell ref="A1826:C1826"/>
    <mergeCell ref="D1826:E1826"/>
    <mergeCell ref="F1826:H1826"/>
    <mergeCell ref="A1827:H1827"/>
    <mergeCell ref="C1828:H1828"/>
    <mergeCell ref="B1824:C1824"/>
    <mergeCell ref="D1824:E1825"/>
    <mergeCell ref="F1824:H1824"/>
    <mergeCell ref="B1825:C1825"/>
    <mergeCell ref="F1825:H1825"/>
    <mergeCell ref="B1822:C1822"/>
    <mergeCell ref="E1822:F1822"/>
    <mergeCell ref="G1822:H1822"/>
    <mergeCell ref="B1823:C1823"/>
    <mergeCell ref="D1823:E1823"/>
    <mergeCell ref="F1823:H1823"/>
    <mergeCell ref="B1819:E1819"/>
    <mergeCell ref="F1819:H1819"/>
    <mergeCell ref="B1820:C1820"/>
    <mergeCell ref="D1820:H1820"/>
    <mergeCell ref="B1821:C1821"/>
    <mergeCell ref="D1821:H1821"/>
    <mergeCell ref="B1816:C1816"/>
    <mergeCell ref="B1817:C1817"/>
    <mergeCell ref="D1817:H1817"/>
    <mergeCell ref="B1818:C1818"/>
    <mergeCell ref="D1818:H1818"/>
    <mergeCell ref="B1813:C1813"/>
    <mergeCell ref="D1813:H1813"/>
    <mergeCell ref="B1814:C1814"/>
    <mergeCell ref="D1814:H1814"/>
    <mergeCell ref="B1815:C1815"/>
    <mergeCell ref="D1815:H1815"/>
    <mergeCell ref="B1810:C1810"/>
    <mergeCell ref="D1810:H1810"/>
    <mergeCell ref="B1811:C1811"/>
    <mergeCell ref="F1811:H1811"/>
    <mergeCell ref="B1812:C1812"/>
    <mergeCell ref="D1812:H1812"/>
    <mergeCell ref="B1807:C1807"/>
    <mergeCell ref="G1807:H1807"/>
    <mergeCell ref="B1808:C1808"/>
    <mergeCell ref="D1808:H1808"/>
    <mergeCell ref="B1809:C1809"/>
    <mergeCell ref="D1809:E1809"/>
    <mergeCell ref="F1809:H1809"/>
    <mergeCell ref="A1804:B1804"/>
    <mergeCell ref="C1804:E1804"/>
    <mergeCell ref="F1804:H1804"/>
    <mergeCell ref="A1805:H1805"/>
    <mergeCell ref="A1806:H1806"/>
    <mergeCell ref="C1785:H1785"/>
    <mergeCell ref="C1786:H1786"/>
    <mergeCell ref="E1787:H1787"/>
    <mergeCell ref="C1802:H1802"/>
    <mergeCell ref="A1803:B1803"/>
    <mergeCell ref="C1803:E1803"/>
    <mergeCell ref="F1803:H1803"/>
    <mergeCell ref="A1782:C1782"/>
    <mergeCell ref="D1782:E1782"/>
    <mergeCell ref="F1782:H1782"/>
    <mergeCell ref="A1783:H1783"/>
    <mergeCell ref="C1784:H1784"/>
    <mergeCell ref="B1780:C1780"/>
    <mergeCell ref="D1780:E1781"/>
    <mergeCell ref="F1780:H1780"/>
    <mergeCell ref="B1781:C1781"/>
    <mergeCell ref="F1781:H1781"/>
    <mergeCell ref="B1778:C1778"/>
    <mergeCell ref="E1778:F1778"/>
    <mergeCell ref="G1778:H1778"/>
    <mergeCell ref="B1779:C1779"/>
    <mergeCell ref="D1779:E1779"/>
    <mergeCell ref="F1779:H1779"/>
    <mergeCell ref="B1775:E1775"/>
    <mergeCell ref="F1775:H1775"/>
    <mergeCell ref="B1776:C1776"/>
    <mergeCell ref="D1776:H1776"/>
    <mergeCell ref="B1777:C1777"/>
    <mergeCell ref="D1777:H1777"/>
    <mergeCell ref="B1772:C1772"/>
    <mergeCell ref="B1773:C1773"/>
    <mergeCell ref="D1773:H1773"/>
    <mergeCell ref="B1774:C1774"/>
    <mergeCell ref="D1774:H1774"/>
    <mergeCell ref="B1769:C1769"/>
    <mergeCell ref="D1769:H1769"/>
    <mergeCell ref="B1770:C1770"/>
    <mergeCell ref="D1770:H1770"/>
    <mergeCell ref="B1771:C1771"/>
    <mergeCell ref="D1771:H1771"/>
    <mergeCell ref="B1766:C1766"/>
    <mergeCell ref="D1766:H1766"/>
    <mergeCell ref="B1767:C1767"/>
    <mergeCell ref="F1767:H1767"/>
    <mergeCell ref="B1768:C1768"/>
    <mergeCell ref="D1768:H1768"/>
    <mergeCell ref="B1763:C1763"/>
    <mergeCell ref="G1763:H1763"/>
    <mergeCell ref="B1764:C1764"/>
    <mergeCell ref="D1764:H1764"/>
    <mergeCell ref="B1765:C1765"/>
    <mergeCell ref="D1765:E1765"/>
    <mergeCell ref="F1765:H1765"/>
    <mergeCell ref="A1760:B1760"/>
    <mergeCell ref="C1760:E1760"/>
    <mergeCell ref="F1760:H1760"/>
    <mergeCell ref="A1761:H1761"/>
    <mergeCell ref="A1762:H1762"/>
    <mergeCell ref="C1741:H1741"/>
    <mergeCell ref="C1742:H1742"/>
    <mergeCell ref="E1743:H1743"/>
    <mergeCell ref="C1758:H1758"/>
    <mergeCell ref="A1759:B1759"/>
    <mergeCell ref="C1759:E1759"/>
    <mergeCell ref="F1759:H1759"/>
    <mergeCell ref="A1738:C1738"/>
    <mergeCell ref="D1738:E1738"/>
    <mergeCell ref="F1738:H1738"/>
    <mergeCell ref="A1739:H1739"/>
    <mergeCell ref="C1740:H1740"/>
    <mergeCell ref="B1736:C1736"/>
    <mergeCell ref="D1736:E1737"/>
    <mergeCell ref="F1736:H1736"/>
    <mergeCell ref="B1737:C1737"/>
    <mergeCell ref="F1737:H1737"/>
    <mergeCell ref="B1734:C1734"/>
    <mergeCell ref="E1734:F1734"/>
    <mergeCell ref="G1734:H1734"/>
    <mergeCell ref="B1735:C1735"/>
    <mergeCell ref="D1735:E1735"/>
    <mergeCell ref="F1735:H1735"/>
    <mergeCell ref="B1731:E1731"/>
    <mergeCell ref="F1731:H1731"/>
    <mergeCell ref="B1732:C1732"/>
    <mergeCell ref="D1732:H1732"/>
    <mergeCell ref="B1733:C1733"/>
    <mergeCell ref="D1733:H1733"/>
    <mergeCell ref="B1728:C1728"/>
    <mergeCell ref="B1729:C1729"/>
    <mergeCell ref="D1729:H1729"/>
    <mergeCell ref="B1730:C1730"/>
    <mergeCell ref="D1730:H1730"/>
    <mergeCell ref="B1725:C1725"/>
    <mergeCell ref="D1725:H1725"/>
    <mergeCell ref="B1726:C1726"/>
    <mergeCell ref="D1726:H1726"/>
    <mergeCell ref="B1727:C1727"/>
    <mergeCell ref="D1727:H1727"/>
    <mergeCell ref="B1722:C1722"/>
    <mergeCell ref="D1722:H1722"/>
    <mergeCell ref="B1723:C1723"/>
    <mergeCell ref="F1723:H1723"/>
    <mergeCell ref="B1724:C1724"/>
    <mergeCell ref="D1724:H1724"/>
    <mergeCell ref="B1719:C1719"/>
    <mergeCell ref="G1719:H1719"/>
    <mergeCell ref="B1720:C1720"/>
    <mergeCell ref="D1720:H1720"/>
    <mergeCell ref="B1721:C1721"/>
    <mergeCell ref="D1721:E1721"/>
    <mergeCell ref="F1721:H1721"/>
    <mergeCell ref="A1716:B1716"/>
    <mergeCell ref="C1716:E1716"/>
    <mergeCell ref="F1716:H1716"/>
    <mergeCell ref="A1717:H1717"/>
    <mergeCell ref="A1718:H1718"/>
    <mergeCell ref="C1697:H1697"/>
    <mergeCell ref="C1698:H1698"/>
    <mergeCell ref="E1699:H1699"/>
    <mergeCell ref="C1714:H1714"/>
    <mergeCell ref="A1715:B1715"/>
    <mergeCell ref="C1715:E1715"/>
    <mergeCell ref="F1715:H1715"/>
    <mergeCell ref="A1694:C1694"/>
    <mergeCell ref="D1694:E1694"/>
    <mergeCell ref="F1694:H1694"/>
    <mergeCell ref="A1695:H1695"/>
    <mergeCell ref="C1696:H1696"/>
    <mergeCell ref="B1692:C1692"/>
    <mergeCell ref="D1692:E1693"/>
    <mergeCell ref="F1692:H1692"/>
    <mergeCell ref="B1693:C1693"/>
    <mergeCell ref="F1693:H1693"/>
    <mergeCell ref="B1690:C1690"/>
    <mergeCell ref="E1690:F1690"/>
    <mergeCell ref="G1690:H1690"/>
    <mergeCell ref="B1691:C1691"/>
    <mergeCell ref="D1691:E1691"/>
    <mergeCell ref="F1691:H1691"/>
    <mergeCell ref="B1687:E1687"/>
    <mergeCell ref="F1687:H1687"/>
    <mergeCell ref="B1688:C1688"/>
    <mergeCell ref="D1688:H1688"/>
    <mergeCell ref="B1689:C1689"/>
    <mergeCell ref="D1689:H1689"/>
    <mergeCell ref="B1684:C1684"/>
    <mergeCell ref="B1685:C1685"/>
    <mergeCell ref="D1685:H1685"/>
    <mergeCell ref="B1686:C1686"/>
    <mergeCell ref="D1686:H1686"/>
    <mergeCell ref="B1681:C1681"/>
    <mergeCell ref="D1681:H1681"/>
    <mergeCell ref="B1682:C1682"/>
    <mergeCell ref="D1682:H1682"/>
    <mergeCell ref="B1683:C1683"/>
    <mergeCell ref="D1683:H1683"/>
    <mergeCell ref="B1678:C1678"/>
    <mergeCell ref="D1678:H1678"/>
    <mergeCell ref="B1679:C1679"/>
    <mergeCell ref="F1679:H1679"/>
    <mergeCell ref="B1680:C1680"/>
    <mergeCell ref="D1680:H1680"/>
    <mergeCell ref="B1675:C1675"/>
    <mergeCell ref="G1675:H1675"/>
    <mergeCell ref="B1676:C1676"/>
    <mergeCell ref="D1676:H1676"/>
    <mergeCell ref="B1677:C1677"/>
    <mergeCell ref="D1677:E1677"/>
    <mergeCell ref="F1677:H1677"/>
    <mergeCell ref="A1672:B1672"/>
    <mergeCell ref="C1672:E1672"/>
    <mergeCell ref="F1672:H1672"/>
    <mergeCell ref="A1673:H1673"/>
    <mergeCell ref="A1674:H1674"/>
    <mergeCell ref="C1653:H1653"/>
    <mergeCell ref="C1654:H1654"/>
    <mergeCell ref="E1655:H1655"/>
    <mergeCell ref="C1670:H1670"/>
    <mergeCell ref="A1671:B1671"/>
    <mergeCell ref="C1671:E1671"/>
    <mergeCell ref="F1671:H1671"/>
    <mergeCell ref="A1650:C1650"/>
    <mergeCell ref="D1650:E1650"/>
    <mergeCell ref="F1650:H1650"/>
    <mergeCell ref="A1651:H1651"/>
    <mergeCell ref="C1652:H1652"/>
    <mergeCell ref="B1648:C1648"/>
    <mergeCell ref="D1648:E1649"/>
    <mergeCell ref="F1648:H1648"/>
    <mergeCell ref="B1649:C1649"/>
    <mergeCell ref="F1649:H1649"/>
    <mergeCell ref="B1646:C1646"/>
    <mergeCell ref="E1646:F1646"/>
    <mergeCell ref="G1646:H1646"/>
    <mergeCell ref="B1647:C1647"/>
    <mergeCell ref="D1647:E1647"/>
    <mergeCell ref="F1647:H1647"/>
    <mergeCell ref="B1643:E1643"/>
    <mergeCell ref="F1643:H1643"/>
    <mergeCell ref="B1644:C1644"/>
    <mergeCell ref="D1644:H1644"/>
    <mergeCell ref="B1645:C1645"/>
    <mergeCell ref="D1645:H1645"/>
    <mergeCell ref="B1640:C1640"/>
    <mergeCell ref="B1641:C1641"/>
    <mergeCell ref="D1641:H1641"/>
    <mergeCell ref="B1642:C1642"/>
    <mergeCell ref="D1642:H1642"/>
    <mergeCell ref="B1637:C1637"/>
    <mergeCell ref="D1637:H1637"/>
    <mergeCell ref="B1638:C1638"/>
    <mergeCell ref="D1638:H1638"/>
    <mergeCell ref="B1639:C1639"/>
    <mergeCell ref="D1639:H1639"/>
    <mergeCell ref="B1634:C1634"/>
    <mergeCell ref="D1634:H1634"/>
    <mergeCell ref="B1635:C1635"/>
    <mergeCell ref="F1635:H1635"/>
    <mergeCell ref="B1636:C1636"/>
    <mergeCell ref="D1636:H1636"/>
    <mergeCell ref="B1631:C1631"/>
    <mergeCell ref="G1631:H1631"/>
    <mergeCell ref="B1632:C1632"/>
    <mergeCell ref="D1632:H1632"/>
    <mergeCell ref="B1633:C1633"/>
    <mergeCell ref="D1633:E1633"/>
    <mergeCell ref="F1633:H1633"/>
    <mergeCell ref="A1628:B1628"/>
    <mergeCell ref="C1628:E1628"/>
    <mergeCell ref="F1628:H1628"/>
    <mergeCell ref="A1629:H1629"/>
    <mergeCell ref="A1630:H1630"/>
    <mergeCell ref="C1609:H1609"/>
    <mergeCell ref="C1610:H1610"/>
    <mergeCell ref="E1611:H1611"/>
    <mergeCell ref="C1626:H1626"/>
    <mergeCell ref="A1627:B1627"/>
    <mergeCell ref="C1627:E1627"/>
    <mergeCell ref="F1627:H1627"/>
    <mergeCell ref="A1606:C1606"/>
    <mergeCell ref="D1606:E1606"/>
    <mergeCell ref="F1606:H1606"/>
    <mergeCell ref="A1607:H1607"/>
    <mergeCell ref="C1608:H1608"/>
    <mergeCell ref="B1604:C1604"/>
    <mergeCell ref="D1604:E1605"/>
    <mergeCell ref="F1604:H1604"/>
    <mergeCell ref="B1605:C1605"/>
    <mergeCell ref="F1605:H1605"/>
    <mergeCell ref="B1602:C1602"/>
    <mergeCell ref="E1602:F1602"/>
    <mergeCell ref="G1602:H1602"/>
    <mergeCell ref="B1603:C1603"/>
    <mergeCell ref="D1603:E1603"/>
    <mergeCell ref="F1603:H1603"/>
    <mergeCell ref="B1599:E1599"/>
    <mergeCell ref="F1599:H1599"/>
    <mergeCell ref="B1600:C1600"/>
    <mergeCell ref="D1600:H1600"/>
    <mergeCell ref="B1601:C1601"/>
    <mergeCell ref="D1601:H1601"/>
    <mergeCell ref="B1596:C1596"/>
    <mergeCell ref="B1597:C1597"/>
    <mergeCell ref="D1597:H1597"/>
    <mergeCell ref="B1598:C1598"/>
    <mergeCell ref="D1598:H1598"/>
    <mergeCell ref="B1593:C1593"/>
    <mergeCell ref="D1593:H1593"/>
    <mergeCell ref="B1594:C1594"/>
    <mergeCell ref="D1594:H1594"/>
    <mergeCell ref="B1595:C1595"/>
    <mergeCell ref="D1595:H1595"/>
    <mergeCell ref="B1590:C1590"/>
    <mergeCell ref="D1590:H1590"/>
    <mergeCell ref="B1591:C1591"/>
    <mergeCell ref="F1591:H1591"/>
    <mergeCell ref="B1592:C1592"/>
    <mergeCell ref="D1592:H1592"/>
    <mergeCell ref="B1587:C1587"/>
    <mergeCell ref="G1587:H1587"/>
    <mergeCell ref="B1588:C1588"/>
    <mergeCell ref="D1588:H1588"/>
    <mergeCell ref="B1589:C1589"/>
    <mergeCell ref="D1589:E1589"/>
    <mergeCell ref="F1589:H1589"/>
    <mergeCell ref="A1584:B1584"/>
    <mergeCell ref="C1584:E1584"/>
    <mergeCell ref="F1584:H1584"/>
    <mergeCell ref="A1585:H1585"/>
    <mergeCell ref="A1586:H1586"/>
    <mergeCell ref="C1565:H1565"/>
    <mergeCell ref="C1566:H1566"/>
    <mergeCell ref="E1567:H1567"/>
    <mergeCell ref="C1582:H1582"/>
    <mergeCell ref="A1583:B1583"/>
    <mergeCell ref="C1583:E1583"/>
    <mergeCell ref="F1583:H1583"/>
    <mergeCell ref="A1562:C1562"/>
    <mergeCell ref="D1562:E1562"/>
    <mergeCell ref="F1562:H1562"/>
    <mergeCell ref="A1563:H1563"/>
    <mergeCell ref="C1564:H1564"/>
    <mergeCell ref="B1560:C1560"/>
    <mergeCell ref="D1560:E1561"/>
    <mergeCell ref="F1560:H1560"/>
    <mergeCell ref="B1561:C1561"/>
    <mergeCell ref="F1561:H1561"/>
    <mergeCell ref="B1558:C1558"/>
    <mergeCell ref="E1558:F1558"/>
    <mergeCell ref="G1558:H1558"/>
    <mergeCell ref="B1559:C1559"/>
    <mergeCell ref="D1559:E1559"/>
    <mergeCell ref="F1559:H1559"/>
    <mergeCell ref="B1555:E1555"/>
    <mergeCell ref="F1555:H1555"/>
    <mergeCell ref="B1556:C1556"/>
    <mergeCell ref="D1556:H1556"/>
    <mergeCell ref="B1557:C1557"/>
    <mergeCell ref="D1557:H1557"/>
    <mergeCell ref="B1552:C1552"/>
    <mergeCell ref="B1553:C1553"/>
    <mergeCell ref="D1553:H1553"/>
    <mergeCell ref="B1554:C1554"/>
    <mergeCell ref="D1554:H1554"/>
    <mergeCell ref="B1549:C1549"/>
    <mergeCell ref="D1549:H1549"/>
    <mergeCell ref="B1550:C1550"/>
    <mergeCell ref="D1550:H1550"/>
    <mergeCell ref="B1551:C1551"/>
    <mergeCell ref="D1551:H1551"/>
    <mergeCell ref="B1546:C1546"/>
    <mergeCell ref="D1546:H1546"/>
    <mergeCell ref="B1547:C1547"/>
    <mergeCell ref="F1547:H1547"/>
    <mergeCell ref="B1548:C1548"/>
    <mergeCell ref="D1548:H1548"/>
    <mergeCell ref="B1543:C1543"/>
    <mergeCell ref="G1543:H1543"/>
    <mergeCell ref="B1544:C1544"/>
    <mergeCell ref="D1544:H1544"/>
    <mergeCell ref="B1545:C1545"/>
    <mergeCell ref="D1545:E1545"/>
    <mergeCell ref="F1545:H1545"/>
    <mergeCell ref="A1540:B1540"/>
    <mergeCell ref="C1540:E1540"/>
    <mergeCell ref="F1540:H1540"/>
    <mergeCell ref="A1541:H1541"/>
    <mergeCell ref="A1542:H1542"/>
    <mergeCell ref="C1521:H1521"/>
    <mergeCell ref="C1522:H1522"/>
    <mergeCell ref="E1523:H1523"/>
    <mergeCell ref="C1538:H1538"/>
    <mergeCell ref="A1539:B1539"/>
    <mergeCell ref="C1539:E1539"/>
    <mergeCell ref="F1539:H1539"/>
    <mergeCell ref="A1518:C1518"/>
    <mergeCell ref="D1518:E1518"/>
    <mergeCell ref="F1518:H1518"/>
    <mergeCell ref="A1519:H1519"/>
    <mergeCell ref="C1520:H1520"/>
    <mergeCell ref="B1516:C1516"/>
    <mergeCell ref="D1516:E1517"/>
    <mergeCell ref="F1516:H1516"/>
    <mergeCell ref="B1517:C1517"/>
    <mergeCell ref="F1517:H1517"/>
    <mergeCell ref="B1514:C1514"/>
    <mergeCell ref="E1514:F1514"/>
    <mergeCell ref="G1514:H1514"/>
    <mergeCell ref="B1515:C1515"/>
    <mergeCell ref="D1515:E1515"/>
    <mergeCell ref="F1515:H1515"/>
    <mergeCell ref="B1511:E1511"/>
    <mergeCell ref="F1511:H1511"/>
    <mergeCell ref="B1512:C1512"/>
    <mergeCell ref="D1512:H1512"/>
    <mergeCell ref="B1513:C1513"/>
    <mergeCell ref="D1513:H1513"/>
    <mergeCell ref="B1508:C1508"/>
    <mergeCell ref="B1509:C1509"/>
    <mergeCell ref="D1509:H1509"/>
    <mergeCell ref="B1510:C1510"/>
    <mergeCell ref="D1510:H1510"/>
    <mergeCell ref="B1505:C1505"/>
    <mergeCell ref="D1505:H1505"/>
    <mergeCell ref="B1506:C1506"/>
    <mergeCell ref="D1506:H1506"/>
    <mergeCell ref="B1507:C1507"/>
    <mergeCell ref="D1507:H1507"/>
    <mergeCell ref="B1502:C1502"/>
    <mergeCell ref="D1502:H1502"/>
    <mergeCell ref="B1503:C1503"/>
    <mergeCell ref="F1503:H1503"/>
    <mergeCell ref="B1504:C1504"/>
    <mergeCell ref="D1504:H1504"/>
    <mergeCell ref="B1499:C1499"/>
    <mergeCell ref="G1499:H1499"/>
    <mergeCell ref="B1500:C1500"/>
    <mergeCell ref="D1500:H1500"/>
    <mergeCell ref="B1501:C1501"/>
    <mergeCell ref="D1501:E1501"/>
    <mergeCell ref="F1501:H1501"/>
    <mergeCell ref="A1496:B1496"/>
    <mergeCell ref="C1496:E1496"/>
    <mergeCell ref="F1496:H1496"/>
    <mergeCell ref="A1497:H1497"/>
    <mergeCell ref="A1498:H1498"/>
    <mergeCell ref="C1477:H1477"/>
    <mergeCell ref="C1478:H1478"/>
    <mergeCell ref="E1479:H1479"/>
    <mergeCell ref="C1494:H1494"/>
    <mergeCell ref="A1495:B1495"/>
    <mergeCell ref="C1495:E1495"/>
    <mergeCell ref="F1495:H1495"/>
    <mergeCell ref="A1474:C1474"/>
    <mergeCell ref="D1474:E1474"/>
    <mergeCell ref="F1474:H1474"/>
    <mergeCell ref="A1475:H1475"/>
    <mergeCell ref="C1476:H1476"/>
    <mergeCell ref="B1472:C1472"/>
    <mergeCell ref="D1472:E1473"/>
    <mergeCell ref="F1472:H1472"/>
    <mergeCell ref="B1473:C1473"/>
    <mergeCell ref="F1473:H1473"/>
    <mergeCell ref="B1470:C1470"/>
    <mergeCell ref="E1470:F1470"/>
    <mergeCell ref="G1470:H1470"/>
    <mergeCell ref="B1471:C1471"/>
    <mergeCell ref="D1471:E1471"/>
    <mergeCell ref="F1471:H1471"/>
    <mergeCell ref="B1467:E1467"/>
    <mergeCell ref="F1467:H1467"/>
    <mergeCell ref="B1468:C1468"/>
    <mergeCell ref="D1468:H1468"/>
    <mergeCell ref="B1469:C1469"/>
    <mergeCell ref="D1469:H1469"/>
    <mergeCell ref="B1464:C1464"/>
    <mergeCell ref="B1465:C1465"/>
    <mergeCell ref="D1465:H1465"/>
    <mergeCell ref="B1466:C1466"/>
    <mergeCell ref="D1466:H1466"/>
    <mergeCell ref="B1461:C1461"/>
    <mergeCell ref="D1461:H1461"/>
    <mergeCell ref="B1462:C1462"/>
    <mergeCell ref="D1462:H1462"/>
    <mergeCell ref="B1463:C1463"/>
    <mergeCell ref="D1463:H1463"/>
    <mergeCell ref="B1458:C1458"/>
    <mergeCell ref="D1458:H1458"/>
    <mergeCell ref="B1459:C1459"/>
    <mergeCell ref="F1459:H1459"/>
    <mergeCell ref="B1460:C1460"/>
    <mergeCell ref="D1460:H1460"/>
    <mergeCell ref="B1455:C1455"/>
    <mergeCell ref="G1455:H1455"/>
    <mergeCell ref="B1456:C1456"/>
    <mergeCell ref="D1456:H1456"/>
    <mergeCell ref="B1457:C1457"/>
    <mergeCell ref="D1457:E1457"/>
    <mergeCell ref="F1457:H1457"/>
    <mergeCell ref="A1452:B1452"/>
    <mergeCell ref="C1452:E1452"/>
    <mergeCell ref="F1452:H1452"/>
    <mergeCell ref="A1453:H1453"/>
    <mergeCell ref="A1454:H1454"/>
    <mergeCell ref="C1433:H1433"/>
    <mergeCell ref="C1434:H1434"/>
    <mergeCell ref="E1435:H1435"/>
    <mergeCell ref="C1450:H1450"/>
    <mergeCell ref="A1451:B1451"/>
    <mergeCell ref="C1451:E1451"/>
    <mergeCell ref="F1451:H1451"/>
    <mergeCell ref="A1430:C1430"/>
    <mergeCell ref="D1430:E1430"/>
    <mergeCell ref="F1430:H1430"/>
    <mergeCell ref="A1431:H1431"/>
    <mergeCell ref="C1432:H1432"/>
    <mergeCell ref="B1428:C1428"/>
    <mergeCell ref="D1428:E1429"/>
    <mergeCell ref="F1428:H1428"/>
    <mergeCell ref="B1429:C1429"/>
    <mergeCell ref="F1429:H1429"/>
    <mergeCell ref="B1426:C1426"/>
    <mergeCell ref="E1426:F1426"/>
    <mergeCell ref="G1426:H1426"/>
    <mergeCell ref="B1427:C1427"/>
    <mergeCell ref="D1427:E1427"/>
    <mergeCell ref="F1427:H1427"/>
    <mergeCell ref="B1423:E1423"/>
    <mergeCell ref="F1423:H1423"/>
    <mergeCell ref="B1424:C1424"/>
    <mergeCell ref="D1424:H1424"/>
    <mergeCell ref="B1425:C1425"/>
    <mergeCell ref="D1425:H1425"/>
    <mergeCell ref="B1420:C1420"/>
    <mergeCell ref="B1421:C1421"/>
    <mergeCell ref="D1421:H1421"/>
    <mergeCell ref="B1422:C1422"/>
    <mergeCell ref="D1422:H1422"/>
    <mergeCell ref="B1417:C1417"/>
    <mergeCell ref="D1417:H1417"/>
    <mergeCell ref="B1418:C1418"/>
    <mergeCell ref="D1418:H1418"/>
    <mergeCell ref="B1419:C1419"/>
    <mergeCell ref="D1419:H1419"/>
    <mergeCell ref="B1414:C1414"/>
    <mergeCell ref="D1414:H1414"/>
    <mergeCell ref="B1415:C1415"/>
    <mergeCell ref="F1415:H1415"/>
    <mergeCell ref="B1416:C1416"/>
    <mergeCell ref="D1416:H1416"/>
    <mergeCell ref="B1411:C1411"/>
    <mergeCell ref="G1411:H1411"/>
    <mergeCell ref="B1412:C1412"/>
    <mergeCell ref="D1412:H1412"/>
    <mergeCell ref="B1413:C1413"/>
    <mergeCell ref="D1413:E1413"/>
    <mergeCell ref="F1413:H1413"/>
    <mergeCell ref="A1408:B1408"/>
    <mergeCell ref="C1408:E1408"/>
    <mergeCell ref="F1408:H1408"/>
    <mergeCell ref="A1409:H1409"/>
    <mergeCell ref="A1410:H1410"/>
    <mergeCell ref="C1389:H1389"/>
    <mergeCell ref="C1390:H1390"/>
    <mergeCell ref="E1391:H1391"/>
    <mergeCell ref="C1406:H1406"/>
    <mergeCell ref="A1407:B1407"/>
    <mergeCell ref="C1407:E1407"/>
    <mergeCell ref="F1407:H1407"/>
    <mergeCell ref="A1386:C1386"/>
    <mergeCell ref="D1386:E1386"/>
    <mergeCell ref="F1386:H1386"/>
    <mergeCell ref="A1387:H1387"/>
    <mergeCell ref="C1388:H1388"/>
    <mergeCell ref="B1384:C1384"/>
    <mergeCell ref="D1384:E1385"/>
    <mergeCell ref="F1384:H1384"/>
    <mergeCell ref="B1385:C1385"/>
    <mergeCell ref="F1385:H1385"/>
    <mergeCell ref="B1382:C1382"/>
    <mergeCell ref="E1382:F1382"/>
    <mergeCell ref="G1382:H1382"/>
    <mergeCell ref="B1383:C1383"/>
    <mergeCell ref="D1383:E1383"/>
    <mergeCell ref="F1383:H1383"/>
    <mergeCell ref="B1379:E1379"/>
    <mergeCell ref="F1379:H1379"/>
    <mergeCell ref="B1380:C1380"/>
    <mergeCell ref="D1380:H1380"/>
    <mergeCell ref="B1381:C1381"/>
    <mergeCell ref="D1381:H1381"/>
    <mergeCell ref="B1376:C1376"/>
    <mergeCell ref="B1377:C1377"/>
    <mergeCell ref="D1377:H1377"/>
    <mergeCell ref="B1378:C1378"/>
    <mergeCell ref="D1378:H1378"/>
    <mergeCell ref="B1373:C1373"/>
    <mergeCell ref="D1373:H1373"/>
    <mergeCell ref="B1374:C1374"/>
    <mergeCell ref="D1374:H1374"/>
    <mergeCell ref="B1375:C1375"/>
    <mergeCell ref="D1375:H1375"/>
    <mergeCell ref="B1370:C1370"/>
    <mergeCell ref="D1370:H1370"/>
    <mergeCell ref="B1371:C1371"/>
    <mergeCell ref="F1371:H1371"/>
    <mergeCell ref="B1372:C1372"/>
    <mergeCell ref="D1372:H1372"/>
    <mergeCell ref="B1367:C1367"/>
    <mergeCell ref="G1367:H1367"/>
    <mergeCell ref="B1368:C1368"/>
    <mergeCell ref="D1368:H1368"/>
    <mergeCell ref="B1369:C1369"/>
    <mergeCell ref="D1369:E1369"/>
    <mergeCell ref="F1369:H1369"/>
    <mergeCell ref="A1364:B1364"/>
    <mergeCell ref="C1364:E1364"/>
    <mergeCell ref="F1364:H1364"/>
    <mergeCell ref="A1365:H1365"/>
    <mergeCell ref="A1366:H1366"/>
    <mergeCell ref="C1345:H1345"/>
    <mergeCell ref="C1346:H1346"/>
    <mergeCell ref="E1347:H1347"/>
    <mergeCell ref="C1362:H1362"/>
    <mergeCell ref="A1363:B1363"/>
    <mergeCell ref="C1363:E1363"/>
    <mergeCell ref="F1363:H1363"/>
    <mergeCell ref="A1342:C1342"/>
    <mergeCell ref="D1342:E1342"/>
    <mergeCell ref="F1342:H1342"/>
    <mergeCell ref="A1343:H1343"/>
    <mergeCell ref="C1344:H1344"/>
    <mergeCell ref="B1340:C1340"/>
    <mergeCell ref="D1340:E1341"/>
    <mergeCell ref="F1340:H1340"/>
    <mergeCell ref="B1341:C1341"/>
    <mergeCell ref="F1341:H1341"/>
    <mergeCell ref="B1338:C1338"/>
    <mergeCell ref="E1338:F1338"/>
    <mergeCell ref="G1338:H1338"/>
    <mergeCell ref="B1339:C1339"/>
    <mergeCell ref="D1339:E1339"/>
    <mergeCell ref="F1339:H1339"/>
    <mergeCell ref="B1335:E1335"/>
    <mergeCell ref="F1335:H1335"/>
    <mergeCell ref="B1336:C1336"/>
    <mergeCell ref="D1336:H1336"/>
    <mergeCell ref="B1337:C1337"/>
    <mergeCell ref="D1337:H1337"/>
    <mergeCell ref="B1332:C1332"/>
    <mergeCell ref="B1333:C1333"/>
    <mergeCell ref="D1333:H1333"/>
    <mergeCell ref="B1334:C1334"/>
    <mergeCell ref="D1334:H1334"/>
    <mergeCell ref="B1329:C1329"/>
    <mergeCell ref="D1329:H1329"/>
    <mergeCell ref="B1330:C1330"/>
    <mergeCell ref="D1330:H1330"/>
    <mergeCell ref="B1331:C1331"/>
    <mergeCell ref="D1331:H1331"/>
    <mergeCell ref="B1326:C1326"/>
    <mergeCell ref="D1326:H1326"/>
    <mergeCell ref="B1327:C1327"/>
    <mergeCell ref="F1327:H1327"/>
    <mergeCell ref="B1328:C1328"/>
    <mergeCell ref="D1328:H1328"/>
    <mergeCell ref="B1323:C1323"/>
    <mergeCell ref="G1323:H1323"/>
    <mergeCell ref="B1324:C1324"/>
    <mergeCell ref="D1324:H1324"/>
    <mergeCell ref="B1325:C1325"/>
    <mergeCell ref="D1325:E1325"/>
    <mergeCell ref="F1325:H1325"/>
    <mergeCell ref="A1320:B1320"/>
    <mergeCell ref="C1320:E1320"/>
    <mergeCell ref="F1320:H1320"/>
    <mergeCell ref="A1321:H1321"/>
    <mergeCell ref="A1322:H1322"/>
    <mergeCell ref="C1301:H1301"/>
    <mergeCell ref="C1302:H1302"/>
    <mergeCell ref="E1303:H1303"/>
    <mergeCell ref="C1318:H1318"/>
    <mergeCell ref="A1319:B1319"/>
    <mergeCell ref="C1319:E1319"/>
    <mergeCell ref="F1319:H1319"/>
    <mergeCell ref="A1298:C1298"/>
    <mergeCell ref="D1298:E1298"/>
    <mergeCell ref="F1298:H1298"/>
    <mergeCell ref="A1299:H1299"/>
    <mergeCell ref="C1300:H1300"/>
    <mergeCell ref="B1296:C1296"/>
    <mergeCell ref="D1296:E1297"/>
    <mergeCell ref="F1296:H1296"/>
    <mergeCell ref="B1297:C1297"/>
    <mergeCell ref="F1297:H1297"/>
    <mergeCell ref="B1294:C1294"/>
    <mergeCell ref="E1294:F1294"/>
    <mergeCell ref="G1294:H1294"/>
    <mergeCell ref="B1295:C1295"/>
    <mergeCell ref="D1295:E1295"/>
    <mergeCell ref="F1295:H1295"/>
    <mergeCell ref="B1291:E1291"/>
    <mergeCell ref="F1291:H1291"/>
    <mergeCell ref="B1292:C1292"/>
    <mergeCell ref="D1292:H1292"/>
    <mergeCell ref="B1293:C1293"/>
    <mergeCell ref="D1293:H1293"/>
    <mergeCell ref="B1288:C1288"/>
    <mergeCell ref="B1289:C1289"/>
    <mergeCell ref="D1289:H1289"/>
    <mergeCell ref="B1290:C1290"/>
    <mergeCell ref="D1290:H1290"/>
    <mergeCell ref="B1285:C1285"/>
    <mergeCell ref="D1285:H1285"/>
    <mergeCell ref="B1286:C1286"/>
    <mergeCell ref="D1286:H1286"/>
    <mergeCell ref="B1287:C1287"/>
    <mergeCell ref="D1287:H1287"/>
    <mergeCell ref="B1282:C1282"/>
    <mergeCell ref="D1282:H1282"/>
    <mergeCell ref="B1283:C1283"/>
    <mergeCell ref="F1283:H1283"/>
    <mergeCell ref="B1284:C1284"/>
    <mergeCell ref="D1284:H1284"/>
    <mergeCell ref="B1279:C1279"/>
    <mergeCell ref="G1279:H1279"/>
    <mergeCell ref="B1280:C1280"/>
    <mergeCell ref="D1280:H1280"/>
    <mergeCell ref="B1281:C1281"/>
    <mergeCell ref="D1281:E1281"/>
    <mergeCell ref="F1281:H1281"/>
    <mergeCell ref="A1276:B1276"/>
    <mergeCell ref="C1276:E1276"/>
    <mergeCell ref="F1276:H1276"/>
    <mergeCell ref="A1277:H1277"/>
    <mergeCell ref="A1278:H1278"/>
    <mergeCell ref="C1257:H1257"/>
    <mergeCell ref="C1258:H1258"/>
    <mergeCell ref="E1259:H1259"/>
    <mergeCell ref="C1274:H1274"/>
    <mergeCell ref="A1275:B1275"/>
    <mergeCell ref="C1275:E1275"/>
    <mergeCell ref="F1275:H1275"/>
    <mergeCell ref="A1254:C1254"/>
    <mergeCell ref="D1254:E1254"/>
    <mergeCell ref="F1254:H1254"/>
    <mergeCell ref="A1255:H1255"/>
    <mergeCell ref="C1256:H1256"/>
    <mergeCell ref="B1252:C1252"/>
    <mergeCell ref="D1252:E1253"/>
    <mergeCell ref="F1252:H1252"/>
    <mergeCell ref="B1253:C1253"/>
    <mergeCell ref="F1253:H1253"/>
    <mergeCell ref="B1250:C1250"/>
    <mergeCell ref="E1250:F1250"/>
    <mergeCell ref="G1250:H1250"/>
    <mergeCell ref="B1251:C1251"/>
    <mergeCell ref="D1251:E1251"/>
    <mergeCell ref="F1251:H1251"/>
    <mergeCell ref="B1247:E1247"/>
    <mergeCell ref="F1247:H1247"/>
    <mergeCell ref="B1248:C1248"/>
    <mergeCell ref="D1248:H1248"/>
    <mergeCell ref="B1249:C1249"/>
    <mergeCell ref="D1249:H1249"/>
    <mergeCell ref="B1244:C1244"/>
    <mergeCell ref="B1245:C1245"/>
    <mergeCell ref="D1245:H1245"/>
    <mergeCell ref="B1246:C1246"/>
    <mergeCell ref="D1246:H1246"/>
    <mergeCell ref="B1241:C1241"/>
    <mergeCell ref="D1241:H1241"/>
    <mergeCell ref="B1242:C1242"/>
    <mergeCell ref="D1242:H1242"/>
    <mergeCell ref="B1243:C1243"/>
    <mergeCell ref="D1243:H1243"/>
    <mergeCell ref="B1238:C1238"/>
    <mergeCell ref="D1238:H1238"/>
    <mergeCell ref="B1239:C1239"/>
    <mergeCell ref="F1239:H1239"/>
    <mergeCell ref="B1240:C1240"/>
    <mergeCell ref="D1240:H1240"/>
    <mergeCell ref="B1235:C1235"/>
    <mergeCell ref="G1235:H1235"/>
    <mergeCell ref="B1236:C1236"/>
    <mergeCell ref="D1236:H1236"/>
    <mergeCell ref="B1237:C1237"/>
    <mergeCell ref="D1237:E1237"/>
    <mergeCell ref="F1237:H1237"/>
    <mergeCell ref="A1232:B1232"/>
    <mergeCell ref="C1232:E1232"/>
    <mergeCell ref="F1232:H1232"/>
    <mergeCell ref="A1233:H1233"/>
    <mergeCell ref="A1234:H1234"/>
    <mergeCell ref="C1213:H1213"/>
    <mergeCell ref="C1214:H1214"/>
    <mergeCell ref="E1215:H1215"/>
    <mergeCell ref="C1230:H1230"/>
    <mergeCell ref="A1231:B1231"/>
    <mergeCell ref="C1231:E1231"/>
    <mergeCell ref="F1231:H1231"/>
    <mergeCell ref="A1210:C1210"/>
    <mergeCell ref="D1210:E1210"/>
    <mergeCell ref="F1210:H1210"/>
    <mergeCell ref="A1211:H1211"/>
    <mergeCell ref="C1212:H1212"/>
    <mergeCell ref="B1208:C1208"/>
    <mergeCell ref="D1208:E1209"/>
    <mergeCell ref="F1208:H1208"/>
    <mergeCell ref="B1209:C1209"/>
    <mergeCell ref="F1209:H1209"/>
    <mergeCell ref="B1206:C1206"/>
    <mergeCell ref="E1206:F1206"/>
    <mergeCell ref="G1206:H1206"/>
    <mergeCell ref="B1207:C1207"/>
    <mergeCell ref="D1207:E1207"/>
    <mergeCell ref="F1207:H1207"/>
    <mergeCell ref="B1203:E1203"/>
    <mergeCell ref="F1203:H1203"/>
    <mergeCell ref="B1204:C1204"/>
    <mergeCell ref="D1204:H1204"/>
    <mergeCell ref="B1205:C1205"/>
    <mergeCell ref="D1205:H1205"/>
    <mergeCell ref="B1200:C1200"/>
    <mergeCell ref="B1201:C1201"/>
    <mergeCell ref="D1201:H1201"/>
    <mergeCell ref="B1202:C1202"/>
    <mergeCell ref="D1202:H1202"/>
    <mergeCell ref="B1197:C1197"/>
    <mergeCell ref="D1197:H1197"/>
    <mergeCell ref="B1198:C1198"/>
    <mergeCell ref="D1198:H1198"/>
    <mergeCell ref="B1199:C1199"/>
    <mergeCell ref="D1199:H1199"/>
    <mergeCell ref="B1194:C1194"/>
    <mergeCell ref="D1194:H1194"/>
    <mergeCell ref="B1195:C1195"/>
    <mergeCell ref="F1195:H1195"/>
    <mergeCell ref="B1196:C1196"/>
    <mergeCell ref="D1196:H1196"/>
    <mergeCell ref="B1191:C1191"/>
    <mergeCell ref="G1191:H1191"/>
    <mergeCell ref="B1192:C1192"/>
    <mergeCell ref="D1192:H1192"/>
    <mergeCell ref="B1193:C1193"/>
    <mergeCell ref="D1193:E1193"/>
    <mergeCell ref="F1193:H1193"/>
    <mergeCell ref="A1188:B1188"/>
    <mergeCell ref="C1188:E1188"/>
    <mergeCell ref="F1188:H1188"/>
    <mergeCell ref="A1189:H1189"/>
    <mergeCell ref="A1190:H1190"/>
    <mergeCell ref="C1169:H1169"/>
    <mergeCell ref="C1170:H1170"/>
    <mergeCell ref="E1171:H1171"/>
    <mergeCell ref="C1186:H1186"/>
    <mergeCell ref="A1187:B1187"/>
    <mergeCell ref="C1187:E1187"/>
    <mergeCell ref="F1187:H1187"/>
    <mergeCell ref="A1166:C1166"/>
    <mergeCell ref="D1166:E1166"/>
    <mergeCell ref="F1166:H1166"/>
    <mergeCell ref="A1167:H1167"/>
    <mergeCell ref="C1168:H1168"/>
    <mergeCell ref="B1164:C1164"/>
    <mergeCell ref="D1164:E1165"/>
    <mergeCell ref="F1164:H1164"/>
    <mergeCell ref="B1165:C1165"/>
    <mergeCell ref="F1165:H1165"/>
    <mergeCell ref="B1162:C1162"/>
    <mergeCell ref="E1162:F1162"/>
    <mergeCell ref="G1162:H1162"/>
    <mergeCell ref="B1163:C1163"/>
    <mergeCell ref="D1163:E1163"/>
    <mergeCell ref="F1163:H1163"/>
    <mergeCell ref="B1159:E1159"/>
    <mergeCell ref="F1159:H1159"/>
    <mergeCell ref="B1160:C1160"/>
    <mergeCell ref="D1160:H1160"/>
    <mergeCell ref="B1161:C1161"/>
    <mergeCell ref="D1161:H1161"/>
    <mergeCell ref="B1156:C1156"/>
    <mergeCell ref="B1157:C1157"/>
    <mergeCell ref="D1157:H1157"/>
    <mergeCell ref="B1158:C1158"/>
    <mergeCell ref="D1158:H1158"/>
    <mergeCell ref="B1153:C1153"/>
    <mergeCell ref="D1153:H1153"/>
    <mergeCell ref="B1154:C1154"/>
    <mergeCell ref="D1154:H1154"/>
    <mergeCell ref="B1155:C1155"/>
    <mergeCell ref="D1155:H1155"/>
    <mergeCell ref="B1150:C1150"/>
    <mergeCell ref="D1150:H1150"/>
    <mergeCell ref="B1151:C1151"/>
    <mergeCell ref="F1151:H1151"/>
    <mergeCell ref="B1152:C1152"/>
    <mergeCell ref="D1152:H1152"/>
    <mergeCell ref="B1147:C1147"/>
    <mergeCell ref="G1147:H1147"/>
    <mergeCell ref="B1148:C1148"/>
    <mergeCell ref="D1148:H1148"/>
    <mergeCell ref="B1149:C1149"/>
    <mergeCell ref="D1149:E1149"/>
    <mergeCell ref="F1149:H1149"/>
    <mergeCell ref="A1144:B1144"/>
    <mergeCell ref="C1144:E1144"/>
    <mergeCell ref="F1144:H1144"/>
    <mergeCell ref="A1145:H1145"/>
    <mergeCell ref="A1146:H1146"/>
    <mergeCell ref="C1125:H1125"/>
    <mergeCell ref="C1126:H1126"/>
    <mergeCell ref="E1127:H1127"/>
    <mergeCell ref="C1142:H1142"/>
    <mergeCell ref="A1143:B1143"/>
    <mergeCell ref="C1143:E1143"/>
    <mergeCell ref="F1143:H1143"/>
    <mergeCell ref="A1122:C1122"/>
    <mergeCell ref="D1122:E1122"/>
    <mergeCell ref="F1122:H1122"/>
    <mergeCell ref="A1123:H1123"/>
    <mergeCell ref="C1124:H1124"/>
    <mergeCell ref="B1120:C1120"/>
    <mergeCell ref="D1120:E1121"/>
    <mergeCell ref="F1120:H1120"/>
    <mergeCell ref="B1121:C1121"/>
    <mergeCell ref="F1121:H1121"/>
    <mergeCell ref="B1118:C1118"/>
    <mergeCell ref="E1118:F1118"/>
    <mergeCell ref="G1118:H1118"/>
    <mergeCell ref="B1119:C1119"/>
    <mergeCell ref="D1119:E1119"/>
    <mergeCell ref="F1119:H1119"/>
    <mergeCell ref="B1115:E1115"/>
    <mergeCell ref="F1115:H1115"/>
    <mergeCell ref="B1116:C1116"/>
    <mergeCell ref="D1116:H1116"/>
    <mergeCell ref="B1117:C1117"/>
    <mergeCell ref="D1117:H1117"/>
    <mergeCell ref="B1112:C1112"/>
    <mergeCell ref="B1113:C1113"/>
    <mergeCell ref="D1113:H1113"/>
    <mergeCell ref="B1114:C1114"/>
    <mergeCell ref="D1114:H1114"/>
    <mergeCell ref="B1109:C1109"/>
    <mergeCell ref="D1109:H1109"/>
    <mergeCell ref="B1110:C1110"/>
    <mergeCell ref="D1110:H1110"/>
    <mergeCell ref="B1111:C1111"/>
    <mergeCell ref="D1111:H1111"/>
    <mergeCell ref="B1106:C1106"/>
    <mergeCell ref="D1106:H1106"/>
    <mergeCell ref="B1107:C1107"/>
    <mergeCell ref="F1107:H1107"/>
    <mergeCell ref="B1108:C1108"/>
    <mergeCell ref="D1108:H1108"/>
    <mergeCell ref="B1103:C1103"/>
    <mergeCell ref="G1103:H1103"/>
    <mergeCell ref="B1104:C1104"/>
    <mergeCell ref="D1104:H1104"/>
    <mergeCell ref="B1105:C1105"/>
    <mergeCell ref="D1105:E1105"/>
    <mergeCell ref="F1105:H1105"/>
    <mergeCell ref="A1100:B1100"/>
    <mergeCell ref="C1100:E1100"/>
    <mergeCell ref="F1100:H1100"/>
    <mergeCell ref="A1101:H1101"/>
    <mergeCell ref="A1102:H1102"/>
    <mergeCell ref="C1081:H1081"/>
    <mergeCell ref="C1082:H1082"/>
    <mergeCell ref="E1083:H1083"/>
    <mergeCell ref="C1098:H1098"/>
    <mergeCell ref="A1099:B1099"/>
    <mergeCell ref="C1099:E1099"/>
    <mergeCell ref="F1099:H1099"/>
    <mergeCell ref="A1078:C1078"/>
    <mergeCell ref="D1078:E1078"/>
    <mergeCell ref="F1078:H1078"/>
    <mergeCell ref="A1079:H1079"/>
    <mergeCell ref="C1080:H1080"/>
    <mergeCell ref="B1076:C1076"/>
    <mergeCell ref="D1076:E1077"/>
    <mergeCell ref="F1076:H1076"/>
    <mergeCell ref="B1077:C1077"/>
    <mergeCell ref="F1077:H1077"/>
    <mergeCell ref="B1074:C1074"/>
    <mergeCell ref="E1074:F1074"/>
    <mergeCell ref="G1074:H1074"/>
    <mergeCell ref="B1075:C1075"/>
    <mergeCell ref="D1075:E1075"/>
    <mergeCell ref="F1075:H1075"/>
    <mergeCell ref="B1071:E1071"/>
    <mergeCell ref="F1071:H1071"/>
    <mergeCell ref="B1072:C1072"/>
    <mergeCell ref="D1072:H1072"/>
    <mergeCell ref="B1073:C1073"/>
    <mergeCell ref="D1073:H1073"/>
    <mergeCell ref="B1068:C1068"/>
    <mergeCell ref="B1069:C1069"/>
    <mergeCell ref="D1069:H1069"/>
    <mergeCell ref="B1070:C1070"/>
    <mergeCell ref="D1070:H1070"/>
    <mergeCell ref="B1065:C1065"/>
    <mergeCell ref="D1065:H1065"/>
    <mergeCell ref="B1066:C1066"/>
    <mergeCell ref="D1066:H1066"/>
    <mergeCell ref="B1067:C1067"/>
    <mergeCell ref="D1067:H1067"/>
    <mergeCell ref="B1062:C1062"/>
    <mergeCell ref="D1062:H1062"/>
    <mergeCell ref="B1063:C1063"/>
    <mergeCell ref="F1063:H1063"/>
    <mergeCell ref="B1064:C1064"/>
    <mergeCell ref="D1064:H1064"/>
    <mergeCell ref="B1059:C1059"/>
    <mergeCell ref="G1059:H1059"/>
    <mergeCell ref="B1060:C1060"/>
    <mergeCell ref="D1060:H1060"/>
    <mergeCell ref="B1061:C1061"/>
    <mergeCell ref="D1061:E1061"/>
    <mergeCell ref="F1061:H1061"/>
    <mergeCell ref="A1056:B1056"/>
    <mergeCell ref="C1056:E1056"/>
    <mergeCell ref="F1056:H1056"/>
    <mergeCell ref="A1057:H1057"/>
    <mergeCell ref="A1058:H1058"/>
    <mergeCell ref="C1037:H1037"/>
    <mergeCell ref="C1038:H1038"/>
    <mergeCell ref="E1039:H1039"/>
    <mergeCell ref="C1054:H1054"/>
    <mergeCell ref="A1055:B1055"/>
    <mergeCell ref="C1055:E1055"/>
    <mergeCell ref="F1055:H1055"/>
    <mergeCell ref="A1034:C1034"/>
    <mergeCell ref="D1034:E1034"/>
    <mergeCell ref="F1034:H1034"/>
    <mergeCell ref="A1035:H1035"/>
    <mergeCell ref="C1036:H1036"/>
    <mergeCell ref="B1032:C1032"/>
    <mergeCell ref="D1032:E1033"/>
    <mergeCell ref="F1032:H1032"/>
    <mergeCell ref="B1033:C1033"/>
    <mergeCell ref="F1033:H1033"/>
    <mergeCell ref="B1030:C1030"/>
    <mergeCell ref="E1030:F1030"/>
    <mergeCell ref="G1030:H1030"/>
    <mergeCell ref="B1031:C1031"/>
    <mergeCell ref="D1031:E1031"/>
    <mergeCell ref="F1031:H1031"/>
    <mergeCell ref="B1027:E1027"/>
    <mergeCell ref="F1027:H1027"/>
    <mergeCell ref="B1028:C1028"/>
    <mergeCell ref="D1028:H1028"/>
    <mergeCell ref="B1029:C1029"/>
    <mergeCell ref="D1029:H1029"/>
    <mergeCell ref="B1024:C1024"/>
    <mergeCell ref="B1025:C1025"/>
    <mergeCell ref="D1025:H1025"/>
    <mergeCell ref="B1026:C1026"/>
    <mergeCell ref="D1026:H1026"/>
    <mergeCell ref="B1021:C1021"/>
    <mergeCell ref="D1021:H1021"/>
    <mergeCell ref="B1022:C1022"/>
    <mergeCell ref="D1022:H1022"/>
    <mergeCell ref="B1023:C1023"/>
    <mergeCell ref="D1023:H1023"/>
    <mergeCell ref="B1018:C1018"/>
    <mergeCell ref="D1018:H1018"/>
    <mergeCell ref="B1019:C1019"/>
    <mergeCell ref="F1019:H1019"/>
    <mergeCell ref="B1020:C1020"/>
    <mergeCell ref="D1020:H1020"/>
    <mergeCell ref="B1015:C1015"/>
    <mergeCell ref="G1015:H1015"/>
    <mergeCell ref="B1016:C1016"/>
    <mergeCell ref="D1016:H1016"/>
    <mergeCell ref="B1017:C1017"/>
    <mergeCell ref="D1017:E1017"/>
    <mergeCell ref="F1017:H1017"/>
    <mergeCell ref="A1012:B1012"/>
    <mergeCell ref="C1012:E1012"/>
    <mergeCell ref="F1012:H1012"/>
    <mergeCell ref="A1013:H1013"/>
    <mergeCell ref="A1014:H1014"/>
    <mergeCell ref="C993:H993"/>
    <mergeCell ref="C994:H994"/>
    <mergeCell ref="E995:H995"/>
    <mergeCell ref="C1010:H1010"/>
    <mergeCell ref="A1011:B1011"/>
    <mergeCell ref="C1011:E1011"/>
    <mergeCell ref="F1011:H1011"/>
    <mergeCell ref="A990:C990"/>
    <mergeCell ref="D990:E990"/>
    <mergeCell ref="F990:H990"/>
    <mergeCell ref="A991:H991"/>
    <mergeCell ref="C992:H992"/>
    <mergeCell ref="B988:C988"/>
    <mergeCell ref="D988:E989"/>
    <mergeCell ref="F988:H988"/>
    <mergeCell ref="B989:C989"/>
    <mergeCell ref="F989:H989"/>
    <mergeCell ref="B986:C986"/>
    <mergeCell ref="E986:F986"/>
    <mergeCell ref="G986:H986"/>
    <mergeCell ref="B987:C987"/>
    <mergeCell ref="D987:E987"/>
    <mergeCell ref="F987:H987"/>
    <mergeCell ref="B983:E983"/>
    <mergeCell ref="F983:H983"/>
    <mergeCell ref="B984:C984"/>
    <mergeCell ref="D984:H984"/>
    <mergeCell ref="B985:C985"/>
    <mergeCell ref="D985:H985"/>
    <mergeCell ref="B980:C980"/>
    <mergeCell ref="B981:C981"/>
    <mergeCell ref="D981:H981"/>
    <mergeCell ref="B982:C982"/>
    <mergeCell ref="D982:H982"/>
    <mergeCell ref="B977:C977"/>
    <mergeCell ref="D977:H977"/>
    <mergeCell ref="B978:C978"/>
    <mergeCell ref="D978:H978"/>
    <mergeCell ref="B979:C979"/>
    <mergeCell ref="D979:H979"/>
    <mergeCell ref="B974:C974"/>
    <mergeCell ref="D974:H974"/>
    <mergeCell ref="B975:C975"/>
    <mergeCell ref="F975:H975"/>
    <mergeCell ref="B976:C976"/>
    <mergeCell ref="D976:H976"/>
    <mergeCell ref="B971:C971"/>
    <mergeCell ref="G971:H971"/>
    <mergeCell ref="B972:C972"/>
    <mergeCell ref="D972:H972"/>
    <mergeCell ref="B973:C973"/>
    <mergeCell ref="D973:E973"/>
    <mergeCell ref="F973:H973"/>
    <mergeCell ref="A968:B968"/>
    <mergeCell ref="C968:E968"/>
    <mergeCell ref="F968:H968"/>
    <mergeCell ref="A969:H969"/>
    <mergeCell ref="A970:H970"/>
    <mergeCell ref="C949:H949"/>
    <mergeCell ref="C950:H950"/>
    <mergeCell ref="E951:H951"/>
    <mergeCell ref="C966:H966"/>
    <mergeCell ref="A967:B967"/>
    <mergeCell ref="C967:E967"/>
    <mergeCell ref="F967:H967"/>
    <mergeCell ref="A946:C946"/>
    <mergeCell ref="D946:E946"/>
    <mergeCell ref="F946:H946"/>
    <mergeCell ref="A947:H947"/>
    <mergeCell ref="C948:H948"/>
    <mergeCell ref="B944:C944"/>
    <mergeCell ref="D944:E945"/>
    <mergeCell ref="F944:H944"/>
    <mergeCell ref="B945:C945"/>
    <mergeCell ref="F945:H945"/>
    <mergeCell ref="B942:C942"/>
    <mergeCell ref="E942:F942"/>
    <mergeCell ref="G942:H942"/>
    <mergeCell ref="B943:C943"/>
    <mergeCell ref="D943:E943"/>
    <mergeCell ref="F943:H943"/>
    <mergeCell ref="B939:E939"/>
    <mergeCell ref="F939:H939"/>
    <mergeCell ref="B940:C940"/>
    <mergeCell ref="D940:H940"/>
    <mergeCell ref="B941:C941"/>
    <mergeCell ref="D941:H941"/>
    <mergeCell ref="B936:C936"/>
    <mergeCell ref="B937:C937"/>
    <mergeCell ref="D937:H937"/>
    <mergeCell ref="B938:C938"/>
    <mergeCell ref="D938:H938"/>
    <mergeCell ref="B933:C933"/>
    <mergeCell ref="D933:H933"/>
    <mergeCell ref="B934:C934"/>
    <mergeCell ref="D934:H934"/>
    <mergeCell ref="B935:C935"/>
    <mergeCell ref="D935:H935"/>
    <mergeCell ref="B930:C930"/>
    <mergeCell ref="D930:H930"/>
    <mergeCell ref="B931:C931"/>
    <mergeCell ref="F931:H931"/>
    <mergeCell ref="B932:C932"/>
    <mergeCell ref="D932:H932"/>
    <mergeCell ref="B927:C927"/>
    <mergeCell ref="G927:H927"/>
    <mergeCell ref="B928:C928"/>
    <mergeCell ref="D928:H928"/>
    <mergeCell ref="B929:C929"/>
    <mergeCell ref="D929:E929"/>
    <mergeCell ref="F929:H929"/>
    <mergeCell ref="A924:B924"/>
    <mergeCell ref="C924:E924"/>
    <mergeCell ref="F924:H924"/>
    <mergeCell ref="A925:H925"/>
    <mergeCell ref="A926:H926"/>
    <mergeCell ref="C905:H905"/>
    <mergeCell ref="C906:H906"/>
    <mergeCell ref="E907:H907"/>
    <mergeCell ref="C922:H922"/>
    <mergeCell ref="A923:B923"/>
    <mergeCell ref="C923:E923"/>
    <mergeCell ref="F923:H923"/>
    <mergeCell ref="A902:C902"/>
    <mergeCell ref="D902:E902"/>
    <mergeCell ref="F902:H902"/>
    <mergeCell ref="A903:H903"/>
    <mergeCell ref="C904:H904"/>
    <mergeCell ref="B900:C900"/>
    <mergeCell ref="D900:E901"/>
    <mergeCell ref="F900:H900"/>
    <mergeCell ref="B901:C901"/>
    <mergeCell ref="F901:H901"/>
    <mergeCell ref="B898:C898"/>
    <mergeCell ref="E898:F898"/>
    <mergeCell ref="G898:H898"/>
    <mergeCell ref="B899:C899"/>
    <mergeCell ref="D899:E899"/>
    <mergeCell ref="F899:H899"/>
    <mergeCell ref="B895:E895"/>
    <mergeCell ref="F895:H895"/>
    <mergeCell ref="B896:C896"/>
    <mergeCell ref="D896:H896"/>
    <mergeCell ref="B897:C897"/>
    <mergeCell ref="D897:H897"/>
    <mergeCell ref="B892:C892"/>
    <mergeCell ref="B893:C893"/>
    <mergeCell ref="D893:H893"/>
    <mergeCell ref="B894:C894"/>
    <mergeCell ref="D894:H894"/>
    <mergeCell ref="B889:C889"/>
    <mergeCell ref="D889:H889"/>
    <mergeCell ref="B890:C890"/>
    <mergeCell ref="D890:H890"/>
    <mergeCell ref="B891:C891"/>
    <mergeCell ref="D891:H891"/>
    <mergeCell ref="B886:C886"/>
    <mergeCell ref="D886:H886"/>
    <mergeCell ref="B887:C887"/>
    <mergeCell ref="F887:H887"/>
    <mergeCell ref="B888:C888"/>
    <mergeCell ref="D888:H888"/>
    <mergeCell ref="B883:C883"/>
    <mergeCell ref="G883:H883"/>
    <mergeCell ref="B884:C884"/>
    <mergeCell ref="D884:H884"/>
    <mergeCell ref="B885:C885"/>
    <mergeCell ref="D885:E885"/>
    <mergeCell ref="F885:H885"/>
    <mergeCell ref="A880:B880"/>
    <mergeCell ref="C880:E880"/>
    <mergeCell ref="F880:H880"/>
    <mergeCell ref="A881:H881"/>
    <mergeCell ref="A882:H882"/>
    <mergeCell ref="C861:H861"/>
    <mergeCell ref="C862:H862"/>
    <mergeCell ref="E863:H863"/>
    <mergeCell ref="C878:H878"/>
    <mergeCell ref="A879:B879"/>
    <mergeCell ref="C879:E879"/>
    <mergeCell ref="F879:H879"/>
    <mergeCell ref="A858:C858"/>
    <mergeCell ref="D858:E858"/>
    <mergeCell ref="F858:H858"/>
    <mergeCell ref="A859:H859"/>
    <mergeCell ref="C860:H860"/>
    <mergeCell ref="B856:C856"/>
    <mergeCell ref="D856:E857"/>
    <mergeCell ref="F856:H856"/>
    <mergeCell ref="B857:C857"/>
    <mergeCell ref="F857:H857"/>
    <mergeCell ref="B854:C854"/>
    <mergeCell ref="E854:F854"/>
    <mergeCell ref="G854:H854"/>
    <mergeCell ref="B855:C855"/>
    <mergeCell ref="D855:E855"/>
    <mergeCell ref="F855:H855"/>
    <mergeCell ref="B851:E851"/>
    <mergeCell ref="F851:H851"/>
    <mergeCell ref="B852:C852"/>
    <mergeCell ref="D852:H852"/>
    <mergeCell ref="B853:C853"/>
    <mergeCell ref="D853:H853"/>
    <mergeCell ref="B848:C848"/>
    <mergeCell ref="B849:C849"/>
    <mergeCell ref="D849:H849"/>
    <mergeCell ref="B850:C850"/>
    <mergeCell ref="D850:H850"/>
    <mergeCell ref="B845:C845"/>
    <mergeCell ref="D845:H845"/>
    <mergeCell ref="B846:C846"/>
    <mergeCell ref="D846:H846"/>
    <mergeCell ref="B847:C847"/>
    <mergeCell ref="D847:H847"/>
    <mergeCell ref="B842:C842"/>
    <mergeCell ref="D842:H842"/>
    <mergeCell ref="B843:C843"/>
    <mergeCell ref="F843:H843"/>
    <mergeCell ref="B844:C844"/>
    <mergeCell ref="D844:H844"/>
    <mergeCell ref="B839:C839"/>
    <mergeCell ref="G839:H839"/>
    <mergeCell ref="B840:C840"/>
    <mergeCell ref="D840:H840"/>
    <mergeCell ref="B841:C841"/>
    <mergeCell ref="D841:E841"/>
    <mergeCell ref="F841:H841"/>
    <mergeCell ref="A836:B836"/>
    <mergeCell ref="C836:E836"/>
    <mergeCell ref="F836:H836"/>
    <mergeCell ref="A837:H837"/>
    <mergeCell ref="A838:H838"/>
    <mergeCell ref="C817:H817"/>
    <mergeCell ref="C818:H818"/>
    <mergeCell ref="E819:H819"/>
    <mergeCell ref="C834:H834"/>
    <mergeCell ref="A835:B835"/>
    <mergeCell ref="C835:E835"/>
    <mergeCell ref="F835:H835"/>
    <mergeCell ref="A814:C814"/>
    <mergeCell ref="D814:E814"/>
    <mergeCell ref="F814:H814"/>
    <mergeCell ref="A815:H815"/>
    <mergeCell ref="C816:H816"/>
    <mergeCell ref="B812:C812"/>
    <mergeCell ref="D812:E813"/>
    <mergeCell ref="F812:H812"/>
    <mergeCell ref="B813:C813"/>
    <mergeCell ref="F813:H813"/>
    <mergeCell ref="B810:C810"/>
    <mergeCell ref="E810:F810"/>
    <mergeCell ref="G810:H810"/>
    <mergeCell ref="B811:C811"/>
    <mergeCell ref="D811:E811"/>
    <mergeCell ref="F811:H811"/>
    <mergeCell ref="B807:E807"/>
    <mergeCell ref="F807:H807"/>
    <mergeCell ref="B808:C808"/>
    <mergeCell ref="D808:H808"/>
    <mergeCell ref="B809:C809"/>
    <mergeCell ref="D809:H809"/>
    <mergeCell ref="B804:C804"/>
    <mergeCell ref="B805:C805"/>
    <mergeCell ref="D805:H805"/>
    <mergeCell ref="B806:C806"/>
    <mergeCell ref="D806:H806"/>
    <mergeCell ref="B801:C801"/>
    <mergeCell ref="D801:H801"/>
    <mergeCell ref="B802:C802"/>
    <mergeCell ref="D802:H802"/>
    <mergeCell ref="B803:C803"/>
    <mergeCell ref="D803:H803"/>
    <mergeCell ref="B798:C798"/>
    <mergeCell ref="D798:H798"/>
    <mergeCell ref="B799:C799"/>
    <mergeCell ref="F799:H799"/>
    <mergeCell ref="B800:C800"/>
    <mergeCell ref="D800:H800"/>
    <mergeCell ref="B795:C795"/>
    <mergeCell ref="G795:H795"/>
    <mergeCell ref="B796:C796"/>
    <mergeCell ref="D796:H796"/>
    <mergeCell ref="B797:C797"/>
    <mergeCell ref="D797:E797"/>
    <mergeCell ref="F797:H797"/>
    <mergeCell ref="A792:B792"/>
    <mergeCell ref="C792:E792"/>
    <mergeCell ref="F792:H792"/>
    <mergeCell ref="A793:H793"/>
    <mergeCell ref="A794:H794"/>
    <mergeCell ref="C773:H773"/>
    <mergeCell ref="C774:H774"/>
    <mergeCell ref="E775:H775"/>
    <mergeCell ref="C790:H790"/>
    <mergeCell ref="A791:B791"/>
    <mergeCell ref="C791:E791"/>
    <mergeCell ref="F791:H791"/>
    <mergeCell ref="A770:C770"/>
    <mergeCell ref="D770:E770"/>
    <mergeCell ref="F770:H770"/>
    <mergeCell ref="A771:H771"/>
    <mergeCell ref="C772:H772"/>
    <mergeCell ref="B768:C768"/>
    <mergeCell ref="D768:E769"/>
    <mergeCell ref="F768:H768"/>
    <mergeCell ref="B769:C769"/>
    <mergeCell ref="F769:H769"/>
    <mergeCell ref="B766:C766"/>
    <mergeCell ref="E766:F766"/>
    <mergeCell ref="G766:H766"/>
    <mergeCell ref="B767:C767"/>
    <mergeCell ref="D767:E767"/>
    <mergeCell ref="F767:H767"/>
    <mergeCell ref="B763:E763"/>
    <mergeCell ref="F763:H763"/>
    <mergeCell ref="B764:C764"/>
    <mergeCell ref="D764:H764"/>
    <mergeCell ref="B765:C765"/>
    <mergeCell ref="D765:H765"/>
    <mergeCell ref="B760:C760"/>
    <mergeCell ref="B761:C761"/>
    <mergeCell ref="D761:H761"/>
    <mergeCell ref="B762:C762"/>
    <mergeCell ref="D762:H762"/>
    <mergeCell ref="B757:C757"/>
    <mergeCell ref="D757:H757"/>
    <mergeCell ref="B758:C758"/>
    <mergeCell ref="D758:H758"/>
    <mergeCell ref="B759:C759"/>
    <mergeCell ref="D759:H759"/>
    <mergeCell ref="B754:C754"/>
    <mergeCell ref="D754:H754"/>
    <mergeCell ref="B755:C755"/>
    <mergeCell ref="F755:H755"/>
    <mergeCell ref="B756:C756"/>
    <mergeCell ref="D756:H756"/>
    <mergeCell ref="B751:C751"/>
    <mergeCell ref="G751:H751"/>
    <mergeCell ref="B752:C752"/>
    <mergeCell ref="D752:H752"/>
    <mergeCell ref="B753:C753"/>
    <mergeCell ref="D753:E753"/>
    <mergeCell ref="F753:H753"/>
    <mergeCell ref="A748:B748"/>
    <mergeCell ref="C748:E748"/>
    <mergeCell ref="F748:H748"/>
    <mergeCell ref="A749:H749"/>
    <mergeCell ref="A750:H750"/>
    <mergeCell ref="C729:H729"/>
    <mergeCell ref="C730:H730"/>
    <mergeCell ref="E731:H731"/>
    <mergeCell ref="C746:H746"/>
    <mergeCell ref="A747:B747"/>
    <mergeCell ref="C747:E747"/>
    <mergeCell ref="F747:H747"/>
    <mergeCell ref="A726:C726"/>
    <mergeCell ref="D726:E726"/>
    <mergeCell ref="F726:H726"/>
    <mergeCell ref="A727:H727"/>
    <mergeCell ref="C728:H728"/>
    <mergeCell ref="B724:C724"/>
    <mergeCell ref="D724:E725"/>
    <mergeCell ref="F724:H724"/>
    <mergeCell ref="B725:C725"/>
    <mergeCell ref="F725:H725"/>
    <mergeCell ref="B722:C722"/>
    <mergeCell ref="E722:F722"/>
    <mergeCell ref="G722:H722"/>
    <mergeCell ref="B723:C723"/>
    <mergeCell ref="D723:E723"/>
    <mergeCell ref="F723:H723"/>
    <mergeCell ref="B719:E719"/>
    <mergeCell ref="F719:H719"/>
    <mergeCell ref="B720:C720"/>
    <mergeCell ref="D720:H720"/>
    <mergeCell ref="B721:C721"/>
    <mergeCell ref="D721:H721"/>
    <mergeCell ref="B716:C716"/>
    <mergeCell ref="B717:C717"/>
    <mergeCell ref="D717:H717"/>
    <mergeCell ref="B718:C718"/>
    <mergeCell ref="D718:H718"/>
    <mergeCell ref="B713:C713"/>
    <mergeCell ref="D713:H713"/>
    <mergeCell ref="B714:C714"/>
    <mergeCell ref="D714:H714"/>
    <mergeCell ref="B715:C715"/>
    <mergeCell ref="D715:H715"/>
    <mergeCell ref="B710:C710"/>
    <mergeCell ref="D710:H710"/>
    <mergeCell ref="B711:C711"/>
    <mergeCell ref="F711:H711"/>
    <mergeCell ref="B712:C712"/>
    <mergeCell ref="D712:H712"/>
    <mergeCell ref="B707:C707"/>
    <mergeCell ref="G707:H707"/>
    <mergeCell ref="B708:C708"/>
    <mergeCell ref="D708:H708"/>
    <mergeCell ref="B709:C709"/>
    <mergeCell ref="D709:E709"/>
    <mergeCell ref="F709:H709"/>
    <mergeCell ref="A704:B704"/>
    <mergeCell ref="C704:E704"/>
    <mergeCell ref="F704:H704"/>
    <mergeCell ref="A705:H705"/>
    <mergeCell ref="A706:H706"/>
    <mergeCell ref="C685:H685"/>
    <mergeCell ref="C686:H686"/>
    <mergeCell ref="E687:H687"/>
    <mergeCell ref="C702:H702"/>
    <mergeCell ref="A703:B703"/>
    <mergeCell ref="C703:E703"/>
    <mergeCell ref="F703:H703"/>
    <mergeCell ref="A682:C682"/>
    <mergeCell ref="D682:E682"/>
    <mergeCell ref="F682:H682"/>
    <mergeCell ref="A683:H683"/>
    <mergeCell ref="C684:H684"/>
    <mergeCell ref="B680:C680"/>
    <mergeCell ref="D680:E681"/>
    <mergeCell ref="F680:H680"/>
    <mergeCell ref="B681:C681"/>
    <mergeCell ref="F681:H681"/>
    <mergeCell ref="B678:C678"/>
    <mergeCell ref="E678:F678"/>
    <mergeCell ref="G678:H678"/>
    <mergeCell ref="B679:C679"/>
    <mergeCell ref="D679:E679"/>
    <mergeCell ref="F679:H679"/>
    <mergeCell ref="B675:E675"/>
    <mergeCell ref="F675:H675"/>
    <mergeCell ref="B676:C676"/>
    <mergeCell ref="D676:H676"/>
    <mergeCell ref="B677:C677"/>
    <mergeCell ref="D677:H677"/>
    <mergeCell ref="B672:C672"/>
    <mergeCell ref="B673:C673"/>
    <mergeCell ref="D673:H673"/>
    <mergeCell ref="B674:C674"/>
    <mergeCell ref="D674:H674"/>
    <mergeCell ref="B669:C669"/>
    <mergeCell ref="D669:H669"/>
    <mergeCell ref="B670:C670"/>
    <mergeCell ref="D670:H670"/>
    <mergeCell ref="B671:C671"/>
    <mergeCell ref="D671:H671"/>
    <mergeCell ref="B666:C666"/>
    <mergeCell ref="D666:H666"/>
    <mergeCell ref="B667:C667"/>
    <mergeCell ref="F667:H667"/>
    <mergeCell ref="B668:C668"/>
    <mergeCell ref="D668:H668"/>
    <mergeCell ref="B663:C663"/>
    <mergeCell ref="G663:H663"/>
    <mergeCell ref="B664:C664"/>
    <mergeCell ref="D664:H664"/>
    <mergeCell ref="B665:C665"/>
    <mergeCell ref="D665:E665"/>
    <mergeCell ref="F665:H665"/>
    <mergeCell ref="A660:B660"/>
    <mergeCell ref="C660:E660"/>
    <mergeCell ref="F660:H660"/>
    <mergeCell ref="A661:H661"/>
    <mergeCell ref="A662:H662"/>
    <mergeCell ref="C641:H641"/>
    <mergeCell ref="C642:H642"/>
    <mergeCell ref="E643:H643"/>
    <mergeCell ref="C658:H658"/>
    <mergeCell ref="A659:B659"/>
    <mergeCell ref="C659:E659"/>
    <mergeCell ref="F659:H659"/>
    <mergeCell ref="A638:C638"/>
    <mergeCell ref="D638:E638"/>
    <mergeCell ref="F638:H638"/>
    <mergeCell ref="A639:H639"/>
    <mergeCell ref="C640:H640"/>
    <mergeCell ref="B636:C636"/>
    <mergeCell ref="D636:E637"/>
    <mergeCell ref="F636:H636"/>
    <mergeCell ref="B637:C637"/>
    <mergeCell ref="F637:H637"/>
    <mergeCell ref="B634:C634"/>
    <mergeCell ref="E634:F634"/>
    <mergeCell ref="G634:H634"/>
    <mergeCell ref="B635:C635"/>
    <mergeCell ref="D635:E635"/>
    <mergeCell ref="F635:H635"/>
    <mergeCell ref="B631:E631"/>
    <mergeCell ref="F631:H631"/>
    <mergeCell ref="B632:C632"/>
    <mergeCell ref="D632:H632"/>
    <mergeCell ref="B633:C633"/>
    <mergeCell ref="D633:H633"/>
    <mergeCell ref="B628:C628"/>
    <mergeCell ref="B629:C629"/>
    <mergeCell ref="D629:H629"/>
    <mergeCell ref="B630:C630"/>
    <mergeCell ref="D630:H630"/>
    <mergeCell ref="B625:C625"/>
    <mergeCell ref="D625:H625"/>
    <mergeCell ref="B626:C626"/>
    <mergeCell ref="D626:H626"/>
    <mergeCell ref="B627:C627"/>
    <mergeCell ref="D627:H627"/>
    <mergeCell ref="B622:C622"/>
    <mergeCell ref="D622:H622"/>
    <mergeCell ref="B623:C623"/>
    <mergeCell ref="F623:H623"/>
    <mergeCell ref="B624:C624"/>
    <mergeCell ref="D624:H624"/>
    <mergeCell ref="B619:C619"/>
    <mergeCell ref="G619:H619"/>
    <mergeCell ref="B620:C620"/>
    <mergeCell ref="D620:H620"/>
    <mergeCell ref="B621:C621"/>
    <mergeCell ref="D621:E621"/>
    <mergeCell ref="F621:H621"/>
    <mergeCell ref="A616:B616"/>
    <mergeCell ref="C616:E616"/>
    <mergeCell ref="F616:H616"/>
    <mergeCell ref="A617:H617"/>
    <mergeCell ref="A618:H618"/>
    <mergeCell ref="C597:H597"/>
    <mergeCell ref="C598:H598"/>
    <mergeCell ref="E599:H599"/>
    <mergeCell ref="C614:H614"/>
    <mergeCell ref="A615:B615"/>
    <mergeCell ref="C615:E615"/>
    <mergeCell ref="F615:H615"/>
    <mergeCell ref="A594:C594"/>
    <mergeCell ref="D594:E594"/>
    <mergeCell ref="F594:H594"/>
    <mergeCell ref="A595:H595"/>
    <mergeCell ref="C596:H596"/>
    <mergeCell ref="B592:C592"/>
    <mergeCell ref="D592:E593"/>
    <mergeCell ref="F592:H592"/>
    <mergeCell ref="B593:C593"/>
    <mergeCell ref="F593:H593"/>
    <mergeCell ref="B590:C590"/>
    <mergeCell ref="E590:F590"/>
    <mergeCell ref="G590:H590"/>
    <mergeCell ref="B591:C591"/>
    <mergeCell ref="D591:E591"/>
    <mergeCell ref="F591:H591"/>
    <mergeCell ref="B587:E587"/>
    <mergeCell ref="F587:H587"/>
    <mergeCell ref="B588:C588"/>
    <mergeCell ref="D588:H588"/>
    <mergeCell ref="B589:C589"/>
    <mergeCell ref="D589:H589"/>
    <mergeCell ref="B584:C584"/>
    <mergeCell ref="B585:C585"/>
    <mergeCell ref="D585:H585"/>
    <mergeCell ref="B586:C586"/>
    <mergeCell ref="D586:H586"/>
    <mergeCell ref="B581:C581"/>
    <mergeCell ref="D581:H581"/>
    <mergeCell ref="B582:C582"/>
    <mergeCell ref="D582:H582"/>
    <mergeCell ref="B583:C583"/>
    <mergeCell ref="D583:H583"/>
    <mergeCell ref="B578:C578"/>
    <mergeCell ref="D578:H578"/>
    <mergeCell ref="B579:C579"/>
    <mergeCell ref="F579:H579"/>
    <mergeCell ref="B580:C580"/>
    <mergeCell ref="D580:H580"/>
    <mergeCell ref="B575:C575"/>
    <mergeCell ref="G575:H575"/>
    <mergeCell ref="B576:C576"/>
    <mergeCell ref="D576:H576"/>
    <mergeCell ref="B577:C577"/>
    <mergeCell ref="D577:E577"/>
    <mergeCell ref="F577:H577"/>
    <mergeCell ref="A572:B572"/>
    <mergeCell ref="C572:E572"/>
    <mergeCell ref="F572:H572"/>
    <mergeCell ref="A573:H573"/>
    <mergeCell ref="A574:H574"/>
    <mergeCell ref="C553:H553"/>
    <mergeCell ref="C554:H554"/>
    <mergeCell ref="E555:H555"/>
    <mergeCell ref="C570:H570"/>
    <mergeCell ref="A571:B571"/>
    <mergeCell ref="C571:E571"/>
    <mergeCell ref="F571:H571"/>
    <mergeCell ref="A550:C550"/>
    <mergeCell ref="D550:E550"/>
    <mergeCell ref="F550:H550"/>
    <mergeCell ref="A551:H551"/>
    <mergeCell ref="C552:H552"/>
    <mergeCell ref="B548:C548"/>
    <mergeCell ref="D548:E549"/>
    <mergeCell ref="F548:H548"/>
    <mergeCell ref="B549:C549"/>
    <mergeCell ref="F549:H549"/>
    <mergeCell ref="B546:C546"/>
    <mergeCell ref="E546:F546"/>
    <mergeCell ref="G546:H546"/>
    <mergeCell ref="B547:C547"/>
    <mergeCell ref="D547:E547"/>
    <mergeCell ref="F547:H547"/>
    <mergeCell ref="B543:E543"/>
    <mergeCell ref="F543:H543"/>
    <mergeCell ref="B544:C544"/>
    <mergeCell ref="D544:H544"/>
    <mergeCell ref="B545:C545"/>
    <mergeCell ref="D545:H545"/>
    <mergeCell ref="B540:C540"/>
    <mergeCell ref="B541:C541"/>
    <mergeCell ref="D541:H541"/>
    <mergeCell ref="B542:C542"/>
    <mergeCell ref="D542:H542"/>
    <mergeCell ref="B537:C537"/>
    <mergeCell ref="D537:H537"/>
    <mergeCell ref="B538:C538"/>
    <mergeCell ref="D538:H538"/>
    <mergeCell ref="B539:C539"/>
    <mergeCell ref="D539:H539"/>
    <mergeCell ref="B534:C534"/>
    <mergeCell ref="D534:H534"/>
    <mergeCell ref="B535:C535"/>
    <mergeCell ref="F535:H535"/>
    <mergeCell ref="B536:C536"/>
    <mergeCell ref="D536:H536"/>
    <mergeCell ref="B531:C531"/>
    <mergeCell ref="G531:H531"/>
    <mergeCell ref="B532:C532"/>
    <mergeCell ref="D532:H532"/>
    <mergeCell ref="B533:C533"/>
    <mergeCell ref="D533:E533"/>
    <mergeCell ref="F533:H533"/>
    <mergeCell ref="A528:B528"/>
    <mergeCell ref="C528:E528"/>
    <mergeCell ref="F528:H528"/>
    <mergeCell ref="A529:H529"/>
    <mergeCell ref="A530:H530"/>
    <mergeCell ref="C509:H509"/>
    <mergeCell ref="C510:H510"/>
    <mergeCell ref="E511:H511"/>
    <mergeCell ref="C526:H526"/>
    <mergeCell ref="A527:B527"/>
    <mergeCell ref="C527:E527"/>
    <mergeCell ref="F527:H527"/>
    <mergeCell ref="A506:C506"/>
    <mergeCell ref="D506:E506"/>
    <mergeCell ref="F506:H506"/>
    <mergeCell ref="A507:H507"/>
    <mergeCell ref="C508:H508"/>
    <mergeCell ref="B504:C504"/>
    <mergeCell ref="D504:E505"/>
    <mergeCell ref="F504:H504"/>
    <mergeCell ref="B505:C505"/>
    <mergeCell ref="F505:H505"/>
    <mergeCell ref="B502:C502"/>
    <mergeCell ref="E502:F502"/>
    <mergeCell ref="G502:H502"/>
    <mergeCell ref="B503:C503"/>
    <mergeCell ref="D503:E503"/>
    <mergeCell ref="F503:H503"/>
    <mergeCell ref="B499:E499"/>
    <mergeCell ref="F499:H499"/>
    <mergeCell ref="B500:C500"/>
    <mergeCell ref="D500:H500"/>
    <mergeCell ref="B501:C501"/>
    <mergeCell ref="D501:H501"/>
    <mergeCell ref="B496:C496"/>
    <mergeCell ref="B497:C497"/>
    <mergeCell ref="D497:H497"/>
    <mergeCell ref="B498:C498"/>
    <mergeCell ref="D498:H498"/>
    <mergeCell ref="B493:C493"/>
    <mergeCell ref="D493:H493"/>
    <mergeCell ref="B494:C494"/>
    <mergeCell ref="D494:H494"/>
    <mergeCell ref="B495:C495"/>
    <mergeCell ref="D495:H495"/>
    <mergeCell ref="B490:C490"/>
    <mergeCell ref="D490:H490"/>
    <mergeCell ref="B491:C491"/>
    <mergeCell ref="F491:H491"/>
    <mergeCell ref="B492:C492"/>
    <mergeCell ref="D492:H492"/>
    <mergeCell ref="B487:C487"/>
    <mergeCell ref="G487:H487"/>
    <mergeCell ref="B488:C488"/>
    <mergeCell ref="D488:H488"/>
    <mergeCell ref="B489:C489"/>
    <mergeCell ref="D489:E489"/>
    <mergeCell ref="F489:H489"/>
    <mergeCell ref="A484:B484"/>
    <mergeCell ref="C484:E484"/>
    <mergeCell ref="F484:H484"/>
    <mergeCell ref="A485:H485"/>
    <mergeCell ref="A486:H486"/>
    <mergeCell ref="C465:H465"/>
    <mergeCell ref="C466:H466"/>
    <mergeCell ref="E467:H467"/>
    <mergeCell ref="C482:H482"/>
    <mergeCell ref="A483:B483"/>
    <mergeCell ref="C483:E483"/>
    <mergeCell ref="F483:H483"/>
    <mergeCell ref="A462:C462"/>
    <mergeCell ref="D462:E462"/>
    <mergeCell ref="F462:H462"/>
    <mergeCell ref="A463:H463"/>
    <mergeCell ref="C464:H464"/>
    <mergeCell ref="B460:C460"/>
    <mergeCell ref="D460:E461"/>
    <mergeCell ref="F460:H460"/>
    <mergeCell ref="B461:C461"/>
    <mergeCell ref="F461:H461"/>
    <mergeCell ref="B458:C458"/>
    <mergeCell ref="E458:F458"/>
    <mergeCell ref="G458:H458"/>
    <mergeCell ref="B459:C459"/>
    <mergeCell ref="D459:E459"/>
    <mergeCell ref="F459:H459"/>
    <mergeCell ref="B455:E455"/>
    <mergeCell ref="F455:H455"/>
    <mergeCell ref="B456:C456"/>
    <mergeCell ref="D456:H456"/>
    <mergeCell ref="B457:C457"/>
    <mergeCell ref="D457:H457"/>
    <mergeCell ref="B452:C452"/>
    <mergeCell ref="B453:C453"/>
    <mergeCell ref="D453:H453"/>
    <mergeCell ref="B454:C454"/>
    <mergeCell ref="D454:H454"/>
    <mergeCell ref="B449:C449"/>
    <mergeCell ref="D449:H449"/>
    <mergeCell ref="B450:C450"/>
    <mergeCell ref="D450:H450"/>
    <mergeCell ref="B451:C451"/>
    <mergeCell ref="D451:H451"/>
    <mergeCell ref="B446:C446"/>
    <mergeCell ref="D446:H446"/>
    <mergeCell ref="B447:C447"/>
    <mergeCell ref="F447:H447"/>
    <mergeCell ref="B448:C448"/>
    <mergeCell ref="D448:H448"/>
    <mergeCell ref="B444:C444"/>
    <mergeCell ref="D444:H444"/>
    <mergeCell ref="B445:C445"/>
    <mergeCell ref="D445:E445"/>
    <mergeCell ref="F445:H445"/>
    <mergeCell ref="A221:H221"/>
    <mergeCell ref="A222:H222"/>
    <mergeCell ref="B223:C223"/>
    <mergeCell ref="G223:H223"/>
    <mergeCell ref="B224:C224"/>
    <mergeCell ref="D224:H224"/>
    <mergeCell ref="B225:C225"/>
    <mergeCell ref="D225:E225"/>
    <mergeCell ref="F225:H225"/>
    <mergeCell ref="B226:C226"/>
    <mergeCell ref="D226:H226"/>
    <mergeCell ref="B227:C227"/>
    <mergeCell ref="F227:H227"/>
    <mergeCell ref="B228:C228"/>
    <mergeCell ref="D228:H228"/>
    <mergeCell ref="B229:C229"/>
    <mergeCell ref="D229:H229"/>
    <mergeCell ref="B230:C230"/>
    <mergeCell ref="D230:H230"/>
    <mergeCell ref="B231:C231"/>
    <mergeCell ref="D231:H231"/>
    <mergeCell ref="B232:C232"/>
    <mergeCell ref="B233:C233"/>
    <mergeCell ref="D233:H233"/>
    <mergeCell ref="B234:C234"/>
    <mergeCell ref="D234:H234"/>
    <mergeCell ref="B235:E235"/>
    <mergeCell ref="F235:H235"/>
    <mergeCell ref="B236:C236"/>
    <mergeCell ref="D236:H236"/>
    <mergeCell ref="B237:C237"/>
    <mergeCell ref="D237:H237"/>
    <mergeCell ref="B238:C238"/>
    <mergeCell ref="E238:F238"/>
    <mergeCell ref="G238:H238"/>
    <mergeCell ref="B239:C239"/>
    <mergeCell ref="D239:E239"/>
    <mergeCell ref="F239:H239"/>
    <mergeCell ref="B240:C240"/>
    <mergeCell ref="D240:E241"/>
    <mergeCell ref="F240:H240"/>
    <mergeCell ref="B241:C241"/>
    <mergeCell ref="F241:H241"/>
    <mergeCell ref="A242:C242"/>
    <mergeCell ref="D242:E242"/>
    <mergeCell ref="F242:H242"/>
    <mergeCell ref="A243:H243"/>
    <mergeCell ref="C244:H244"/>
    <mergeCell ref="C245:H245"/>
    <mergeCell ref="C246:H246"/>
    <mergeCell ref="E247:H247"/>
    <mergeCell ref="C262:H262"/>
    <mergeCell ref="A263:B263"/>
    <mergeCell ref="C263:E263"/>
    <mergeCell ref="F263:H263"/>
    <mergeCell ref="A264:B264"/>
    <mergeCell ref="C264:E264"/>
    <mergeCell ref="F264:H264"/>
    <mergeCell ref="A265:H265"/>
    <mergeCell ref="A266:H266"/>
    <mergeCell ref="B267:C267"/>
    <mergeCell ref="G267:H267"/>
    <mergeCell ref="B268:C268"/>
    <mergeCell ref="D268:H268"/>
    <mergeCell ref="B269:C269"/>
    <mergeCell ref="D269:E269"/>
    <mergeCell ref="F269:H269"/>
    <mergeCell ref="B270:C270"/>
    <mergeCell ref="D270:H270"/>
    <mergeCell ref="B271:C271"/>
    <mergeCell ref="F271:H271"/>
    <mergeCell ref="B272:C272"/>
    <mergeCell ref="D272:H272"/>
    <mergeCell ref="B273:C273"/>
    <mergeCell ref="D273:H273"/>
    <mergeCell ref="B274:C274"/>
    <mergeCell ref="D274:H274"/>
    <mergeCell ref="B275:C275"/>
    <mergeCell ref="D275:H275"/>
    <mergeCell ref="B276:C276"/>
    <mergeCell ref="B277:C277"/>
    <mergeCell ref="D277:H277"/>
    <mergeCell ref="B278:C278"/>
    <mergeCell ref="D278:H278"/>
    <mergeCell ref="B279:E279"/>
    <mergeCell ref="F279:H279"/>
    <mergeCell ref="B280:C280"/>
    <mergeCell ref="D280:H280"/>
    <mergeCell ref="B281:C281"/>
    <mergeCell ref="D281:H281"/>
    <mergeCell ref="B282:C282"/>
    <mergeCell ref="E282:F282"/>
    <mergeCell ref="G282:H282"/>
    <mergeCell ref="B283:C283"/>
    <mergeCell ref="D283:E283"/>
    <mergeCell ref="F283:H283"/>
    <mergeCell ref="B284:C284"/>
    <mergeCell ref="D284:E285"/>
    <mergeCell ref="F284:H284"/>
    <mergeCell ref="B285:C285"/>
    <mergeCell ref="F285:H285"/>
    <mergeCell ref="A286:C286"/>
    <mergeCell ref="D286:E286"/>
    <mergeCell ref="F286:H286"/>
    <mergeCell ref="A287:H287"/>
    <mergeCell ref="C288:H288"/>
    <mergeCell ref="C289:H289"/>
    <mergeCell ref="C290:H290"/>
    <mergeCell ref="E291:H291"/>
    <mergeCell ref="C306:H306"/>
    <mergeCell ref="A307:B307"/>
    <mergeCell ref="C307:E307"/>
    <mergeCell ref="F307:H307"/>
    <mergeCell ref="A308:B308"/>
    <mergeCell ref="C308:E308"/>
    <mergeCell ref="F308:H308"/>
    <mergeCell ref="A309:H309"/>
    <mergeCell ref="A310:H310"/>
    <mergeCell ref="B311:C311"/>
    <mergeCell ref="G311:H311"/>
    <mergeCell ref="B312:C312"/>
    <mergeCell ref="D312:H312"/>
    <mergeCell ref="B313:C313"/>
    <mergeCell ref="D313:E313"/>
    <mergeCell ref="F313:H313"/>
    <mergeCell ref="B314:C314"/>
    <mergeCell ref="D314:H314"/>
    <mergeCell ref="B315:C315"/>
    <mergeCell ref="F315:H315"/>
    <mergeCell ref="B316:C316"/>
    <mergeCell ref="D316:H316"/>
    <mergeCell ref="B317:C317"/>
    <mergeCell ref="D317:H317"/>
    <mergeCell ref="B318:C318"/>
    <mergeCell ref="D318:H318"/>
    <mergeCell ref="B319:C319"/>
    <mergeCell ref="D319:H319"/>
    <mergeCell ref="B320:C320"/>
    <mergeCell ref="B321:C321"/>
    <mergeCell ref="D321:H321"/>
    <mergeCell ref="B322:C322"/>
    <mergeCell ref="D322:H322"/>
    <mergeCell ref="B323:E323"/>
    <mergeCell ref="F323:H323"/>
    <mergeCell ref="B324:C324"/>
    <mergeCell ref="D324:H324"/>
    <mergeCell ref="B325:C325"/>
    <mergeCell ref="D325:H325"/>
    <mergeCell ref="B326:C326"/>
    <mergeCell ref="E326:F326"/>
    <mergeCell ref="G326:H326"/>
    <mergeCell ref="B327:C327"/>
    <mergeCell ref="D327:E327"/>
    <mergeCell ref="F327:H327"/>
    <mergeCell ref="B328:C328"/>
    <mergeCell ref="D328:E329"/>
    <mergeCell ref="F328:H328"/>
    <mergeCell ref="B329:C329"/>
    <mergeCell ref="F329:H329"/>
    <mergeCell ref="A330:C330"/>
    <mergeCell ref="D330:E330"/>
    <mergeCell ref="F330:H330"/>
    <mergeCell ref="A331:H331"/>
    <mergeCell ref="C332:H332"/>
    <mergeCell ref="C333:H333"/>
    <mergeCell ref="C334:H334"/>
    <mergeCell ref="E335:H335"/>
    <mergeCell ref="C350:H350"/>
    <mergeCell ref="A351:B351"/>
    <mergeCell ref="C351:E351"/>
    <mergeCell ref="F351:H351"/>
    <mergeCell ref="A352:B352"/>
    <mergeCell ref="C352:E352"/>
    <mergeCell ref="F352:H352"/>
    <mergeCell ref="A353:H353"/>
    <mergeCell ref="A354:H354"/>
    <mergeCell ref="B355:C355"/>
    <mergeCell ref="G355:H355"/>
    <mergeCell ref="B356:C356"/>
    <mergeCell ref="D356:H356"/>
    <mergeCell ref="B357:C357"/>
    <mergeCell ref="D357:E357"/>
    <mergeCell ref="F357:H357"/>
    <mergeCell ref="B358:C358"/>
    <mergeCell ref="D358:H358"/>
    <mergeCell ref="B359:C359"/>
    <mergeCell ref="F359:H359"/>
    <mergeCell ref="B360:C360"/>
    <mergeCell ref="D360:H360"/>
    <mergeCell ref="B361:C361"/>
    <mergeCell ref="D361:H361"/>
    <mergeCell ref="B362:C362"/>
    <mergeCell ref="D362:H362"/>
    <mergeCell ref="B363:C363"/>
    <mergeCell ref="D363:H363"/>
    <mergeCell ref="B364:C364"/>
    <mergeCell ref="B365:C365"/>
    <mergeCell ref="D365:H365"/>
    <mergeCell ref="B366:C366"/>
    <mergeCell ref="D366:H366"/>
    <mergeCell ref="B367:E367"/>
    <mergeCell ref="F367:H367"/>
    <mergeCell ref="B368:C368"/>
    <mergeCell ref="D368:H368"/>
    <mergeCell ref="B369:C369"/>
    <mergeCell ref="D369:H369"/>
    <mergeCell ref="B370:C370"/>
    <mergeCell ref="E370:F370"/>
    <mergeCell ref="G370:H370"/>
    <mergeCell ref="B371:C371"/>
    <mergeCell ref="D371:E371"/>
    <mergeCell ref="F371:H371"/>
    <mergeCell ref="B372:C372"/>
    <mergeCell ref="D372:E373"/>
    <mergeCell ref="F372:H372"/>
    <mergeCell ref="B373:C373"/>
    <mergeCell ref="F373:H373"/>
    <mergeCell ref="A374:C374"/>
    <mergeCell ref="D374:E374"/>
    <mergeCell ref="F374:H374"/>
    <mergeCell ref="A375:H375"/>
    <mergeCell ref="C376:H376"/>
    <mergeCell ref="C377:H377"/>
    <mergeCell ref="C378:H378"/>
    <mergeCell ref="E379:H379"/>
    <mergeCell ref="C394:H394"/>
    <mergeCell ref="A395:B395"/>
    <mergeCell ref="C395:E395"/>
    <mergeCell ref="F395:H395"/>
    <mergeCell ref="A396:B396"/>
    <mergeCell ref="C396:E396"/>
    <mergeCell ref="F396:H396"/>
    <mergeCell ref="A397:H397"/>
    <mergeCell ref="A398:H398"/>
    <mergeCell ref="B399:C399"/>
    <mergeCell ref="G399:H399"/>
    <mergeCell ref="B400:C400"/>
    <mergeCell ref="D400:H400"/>
    <mergeCell ref="B401:C401"/>
    <mergeCell ref="D401:E401"/>
    <mergeCell ref="F401:H401"/>
    <mergeCell ref="B402:C402"/>
    <mergeCell ref="D402:H402"/>
    <mergeCell ref="B403:C403"/>
    <mergeCell ref="F403:H403"/>
    <mergeCell ref="B404:C404"/>
    <mergeCell ref="D404:H404"/>
    <mergeCell ref="B405:C405"/>
    <mergeCell ref="D405:H405"/>
    <mergeCell ref="B406:C406"/>
    <mergeCell ref="D406:H406"/>
    <mergeCell ref="B407:C407"/>
    <mergeCell ref="D407:H407"/>
    <mergeCell ref="B408:C408"/>
    <mergeCell ref="B409:C409"/>
    <mergeCell ref="D409:H409"/>
    <mergeCell ref="B410:C410"/>
    <mergeCell ref="D410:H410"/>
    <mergeCell ref="A441:H441"/>
    <mergeCell ref="A442:H442"/>
    <mergeCell ref="B411:E411"/>
    <mergeCell ref="F411:H411"/>
    <mergeCell ref="B412:C412"/>
    <mergeCell ref="D412:H412"/>
    <mergeCell ref="B413:C413"/>
    <mergeCell ref="D413:H413"/>
    <mergeCell ref="B414:C414"/>
    <mergeCell ref="E414:F414"/>
    <mergeCell ref="G414:H414"/>
    <mergeCell ref="B415:C415"/>
    <mergeCell ref="D415:E415"/>
    <mergeCell ref="F415:H415"/>
    <mergeCell ref="B416:C416"/>
    <mergeCell ref="D416:E417"/>
    <mergeCell ref="F416:H416"/>
    <mergeCell ref="B417:C417"/>
    <mergeCell ref="F417:H417"/>
    <mergeCell ref="A220:B220"/>
    <mergeCell ref="C220:E220"/>
    <mergeCell ref="F220:H220"/>
    <mergeCell ref="B443:C443"/>
    <mergeCell ref="G443:H443"/>
    <mergeCell ref="C201:H201"/>
    <mergeCell ref="C202:H202"/>
    <mergeCell ref="E203:H203"/>
    <mergeCell ref="C218:H218"/>
    <mergeCell ref="A219:B219"/>
    <mergeCell ref="C219:E219"/>
    <mergeCell ref="F219:H219"/>
    <mergeCell ref="A198:C198"/>
    <mergeCell ref="D198:E198"/>
    <mergeCell ref="F198:H198"/>
    <mergeCell ref="A199:H199"/>
    <mergeCell ref="C200:H200"/>
    <mergeCell ref="A418:C418"/>
    <mergeCell ref="D418:E418"/>
    <mergeCell ref="F418:H418"/>
    <mergeCell ref="A419:H419"/>
    <mergeCell ref="C420:H420"/>
    <mergeCell ref="C421:H421"/>
    <mergeCell ref="C422:H422"/>
    <mergeCell ref="E423:H423"/>
    <mergeCell ref="C438:H438"/>
    <mergeCell ref="A439:B439"/>
    <mergeCell ref="C439:E439"/>
    <mergeCell ref="F439:H439"/>
    <mergeCell ref="A440:B440"/>
    <mergeCell ref="C440:E440"/>
    <mergeCell ref="F440:H440"/>
    <mergeCell ref="B196:C196"/>
    <mergeCell ref="D196:E197"/>
    <mergeCell ref="F196:H196"/>
    <mergeCell ref="B197:C197"/>
    <mergeCell ref="F197:H197"/>
    <mergeCell ref="B194:C194"/>
    <mergeCell ref="E194:F194"/>
    <mergeCell ref="G194:H194"/>
    <mergeCell ref="B195:C195"/>
    <mergeCell ref="D195:E195"/>
    <mergeCell ref="F195:H195"/>
    <mergeCell ref="B191:E191"/>
    <mergeCell ref="F191:H191"/>
    <mergeCell ref="B192:C192"/>
    <mergeCell ref="D192:H192"/>
    <mergeCell ref="B193:C193"/>
    <mergeCell ref="D193:H193"/>
    <mergeCell ref="B188:C188"/>
    <mergeCell ref="B189:C189"/>
    <mergeCell ref="D189:H189"/>
    <mergeCell ref="B190:C190"/>
    <mergeCell ref="D190:H190"/>
    <mergeCell ref="B185:C185"/>
    <mergeCell ref="D185:H185"/>
    <mergeCell ref="B186:C186"/>
    <mergeCell ref="D186:H186"/>
    <mergeCell ref="B187:C187"/>
    <mergeCell ref="D187:H187"/>
    <mergeCell ref="B182:C182"/>
    <mergeCell ref="D182:H182"/>
    <mergeCell ref="B183:C183"/>
    <mergeCell ref="F183:H183"/>
    <mergeCell ref="B184:C184"/>
    <mergeCell ref="D184:H184"/>
    <mergeCell ref="B179:C179"/>
    <mergeCell ref="G179:H179"/>
    <mergeCell ref="B180:C180"/>
    <mergeCell ref="D180:H180"/>
    <mergeCell ref="B181:C181"/>
    <mergeCell ref="D181:E181"/>
    <mergeCell ref="F181:H181"/>
    <mergeCell ref="A176:B176"/>
    <mergeCell ref="C176:E176"/>
    <mergeCell ref="F176:H176"/>
    <mergeCell ref="A177:H177"/>
    <mergeCell ref="A178:H178"/>
    <mergeCell ref="C157:H157"/>
    <mergeCell ref="C158:H158"/>
    <mergeCell ref="E159:H159"/>
    <mergeCell ref="C174:H174"/>
    <mergeCell ref="A175:B175"/>
    <mergeCell ref="C175:E175"/>
    <mergeCell ref="F175:H175"/>
    <mergeCell ref="A154:C154"/>
    <mergeCell ref="D154:E154"/>
    <mergeCell ref="F154:H154"/>
    <mergeCell ref="A155:H155"/>
    <mergeCell ref="C156:H156"/>
    <mergeCell ref="B152:C152"/>
    <mergeCell ref="D152:E153"/>
    <mergeCell ref="F152:H152"/>
    <mergeCell ref="B153:C153"/>
    <mergeCell ref="F153:H153"/>
    <mergeCell ref="B150:C150"/>
    <mergeCell ref="E150:F150"/>
    <mergeCell ref="G150:H150"/>
    <mergeCell ref="B151:C151"/>
    <mergeCell ref="D151:E151"/>
    <mergeCell ref="F151:H151"/>
    <mergeCell ref="B147:E147"/>
    <mergeCell ref="F147:H147"/>
    <mergeCell ref="B148:C148"/>
    <mergeCell ref="D148:H148"/>
    <mergeCell ref="B149:C149"/>
    <mergeCell ref="D149:H149"/>
    <mergeCell ref="B144:C144"/>
    <mergeCell ref="B145:C145"/>
    <mergeCell ref="D145:H145"/>
    <mergeCell ref="B146:C146"/>
    <mergeCell ref="D146:H146"/>
    <mergeCell ref="B141:C141"/>
    <mergeCell ref="D141:H141"/>
    <mergeCell ref="B142:C142"/>
    <mergeCell ref="D142:H142"/>
    <mergeCell ref="B143:C143"/>
    <mergeCell ref="D143:H143"/>
    <mergeCell ref="B138:C138"/>
    <mergeCell ref="D138:H138"/>
    <mergeCell ref="B139:C139"/>
    <mergeCell ref="F139:H139"/>
    <mergeCell ref="B140:C140"/>
    <mergeCell ref="D140:H140"/>
    <mergeCell ref="B135:C135"/>
    <mergeCell ref="G135:H135"/>
    <mergeCell ref="B136:C136"/>
    <mergeCell ref="D136:H136"/>
    <mergeCell ref="B137:C137"/>
    <mergeCell ref="D137:E137"/>
    <mergeCell ref="F137:H137"/>
    <mergeCell ref="A132:B132"/>
    <mergeCell ref="C132:E132"/>
    <mergeCell ref="F132:H132"/>
    <mergeCell ref="A133:H133"/>
    <mergeCell ref="A134:H134"/>
    <mergeCell ref="C113:H113"/>
    <mergeCell ref="C114:H114"/>
    <mergeCell ref="E115:H115"/>
    <mergeCell ref="C130:H130"/>
    <mergeCell ref="A131:B131"/>
    <mergeCell ref="C131:E131"/>
    <mergeCell ref="F131:H131"/>
    <mergeCell ref="A110:C110"/>
    <mergeCell ref="D110:E110"/>
    <mergeCell ref="F110:H110"/>
    <mergeCell ref="A111:H111"/>
    <mergeCell ref="C112:H112"/>
    <mergeCell ref="B108:C108"/>
    <mergeCell ref="D108:E109"/>
    <mergeCell ref="F108:H108"/>
    <mergeCell ref="B109:C109"/>
    <mergeCell ref="F109:H109"/>
    <mergeCell ref="B106:C106"/>
    <mergeCell ref="E106:F106"/>
    <mergeCell ref="G106:H106"/>
    <mergeCell ref="B107:C107"/>
    <mergeCell ref="D107:E107"/>
    <mergeCell ref="F107:H107"/>
    <mergeCell ref="B103:E103"/>
    <mergeCell ref="F103:H103"/>
    <mergeCell ref="B104:C104"/>
    <mergeCell ref="D104:H104"/>
    <mergeCell ref="B105:C105"/>
    <mergeCell ref="D105:H105"/>
    <mergeCell ref="B100:C100"/>
    <mergeCell ref="B101:C101"/>
    <mergeCell ref="D101:H101"/>
    <mergeCell ref="B102:C102"/>
    <mergeCell ref="D102:H102"/>
    <mergeCell ref="B97:C97"/>
    <mergeCell ref="D97:H97"/>
    <mergeCell ref="B98:C98"/>
    <mergeCell ref="D98:H98"/>
    <mergeCell ref="B99:C99"/>
    <mergeCell ref="D99:H99"/>
    <mergeCell ref="B94:C94"/>
    <mergeCell ref="D94:H94"/>
    <mergeCell ref="B95:C95"/>
    <mergeCell ref="F95:H95"/>
    <mergeCell ref="B96:C96"/>
    <mergeCell ref="D96:H96"/>
    <mergeCell ref="B91:C91"/>
    <mergeCell ref="G91:H91"/>
    <mergeCell ref="B92:C92"/>
    <mergeCell ref="D92:H92"/>
    <mergeCell ref="B93:C93"/>
    <mergeCell ref="D93:E93"/>
    <mergeCell ref="F93:H93"/>
    <mergeCell ref="A88:B88"/>
    <mergeCell ref="C88:E88"/>
    <mergeCell ref="F88:H88"/>
    <mergeCell ref="A89:H89"/>
    <mergeCell ref="A90:H90"/>
    <mergeCell ref="C69:H69"/>
    <mergeCell ref="C70:H70"/>
    <mergeCell ref="E71:H71"/>
    <mergeCell ref="C86:H86"/>
    <mergeCell ref="A87:B87"/>
    <mergeCell ref="C87:E87"/>
    <mergeCell ref="F87:H87"/>
    <mergeCell ref="A66:C66"/>
    <mergeCell ref="D66:E66"/>
    <mergeCell ref="F66:H66"/>
    <mergeCell ref="A67:H67"/>
    <mergeCell ref="C68:H68"/>
    <mergeCell ref="B63:C63"/>
    <mergeCell ref="D63:E63"/>
    <mergeCell ref="F63:H63"/>
    <mergeCell ref="B64:C64"/>
    <mergeCell ref="D64:E65"/>
    <mergeCell ref="F64:H64"/>
    <mergeCell ref="B65:C65"/>
    <mergeCell ref="F65:H65"/>
    <mergeCell ref="B60:C60"/>
    <mergeCell ref="D60:H60"/>
    <mergeCell ref="B61:C61"/>
    <mergeCell ref="D61:H61"/>
    <mergeCell ref="B62:C62"/>
    <mergeCell ref="E62:F62"/>
    <mergeCell ref="G62:H62"/>
    <mergeCell ref="D16:H16"/>
    <mergeCell ref="D17:H17"/>
    <mergeCell ref="F19:H19"/>
    <mergeCell ref="E18:F18"/>
    <mergeCell ref="F21:H21"/>
    <mergeCell ref="B57:C57"/>
    <mergeCell ref="D57:H57"/>
    <mergeCell ref="B58:C58"/>
    <mergeCell ref="D58:H58"/>
    <mergeCell ref="B59:E59"/>
    <mergeCell ref="F59:H59"/>
    <mergeCell ref="B54:C54"/>
    <mergeCell ref="D54:H54"/>
    <mergeCell ref="B55:C55"/>
    <mergeCell ref="D55:H55"/>
    <mergeCell ref="B56:C56"/>
    <mergeCell ref="B51:C51"/>
    <mergeCell ref="F51:H51"/>
    <mergeCell ref="B52:C52"/>
    <mergeCell ref="D52:H52"/>
    <mergeCell ref="B53:C53"/>
    <mergeCell ref="D53:H53"/>
    <mergeCell ref="A1:H1"/>
    <mergeCell ref="A2:H2"/>
    <mergeCell ref="A23:H23"/>
    <mergeCell ref="A22:C22"/>
    <mergeCell ref="F7:H7"/>
    <mergeCell ref="D4:H4"/>
    <mergeCell ref="G3:H3"/>
    <mergeCell ref="G18:H18"/>
    <mergeCell ref="D9:H9"/>
    <mergeCell ref="F5:H5"/>
    <mergeCell ref="D6:H6"/>
    <mergeCell ref="D5:E5"/>
    <mergeCell ref="D8:H8"/>
    <mergeCell ref="B16:C16"/>
    <mergeCell ref="B17:C17"/>
    <mergeCell ref="B18:C18"/>
    <mergeCell ref="B3:C3"/>
    <mergeCell ref="B13:C13"/>
    <mergeCell ref="B14:C14"/>
    <mergeCell ref="D13:H13"/>
    <mergeCell ref="B8:C8"/>
    <mergeCell ref="B9:C9"/>
    <mergeCell ref="B10:C10"/>
    <mergeCell ref="B11:C11"/>
    <mergeCell ref="B12:C12"/>
    <mergeCell ref="D14:H14"/>
    <mergeCell ref="F15:H15"/>
    <mergeCell ref="D10:H10"/>
    <mergeCell ref="D11:H11"/>
    <mergeCell ref="B4:C4"/>
    <mergeCell ref="B5:C5"/>
    <mergeCell ref="B6:C6"/>
    <mergeCell ref="B7:C7"/>
    <mergeCell ref="B19:C19"/>
    <mergeCell ref="D22:E22"/>
    <mergeCell ref="B20:C20"/>
    <mergeCell ref="B21:C21"/>
    <mergeCell ref="D20:E21"/>
    <mergeCell ref="D19:E19"/>
    <mergeCell ref="F22:H22"/>
    <mergeCell ref="F20:H20"/>
    <mergeCell ref="B49:C49"/>
    <mergeCell ref="D49:E49"/>
    <mergeCell ref="F49:H49"/>
    <mergeCell ref="B50:C50"/>
    <mergeCell ref="D50:H50"/>
    <mergeCell ref="A45:H45"/>
    <mergeCell ref="A46:H46"/>
    <mergeCell ref="B47:C47"/>
    <mergeCell ref="G47:H47"/>
    <mergeCell ref="B48:C48"/>
    <mergeCell ref="D48:H48"/>
    <mergeCell ref="B15:E15"/>
    <mergeCell ref="C43:E43"/>
    <mergeCell ref="F43:H43"/>
    <mergeCell ref="C42:H42"/>
    <mergeCell ref="A44:B44"/>
    <mergeCell ref="A43:B43"/>
    <mergeCell ref="C24:H24"/>
    <mergeCell ref="C25:H25"/>
    <mergeCell ref="C26:H26"/>
    <mergeCell ref="C44:E44"/>
    <mergeCell ref="F44:H44"/>
    <mergeCell ref="E27:H27"/>
  </mergeCells>
  <phoneticPr fontId="12" type="noConversion"/>
  <conditionalFormatting sqref="F15 D13 D16 D12:G12 A1:A2 A22:A23 E3:G3 E18 D22 F22 C42 B28:B30 C29:G29 C37:G39 B3:B21 D6:D11 D3:D4 B24:C27 B32:B40">
    <cfRule type="cellIs" dxfId="1199" priority="1487" stopIfTrue="1" operator="equal">
      <formula>0</formula>
    </cfRule>
  </conditionalFormatting>
  <conditionalFormatting sqref="F15 A22 D13 D16 D12:G12 A1:A2 E3:G3 E18 D22 F22 B3:B21 D6:D11 D3:D4 C24:C26">
    <cfRule type="containsText" dxfId="1198" priority="1486" stopIfTrue="1" operator="containsText" text="iw.kkZad">
      <formula>NOT(ISERROR(SEARCH("iw.kkZad",A1)))</formula>
    </cfRule>
  </conditionalFormatting>
  <conditionalFormatting sqref="F5 F12 F15 F7 C42 C39:G39 D6:D12 D4">
    <cfRule type="cellIs" dxfId="1197" priority="1484" stopIfTrue="1" operator="equal">
      <formula>1800</formula>
    </cfRule>
    <cfRule type="cellIs" dxfId="1196" priority="1485" stopIfTrue="1" operator="equal">
      <formula>200</formula>
    </cfRule>
  </conditionalFormatting>
  <conditionalFormatting sqref="F15 B27:C27 D13 D12:G12 B24:B26 A23 C42 B28:B30 C29:G29 C37:G39 B32:B40">
    <cfRule type="containsText" dxfId="1195" priority="1483" stopIfTrue="1" operator="containsText" text="dsoy jktdh; fo|ky;ksa esa iz;ksx gsrq fu%'kqYd">
      <formula>NOT(ISERROR(SEARCH("dsoy jktdh; fo|ky;ksa esa iz;ksx gsrq fu%'kqYd",A12)))</formula>
    </cfRule>
  </conditionalFormatting>
  <conditionalFormatting sqref="B27:C27 B24:B26 A23 C42 B28:B30 C29:G29 C37:G39 B32:B40">
    <cfRule type="containsText" dxfId="1194" priority="1480" stopIfTrue="1" operator="containsText" text="f'k{kk foHkkx jktLFkku">
      <formula>NOT(ISERROR(SEARCH("f'k{kk foHkkx jktLFkku",A23)))</formula>
    </cfRule>
    <cfRule type="containsText" dxfId="1193" priority="1481" stopIfTrue="1" operator="containsText" text="iw.kkZad">
      <formula>NOT(ISERROR(SEARCH("iw.kkZad",A23)))</formula>
    </cfRule>
  </conditionalFormatting>
  <conditionalFormatting sqref="F15 A22 E3:G3 D16 E18 D12:G12 D13:D14 F5 D7:F7 A1:A2 D22 F22 B3:B21 D8:D11 D3:D6 C24:C26">
    <cfRule type="containsText" dxfId="1192" priority="1448" operator="containsText" text="izkjfEHkd f'k{kk foHkkx] jktLFkku">
      <formula>NOT(ISERROR(SEARCH("izkjfEHkd f'k{kk foHkkx] jktLFkku",A1)))</formula>
    </cfRule>
  </conditionalFormatting>
  <conditionalFormatting sqref="F59 D57 D60 D56:G56 A45:A46 A66:A67 E47:G47 E62 D66 F66 C86 B72:B74 C73:G73 C81:G83 B47:B65 D50:D55 D47:D48 B68:C71 B76:B84">
    <cfRule type="cellIs" dxfId="1191" priority="1236" stopIfTrue="1" operator="equal">
      <formula>0</formula>
    </cfRule>
  </conditionalFormatting>
  <conditionalFormatting sqref="F59 A66 D57 D60 D56:G56 A45:A46 E47:G47 E62 D66 F66 B47:B65 D50:D55 D47:D48 C68:C70">
    <cfRule type="containsText" dxfId="1190" priority="1235" stopIfTrue="1" operator="containsText" text="iw.kkZad">
      <formula>NOT(ISERROR(SEARCH("iw.kkZad",A45)))</formula>
    </cfRule>
  </conditionalFormatting>
  <conditionalFormatting sqref="F49 F56 F59 F51 C86 C83:G83 D50:D56 D48">
    <cfRule type="cellIs" dxfId="1189" priority="1233" stopIfTrue="1" operator="equal">
      <formula>1800</formula>
    </cfRule>
    <cfRule type="cellIs" dxfId="1188" priority="1234" stopIfTrue="1" operator="equal">
      <formula>200</formula>
    </cfRule>
  </conditionalFormatting>
  <conditionalFormatting sqref="F59 B71:C71 D57 D56:G56 B68:B70 A67 C86 B72:B74 C73:G73 C81:G83 B76:B84">
    <cfRule type="containsText" dxfId="1187" priority="1232" stopIfTrue="1" operator="containsText" text="dsoy jktdh; fo|ky;ksa esa iz;ksx gsrq fu%'kqYd">
      <formula>NOT(ISERROR(SEARCH("dsoy jktdh; fo|ky;ksa esa iz;ksx gsrq fu%'kqYd",A56)))</formula>
    </cfRule>
  </conditionalFormatting>
  <conditionalFormatting sqref="B71:C71 B68:B70 A67 C86 B72:B74 C73:G73 C81:G83 B76:B84">
    <cfRule type="containsText" dxfId="1186" priority="1230" stopIfTrue="1" operator="containsText" text="f'k{kk foHkkx jktLFkku">
      <formula>NOT(ISERROR(SEARCH("f'k{kk foHkkx jktLFkku",A67)))</formula>
    </cfRule>
    <cfRule type="containsText" dxfId="1185" priority="1231" stopIfTrue="1" operator="containsText" text="iw.kkZad">
      <formula>NOT(ISERROR(SEARCH("iw.kkZad",A67)))</formula>
    </cfRule>
  </conditionalFormatting>
  <conditionalFormatting sqref="F59 A66 E47:G47 D60 E62 D56:G56 D57:D58 F49 D51:F51 A45:A46 D66 F66 B47:B65 D52:D55 D47:D50 C68:C70">
    <cfRule type="containsText" dxfId="1184" priority="1229" operator="containsText" text="izkjfEHkd f'k{kk foHkkx] jktLFkku">
      <formula>NOT(ISERROR(SEARCH("izkjfEHkd f'k{kk foHkkx] jktLFkku",A45)))</formula>
    </cfRule>
  </conditionalFormatting>
  <conditionalFormatting sqref="F103 D101 D104 D100:G100 A89:A90 A110:A111 E91:G91 E106 D110 F110 C130 B116:B118 C117:G117 C125:G127 B91:B109 D94:D99 D91:D92 B112:C115 B120:B128">
    <cfRule type="cellIs" dxfId="1183" priority="1228" stopIfTrue="1" operator="equal">
      <formula>0</formula>
    </cfRule>
  </conditionalFormatting>
  <conditionalFormatting sqref="F103 A110 D101 D104 D100:G100 A89:A90 E91:G91 E106 D110 F110 B91:B109 D94:D99 D91:D92 C112:C114">
    <cfRule type="containsText" dxfId="1182" priority="1227" stopIfTrue="1" operator="containsText" text="iw.kkZad">
      <formula>NOT(ISERROR(SEARCH("iw.kkZad",A89)))</formula>
    </cfRule>
  </conditionalFormatting>
  <conditionalFormatting sqref="F93 F100 F103 F95 C130 C127:G127 D94:D100 D92">
    <cfRule type="cellIs" dxfId="1181" priority="1225" stopIfTrue="1" operator="equal">
      <formula>1800</formula>
    </cfRule>
    <cfRule type="cellIs" dxfId="1180" priority="1226" stopIfTrue="1" operator="equal">
      <formula>200</formula>
    </cfRule>
  </conditionalFormatting>
  <conditionalFormatting sqref="F103 B115:C115 D101 D100:G100 B112:B114 A111 C130 B116:B118 C117:G117 C125:G127 B120:B128">
    <cfRule type="containsText" dxfId="1179" priority="1224" stopIfTrue="1" operator="containsText" text="dsoy jktdh; fo|ky;ksa esa iz;ksx gsrq fu%'kqYd">
      <formula>NOT(ISERROR(SEARCH("dsoy jktdh; fo|ky;ksa esa iz;ksx gsrq fu%'kqYd",A100)))</formula>
    </cfRule>
  </conditionalFormatting>
  <conditionalFormatting sqref="B115:C115 B112:B114 A111 C130 B116:B118 C117:G117 C125:G127 B120:B128">
    <cfRule type="containsText" dxfId="1178" priority="1222" stopIfTrue="1" operator="containsText" text="f'k{kk foHkkx jktLFkku">
      <formula>NOT(ISERROR(SEARCH("f'k{kk foHkkx jktLFkku",A111)))</formula>
    </cfRule>
    <cfRule type="containsText" dxfId="1177" priority="1223" stopIfTrue="1" operator="containsText" text="iw.kkZad">
      <formula>NOT(ISERROR(SEARCH("iw.kkZad",A111)))</formula>
    </cfRule>
  </conditionalFormatting>
  <conditionalFormatting sqref="F103 A110 E91:G91 D104 E106 D100:G100 D101:D102 F93 D95:F95 A89:A90 D110 F110 B91:B109 D96:D99 D91:D94 C112:C114">
    <cfRule type="containsText" dxfId="1176" priority="1221" operator="containsText" text="izkjfEHkd f'k{kk foHkkx] jktLFkku">
      <formula>NOT(ISERROR(SEARCH("izkjfEHkd f'k{kk foHkkx] jktLFkku",A89)))</formula>
    </cfRule>
  </conditionalFormatting>
  <conditionalFormatting sqref="F147 D145 D148 D144:G144 A133:A134 A154:A155 E135:G135 E150 D154 F154 C174 B160:B162 C161:G161 C169:G171 B135:B153 D138:D143 D135:D136 B156:C159 B164:B172">
    <cfRule type="cellIs" dxfId="1175" priority="1220" stopIfTrue="1" operator="equal">
      <formula>0</formula>
    </cfRule>
  </conditionalFormatting>
  <conditionalFormatting sqref="F147 A154 D145 D148 D144:G144 A133:A134 E135:G135 E150 D154 F154 B135:B153 D138:D143 D135:D136 C156:C158">
    <cfRule type="containsText" dxfId="1174" priority="1219" stopIfTrue="1" operator="containsText" text="iw.kkZad">
      <formula>NOT(ISERROR(SEARCH("iw.kkZad",A133)))</formula>
    </cfRule>
  </conditionalFormatting>
  <conditionalFormatting sqref="F137 F144 F147 F139 C174 C171:G171 D138:D144 D136">
    <cfRule type="cellIs" dxfId="1173" priority="1217" stopIfTrue="1" operator="equal">
      <formula>1800</formula>
    </cfRule>
    <cfRule type="cellIs" dxfId="1172" priority="1218" stopIfTrue="1" operator="equal">
      <formula>200</formula>
    </cfRule>
  </conditionalFormatting>
  <conditionalFormatting sqref="F147 B159:C159 D145 D144:G144 B156:B158 A155 C174 B160:B162 C161:G161 C169:G171 B164:B172">
    <cfRule type="containsText" dxfId="1171" priority="1216" stopIfTrue="1" operator="containsText" text="dsoy jktdh; fo|ky;ksa esa iz;ksx gsrq fu%'kqYd">
      <formula>NOT(ISERROR(SEARCH("dsoy jktdh; fo|ky;ksa esa iz;ksx gsrq fu%'kqYd",A144)))</formula>
    </cfRule>
  </conditionalFormatting>
  <conditionalFormatting sqref="B159:C159 B156:B158 A155 C174 B160:B162 C161:G161 C169:G171 B164:B172">
    <cfRule type="containsText" dxfId="1170" priority="1214" stopIfTrue="1" operator="containsText" text="f'k{kk foHkkx jktLFkku">
      <formula>NOT(ISERROR(SEARCH("f'k{kk foHkkx jktLFkku",A155)))</formula>
    </cfRule>
    <cfRule type="containsText" dxfId="1169" priority="1215" stopIfTrue="1" operator="containsText" text="iw.kkZad">
      <formula>NOT(ISERROR(SEARCH("iw.kkZad",A155)))</formula>
    </cfRule>
  </conditionalFormatting>
  <conditionalFormatting sqref="F147 A154 E135:G135 D148 E150 D144:G144 D145:D146 F137 D139:F139 A133:A134 D154 F154 B135:B153 D140:D143 D135:D138 C156:C158">
    <cfRule type="containsText" dxfId="1168" priority="1213" operator="containsText" text="izkjfEHkd f'k{kk foHkkx] jktLFkku">
      <formula>NOT(ISERROR(SEARCH("izkjfEHkd f'k{kk foHkkx] jktLFkku",A133)))</formula>
    </cfRule>
  </conditionalFormatting>
  <conditionalFormatting sqref="F191 D189 D192 D188:G188 A177:A178 A198:A199 E179:G179 E194 D198 F198 C218 B204:B206 C205:G205 C213:G215 B179:B197 D182:D187 D179:D180 B200:C203 B208:B216">
    <cfRule type="cellIs" dxfId="1167" priority="1212" stopIfTrue="1" operator="equal">
      <formula>0</formula>
    </cfRule>
  </conditionalFormatting>
  <conditionalFormatting sqref="F191 A198 D189 D192 D188:G188 A177:A178 E179:G179 E194 D198 F198 B179:B197 D182:D187 D179:D180 C200:C202">
    <cfRule type="containsText" dxfId="1166" priority="1211" stopIfTrue="1" operator="containsText" text="iw.kkZad">
      <formula>NOT(ISERROR(SEARCH("iw.kkZad",A177)))</formula>
    </cfRule>
  </conditionalFormatting>
  <conditionalFormatting sqref="F181 F188 F191 F183 C218 C215:G215 D182:D188 D180">
    <cfRule type="cellIs" dxfId="1165" priority="1209" stopIfTrue="1" operator="equal">
      <formula>1800</formula>
    </cfRule>
    <cfRule type="cellIs" dxfId="1164" priority="1210" stopIfTrue="1" operator="equal">
      <formula>200</formula>
    </cfRule>
  </conditionalFormatting>
  <conditionalFormatting sqref="F191 B203:C203 D189 D188:G188 B200:B202 A199 C218 B204:B206 C205:G205 C213:G215 B208:B216">
    <cfRule type="containsText" dxfId="1163" priority="1208" stopIfTrue="1" operator="containsText" text="dsoy jktdh; fo|ky;ksa esa iz;ksx gsrq fu%'kqYd">
      <formula>NOT(ISERROR(SEARCH("dsoy jktdh; fo|ky;ksa esa iz;ksx gsrq fu%'kqYd",A188)))</formula>
    </cfRule>
  </conditionalFormatting>
  <conditionalFormatting sqref="B203:C203 B200:B202 A199 C218 B204:B206 C205:G205 C213:G215 B208:B216">
    <cfRule type="containsText" dxfId="1162" priority="1206" stopIfTrue="1" operator="containsText" text="f'k{kk foHkkx jktLFkku">
      <formula>NOT(ISERROR(SEARCH("f'k{kk foHkkx jktLFkku",A199)))</formula>
    </cfRule>
    <cfRule type="containsText" dxfId="1161" priority="1207" stopIfTrue="1" operator="containsText" text="iw.kkZad">
      <formula>NOT(ISERROR(SEARCH("iw.kkZad",A199)))</formula>
    </cfRule>
  </conditionalFormatting>
  <conditionalFormatting sqref="F191 A198 E179:G179 D192 E194 D188:G188 D189:D190 F181 D183:F183 A177:A178 D198 F198 B179:B197 D184:D187 D179:D182 C200:C202">
    <cfRule type="containsText" dxfId="1160" priority="1205" operator="containsText" text="izkjfEHkd f'k{kk foHkkx] jktLFkku">
      <formula>NOT(ISERROR(SEARCH("izkjfEHkd f'k{kk foHkkx] jktLFkku",A177)))</formula>
    </cfRule>
  </conditionalFormatting>
  <conditionalFormatting sqref="F235 D233 D236 D232:G232 A221:A222 A242:A243 E223:G223 E238 D242 F242 C262 B248:B250 C249:G249 C257:G259 B223:B241 D226:D231 D223:D224 B244:C247 B252:B260">
    <cfRule type="cellIs" dxfId="1159" priority="1204" stopIfTrue="1" operator="equal">
      <formula>0</formula>
    </cfRule>
  </conditionalFormatting>
  <conditionalFormatting sqref="F235 A242 D233 D236 D232:G232 A221:A222 E223:G223 E238 D242 F242 B223:B241 D226:D231 D223:D224 C244:C246">
    <cfRule type="containsText" dxfId="1158" priority="1203" stopIfTrue="1" operator="containsText" text="iw.kkZad">
      <formula>NOT(ISERROR(SEARCH("iw.kkZad",A221)))</formula>
    </cfRule>
  </conditionalFormatting>
  <conditionalFormatting sqref="F225 F232 F235 F227 C262 C259:G259 D226:D232 D224">
    <cfRule type="cellIs" dxfId="1157" priority="1201" stopIfTrue="1" operator="equal">
      <formula>1800</formula>
    </cfRule>
    <cfRule type="cellIs" dxfId="1156" priority="1202" stopIfTrue="1" operator="equal">
      <formula>200</formula>
    </cfRule>
  </conditionalFormatting>
  <conditionalFormatting sqref="F235 B247:C247 D233 D232:G232 B244:B246 A243 C262 B248:B250 C249:G249 C257:G259 B252:B260">
    <cfRule type="containsText" dxfId="1155" priority="1200" stopIfTrue="1" operator="containsText" text="dsoy jktdh; fo|ky;ksa esa iz;ksx gsrq fu%'kqYd">
      <formula>NOT(ISERROR(SEARCH("dsoy jktdh; fo|ky;ksa esa iz;ksx gsrq fu%'kqYd",A232)))</formula>
    </cfRule>
  </conditionalFormatting>
  <conditionalFormatting sqref="B247:C247 B244:B246 A243 C262 B248:B250 C249:G249 C257:G259 B252:B260">
    <cfRule type="containsText" dxfId="1154" priority="1198" stopIfTrue="1" operator="containsText" text="f'k{kk foHkkx jktLFkku">
      <formula>NOT(ISERROR(SEARCH("f'k{kk foHkkx jktLFkku",A243)))</formula>
    </cfRule>
    <cfRule type="containsText" dxfId="1153" priority="1199" stopIfTrue="1" operator="containsText" text="iw.kkZad">
      <formula>NOT(ISERROR(SEARCH("iw.kkZad",A243)))</formula>
    </cfRule>
  </conditionalFormatting>
  <conditionalFormatting sqref="F235 A242 E223:G223 D236 E238 D232:G232 D233:D234 F225 D227:F227 A221:A222 D242 F242 B223:B241 D228:D231 D223:D226 C244:C246">
    <cfRule type="containsText" dxfId="1152" priority="1197" operator="containsText" text="izkjfEHkd f'k{kk foHkkx] jktLFkku">
      <formula>NOT(ISERROR(SEARCH("izkjfEHkd f'k{kk foHkkx] jktLFkku",A221)))</formula>
    </cfRule>
  </conditionalFormatting>
  <conditionalFormatting sqref="F279 D277 D280 D276:G276 A265:A266 A286:A287 E267:G267 E282 D286 F286 C306 B292:B294 C293:G293 C301:G303 B267:B285 D270:D275 D267:D268 B288:C291 B296:B304">
    <cfRule type="cellIs" dxfId="1151" priority="1196" stopIfTrue="1" operator="equal">
      <formula>0</formula>
    </cfRule>
  </conditionalFormatting>
  <conditionalFormatting sqref="F279 A286 D277 D280 D276:G276 A265:A266 E267:G267 E282 D286 F286 B267:B285 D270:D275 D267:D268 C288:C290">
    <cfRule type="containsText" dxfId="1150" priority="1195" stopIfTrue="1" operator="containsText" text="iw.kkZad">
      <formula>NOT(ISERROR(SEARCH("iw.kkZad",A265)))</formula>
    </cfRule>
  </conditionalFormatting>
  <conditionalFormatting sqref="F269 F276 F279 F271 C306 C303:G303 D270:D276 D268">
    <cfRule type="cellIs" dxfId="1149" priority="1193" stopIfTrue="1" operator="equal">
      <formula>1800</formula>
    </cfRule>
    <cfRule type="cellIs" dxfId="1148" priority="1194" stopIfTrue="1" operator="equal">
      <formula>200</formula>
    </cfRule>
  </conditionalFormatting>
  <conditionalFormatting sqref="F279 B291:C291 D277 D276:G276 B288:B290 A287 C306 B292:B294 C293:G293 C301:G303 B296:B304">
    <cfRule type="containsText" dxfId="1147" priority="1192" stopIfTrue="1" operator="containsText" text="dsoy jktdh; fo|ky;ksa esa iz;ksx gsrq fu%'kqYd">
      <formula>NOT(ISERROR(SEARCH("dsoy jktdh; fo|ky;ksa esa iz;ksx gsrq fu%'kqYd",A276)))</formula>
    </cfRule>
  </conditionalFormatting>
  <conditionalFormatting sqref="B291:C291 B288:B290 A287 C306 B292:B294 C293:G293 C301:G303 B296:B304">
    <cfRule type="containsText" dxfId="1146" priority="1190" stopIfTrue="1" operator="containsText" text="f'k{kk foHkkx jktLFkku">
      <formula>NOT(ISERROR(SEARCH("f'k{kk foHkkx jktLFkku",A287)))</formula>
    </cfRule>
    <cfRule type="containsText" dxfId="1145" priority="1191" stopIfTrue="1" operator="containsText" text="iw.kkZad">
      <formula>NOT(ISERROR(SEARCH("iw.kkZad",A287)))</formula>
    </cfRule>
  </conditionalFormatting>
  <conditionalFormatting sqref="F279 A286 E267:G267 D280 E282 D276:G276 D277:D278 F269 D271:F271 A265:A266 D286 F286 B267:B285 D272:D275 D267:D270 C288:C290">
    <cfRule type="containsText" dxfId="1144" priority="1189" operator="containsText" text="izkjfEHkd f'k{kk foHkkx] jktLFkku">
      <formula>NOT(ISERROR(SEARCH("izkjfEHkd f'k{kk foHkkx] jktLFkku",A265)))</formula>
    </cfRule>
  </conditionalFormatting>
  <conditionalFormatting sqref="F323 D321 D324 D320:G320 A309:A310 A330:A331 E311:G311 E326 D330 F330 C350 B336:B338 C337:G337 C345:G347 B311:B329 D314:D319 D311:D312 B332:C335 B340:B348">
    <cfRule type="cellIs" dxfId="1143" priority="1188" stopIfTrue="1" operator="equal">
      <formula>0</formula>
    </cfRule>
  </conditionalFormatting>
  <conditionalFormatting sqref="F323 A330 D321 D324 D320:G320 A309:A310 E311:G311 E326 D330 F330 B311:B329 D314:D319 D311:D312 C332:C334">
    <cfRule type="containsText" dxfId="1142" priority="1187" stopIfTrue="1" operator="containsText" text="iw.kkZad">
      <formula>NOT(ISERROR(SEARCH("iw.kkZad",A309)))</formula>
    </cfRule>
  </conditionalFormatting>
  <conditionalFormatting sqref="F313 F320 F323 F315 C350 C347:G347 D314:D320 D312">
    <cfRule type="cellIs" dxfId="1141" priority="1185" stopIfTrue="1" operator="equal">
      <formula>1800</formula>
    </cfRule>
    <cfRule type="cellIs" dxfId="1140" priority="1186" stopIfTrue="1" operator="equal">
      <formula>200</formula>
    </cfRule>
  </conditionalFormatting>
  <conditionalFormatting sqref="F323 B335:C335 D321 D320:G320 B332:B334 A331 C350 B336:B338 C337:G337 C345:G347 B340:B348">
    <cfRule type="containsText" dxfId="1139" priority="1184" stopIfTrue="1" operator="containsText" text="dsoy jktdh; fo|ky;ksa esa iz;ksx gsrq fu%'kqYd">
      <formula>NOT(ISERROR(SEARCH("dsoy jktdh; fo|ky;ksa esa iz;ksx gsrq fu%'kqYd",A320)))</formula>
    </cfRule>
  </conditionalFormatting>
  <conditionalFormatting sqref="B335:C335 B332:B334 A331 C350 B336:B338 C337:G337 C345:G347 B340:B348">
    <cfRule type="containsText" dxfId="1138" priority="1182" stopIfTrue="1" operator="containsText" text="f'k{kk foHkkx jktLFkku">
      <formula>NOT(ISERROR(SEARCH("f'k{kk foHkkx jktLFkku",A331)))</formula>
    </cfRule>
    <cfRule type="containsText" dxfId="1137" priority="1183" stopIfTrue="1" operator="containsText" text="iw.kkZad">
      <formula>NOT(ISERROR(SEARCH("iw.kkZad",A331)))</formula>
    </cfRule>
  </conditionalFormatting>
  <conditionalFormatting sqref="F323 A330 E311:G311 D324 E326 D320:G320 D321:D322 F313 D315:F315 A309:A310 D330 F330 B311:B329 D316:D319 D311:D314 C332:C334">
    <cfRule type="containsText" dxfId="1136" priority="1181" operator="containsText" text="izkjfEHkd f'k{kk foHkkx] jktLFkku">
      <formula>NOT(ISERROR(SEARCH("izkjfEHkd f'k{kk foHkkx] jktLFkku",A309)))</formula>
    </cfRule>
  </conditionalFormatting>
  <conditionalFormatting sqref="F367 D365 D368 D364:G364 A353:A354 A374:A375 E355:G355 E370 D374 F374 C394 B380:B382 C381:G381 C389:G391 B355:B373 D358:D363 D355:D356 B376:C379 B384:B392">
    <cfRule type="cellIs" dxfId="1135" priority="1180" stopIfTrue="1" operator="equal">
      <formula>0</formula>
    </cfRule>
  </conditionalFormatting>
  <conditionalFormatting sqref="F367 A374 D365 D368 D364:G364 A353:A354 E355:G355 E370 D374 F374 B355:B373 D358:D363 D355:D356 C376:C378">
    <cfRule type="containsText" dxfId="1134" priority="1179" stopIfTrue="1" operator="containsText" text="iw.kkZad">
      <formula>NOT(ISERROR(SEARCH("iw.kkZad",A353)))</formula>
    </cfRule>
  </conditionalFormatting>
  <conditionalFormatting sqref="F357 F364 F367 F359 C394 C391:G391 D358:D364 D356">
    <cfRule type="cellIs" dxfId="1133" priority="1177" stopIfTrue="1" operator="equal">
      <formula>1800</formula>
    </cfRule>
    <cfRule type="cellIs" dxfId="1132" priority="1178" stopIfTrue="1" operator="equal">
      <formula>200</formula>
    </cfRule>
  </conditionalFormatting>
  <conditionalFormatting sqref="F367 B379:C379 D365 D364:G364 B376:B378 A375 C394 B380:B382 C381:G381 C389:G391 B384:B392">
    <cfRule type="containsText" dxfId="1131" priority="1176" stopIfTrue="1" operator="containsText" text="dsoy jktdh; fo|ky;ksa esa iz;ksx gsrq fu%'kqYd">
      <formula>NOT(ISERROR(SEARCH("dsoy jktdh; fo|ky;ksa esa iz;ksx gsrq fu%'kqYd",A364)))</formula>
    </cfRule>
  </conditionalFormatting>
  <conditionalFormatting sqref="B379:C379 B376:B378 A375 C394 B380:B382 C381:G381 C389:G391 B384:B392">
    <cfRule type="containsText" dxfId="1130" priority="1174" stopIfTrue="1" operator="containsText" text="f'k{kk foHkkx jktLFkku">
      <formula>NOT(ISERROR(SEARCH("f'k{kk foHkkx jktLFkku",A375)))</formula>
    </cfRule>
    <cfRule type="containsText" dxfId="1129" priority="1175" stopIfTrue="1" operator="containsText" text="iw.kkZad">
      <formula>NOT(ISERROR(SEARCH("iw.kkZad",A375)))</formula>
    </cfRule>
  </conditionalFormatting>
  <conditionalFormatting sqref="F367 A374 E355:G355 D368 E370 D364:G364 D365:D366 F357 D359:F359 A353:A354 D374 F374 B355:B373 D360:D363 D355:D358 C376:C378">
    <cfRule type="containsText" dxfId="1128" priority="1173" operator="containsText" text="izkjfEHkd f'k{kk foHkkx] jktLFkku">
      <formula>NOT(ISERROR(SEARCH("izkjfEHkd f'k{kk foHkkx] jktLFkku",A353)))</formula>
    </cfRule>
  </conditionalFormatting>
  <conditionalFormatting sqref="F411 D409 D412 D408:G408 A397:A398 A418:A419 E399:G399 E414 D418 F418 C438 B424:B426 C425:G425 C433:G435 B399:B417 D402:D407 D399:D400 B420:C423 B428:B436">
    <cfRule type="cellIs" dxfId="1127" priority="1172" stopIfTrue="1" operator="equal">
      <formula>0</formula>
    </cfRule>
  </conditionalFormatting>
  <conditionalFormatting sqref="F411 A418 D409 D412 D408:G408 A397:A398 E399:G399 E414 D418 F418 B399:B417 D402:D407 D399:D400 C420:C422">
    <cfRule type="containsText" dxfId="1126" priority="1171" stopIfTrue="1" operator="containsText" text="iw.kkZad">
      <formula>NOT(ISERROR(SEARCH("iw.kkZad",A397)))</formula>
    </cfRule>
  </conditionalFormatting>
  <conditionalFormatting sqref="F401 F408 F411 F403 C438 C435:G435 D402:D408 D400">
    <cfRule type="cellIs" dxfId="1125" priority="1169" stopIfTrue="1" operator="equal">
      <formula>1800</formula>
    </cfRule>
    <cfRule type="cellIs" dxfId="1124" priority="1170" stopIfTrue="1" operator="equal">
      <formula>200</formula>
    </cfRule>
  </conditionalFormatting>
  <conditionalFormatting sqref="F411 B423:C423 D409 D408:G408 B420:B422 A419 C438 B424:B426 C425:G425 C433:G435 B428:B436">
    <cfRule type="containsText" dxfId="1123" priority="1168" stopIfTrue="1" operator="containsText" text="dsoy jktdh; fo|ky;ksa esa iz;ksx gsrq fu%'kqYd">
      <formula>NOT(ISERROR(SEARCH("dsoy jktdh; fo|ky;ksa esa iz;ksx gsrq fu%'kqYd",A408)))</formula>
    </cfRule>
  </conditionalFormatting>
  <conditionalFormatting sqref="B423:C423 B420:B422 A419 C438 B424:B426 C425:G425 C433:G435 B428:B436">
    <cfRule type="containsText" dxfId="1122" priority="1166" stopIfTrue="1" operator="containsText" text="f'k{kk foHkkx jktLFkku">
      <formula>NOT(ISERROR(SEARCH("f'k{kk foHkkx jktLFkku",A419)))</formula>
    </cfRule>
    <cfRule type="containsText" dxfId="1121" priority="1167" stopIfTrue="1" operator="containsText" text="iw.kkZad">
      <formula>NOT(ISERROR(SEARCH("iw.kkZad",A419)))</formula>
    </cfRule>
  </conditionalFormatting>
  <conditionalFormatting sqref="F411 A418 E399:G399 D412 E414 D408:G408 D409:D410 F401 D403:F403 A397:A398 D418 F418 B399:B417 D404:D407 D399:D402 C420:C422">
    <cfRule type="containsText" dxfId="1120" priority="1165" operator="containsText" text="izkjfEHkd f'k{kk foHkkx] jktLFkku">
      <formula>NOT(ISERROR(SEARCH("izkjfEHkd f'k{kk foHkkx] jktLFkku",A397)))</formula>
    </cfRule>
  </conditionalFormatting>
  <conditionalFormatting sqref="F455 D453 D456 D452:G452 A441:A442 A462:A463 E443:G443 E458 D462 F462 C482 B468:B470 C469:G469 C477:G479 B443:B461 D446:D451 D443:D444 B464:C467 B472:B480">
    <cfRule type="cellIs" dxfId="1119" priority="1164" stopIfTrue="1" operator="equal">
      <formula>0</formula>
    </cfRule>
  </conditionalFormatting>
  <conditionalFormatting sqref="F455 A462 D453 D456 D452:G452 A441:A442 E443:G443 E458 D462 F462 B443:B461 D446:D451 D443:D444 C464:C466">
    <cfRule type="containsText" dxfId="1118" priority="1163" stopIfTrue="1" operator="containsText" text="iw.kkZad">
      <formula>NOT(ISERROR(SEARCH("iw.kkZad",A441)))</formula>
    </cfRule>
  </conditionalFormatting>
  <conditionalFormatting sqref="F445 F452 F455 F447 C482 C479:G479 D446:D452 D444">
    <cfRule type="cellIs" dxfId="1117" priority="1161" stopIfTrue="1" operator="equal">
      <formula>1800</formula>
    </cfRule>
    <cfRule type="cellIs" dxfId="1116" priority="1162" stopIfTrue="1" operator="equal">
      <formula>200</formula>
    </cfRule>
  </conditionalFormatting>
  <conditionalFormatting sqref="F455 B467:C467 D453 D452:G452 B464:B466 A463 C482 B468:B470 C469:G469 C477:G479 B472:B480">
    <cfRule type="containsText" dxfId="1115" priority="1160" stopIfTrue="1" operator="containsText" text="dsoy jktdh; fo|ky;ksa esa iz;ksx gsrq fu%'kqYd">
      <formula>NOT(ISERROR(SEARCH("dsoy jktdh; fo|ky;ksa esa iz;ksx gsrq fu%'kqYd",A452)))</formula>
    </cfRule>
  </conditionalFormatting>
  <conditionalFormatting sqref="B467:C467 B464:B466 A463 C482 B468:B470 C469:G469 C477:G479 B472:B480">
    <cfRule type="containsText" dxfId="1114" priority="1158" stopIfTrue="1" operator="containsText" text="f'k{kk foHkkx jktLFkku">
      <formula>NOT(ISERROR(SEARCH("f'k{kk foHkkx jktLFkku",A463)))</formula>
    </cfRule>
    <cfRule type="containsText" dxfId="1113" priority="1159" stopIfTrue="1" operator="containsText" text="iw.kkZad">
      <formula>NOT(ISERROR(SEARCH("iw.kkZad",A463)))</formula>
    </cfRule>
  </conditionalFormatting>
  <conditionalFormatting sqref="F455 A462 E443:G443 D456 E458 D452:G452 D453:D454 F445 D447:F447 A441:A442 D462 F462 B443:B461 D448:D451 D443:D446 C464:C466">
    <cfRule type="containsText" dxfId="1112" priority="1157" operator="containsText" text="izkjfEHkd f'k{kk foHkkx] jktLFkku">
      <formula>NOT(ISERROR(SEARCH("izkjfEHkd f'k{kk foHkkx] jktLFkku",A441)))</formula>
    </cfRule>
  </conditionalFormatting>
  <conditionalFormatting sqref="F499 D497 D500 D496:G496 A485:A486 A506:A507 E487:G487 E502 D506 F506 C526 B512:B514 C513:G513 C521:G523 B487:B505 D490:D495 D487:D488 B508:C511 B516:B524">
    <cfRule type="cellIs" dxfId="1111" priority="1156" stopIfTrue="1" operator="equal">
      <formula>0</formula>
    </cfRule>
  </conditionalFormatting>
  <conditionalFormatting sqref="F499 A506 D497 D500 D496:G496 A485:A486 E487:G487 E502 D506 F506 B487:B505 D490:D495 D487:D488 C508:C510">
    <cfRule type="containsText" dxfId="1110" priority="1155" stopIfTrue="1" operator="containsText" text="iw.kkZad">
      <formula>NOT(ISERROR(SEARCH("iw.kkZad",A485)))</formula>
    </cfRule>
  </conditionalFormatting>
  <conditionalFormatting sqref="F489 F496 F499 F491 C526 C523:G523 D490:D496 D488">
    <cfRule type="cellIs" dxfId="1109" priority="1153" stopIfTrue="1" operator="equal">
      <formula>1800</formula>
    </cfRule>
    <cfRule type="cellIs" dxfId="1108" priority="1154" stopIfTrue="1" operator="equal">
      <formula>200</formula>
    </cfRule>
  </conditionalFormatting>
  <conditionalFormatting sqref="F499 B511:C511 D497 D496:G496 B508:B510 A507 C526 B512:B514 C513:G513 C521:G523 B516:B524">
    <cfRule type="containsText" dxfId="1107" priority="1152" stopIfTrue="1" operator="containsText" text="dsoy jktdh; fo|ky;ksa esa iz;ksx gsrq fu%'kqYd">
      <formula>NOT(ISERROR(SEARCH("dsoy jktdh; fo|ky;ksa esa iz;ksx gsrq fu%'kqYd",A496)))</formula>
    </cfRule>
  </conditionalFormatting>
  <conditionalFormatting sqref="B511:C511 B508:B510 A507 C526 B512:B514 C513:G513 C521:G523 B516:B524">
    <cfRule type="containsText" dxfId="1106" priority="1150" stopIfTrue="1" operator="containsText" text="f'k{kk foHkkx jktLFkku">
      <formula>NOT(ISERROR(SEARCH("f'k{kk foHkkx jktLFkku",A507)))</formula>
    </cfRule>
    <cfRule type="containsText" dxfId="1105" priority="1151" stopIfTrue="1" operator="containsText" text="iw.kkZad">
      <formula>NOT(ISERROR(SEARCH("iw.kkZad",A507)))</formula>
    </cfRule>
  </conditionalFormatting>
  <conditionalFormatting sqref="F499 A506 E487:G487 D500 E502 D496:G496 D497:D498 F489 D491:F491 A485:A486 D506 F506 B487:B505 D492:D495 D487:D490 C508:C510">
    <cfRule type="containsText" dxfId="1104" priority="1149" operator="containsText" text="izkjfEHkd f'k{kk foHkkx] jktLFkku">
      <formula>NOT(ISERROR(SEARCH("izkjfEHkd f'k{kk foHkkx] jktLFkku",A485)))</formula>
    </cfRule>
  </conditionalFormatting>
  <conditionalFormatting sqref="F543 D541 D544 D540:G540 A529:A530 A550:A551 E531:G531 E546 D550 F550 C570 B556:B558 C557:G557 C565:G567 B531:B549 D534:D539 D531:D532 B552:C555 B560:B568">
    <cfRule type="cellIs" dxfId="1103" priority="1148" stopIfTrue="1" operator="equal">
      <formula>0</formula>
    </cfRule>
  </conditionalFormatting>
  <conditionalFormatting sqref="F543 A550 D541 D544 D540:G540 A529:A530 E531:G531 E546 D550 F550 B531:B549 D534:D539 D531:D532 C552:C554">
    <cfRule type="containsText" dxfId="1102" priority="1147" stopIfTrue="1" operator="containsText" text="iw.kkZad">
      <formula>NOT(ISERROR(SEARCH("iw.kkZad",A529)))</formula>
    </cfRule>
  </conditionalFormatting>
  <conditionalFormatting sqref="F533 F540 F543 F535 C570 C567:G567 D534:D540 D532">
    <cfRule type="cellIs" dxfId="1101" priority="1145" stopIfTrue="1" operator="equal">
      <formula>1800</formula>
    </cfRule>
    <cfRule type="cellIs" dxfId="1100" priority="1146" stopIfTrue="1" operator="equal">
      <formula>200</formula>
    </cfRule>
  </conditionalFormatting>
  <conditionalFormatting sqref="F543 B555:C555 D541 D540:G540 B552:B554 A551 C570 B556:B558 C557:G557 C565:G567 B560:B568">
    <cfRule type="containsText" dxfId="1099" priority="1144" stopIfTrue="1" operator="containsText" text="dsoy jktdh; fo|ky;ksa esa iz;ksx gsrq fu%'kqYd">
      <formula>NOT(ISERROR(SEARCH("dsoy jktdh; fo|ky;ksa esa iz;ksx gsrq fu%'kqYd",A540)))</formula>
    </cfRule>
  </conditionalFormatting>
  <conditionalFormatting sqref="B555:C555 B552:B554 A551 C570 B556:B558 C557:G557 C565:G567 B560:B568">
    <cfRule type="containsText" dxfId="1098" priority="1142" stopIfTrue="1" operator="containsText" text="f'k{kk foHkkx jktLFkku">
      <formula>NOT(ISERROR(SEARCH("f'k{kk foHkkx jktLFkku",A551)))</formula>
    </cfRule>
    <cfRule type="containsText" dxfId="1097" priority="1143" stopIfTrue="1" operator="containsText" text="iw.kkZad">
      <formula>NOT(ISERROR(SEARCH("iw.kkZad",A551)))</formula>
    </cfRule>
  </conditionalFormatting>
  <conditionalFormatting sqref="F543 A550 E531:G531 D544 E546 D540:G540 D541:D542 F533 D535:F535 A529:A530 D550 F550 B531:B549 D536:D539 D531:D534 C552:C554">
    <cfRule type="containsText" dxfId="1096" priority="1141" operator="containsText" text="izkjfEHkd f'k{kk foHkkx] jktLFkku">
      <formula>NOT(ISERROR(SEARCH("izkjfEHkd f'k{kk foHkkx] jktLFkku",A529)))</formula>
    </cfRule>
  </conditionalFormatting>
  <conditionalFormatting sqref="F587 D585 D588 D584:G584 A573:A574 A594:A595 E575:G575 E590 D594 F594 C614 B600:B602 C601:G601 C609:G611 B575:B593 D578:D583 D575:D576 B596:C599 B604:B612">
    <cfRule type="cellIs" dxfId="1095" priority="1140" stopIfTrue="1" operator="equal">
      <formula>0</formula>
    </cfRule>
  </conditionalFormatting>
  <conditionalFormatting sqref="F587 A594 D585 D588 D584:G584 A573:A574 E575:G575 E590 D594 F594 B575:B593 D578:D583 D575:D576 C596:C598">
    <cfRule type="containsText" dxfId="1094" priority="1139" stopIfTrue="1" operator="containsText" text="iw.kkZad">
      <formula>NOT(ISERROR(SEARCH("iw.kkZad",A573)))</formula>
    </cfRule>
  </conditionalFormatting>
  <conditionalFormatting sqref="F577 F584 F587 F579 C614 C611:G611 D578:D584 D576">
    <cfRule type="cellIs" dxfId="1093" priority="1137" stopIfTrue="1" operator="equal">
      <formula>1800</formula>
    </cfRule>
    <cfRule type="cellIs" dxfId="1092" priority="1138" stopIfTrue="1" operator="equal">
      <formula>200</formula>
    </cfRule>
  </conditionalFormatting>
  <conditionalFormatting sqref="F587 B599:C599 D585 D584:G584 B596:B598 A595 C614 B600:B602 C601:G601 C609:G611 B604:B612">
    <cfRule type="containsText" dxfId="1091" priority="1136" stopIfTrue="1" operator="containsText" text="dsoy jktdh; fo|ky;ksa esa iz;ksx gsrq fu%'kqYd">
      <formula>NOT(ISERROR(SEARCH("dsoy jktdh; fo|ky;ksa esa iz;ksx gsrq fu%'kqYd",A584)))</formula>
    </cfRule>
  </conditionalFormatting>
  <conditionalFormatting sqref="B599:C599 B596:B598 A595 C614 B600:B602 C601:G601 C609:G611 B604:B612">
    <cfRule type="containsText" dxfId="1090" priority="1134" stopIfTrue="1" operator="containsText" text="f'k{kk foHkkx jktLFkku">
      <formula>NOT(ISERROR(SEARCH("f'k{kk foHkkx jktLFkku",A595)))</formula>
    </cfRule>
    <cfRule type="containsText" dxfId="1089" priority="1135" stopIfTrue="1" operator="containsText" text="iw.kkZad">
      <formula>NOT(ISERROR(SEARCH("iw.kkZad",A595)))</formula>
    </cfRule>
  </conditionalFormatting>
  <conditionalFormatting sqref="F587 A594 E575:G575 D588 E590 D584:G584 D585:D586 F577 D579:F579 A573:A574 D594 F594 B575:B593 D580:D583 D575:D578 C596:C598">
    <cfRule type="containsText" dxfId="1088" priority="1133" operator="containsText" text="izkjfEHkd f'k{kk foHkkx] jktLFkku">
      <formula>NOT(ISERROR(SEARCH("izkjfEHkd f'k{kk foHkkx] jktLFkku",A573)))</formula>
    </cfRule>
  </conditionalFormatting>
  <conditionalFormatting sqref="F631 D629 D632 D628:G628 A617:A618 A638:A639 E619:G619 E634 D638 F638 C658 B644:B646 C645:G645 C653:G655 B619:B637 D622:D627 D619:D620 B640:C643 B648:B656">
    <cfRule type="cellIs" dxfId="1087" priority="1132" stopIfTrue="1" operator="equal">
      <formula>0</formula>
    </cfRule>
  </conditionalFormatting>
  <conditionalFormatting sqref="F631 A638 D629 D632 D628:G628 A617:A618 E619:G619 E634 D638 F638 B619:B637 D622:D627 D619:D620 C640:C642">
    <cfRule type="containsText" dxfId="1086" priority="1131" stopIfTrue="1" operator="containsText" text="iw.kkZad">
      <formula>NOT(ISERROR(SEARCH("iw.kkZad",A617)))</formula>
    </cfRule>
  </conditionalFormatting>
  <conditionalFormatting sqref="F621 F628 F631 F623 C658 C655:G655 D622:D628 D620">
    <cfRule type="cellIs" dxfId="1085" priority="1129" stopIfTrue="1" operator="equal">
      <formula>1800</formula>
    </cfRule>
    <cfRule type="cellIs" dxfId="1084" priority="1130" stopIfTrue="1" operator="equal">
      <formula>200</formula>
    </cfRule>
  </conditionalFormatting>
  <conditionalFormatting sqref="F631 B643:C643 D629 D628:G628 B640:B642 A639 C658 B644:B646 C645:G645 C653:G655 B648:B656">
    <cfRule type="containsText" dxfId="1083" priority="1128" stopIfTrue="1" operator="containsText" text="dsoy jktdh; fo|ky;ksa esa iz;ksx gsrq fu%'kqYd">
      <formula>NOT(ISERROR(SEARCH("dsoy jktdh; fo|ky;ksa esa iz;ksx gsrq fu%'kqYd",A628)))</formula>
    </cfRule>
  </conditionalFormatting>
  <conditionalFormatting sqref="B643:C643 B640:B642 A639 C658 B644:B646 C645:G645 C653:G655 B648:B656">
    <cfRule type="containsText" dxfId="1082" priority="1126" stopIfTrue="1" operator="containsText" text="f'k{kk foHkkx jktLFkku">
      <formula>NOT(ISERROR(SEARCH("f'k{kk foHkkx jktLFkku",A639)))</formula>
    </cfRule>
    <cfRule type="containsText" dxfId="1081" priority="1127" stopIfTrue="1" operator="containsText" text="iw.kkZad">
      <formula>NOT(ISERROR(SEARCH("iw.kkZad",A639)))</formula>
    </cfRule>
  </conditionalFormatting>
  <conditionalFormatting sqref="F631 A638 E619:G619 D632 E634 D628:G628 D629:D630 F621 D623:F623 A617:A618 D638 F638 B619:B637 D624:D627 D619:D622 C640:C642">
    <cfRule type="containsText" dxfId="1080" priority="1125" operator="containsText" text="izkjfEHkd f'k{kk foHkkx] jktLFkku">
      <formula>NOT(ISERROR(SEARCH("izkjfEHkd f'k{kk foHkkx] jktLFkku",A617)))</formula>
    </cfRule>
  </conditionalFormatting>
  <conditionalFormatting sqref="F675 D673 D676 D672:G672 A661:A662 A682:A683 E663:G663 E678 D682 F682 C702 B688:B690 C689:G689 C697:G699 B663:B681 D666:D671 D663:D664 B684:C687 B692:B700">
    <cfRule type="cellIs" dxfId="1079" priority="1124" stopIfTrue="1" operator="equal">
      <formula>0</formula>
    </cfRule>
  </conditionalFormatting>
  <conditionalFormatting sqref="F675 A682 D673 D676 D672:G672 A661:A662 E663:G663 E678 D682 F682 B663:B681 D666:D671 D663:D664 C684:C686">
    <cfRule type="containsText" dxfId="1078" priority="1123" stopIfTrue="1" operator="containsText" text="iw.kkZad">
      <formula>NOT(ISERROR(SEARCH("iw.kkZad",A661)))</formula>
    </cfRule>
  </conditionalFormatting>
  <conditionalFormatting sqref="F665 F672 F675 F667 C702 C699:G699 D666:D672 D664">
    <cfRule type="cellIs" dxfId="1077" priority="1121" stopIfTrue="1" operator="equal">
      <formula>1800</formula>
    </cfRule>
    <cfRule type="cellIs" dxfId="1076" priority="1122" stopIfTrue="1" operator="equal">
      <formula>200</formula>
    </cfRule>
  </conditionalFormatting>
  <conditionalFormatting sqref="F675 B687:C687 D673 D672:G672 B684:B686 A683 C702 B688:B690 C689:G689 C697:G699 B692:B700">
    <cfRule type="containsText" dxfId="1075" priority="1120" stopIfTrue="1" operator="containsText" text="dsoy jktdh; fo|ky;ksa esa iz;ksx gsrq fu%'kqYd">
      <formula>NOT(ISERROR(SEARCH("dsoy jktdh; fo|ky;ksa esa iz;ksx gsrq fu%'kqYd",A672)))</formula>
    </cfRule>
  </conditionalFormatting>
  <conditionalFormatting sqref="B687:C687 B684:B686 A683 C702 B688:B690 C689:G689 C697:G699 B692:B700">
    <cfRule type="containsText" dxfId="1074" priority="1118" stopIfTrue="1" operator="containsText" text="f'k{kk foHkkx jktLFkku">
      <formula>NOT(ISERROR(SEARCH("f'k{kk foHkkx jktLFkku",A683)))</formula>
    </cfRule>
    <cfRule type="containsText" dxfId="1073" priority="1119" stopIfTrue="1" operator="containsText" text="iw.kkZad">
      <formula>NOT(ISERROR(SEARCH("iw.kkZad",A683)))</formula>
    </cfRule>
  </conditionalFormatting>
  <conditionalFormatting sqref="F675 A682 E663:G663 D676 E678 D672:G672 D673:D674 F665 D667:F667 A661:A662 D682 F682 B663:B681 D668:D671 D663:D666 C684:C686">
    <cfRule type="containsText" dxfId="1072" priority="1117" operator="containsText" text="izkjfEHkd f'k{kk foHkkx] jktLFkku">
      <formula>NOT(ISERROR(SEARCH("izkjfEHkd f'k{kk foHkkx] jktLFkku",A661)))</formula>
    </cfRule>
  </conditionalFormatting>
  <conditionalFormatting sqref="F719 D717 D720 D716:G716 A705:A706 A726:A727 E707:G707 E722 D726 F726 C746 B732:B734 C733:G733 C741:G743 B707:B725 D710:D715 D707:D708 B728:C731 B736:B744">
    <cfRule type="cellIs" dxfId="1071" priority="1116" stopIfTrue="1" operator="equal">
      <formula>0</formula>
    </cfRule>
  </conditionalFormatting>
  <conditionalFormatting sqref="F719 A726 D717 D720 D716:G716 A705:A706 E707:G707 E722 D726 F726 B707:B725 D710:D715 D707:D708 C728:C730">
    <cfRule type="containsText" dxfId="1070" priority="1115" stopIfTrue="1" operator="containsText" text="iw.kkZad">
      <formula>NOT(ISERROR(SEARCH("iw.kkZad",A705)))</formula>
    </cfRule>
  </conditionalFormatting>
  <conditionalFormatting sqref="F709 F716 F719 F711 C746 C743:G743 D710:D716 D708">
    <cfRule type="cellIs" dxfId="1069" priority="1113" stopIfTrue="1" operator="equal">
      <formula>1800</formula>
    </cfRule>
    <cfRule type="cellIs" dxfId="1068" priority="1114" stopIfTrue="1" operator="equal">
      <formula>200</formula>
    </cfRule>
  </conditionalFormatting>
  <conditionalFormatting sqref="F719 B731:C731 D717 D716:G716 B728:B730 A727 C746 B732:B734 C733:G733 C741:G743 B736:B744">
    <cfRule type="containsText" dxfId="1067" priority="1112" stopIfTrue="1" operator="containsText" text="dsoy jktdh; fo|ky;ksa esa iz;ksx gsrq fu%'kqYd">
      <formula>NOT(ISERROR(SEARCH("dsoy jktdh; fo|ky;ksa esa iz;ksx gsrq fu%'kqYd",A716)))</formula>
    </cfRule>
  </conditionalFormatting>
  <conditionalFormatting sqref="B731:C731 B728:B730 A727 C746 B732:B734 C733:G733 C741:G743 B736:B744">
    <cfRule type="containsText" dxfId="1066" priority="1110" stopIfTrue="1" operator="containsText" text="f'k{kk foHkkx jktLFkku">
      <formula>NOT(ISERROR(SEARCH("f'k{kk foHkkx jktLFkku",A727)))</formula>
    </cfRule>
    <cfRule type="containsText" dxfId="1065" priority="1111" stopIfTrue="1" operator="containsText" text="iw.kkZad">
      <formula>NOT(ISERROR(SEARCH("iw.kkZad",A727)))</formula>
    </cfRule>
  </conditionalFormatting>
  <conditionalFormatting sqref="F719 A726 E707:G707 D720 E722 D716:G716 D717:D718 F709 D711:F711 A705:A706 D726 F726 B707:B725 D712:D715 D707:D710 C728:C730">
    <cfRule type="containsText" dxfId="1064" priority="1109" operator="containsText" text="izkjfEHkd f'k{kk foHkkx] jktLFkku">
      <formula>NOT(ISERROR(SEARCH("izkjfEHkd f'k{kk foHkkx] jktLFkku",A705)))</formula>
    </cfRule>
  </conditionalFormatting>
  <conditionalFormatting sqref="F763 D761 D764 D760:G760 A749:A750 A770:A771 E751:G751 E766 D770 F770 C790 B776:B778 C777:G777 C785:G787 B751:B769 D754:D759 D751:D752 B772:C775 B780:B788">
    <cfRule type="cellIs" dxfId="1063" priority="1108" stopIfTrue="1" operator="equal">
      <formula>0</formula>
    </cfRule>
  </conditionalFormatting>
  <conditionalFormatting sqref="F763 A770 D761 D764 D760:G760 A749:A750 E751:G751 E766 D770 F770 B751:B769 D754:D759 D751:D752 C772:C774">
    <cfRule type="containsText" dxfId="1062" priority="1107" stopIfTrue="1" operator="containsText" text="iw.kkZad">
      <formula>NOT(ISERROR(SEARCH("iw.kkZad",A749)))</formula>
    </cfRule>
  </conditionalFormatting>
  <conditionalFormatting sqref="F753 F760 F763 F755 C790 C787:G787 D754:D760 D752">
    <cfRule type="cellIs" dxfId="1061" priority="1105" stopIfTrue="1" operator="equal">
      <formula>1800</formula>
    </cfRule>
    <cfRule type="cellIs" dxfId="1060" priority="1106" stopIfTrue="1" operator="equal">
      <formula>200</formula>
    </cfRule>
  </conditionalFormatting>
  <conditionalFormatting sqref="F763 B775:C775 D761 D760:G760 B772:B774 A771 C790 B776:B778 C777:G777 C785:G787 B780:B788">
    <cfRule type="containsText" dxfId="1059" priority="1104" stopIfTrue="1" operator="containsText" text="dsoy jktdh; fo|ky;ksa esa iz;ksx gsrq fu%'kqYd">
      <formula>NOT(ISERROR(SEARCH("dsoy jktdh; fo|ky;ksa esa iz;ksx gsrq fu%'kqYd",A760)))</formula>
    </cfRule>
  </conditionalFormatting>
  <conditionalFormatting sqref="B775:C775 B772:B774 A771 C790 B776:B778 C777:G777 C785:G787 B780:B788">
    <cfRule type="containsText" dxfId="1058" priority="1102" stopIfTrue="1" operator="containsText" text="f'k{kk foHkkx jktLFkku">
      <formula>NOT(ISERROR(SEARCH("f'k{kk foHkkx jktLFkku",A771)))</formula>
    </cfRule>
    <cfRule type="containsText" dxfId="1057" priority="1103" stopIfTrue="1" operator="containsText" text="iw.kkZad">
      <formula>NOT(ISERROR(SEARCH("iw.kkZad",A771)))</formula>
    </cfRule>
  </conditionalFormatting>
  <conditionalFormatting sqref="F763 A770 E751:G751 D764 E766 D760:G760 D761:D762 F753 D755:F755 A749:A750 D770 F770 B751:B769 D756:D759 D751:D754 C772:C774">
    <cfRule type="containsText" dxfId="1056" priority="1101" operator="containsText" text="izkjfEHkd f'k{kk foHkkx] jktLFkku">
      <formula>NOT(ISERROR(SEARCH("izkjfEHkd f'k{kk foHkkx] jktLFkku",A749)))</formula>
    </cfRule>
  </conditionalFormatting>
  <conditionalFormatting sqref="F807 D805 D808 D804:G804 A793:A794 A814:A815 E795:G795 E810 D814 F814 C834 B820:B822 C821:G821 C829:G831 B795:B813 D798:D803 D795:D796 B816:C819 B824:B832">
    <cfRule type="cellIs" dxfId="1055" priority="1100" stopIfTrue="1" operator="equal">
      <formula>0</formula>
    </cfRule>
  </conditionalFormatting>
  <conditionalFormatting sqref="F807 A814 D805 D808 D804:G804 A793:A794 E795:G795 E810 D814 F814 B795:B813 D798:D803 D795:D796 C816:C818">
    <cfRule type="containsText" dxfId="1054" priority="1099" stopIfTrue="1" operator="containsText" text="iw.kkZad">
      <formula>NOT(ISERROR(SEARCH("iw.kkZad",A793)))</formula>
    </cfRule>
  </conditionalFormatting>
  <conditionalFormatting sqref="F797 F804 F807 F799 C834 C831:G831 D798:D804 D796">
    <cfRule type="cellIs" dxfId="1053" priority="1097" stopIfTrue="1" operator="equal">
      <formula>1800</formula>
    </cfRule>
    <cfRule type="cellIs" dxfId="1052" priority="1098" stopIfTrue="1" operator="equal">
      <formula>200</formula>
    </cfRule>
  </conditionalFormatting>
  <conditionalFormatting sqref="F807 B819:C819 D805 D804:G804 B816:B818 A815 C834 B820:B822 C821:G821 C829:G831 B824:B832">
    <cfRule type="containsText" dxfId="1051" priority="1096" stopIfTrue="1" operator="containsText" text="dsoy jktdh; fo|ky;ksa esa iz;ksx gsrq fu%'kqYd">
      <formula>NOT(ISERROR(SEARCH("dsoy jktdh; fo|ky;ksa esa iz;ksx gsrq fu%'kqYd",A804)))</formula>
    </cfRule>
  </conditionalFormatting>
  <conditionalFormatting sqref="B819:C819 B816:B818 A815 C834 B820:B822 C821:G821 C829:G831 B824:B832">
    <cfRule type="containsText" dxfId="1050" priority="1094" stopIfTrue="1" operator="containsText" text="f'k{kk foHkkx jktLFkku">
      <formula>NOT(ISERROR(SEARCH("f'k{kk foHkkx jktLFkku",A815)))</formula>
    </cfRule>
    <cfRule type="containsText" dxfId="1049" priority="1095" stopIfTrue="1" operator="containsText" text="iw.kkZad">
      <formula>NOT(ISERROR(SEARCH("iw.kkZad",A815)))</formula>
    </cfRule>
  </conditionalFormatting>
  <conditionalFormatting sqref="F807 A814 E795:G795 D808 E810 D804:G804 D805:D806 F797 D799:F799 A793:A794 D814 F814 B795:B813 D800:D803 D795:D798 C816:C818">
    <cfRule type="containsText" dxfId="1048" priority="1093" operator="containsText" text="izkjfEHkd f'k{kk foHkkx] jktLFkku">
      <formula>NOT(ISERROR(SEARCH("izkjfEHkd f'k{kk foHkkx] jktLFkku",A793)))</formula>
    </cfRule>
  </conditionalFormatting>
  <conditionalFormatting sqref="F851 D849 D852 D848:G848 A837:A838 A858:A859 E839:G839 E854 D858 F858 C878 B864:B866 C865:G865 C873:G875 B839:B857 D842:D847 D839:D840 B860:C863 B868:B876">
    <cfRule type="cellIs" dxfId="1047" priority="1092" stopIfTrue="1" operator="equal">
      <formula>0</formula>
    </cfRule>
  </conditionalFormatting>
  <conditionalFormatting sqref="F851 A858 D849 D852 D848:G848 A837:A838 E839:G839 E854 D858 F858 B839:B857 D842:D847 D839:D840 C860:C862">
    <cfRule type="containsText" dxfId="1046" priority="1091" stopIfTrue="1" operator="containsText" text="iw.kkZad">
      <formula>NOT(ISERROR(SEARCH("iw.kkZad",A837)))</formula>
    </cfRule>
  </conditionalFormatting>
  <conditionalFormatting sqref="F841 F848 F851 F843 C878 C875:G875 D842:D848 D840">
    <cfRule type="cellIs" dxfId="1045" priority="1089" stopIfTrue="1" operator="equal">
      <formula>1800</formula>
    </cfRule>
    <cfRule type="cellIs" dxfId="1044" priority="1090" stopIfTrue="1" operator="equal">
      <formula>200</formula>
    </cfRule>
  </conditionalFormatting>
  <conditionalFormatting sqref="F851 B863:C863 D849 D848:G848 B860:B862 A859 C878 B864:B866 C865:G865 C873:G875 B868:B876">
    <cfRule type="containsText" dxfId="1043" priority="1088" stopIfTrue="1" operator="containsText" text="dsoy jktdh; fo|ky;ksa esa iz;ksx gsrq fu%'kqYd">
      <formula>NOT(ISERROR(SEARCH("dsoy jktdh; fo|ky;ksa esa iz;ksx gsrq fu%'kqYd",A848)))</formula>
    </cfRule>
  </conditionalFormatting>
  <conditionalFormatting sqref="B863:C863 B860:B862 A859 C878 B864:B866 C865:G865 C873:G875 B868:B876">
    <cfRule type="containsText" dxfId="1042" priority="1086" stopIfTrue="1" operator="containsText" text="f'k{kk foHkkx jktLFkku">
      <formula>NOT(ISERROR(SEARCH("f'k{kk foHkkx jktLFkku",A859)))</formula>
    </cfRule>
    <cfRule type="containsText" dxfId="1041" priority="1087" stopIfTrue="1" operator="containsText" text="iw.kkZad">
      <formula>NOT(ISERROR(SEARCH("iw.kkZad",A859)))</formula>
    </cfRule>
  </conditionalFormatting>
  <conditionalFormatting sqref="F851 A858 E839:G839 D852 E854 D848:G848 D849:D850 F841 D843:F843 A837:A838 D858 F858 B839:B857 D844:D847 D839:D842 C860:C862">
    <cfRule type="containsText" dxfId="1040" priority="1085" operator="containsText" text="izkjfEHkd f'k{kk foHkkx] jktLFkku">
      <formula>NOT(ISERROR(SEARCH("izkjfEHkd f'k{kk foHkkx] jktLFkku",A837)))</formula>
    </cfRule>
  </conditionalFormatting>
  <conditionalFormatting sqref="F895 D893 D896 D892:G892 A881:A882 A902:A903 E883:G883 E898 D902 F902 C922 B908:B910 C909:G909 C917:G919 B883:B901 D886:D891 D883:D884 B904:C907 B912:B920">
    <cfRule type="cellIs" dxfId="1039" priority="1084" stopIfTrue="1" operator="equal">
      <formula>0</formula>
    </cfRule>
  </conditionalFormatting>
  <conditionalFormatting sqref="F895 A902 D893 D896 D892:G892 A881:A882 E883:G883 E898 D902 F902 B883:B901 D886:D891 D883:D884 C904:C906">
    <cfRule type="containsText" dxfId="1038" priority="1083" stopIfTrue="1" operator="containsText" text="iw.kkZad">
      <formula>NOT(ISERROR(SEARCH("iw.kkZad",A881)))</formula>
    </cfRule>
  </conditionalFormatting>
  <conditionalFormatting sqref="F885 F892 F895 F887 C922 C919:G919 D886:D892 D884">
    <cfRule type="cellIs" dxfId="1037" priority="1081" stopIfTrue="1" operator="equal">
      <formula>1800</formula>
    </cfRule>
    <cfRule type="cellIs" dxfId="1036" priority="1082" stopIfTrue="1" operator="equal">
      <formula>200</formula>
    </cfRule>
  </conditionalFormatting>
  <conditionalFormatting sqref="F895 B907:C907 D893 D892:G892 B904:B906 A903 C922 B908:B910 C909:G909 C917:G919 B912:B920">
    <cfRule type="containsText" dxfId="1035" priority="1080" stopIfTrue="1" operator="containsText" text="dsoy jktdh; fo|ky;ksa esa iz;ksx gsrq fu%'kqYd">
      <formula>NOT(ISERROR(SEARCH("dsoy jktdh; fo|ky;ksa esa iz;ksx gsrq fu%'kqYd",A892)))</formula>
    </cfRule>
  </conditionalFormatting>
  <conditionalFormatting sqref="B907:C907 B904:B906 A903 C922 B908:B910 C909:G909 C917:G919 B912:B920">
    <cfRule type="containsText" dxfId="1034" priority="1078" stopIfTrue="1" operator="containsText" text="f'k{kk foHkkx jktLFkku">
      <formula>NOT(ISERROR(SEARCH("f'k{kk foHkkx jktLFkku",A903)))</formula>
    </cfRule>
    <cfRule type="containsText" dxfId="1033" priority="1079" stopIfTrue="1" operator="containsText" text="iw.kkZad">
      <formula>NOT(ISERROR(SEARCH("iw.kkZad",A903)))</formula>
    </cfRule>
  </conditionalFormatting>
  <conditionalFormatting sqref="F895 A902 E883:G883 D896 E898 D892:G892 D893:D894 F885 D887:F887 A881:A882 D902 F902 B883:B901 D888:D891 D883:D886 C904:C906">
    <cfRule type="containsText" dxfId="1032" priority="1077" operator="containsText" text="izkjfEHkd f'k{kk foHkkx] jktLFkku">
      <formula>NOT(ISERROR(SEARCH("izkjfEHkd f'k{kk foHkkx] jktLFkku",A881)))</formula>
    </cfRule>
  </conditionalFormatting>
  <conditionalFormatting sqref="F939 D937 D940 D936:G936 A925:A926 A946:A947 E927:G927 E942 D946 F946 C966 B952:B954 C953:G953 C961:G963 B927:B945 D930:D935 D927:D928 B948:C951 B956:B964">
    <cfRule type="cellIs" dxfId="1031" priority="1076" stopIfTrue="1" operator="equal">
      <formula>0</formula>
    </cfRule>
  </conditionalFormatting>
  <conditionalFormatting sqref="F939 A946 D937 D940 D936:G936 A925:A926 E927:G927 E942 D946 F946 B927:B945 D930:D935 D927:D928 C948:C950">
    <cfRule type="containsText" dxfId="1030" priority="1075" stopIfTrue="1" operator="containsText" text="iw.kkZad">
      <formula>NOT(ISERROR(SEARCH("iw.kkZad",A925)))</formula>
    </cfRule>
  </conditionalFormatting>
  <conditionalFormatting sqref="F929 F936 F939 F931 C966 C963:G963 D930:D936 D928">
    <cfRule type="cellIs" dxfId="1029" priority="1073" stopIfTrue="1" operator="equal">
      <formula>1800</formula>
    </cfRule>
    <cfRule type="cellIs" dxfId="1028" priority="1074" stopIfTrue="1" operator="equal">
      <formula>200</formula>
    </cfRule>
  </conditionalFormatting>
  <conditionalFormatting sqref="F939 B951:C951 D937 D936:G936 B948:B950 A947 C966 B952:B954 C953:G953 C961:G963 B956:B964">
    <cfRule type="containsText" dxfId="1027" priority="1072" stopIfTrue="1" operator="containsText" text="dsoy jktdh; fo|ky;ksa esa iz;ksx gsrq fu%'kqYd">
      <formula>NOT(ISERROR(SEARCH("dsoy jktdh; fo|ky;ksa esa iz;ksx gsrq fu%'kqYd",A936)))</formula>
    </cfRule>
  </conditionalFormatting>
  <conditionalFormatting sqref="B951:C951 B948:B950 A947 C966 B952:B954 C953:G953 C961:G963 B956:B964">
    <cfRule type="containsText" dxfId="1026" priority="1070" stopIfTrue="1" operator="containsText" text="f'k{kk foHkkx jktLFkku">
      <formula>NOT(ISERROR(SEARCH("f'k{kk foHkkx jktLFkku",A947)))</formula>
    </cfRule>
    <cfRule type="containsText" dxfId="1025" priority="1071" stopIfTrue="1" operator="containsText" text="iw.kkZad">
      <formula>NOT(ISERROR(SEARCH("iw.kkZad",A947)))</formula>
    </cfRule>
  </conditionalFormatting>
  <conditionalFormatting sqref="F939 A946 E927:G927 D940 E942 D936:G936 D937:D938 F929 D931:F931 A925:A926 D946 F946 B927:B945 D932:D935 D927:D930 C948:C950">
    <cfRule type="containsText" dxfId="1024" priority="1069" operator="containsText" text="izkjfEHkd f'k{kk foHkkx] jktLFkku">
      <formula>NOT(ISERROR(SEARCH("izkjfEHkd f'k{kk foHkkx] jktLFkku",A925)))</formula>
    </cfRule>
  </conditionalFormatting>
  <conditionalFormatting sqref="F983 D981 D984 D980:G980 A969:A970 A990:A991 E971:G971 E986 D990 F990 C1010 B996:B998 C997:G997 C1005:G1007 B971:B989 D974:D979 D971:D972 B992:C995 B1000:B1008">
    <cfRule type="cellIs" dxfId="1023" priority="1068" stopIfTrue="1" operator="equal">
      <formula>0</formula>
    </cfRule>
  </conditionalFormatting>
  <conditionalFormatting sqref="F983 A990 D981 D984 D980:G980 A969:A970 E971:G971 E986 D990 F990 B971:B989 D974:D979 D971:D972 C992:C994">
    <cfRule type="containsText" dxfId="1022" priority="1067" stopIfTrue="1" operator="containsText" text="iw.kkZad">
      <formula>NOT(ISERROR(SEARCH("iw.kkZad",A969)))</formula>
    </cfRule>
  </conditionalFormatting>
  <conditionalFormatting sqref="F973 F980 F983 F975 C1010 C1007:G1007 D974:D980 D972">
    <cfRule type="cellIs" dxfId="1021" priority="1065" stopIfTrue="1" operator="equal">
      <formula>1800</formula>
    </cfRule>
    <cfRule type="cellIs" dxfId="1020" priority="1066" stopIfTrue="1" operator="equal">
      <formula>200</formula>
    </cfRule>
  </conditionalFormatting>
  <conditionalFormatting sqref="F983 B995:C995 D981 D980:G980 B992:B994 A991 C1010 B996:B998 C997:G997 C1005:G1007 B1000:B1008">
    <cfRule type="containsText" dxfId="1019" priority="1064" stopIfTrue="1" operator="containsText" text="dsoy jktdh; fo|ky;ksa esa iz;ksx gsrq fu%'kqYd">
      <formula>NOT(ISERROR(SEARCH("dsoy jktdh; fo|ky;ksa esa iz;ksx gsrq fu%'kqYd",A980)))</formula>
    </cfRule>
  </conditionalFormatting>
  <conditionalFormatting sqref="B995:C995 B992:B994 A991 C1010 B996:B998 C997:G997 C1005:G1007 B1000:B1008">
    <cfRule type="containsText" dxfId="1018" priority="1062" stopIfTrue="1" operator="containsText" text="f'k{kk foHkkx jktLFkku">
      <formula>NOT(ISERROR(SEARCH("f'k{kk foHkkx jktLFkku",A991)))</formula>
    </cfRule>
    <cfRule type="containsText" dxfId="1017" priority="1063" stopIfTrue="1" operator="containsText" text="iw.kkZad">
      <formula>NOT(ISERROR(SEARCH("iw.kkZad",A991)))</formula>
    </cfRule>
  </conditionalFormatting>
  <conditionalFormatting sqref="F983 A990 E971:G971 D984 E986 D980:G980 D981:D982 F973 D975:F975 A969:A970 D990 F990 B971:B989 D976:D979 D971:D974 C992:C994">
    <cfRule type="containsText" dxfId="1016" priority="1061" operator="containsText" text="izkjfEHkd f'k{kk foHkkx] jktLFkku">
      <formula>NOT(ISERROR(SEARCH("izkjfEHkd f'k{kk foHkkx] jktLFkku",A969)))</formula>
    </cfRule>
  </conditionalFormatting>
  <conditionalFormatting sqref="F1027 D1025 D1028 D1024:G1024 A1013:A1014 A1034:A1035 E1015:G1015 E1030 D1034 F1034 C1054 B1040:B1042 C1041:G1041 C1049:G1051 B1015:B1033 D1018:D1023 D1015:D1016 B1036:C1039 B1044:B1052">
    <cfRule type="cellIs" dxfId="1015" priority="1060" stopIfTrue="1" operator="equal">
      <formula>0</formula>
    </cfRule>
  </conditionalFormatting>
  <conditionalFormatting sqref="F1027 A1034 D1025 D1028 D1024:G1024 A1013:A1014 E1015:G1015 E1030 D1034 F1034 B1015:B1033 D1018:D1023 D1015:D1016 C1036:C1038">
    <cfRule type="containsText" dxfId="1014" priority="1059" stopIfTrue="1" operator="containsText" text="iw.kkZad">
      <formula>NOT(ISERROR(SEARCH("iw.kkZad",A1013)))</formula>
    </cfRule>
  </conditionalFormatting>
  <conditionalFormatting sqref="F1017 F1024 F1027 F1019 C1054 C1051:G1051 D1018:D1024 D1016">
    <cfRule type="cellIs" dxfId="1013" priority="1057" stopIfTrue="1" operator="equal">
      <formula>1800</formula>
    </cfRule>
    <cfRule type="cellIs" dxfId="1012" priority="1058" stopIfTrue="1" operator="equal">
      <formula>200</formula>
    </cfRule>
  </conditionalFormatting>
  <conditionalFormatting sqref="F1027 B1039:C1039 D1025 D1024:G1024 B1036:B1038 A1035 C1054 B1040:B1042 C1041:G1041 C1049:G1051 B1044:B1052">
    <cfRule type="containsText" dxfId="1011" priority="1056" stopIfTrue="1" operator="containsText" text="dsoy jktdh; fo|ky;ksa esa iz;ksx gsrq fu%'kqYd">
      <formula>NOT(ISERROR(SEARCH("dsoy jktdh; fo|ky;ksa esa iz;ksx gsrq fu%'kqYd",A1024)))</formula>
    </cfRule>
  </conditionalFormatting>
  <conditionalFormatting sqref="B1039:C1039 B1036:B1038 A1035 C1054 B1040:B1042 C1041:G1041 C1049:G1051 B1044:B1052">
    <cfRule type="containsText" dxfId="1010" priority="1054" stopIfTrue="1" operator="containsText" text="f'k{kk foHkkx jktLFkku">
      <formula>NOT(ISERROR(SEARCH("f'k{kk foHkkx jktLFkku",A1035)))</formula>
    </cfRule>
    <cfRule type="containsText" dxfId="1009" priority="1055" stopIfTrue="1" operator="containsText" text="iw.kkZad">
      <formula>NOT(ISERROR(SEARCH("iw.kkZad",A1035)))</formula>
    </cfRule>
  </conditionalFormatting>
  <conditionalFormatting sqref="F1027 A1034 E1015:G1015 D1028 E1030 D1024:G1024 D1025:D1026 F1017 D1019:F1019 A1013:A1014 D1034 F1034 B1015:B1033 D1020:D1023 D1015:D1018 C1036:C1038">
    <cfRule type="containsText" dxfId="1008" priority="1053" operator="containsText" text="izkjfEHkd f'k{kk foHkkx] jktLFkku">
      <formula>NOT(ISERROR(SEARCH("izkjfEHkd f'k{kk foHkkx] jktLFkku",A1013)))</formula>
    </cfRule>
  </conditionalFormatting>
  <conditionalFormatting sqref="F1071 D1069 D1072 D1068:G1068 A1057:A1058 A1078:A1079 E1059:G1059 E1074 D1078 F1078 C1098 B1084:B1086 C1085:G1085 C1093:G1095 B1059:B1077 D1062:D1067 D1059:D1060 B1080:C1083 B1088:B1096">
    <cfRule type="cellIs" dxfId="1007" priority="1052" stopIfTrue="1" operator="equal">
      <formula>0</formula>
    </cfRule>
  </conditionalFormatting>
  <conditionalFormatting sqref="F1071 A1078 D1069 D1072 D1068:G1068 A1057:A1058 E1059:G1059 E1074 D1078 F1078 B1059:B1077 D1062:D1067 D1059:D1060 C1080:C1082">
    <cfRule type="containsText" dxfId="1006" priority="1051" stopIfTrue="1" operator="containsText" text="iw.kkZad">
      <formula>NOT(ISERROR(SEARCH("iw.kkZad",A1057)))</formula>
    </cfRule>
  </conditionalFormatting>
  <conditionalFormatting sqref="F1061 F1068 F1071 F1063 C1098 C1095:G1095 D1062:D1068 D1060">
    <cfRule type="cellIs" dxfId="1005" priority="1049" stopIfTrue="1" operator="equal">
      <formula>1800</formula>
    </cfRule>
    <cfRule type="cellIs" dxfId="1004" priority="1050" stopIfTrue="1" operator="equal">
      <formula>200</formula>
    </cfRule>
  </conditionalFormatting>
  <conditionalFormatting sqref="F1071 B1083:C1083 D1069 D1068:G1068 B1080:B1082 A1079 C1098 B1084:B1086 C1085:G1085 C1093:G1095 B1088:B1096">
    <cfRule type="containsText" dxfId="1003" priority="1048" stopIfTrue="1" operator="containsText" text="dsoy jktdh; fo|ky;ksa esa iz;ksx gsrq fu%'kqYd">
      <formula>NOT(ISERROR(SEARCH("dsoy jktdh; fo|ky;ksa esa iz;ksx gsrq fu%'kqYd",A1068)))</formula>
    </cfRule>
  </conditionalFormatting>
  <conditionalFormatting sqref="B1083:C1083 B1080:B1082 A1079 C1098 B1084:B1086 C1085:G1085 C1093:G1095 B1088:B1096">
    <cfRule type="containsText" dxfId="1002" priority="1046" stopIfTrue="1" operator="containsText" text="f'k{kk foHkkx jktLFkku">
      <formula>NOT(ISERROR(SEARCH("f'k{kk foHkkx jktLFkku",A1079)))</formula>
    </cfRule>
    <cfRule type="containsText" dxfId="1001" priority="1047" stopIfTrue="1" operator="containsText" text="iw.kkZad">
      <formula>NOT(ISERROR(SEARCH("iw.kkZad",A1079)))</formula>
    </cfRule>
  </conditionalFormatting>
  <conditionalFormatting sqref="F1071 A1078 E1059:G1059 D1072 E1074 D1068:G1068 D1069:D1070 F1061 D1063:F1063 A1057:A1058 D1078 F1078 B1059:B1077 D1064:D1067 D1059:D1062 C1080:C1082">
    <cfRule type="containsText" dxfId="1000" priority="1045" operator="containsText" text="izkjfEHkd f'k{kk foHkkx] jktLFkku">
      <formula>NOT(ISERROR(SEARCH("izkjfEHkd f'k{kk foHkkx] jktLFkku",A1057)))</formula>
    </cfRule>
  </conditionalFormatting>
  <conditionalFormatting sqref="F1115 D1113 D1116 D1112:G1112 A1101:A1102 A1122:A1123 E1103:G1103 E1118 D1122 F1122 C1142 B1128:B1130 C1129:G1129 C1137:G1139 B1103:B1121 D1106:D1111 D1103:D1104 B1124:C1127 B1132:B1140">
    <cfRule type="cellIs" dxfId="999" priority="1044" stopIfTrue="1" operator="equal">
      <formula>0</formula>
    </cfRule>
  </conditionalFormatting>
  <conditionalFormatting sqref="F1115 A1122 D1113 D1116 D1112:G1112 A1101:A1102 E1103:G1103 E1118 D1122 F1122 B1103:B1121 D1106:D1111 D1103:D1104 C1124:C1126">
    <cfRule type="containsText" dxfId="998" priority="1043" stopIfTrue="1" operator="containsText" text="iw.kkZad">
      <formula>NOT(ISERROR(SEARCH("iw.kkZad",A1101)))</formula>
    </cfRule>
  </conditionalFormatting>
  <conditionalFormatting sqref="F1105 F1112 F1115 F1107 C1142 C1139:G1139 D1106:D1112 D1104">
    <cfRule type="cellIs" dxfId="997" priority="1041" stopIfTrue="1" operator="equal">
      <formula>1800</formula>
    </cfRule>
    <cfRule type="cellIs" dxfId="996" priority="1042" stopIfTrue="1" operator="equal">
      <formula>200</formula>
    </cfRule>
  </conditionalFormatting>
  <conditionalFormatting sqref="F1115 B1127:C1127 D1113 D1112:G1112 B1124:B1126 A1123 C1142 B1128:B1130 C1129:G1129 C1137:G1139 B1132:B1140">
    <cfRule type="containsText" dxfId="995" priority="1040" stopIfTrue="1" operator="containsText" text="dsoy jktdh; fo|ky;ksa esa iz;ksx gsrq fu%'kqYd">
      <formula>NOT(ISERROR(SEARCH("dsoy jktdh; fo|ky;ksa esa iz;ksx gsrq fu%'kqYd",A1112)))</formula>
    </cfRule>
  </conditionalFormatting>
  <conditionalFormatting sqref="B1127:C1127 B1124:B1126 A1123 C1142 B1128:B1130 C1129:G1129 C1137:G1139 B1132:B1140">
    <cfRule type="containsText" dxfId="994" priority="1038" stopIfTrue="1" operator="containsText" text="f'k{kk foHkkx jktLFkku">
      <formula>NOT(ISERROR(SEARCH("f'k{kk foHkkx jktLFkku",A1123)))</formula>
    </cfRule>
    <cfRule type="containsText" dxfId="993" priority="1039" stopIfTrue="1" operator="containsText" text="iw.kkZad">
      <formula>NOT(ISERROR(SEARCH("iw.kkZad",A1123)))</formula>
    </cfRule>
  </conditionalFormatting>
  <conditionalFormatting sqref="F1115 A1122 E1103:G1103 D1116 E1118 D1112:G1112 D1113:D1114 F1105 D1107:F1107 A1101:A1102 D1122 F1122 B1103:B1121 D1108:D1111 D1103:D1106 C1124:C1126">
    <cfRule type="containsText" dxfId="992" priority="1037" operator="containsText" text="izkjfEHkd f'k{kk foHkkx] jktLFkku">
      <formula>NOT(ISERROR(SEARCH("izkjfEHkd f'k{kk foHkkx] jktLFkku",A1101)))</formula>
    </cfRule>
  </conditionalFormatting>
  <conditionalFormatting sqref="F1159 D1157 D1160 D1156:G1156 A1145:A1146 A1166:A1167 E1147:G1147 E1162 D1166 F1166 C1186 B1172:B1174 C1173:G1173 C1181:G1183 B1147:B1165 D1150:D1155 D1147:D1148 B1168:C1171 B1176:B1184">
    <cfRule type="cellIs" dxfId="991" priority="1036" stopIfTrue="1" operator="equal">
      <formula>0</formula>
    </cfRule>
  </conditionalFormatting>
  <conditionalFormatting sqref="F1159 A1166 D1157 D1160 D1156:G1156 A1145:A1146 E1147:G1147 E1162 D1166 F1166 B1147:B1165 D1150:D1155 D1147:D1148 C1168:C1170">
    <cfRule type="containsText" dxfId="990" priority="1035" stopIfTrue="1" operator="containsText" text="iw.kkZad">
      <formula>NOT(ISERROR(SEARCH("iw.kkZad",A1145)))</formula>
    </cfRule>
  </conditionalFormatting>
  <conditionalFormatting sqref="F1149 F1156 F1159 F1151 C1186 C1183:G1183 D1150:D1156 D1148">
    <cfRule type="cellIs" dxfId="989" priority="1033" stopIfTrue="1" operator="equal">
      <formula>1800</formula>
    </cfRule>
    <cfRule type="cellIs" dxfId="988" priority="1034" stopIfTrue="1" operator="equal">
      <formula>200</formula>
    </cfRule>
  </conditionalFormatting>
  <conditionalFormatting sqref="F1159 B1171:C1171 D1157 D1156:G1156 B1168:B1170 A1167 C1186 B1172:B1174 C1173:G1173 C1181:G1183 B1176:B1184">
    <cfRule type="containsText" dxfId="987" priority="1032" stopIfTrue="1" operator="containsText" text="dsoy jktdh; fo|ky;ksa esa iz;ksx gsrq fu%'kqYd">
      <formula>NOT(ISERROR(SEARCH("dsoy jktdh; fo|ky;ksa esa iz;ksx gsrq fu%'kqYd",A1156)))</formula>
    </cfRule>
  </conditionalFormatting>
  <conditionalFormatting sqref="B1171:C1171 B1168:B1170 A1167 C1186 B1172:B1174 C1173:G1173 C1181:G1183 B1176:B1184">
    <cfRule type="containsText" dxfId="986" priority="1030" stopIfTrue="1" operator="containsText" text="f'k{kk foHkkx jktLFkku">
      <formula>NOT(ISERROR(SEARCH("f'k{kk foHkkx jktLFkku",A1167)))</formula>
    </cfRule>
    <cfRule type="containsText" dxfId="985" priority="1031" stopIfTrue="1" operator="containsText" text="iw.kkZad">
      <formula>NOT(ISERROR(SEARCH("iw.kkZad",A1167)))</formula>
    </cfRule>
  </conditionalFormatting>
  <conditionalFormatting sqref="F1159 A1166 E1147:G1147 D1160 E1162 D1156:G1156 D1157:D1158 F1149 D1151:F1151 A1145:A1146 D1166 F1166 B1147:B1165 D1152:D1155 D1147:D1150 C1168:C1170">
    <cfRule type="containsText" dxfId="984" priority="1029" operator="containsText" text="izkjfEHkd f'k{kk foHkkx] jktLFkku">
      <formula>NOT(ISERROR(SEARCH("izkjfEHkd f'k{kk foHkkx] jktLFkku",A1145)))</formula>
    </cfRule>
  </conditionalFormatting>
  <conditionalFormatting sqref="F1203 D1201 D1204 D1200:G1200 A1189:A1190 A1210:A1211 E1191:G1191 E1206 D1210 F1210 C1230 B1216:B1218 C1217:G1217 C1225:G1227 B1191:B1209 D1194:D1199 D1191:D1192 B1212:C1215 B1220:B1228">
    <cfRule type="cellIs" dxfId="983" priority="1028" stopIfTrue="1" operator="equal">
      <formula>0</formula>
    </cfRule>
  </conditionalFormatting>
  <conditionalFormatting sqref="F1203 A1210 D1201 D1204 D1200:G1200 A1189:A1190 E1191:G1191 E1206 D1210 F1210 B1191:B1209 D1194:D1199 D1191:D1192 C1212:C1214">
    <cfRule type="containsText" dxfId="982" priority="1027" stopIfTrue="1" operator="containsText" text="iw.kkZad">
      <formula>NOT(ISERROR(SEARCH("iw.kkZad",A1189)))</formula>
    </cfRule>
  </conditionalFormatting>
  <conditionalFormatting sqref="F1193 F1200 F1203 F1195 C1230 C1227:G1227 D1194:D1200 D1192">
    <cfRule type="cellIs" dxfId="981" priority="1025" stopIfTrue="1" operator="equal">
      <formula>1800</formula>
    </cfRule>
    <cfRule type="cellIs" dxfId="980" priority="1026" stopIfTrue="1" operator="equal">
      <formula>200</formula>
    </cfRule>
  </conditionalFormatting>
  <conditionalFormatting sqref="F1203 B1215:C1215 D1201 D1200:G1200 B1212:B1214 A1211 C1230 B1216:B1218 C1217:G1217 C1225:G1227 B1220:B1228">
    <cfRule type="containsText" dxfId="979" priority="1024" stopIfTrue="1" operator="containsText" text="dsoy jktdh; fo|ky;ksa esa iz;ksx gsrq fu%'kqYd">
      <formula>NOT(ISERROR(SEARCH("dsoy jktdh; fo|ky;ksa esa iz;ksx gsrq fu%'kqYd",A1200)))</formula>
    </cfRule>
  </conditionalFormatting>
  <conditionalFormatting sqref="B1215:C1215 B1212:B1214 A1211 C1230 B1216:B1218 C1217:G1217 C1225:G1227 B1220:B1228">
    <cfRule type="containsText" dxfId="978" priority="1022" stopIfTrue="1" operator="containsText" text="f'k{kk foHkkx jktLFkku">
      <formula>NOT(ISERROR(SEARCH("f'k{kk foHkkx jktLFkku",A1211)))</formula>
    </cfRule>
    <cfRule type="containsText" dxfId="977" priority="1023" stopIfTrue="1" operator="containsText" text="iw.kkZad">
      <formula>NOT(ISERROR(SEARCH("iw.kkZad",A1211)))</formula>
    </cfRule>
  </conditionalFormatting>
  <conditionalFormatting sqref="F1203 A1210 E1191:G1191 D1204 E1206 D1200:G1200 D1201:D1202 F1193 D1195:F1195 A1189:A1190 D1210 F1210 B1191:B1209 D1196:D1199 D1191:D1194 C1212:C1214">
    <cfRule type="containsText" dxfId="976" priority="1021" operator="containsText" text="izkjfEHkd f'k{kk foHkkx] jktLFkku">
      <formula>NOT(ISERROR(SEARCH("izkjfEHkd f'k{kk foHkkx] jktLFkku",A1189)))</formula>
    </cfRule>
  </conditionalFormatting>
  <conditionalFormatting sqref="F1247 D1245 D1248 D1244:G1244 A1233:A1234 A1254:A1255 E1235:G1235 E1250 D1254 F1254 C1274 B1260:B1262 C1261:G1261 C1269:G1271 B1235:B1253 D1238:D1243 D1235:D1236 B1256:C1259 B1264:B1272">
    <cfRule type="cellIs" dxfId="975" priority="1020" stopIfTrue="1" operator="equal">
      <formula>0</formula>
    </cfRule>
  </conditionalFormatting>
  <conditionalFormatting sqref="F1247 A1254 D1245 D1248 D1244:G1244 A1233:A1234 E1235:G1235 E1250 D1254 F1254 B1235:B1253 D1238:D1243 D1235:D1236 C1256:C1258">
    <cfRule type="containsText" dxfId="974" priority="1019" stopIfTrue="1" operator="containsText" text="iw.kkZad">
      <formula>NOT(ISERROR(SEARCH("iw.kkZad",A1233)))</formula>
    </cfRule>
  </conditionalFormatting>
  <conditionalFormatting sqref="F1237 F1244 F1247 F1239 C1274 C1271:G1271 D1238:D1244 D1236">
    <cfRule type="cellIs" dxfId="973" priority="1017" stopIfTrue="1" operator="equal">
      <formula>1800</formula>
    </cfRule>
    <cfRule type="cellIs" dxfId="972" priority="1018" stopIfTrue="1" operator="equal">
      <formula>200</formula>
    </cfRule>
  </conditionalFormatting>
  <conditionalFormatting sqref="F1247 B1259:C1259 D1245 D1244:G1244 B1256:B1258 A1255 C1274 B1260:B1262 C1261:G1261 C1269:G1271 B1264:B1272">
    <cfRule type="containsText" dxfId="971" priority="1016" stopIfTrue="1" operator="containsText" text="dsoy jktdh; fo|ky;ksa esa iz;ksx gsrq fu%'kqYd">
      <formula>NOT(ISERROR(SEARCH("dsoy jktdh; fo|ky;ksa esa iz;ksx gsrq fu%'kqYd",A1244)))</formula>
    </cfRule>
  </conditionalFormatting>
  <conditionalFormatting sqref="B1259:C1259 B1256:B1258 A1255 C1274 B1260:B1262 C1261:G1261 C1269:G1271 B1264:B1272">
    <cfRule type="containsText" dxfId="970" priority="1014" stopIfTrue="1" operator="containsText" text="f'k{kk foHkkx jktLFkku">
      <formula>NOT(ISERROR(SEARCH("f'k{kk foHkkx jktLFkku",A1255)))</formula>
    </cfRule>
    <cfRule type="containsText" dxfId="969" priority="1015" stopIfTrue="1" operator="containsText" text="iw.kkZad">
      <formula>NOT(ISERROR(SEARCH("iw.kkZad",A1255)))</formula>
    </cfRule>
  </conditionalFormatting>
  <conditionalFormatting sqref="F1247 A1254 E1235:G1235 D1248 E1250 D1244:G1244 D1245:D1246 F1237 D1239:F1239 A1233:A1234 D1254 F1254 B1235:B1253 D1240:D1243 D1235:D1238 C1256:C1258">
    <cfRule type="containsText" dxfId="968" priority="1013" operator="containsText" text="izkjfEHkd f'k{kk foHkkx] jktLFkku">
      <formula>NOT(ISERROR(SEARCH("izkjfEHkd f'k{kk foHkkx] jktLFkku",A1233)))</formula>
    </cfRule>
  </conditionalFormatting>
  <conditionalFormatting sqref="F1291 D1289 D1292 D1288:G1288 A1277:A1278 A1298:A1299 E1279:G1279 E1294 D1298 F1298 C1318 B1304:B1306 C1305:G1305 C1313:G1315 B1279:B1297 D1282:D1287 D1279:D1280 B1300:C1303 B1308:B1316">
    <cfRule type="cellIs" dxfId="967" priority="1012" stopIfTrue="1" operator="equal">
      <formula>0</formula>
    </cfRule>
  </conditionalFormatting>
  <conditionalFormatting sqref="F1291 A1298 D1289 D1292 D1288:G1288 A1277:A1278 E1279:G1279 E1294 D1298 F1298 B1279:B1297 D1282:D1287 D1279:D1280 C1300:C1302">
    <cfRule type="containsText" dxfId="966" priority="1011" stopIfTrue="1" operator="containsText" text="iw.kkZad">
      <formula>NOT(ISERROR(SEARCH("iw.kkZad",A1277)))</formula>
    </cfRule>
  </conditionalFormatting>
  <conditionalFormatting sqref="F1281 F1288 F1291 F1283 C1318 C1315:G1315 D1282:D1288 D1280">
    <cfRule type="cellIs" dxfId="965" priority="1009" stopIfTrue="1" operator="equal">
      <formula>1800</formula>
    </cfRule>
    <cfRule type="cellIs" dxfId="964" priority="1010" stopIfTrue="1" operator="equal">
      <formula>200</formula>
    </cfRule>
  </conditionalFormatting>
  <conditionalFormatting sqref="F1291 B1303:C1303 D1289 D1288:G1288 B1300:B1302 A1299 C1318 B1304:B1306 C1305:G1305 C1313:G1315 B1308:B1316">
    <cfRule type="containsText" dxfId="963" priority="1008" stopIfTrue="1" operator="containsText" text="dsoy jktdh; fo|ky;ksa esa iz;ksx gsrq fu%'kqYd">
      <formula>NOT(ISERROR(SEARCH("dsoy jktdh; fo|ky;ksa esa iz;ksx gsrq fu%'kqYd",A1288)))</formula>
    </cfRule>
  </conditionalFormatting>
  <conditionalFormatting sqref="B1303:C1303 B1300:B1302 A1299 C1318 B1304:B1306 C1305:G1305 C1313:G1315 B1308:B1316">
    <cfRule type="containsText" dxfId="962" priority="1006" stopIfTrue="1" operator="containsText" text="f'k{kk foHkkx jktLFkku">
      <formula>NOT(ISERROR(SEARCH("f'k{kk foHkkx jktLFkku",A1299)))</formula>
    </cfRule>
    <cfRule type="containsText" dxfId="961" priority="1007" stopIfTrue="1" operator="containsText" text="iw.kkZad">
      <formula>NOT(ISERROR(SEARCH("iw.kkZad",A1299)))</formula>
    </cfRule>
  </conditionalFormatting>
  <conditionalFormatting sqref="F1291 A1298 E1279:G1279 D1292 E1294 D1288:G1288 D1289:D1290 F1281 D1283:F1283 A1277:A1278 D1298 F1298 B1279:B1297 D1284:D1287 D1279:D1282 C1300:C1302">
    <cfRule type="containsText" dxfId="960" priority="1005" operator="containsText" text="izkjfEHkd f'k{kk foHkkx] jktLFkku">
      <formula>NOT(ISERROR(SEARCH("izkjfEHkd f'k{kk foHkkx] jktLFkku",A1277)))</formula>
    </cfRule>
  </conditionalFormatting>
  <conditionalFormatting sqref="F1335 D1333 D1336 D1332:G1332 A1321:A1322 A1342:A1343 E1323:G1323 E1338 D1342 F1342 C1362 B1348:B1350 C1349:G1349 C1357:G1359 B1323:B1341 D1326:D1331 D1323:D1324 B1344:C1347 B1352:B1360">
    <cfRule type="cellIs" dxfId="959" priority="1004" stopIfTrue="1" operator="equal">
      <formula>0</formula>
    </cfRule>
  </conditionalFormatting>
  <conditionalFormatting sqref="F1335 A1342 D1333 D1336 D1332:G1332 A1321:A1322 E1323:G1323 E1338 D1342 F1342 B1323:B1341 D1326:D1331 D1323:D1324 C1344:C1346">
    <cfRule type="containsText" dxfId="958" priority="1003" stopIfTrue="1" operator="containsText" text="iw.kkZad">
      <formula>NOT(ISERROR(SEARCH("iw.kkZad",A1321)))</formula>
    </cfRule>
  </conditionalFormatting>
  <conditionalFormatting sqref="F1325 F1332 F1335 F1327 C1362 C1359:G1359 D1326:D1332 D1324">
    <cfRule type="cellIs" dxfId="957" priority="1001" stopIfTrue="1" operator="equal">
      <formula>1800</formula>
    </cfRule>
    <cfRule type="cellIs" dxfId="956" priority="1002" stopIfTrue="1" operator="equal">
      <formula>200</formula>
    </cfRule>
  </conditionalFormatting>
  <conditionalFormatting sqref="F1335 B1347:C1347 D1333 D1332:G1332 B1344:B1346 A1343 C1362 B1348:B1350 C1349:G1349 C1357:G1359 B1352:B1360">
    <cfRule type="containsText" dxfId="955" priority="1000" stopIfTrue="1" operator="containsText" text="dsoy jktdh; fo|ky;ksa esa iz;ksx gsrq fu%'kqYd">
      <formula>NOT(ISERROR(SEARCH("dsoy jktdh; fo|ky;ksa esa iz;ksx gsrq fu%'kqYd",A1332)))</formula>
    </cfRule>
  </conditionalFormatting>
  <conditionalFormatting sqref="B1347:C1347 B1344:B1346 A1343 C1362 B1348:B1350 C1349:G1349 C1357:G1359 B1352:B1360">
    <cfRule type="containsText" dxfId="954" priority="998" stopIfTrue="1" operator="containsText" text="f'k{kk foHkkx jktLFkku">
      <formula>NOT(ISERROR(SEARCH("f'k{kk foHkkx jktLFkku",A1343)))</formula>
    </cfRule>
    <cfRule type="containsText" dxfId="953" priority="999" stopIfTrue="1" operator="containsText" text="iw.kkZad">
      <formula>NOT(ISERROR(SEARCH("iw.kkZad",A1343)))</formula>
    </cfRule>
  </conditionalFormatting>
  <conditionalFormatting sqref="F1335 A1342 E1323:G1323 D1336 E1338 D1332:G1332 D1333:D1334 F1325 D1327:F1327 A1321:A1322 D1342 F1342 B1323:B1341 D1328:D1331 D1323:D1326 C1344:C1346">
    <cfRule type="containsText" dxfId="952" priority="997" operator="containsText" text="izkjfEHkd f'k{kk foHkkx] jktLFkku">
      <formula>NOT(ISERROR(SEARCH("izkjfEHkd f'k{kk foHkkx] jktLFkku",A1321)))</formula>
    </cfRule>
  </conditionalFormatting>
  <conditionalFormatting sqref="F1379 D1377 D1380 D1376:G1376 A1365:A1366 A1386:A1387 E1367:G1367 E1382 D1386 F1386 C1406 B1392:B1394 C1393:G1393 C1401:G1403 B1367:B1385 D1370:D1375 D1367:D1368 B1388:C1391 B1396:B1404">
    <cfRule type="cellIs" dxfId="951" priority="996" stopIfTrue="1" operator="equal">
      <formula>0</formula>
    </cfRule>
  </conditionalFormatting>
  <conditionalFormatting sqref="F1379 A1386 D1377 D1380 D1376:G1376 A1365:A1366 E1367:G1367 E1382 D1386 F1386 B1367:B1385 D1370:D1375 D1367:D1368 C1388:C1390">
    <cfRule type="containsText" dxfId="950" priority="995" stopIfTrue="1" operator="containsText" text="iw.kkZad">
      <formula>NOT(ISERROR(SEARCH("iw.kkZad",A1365)))</formula>
    </cfRule>
  </conditionalFormatting>
  <conditionalFormatting sqref="F1369 F1376 F1379 F1371 C1406 C1403:G1403 D1370:D1376 D1368">
    <cfRule type="cellIs" dxfId="949" priority="993" stopIfTrue="1" operator="equal">
      <formula>1800</formula>
    </cfRule>
    <cfRule type="cellIs" dxfId="948" priority="994" stopIfTrue="1" operator="equal">
      <formula>200</formula>
    </cfRule>
  </conditionalFormatting>
  <conditionalFormatting sqref="F1379 B1391:C1391 D1377 D1376:G1376 B1388:B1390 A1387 C1406 B1392:B1394 C1393:G1393 C1401:G1403 B1396:B1404">
    <cfRule type="containsText" dxfId="947" priority="992" stopIfTrue="1" operator="containsText" text="dsoy jktdh; fo|ky;ksa esa iz;ksx gsrq fu%'kqYd">
      <formula>NOT(ISERROR(SEARCH("dsoy jktdh; fo|ky;ksa esa iz;ksx gsrq fu%'kqYd",A1376)))</formula>
    </cfRule>
  </conditionalFormatting>
  <conditionalFormatting sqref="B1391:C1391 B1388:B1390 A1387 C1406 B1392:B1394 C1393:G1393 C1401:G1403 B1396:B1404">
    <cfRule type="containsText" dxfId="946" priority="990" stopIfTrue="1" operator="containsText" text="f'k{kk foHkkx jktLFkku">
      <formula>NOT(ISERROR(SEARCH("f'k{kk foHkkx jktLFkku",A1387)))</formula>
    </cfRule>
    <cfRule type="containsText" dxfId="945" priority="991" stopIfTrue="1" operator="containsText" text="iw.kkZad">
      <formula>NOT(ISERROR(SEARCH("iw.kkZad",A1387)))</formula>
    </cfRule>
  </conditionalFormatting>
  <conditionalFormatting sqref="F1379 A1386 E1367:G1367 D1380 E1382 D1376:G1376 D1377:D1378 F1369 D1371:F1371 A1365:A1366 D1386 F1386 B1367:B1385 D1372:D1375 D1367:D1370 C1388:C1390">
    <cfRule type="containsText" dxfId="944" priority="989" operator="containsText" text="izkjfEHkd f'k{kk foHkkx] jktLFkku">
      <formula>NOT(ISERROR(SEARCH("izkjfEHkd f'k{kk foHkkx] jktLFkku",A1365)))</formula>
    </cfRule>
  </conditionalFormatting>
  <conditionalFormatting sqref="F1423 D1421 D1424 D1420:G1420 A1409:A1410 A1430:A1431 E1411:G1411 E1426 D1430 F1430 C1450 B1436:B1438 C1437:G1437 C1445:G1447 B1411:B1429 D1414:D1419 D1411:D1412 B1432:C1435 B1440:B1448">
    <cfRule type="cellIs" dxfId="943" priority="988" stopIfTrue="1" operator="equal">
      <formula>0</formula>
    </cfRule>
  </conditionalFormatting>
  <conditionalFormatting sqref="F1423 A1430 D1421 D1424 D1420:G1420 A1409:A1410 E1411:G1411 E1426 D1430 F1430 B1411:B1429 D1414:D1419 D1411:D1412 C1432:C1434">
    <cfRule type="containsText" dxfId="942" priority="987" stopIfTrue="1" operator="containsText" text="iw.kkZad">
      <formula>NOT(ISERROR(SEARCH("iw.kkZad",A1409)))</formula>
    </cfRule>
  </conditionalFormatting>
  <conditionalFormatting sqref="F1413 F1420 F1423 F1415 C1450 C1447:G1447 D1414:D1420 D1412">
    <cfRule type="cellIs" dxfId="941" priority="985" stopIfTrue="1" operator="equal">
      <formula>1800</formula>
    </cfRule>
    <cfRule type="cellIs" dxfId="940" priority="986" stopIfTrue="1" operator="equal">
      <formula>200</formula>
    </cfRule>
  </conditionalFormatting>
  <conditionalFormatting sqref="F1423 B1435:C1435 D1421 D1420:G1420 B1432:B1434 A1431 C1450 B1436:B1438 C1437:G1437 C1445:G1447 B1440:B1448">
    <cfRule type="containsText" dxfId="939" priority="984" stopIfTrue="1" operator="containsText" text="dsoy jktdh; fo|ky;ksa esa iz;ksx gsrq fu%'kqYd">
      <formula>NOT(ISERROR(SEARCH("dsoy jktdh; fo|ky;ksa esa iz;ksx gsrq fu%'kqYd",A1420)))</formula>
    </cfRule>
  </conditionalFormatting>
  <conditionalFormatting sqref="B1435:C1435 B1432:B1434 A1431 C1450 B1436:B1438 C1437:G1437 C1445:G1447 B1440:B1448">
    <cfRule type="containsText" dxfId="938" priority="982" stopIfTrue="1" operator="containsText" text="f'k{kk foHkkx jktLFkku">
      <formula>NOT(ISERROR(SEARCH("f'k{kk foHkkx jktLFkku",A1431)))</formula>
    </cfRule>
    <cfRule type="containsText" dxfId="937" priority="983" stopIfTrue="1" operator="containsText" text="iw.kkZad">
      <formula>NOT(ISERROR(SEARCH("iw.kkZad",A1431)))</formula>
    </cfRule>
  </conditionalFormatting>
  <conditionalFormatting sqref="F1423 A1430 E1411:G1411 D1424 E1426 D1420:G1420 D1421:D1422 F1413 D1415:F1415 A1409:A1410 D1430 F1430 B1411:B1429 D1416:D1419 D1411:D1414 C1432:C1434">
    <cfRule type="containsText" dxfId="936" priority="981" operator="containsText" text="izkjfEHkd f'k{kk foHkkx] jktLFkku">
      <formula>NOT(ISERROR(SEARCH("izkjfEHkd f'k{kk foHkkx] jktLFkku",A1409)))</formula>
    </cfRule>
  </conditionalFormatting>
  <conditionalFormatting sqref="F1467 D1465 D1468 D1464:G1464 A1453:A1454 A1474:A1475 E1455:G1455 E1470 D1474 F1474 C1494 B1480:B1482 C1481:G1481 C1489:G1491 B1455:B1473 D1458:D1463 D1455:D1456 B1476:C1479 B1484:B1492">
    <cfRule type="cellIs" dxfId="935" priority="980" stopIfTrue="1" operator="equal">
      <formula>0</formula>
    </cfRule>
  </conditionalFormatting>
  <conditionalFormatting sqref="F1467 A1474 D1465 D1468 D1464:G1464 A1453:A1454 E1455:G1455 E1470 D1474 F1474 B1455:B1473 D1458:D1463 D1455:D1456 C1476:C1478">
    <cfRule type="containsText" dxfId="934" priority="979" stopIfTrue="1" operator="containsText" text="iw.kkZad">
      <formula>NOT(ISERROR(SEARCH("iw.kkZad",A1453)))</formula>
    </cfRule>
  </conditionalFormatting>
  <conditionalFormatting sqref="F1457 F1464 F1467 F1459 C1494 C1491:G1491 D1458:D1464 D1456">
    <cfRule type="cellIs" dxfId="933" priority="977" stopIfTrue="1" operator="equal">
      <formula>1800</formula>
    </cfRule>
    <cfRule type="cellIs" dxfId="932" priority="978" stopIfTrue="1" operator="equal">
      <formula>200</formula>
    </cfRule>
  </conditionalFormatting>
  <conditionalFormatting sqref="F1467 B1479:C1479 D1465 D1464:G1464 B1476:B1478 A1475 C1494 B1480:B1482 C1481:G1481 C1489:G1491 B1484:B1492">
    <cfRule type="containsText" dxfId="931" priority="976" stopIfTrue="1" operator="containsText" text="dsoy jktdh; fo|ky;ksa esa iz;ksx gsrq fu%'kqYd">
      <formula>NOT(ISERROR(SEARCH("dsoy jktdh; fo|ky;ksa esa iz;ksx gsrq fu%'kqYd",A1464)))</formula>
    </cfRule>
  </conditionalFormatting>
  <conditionalFormatting sqref="B1479:C1479 B1476:B1478 A1475 C1494 B1480:B1482 C1481:G1481 C1489:G1491 B1484:B1492">
    <cfRule type="containsText" dxfId="930" priority="974" stopIfTrue="1" operator="containsText" text="f'k{kk foHkkx jktLFkku">
      <formula>NOT(ISERROR(SEARCH("f'k{kk foHkkx jktLFkku",A1475)))</formula>
    </cfRule>
    <cfRule type="containsText" dxfId="929" priority="975" stopIfTrue="1" operator="containsText" text="iw.kkZad">
      <formula>NOT(ISERROR(SEARCH("iw.kkZad",A1475)))</formula>
    </cfRule>
  </conditionalFormatting>
  <conditionalFormatting sqref="F1467 A1474 E1455:G1455 D1468 E1470 D1464:G1464 D1465:D1466 F1457 D1459:F1459 A1453:A1454 D1474 F1474 B1455:B1473 D1460:D1463 D1455:D1458 C1476:C1478">
    <cfRule type="containsText" dxfId="928" priority="973" operator="containsText" text="izkjfEHkd f'k{kk foHkkx] jktLFkku">
      <formula>NOT(ISERROR(SEARCH("izkjfEHkd f'k{kk foHkkx] jktLFkku",A1453)))</formula>
    </cfRule>
  </conditionalFormatting>
  <conditionalFormatting sqref="F1511 D1509 D1512 D1508:G1508 A1497:A1498 A1518:A1519 E1499:G1499 E1514 D1518 F1518 C1538 B1524:B1526 C1525:G1525 C1533:G1535 B1499:B1517 D1502:D1507 D1499:D1500 B1520:C1523 B1528:B1536">
    <cfRule type="cellIs" dxfId="927" priority="972" stopIfTrue="1" operator="equal">
      <formula>0</formula>
    </cfRule>
  </conditionalFormatting>
  <conditionalFormatting sqref="F1511 A1518 D1509 D1512 D1508:G1508 A1497:A1498 E1499:G1499 E1514 D1518 F1518 B1499:B1517 D1502:D1507 D1499:D1500 C1520:C1522">
    <cfRule type="containsText" dxfId="926" priority="971" stopIfTrue="1" operator="containsText" text="iw.kkZad">
      <formula>NOT(ISERROR(SEARCH("iw.kkZad",A1497)))</formula>
    </cfRule>
  </conditionalFormatting>
  <conditionalFormatting sqref="F1501 F1508 F1511 F1503 C1538 C1535:G1535 D1502:D1508 D1500">
    <cfRule type="cellIs" dxfId="925" priority="969" stopIfTrue="1" operator="equal">
      <formula>1800</formula>
    </cfRule>
    <cfRule type="cellIs" dxfId="924" priority="970" stopIfTrue="1" operator="equal">
      <formula>200</formula>
    </cfRule>
  </conditionalFormatting>
  <conditionalFormatting sqref="F1511 B1523:C1523 D1509 D1508:G1508 B1520:B1522 A1519 C1538 B1524:B1526 C1525:G1525 C1533:G1535 B1528:B1536">
    <cfRule type="containsText" dxfId="923" priority="968" stopIfTrue="1" operator="containsText" text="dsoy jktdh; fo|ky;ksa esa iz;ksx gsrq fu%'kqYd">
      <formula>NOT(ISERROR(SEARCH("dsoy jktdh; fo|ky;ksa esa iz;ksx gsrq fu%'kqYd",A1508)))</formula>
    </cfRule>
  </conditionalFormatting>
  <conditionalFormatting sqref="B1523:C1523 B1520:B1522 A1519 C1538 B1524:B1526 C1525:G1525 C1533:G1535 B1528:B1536">
    <cfRule type="containsText" dxfId="922" priority="966" stopIfTrue="1" operator="containsText" text="f'k{kk foHkkx jktLFkku">
      <formula>NOT(ISERROR(SEARCH("f'k{kk foHkkx jktLFkku",A1519)))</formula>
    </cfRule>
    <cfRule type="containsText" dxfId="921" priority="967" stopIfTrue="1" operator="containsText" text="iw.kkZad">
      <formula>NOT(ISERROR(SEARCH("iw.kkZad",A1519)))</formula>
    </cfRule>
  </conditionalFormatting>
  <conditionalFormatting sqref="F1511 A1518 E1499:G1499 D1512 E1514 D1508:G1508 D1509:D1510 F1501 D1503:F1503 A1497:A1498 D1518 F1518 B1499:B1517 D1504:D1507 D1499:D1502 C1520:C1522">
    <cfRule type="containsText" dxfId="920" priority="965" operator="containsText" text="izkjfEHkd f'k{kk foHkkx] jktLFkku">
      <formula>NOT(ISERROR(SEARCH("izkjfEHkd f'k{kk foHkkx] jktLFkku",A1497)))</formula>
    </cfRule>
  </conditionalFormatting>
  <conditionalFormatting sqref="F1555 D1553 D1556 D1552:G1552 A1541:A1542 A1562:A1563 E1543:G1543 E1558 D1562 F1562 C1582 B1568:B1570 C1569:G1569 C1577:G1579 B1543:B1561 D1546:D1551 D1543:D1544 B1564:C1567 B1572:B1580">
    <cfRule type="cellIs" dxfId="919" priority="964" stopIfTrue="1" operator="equal">
      <formula>0</formula>
    </cfRule>
  </conditionalFormatting>
  <conditionalFormatting sqref="F1555 A1562 D1553 D1556 D1552:G1552 A1541:A1542 E1543:G1543 E1558 D1562 F1562 B1543:B1561 D1546:D1551 D1543:D1544 C1564:C1566">
    <cfRule type="containsText" dxfId="918" priority="963" stopIfTrue="1" operator="containsText" text="iw.kkZad">
      <formula>NOT(ISERROR(SEARCH("iw.kkZad",A1541)))</formula>
    </cfRule>
  </conditionalFormatting>
  <conditionalFormatting sqref="F1545 F1552 F1555 F1547 C1582 C1579:G1579 D1546:D1552 D1544">
    <cfRule type="cellIs" dxfId="917" priority="961" stopIfTrue="1" operator="equal">
      <formula>1800</formula>
    </cfRule>
    <cfRule type="cellIs" dxfId="916" priority="962" stopIfTrue="1" operator="equal">
      <formula>200</formula>
    </cfRule>
  </conditionalFormatting>
  <conditionalFormatting sqref="F1555 B1567:C1567 D1553 D1552:G1552 B1564:B1566 A1563 C1582 B1568:B1570 C1569:G1569 C1577:G1579 B1572:B1580">
    <cfRule type="containsText" dxfId="915" priority="960" stopIfTrue="1" operator="containsText" text="dsoy jktdh; fo|ky;ksa esa iz;ksx gsrq fu%'kqYd">
      <formula>NOT(ISERROR(SEARCH("dsoy jktdh; fo|ky;ksa esa iz;ksx gsrq fu%'kqYd",A1552)))</formula>
    </cfRule>
  </conditionalFormatting>
  <conditionalFormatting sqref="B1567:C1567 B1564:B1566 A1563 C1582 B1568:B1570 C1569:G1569 C1577:G1579 B1572:B1580">
    <cfRule type="containsText" dxfId="914" priority="958" stopIfTrue="1" operator="containsText" text="f'k{kk foHkkx jktLFkku">
      <formula>NOT(ISERROR(SEARCH("f'k{kk foHkkx jktLFkku",A1563)))</formula>
    </cfRule>
    <cfRule type="containsText" dxfId="913" priority="959" stopIfTrue="1" operator="containsText" text="iw.kkZad">
      <formula>NOT(ISERROR(SEARCH("iw.kkZad",A1563)))</formula>
    </cfRule>
  </conditionalFormatting>
  <conditionalFormatting sqref="F1555 A1562 E1543:G1543 D1556 E1558 D1552:G1552 D1553:D1554 F1545 D1547:F1547 A1541:A1542 D1562 F1562 B1543:B1561 D1548:D1551 D1543:D1546 C1564:C1566">
    <cfRule type="containsText" dxfId="912" priority="957" operator="containsText" text="izkjfEHkd f'k{kk foHkkx] jktLFkku">
      <formula>NOT(ISERROR(SEARCH("izkjfEHkd f'k{kk foHkkx] jktLFkku",A1541)))</formula>
    </cfRule>
  </conditionalFormatting>
  <conditionalFormatting sqref="F1599 D1597 D1600 D1596:G1596 A1585:A1586 A1606:A1607 E1587:G1587 E1602 D1606 F1606 C1626 B1612:B1614 C1613:G1613 C1621:G1623 B1587:B1605 D1590:D1595 D1587:D1588 B1608:C1611 B1616:B1624">
    <cfRule type="cellIs" dxfId="911" priority="956" stopIfTrue="1" operator="equal">
      <formula>0</formula>
    </cfRule>
  </conditionalFormatting>
  <conditionalFormatting sqref="F1599 A1606 D1597 D1600 D1596:G1596 A1585:A1586 E1587:G1587 E1602 D1606 F1606 B1587:B1605 D1590:D1595 D1587:D1588 C1608:C1610">
    <cfRule type="containsText" dxfId="910" priority="955" stopIfTrue="1" operator="containsText" text="iw.kkZad">
      <formula>NOT(ISERROR(SEARCH("iw.kkZad",A1585)))</formula>
    </cfRule>
  </conditionalFormatting>
  <conditionalFormatting sqref="F1589 F1596 F1599 F1591 C1626 C1623:G1623 D1590:D1596 D1588">
    <cfRule type="cellIs" dxfId="909" priority="953" stopIfTrue="1" operator="equal">
      <formula>1800</formula>
    </cfRule>
    <cfRule type="cellIs" dxfId="908" priority="954" stopIfTrue="1" operator="equal">
      <formula>200</formula>
    </cfRule>
  </conditionalFormatting>
  <conditionalFormatting sqref="F1599 B1611:C1611 D1597 D1596:G1596 B1608:B1610 A1607 C1626 B1612:B1614 C1613:G1613 C1621:G1623 B1616:B1624">
    <cfRule type="containsText" dxfId="907" priority="952" stopIfTrue="1" operator="containsText" text="dsoy jktdh; fo|ky;ksa esa iz;ksx gsrq fu%'kqYd">
      <formula>NOT(ISERROR(SEARCH("dsoy jktdh; fo|ky;ksa esa iz;ksx gsrq fu%'kqYd",A1596)))</formula>
    </cfRule>
  </conditionalFormatting>
  <conditionalFormatting sqref="B1611:C1611 B1608:B1610 A1607 C1626 B1612:B1614 C1613:G1613 C1621:G1623 B1616:B1624">
    <cfRule type="containsText" dxfId="906" priority="950" stopIfTrue="1" operator="containsText" text="f'k{kk foHkkx jktLFkku">
      <formula>NOT(ISERROR(SEARCH("f'k{kk foHkkx jktLFkku",A1607)))</formula>
    </cfRule>
    <cfRule type="containsText" dxfId="905" priority="951" stopIfTrue="1" operator="containsText" text="iw.kkZad">
      <formula>NOT(ISERROR(SEARCH("iw.kkZad",A1607)))</formula>
    </cfRule>
  </conditionalFormatting>
  <conditionalFormatting sqref="F1599 A1606 E1587:G1587 D1600 E1602 D1596:G1596 D1597:D1598 F1589 D1591:F1591 A1585:A1586 D1606 F1606 B1587:B1605 D1592:D1595 D1587:D1590 C1608:C1610">
    <cfRule type="containsText" dxfId="904" priority="949" operator="containsText" text="izkjfEHkd f'k{kk foHkkx] jktLFkku">
      <formula>NOT(ISERROR(SEARCH("izkjfEHkd f'k{kk foHkkx] jktLFkku",A1585)))</formula>
    </cfRule>
  </conditionalFormatting>
  <conditionalFormatting sqref="F1643 D1641 D1644 D1640:G1640 A1629:A1630 A1650:A1651 E1631:G1631 E1646 D1650 F1650 C1670 B1656:B1658 C1657:G1657 C1665:G1667 B1631:B1649 D1634:D1639 D1631:D1632 B1652:C1655 B1660:B1668">
    <cfRule type="cellIs" dxfId="903" priority="948" stopIfTrue="1" operator="equal">
      <formula>0</formula>
    </cfRule>
  </conditionalFormatting>
  <conditionalFormatting sqref="F1643 A1650 D1641 D1644 D1640:G1640 A1629:A1630 E1631:G1631 E1646 D1650 F1650 B1631:B1649 D1634:D1639 D1631:D1632 C1652:C1654">
    <cfRule type="containsText" dxfId="902" priority="947" stopIfTrue="1" operator="containsText" text="iw.kkZad">
      <formula>NOT(ISERROR(SEARCH("iw.kkZad",A1629)))</formula>
    </cfRule>
  </conditionalFormatting>
  <conditionalFormatting sqref="F1633 F1640 F1643 F1635 C1670 C1667:G1667 D1634:D1640 D1632">
    <cfRule type="cellIs" dxfId="901" priority="945" stopIfTrue="1" operator="equal">
      <formula>1800</formula>
    </cfRule>
    <cfRule type="cellIs" dxfId="900" priority="946" stopIfTrue="1" operator="equal">
      <formula>200</formula>
    </cfRule>
  </conditionalFormatting>
  <conditionalFormatting sqref="F1643 B1655:C1655 D1641 D1640:G1640 B1652:B1654 A1651 C1670 B1656:B1658 C1657:G1657 C1665:G1667 B1660:B1668">
    <cfRule type="containsText" dxfId="899" priority="944" stopIfTrue="1" operator="containsText" text="dsoy jktdh; fo|ky;ksa esa iz;ksx gsrq fu%'kqYd">
      <formula>NOT(ISERROR(SEARCH("dsoy jktdh; fo|ky;ksa esa iz;ksx gsrq fu%'kqYd",A1640)))</formula>
    </cfRule>
  </conditionalFormatting>
  <conditionalFormatting sqref="B1655:C1655 B1652:B1654 A1651 C1670 B1656:B1658 C1657:G1657 C1665:G1667 B1660:B1668">
    <cfRule type="containsText" dxfId="898" priority="942" stopIfTrue="1" operator="containsText" text="f'k{kk foHkkx jktLFkku">
      <formula>NOT(ISERROR(SEARCH("f'k{kk foHkkx jktLFkku",A1651)))</formula>
    </cfRule>
    <cfRule type="containsText" dxfId="897" priority="943" stopIfTrue="1" operator="containsText" text="iw.kkZad">
      <formula>NOT(ISERROR(SEARCH("iw.kkZad",A1651)))</formula>
    </cfRule>
  </conditionalFormatting>
  <conditionalFormatting sqref="F1643 A1650 E1631:G1631 D1644 E1646 D1640:G1640 D1641:D1642 F1633 D1635:F1635 A1629:A1630 D1650 F1650 B1631:B1649 D1636:D1639 D1631:D1634 C1652:C1654">
    <cfRule type="containsText" dxfId="896" priority="941" operator="containsText" text="izkjfEHkd f'k{kk foHkkx] jktLFkku">
      <formula>NOT(ISERROR(SEARCH("izkjfEHkd f'k{kk foHkkx] jktLFkku",A1629)))</formula>
    </cfRule>
  </conditionalFormatting>
  <conditionalFormatting sqref="F1687 D1685 D1688 D1684:G1684 A1673:A1674 A1694:A1695 E1675:G1675 E1690 D1694 F1694 C1714 B1700:B1702 C1701:G1701 C1709:G1711 B1675:B1693 D1678:D1683 D1675:D1676 B1696:C1699 B1704:B1712">
    <cfRule type="cellIs" dxfId="895" priority="940" stopIfTrue="1" operator="equal">
      <formula>0</formula>
    </cfRule>
  </conditionalFormatting>
  <conditionalFormatting sqref="F1687 A1694 D1685 D1688 D1684:G1684 A1673:A1674 E1675:G1675 E1690 D1694 F1694 B1675:B1693 D1678:D1683 D1675:D1676 C1696:C1698">
    <cfRule type="containsText" dxfId="894" priority="939" stopIfTrue="1" operator="containsText" text="iw.kkZad">
      <formula>NOT(ISERROR(SEARCH("iw.kkZad",A1673)))</formula>
    </cfRule>
  </conditionalFormatting>
  <conditionalFormatting sqref="F1677 F1684 F1687 F1679 C1714 C1711:G1711 D1678:D1684 D1676">
    <cfRule type="cellIs" dxfId="893" priority="937" stopIfTrue="1" operator="equal">
      <formula>1800</formula>
    </cfRule>
    <cfRule type="cellIs" dxfId="892" priority="938" stopIfTrue="1" operator="equal">
      <formula>200</formula>
    </cfRule>
  </conditionalFormatting>
  <conditionalFormatting sqref="F1687 B1699:C1699 D1685 D1684:G1684 B1696:B1698 A1695 C1714 B1700:B1702 C1701:G1701 C1709:G1711 B1704:B1712">
    <cfRule type="containsText" dxfId="891" priority="936" stopIfTrue="1" operator="containsText" text="dsoy jktdh; fo|ky;ksa esa iz;ksx gsrq fu%'kqYd">
      <formula>NOT(ISERROR(SEARCH("dsoy jktdh; fo|ky;ksa esa iz;ksx gsrq fu%'kqYd",A1684)))</formula>
    </cfRule>
  </conditionalFormatting>
  <conditionalFormatting sqref="B1699:C1699 B1696:B1698 A1695 C1714 B1700:B1702 C1701:G1701 C1709:G1711 B1704:B1712">
    <cfRule type="containsText" dxfId="890" priority="934" stopIfTrue="1" operator="containsText" text="f'k{kk foHkkx jktLFkku">
      <formula>NOT(ISERROR(SEARCH("f'k{kk foHkkx jktLFkku",A1695)))</formula>
    </cfRule>
    <cfRule type="containsText" dxfId="889" priority="935" stopIfTrue="1" operator="containsText" text="iw.kkZad">
      <formula>NOT(ISERROR(SEARCH("iw.kkZad",A1695)))</formula>
    </cfRule>
  </conditionalFormatting>
  <conditionalFormatting sqref="F1687 A1694 E1675:G1675 D1688 E1690 D1684:G1684 D1685:D1686 F1677 D1679:F1679 A1673:A1674 D1694 F1694 B1675:B1693 D1680:D1683 D1675:D1678 C1696:C1698">
    <cfRule type="containsText" dxfId="888" priority="933" operator="containsText" text="izkjfEHkd f'k{kk foHkkx] jktLFkku">
      <formula>NOT(ISERROR(SEARCH("izkjfEHkd f'k{kk foHkkx] jktLFkku",A1673)))</formula>
    </cfRule>
  </conditionalFormatting>
  <conditionalFormatting sqref="F1731 D1729 D1732 D1728:G1728 A1717:A1718 A1738:A1739 E1719:G1719 E1734 D1738 F1738 C1758 B1744:B1746 C1745:G1745 C1753:G1755 B1719:B1737 D1722:D1727 D1719:D1720 B1740:C1743 B1748:B1756">
    <cfRule type="cellIs" dxfId="887" priority="932" stopIfTrue="1" operator="equal">
      <formula>0</formula>
    </cfRule>
  </conditionalFormatting>
  <conditionalFormatting sqref="F1731 A1738 D1729 D1732 D1728:G1728 A1717:A1718 E1719:G1719 E1734 D1738 F1738 B1719:B1737 D1722:D1727 D1719:D1720 C1740:C1742">
    <cfRule type="containsText" dxfId="886" priority="931" stopIfTrue="1" operator="containsText" text="iw.kkZad">
      <formula>NOT(ISERROR(SEARCH("iw.kkZad",A1717)))</formula>
    </cfRule>
  </conditionalFormatting>
  <conditionalFormatting sqref="F1721 F1728 F1731 F1723 C1758 C1755:G1755 D1722:D1728 D1720">
    <cfRule type="cellIs" dxfId="885" priority="929" stopIfTrue="1" operator="equal">
      <formula>1800</formula>
    </cfRule>
    <cfRule type="cellIs" dxfId="884" priority="930" stopIfTrue="1" operator="equal">
      <formula>200</formula>
    </cfRule>
  </conditionalFormatting>
  <conditionalFormatting sqref="F1731 B1743:C1743 D1729 D1728:G1728 B1740:B1742 A1739 C1758 B1744:B1746 C1745:G1745 C1753:G1755 B1748:B1756">
    <cfRule type="containsText" dxfId="883" priority="928" stopIfTrue="1" operator="containsText" text="dsoy jktdh; fo|ky;ksa esa iz;ksx gsrq fu%'kqYd">
      <formula>NOT(ISERROR(SEARCH("dsoy jktdh; fo|ky;ksa esa iz;ksx gsrq fu%'kqYd",A1728)))</formula>
    </cfRule>
  </conditionalFormatting>
  <conditionalFormatting sqref="B1743:C1743 B1740:B1742 A1739 C1758 B1744:B1746 C1745:G1745 C1753:G1755 B1748:B1756">
    <cfRule type="containsText" dxfId="882" priority="926" stopIfTrue="1" operator="containsText" text="f'k{kk foHkkx jktLFkku">
      <formula>NOT(ISERROR(SEARCH("f'k{kk foHkkx jktLFkku",A1739)))</formula>
    </cfRule>
    <cfRule type="containsText" dxfId="881" priority="927" stopIfTrue="1" operator="containsText" text="iw.kkZad">
      <formula>NOT(ISERROR(SEARCH("iw.kkZad",A1739)))</formula>
    </cfRule>
  </conditionalFormatting>
  <conditionalFormatting sqref="F1731 A1738 E1719:G1719 D1732 E1734 D1728:G1728 D1729:D1730 F1721 D1723:F1723 A1717:A1718 D1738 F1738 B1719:B1737 D1724:D1727 D1719:D1722 C1740:C1742">
    <cfRule type="containsText" dxfId="880" priority="925" operator="containsText" text="izkjfEHkd f'k{kk foHkkx] jktLFkku">
      <formula>NOT(ISERROR(SEARCH("izkjfEHkd f'k{kk foHkkx] jktLFkku",A1717)))</formula>
    </cfRule>
  </conditionalFormatting>
  <conditionalFormatting sqref="F1775 D1773 D1776 D1772:G1772 A1761:A1762 A1782:A1783 E1763:G1763 E1778 D1782 F1782 C1802 B1788:B1790 C1789:G1789 C1797:G1799 B1763:B1781 D1766:D1771 D1763:D1764 B1784:C1787 B1792:B1800">
    <cfRule type="cellIs" dxfId="879" priority="924" stopIfTrue="1" operator="equal">
      <formula>0</formula>
    </cfRule>
  </conditionalFormatting>
  <conditionalFormatting sqref="F1775 A1782 D1773 D1776 D1772:G1772 A1761:A1762 E1763:G1763 E1778 D1782 F1782 B1763:B1781 D1766:D1771 D1763:D1764 C1784:C1786">
    <cfRule type="containsText" dxfId="878" priority="923" stopIfTrue="1" operator="containsText" text="iw.kkZad">
      <formula>NOT(ISERROR(SEARCH("iw.kkZad",A1761)))</formula>
    </cfRule>
  </conditionalFormatting>
  <conditionalFormatting sqref="F1765 F1772 F1775 F1767 C1802 C1799:G1799 D1766:D1772 D1764">
    <cfRule type="cellIs" dxfId="877" priority="921" stopIfTrue="1" operator="equal">
      <formula>1800</formula>
    </cfRule>
    <cfRule type="cellIs" dxfId="876" priority="922" stopIfTrue="1" operator="equal">
      <formula>200</formula>
    </cfRule>
  </conditionalFormatting>
  <conditionalFormatting sqref="F1775 B1787:C1787 D1773 D1772:G1772 B1784:B1786 A1783 C1802 B1788:B1790 C1789:G1789 C1797:G1799 B1792:B1800">
    <cfRule type="containsText" dxfId="875" priority="920" stopIfTrue="1" operator="containsText" text="dsoy jktdh; fo|ky;ksa esa iz;ksx gsrq fu%'kqYd">
      <formula>NOT(ISERROR(SEARCH("dsoy jktdh; fo|ky;ksa esa iz;ksx gsrq fu%'kqYd",A1772)))</formula>
    </cfRule>
  </conditionalFormatting>
  <conditionalFormatting sqref="B1787:C1787 B1784:B1786 A1783 C1802 B1788:B1790 C1789:G1789 C1797:G1799 B1792:B1800">
    <cfRule type="containsText" dxfId="874" priority="918" stopIfTrue="1" operator="containsText" text="f'k{kk foHkkx jktLFkku">
      <formula>NOT(ISERROR(SEARCH("f'k{kk foHkkx jktLFkku",A1783)))</formula>
    </cfRule>
    <cfRule type="containsText" dxfId="873" priority="919" stopIfTrue="1" operator="containsText" text="iw.kkZad">
      <formula>NOT(ISERROR(SEARCH("iw.kkZad",A1783)))</formula>
    </cfRule>
  </conditionalFormatting>
  <conditionalFormatting sqref="F1775 A1782 E1763:G1763 D1776 E1778 D1772:G1772 D1773:D1774 F1765 D1767:F1767 A1761:A1762 D1782 F1782 B1763:B1781 D1768:D1771 D1763:D1766 C1784:C1786">
    <cfRule type="containsText" dxfId="872" priority="917" operator="containsText" text="izkjfEHkd f'k{kk foHkkx] jktLFkku">
      <formula>NOT(ISERROR(SEARCH("izkjfEHkd f'k{kk foHkkx] jktLFkku",A1761)))</formula>
    </cfRule>
  </conditionalFormatting>
  <conditionalFormatting sqref="F1819 D1817 D1820 D1816:G1816 A1805:A1806 A1826:A1827 E1807:G1807 E1822 D1826 F1826 C1846 B1832:B1834 C1833:G1833 C1841:G1843 B1807:B1825 D1810:D1815 D1807:D1808 B1828:C1831 B1836:B1844">
    <cfRule type="cellIs" dxfId="871" priority="916" stopIfTrue="1" operator="equal">
      <formula>0</formula>
    </cfRule>
  </conditionalFormatting>
  <conditionalFormatting sqref="F1819 A1826 D1817 D1820 D1816:G1816 A1805:A1806 E1807:G1807 E1822 D1826 F1826 B1807:B1825 D1810:D1815 D1807:D1808 C1828:C1830">
    <cfRule type="containsText" dxfId="870" priority="915" stopIfTrue="1" operator="containsText" text="iw.kkZad">
      <formula>NOT(ISERROR(SEARCH("iw.kkZad",A1805)))</formula>
    </cfRule>
  </conditionalFormatting>
  <conditionalFormatting sqref="F1809 F1816 F1819 F1811 C1846 C1843:G1843 D1810:D1816 D1808">
    <cfRule type="cellIs" dxfId="869" priority="913" stopIfTrue="1" operator="equal">
      <formula>1800</formula>
    </cfRule>
    <cfRule type="cellIs" dxfId="868" priority="914" stopIfTrue="1" operator="equal">
      <formula>200</formula>
    </cfRule>
  </conditionalFormatting>
  <conditionalFormatting sqref="F1819 B1831:C1831 D1817 D1816:G1816 B1828:B1830 A1827 C1846 B1832:B1834 C1833:G1833 C1841:G1843 B1836:B1844">
    <cfRule type="containsText" dxfId="867" priority="912" stopIfTrue="1" operator="containsText" text="dsoy jktdh; fo|ky;ksa esa iz;ksx gsrq fu%'kqYd">
      <formula>NOT(ISERROR(SEARCH("dsoy jktdh; fo|ky;ksa esa iz;ksx gsrq fu%'kqYd",A1816)))</formula>
    </cfRule>
  </conditionalFormatting>
  <conditionalFormatting sqref="B1831:C1831 B1828:B1830 A1827 C1846 B1832:B1834 C1833:G1833 C1841:G1843 B1836:B1844">
    <cfRule type="containsText" dxfId="866" priority="910" stopIfTrue="1" operator="containsText" text="f'k{kk foHkkx jktLFkku">
      <formula>NOT(ISERROR(SEARCH("f'k{kk foHkkx jktLFkku",A1827)))</formula>
    </cfRule>
    <cfRule type="containsText" dxfId="865" priority="911" stopIfTrue="1" operator="containsText" text="iw.kkZad">
      <formula>NOT(ISERROR(SEARCH("iw.kkZad",A1827)))</formula>
    </cfRule>
  </conditionalFormatting>
  <conditionalFormatting sqref="F1819 A1826 E1807:G1807 D1820 E1822 D1816:G1816 D1817:D1818 F1809 D1811:F1811 A1805:A1806 D1826 F1826 B1807:B1825 D1812:D1815 D1807:D1810 C1828:C1830">
    <cfRule type="containsText" dxfId="864" priority="909" operator="containsText" text="izkjfEHkd f'k{kk foHkkx] jktLFkku">
      <formula>NOT(ISERROR(SEARCH("izkjfEHkd f'k{kk foHkkx] jktLFkku",A1805)))</formula>
    </cfRule>
  </conditionalFormatting>
  <conditionalFormatting sqref="F1863 D1861 D1864 D1860:G1860 A1849:A1850 A1870:A1871 E1851:G1851 E1866 D1870 F1870 C1890 B1876:B1878 C1877:G1877 C1885:G1887 B1851:B1869 D1854:D1859 D1851:D1852 B1872:C1875 B1880:B1888">
    <cfRule type="cellIs" dxfId="863" priority="908" stopIfTrue="1" operator="equal">
      <formula>0</formula>
    </cfRule>
  </conditionalFormatting>
  <conditionalFormatting sqref="F1863 A1870 D1861 D1864 D1860:G1860 A1849:A1850 E1851:G1851 E1866 D1870 F1870 B1851:B1869 D1854:D1859 D1851:D1852 C1872:C1874">
    <cfRule type="containsText" dxfId="862" priority="907" stopIfTrue="1" operator="containsText" text="iw.kkZad">
      <formula>NOT(ISERROR(SEARCH("iw.kkZad",A1849)))</formula>
    </cfRule>
  </conditionalFormatting>
  <conditionalFormatting sqref="F1853 F1860 F1863 F1855 C1890 C1887:G1887 D1854:D1860 D1852">
    <cfRule type="cellIs" dxfId="861" priority="905" stopIfTrue="1" operator="equal">
      <formula>1800</formula>
    </cfRule>
    <cfRule type="cellIs" dxfId="860" priority="906" stopIfTrue="1" operator="equal">
      <formula>200</formula>
    </cfRule>
  </conditionalFormatting>
  <conditionalFormatting sqref="F1863 B1875:C1875 D1861 D1860:G1860 B1872:B1874 A1871 C1890 B1876:B1878 C1877:G1877 C1885:G1887 B1880:B1888">
    <cfRule type="containsText" dxfId="859" priority="904" stopIfTrue="1" operator="containsText" text="dsoy jktdh; fo|ky;ksa esa iz;ksx gsrq fu%'kqYd">
      <formula>NOT(ISERROR(SEARCH("dsoy jktdh; fo|ky;ksa esa iz;ksx gsrq fu%'kqYd",A1860)))</formula>
    </cfRule>
  </conditionalFormatting>
  <conditionalFormatting sqref="B1875:C1875 B1872:B1874 A1871 C1890 B1876:B1878 C1877:G1877 C1885:G1887 B1880:B1888">
    <cfRule type="containsText" dxfId="858" priority="902" stopIfTrue="1" operator="containsText" text="f'k{kk foHkkx jktLFkku">
      <formula>NOT(ISERROR(SEARCH("f'k{kk foHkkx jktLFkku",A1871)))</formula>
    </cfRule>
    <cfRule type="containsText" dxfId="857" priority="903" stopIfTrue="1" operator="containsText" text="iw.kkZad">
      <formula>NOT(ISERROR(SEARCH("iw.kkZad",A1871)))</formula>
    </cfRule>
  </conditionalFormatting>
  <conditionalFormatting sqref="F1863 A1870 E1851:G1851 D1864 E1866 D1860:G1860 D1861:D1862 F1853 D1855:F1855 A1849:A1850 D1870 F1870 B1851:B1869 D1856:D1859 D1851:D1854 C1872:C1874">
    <cfRule type="containsText" dxfId="856" priority="901" operator="containsText" text="izkjfEHkd f'k{kk foHkkx] jktLFkku">
      <formula>NOT(ISERROR(SEARCH("izkjfEHkd f'k{kk foHkkx] jktLFkku",A1849)))</formula>
    </cfRule>
  </conditionalFormatting>
  <conditionalFormatting sqref="F1907 D1905 D1908 D1904:G1904 A1893:A1894 A1914:A1915 E1895:G1895 E1910 D1914 F1914 C1934 B1920:B1922 C1921:G1921 C1929:G1931 B1895:B1913 D1898:D1903 D1895:D1896 B1916:C1919 B1924:B1932">
    <cfRule type="cellIs" dxfId="855" priority="900" stopIfTrue="1" operator="equal">
      <formula>0</formula>
    </cfRule>
  </conditionalFormatting>
  <conditionalFormatting sqref="F1907 A1914 D1905 D1908 D1904:G1904 A1893:A1894 E1895:G1895 E1910 D1914 F1914 B1895:B1913 D1898:D1903 D1895:D1896 C1916:C1918">
    <cfRule type="containsText" dxfId="854" priority="899" stopIfTrue="1" operator="containsText" text="iw.kkZad">
      <formula>NOT(ISERROR(SEARCH("iw.kkZad",A1893)))</formula>
    </cfRule>
  </conditionalFormatting>
  <conditionalFormatting sqref="F1897 F1904 F1907 F1899 C1934 C1931:G1931 D1898:D1904 D1896">
    <cfRule type="cellIs" dxfId="853" priority="897" stopIfTrue="1" operator="equal">
      <formula>1800</formula>
    </cfRule>
    <cfRule type="cellIs" dxfId="852" priority="898" stopIfTrue="1" operator="equal">
      <formula>200</formula>
    </cfRule>
  </conditionalFormatting>
  <conditionalFormatting sqref="F1907 B1919:C1919 D1905 D1904:G1904 B1916:B1918 A1915 C1934 B1920:B1922 C1921:G1921 C1929:G1931 B1924:B1932">
    <cfRule type="containsText" dxfId="851" priority="896" stopIfTrue="1" operator="containsText" text="dsoy jktdh; fo|ky;ksa esa iz;ksx gsrq fu%'kqYd">
      <formula>NOT(ISERROR(SEARCH("dsoy jktdh; fo|ky;ksa esa iz;ksx gsrq fu%'kqYd",A1904)))</formula>
    </cfRule>
  </conditionalFormatting>
  <conditionalFormatting sqref="B1919:C1919 B1916:B1918 A1915 C1934 B1920:B1922 C1921:G1921 C1929:G1931 B1924:B1932">
    <cfRule type="containsText" dxfId="850" priority="894" stopIfTrue="1" operator="containsText" text="f'k{kk foHkkx jktLFkku">
      <formula>NOT(ISERROR(SEARCH("f'k{kk foHkkx jktLFkku",A1915)))</formula>
    </cfRule>
    <cfRule type="containsText" dxfId="849" priority="895" stopIfTrue="1" operator="containsText" text="iw.kkZad">
      <formula>NOT(ISERROR(SEARCH("iw.kkZad",A1915)))</formula>
    </cfRule>
  </conditionalFormatting>
  <conditionalFormatting sqref="F1907 A1914 E1895:G1895 D1908 E1910 D1904:G1904 D1905:D1906 F1897 D1899:F1899 A1893:A1894 D1914 F1914 B1895:B1913 D1900:D1903 D1895:D1898 C1916:C1918">
    <cfRule type="containsText" dxfId="848" priority="893" operator="containsText" text="izkjfEHkd f'k{kk foHkkx] jktLFkku">
      <formula>NOT(ISERROR(SEARCH("izkjfEHkd f'k{kk foHkkx] jktLFkku",A1893)))</formula>
    </cfRule>
  </conditionalFormatting>
  <conditionalFormatting sqref="F1951 D1949 D1952 D1948:G1948 A1937:A1938 A1958:A1959 E1939:G1939 E1954 D1958 F1958 C1978 B1964:B1966 C1965:G1965 C1973:G1975 B1939:B1957 D1942:D1947 D1939:D1940 B1960:C1963 B1968:B1976">
    <cfRule type="cellIs" dxfId="847" priority="892" stopIfTrue="1" operator="equal">
      <formula>0</formula>
    </cfRule>
  </conditionalFormatting>
  <conditionalFormatting sqref="F1951 A1958 D1949 D1952 D1948:G1948 A1937:A1938 E1939:G1939 E1954 D1958 F1958 B1939:B1957 D1942:D1947 D1939:D1940 C1960:C1962">
    <cfRule type="containsText" dxfId="846" priority="891" stopIfTrue="1" operator="containsText" text="iw.kkZad">
      <formula>NOT(ISERROR(SEARCH("iw.kkZad",A1937)))</formula>
    </cfRule>
  </conditionalFormatting>
  <conditionalFormatting sqref="F1941 F1948 F1951 F1943 C1978 C1975:G1975 D1942:D1948 D1940">
    <cfRule type="cellIs" dxfId="845" priority="889" stopIfTrue="1" operator="equal">
      <formula>1800</formula>
    </cfRule>
    <cfRule type="cellIs" dxfId="844" priority="890" stopIfTrue="1" operator="equal">
      <formula>200</formula>
    </cfRule>
  </conditionalFormatting>
  <conditionalFormatting sqref="F1951 B1963:C1963 D1949 D1948:G1948 B1960:B1962 A1959 C1978 B1964:B1966 C1965:G1965 C1973:G1975 B1968:B1976">
    <cfRule type="containsText" dxfId="843" priority="888" stopIfTrue="1" operator="containsText" text="dsoy jktdh; fo|ky;ksa esa iz;ksx gsrq fu%'kqYd">
      <formula>NOT(ISERROR(SEARCH("dsoy jktdh; fo|ky;ksa esa iz;ksx gsrq fu%'kqYd",A1948)))</formula>
    </cfRule>
  </conditionalFormatting>
  <conditionalFormatting sqref="B1963:C1963 B1960:B1962 A1959 C1978 B1964:B1966 C1965:G1965 C1973:G1975 B1968:B1976">
    <cfRule type="containsText" dxfId="842" priority="886" stopIfTrue="1" operator="containsText" text="f'k{kk foHkkx jktLFkku">
      <formula>NOT(ISERROR(SEARCH("f'k{kk foHkkx jktLFkku",A1959)))</formula>
    </cfRule>
    <cfRule type="containsText" dxfId="841" priority="887" stopIfTrue="1" operator="containsText" text="iw.kkZad">
      <formula>NOT(ISERROR(SEARCH("iw.kkZad",A1959)))</formula>
    </cfRule>
  </conditionalFormatting>
  <conditionalFormatting sqref="F1951 A1958 E1939:G1939 D1952 E1954 D1948:G1948 D1949:D1950 F1941 D1943:F1943 A1937:A1938 D1958 F1958 B1939:B1957 D1944:D1947 D1939:D1942 C1960:C1962">
    <cfRule type="containsText" dxfId="840" priority="885" operator="containsText" text="izkjfEHkd f'k{kk foHkkx] jktLFkku">
      <formula>NOT(ISERROR(SEARCH("izkjfEHkd f'k{kk foHkkx] jktLFkku",A1937)))</formula>
    </cfRule>
  </conditionalFormatting>
  <conditionalFormatting sqref="F1995 D1993 D1996 D1992:G1992 A1981:A1982 A2002:A2003 E1983:G1983 E1998 D2002 F2002 C2022 B2008:B2010 C2009:G2009 C2017:G2019 B1983:B2001 D1986:D1991 D1983:D1984 B2004:C2007 B2012:B2020">
    <cfRule type="cellIs" dxfId="839" priority="884" stopIfTrue="1" operator="equal">
      <formula>0</formula>
    </cfRule>
  </conditionalFormatting>
  <conditionalFormatting sqref="F1995 A2002 D1993 D1996 D1992:G1992 A1981:A1982 E1983:G1983 E1998 D2002 F2002 B1983:B2001 D1986:D1991 D1983:D1984 C2004:C2006">
    <cfRule type="containsText" dxfId="838" priority="883" stopIfTrue="1" operator="containsText" text="iw.kkZad">
      <formula>NOT(ISERROR(SEARCH("iw.kkZad",A1981)))</formula>
    </cfRule>
  </conditionalFormatting>
  <conditionalFormatting sqref="F1985 F1992 F1995 F1987 C2022 C2019:G2019 D1986:D1992 D1984">
    <cfRule type="cellIs" dxfId="837" priority="881" stopIfTrue="1" operator="equal">
      <formula>1800</formula>
    </cfRule>
    <cfRule type="cellIs" dxfId="836" priority="882" stopIfTrue="1" operator="equal">
      <formula>200</formula>
    </cfRule>
  </conditionalFormatting>
  <conditionalFormatting sqref="F1995 B2007:C2007 D1993 D1992:G1992 B2004:B2006 A2003 C2022 B2008:B2010 C2009:G2009 C2017:G2019 B2012:B2020">
    <cfRule type="containsText" dxfId="835" priority="880" stopIfTrue="1" operator="containsText" text="dsoy jktdh; fo|ky;ksa esa iz;ksx gsrq fu%'kqYd">
      <formula>NOT(ISERROR(SEARCH("dsoy jktdh; fo|ky;ksa esa iz;ksx gsrq fu%'kqYd",A1992)))</formula>
    </cfRule>
  </conditionalFormatting>
  <conditionalFormatting sqref="B2007:C2007 B2004:B2006 A2003 C2022 B2008:B2010 C2009:G2009 C2017:G2019 B2012:B2020">
    <cfRule type="containsText" dxfId="834" priority="878" stopIfTrue="1" operator="containsText" text="f'k{kk foHkkx jktLFkku">
      <formula>NOT(ISERROR(SEARCH("f'k{kk foHkkx jktLFkku",A2003)))</formula>
    </cfRule>
    <cfRule type="containsText" dxfId="833" priority="879" stopIfTrue="1" operator="containsText" text="iw.kkZad">
      <formula>NOT(ISERROR(SEARCH("iw.kkZad",A2003)))</formula>
    </cfRule>
  </conditionalFormatting>
  <conditionalFormatting sqref="F1995 A2002 E1983:G1983 D1996 E1998 D1992:G1992 D1993:D1994 F1985 D1987:F1987 A1981:A1982 D2002 F2002 B1983:B2001 D1988:D1991 D1983:D1986 C2004:C2006">
    <cfRule type="containsText" dxfId="832" priority="877" operator="containsText" text="izkjfEHkd f'k{kk foHkkx] jktLFkku">
      <formula>NOT(ISERROR(SEARCH("izkjfEHkd f'k{kk foHkkx] jktLFkku",A1981)))</formula>
    </cfRule>
  </conditionalFormatting>
  <conditionalFormatting sqref="F2039 D2037 D2040 D2036:G2036 A2025:A2026 A2046:A2047 E2027:G2027 E2042 D2046 F2046 C2066 B2052:B2054 C2053:G2053 C2061:G2063 B2027:B2045 D2030:D2035 D2027:D2028 B2048:C2051 B2056:B2064">
    <cfRule type="cellIs" dxfId="831" priority="876" stopIfTrue="1" operator="equal">
      <formula>0</formula>
    </cfRule>
  </conditionalFormatting>
  <conditionalFormatting sqref="F2039 A2046 D2037 D2040 D2036:G2036 A2025:A2026 E2027:G2027 E2042 D2046 F2046 B2027:B2045 D2030:D2035 D2027:D2028 C2048:C2050">
    <cfRule type="containsText" dxfId="830" priority="875" stopIfTrue="1" operator="containsText" text="iw.kkZad">
      <formula>NOT(ISERROR(SEARCH("iw.kkZad",A2025)))</formula>
    </cfRule>
  </conditionalFormatting>
  <conditionalFormatting sqref="F2029 F2036 F2039 F2031 C2066 C2063:G2063 D2030:D2036 D2028">
    <cfRule type="cellIs" dxfId="829" priority="873" stopIfTrue="1" operator="equal">
      <formula>1800</formula>
    </cfRule>
    <cfRule type="cellIs" dxfId="828" priority="874" stopIfTrue="1" operator="equal">
      <formula>200</formula>
    </cfRule>
  </conditionalFormatting>
  <conditionalFormatting sqref="F2039 B2051:C2051 D2037 D2036:G2036 B2048:B2050 A2047 C2066 B2052:B2054 C2053:G2053 C2061:G2063 B2056:B2064">
    <cfRule type="containsText" dxfId="827" priority="872" stopIfTrue="1" operator="containsText" text="dsoy jktdh; fo|ky;ksa esa iz;ksx gsrq fu%'kqYd">
      <formula>NOT(ISERROR(SEARCH("dsoy jktdh; fo|ky;ksa esa iz;ksx gsrq fu%'kqYd",A2036)))</formula>
    </cfRule>
  </conditionalFormatting>
  <conditionalFormatting sqref="B2051:C2051 B2048:B2050 A2047 C2066 B2052:B2054 C2053:G2053 C2061:G2063 B2056:B2064">
    <cfRule type="containsText" dxfId="826" priority="870" stopIfTrue="1" operator="containsText" text="f'k{kk foHkkx jktLFkku">
      <formula>NOT(ISERROR(SEARCH("f'k{kk foHkkx jktLFkku",A2047)))</formula>
    </cfRule>
    <cfRule type="containsText" dxfId="825" priority="871" stopIfTrue="1" operator="containsText" text="iw.kkZad">
      <formula>NOT(ISERROR(SEARCH("iw.kkZad",A2047)))</formula>
    </cfRule>
  </conditionalFormatting>
  <conditionalFormatting sqref="F2039 A2046 E2027:G2027 D2040 E2042 D2036:G2036 D2037:D2038 F2029 D2031:F2031 A2025:A2026 D2046 F2046 B2027:B2045 D2032:D2035 D2027:D2030 C2048:C2050">
    <cfRule type="containsText" dxfId="824" priority="869" operator="containsText" text="izkjfEHkd f'k{kk foHkkx] jktLFkku">
      <formula>NOT(ISERROR(SEARCH("izkjfEHkd f'k{kk foHkkx] jktLFkku",A2025)))</formula>
    </cfRule>
  </conditionalFormatting>
  <conditionalFormatting sqref="F2083 D2081 D2084 D2080:G2080 A2069:A2070 A2090:A2091 E2071:G2071 E2086 D2090 F2090 C2110 B2096:B2098 C2097:G2097 C2105:G2107 B2071:B2089 D2074:D2079 D2071:D2072 B2092:C2095 B2100:B2108">
    <cfRule type="cellIs" dxfId="823" priority="868" stopIfTrue="1" operator="equal">
      <formula>0</formula>
    </cfRule>
  </conditionalFormatting>
  <conditionalFormatting sqref="F2083 A2090 D2081 D2084 D2080:G2080 A2069:A2070 E2071:G2071 E2086 D2090 F2090 B2071:B2089 D2074:D2079 D2071:D2072 C2092:C2094">
    <cfRule type="containsText" dxfId="822" priority="867" stopIfTrue="1" operator="containsText" text="iw.kkZad">
      <formula>NOT(ISERROR(SEARCH("iw.kkZad",A2069)))</formula>
    </cfRule>
  </conditionalFormatting>
  <conditionalFormatting sqref="F2073 F2080 F2083 F2075 C2110 C2107:G2107 D2074:D2080 D2072">
    <cfRule type="cellIs" dxfId="821" priority="865" stopIfTrue="1" operator="equal">
      <formula>1800</formula>
    </cfRule>
    <cfRule type="cellIs" dxfId="820" priority="866" stopIfTrue="1" operator="equal">
      <formula>200</formula>
    </cfRule>
  </conditionalFormatting>
  <conditionalFormatting sqref="F2083 B2095:C2095 D2081 D2080:G2080 B2092:B2094 A2091 C2110 B2096:B2098 C2097:G2097 C2105:G2107 B2100:B2108">
    <cfRule type="containsText" dxfId="819" priority="864" stopIfTrue="1" operator="containsText" text="dsoy jktdh; fo|ky;ksa esa iz;ksx gsrq fu%'kqYd">
      <formula>NOT(ISERROR(SEARCH("dsoy jktdh; fo|ky;ksa esa iz;ksx gsrq fu%'kqYd",A2080)))</formula>
    </cfRule>
  </conditionalFormatting>
  <conditionalFormatting sqref="B2095:C2095 B2092:B2094 A2091 C2110 B2096:B2098 C2097:G2097 C2105:G2107 B2100:B2108">
    <cfRule type="containsText" dxfId="818" priority="862" stopIfTrue="1" operator="containsText" text="f'k{kk foHkkx jktLFkku">
      <formula>NOT(ISERROR(SEARCH("f'k{kk foHkkx jktLFkku",A2091)))</formula>
    </cfRule>
    <cfRule type="containsText" dxfId="817" priority="863" stopIfTrue="1" operator="containsText" text="iw.kkZad">
      <formula>NOT(ISERROR(SEARCH("iw.kkZad",A2091)))</formula>
    </cfRule>
  </conditionalFormatting>
  <conditionalFormatting sqref="F2083 A2090 E2071:G2071 D2084 E2086 D2080:G2080 D2081:D2082 F2073 D2075:F2075 A2069:A2070 D2090 F2090 B2071:B2089 D2076:D2079 D2071:D2074 C2092:C2094">
    <cfRule type="containsText" dxfId="816" priority="861" operator="containsText" text="izkjfEHkd f'k{kk foHkkx] jktLFkku">
      <formula>NOT(ISERROR(SEARCH("izkjfEHkd f'k{kk foHkkx] jktLFkku",A2069)))</formula>
    </cfRule>
  </conditionalFormatting>
  <conditionalFormatting sqref="F2127 D2125 D2128 D2124:G2124 A2113:A2114 A2134:A2135 E2115:G2115 E2130 D2134 F2134 C2154 B2140:B2142 C2141:G2141 C2149:G2151 B2115:B2133 D2118:D2123 D2115:D2116 B2136:C2139 B2144:B2152">
    <cfRule type="cellIs" dxfId="815" priority="860" stopIfTrue="1" operator="equal">
      <formula>0</formula>
    </cfRule>
  </conditionalFormatting>
  <conditionalFormatting sqref="F2127 A2134 D2125 D2128 D2124:G2124 A2113:A2114 E2115:G2115 E2130 D2134 F2134 B2115:B2133 D2118:D2123 D2115:D2116 C2136:C2138">
    <cfRule type="containsText" dxfId="814" priority="859" stopIfTrue="1" operator="containsText" text="iw.kkZad">
      <formula>NOT(ISERROR(SEARCH("iw.kkZad",A2113)))</formula>
    </cfRule>
  </conditionalFormatting>
  <conditionalFormatting sqref="F2117 F2124 F2127 F2119 C2154 C2151:G2151 D2118:D2124 D2116">
    <cfRule type="cellIs" dxfId="813" priority="857" stopIfTrue="1" operator="equal">
      <formula>1800</formula>
    </cfRule>
    <cfRule type="cellIs" dxfId="812" priority="858" stopIfTrue="1" operator="equal">
      <formula>200</formula>
    </cfRule>
  </conditionalFormatting>
  <conditionalFormatting sqref="F2127 B2139:C2139 D2125 D2124:G2124 B2136:B2138 A2135 C2154 B2140:B2142 C2141:G2141 C2149:G2151 B2144:B2152">
    <cfRule type="containsText" dxfId="811" priority="856" stopIfTrue="1" operator="containsText" text="dsoy jktdh; fo|ky;ksa esa iz;ksx gsrq fu%'kqYd">
      <formula>NOT(ISERROR(SEARCH("dsoy jktdh; fo|ky;ksa esa iz;ksx gsrq fu%'kqYd",A2124)))</formula>
    </cfRule>
  </conditionalFormatting>
  <conditionalFormatting sqref="B2139:C2139 B2136:B2138 A2135 C2154 B2140:B2142 C2141:G2141 C2149:G2151 B2144:B2152">
    <cfRule type="containsText" dxfId="810" priority="854" stopIfTrue="1" operator="containsText" text="f'k{kk foHkkx jktLFkku">
      <formula>NOT(ISERROR(SEARCH("f'k{kk foHkkx jktLFkku",A2135)))</formula>
    </cfRule>
    <cfRule type="containsText" dxfId="809" priority="855" stopIfTrue="1" operator="containsText" text="iw.kkZad">
      <formula>NOT(ISERROR(SEARCH("iw.kkZad",A2135)))</formula>
    </cfRule>
  </conditionalFormatting>
  <conditionalFormatting sqref="F2127 A2134 E2115:G2115 D2128 E2130 D2124:G2124 D2125:D2126 F2117 D2119:F2119 A2113:A2114 D2134 F2134 B2115:B2133 D2120:D2123 D2115:D2118 C2136:C2138">
    <cfRule type="containsText" dxfId="808" priority="853" operator="containsText" text="izkjfEHkd f'k{kk foHkkx] jktLFkku">
      <formula>NOT(ISERROR(SEARCH("izkjfEHkd f'k{kk foHkkx] jktLFkku",A2113)))</formula>
    </cfRule>
  </conditionalFormatting>
  <conditionalFormatting sqref="F2171 D2169 D2172 D2168:G2168 A2157:A2158 A2178:A2179 E2159:G2159 E2174 D2178 F2178 C2198 B2184:B2186 C2185:G2185 C2193:G2195 B2159:B2177 D2162:D2167 D2159:D2160 B2180:C2183 B2188:B2196">
    <cfRule type="cellIs" dxfId="807" priority="852" stopIfTrue="1" operator="equal">
      <formula>0</formula>
    </cfRule>
  </conditionalFormatting>
  <conditionalFormatting sqref="F2171 A2178 D2169 D2172 D2168:G2168 A2157:A2158 E2159:G2159 E2174 D2178 F2178 B2159:B2177 D2162:D2167 D2159:D2160 C2180:C2182">
    <cfRule type="containsText" dxfId="806" priority="851" stopIfTrue="1" operator="containsText" text="iw.kkZad">
      <formula>NOT(ISERROR(SEARCH("iw.kkZad",A2157)))</formula>
    </cfRule>
  </conditionalFormatting>
  <conditionalFormatting sqref="F2161 F2168 F2171 F2163 C2198 C2195:G2195 D2162:D2168 D2160">
    <cfRule type="cellIs" dxfId="805" priority="849" stopIfTrue="1" operator="equal">
      <formula>1800</formula>
    </cfRule>
    <cfRule type="cellIs" dxfId="804" priority="850" stopIfTrue="1" operator="equal">
      <formula>200</formula>
    </cfRule>
  </conditionalFormatting>
  <conditionalFormatting sqref="F2171 B2183:C2183 D2169 D2168:G2168 B2180:B2182 A2179 C2198 B2184:B2186 C2185:G2185 C2193:G2195 B2188:B2196">
    <cfRule type="containsText" dxfId="803" priority="848" stopIfTrue="1" operator="containsText" text="dsoy jktdh; fo|ky;ksa esa iz;ksx gsrq fu%'kqYd">
      <formula>NOT(ISERROR(SEARCH("dsoy jktdh; fo|ky;ksa esa iz;ksx gsrq fu%'kqYd",A2168)))</formula>
    </cfRule>
  </conditionalFormatting>
  <conditionalFormatting sqref="B2183:C2183 B2180:B2182 A2179 C2198 B2184:B2186 C2185:G2185 C2193:G2195 B2188:B2196">
    <cfRule type="containsText" dxfId="802" priority="846" stopIfTrue="1" operator="containsText" text="f'k{kk foHkkx jktLFkku">
      <formula>NOT(ISERROR(SEARCH("f'k{kk foHkkx jktLFkku",A2179)))</formula>
    </cfRule>
    <cfRule type="containsText" dxfId="801" priority="847" stopIfTrue="1" operator="containsText" text="iw.kkZad">
      <formula>NOT(ISERROR(SEARCH("iw.kkZad",A2179)))</formula>
    </cfRule>
  </conditionalFormatting>
  <conditionalFormatting sqref="F2171 A2178 E2159:G2159 D2172 E2174 D2168:G2168 D2169:D2170 F2161 D2163:F2163 A2157:A2158 D2178 F2178 B2159:B2177 D2164:D2167 D2159:D2162 C2180:C2182">
    <cfRule type="containsText" dxfId="800" priority="845" operator="containsText" text="izkjfEHkd f'k{kk foHkkx] jktLFkku">
      <formula>NOT(ISERROR(SEARCH("izkjfEHkd f'k{kk foHkkx] jktLFkku",A2157)))</formula>
    </cfRule>
  </conditionalFormatting>
  <conditionalFormatting sqref="F2215 D2213 D2216 D2212:G2212 A2201:A2202 A2222:A2223 E2203:G2203 E2218 D2222 F2222 C2242 B2228:B2230 C2229:G2229 C2237:G2239 B2203:B2221 D2206:D2211 D2203:D2204 B2224:C2227 B2232:B2240">
    <cfRule type="cellIs" dxfId="799" priority="844" stopIfTrue="1" operator="equal">
      <formula>0</formula>
    </cfRule>
  </conditionalFormatting>
  <conditionalFormatting sqref="F2215 A2222 D2213 D2216 D2212:G2212 A2201:A2202 E2203:G2203 E2218 D2222 F2222 B2203:B2221 D2206:D2211 D2203:D2204 C2224:C2226">
    <cfRule type="containsText" dxfId="798" priority="843" stopIfTrue="1" operator="containsText" text="iw.kkZad">
      <formula>NOT(ISERROR(SEARCH("iw.kkZad",A2201)))</formula>
    </cfRule>
  </conditionalFormatting>
  <conditionalFormatting sqref="F2205 F2212 F2215 F2207 C2242 C2239:G2239 D2206:D2212 D2204">
    <cfRule type="cellIs" dxfId="797" priority="841" stopIfTrue="1" operator="equal">
      <formula>1800</formula>
    </cfRule>
    <cfRule type="cellIs" dxfId="796" priority="842" stopIfTrue="1" operator="equal">
      <formula>200</formula>
    </cfRule>
  </conditionalFormatting>
  <conditionalFormatting sqref="F2215 B2227:C2227 D2213 D2212:G2212 B2224:B2226 A2223 C2242 B2228:B2230 C2229:G2229 C2237:G2239 B2232:B2240">
    <cfRule type="containsText" dxfId="795" priority="840" stopIfTrue="1" operator="containsText" text="dsoy jktdh; fo|ky;ksa esa iz;ksx gsrq fu%'kqYd">
      <formula>NOT(ISERROR(SEARCH("dsoy jktdh; fo|ky;ksa esa iz;ksx gsrq fu%'kqYd",A2212)))</formula>
    </cfRule>
  </conditionalFormatting>
  <conditionalFormatting sqref="B2227:C2227 B2224:B2226 A2223 C2242 B2228:B2230 C2229:G2229 C2237:G2239 B2232:B2240">
    <cfRule type="containsText" dxfId="794" priority="838" stopIfTrue="1" operator="containsText" text="f'k{kk foHkkx jktLFkku">
      <formula>NOT(ISERROR(SEARCH("f'k{kk foHkkx jktLFkku",A2223)))</formula>
    </cfRule>
    <cfRule type="containsText" dxfId="793" priority="839" stopIfTrue="1" operator="containsText" text="iw.kkZad">
      <formula>NOT(ISERROR(SEARCH("iw.kkZad",A2223)))</formula>
    </cfRule>
  </conditionalFormatting>
  <conditionalFormatting sqref="F2215 A2222 E2203:G2203 D2216 E2218 D2212:G2212 D2213:D2214 F2205 D2207:F2207 A2201:A2202 D2222 F2222 B2203:B2221 D2208:D2211 D2203:D2206 C2224:C2226">
    <cfRule type="containsText" dxfId="792" priority="837" operator="containsText" text="izkjfEHkd f'k{kk foHkkx] jktLFkku">
      <formula>NOT(ISERROR(SEARCH("izkjfEHkd f'k{kk foHkkx] jktLFkku",A2201)))</formula>
    </cfRule>
  </conditionalFormatting>
  <conditionalFormatting sqref="F2259 D2257 D2260 D2256:G2256 A2245:A2246 A2266:A2267 E2247:G2247 E2262 D2266 F2266 C2286 B2272:B2274 C2273:G2273 C2281:G2283 B2247:B2265 D2250:D2255 D2247:D2248 B2268:C2271 B2276:B2284">
    <cfRule type="cellIs" dxfId="791" priority="836" stopIfTrue="1" operator="equal">
      <formula>0</formula>
    </cfRule>
  </conditionalFormatting>
  <conditionalFormatting sqref="F2259 A2266 D2257 D2260 D2256:G2256 A2245:A2246 E2247:G2247 E2262 D2266 F2266 B2247:B2265 D2250:D2255 D2247:D2248 C2268:C2270">
    <cfRule type="containsText" dxfId="790" priority="835" stopIfTrue="1" operator="containsText" text="iw.kkZad">
      <formula>NOT(ISERROR(SEARCH("iw.kkZad",A2245)))</formula>
    </cfRule>
  </conditionalFormatting>
  <conditionalFormatting sqref="F2249 F2256 F2259 F2251 C2286 C2283:G2283 D2250:D2256 D2248">
    <cfRule type="cellIs" dxfId="789" priority="833" stopIfTrue="1" operator="equal">
      <formula>1800</formula>
    </cfRule>
    <cfRule type="cellIs" dxfId="788" priority="834" stopIfTrue="1" operator="equal">
      <formula>200</formula>
    </cfRule>
  </conditionalFormatting>
  <conditionalFormatting sqref="F2259 B2271:C2271 D2257 D2256:G2256 B2268:B2270 A2267 C2286 B2272:B2274 C2273:G2273 C2281:G2283 B2276:B2284">
    <cfRule type="containsText" dxfId="787" priority="832" stopIfTrue="1" operator="containsText" text="dsoy jktdh; fo|ky;ksa esa iz;ksx gsrq fu%'kqYd">
      <formula>NOT(ISERROR(SEARCH("dsoy jktdh; fo|ky;ksa esa iz;ksx gsrq fu%'kqYd",A2256)))</formula>
    </cfRule>
  </conditionalFormatting>
  <conditionalFormatting sqref="B2271:C2271 B2268:B2270 A2267 C2286 B2272:B2274 C2273:G2273 C2281:G2283 B2276:B2284">
    <cfRule type="containsText" dxfId="786" priority="830" stopIfTrue="1" operator="containsText" text="f'k{kk foHkkx jktLFkku">
      <formula>NOT(ISERROR(SEARCH("f'k{kk foHkkx jktLFkku",A2267)))</formula>
    </cfRule>
    <cfRule type="containsText" dxfId="785" priority="831" stopIfTrue="1" operator="containsText" text="iw.kkZad">
      <formula>NOT(ISERROR(SEARCH("iw.kkZad",A2267)))</formula>
    </cfRule>
  </conditionalFormatting>
  <conditionalFormatting sqref="F2259 A2266 E2247:G2247 D2260 E2262 D2256:G2256 D2257:D2258 F2249 D2251:F2251 A2245:A2246 D2266 F2266 B2247:B2265 D2252:D2255 D2247:D2250 C2268:C2270">
    <cfRule type="containsText" dxfId="784" priority="829" operator="containsText" text="izkjfEHkd f'k{kk foHkkx] jktLFkku">
      <formula>NOT(ISERROR(SEARCH("izkjfEHkd f'k{kk foHkkx] jktLFkku",A2245)))</formula>
    </cfRule>
  </conditionalFormatting>
  <conditionalFormatting sqref="F2303 D2301 D2304 D2300:G2300 A2289:A2290 A2310:A2311 E2291:G2291 E2306 D2310 F2310 C2330 B2316:B2318 C2317:G2317 C2325:G2327 B2291:B2309 D2294:D2299 D2291:D2292 B2312:C2315 B2320:B2328">
    <cfRule type="cellIs" dxfId="783" priority="828" stopIfTrue="1" operator="equal">
      <formula>0</formula>
    </cfRule>
  </conditionalFormatting>
  <conditionalFormatting sqref="F2303 A2310 D2301 D2304 D2300:G2300 A2289:A2290 E2291:G2291 E2306 D2310 F2310 B2291:B2309 D2294:D2299 D2291:D2292 C2312:C2314">
    <cfRule type="containsText" dxfId="782" priority="827" stopIfTrue="1" operator="containsText" text="iw.kkZad">
      <formula>NOT(ISERROR(SEARCH("iw.kkZad",A2289)))</formula>
    </cfRule>
  </conditionalFormatting>
  <conditionalFormatting sqref="F2293 F2300 F2303 F2295 C2330 C2327:G2327 D2294:D2300 D2292">
    <cfRule type="cellIs" dxfId="781" priority="825" stopIfTrue="1" operator="equal">
      <formula>1800</formula>
    </cfRule>
    <cfRule type="cellIs" dxfId="780" priority="826" stopIfTrue="1" operator="equal">
      <formula>200</formula>
    </cfRule>
  </conditionalFormatting>
  <conditionalFormatting sqref="F2303 B2315:C2315 D2301 D2300:G2300 B2312:B2314 A2311 C2330 B2316:B2318 C2317:G2317 C2325:G2327 B2320:B2328">
    <cfRule type="containsText" dxfId="779" priority="824" stopIfTrue="1" operator="containsText" text="dsoy jktdh; fo|ky;ksa esa iz;ksx gsrq fu%'kqYd">
      <formula>NOT(ISERROR(SEARCH("dsoy jktdh; fo|ky;ksa esa iz;ksx gsrq fu%'kqYd",A2300)))</formula>
    </cfRule>
  </conditionalFormatting>
  <conditionalFormatting sqref="B2315:C2315 B2312:B2314 A2311 C2330 B2316:B2318 C2317:G2317 C2325:G2327 B2320:B2328">
    <cfRule type="containsText" dxfId="778" priority="822" stopIfTrue="1" operator="containsText" text="f'k{kk foHkkx jktLFkku">
      <formula>NOT(ISERROR(SEARCH("f'k{kk foHkkx jktLFkku",A2311)))</formula>
    </cfRule>
    <cfRule type="containsText" dxfId="777" priority="823" stopIfTrue="1" operator="containsText" text="iw.kkZad">
      <formula>NOT(ISERROR(SEARCH("iw.kkZad",A2311)))</formula>
    </cfRule>
  </conditionalFormatting>
  <conditionalFormatting sqref="F2303 A2310 E2291:G2291 D2304 E2306 D2300:G2300 D2301:D2302 F2293 D2295:F2295 A2289:A2290 D2310 F2310 B2291:B2309 D2296:D2299 D2291:D2294 C2312:C2314">
    <cfRule type="containsText" dxfId="776" priority="821" operator="containsText" text="izkjfEHkd f'k{kk foHkkx] jktLFkku">
      <formula>NOT(ISERROR(SEARCH("izkjfEHkd f'k{kk foHkkx] jktLFkku",A2289)))</formula>
    </cfRule>
  </conditionalFormatting>
  <conditionalFormatting sqref="F2347 D2345 D2348 D2344:G2344 A2333:A2334 A2354:A2355 E2335:G2335 E2350 D2354 F2354 C2374 B2360:B2362 C2361:G2361 C2369:G2371 B2335:B2353 D2338:D2343 D2335:D2336 B2356:C2359 B2364:B2372">
    <cfRule type="cellIs" dxfId="775" priority="820" stopIfTrue="1" operator="equal">
      <formula>0</formula>
    </cfRule>
  </conditionalFormatting>
  <conditionalFormatting sqref="F2347 A2354 D2345 D2348 D2344:G2344 A2333:A2334 E2335:G2335 E2350 D2354 F2354 B2335:B2353 D2338:D2343 D2335:D2336 C2356:C2358">
    <cfRule type="containsText" dxfId="774" priority="819" stopIfTrue="1" operator="containsText" text="iw.kkZad">
      <formula>NOT(ISERROR(SEARCH("iw.kkZad",A2333)))</formula>
    </cfRule>
  </conditionalFormatting>
  <conditionalFormatting sqref="F2337 F2344 F2347 F2339 C2374 C2371:G2371 D2338:D2344 D2336">
    <cfRule type="cellIs" dxfId="773" priority="817" stopIfTrue="1" operator="equal">
      <formula>1800</formula>
    </cfRule>
    <cfRule type="cellIs" dxfId="772" priority="818" stopIfTrue="1" operator="equal">
      <formula>200</formula>
    </cfRule>
  </conditionalFormatting>
  <conditionalFormatting sqref="F2347 B2359:C2359 D2345 D2344:G2344 B2356:B2358 A2355 C2374 B2360:B2362 C2361:G2361 C2369:G2371 B2364:B2372">
    <cfRule type="containsText" dxfId="771" priority="816" stopIfTrue="1" operator="containsText" text="dsoy jktdh; fo|ky;ksa esa iz;ksx gsrq fu%'kqYd">
      <formula>NOT(ISERROR(SEARCH("dsoy jktdh; fo|ky;ksa esa iz;ksx gsrq fu%'kqYd",A2344)))</formula>
    </cfRule>
  </conditionalFormatting>
  <conditionalFormatting sqref="B2359:C2359 B2356:B2358 A2355 C2374 B2360:B2362 C2361:G2361 C2369:G2371 B2364:B2372">
    <cfRule type="containsText" dxfId="770" priority="814" stopIfTrue="1" operator="containsText" text="f'k{kk foHkkx jktLFkku">
      <formula>NOT(ISERROR(SEARCH("f'k{kk foHkkx jktLFkku",A2355)))</formula>
    </cfRule>
    <cfRule type="containsText" dxfId="769" priority="815" stopIfTrue="1" operator="containsText" text="iw.kkZad">
      <formula>NOT(ISERROR(SEARCH("iw.kkZad",A2355)))</formula>
    </cfRule>
  </conditionalFormatting>
  <conditionalFormatting sqref="F2347 A2354 E2335:G2335 D2348 E2350 D2344:G2344 D2345:D2346 F2337 D2339:F2339 A2333:A2334 D2354 F2354 B2335:B2353 D2340:D2343 D2335:D2338 C2356:C2358">
    <cfRule type="containsText" dxfId="768" priority="813" operator="containsText" text="izkjfEHkd f'k{kk foHkkx] jktLFkku">
      <formula>NOT(ISERROR(SEARCH("izkjfEHkd f'k{kk foHkkx] jktLFkku",A2333)))</formula>
    </cfRule>
  </conditionalFormatting>
  <conditionalFormatting sqref="F2391 D2389 D2392 D2388:G2388 A2377:A2378 A2398:A2399 E2379:G2379 E2394 D2398 F2398 C2418 B2404:B2406 C2405:G2405 C2413:G2415 B2379:B2397 D2382:D2387 D2379:D2380 B2400:C2403 B2408:B2416">
    <cfRule type="cellIs" dxfId="767" priority="812" stopIfTrue="1" operator="equal">
      <formula>0</formula>
    </cfRule>
  </conditionalFormatting>
  <conditionalFormatting sqref="F2391 A2398 D2389 D2392 D2388:G2388 A2377:A2378 E2379:G2379 E2394 D2398 F2398 B2379:B2397 D2382:D2387 D2379:D2380 C2400:C2402">
    <cfRule type="containsText" dxfId="766" priority="811" stopIfTrue="1" operator="containsText" text="iw.kkZad">
      <formula>NOT(ISERROR(SEARCH("iw.kkZad",A2377)))</formula>
    </cfRule>
  </conditionalFormatting>
  <conditionalFormatting sqref="F2381 F2388 F2391 F2383 C2418 C2415:G2415 D2382:D2388 D2380">
    <cfRule type="cellIs" dxfId="765" priority="809" stopIfTrue="1" operator="equal">
      <formula>1800</formula>
    </cfRule>
    <cfRule type="cellIs" dxfId="764" priority="810" stopIfTrue="1" operator="equal">
      <formula>200</formula>
    </cfRule>
  </conditionalFormatting>
  <conditionalFormatting sqref="F2391 B2403:C2403 D2389 D2388:G2388 B2400:B2402 A2399 C2418 B2404:B2406 C2405:G2405 C2413:G2415 B2408:B2416">
    <cfRule type="containsText" dxfId="763" priority="808" stopIfTrue="1" operator="containsText" text="dsoy jktdh; fo|ky;ksa esa iz;ksx gsrq fu%'kqYd">
      <formula>NOT(ISERROR(SEARCH("dsoy jktdh; fo|ky;ksa esa iz;ksx gsrq fu%'kqYd",A2388)))</formula>
    </cfRule>
  </conditionalFormatting>
  <conditionalFormatting sqref="B2403:C2403 B2400:B2402 A2399 C2418 B2404:B2406 C2405:G2405 C2413:G2415 B2408:B2416">
    <cfRule type="containsText" dxfId="762" priority="806" stopIfTrue="1" operator="containsText" text="f'k{kk foHkkx jktLFkku">
      <formula>NOT(ISERROR(SEARCH("f'k{kk foHkkx jktLFkku",A2399)))</formula>
    </cfRule>
    <cfRule type="containsText" dxfId="761" priority="807" stopIfTrue="1" operator="containsText" text="iw.kkZad">
      <formula>NOT(ISERROR(SEARCH("iw.kkZad",A2399)))</formula>
    </cfRule>
  </conditionalFormatting>
  <conditionalFormatting sqref="F2391 A2398 E2379:G2379 D2392 E2394 D2388:G2388 D2389:D2390 F2381 D2383:F2383 A2377:A2378 D2398 F2398 B2379:B2397 D2384:D2387 D2379:D2382 C2400:C2402">
    <cfRule type="containsText" dxfId="760" priority="805" operator="containsText" text="izkjfEHkd f'k{kk foHkkx] jktLFkku">
      <formula>NOT(ISERROR(SEARCH("izkjfEHkd f'k{kk foHkkx] jktLFkku",A2377)))</formula>
    </cfRule>
  </conditionalFormatting>
  <conditionalFormatting sqref="F2435 D2433 D2436 D2432:G2432 A2421:A2422 A2442:A2443 E2423:G2423 E2438 D2442 F2442 C2462 B2448:B2450 C2449:G2449 C2457:G2459 B2423:B2441 D2426:D2431 D2423:D2424 B2444:C2447 B2452:B2460">
    <cfRule type="cellIs" dxfId="759" priority="804" stopIfTrue="1" operator="equal">
      <formula>0</formula>
    </cfRule>
  </conditionalFormatting>
  <conditionalFormatting sqref="F2435 A2442 D2433 D2436 D2432:G2432 A2421:A2422 E2423:G2423 E2438 D2442 F2442 B2423:B2441 D2426:D2431 D2423:D2424 C2444:C2446">
    <cfRule type="containsText" dxfId="758" priority="803" stopIfTrue="1" operator="containsText" text="iw.kkZad">
      <formula>NOT(ISERROR(SEARCH("iw.kkZad",A2421)))</formula>
    </cfRule>
  </conditionalFormatting>
  <conditionalFormatting sqref="F2425 F2432 F2435 F2427 C2462 C2459:G2459 D2426:D2432 D2424">
    <cfRule type="cellIs" dxfId="757" priority="801" stopIfTrue="1" operator="equal">
      <formula>1800</formula>
    </cfRule>
    <cfRule type="cellIs" dxfId="756" priority="802" stopIfTrue="1" operator="equal">
      <formula>200</formula>
    </cfRule>
  </conditionalFormatting>
  <conditionalFormatting sqref="F2435 B2447:C2447 D2433 D2432:G2432 B2444:B2446 A2443 C2462 B2448:B2450 C2449:G2449 C2457:G2459 B2452:B2460">
    <cfRule type="containsText" dxfId="755" priority="800" stopIfTrue="1" operator="containsText" text="dsoy jktdh; fo|ky;ksa esa iz;ksx gsrq fu%'kqYd">
      <formula>NOT(ISERROR(SEARCH("dsoy jktdh; fo|ky;ksa esa iz;ksx gsrq fu%'kqYd",A2432)))</formula>
    </cfRule>
  </conditionalFormatting>
  <conditionalFormatting sqref="B2447:C2447 B2444:B2446 A2443 C2462 B2448:B2450 C2449:G2449 C2457:G2459 B2452:B2460">
    <cfRule type="containsText" dxfId="754" priority="798" stopIfTrue="1" operator="containsText" text="f'k{kk foHkkx jktLFkku">
      <formula>NOT(ISERROR(SEARCH("f'k{kk foHkkx jktLFkku",A2443)))</formula>
    </cfRule>
    <cfRule type="containsText" dxfId="753" priority="799" stopIfTrue="1" operator="containsText" text="iw.kkZad">
      <formula>NOT(ISERROR(SEARCH("iw.kkZad",A2443)))</formula>
    </cfRule>
  </conditionalFormatting>
  <conditionalFormatting sqref="F2435 A2442 E2423:G2423 D2436 E2438 D2432:G2432 D2433:D2434 F2425 D2427:F2427 A2421:A2422 D2442 F2442 B2423:B2441 D2428:D2431 D2423:D2426 C2444:C2446">
    <cfRule type="containsText" dxfId="752" priority="797" operator="containsText" text="izkjfEHkd f'k{kk foHkkx] jktLFkku">
      <formula>NOT(ISERROR(SEARCH("izkjfEHkd f'k{kk foHkkx] jktLFkku",A2421)))</formula>
    </cfRule>
  </conditionalFormatting>
  <conditionalFormatting sqref="F2479 D2477 D2480 D2476:G2476 A2465:A2466 A2486:A2487 E2467:G2467 E2482 D2486 F2486 C2506 B2492:B2494 C2493:G2493 C2501:G2503 B2467:B2485 D2470:D2475 D2467:D2468 B2488:C2491 B2496:B2504">
    <cfRule type="cellIs" dxfId="751" priority="796" stopIfTrue="1" operator="equal">
      <formula>0</formula>
    </cfRule>
  </conditionalFormatting>
  <conditionalFormatting sqref="F2479 A2486 D2477 D2480 D2476:G2476 A2465:A2466 E2467:G2467 E2482 D2486 F2486 B2467:B2485 D2470:D2475 D2467:D2468 C2488:C2490">
    <cfRule type="containsText" dxfId="750" priority="795" stopIfTrue="1" operator="containsText" text="iw.kkZad">
      <formula>NOT(ISERROR(SEARCH("iw.kkZad",A2465)))</formula>
    </cfRule>
  </conditionalFormatting>
  <conditionalFormatting sqref="F2469 F2476 F2479 F2471 C2506 C2503:G2503 D2470:D2476 D2468">
    <cfRule type="cellIs" dxfId="749" priority="793" stopIfTrue="1" operator="equal">
      <formula>1800</formula>
    </cfRule>
    <cfRule type="cellIs" dxfId="748" priority="794" stopIfTrue="1" operator="equal">
      <formula>200</formula>
    </cfRule>
  </conditionalFormatting>
  <conditionalFormatting sqref="F2479 B2491:C2491 D2477 D2476:G2476 B2488:B2490 A2487 C2506 B2492:B2494 C2493:G2493 C2501:G2503 B2496:B2504">
    <cfRule type="containsText" dxfId="747" priority="792" stopIfTrue="1" operator="containsText" text="dsoy jktdh; fo|ky;ksa esa iz;ksx gsrq fu%'kqYd">
      <formula>NOT(ISERROR(SEARCH("dsoy jktdh; fo|ky;ksa esa iz;ksx gsrq fu%'kqYd",A2476)))</formula>
    </cfRule>
  </conditionalFormatting>
  <conditionalFormatting sqref="B2491:C2491 B2488:B2490 A2487 C2506 B2492:B2494 C2493:G2493 C2501:G2503 B2496:B2504">
    <cfRule type="containsText" dxfId="746" priority="790" stopIfTrue="1" operator="containsText" text="f'k{kk foHkkx jktLFkku">
      <formula>NOT(ISERROR(SEARCH("f'k{kk foHkkx jktLFkku",A2487)))</formula>
    </cfRule>
    <cfRule type="containsText" dxfId="745" priority="791" stopIfTrue="1" operator="containsText" text="iw.kkZad">
      <formula>NOT(ISERROR(SEARCH("iw.kkZad",A2487)))</formula>
    </cfRule>
  </conditionalFormatting>
  <conditionalFormatting sqref="F2479 A2486 E2467:G2467 D2480 E2482 D2476:G2476 D2477:D2478 F2469 D2471:F2471 A2465:A2466 D2486 F2486 B2467:B2485 D2472:D2475 D2467:D2470 C2488:C2490">
    <cfRule type="containsText" dxfId="744" priority="789" operator="containsText" text="izkjfEHkd f'k{kk foHkkx] jktLFkku">
      <formula>NOT(ISERROR(SEARCH("izkjfEHkd f'k{kk foHkkx] jktLFkku",A2465)))</formula>
    </cfRule>
  </conditionalFormatting>
  <conditionalFormatting sqref="F2523 D2521 D2524 D2520:G2520 A2509:A2510 A2530:A2531 E2511:G2511 E2526 D2530 F2530 C2550 B2536:B2538 C2537:G2537 C2545:G2547 B2511:B2529 D2514:D2519 D2511:D2512 B2532:C2535 B2540:B2548">
    <cfRule type="cellIs" dxfId="743" priority="788" stopIfTrue="1" operator="equal">
      <formula>0</formula>
    </cfRule>
  </conditionalFormatting>
  <conditionalFormatting sqref="F2523 A2530 D2521 D2524 D2520:G2520 A2509:A2510 E2511:G2511 E2526 D2530 F2530 B2511:B2529 D2514:D2519 D2511:D2512 C2532:C2534">
    <cfRule type="containsText" dxfId="742" priority="787" stopIfTrue="1" operator="containsText" text="iw.kkZad">
      <formula>NOT(ISERROR(SEARCH("iw.kkZad",A2509)))</formula>
    </cfRule>
  </conditionalFormatting>
  <conditionalFormatting sqref="F2513 F2520 F2523 F2515 C2550 C2547:G2547 D2514:D2520 D2512">
    <cfRule type="cellIs" dxfId="741" priority="785" stopIfTrue="1" operator="equal">
      <formula>1800</formula>
    </cfRule>
    <cfRule type="cellIs" dxfId="740" priority="786" stopIfTrue="1" operator="equal">
      <formula>200</formula>
    </cfRule>
  </conditionalFormatting>
  <conditionalFormatting sqref="F2523 B2535:C2535 D2521 D2520:G2520 B2532:B2534 A2531 C2550 B2536:B2538 C2537:G2537 C2545:G2547 B2540:B2548">
    <cfRule type="containsText" dxfId="739" priority="784" stopIfTrue="1" operator="containsText" text="dsoy jktdh; fo|ky;ksa esa iz;ksx gsrq fu%'kqYd">
      <formula>NOT(ISERROR(SEARCH("dsoy jktdh; fo|ky;ksa esa iz;ksx gsrq fu%'kqYd",A2520)))</formula>
    </cfRule>
  </conditionalFormatting>
  <conditionalFormatting sqref="B2535:C2535 B2532:B2534 A2531 C2550 B2536:B2538 C2537:G2537 C2545:G2547 B2540:B2548">
    <cfRule type="containsText" dxfId="738" priority="782" stopIfTrue="1" operator="containsText" text="f'k{kk foHkkx jktLFkku">
      <formula>NOT(ISERROR(SEARCH("f'k{kk foHkkx jktLFkku",A2531)))</formula>
    </cfRule>
    <cfRule type="containsText" dxfId="737" priority="783" stopIfTrue="1" operator="containsText" text="iw.kkZad">
      <formula>NOT(ISERROR(SEARCH("iw.kkZad",A2531)))</formula>
    </cfRule>
  </conditionalFormatting>
  <conditionalFormatting sqref="F2523 A2530 E2511:G2511 D2524 E2526 D2520:G2520 D2521:D2522 F2513 D2515:F2515 A2509:A2510 D2530 F2530 B2511:B2529 D2516:D2519 D2511:D2514 C2532:C2534">
    <cfRule type="containsText" dxfId="736" priority="781" operator="containsText" text="izkjfEHkd f'k{kk foHkkx] jktLFkku">
      <formula>NOT(ISERROR(SEARCH("izkjfEHkd f'k{kk foHkkx] jktLFkku",A2509)))</formula>
    </cfRule>
  </conditionalFormatting>
  <conditionalFormatting sqref="F2567 D2565 D2568 D2564:G2564 A2553:A2554 A2574:A2575 E2555:G2555 E2570 D2574 F2574 C2594 B2580:B2582 C2581:G2581 C2589:G2591 B2555:B2573 D2558:D2563 D2555:D2556 B2576:C2579 B2584:B2592">
    <cfRule type="cellIs" dxfId="735" priority="780" stopIfTrue="1" operator="equal">
      <formula>0</formula>
    </cfRule>
  </conditionalFormatting>
  <conditionalFormatting sqref="F2567 A2574 D2565 D2568 D2564:G2564 A2553:A2554 E2555:G2555 E2570 D2574 F2574 B2555:B2573 D2558:D2563 D2555:D2556 C2576:C2578">
    <cfRule type="containsText" dxfId="734" priority="779" stopIfTrue="1" operator="containsText" text="iw.kkZad">
      <formula>NOT(ISERROR(SEARCH("iw.kkZad",A2553)))</formula>
    </cfRule>
  </conditionalFormatting>
  <conditionalFormatting sqref="F2557 F2564 F2567 F2559 C2594 C2591:G2591 D2558:D2564 D2556">
    <cfRule type="cellIs" dxfId="733" priority="777" stopIfTrue="1" operator="equal">
      <formula>1800</formula>
    </cfRule>
    <cfRule type="cellIs" dxfId="732" priority="778" stopIfTrue="1" operator="equal">
      <formula>200</formula>
    </cfRule>
  </conditionalFormatting>
  <conditionalFormatting sqref="F2567 B2579:C2579 D2565 D2564:G2564 B2576:B2578 A2575 C2594 B2580:B2582 C2581:G2581 C2589:G2591 B2584:B2592">
    <cfRule type="containsText" dxfId="731" priority="776" stopIfTrue="1" operator="containsText" text="dsoy jktdh; fo|ky;ksa esa iz;ksx gsrq fu%'kqYd">
      <formula>NOT(ISERROR(SEARCH("dsoy jktdh; fo|ky;ksa esa iz;ksx gsrq fu%'kqYd",A2564)))</formula>
    </cfRule>
  </conditionalFormatting>
  <conditionalFormatting sqref="B2579:C2579 B2576:B2578 A2575 C2594 B2580:B2582 C2581:G2581 C2589:G2591 B2584:B2592">
    <cfRule type="containsText" dxfId="730" priority="774" stopIfTrue="1" operator="containsText" text="f'k{kk foHkkx jktLFkku">
      <formula>NOT(ISERROR(SEARCH("f'k{kk foHkkx jktLFkku",A2575)))</formula>
    </cfRule>
    <cfRule type="containsText" dxfId="729" priority="775" stopIfTrue="1" operator="containsText" text="iw.kkZad">
      <formula>NOT(ISERROR(SEARCH("iw.kkZad",A2575)))</formula>
    </cfRule>
  </conditionalFormatting>
  <conditionalFormatting sqref="F2567 A2574 E2555:G2555 D2568 E2570 D2564:G2564 D2565:D2566 F2557 D2559:F2559 A2553:A2554 D2574 F2574 B2555:B2573 D2560:D2563 D2555:D2558 C2576:C2578">
    <cfRule type="containsText" dxfId="728" priority="773" operator="containsText" text="izkjfEHkd f'k{kk foHkkx] jktLFkku">
      <formula>NOT(ISERROR(SEARCH("izkjfEHkd f'k{kk foHkkx] jktLFkku",A2553)))</formula>
    </cfRule>
  </conditionalFormatting>
  <conditionalFormatting sqref="F2611 D2609 D2612 D2608:G2608 A2597:A2598 A2618:A2619 E2599:G2599 E2614 D2618 F2618 C2638 B2624:B2626 C2625:G2625 C2633:G2635 B2599:B2617 D2602:D2607 D2599:D2600 B2620:C2623 B2628:B2636">
    <cfRule type="cellIs" dxfId="727" priority="772" stopIfTrue="1" operator="equal">
      <formula>0</formula>
    </cfRule>
  </conditionalFormatting>
  <conditionalFormatting sqref="F2611 A2618 D2609 D2612 D2608:G2608 A2597:A2598 E2599:G2599 E2614 D2618 F2618 B2599:B2617 D2602:D2607 D2599:D2600 C2620:C2622">
    <cfRule type="containsText" dxfId="726" priority="771" stopIfTrue="1" operator="containsText" text="iw.kkZad">
      <formula>NOT(ISERROR(SEARCH("iw.kkZad",A2597)))</formula>
    </cfRule>
  </conditionalFormatting>
  <conditionalFormatting sqref="F2601 F2608 F2611 F2603 C2638 C2635:G2635 D2602:D2608 D2600">
    <cfRule type="cellIs" dxfId="725" priority="769" stopIfTrue="1" operator="equal">
      <formula>1800</formula>
    </cfRule>
    <cfRule type="cellIs" dxfId="724" priority="770" stopIfTrue="1" operator="equal">
      <formula>200</formula>
    </cfRule>
  </conditionalFormatting>
  <conditionalFormatting sqref="F2611 B2623:C2623 D2609 D2608:G2608 B2620:B2622 A2619 C2638 B2624:B2626 C2625:G2625 C2633:G2635 B2628:B2636">
    <cfRule type="containsText" dxfId="723" priority="768" stopIfTrue="1" operator="containsText" text="dsoy jktdh; fo|ky;ksa esa iz;ksx gsrq fu%'kqYd">
      <formula>NOT(ISERROR(SEARCH("dsoy jktdh; fo|ky;ksa esa iz;ksx gsrq fu%'kqYd",A2608)))</formula>
    </cfRule>
  </conditionalFormatting>
  <conditionalFormatting sqref="B2623:C2623 B2620:B2622 A2619 C2638 B2624:B2626 C2625:G2625 C2633:G2635 B2628:B2636">
    <cfRule type="containsText" dxfId="722" priority="766" stopIfTrue="1" operator="containsText" text="f'k{kk foHkkx jktLFkku">
      <formula>NOT(ISERROR(SEARCH("f'k{kk foHkkx jktLFkku",A2619)))</formula>
    </cfRule>
    <cfRule type="containsText" dxfId="721" priority="767" stopIfTrue="1" operator="containsText" text="iw.kkZad">
      <formula>NOT(ISERROR(SEARCH("iw.kkZad",A2619)))</formula>
    </cfRule>
  </conditionalFormatting>
  <conditionalFormatting sqref="F2611 A2618 E2599:G2599 D2612 E2614 D2608:G2608 D2609:D2610 F2601 D2603:F2603 A2597:A2598 D2618 F2618 B2599:B2617 D2604:D2607 D2599:D2602 C2620:C2622">
    <cfRule type="containsText" dxfId="720" priority="765" operator="containsText" text="izkjfEHkd f'k{kk foHkkx] jktLFkku">
      <formula>NOT(ISERROR(SEARCH("izkjfEHkd f'k{kk foHkkx] jktLFkku",A2597)))</formula>
    </cfRule>
  </conditionalFormatting>
  <conditionalFormatting sqref="F2655 D2653 D2656 D2652:G2652 A2641:A2642 A2662:A2663 E2643:G2643 E2658 D2662 F2662 C2682 B2668:B2670 C2669:G2669 C2677:G2679 B2643:B2661 D2646:D2651 D2643:D2644 B2664:C2667 B2672:B2680">
    <cfRule type="cellIs" dxfId="719" priority="764" stopIfTrue="1" operator="equal">
      <formula>0</formula>
    </cfRule>
  </conditionalFormatting>
  <conditionalFormatting sqref="F2655 A2662 D2653 D2656 D2652:G2652 A2641:A2642 E2643:G2643 E2658 D2662 F2662 B2643:B2661 D2646:D2651 D2643:D2644 C2664:C2666">
    <cfRule type="containsText" dxfId="718" priority="763" stopIfTrue="1" operator="containsText" text="iw.kkZad">
      <formula>NOT(ISERROR(SEARCH("iw.kkZad",A2641)))</formula>
    </cfRule>
  </conditionalFormatting>
  <conditionalFormatting sqref="F2645 F2652 F2655 F2647 C2682 C2679:G2679 D2646:D2652 D2644">
    <cfRule type="cellIs" dxfId="717" priority="761" stopIfTrue="1" operator="equal">
      <formula>1800</formula>
    </cfRule>
    <cfRule type="cellIs" dxfId="716" priority="762" stopIfTrue="1" operator="equal">
      <formula>200</formula>
    </cfRule>
  </conditionalFormatting>
  <conditionalFormatting sqref="F2655 B2667:C2667 D2653 D2652:G2652 B2664:B2666 A2663 C2682 B2668:B2670 C2669:G2669 C2677:G2679 B2672:B2680">
    <cfRule type="containsText" dxfId="715" priority="760" stopIfTrue="1" operator="containsText" text="dsoy jktdh; fo|ky;ksa esa iz;ksx gsrq fu%'kqYd">
      <formula>NOT(ISERROR(SEARCH("dsoy jktdh; fo|ky;ksa esa iz;ksx gsrq fu%'kqYd",A2652)))</formula>
    </cfRule>
  </conditionalFormatting>
  <conditionalFormatting sqref="B2667:C2667 B2664:B2666 A2663 C2682 B2668:B2670 C2669:G2669 C2677:G2679 B2672:B2680">
    <cfRule type="containsText" dxfId="714" priority="758" stopIfTrue="1" operator="containsText" text="f'k{kk foHkkx jktLFkku">
      <formula>NOT(ISERROR(SEARCH("f'k{kk foHkkx jktLFkku",A2663)))</formula>
    </cfRule>
    <cfRule type="containsText" dxfId="713" priority="759" stopIfTrue="1" operator="containsText" text="iw.kkZad">
      <formula>NOT(ISERROR(SEARCH("iw.kkZad",A2663)))</formula>
    </cfRule>
  </conditionalFormatting>
  <conditionalFormatting sqref="F2655 A2662 E2643:G2643 D2656 E2658 D2652:G2652 D2653:D2654 F2645 D2647:F2647 A2641:A2642 D2662 F2662 B2643:B2661 D2648:D2651 D2643:D2646 C2664:C2666">
    <cfRule type="containsText" dxfId="712" priority="757" operator="containsText" text="izkjfEHkd f'k{kk foHkkx] jktLFkku">
      <formula>NOT(ISERROR(SEARCH("izkjfEHkd f'k{kk foHkkx] jktLFkku",A2641)))</formula>
    </cfRule>
  </conditionalFormatting>
  <conditionalFormatting sqref="F2699 D2697 D2700 D2696:G2696 A2685:A2686 A2706:A2707 E2687:G2687 E2702 D2706 F2706 C2726 B2712:B2714 C2713:G2713 C2721:G2723 B2687:B2705 D2690:D2695 D2687:D2688 B2708:C2711 B2716:B2724">
    <cfRule type="cellIs" dxfId="711" priority="756" stopIfTrue="1" operator="equal">
      <formula>0</formula>
    </cfRule>
  </conditionalFormatting>
  <conditionalFormatting sqref="F2699 A2706 D2697 D2700 D2696:G2696 A2685:A2686 E2687:G2687 E2702 D2706 F2706 B2687:B2705 D2690:D2695 D2687:D2688 C2708:C2710">
    <cfRule type="containsText" dxfId="710" priority="755" stopIfTrue="1" operator="containsText" text="iw.kkZad">
      <formula>NOT(ISERROR(SEARCH("iw.kkZad",A2685)))</formula>
    </cfRule>
  </conditionalFormatting>
  <conditionalFormatting sqref="F2689 F2696 F2699 F2691 C2726 C2723:G2723 D2690:D2696 D2688">
    <cfRule type="cellIs" dxfId="709" priority="753" stopIfTrue="1" operator="equal">
      <formula>1800</formula>
    </cfRule>
    <cfRule type="cellIs" dxfId="708" priority="754" stopIfTrue="1" operator="equal">
      <formula>200</formula>
    </cfRule>
  </conditionalFormatting>
  <conditionalFormatting sqref="F2699 B2711:C2711 D2697 D2696:G2696 B2708:B2710 A2707 C2726 B2712:B2714 C2713:G2713 C2721:G2723 B2716:B2724">
    <cfRule type="containsText" dxfId="707" priority="752" stopIfTrue="1" operator="containsText" text="dsoy jktdh; fo|ky;ksa esa iz;ksx gsrq fu%'kqYd">
      <formula>NOT(ISERROR(SEARCH("dsoy jktdh; fo|ky;ksa esa iz;ksx gsrq fu%'kqYd",A2696)))</formula>
    </cfRule>
  </conditionalFormatting>
  <conditionalFormatting sqref="B2711:C2711 B2708:B2710 A2707 C2726 B2712:B2714 C2713:G2713 C2721:G2723 B2716:B2724">
    <cfRule type="containsText" dxfId="706" priority="750" stopIfTrue="1" operator="containsText" text="f'k{kk foHkkx jktLFkku">
      <formula>NOT(ISERROR(SEARCH("f'k{kk foHkkx jktLFkku",A2707)))</formula>
    </cfRule>
    <cfRule type="containsText" dxfId="705" priority="751" stopIfTrue="1" operator="containsText" text="iw.kkZad">
      <formula>NOT(ISERROR(SEARCH("iw.kkZad",A2707)))</formula>
    </cfRule>
  </conditionalFormatting>
  <conditionalFormatting sqref="F2699 A2706 E2687:G2687 D2700 E2702 D2696:G2696 D2697:D2698 F2689 D2691:F2691 A2685:A2686 D2706 F2706 B2687:B2705 D2692:D2695 D2687:D2690 C2708:C2710">
    <cfRule type="containsText" dxfId="704" priority="749" operator="containsText" text="izkjfEHkd f'k{kk foHkkx] jktLFkku">
      <formula>NOT(ISERROR(SEARCH("izkjfEHkd f'k{kk foHkkx] jktLFkku",A2685)))</formula>
    </cfRule>
  </conditionalFormatting>
  <conditionalFormatting sqref="F2743 D2741 D2744 D2740:G2740 A2729:A2730 A2750:A2751 E2731:G2731 E2746 D2750 F2750 C2770 B2756:B2758 C2757:G2757 C2765:G2767 B2731:B2749 D2734:D2739 D2731:D2732 B2752:C2755 B2760:B2768">
    <cfRule type="cellIs" dxfId="703" priority="748" stopIfTrue="1" operator="equal">
      <formula>0</formula>
    </cfRule>
  </conditionalFormatting>
  <conditionalFormatting sqref="F2743 A2750 D2741 D2744 D2740:G2740 A2729:A2730 E2731:G2731 E2746 D2750 F2750 B2731:B2749 D2734:D2739 D2731:D2732 C2752:C2754">
    <cfRule type="containsText" dxfId="702" priority="747" stopIfTrue="1" operator="containsText" text="iw.kkZad">
      <formula>NOT(ISERROR(SEARCH("iw.kkZad",A2729)))</formula>
    </cfRule>
  </conditionalFormatting>
  <conditionalFormatting sqref="F2733 F2740 F2743 F2735 C2770 C2767:G2767 D2734:D2740 D2732">
    <cfRule type="cellIs" dxfId="701" priority="745" stopIfTrue="1" operator="equal">
      <formula>1800</formula>
    </cfRule>
    <cfRule type="cellIs" dxfId="700" priority="746" stopIfTrue="1" operator="equal">
      <formula>200</formula>
    </cfRule>
  </conditionalFormatting>
  <conditionalFormatting sqref="F2743 B2755:C2755 D2741 D2740:G2740 B2752:B2754 A2751 C2770 B2756:B2758 C2757:G2757 C2765:G2767 B2760:B2768">
    <cfRule type="containsText" dxfId="699" priority="744" stopIfTrue="1" operator="containsText" text="dsoy jktdh; fo|ky;ksa esa iz;ksx gsrq fu%'kqYd">
      <formula>NOT(ISERROR(SEARCH("dsoy jktdh; fo|ky;ksa esa iz;ksx gsrq fu%'kqYd",A2740)))</formula>
    </cfRule>
  </conditionalFormatting>
  <conditionalFormatting sqref="B2755:C2755 B2752:B2754 A2751 C2770 B2756:B2758 C2757:G2757 C2765:G2767 B2760:B2768">
    <cfRule type="containsText" dxfId="698" priority="742" stopIfTrue="1" operator="containsText" text="f'k{kk foHkkx jktLFkku">
      <formula>NOT(ISERROR(SEARCH("f'k{kk foHkkx jktLFkku",A2751)))</formula>
    </cfRule>
    <cfRule type="containsText" dxfId="697" priority="743" stopIfTrue="1" operator="containsText" text="iw.kkZad">
      <formula>NOT(ISERROR(SEARCH("iw.kkZad",A2751)))</formula>
    </cfRule>
  </conditionalFormatting>
  <conditionalFormatting sqref="F2743 A2750 E2731:G2731 D2744 E2746 D2740:G2740 D2741:D2742 F2733 D2735:F2735 A2729:A2730 D2750 F2750 B2731:B2749 D2736:D2739 D2731:D2734 C2752:C2754">
    <cfRule type="containsText" dxfId="696" priority="741" operator="containsText" text="izkjfEHkd f'k{kk foHkkx] jktLFkku">
      <formula>NOT(ISERROR(SEARCH("izkjfEHkd f'k{kk foHkkx] jktLFkku",A2729)))</formula>
    </cfRule>
  </conditionalFormatting>
  <conditionalFormatting sqref="F2787 D2785 D2788 D2784:G2784 A2773:A2774 A2794:A2795 E2775:G2775 E2790 D2794 F2794 C2814 B2800:B2802 C2801:G2801 C2809:G2811 B2775:B2793 D2778:D2783 D2775:D2776 B2796:C2799 B2804:B2812">
    <cfRule type="cellIs" dxfId="695" priority="740" stopIfTrue="1" operator="equal">
      <formula>0</formula>
    </cfRule>
  </conditionalFormatting>
  <conditionalFormatting sqref="F2787 A2794 D2785 D2788 D2784:G2784 A2773:A2774 E2775:G2775 E2790 D2794 F2794 B2775:B2793 D2778:D2783 D2775:D2776 C2796:C2798">
    <cfRule type="containsText" dxfId="694" priority="739" stopIfTrue="1" operator="containsText" text="iw.kkZad">
      <formula>NOT(ISERROR(SEARCH("iw.kkZad",A2773)))</formula>
    </cfRule>
  </conditionalFormatting>
  <conditionalFormatting sqref="F2777 F2784 F2787 F2779 C2814 C2811:G2811 D2778:D2784 D2776">
    <cfRule type="cellIs" dxfId="693" priority="737" stopIfTrue="1" operator="equal">
      <formula>1800</formula>
    </cfRule>
    <cfRule type="cellIs" dxfId="692" priority="738" stopIfTrue="1" operator="equal">
      <formula>200</formula>
    </cfRule>
  </conditionalFormatting>
  <conditionalFormatting sqref="F2787 B2799:C2799 D2785 D2784:G2784 B2796:B2798 A2795 C2814 B2800:B2802 C2801:G2801 C2809:G2811 B2804:B2812">
    <cfRule type="containsText" dxfId="691" priority="736" stopIfTrue="1" operator="containsText" text="dsoy jktdh; fo|ky;ksa esa iz;ksx gsrq fu%'kqYd">
      <formula>NOT(ISERROR(SEARCH("dsoy jktdh; fo|ky;ksa esa iz;ksx gsrq fu%'kqYd",A2784)))</formula>
    </cfRule>
  </conditionalFormatting>
  <conditionalFormatting sqref="B2799:C2799 B2796:B2798 A2795 C2814 B2800:B2802 C2801:G2801 C2809:G2811 B2804:B2812">
    <cfRule type="containsText" dxfId="690" priority="734" stopIfTrue="1" operator="containsText" text="f'k{kk foHkkx jktLFkku">
      <formula>NOT(ISERROR(SEARCH("f'k{kk foHkkx jktLFkku",A2795)))</formula>
    </cfRule>
    <cfRule type="containsText" dxfId="689" priority="735" stopIfTrue="1" operator="containsText" text="iw.kkZad">
      <formula>NOT(ISERROR(SEARCH("iw.kkZad",A2795)))</formula>
    </cfRule>
  </conditionalFormatting>
  <conditionalFormatting sqref="F2787 A2794 E2775:G2775 D2788 E2790 D2784:G2784 D2785:D2786 F2777 D2779:F2779 A2773:A2774 D2794 F2794 B2775:B2793 D2780:D2783 D2775:D2778 C2796:C2798">
    <cfRule type="containsText" dxfId="688" priority="733" operator="containsText" text="izkjfEHkd f'k{kk foHkkx] jktLFkku">
      <formula>NOT(ISERROR(SEARCH("izkjfEHkd f'k{kk foHkkx] jktLFkku",A2773)))</formula>
    </cfRule>
  </conditionalFormatting>
  <conditionalFormatting sqref="F2831 D2829 D2832 D2828:G2828 A2817:A2818 A2838:A2839 E2819:G2819 E2834 D2838 F2838 C2858 B2844:B2846 C2845:G2845 C2853:G2855 B2819:B2837 D2822:D2827 D2819:D2820 B2840:C2843 B2848:B2856">
    <cfRule type="cellIs" dxfId="687" priority="732" stopIfTrue="1" operator="equal">
      <formula>0</formula>
    </cfRule>
  </conditionalFormatting>
  <conditionalFormatting sqref="F2831 A2838 D2829 D2832 D2828:G2828 A2817:A2818 E2819:G2819 E2834 D2838 F2838 B2819:B2837 D2822:D2827 D2819:D2820 C2840:C2842">
    <cfRule type="containsText" dxfId="686" priority="731" stopIfTrue="1" operator="containsText" text="iw.kkZad">
      <formula>NOT(ISERROR(SEARCH("iw.kkZad",A2817)))</formula>
    </cfRule>
  </conditionalFormatting>
  <conditionalFormatting sqref="F2821 F2828 F2831 F2823 C2858 C2855:G2855 D2822:D2828 D2820">
    <cfRule type="cellIs" dxfId="685" priority="729" stopIfTrue="1" operator="equal">
      <formula>1800</formula>
    </cfRule>
    <cfRule type="cellIs" dxfId="684" priority="730" stopIfTrue="1" operator="equal">
      <formula>200</formula>
    </cfRule>
  </conditionalFormatting>
  <conditionalFormatting sqref="F2831 B2843:C2843 D2829 D2828:G2828 B2840:B2842 A2839 C2858 B2844:B2846 C2845:G2845 C2853:G2855 B2848:B2856">
    <cfRule type="containsText" dxfId="683" priority="728" stopIfTrue="1" operator="containsText" text="dsoy jktdh; fo|ky;ksa esa iz;ksx gsrq fu%'kqYd">
      <formula>NOT(ISERROR(SEARCH("dsoy jktdh; fo|ky;ksa esa iz;ksx gsrq fu%'kqYd",A2828)))</formula>
    </cfRule>
  </conditionalFormatting>
  <conditionalFormatting sqref="B2843:C2843 B2840:B2842 A2839 C2858 B2844:B2846 C2845:G2845 C2853:G2855 B2848:B2856">
    <cfRule type="containsText" dxfId="682" priority="726" stopIfTrue="1" operator="containsText" text="f'k{kk foHkkx jktLFkku">
      <formula>NOT(ISERROR(SEARCH("f'k{kk foHkkx jktLFkku",A2839)))</formula>
    </cfRule>
    <cfRule type="containsText" dxfId="681" priority="727" stopIfTrue="1" operator="containsText" text="iw.kkZad">
      <formula>NOT(ISERROR(SEARCH("iw.kkZad",A2839)))</formula>
    </cfRule>
  </conditionalFormatting>
  <conditionalFormatting sqref="F2831 A2838 E2819:G2819 D2832 E2834 D2828:G2828 D2829:D2830 F2821 D2823:F2823 A2817:A2818 D2838 F2838 B2819:B2837 D2824:D2827 D2819:D2822 C2840:C2842">
    <cfRule type="containsText" dxfId="680" priority="725" operator="containsText" text="izkjfEHkd f'k{kk foHkkx] jktLFkku">
      <formula>NOT(ISERROR(SEARCH("izkjfEHkd f'k{kk foHkkx] jktLFkku",A2817)))</formula>
    </cfRule>
  </conditionalFormatting>
  <conditionalFormatting sqref="F2875 D2873 D2876 D2872:G2872 A2861:A2862 A2882:A2883 E2863:G2863 E2878 D2882 F2882 C2902 B2888:B2890 C2889:G2889 C2897:G2899 B2863:B2881 D2866:D2871 D2863:D2864 B2884:C2887 B2892:B2900">
    <cfRule type="cellIs" dxfId="679" priority="724" stopIfTrue="1" operator="equal">
      <formula>0</formula>
    </cfRule>
  </conditionalFormatting>
  <conditionalFormatting sqref="F2875 A2882 D2873 D2876 D2872:G2872 A2861:A2862 E2863:G2863 E2878 D2882 F2882 B2863:B2881 D2866:D2871 D2863:D2864 C2884:C2886">
    <cfRule type="containsText" dxfId="678" priority="723" stopIfTrue="1" operator="containsText" text="iw.kkZad">
      <formula>NOT(ISERROR(SEARCH("iw.kkZad",A2861)))</formula>
    </cfRule>
  </conditionalFormatting>
  <conditionalFormatting sqref="F2865 F2872 F2875 F2867 C2902 C2899:G2899 D2866:D2872 D2864">
    <cfRule type="cellIs" dxfId="677" priority="721" stopIfTrue="1" operator="equal">
      <formula>1800</formula>
    </cfRule>
    <cfRule type="cellIs" dxfId="676" priority="722" stopIfTrue="1" operator="equal">
      <formula>200</formula>
    </cfRule>
  </conditionalFormatting>
  <conditionalFormatting sqref="F2875 B2887:C2887 D2873 D2872:G2872 B2884:B2886 A2883 C2902 B2888:B2890 C2889:G2889 C2897:G2899 B2892:B2900">
    <cfRule type="containsText" dxfId="675" priority="720" stopIfTrue="1" operator="containsText" text="dsoy jktdh; fo|ky;ksa esa iz;ksx gsrq fu%'kqYd">
      <formula>NOT(ISERROR(SEARCH("dsoy jktdh; fo|ky;ksa esa iz;ksx gsrq fu%'kqYd",A2872)))</formula>
    </cfRule>
  </conditionalFormatting>
  <conditionalFormatting sqref="B2887:C2887 B2884:B2886 A2883 C2902 B2888:B2890 C2889:G2889 C2897:G2899 B2892:B2900">
    <cfRule type="containsText" dxfId="674" priority="718" stopIfTrue="1" operator="containsText" text="f'k{kk foHkkx jktLFkku">
      <formula>NOT(ISERROR(SEARCH("f'k{kk foHkkx jktLFkku",A2883)))</formula>
    </cfRule>
    <cfRule type="containsText" dxfId="673" priority="719" stopIfTrue="1" operator="containsText" text="iw.kkZad">
      <formula>NOT(ISERROR(SEARCH("iw.kkZad",A2883)))</formula>
    </cfRule>
  </conditionalFormatting>
  <conditionalFormatting sqref="F2875 A2882 E2863:G2863 D2876 E2878 D2872:G2872 D2873:D2874 F2865 D2867:F2867 A2861:A2862 D2882 F2882 B2863:B2881 D2868:D2871 D2863:D2866 C2884:C2886">
    <cfRule type="containsText" dxfId="672" priority="717" operator="containsText" text="izkjfEHkd f'k{kk foHkkx] jktLFkku">
      <formula>NOT(ISERROR(SEARCH("izkjfEHkd f'k{kk foHkkx] jktLFkku",A2861)))</formula>
    </cfRule>
  </conditionalFormatting>
  <conditionalFormatting sqref="F2919 D2917 D2920 D2916:G2916 A2905:A2906 A2926:A2927 E2907:G2907 E2922 D2926 F2926 C2946 B2932:B2934 C2933:G2933 C2941:G2943 B2907:B2925 D2910:D2915 D2907:D2908 B2928:C2931 B2936:B2944">
    <cfRule type="cellIs" dxfId="671" priority="716" stopIfTrue="1" operator="equal">
      <formula>0</formula>
    </cfRule>
  </conditionalFormatting>
  <conditionalFormatting sqref="F2919 A2926 D2917 D2920 D2916:G2916 A2905:A2906 E2907:G2907 E2922 D2926 F2926 B2907:B2925 D2910:D2915 D2907:D2908 C2928:C2930">
    <cfRule type="containsText" dxfId="670" priority="715" stopIfTrue="1" operator="containsText" text="iw.kkZad">
      <formula>NOT(ISERROR(SEARCH("iw.kkZad",A2905)))</formula>
    </cfRule>
  </conditionalFormatting>
  <conditionalFormatting sqref="F2909 F2916 F2919 F2911 C2946 C2943:G2943 D2910:D2916 D2908">
    <cfRule type="cellIs" dxfId="669" priority="713" stopIfTrue="1" operator="equal">
      <formula>1800</formula>
    </cfRule>
    <cfRule type="cellIs" dxfId="668" priority="714" stopIfTrue="1" operator="equal">
      <formula>200</formula>
    </cfRule>
  </conditionalFormatting>
  <conditionalFormatting sqref="F2919 B2931:C2931 D2917 D2916:G2916 B2928:B2930 A2927 C2946 B2932:B2934 C2933:G2933 C2941:G2943 B2936:B2944">
    <cfRule type="containsText" dxfId="667" priority="712" stopIfTrue="1" operator="containsText" text="dsoy jktdh; fo|ky;ksa esa iz;ksx gsrq fu%'kqYd">
      <formula>NOT(ISERROR(SEARCH("dsoy jktdh; fo|ky;ksa esa iz;ksx gsrq fu%'kqYd",A2916)))</formula>
    </cfRule>
  </conditionalFormatting>
  <conditionalFormatting sqref="B2931:C2931 B2928:B2930 A2927 C2946 B2932:B2934 C2933:G2933 C2941:G2943 B2936:B2944">
    <cfRule type="containsText" dxfId="666" priority="710" stopIfTrue="1" operator="containsText" text="f'k{kk foHkkx jktLFkku">
      <formula>NOT(ISERROR(SEARCH("f'k{kk foHkkx jktLFkku",A2927)))</formula>
    </cfRule>
    <cfRule type="containsText" dxfId="665" priority="711" stopIfTrue="1" operator="containsText" text="iw.kkZad">
      <formula>NOT(ISERROR(SEARCH("iw.kkZad",A2927)))</formula>
    </cfRule>
  </conditionalFormatting>
  <conditionalFormatting sqref="F2919 A2926 E2907:G2907 D2920 E2922 D2916:G2916 D2917:D2918 F2909 D2911:F2911 A2905:A2906 D2926 F2926 B2907:B2925 D2912:D2915 D2907:D2910 C2928:C2930">
    <cfRule type="containsText" dxfId="664" priority="709" operator="containsText" text="izkjfEHkd f'k{kk foHkkx] jktLFkku">
      <formula>NOT(ISERROR(SEARCH("izkjfEHkd f'k{kk foHkkx] jktLFkku",A2905)))</formula>
    </cfRule>
  </conditionalFormatting>
  <conditionalFormatting sqref="F2963 D2961 D2964 D2960:G2960 A2949:A2950 A2970:A2971 E2951:G2951 E2966 D2970 F2970 C2990 B2976:B2978 C2977:G2977 C2985:G2987 B2951:B2969 D2954:D2959 D2951:D2952 B2972:C2975 B2980:B2988">
    <cfRule type="cellIs" dxfId="663" priority="708" stopIfTrue="1" operator="equal">
      <formula>0</formula>
    </cfRule>
  </conditionalFormatting>
  <conditionalFormatting sqref="F2963 A2970 D2961 D2964 D2960:G2960 A2949:A2950 E2951:G2951 E2966 D2970 F2970 B2951:B2969 D2954:D2959 D2951:D2952 C2972:C2974">
    <cfRule type="containsText" dxfId="662" priority="707" stopIfTrue="1" operator="containsText" text="iw.kkZad">
      <formula>NOT(ISERROR(SEARCH("iw.kkZad",A2949)))</formula>
    </cfRule>
  </conditionalFormatting>
  <conditionalFormatting sqref="F2953 F2960 F2963 F2955 C2990 C2987:G2987 D2954:D2960 D2952">
    <cfRule type="cellIs" dxfId="661" priority="705" stopIfTrue="1" operator="equal">
      <formula>1800</formula>
    </cfRule>
    <cfRule type="cellIs" dxfId="660" priority="706" stopIfTrue="1" operator="equal">
      <formula>200</formula>
    </cfRule>
  </conditionalFormatting>
  <conditionalFormatting sqref="F2963 B2975:C2975 D2961 D2960:G2960 B2972:B2974 A2971 C2990 B2976:B2978 C2977:G2977 C2985:G2987 B2980:B2988">
    <cfRule type="containsText" dxfId="659" priority="704" stopIfTrue="1" operator="containsText" text="dsoy jktdh; fo|ky;ksa esa iz;ksx gsrq fu%'kqYd">
      <formula>NOT(ISERROR(SEARCH("dsoy jktdh; fo|ky;ksa esa iz;ksx gsrq fu%'kqYd",A2960)))</formula>
    </cfRule>
  </conditionalFormatting>
  <conditionalFormatting sqref="B2975:C2975 B2972:B2974 A2971 C2990 B2976:B2978 C2977:G2977 C2985:G2987 B2980:B2988">
    <cfRule type="containsText" dxfId="658" priority="702" stopIfTrue="1" operator="containsText" text="f'k{kk foHkkx jktLFkku">
      <formula>NOT(ISERROR(SEARCH("f'k{kk foHkkx jktLFkku",A2971)))</formula>
    </cfRule>
    <cfRule type="containsText" dxfId="657" priority="703" stopIfTrue="1" operator="containsText" text="iw.kkZad">
      <formula>NOT(ISERROR(SEARCH("iw.kkZad",A2971)))</formula>
    </cfRule>
  </conditionalFormatting>
  <conditionalFormatting sqref="F2963 A2970 E2951:G2951 D2964 E2966 D2960:G2960 D2961:D2962 F2953 D2955:F2955 A2949:A2950 D2970 F2970 B2951:B2969 D2956:D2959 D2951:D2954 C2972:C2974">
    <cfRule type="containsText" dxfId="656" priority="701" operator="containsText" text="izkjfEHkd f'k{kk foHkkx] jktLFkku">
      <formula>NOT(ISERROR(SEARCH("izkjfEHkd f'k{kk foHkkx] jktLFkku",A2949)))</formula>
    </cfRule>
  </conditionalFormatting>
  <conditionalFormatting sqref="F3007 D3005 D3008 D3004:G3004 A2993:A2994 A3014:A3015 E2995:G2995 E3010 D3014 F3014 C3034 B3020:B3022 C3021:G3021 C3029:G3031 B2995:B3013 D2998:D3003 D2995:D2996 B3016:C3019 B3024:B3032">
    <cfRule type="cellIs" dxfId="655" priority="700" stopIfTrue="1" operator="equal">
      <formula>0</formula>
    </cfRule>
  </conditionalFormatting>
  <conditionalFormatting sqref="F3007 A3014 D3005 D3008 D3004:G3004 A2993:A2994 E2995:G2995 E3010 D3014 F3014 B2995:B3013 D2998:D3003 D2995:D2996 C3016:C3018">
    <cfRule type="containsText" dxfId="654" priority="699" stopIfTrue="1" operator="containsText" text="iw.kkZad">
      <formula>NOT(ISERROR(SEARCH("iw.kkZad",A2993)))</formula>
    </cfRule>
  </conditionalFormatting>
  <conditionalFormatting sqref="F2997 F3004 F3007 F2999 C3034 C3031:G3031 D2998:D3004 D2996">
    <cfRule type="cellIs" dxfId="653" priority="697" stopIfTrue="1" operator="equal">
      <formula>1800</formula>
    </cfRule>
    <cfRule type="cellIs" dxfId="652" priority="698" stopIfTrue="1" operator="equal">
      <formula>200</formula>
    </cfRule>
  </conditionalFormatting>
  <conditionalFormatting sqref="F3007 B3019:C3019 D3005 D3004:G3004 B3016:B3018 A3015 C3034 B3020:B3022 C3021:G3021 C3029:G3031 B3024:B3032">
    <cfRule type="containsText" dxfId="651" priority="696" stopIfTrue="1" operator="containsText" text="dsoy jktdh; fo|ky;ksa esa iz;ksx gsrq fu%'kqYd">
      <formula>NOT(ISERROR(SEARCH("dsoy jktdh; fo|ky;ksa esa iz;ksx gsrq fu%'kqYd",A3004)))</formula>
    </cfRule>
  </conditionalFormatting>
  <conditionalFormatting sqref="B3019:C3019 B3016:B3018 A3015 C3034 B3020:B3022 C3021:G3021 C3029:G3031 B3024:B3032">
    <cfRule type="containsText" dxfId="650" priority="694" stopIfTrue="1" operator="containsText" text="f'k{kk foHkkx jktLFkku">
      <formula>NOT(ISERROR(SEARCH("f'k{kk foHkkx jktLFkku",A3015)))</formula>
    </cfRule>
    <cfRule type="containsText" dxfId="649" priority="695" stopIfTrue="1" operator="containsText" text="iw.kkZad">
      <formula>NOT(ISERROR(SEARCH("iw.kkZad",A3015)))</formula>
    </cfRule>
  </conditionalFormatting>
  <conditionalFormatting sqref="F3007 A3014 E2995:G2995 D3008 E3010 D3004:G3004 D3005:D3006 F2997 D2999:F2999 A2993:A2994 D3014 F3014 B2995:B3013 D3000:D3003 D2995:D2998 C3016:C3018">
    <cfRule type="containsText" dxfId="648" priority="693" operator="containsText" text="izkjfEHkd f'k{kk foHkkx] jktLFkku">
      <formula>NOT(ISERROR(SEARCH("izkjfEHkd f'k{kk foHkkx] jktLFkku",A2993)))</formula>
    </cfRule>
  </conditionalFormatting>
  <conditionalFormatting sqref="F3051 D3049 D3052 D3048:G3048 A3037:A3038 A3058:A3059 E3039:G3039 E3054 D3058 F3058 C3078 B3064:B3066 C3065:G3065 C3073:G3075 B3039:B3057 D3042:D3047 D3039:D3040 B3060:C3063 B3068:B3076">
    <cfRule type="cellIs" dxfId="647" priority="692" stopIfTrue="1" operator="equal">
      <formula>0</formula>
    </cfRule>
  </conditionalFormatting>
  <conditionalFormatting sqref="F3051 A3058 D3049 D3052 D3048:G3048 A3037:A3038 E3039:G3039 E3054 D3058 F3058 B3039:B3057 D3042:D3047 D3039:D3040 C3060:C3062">
    <cfRule type="containsText" dxfId="646" priority="691" stopIfTrue="1" operator="containsText" text="iw.kkZad">
      <formula>NOT(ISERROR(SEARCH("iw.kkZad",A3037)))</formula>
    </cfRule>
  </conditionalFormatting>
  <conditionalFormatting sqref="F3041 F3048 F3051 F3043 C3078 C3075:G3075 D3042:D3048 D3040">
    <cfRule type="cellIs" dxfId="645" priority="689" stopIfTrue="1" operator="equal">
      <formula>1800</formula>
    </cfRule>
    <cfRule type="cellIs" dxfId="644" priority="690" stopIfTrue="1" operator="equal">
      <formula>200</formula>
    </cfRule>
  </conditionalFormatting>
  <conditionalFormatting sqref="F3051 B3063:C3063 D3049 D3048:G3048 B3060:B3062 A3059 C3078 B3064:B3066 C3065:G3065 C3073:G3075 B3068:B3076">
    <cfRule type="containsText" dxfId="643" priority="688" stopIfTrue="1" operator="containsText" text="dsoy jktdh; fo|ky;ksa esa iz;ksx gsrq fu%'kqYd">
      <formula>NOT(ISERROR(SEARCH("dsoy jktdh; fo|ky;ksa esa iz;ksx gsrq fu%'kqYd",A3048)))</formula>
    </cfRule>
  </conditionalFormatting>
  <conditionalFormatting sqref="B3063:C3063 B3060:B3062 A3059 C3078 B3064:B3066 C3065:G3065 C3073:G3075 B3068:B3076">
    <cfRule type="containsText" dxfId="642" priority="686" stopIfTrue="1" operator="containsText" text="f'k{kk foHkkx jktLFkku">
      <formula>NOT(ISERROR(SEARCH("f'k{kk foHkkx jktLFkku",A3059)))</formula>
    </cfRule>
    <cfRule type="containsText" dxfId="641" priority="687" stopIfTrue="1" operator="containsText" text="iw.kkZad">
      <formula>NOT(ISERROR(SEARCH("iw.kkZad",A3059)))</formula>
    </cfRule>
  </conditionalFormatting>
  <conditionalFormatting sqref="F3051 A3058 E3039:G3039 D3052 E3054 D3048:G3048 D3049:D3050 F3041 D3043:F3043 A3037:A3038 D3058 F3058 B3039:B3057 D3044:D3047 D3039:D3042 C3060:C3062">
    <cfRule type="containsText" dxfId="640" priority="685" operator="containsText" text="izkjfEHkd f'k{kk foHkkx] jktLFkku">
      <formula>NOT(ISERROR(SEARCH("izkjfEHkd f'k{kk foHkkx] jktLFkku",A3037)))</formula>
    </cfRule>
  </conditionalFormatting>
  <conditionalFormatting sqref="F3095 D3093 D3096 D3092:G3092 A3081:A3082 A3102:A3103 E3083:G3083 E3098 D3102 F3102 C3122 B3108:B3110 C3109:G3109 C3117:G3119 B3083:B3101 D3086:D3091 D3083:D3084 B3104:C3107 B3112:B3120">
    <cfRule type="cellIs" dxfId="639" priority="684" stopIfTrue="1" operator="equal">
      <formula>0</formula>
    </cfRule>
  </conditionalFormatting>
  <conditionalFormatting sqref="F3095 A3102 D3093 D3096 D3092:G3092 A3081:A3082 E3083:G3083 E3098 D3102 F3102 B3083:B3101 D3086:D3091 D3083:D3084 C3104:C3106">
    <cfRule type="containsText" dxfId="638" priority="683" stopIfTrue="1" operator="containsText" text="iw.kkZad">
      <formula>NOT(ISERROR(SEARCH("iw.kkZad",A3081)))</formula>
    </cfRule>
  </conditionalFormatting>
  <conditionalFormatting sqref="F3085 F3092 F3095 F3087 C3122 C3119:G3119 D3086:D3092 D3084">
    <cfRule type="cellIs" dxfId="637" priority="681" stopIfTrue="1" operator="equal">
      <formula>1800</formula>
    </cfRule>
    <cfRule type="cellIs" dxfId="636" priority="682" stopIfTrue="1" operator="equal">
      <formula>200</formula>
    </cfRule>
  </conditionalFormatting>
  <conditionalFormatting sqref="F3095 B3107:C3107 D3093 D3092:G3092 B3104:B3106 A3103 C3122 B3108:B3110 C3109:G3109 C3117:G3119 B3112:B3120">
    <cfRule type="containsText" dxfId="635" priority="680" stopIfTrue="1" operator="containsText" text="dsoy jktdh; fo|ky;ksa esa iz;ksx gsrq fu%'kqYd">
      <formula>NOT(ISERROR(SEARCH("dsoy jktdh; fo|ky;ksa esa iz;ksx gsrq fu%'kqYd",A3092)))</formula>
    </cfRule>
  </conditionalFormatting>
  <conditionalFormatting sqref="B3107:C3107 B3104:B3106 A3103 C3122 B3108:B3110 C3109:G3109 C3117:G3119 B3112:B3120">
    <cfRule type="containsText" dxfId="634" priority="678" stopIfTrue="1" operator="containsText" text="f'k{kk foHkkx jktLFkku">
      <formula>NOT(ISERROR(SEARCH("f'k{kk foHkkx jktLFkku",A3103)))</formula>
    </cfRule>
    <cfRule type="containsText" dxfId="633" priority="679" stopIfTrue="1" operator="containsText" text="iw.kkZad">
      <formula>NOT(ISERROR(SEARCH("iw.kkZad",A3103)))</formula>
    </cfRule>
  </conditionalFormatting>
  <conditionalFormatting sqref="F3095 A3102 E3083:G3083 D3096 E3098 D3092:G3092 D3093:D3094 F3085 D3087:F3087 A3081:A3082 D3102 F3102 B3083:B3101 D3088:D3091 D3083:D3086 C3104:C3106">
    <cfRule type="containsText" dxfId="632" priority="677" operator="containsText" text="izkjfEHkd f'k{kk foHkkx] jktLFkku">
      <formula>NOT(ISERROR(SEARCH("izkjfEHkd f'k{kk foHkkx] jktLFkku",A3081)))</formula>
    </cfRule>
  </conditionalFormatting>
  <conditionalFormatting sqref="F3139 D3137 D3140 D3136:G3136 A3125:A3126 A3146:A3147 E3127:G3127 E3142 D3146 F3146 C3166 B3152:B3154 C3153:G3153 C3161:G3163 B3127:B3145 D3130:D3135 D3127:D3128 B3148:C3151 B3156:B3164">
    <cfRule type="cellIs" dxfId="631" priority="676" stopIfTrue="1" operator="equal">
      <formula>0</formula>
    </cfRule>
  </conditionalFormatting>
  <conditionalFormatting sqref="F3139 A3146 D3137 D3140 D3136:G3136 A3125:A3126 E3127:G3127 E3142 D3146 F3146 B3127:B3145 D3130:D3135 D3127:D3128 C3148:C3150">
    <cfRule type="containsText" dxfId="630" priority="675" stopIfTrue="1" operator="containsText" text="iw.kkZad">
      <formula>NOT(ISERROR(SEARCH("iw.kkZad",A3125)))</formula>
    </cfRule>
  </conditionalFormatting>
  <conditionalFormatting sqref="F3129 F3136 F3139 F3131 C3166 C3163:G3163 D3130:D3136 D3128">
    <cfRule type="cellIs" dxfId="629" priority="673" stopIfTrue="1" operator="equal">
      <formula>1800</formula>
    </cfRule>
    <cfRule type="cellIs" dxfId="628" priority="674" stopIfTrue="1" operator="equal">
      <formula>200</formula>
    </cfRule>
  </conditionalFormatting>
  <conditionalFormatting sqref="F3139 B3151:C3151 D3137 D3136:G3136 B3148:B3150 A3147 C3166 B3152:B3154 C3153:G3153 C3161:G3163 B3156:B3164">
    <cfRule type="containsText" dxfId="627" priority="672" stopIfTrue="1" operator="containsText" text="dsoy jktdh; fo|ky;ksa esa iz;ksx gsrq fu%'kqYd">
      <formula>NOT(ISERROR(SEARCH("dsoy jktdh; fo|ky;ksa esa iz;ksx gsrq fu%'kqYd",A3136)))</formula>
    </cfRule>
  </conditionalFormatting>
  <conditionalFormatting sqref="B3151:C3151 B3148:B3150 A3147 C3166 B3152:B3154 C3153:G3153 C3161:G3163 B3156:B3164">
    <cfRule type="containsText" dxfId="626" priority="670" stopIfTrue="1" operator="containsText" text="f'k{kk foHkkx jktLFkku">
      <formula>NOT(ISERROR(SEARCH("f'k{kk foHkkx jktLFkku",A3147)))</formula>
    </cfRule>
    <cfRule type="containsText" dxfId="625" priority="671" stopIfTrue="1" operator="containsText" text="iw.kkZad">
      <formula>NOT(ISERROR(SEARCH("iw.kkZad",A3147)))</formula>
    </cfRule>
  </conditionalFormatting>
  <conditionalFormatting sqref="F3139 A3146 E3127:G3127 D3140 E3142 D3136:G3136 D3137:D3138 F3129 D3131:F3131 A3125:A3126 D3146 F3146 B3127:B3145 D3132:D3135 D3127:D3130 C3148:C3150">
    <cfRule type="containsText" dxfId="624" priority="669" operator="containsText" text="izkjfEHkd f'k{kk foHkkx] jktLFkku">
      <formula>NOT(ISERROR(SEARCH("izkjfEHkd f'k{kk foHkkx] jktLFkku",A3125)))</formula>
    </cfRule>
  </conditionalFormatting>
  <conditionalFormatting sqref="F3183 D3181 D3184 D3180:G3180 A3169:A3170 A3190:A3191 E3171:G3171 E3186 D3190 F3190 C3210 B3196:B3198 C3197:G3197 C3205:G3207 B3171:B3189 D3174:D3179 D3171:D3172 B3192:C3195 B3200:B3208">
    <cfRule type="cellIs" dxfId="623" priority="668" stopIfTrue="1" operator="equal">
      <formula>0</formula>
    </cfRule>
  </conditionalFormatting>
  <conditionalFormatting sqref="F3183 A3190 D3181 D3184 D3180:G3180 A3169:A3170 E3171:G3171 E3186 D3190 F3190 B3171:B3189 D3174:D3179 D3171:D3172 C3192:C3194">
    <cfRule type="containsText" dxfId="622" priority="667" stopIfTrue="1" operator="containsText" text="iw.kkZad">
      <formula>NOT(ISERROR(SEARCH("iw.kkZad",A3169)))</formula>
    </cfRule>
  </conditionalFormatting>
  <conditionalFormatting sqref="F3173 F3180 F3183 F3175 C3210 C3207:G3207 D3174:D3180 D3172">
    <cfRule type="cellIs" dxfId="621" priority="665" stopIfTrue="1" operator="equal">
      <formula>1800</formula>
    </cfRule>
    <cfRule type="cellIs" dxfId="620" priority="666" stopIfTrue="1" operator="equal">
      <formula>200</formula>
    </cfRule>
  </conditionalFormatting>
  <conditionalFormatting sqref="F3183 B3195:C3195 D3181 D3180:G3180 B3192:B3194 A3191 C3210 B3196:B3198 C3197:G3197 C3205:G3207 B3200:B3208">
    <cfRule type="containsText" dxfId="619" priority="664" stopIfTrue="1" operator="containsText" text="dsoy jktdh; fo|ky;ksa esa iz;ksx gsrq fu%'kqYd">
      <formula>NOT(ISERROR(SEARCH("dsoy jktdh; fo|ky;ksa esa iz;ksx gsrq fu%'kqYd",A3180)))</formula>
    </cfRule>
  </conditionalFormatting>
  <conditionalFormatting sqref="B3195:C3195 B3192:B3194 A3191 C3210 B3196:B3198 C3197:G3197 C3205:G3207 B3200:B3208">
    <cfRule type="containsText" dxfId="618" priority="662" stopIfTrue="1" operator="containsText" text="f'k{kk foHkkx jktLFkku">
      <formula>NOT(ISERROR(SEARCH("f'k{kk foHkkx jktLFkku",A3191)))</formula>
    </cfRule>
    <cfRule type="containsText" dxfId="617" priority="663" stopIfTrue="1" operator="containsText" text="iw.kkZad">
      <formula>NOT(ISERROR(SEARCH("iw.kkZad",A3191)))</formula>
    </cfRule>
  </conditionalFormatting>
  <conditionalFormatting sqref="F3183 A3190 E3171:G3171 D3184 E3186 D3180:G3180 D3181:D3182 F3173 D3175:F3175 A3169:A3170 D3190 F3190 B3171:B3189 D3176:D3179 D3171:D3174 C3192:C3194">
    <cfRule type="containsText" dxfId="616" priority="661" operator="containsText" text="izkjfEHkd f'k{kk foHkkx] jktLFkku">
      <formula>NOT(ISERROR(SEARCH("izkjfEHkd f'k{kk foHkkx] jktLFkku",A3169)))</formula>
    </cfRule>
  </conditionalFormatting>
  <conditionalFormatting sqref="F3227 D3225 D3228 D3224:G3224 A3213:A3214 A3234:A3235 E3215:G3215 E3230 D3234 F3234 C3254 B3240:B3242 C3241:G3241 C3249:G3251 B3215:B3233 D3218:D3223 D3215:D3216 B3236:C3239 B3244:B3252">
    <cfRule type="cellIs" dxfId="615" priority="660" stopIfTrue="1" operator="equal">
      <formula>0</formula>
    </cfRule>
  </conditionalFormatting>
  <conditionalFormatting sqref="F3227 A3234 D3225 D3228 D3224:G3224 A3213:A3214 E3215:G3215 E3230 D3234 F3234 B3215:B3233 D3218:D3223 D3215:D3216 C3236:C3238">
    <cfRule type="containsText" dxfId="614" priority="659" stopIfTrue="1" operator="containsText" text="iw.kkZad">
      <formula>NOT(ISERROR(SEARCH("iw.kkZad",A3213)))</formula>
    </cfRule>
  </conditionalFormatting>
  <conditionalFormatting sqref="F3217 F3224 F3227 F3219 C3254 C3251:G3251 D3218:D3224 D3216">
    <cfRule type="cellIs" dxfId="613" priority="657" stopIfTrue="1" operator="equal">
      <formula>1800</formula>
    </cfRule>
    <cfRule type="cellIs" dxfId="612" priority="658" stopIfTrue="1" operator="equal">
      <formula>200</formula>
    </cfRule>
  </conditionalFormatting>
  <conditionalFormatting sqref="F3227 B3239:C3239 D3225 D3224:G3224 B3236:B3238 A3235 C3254 B3240:B3242 C3241:G3241 C3249:G3251 B3244:B3252">
    <cfRule type="containsText" dxfId="611" priority="656" stopIfTrue="1" operator="containsText" text="dsoy jktdh; fo|ky;ksa esa iz;ksx gsrq fu%'kqYd">
      <formula>NOT(ISERROR(SEARCH("dsoy jktdh; fo|ky;ksa esa iz;ksx gsrq fu%'kqYd",A3224)))</formula>
    </cfRule>
  </conditionalFormatting>
  <conditionalFormatting sqref="B3239:C3239 B3236:B3238 A3235 C3254 B3240:B3242 C3241:G3241 C3249:G3251 B3244:B3252">
    <cfRule type="containsText" dxfId="610" priority="654" stopIfTrue="1" operator="containsText" text="f'k{kk foHkkx jktLFkku">
      <formula>NOT(ISERROR(SEARCH("f'k{kk foHkkx jktLFkku",A3235)))</formula>
    </cfRule>
    <cfRule type="containsText" dxfId="609" priority="655" stopIfTrue="1" operator="containsText" text="iw.kkZad">
      <formula>NOT(ISERROR(SEARCH("iw.kkZad",A3235)))</formula>
    </cfRule>
  </conditionalFormatting>
  <conditionalFormatting sqref="F3227 A3234 E3215:G3215 D3228 E3230 D3224:G3224 D3225:D3226 F3217 D3219:F3219 A3213:A3214 D3234 F3234 B3215:B3233 D3220:D3223 D3215:D3218 C3236:C3238">
    <cfRule type="containsText" dxfId="608" priority="653" operator="containsText" text="izkjfEHkd f'k{kk foHkkx] jktLFkku">
      <formula>NOT(ISERROR(SEARCH("izkjfEHkd f'k{kk foHkkx] jktLFkku",A3213)))</formula>
    </cfRule>
  </conditionalFormatting>
  <conditionalFormatting sqref="F3271 D3269 D3272 D3268:G3268 A3257:A3258 A3278:A3279 E3259:G3259 E3274 D3278 F3278 C3298 B3284:B3286 C3285:G3285 C3293:G3295 B3259:B3277 D3262:D3267 D3259:D3260 B3280:C3283 B3288:B3296">
    <cfRule type="cellIs" dxfId="607" priority="652" stopIfTrue="1" operator="equal">
      <formula>0</formula>
    </cfRule>
  </conditionalFormatting>
  <conditionalFormatting sqref="F3271 A3278 D3269 D3272 D3268:G3268 A3257:A3258 E3259:G3259 E3274 D3278 F3278 B3259:B3277 D3262:D3267 D3259:D3260 C3280:C3282">
    <cfRule type="containsText" dxfId="606" priority="651" stopIfTrue="1" operator="containsText" text="iw.kkZad">
      <formula>NOT(ISERROR(SEARCH("iw.kkZad",A3257)))</formula>
    </cfRule>
  </conditionalFormatting>
  <conditionalFormatting sqref="F3261 F3268 F3271 F3263 C3298 C3295:G3295 D3262:D3268 D3260">
    <cfRule type="cellIs" dxfId="605" priority="649" stopIfTrue="1" operator="equal">
      <formula>1800</formula>
    </cfRule>
    <cfRule type="cellIs" dxfId="604" priority="650" stopIfTrue="1" operator="equal">
      <formula>200</formula>
    </cfRule>
  </conditionalFormatting>
  <conditionalFormatting sqref="F3271 B3283:C3283 D3269 D3268:G3268 B3280:B3282 A3279 C3298 B3284:B3286 C3285:G3285 C3293:G3295 B3288:B3296">
    <cfRule type="containsText" dxfId="603" priority="648" stopIfTrue="1" operator="containsText" text="dsoy jktdh; fo|ky;ksa esa iz;ksx gsrq fu%'kqYd">
      <formula>NOT(ISERROR(SEARCH("dsoy jktdh; fo|ky;ksa esa iz;ksx gsrq fu%'kqYd",A3268)))</formula>
    </cfRule>
  </conditionalFormatting>
  <conditionalFormatting sqref="B3283:C3283 B3280:B3282 A3279 C3298 B3284:B3286 C3285:G3285 C3293:G3295 B3288:B3296">
    <cfRule type="containsText" dxfId="602" priority="646" stopIfTrue="1" operator="containsText" text="f'k{kk foHkkx jktLFkku">
      <formula>NOT(ISERROR(SEARCH("f'k{kk foHkkx jktLFkku",A3279)))</formula>
    </cfRule>
    <cfRule type="containsText" dxfId="601" priority="647" stopIfTrue="1" operator="containsText" text="iw.kkZad">
      <formula>NOT(ISERROR(SEARCH("iw.kkZad",A3279)))</formula>
    </cfRule>
  </conditionalFormatting>
  <conditionalFormatting sqref="F3271 A3278 E3259:G3259 D3272 E3274 D3268:G3268 D3269:D3270 F3261 D3263:F3263 A3257:A3258 D3278 F3278 B3259:B3277 D3264:D3267 D3259:D3262 C3280:C3282">
    <cfRule type="containsText" dxfId="600" priority="645" operator="containsText" text="izkjfEHkd f'k{kk foHkkx] jktLFkku">
      <formula>NOT(ISERROR(SEARCH("izkjfEHkd f'k{kk foHkkx] jktLFkku",A3257)))</formula>
    </cfRule>
  </conditionalFormatting>
  <conditionalFormatting sqref="F3315 D3313 D3316 D3312:G3312 A3301:A3302 A3322:A3323 E3303:G3303 E3318 D3322 F3322 C3342 B3328:B3330 C3329:G3329 C3337:G3339 B3303:B3321 D3306:D3311 D3303:D3304 B3324:C3327 B3332:B3340">
    <cfRule type="cellIs" dxfId="599" priority="644" stopIfTrue="1" operator="equal">
      <formula>0</formula>
    </cfRule>
  </conditionalFormatting>
  <conditionalFormatting sqref="F3315 A3322 D3313 D3316 D3312:G3312 A3301:A3302 E3303:G3303 E3318 D3322 F3322 B3303:B3321 D3306:D3311 D3303:D3304 C3324:C3326">
    <cfRule type="containsText" dxfId="598" priority="643" stopIfTrue="1" operator="containsText" text="iw.kkZad">
      <formula>NOT(ISERROR(SEARCH("iw.kkZad",A3301)))</formula>
    </cfRule>
  </conditionalFormatting>
  <conditionalFormatting sqref="F3305 F3312 F3315 F3307 C3342 C3339:G3339 D3306:D3312 D3304">
    <cfRule type="cellIs" dxfId="597" priority="641" stopIfTrue="1" operator="equal">
      <formula>1800</formula>
    </cfRule>
    <cfRule type="cellIs" dxfId="596" priority="642" stopIfTrue="1" operator="equal">
      <formula>200</formula>
    </cfRule>
  </conditionalFormatting>
  <conditionalFormatting sqref="F3315 B3327:C3327 D3313 D3312:G3312 B3324:B3326 A3323 C3342 B3328:B3330 C3329:G3329 C3337:G3339 B3332:B3340">
    <cfRule type="containsText" dxfId="595" priority="640" stopIfTrue="1" operator="containsText" text="dsoy jktdh; fo|ky;ksa esa iz;ksx gsrq fu%'kqYd">
      <formula>NOT(ISERROR(SEARCH("dsoy jktdh; fo|ky;ksa esa iz;ksx gsrq fu%'kqYd",A3312)))</formula>
    </cfRule>
  </conditionalFormatting>
  <conditionalFormatting sqref="B3327:C3327 B3324:B3326 A3323 C3342 B3328:B3330 C3329:G3329 C3337:G3339 B3332:B3340">
    <cfRule type="containsText" dxfId="594" priority="638" stopIfTrue="1" operator="containsText" text="f'k{kk foHkkx jktLFkku">
      <formula>NOT(ISERROR(SEARCH("f'k{kk foHkkx jktLFkku",A3323)))</formula>
    </cfRule>
    <cfRule type="containsText" dxfId="593" priority="639" stopIfTrue="1" operator="containsText" text="iw.kkZad">
      <formula>NOT(ISERROR(SEARCH("iw.kkZad",A3323)))</formula>
    </cfRule>
  </conditionalFormatting>
  <conditionalFormatting sqref="F3315 A3322 E3303:G3303 D3316 E3318 D3312:G3312 D3313:D3314 F3305 D3307:F3307 A3301:A3302 D3322 F3322 B3303:B3321 D3308:D3311 D3303:D3306 C3324:C3326">
    <cfRule type="containsText" dxfId="592" priority="637" operator="containsText" text="izkjfEHkd f'k{kk foHkkx] jktLFkku">
      <formula>NOT(ISERROR(SEARCH("izkjfEHkd f'k{kk foHkkx] jktLFkku",A3301)))</formula>
    </cfRule>
  </conditionalFormatting>
  <conditionalFormatting sqref="F3359 D3357 D3360 D3356:G3356 A3345:A3346 A3366:A3367 E3347:G3347 E3362 D3366 F3366 C3386 B3372:B3374 C3373:G3373 C3381:G3383 B3347:B3365 D3350:D3355 D3347:D3348 B3368:C3371 B3376:B3384">
    <cfRule type="cellIs" dxfId="591" priority="636" stopIfTrue="1" operator="equal">
      <formula>0</formula>
    </cfRule>
  </conditionalFormatting>
  <conditionalFormatting sqref="F3359 A3366 D3357 D3360 D3356:G3356 A3345:A3346 E3347:G3347 E3362 D3366 F3366 B3347:B3365 D3350:D3355 D3347:D3348 C3368:C3370">
    <cfRule type="containsText" dxfId="590" priority="635" stopIfTrue="1" operator="containsText" text="iw.kkZad">
      <formula>NOT(ISERROR(SEARCH("iw.kkZad",A3345)))</formula>
    </cfRule>
  </conditionalFormatting>
  <conditionalFormatting sqref="F3349 F3356 F3359 F3351 C3386 C3383:G3383 D3350:D3356 D3348">
    <cfRule type="cellIs" dxfId="589" priority="633" stopIfTrue="1" operator="equal">
      <formula>1800</formula>
    </cfRule>
    <cfRule type="cellIs" dxfId="588" priority="634" stopIfTrue="1" operator="equal">
      <formula>200</formula>
    </cfRule>
  </conditionalFormatting>
  <conditionalFormatting sqref="F3359 B3371:C3371 D3357 D3356:G3356 B3368:B3370 A3367 C3386 B3372:B3374 C3373:G3373 C3381:G3383 B3376:B3384">
    <cfRule type="containsText" dxfId="587" priority="632" stopIfTrue="1" operator="containsText" text="dsoy jktdh; fo|ky;ksa esa iz;ksx gsrq fu%'kqYd">
      <formula>NOT(ISERROR(SEARCH("dsoy jktdh; fo|ky;ksa esa iz;ksx gsrq fu%'kqYd",A3356)))</formula>
    </cfRule>
  </conditionalFormatting>
  <conditionalFormatting sqref="B3371:C3371 B3368:B3370 A3367 C3386 B3372:B3374 C3373:G3373 C3381:G3383 B3376:B3384">
    <cfRule type="containsText" dxfId="586" priority="630" stopIfTrue="1" operator="containsText" text="f'k{kk foHkkx jktLFkku">
      <formula>NOT(ISERROR(SEARCH("f'k{kk foHkkx jktLFkku",A3367)))</formula>
    </cfRule>
    <cfRule type="containsText" dxfId="585" priority="631" stopIfTrue="1" operator="containsText" text="iw.kkZad">
      <formula>NOT(ISERROR(SEARCH("iw.kkZad",A3367)))</formula>
    </cfRule>
  </conditionalFormatting>
  <conditionalFormatting sqref="F3359 A3366 E3347:G3347 D3360 E3362 D3356:G3356 D3357:D3358 F3349 D3351:F3351 A3345:A3346 D3366 F3366 B3347:B3365 D3352:D3355 D3347:D3350 C3368:C3370">
    <cfRule type="containsText" dxfId="584" priority="629" operator="containsText" text="izkjfEHkd f'k{kk foHkkx] jktLFkku">
      <formula>NOT(ISERROR(SEARCH("izkjfEHkd f'k{kk foHkkx] jktLFkku",A3345)))</formula>
    </cfRule>
  </conditionalFormatting>
  <conditionalFormatting sqref="F3403 D3401 D3404 D3400:G3400 A3389:A3390 A3410:A3411 E3391:G3391 E3406 D3410 F3410 C3430 B3416:B3418 C3417:G3417 C3425:G3427 B3391:B3409 D3394:D3399 D3391:D3392 B3412:C3415 B3420:B3428">
    <cfRule type="cellIs" dxfId="583" priority="628" stopIfTrue="1" operator="equal">
      <formula>0</formula>
    </cfRule>
  </conditionalFormatting>
  <conditionalFormatting sqref="F3403 A3410 D3401 D3404 D3400:G3400 A3389:A3390 E3391:G3391 E3406 D3410 F3410 B3391:B3409 D3394:D3399 D3391:D3392 C3412:C3414">
    <cfRule type="containsText" dxfId="582" priority="627" stopIfTrue="1" operator="containsText" text="iw.kkZad">
      <formula>NOT(ISERROR(SEARCH("iw.kkZad",A3389)))</formula>
    </cfRule>
  </conditionalFormatting>
  <conditionalFormatting sqref="F3393 F3400 F3403 F3395 C3430 C3427:G3427 D3394:D3400 D3392">
    <cfRule type="cellIs" dxfId="581" priority="625" stopIfTrue="1" operator="equal">
      <formula>1800</formula>
    </cfRule>
    <cfRule type="cellIs" dxfId="580" priority="626" stopIfTrue="1" operator="equal">
      <formula>200</formula>
    </cfRule>
  </conditionalFormatting>
  <conditionalFormatting sqref="F3403 B3415:C3415 D3401 D3400:G3400 B3412:B3414 A3411 C3430 B3416:B3418 C3417:G3417 C3425:G3427 B3420:B3428">
    <cfRule type="containsText" dxfId="579" priority="624" stopIfTrue="1" operator="containsText" text="dsoy jktdh; fo|ky;ksa esa iz;ksx gsrq fu%'kqYd">
      <formula>NOT(ISERROR(SEARCH("dsoy jktdh; fo|ky;ksa esa iz;ksx gsrq fu%'kqYd",A3400)))</formula>
    </cfRule>
  </conditionalFormatting>
  <conditionalFormatting sqref="B3415:C3415 B3412:B3414 A3411 C3430 B3416:B3418 C3417:G3417 C3425:G3427 B3420:B3428">
    <cfRule type="containsText" dxfId="578" priority="622" stopIfTrue="1" operator="containsText" text="f'k{kk foHkkx jktLFkku">
      <formula>NOT(ISERROR(SEARCH("f'k{kk foHkkx jktLFkku",A3411)))</formula>
    </cfRule>
    <cfRule type="containsText" dxfId="577" priority="623" stopIfTrue="1" operator="containsText" text="iw.kkZad">
      <formula>NOT(ISERROR(SEARCH("iw.kkZad",A3411)))</formula>
    </cfRule>
  </conditionalFormatting>
  <conditionalFormatting sqref="F3403 A3410 E3391:G3391 D3404 E3406 D3400:G3400 D3401:D3402 F3393 D3395:F3395 A3389:A3390 D3410 F3410 B3391:B3409 D3396:D3399 D3391:D3394 C3412:C3414">
    <cfRule type="containsText" dxfId="576" priority="621" operator="containsText" text="izkjfEHkd f'k{kk foHkkx] jktLFkku">
      <formula>NOT(ISERROR(SEARCH("izkjfEHkd f'k{kk foHkkx] jktLFkku",A3389)))</formula>
    </cfRule>
  </conditionalFormatting>
  <conditionalFormatting sqref="F3447 D3445 D3448 D3444:G3444 A3433:A3434 A3454:A3455 E3435:G3435 E3450 D3454 F3454 C3474 B3460:B3462 C3461:G3461 C3469:G3471 B3435:B3453 D3438:D3443 D3435:D3436 B3456:C3459 B3464:B3472">
    <cfRule type="cellIs" dxfId="575" priority="620" stopIfTrue="1" operator="equal">
      <formula>0</formula>
    </cfRule>
  </conditionalFormatting>
  <conditionalFormatting sqref="F3447 A3454 D3445 D3448 D3444:G3444 A3433:A3434 E3435:G3435 E3450 D3454 F3454 B3435:B3453 D3438:D3443 D3435:D3436 C3456:C3458">
    <cfRule type="containsText" dxfId="574" priority="619" stopIfTrue="1" operator="containsText" text="iw.kkZad">
      <formula>NOT(ISERROR(SEARCH("iw.kkZad",A3433)))</formula>
    </cfRule>
  </conditionalFormatting>
  <conditionalFormatting sqref="F3437 F3444 F3447 F3439 C3474 C3471:G3471 D3438:D3444 D3436">
    <cfRule type="cellIs" dxfId="573" priority="617" stopIfTrue="1" operator="equal">
      <formula>1800</formula>
    </cfRule>
    <cfRule type="cellIs" dxfId="572" priority="618" stopIfTrue="1" operator="equal">
      <formula>200</formula>
    </cfRule>
  </conditionalFormatting>
  <conditionalFormatting sqref="F3447 B3459:C3459 D3445 D3444:G3444 B3456:B3458 A3455 C3474 B3460:B3462 C3461:G3461 C3469:G3471 B3464:B3472">
    <cfRule type="containsText" dxfId="571" priority="616" stopIfTrue="1" operator="containsText" text="dsoy jktdh; fo|ky;ksa esa iz;ksx gsrq fu%'kqYd">
      <formula>NOT(ISERROR(SEARCH("dsoy jktdh; fo|ky;ksa esa iz;ksx gsrq fu%'kqYd",A3444)))</formula>
    </cfRule>
  </conditionalFormatting>
  <conditionalFormatting sqref="B3459:C3459 B3456:B3458 A3455 C3474 B3460:B3462 C3461:G3461 C3469:G3471 B3464:B3472">
    <cfRule type="containsText" dxfId="570" priority="614" stopIfTrue="1" operator="containsText" text="f'k{kk foHkkx jktLFkku">
      <formula>NOT(ISERROR(SEARCH("f'k{kk foHkkx jktLFkku",A3455)))</formula>
    </cfRule>
    <cfRule type="containsText" dxfId="569" priority="615" stopIfTrue="1" operator="containsText" text="iw.kkZad">
      <formula>NOT(ISERROR(SEARCH("iw.kkZad",A3455)))</formula>
    </cfRule>
  </conditionalFormatting>
  <conditionalFormatting sqref="F3447 A3454 E3435:G3435 D3448 E3450 D3444:G3444 D3445:D3446 F3437 D3439:F3439 A3433:A3434 D3454 F3454 B3435:B3453 D3440:D3443 D3435:D3438 C3456:C3458">
    <cfRule type="containsText" dxfId="568" priority="613" operator="containsText" text="izkjfEHkd f'k{kk foHkkx] jktLFkku">
      <formula>NOT(ISERROR(SEARCH("izkjfEHkd f'k{kk foHkkx] jktLFkku",A3433)))</formula>
    </cfRule>
  </conditionalFormatting>
  <conditionalFormatting sqref="F3491 D3489 D3492 D3488:G3488 A3477:A3478 A3498:A3499 E3479:G3479 E3494 D3498 F3498 C3518 B3504:B3506 C3505:G3505 C3513:G3515 B3479:B3497 D3482:D3487 D3479:D3480 B3500:C3503 B3508:B3516">
    <cfRule type="cellIs" dxfId="567" priority="612" stopIfTrue="1" operator="equal">
      <formula>0</formula>
    </cfRule>
  </conditionalFormatting>
  <conditionalFormatting sqref="F3491 A3498 D3489 D3492 D3488:G3488 A3477:A3478 E3479:G3479 E3494 D3498 F3498 B3479:B3497 D3482:D3487 D3479:D3480 C3500:C3502">
    <cfRule type="containsText" dxfId="566" priority="611" stopIfTrue="1" operator="containsText" text="iw.kkZad">
      <formula>NOT(ISERROR(SEARCH("iw.kkZad",A3477)))</formula>
    </cfRule>
  </conditionalFormatting>
  <conditionalFormatting sqref="F3481 F3488 F3491 F3483 C3518 C3515:G3515 D3482:D3488 D3480">
    <cfRule type="cellIs" dxfId="565" priority="609" stopIfTrue="1" operator="equal">
      <formula>1800</formula>
    </cfRule>
    <cfRule type="cellIs" dxfId="564" priority="610" stopIfTrue="1" operator="equal">
      <formula>200</formula>
    </cfRule>
  </conditionalFormatting>
  <conditionalFormatting sqref="F3491 B3503:C3503 D3489 D3488:G3488 B3500:B3502 A3499 C3518 B3504:B3506 C3505:G3505 C3513:G3515 B3508:B3516">
    <cfRule type="containsText" dxfId="563" priority="608" stopIfTrue="1" operator="containsText" text="dsoy jktdh; fo|ky;ksa esa iz;ksx gsrq fu%'kqYd">
      <formula>NOT(ISERROR(SEARCH("dsoy jktdh; fo|ky;ksa esa iz;ksx gsrq fu%'kqYd",A3488)))</formula>
    </cfRule>
  </conditionalFormatting>
  <conditionalFormatting sqref="B3503:C3503 B3500:B3502 A3499 C3518 B3504:B3506 C3505:G3505 C3513:G3515 B3508:B3516">
    <cfRule type="containsText" dxfId="562" priority="606" stopIfTrue="1" operator="containsText" text="f'k{kk foHkkx jktLFkku">
      <formula>NOT(ISERROR(SEARCH("f'k{kk foHkkx jktLFkku",A3499)))</formula>
    </cfRule>
    <cfRule type="containsText" dxfId="561" priority="607" stopIfTrue="1" operator="containsText" text="iw.kkZad">
      <formula>NOT(ISERROR(SEARCH("iw.kkZad",A3499)))</formula>
    </cfRule>
  </conditionalFormatting>
  <conditionalFormatting sqref="F3491 A3498 E3479:G3479 D3492 E3494 D3488:G3488 D3489:D3490 F3481 D3483:F3483 A3477:A3478 D3498 F3498 B3479:B3497 D3484:D3487 D3479:D3482 C3500:C3502">
    <cfRule type="containsText" dxfId="560" priority="605" operator="containsText" text="izkjfEHkd f'k{kk foHkkx] jktLFkku">
      <formula>NOT(ISERROR(SEARCH("izkjfEHkd f'k{kk foHkkx] jktLFkku",A3477)))</formula>
    </cfRule>
  </conditionalFormatting>
  <conditionalFormatting sqref="F3535 D3533 D3536 D3532:G3532 A3521:A3522 A3542:A3543 E3523:G3523 E3538 D3542 F3542 C3562 B3548:B3550 C3549:G3549 C3557:G3559 B3523:B3541 D3526:D3531 D3523:D3524 B3544:C3547 B3552:B3560">
    <cfRule type="cellIs" dxfId="559" priority="604" stopIfTrue="1" operator="equal">
      <formula>0</formula>
    </cfRule>
  </conditionalFormatting>
  <conditionalFormatting sqref="F3535 A3542 D3533 D3536 D3532:G3532 A3521:A3522 E3523:G3523 E3538 D3542 F3542 B3523:B3541 D3526:D3531 D3523:D3524 C3544:C3546">
    <cfRule type="containsText" dxfId="558" priority="603" stopIfTrue="1" operator="containsText" text="iw.kkZad">
      <formula>NOT(ISERROR(SEARCH("iw.kkZad",A3521)))</formula>
    </cfRule>
  </conditionalFormatting>
  <conditionalFormatting sqref="F3525 F3532 F3535 F3527 C3562 C3559:G3559 D3526:D3532 D3524">
    <cfRule type="cellIs" dxfId="557" priority="601" stopIfTrue="1" operator="equal">
      <formula>1800</formula>
    </cfRule>
    <cfRule type="cellIs" dxfId="556" priority="602" stopIfTrue="1" operator="equal">
      <formula>200</formula>
    </cfRule>
  </conditionalFormatting>
  <conditionalFormatting sqref="F3535 B3547:C3547 D3533 D3532:G3532 B3544:B3546 A3543 C3562 B3548:B3550 C3549:G3549 C3557:G3559 B3552:B3560">
    <cfRule type="containsText" dxfId="555" priority="600" stopIfTrue="1" operator="containsText" text="dsoy jktdh; fo|ky;ksa esa iz;ksx gsrq fu%'kqYd">
      <formula>NOT(ISERROR(SEARCH("dsoy jktdh; fo|ky;ksa esa iz;ksx gsrq fu%'kqYd",A3532)))</formula>
    </cfRule>
  </conditionalFormatting>
  <conditionalFormatting sqref="B3547:C3547 B3544:B3546 A3543 C3562 B3548:B3550 C3549:G3549 C3557:G3559 B3552:B3560">
    <cfRule type="containsText" dxfId="554" priority="598" stopIfTrue="1" operator="containsText" text="f'k{kk foHkkx jktLFkku">
      <formula>NOT(ISERROR(SEARCH("f'k{kk foHkkx jktLFkku",A3543)))</formula>
    </cfRule>
    <cfRule type="containsText" dxfId="553" priority="599" stopIfTrue="1" operator="containsText" text="iw.kkZad">
      <formula>NOT(ISERROR(SEARCH("iw.kkZad",A3543)))</formula>
    </cfRule>
  </conditionalFormatting>
  <conditionalFormatting sqref="F3535 A3542 E3523:G3523 D3536 E3538 D3532:G3532 D3533:D3534 F3525 D3527:F3527 A3521:A3522 D3542 F3542 B3523:B3541 D3528:D3531 D3523:D3526 C3544:C3546">
    <cfRule type="containsText" dxfId="552" priority="597" operator="containsText" text="izkjfEHkd f'k{kk foHkkx] jktLFkku">
      <formula>NOT(ISERROR(SEARCH("izkjfEHkd f'k{kk foHkkx] jktLFkku",A3521)))</formula>
    </cfRule>
  </conditionalFormatting>
  <conditionalFormatting sqref="F3579 D3577 D3580 D3576:G3576 A3565:A3566 A3586:A3587 E3567:G3567 E3582 D3586 F3586 C3606 B3592:B3594 C3593:G3593 C3601:G3603 B3567:B3585 D3570:D3575 D3567:D3568 B3588:C3591 B3596:B3604">
    <cfRule type="cellIs" dxfId="551" priority="596" stopIfTrue="1" operator="equal">
      <formula>0</formula>
    </cfRule>
  </conditionalFormatting>
  <conditionalFormatting sqref="F3579 A3586 D3577 D3580 D3576:G3576 A3565:A3566 E3567:G3567 E3582 D3586 F3586 B3567:B3585 D3570:D3575 D3567:D3568 C3588:C3590">
    <cfRule type="containsText" dxfId="550" priority="595" stopIfTrue="1" operator="containsText" text="iw.kkZad">
      <formula>NOT(ISERROR(SEARCH("iw.kkZad",A3565)))</formula>
    </cfRule>
  </conditionalFormatting>
  <conditionalFormatting sqref="F3569 F3576 F3579 F3571 C3606 C3603:G3603 D3570:D3576 D3568">
    <cfRule type="cellIs" dxfId="549" priority="593" stopIfTrue="1" operator="equal">
      <formula>1800</formula>
    </cfRule>
    <cfRule type="cellIs" dxfId="548" priority="594" stopIfTrue="1" operator="equal">
      <formula>200</formula>
    </cfRule>
  </conditionalFormatting>
  <conditionalFormatting sqref="F3579 B3591:C3591 D3577 D3576:G3576 B3588:B3590 A3587 C3606 B3592:B3594 C3593:G3593 C3601:G3603 B3596:B3604">
    <cfRule type="containsText" dxfId="547" priority="592" stopIfTrue="1" operator="containsText" text="dsoy jktdh; fo|ky;ksa esa iz;ksx gsrq fu%'kqYd">
      <formula>NOT(ISERROR(SEARCH("dsoy jktdh; fo|ky;ksa esa iz;ksx gsrq fu%'kqYd",A3576)))</formula>
    </cfRule>
  </conditionalFormatting>
  <conditionalFormatting sqref="B3591:C3591 B3588:B3590 A3587 C3606 B3592:B3594 C3593:G3593 C3601:G3603 B3596:B3604">
    <cfRule type="containsText" dxfId="546" priority="590" stopIfTrue="1" operator="containsText" text="f'k{kk foHkkx jktLFkku">
      <formula>NOT(ISERROR(SEARCH("f'k{kk foHkkx jktLFkku",A3587)))</formula>
    </cfRule>
    <cfRule type="containsText" dxfId="545" priority="591" stopIfTrue="1" operator="containsText" text="iw.kkZad">
      <formula>NOT(ISERROR(SEARCH("iw.kkZad",A3587)))</formula>
    </cfRule>
  </conditionalFormatting>
  <conditionalFormatting sqref="F3579 A3586 E3567:G3567 D3580 E3582 D3576:G3576 D3577:D3578 F3569 D3571:F3571 A3565:A3566 D3586 F3586 B3567:B3585 D3572:D3575 D3567:D3570 C3588:C3590">
    <cfRule type="containsText" dxfId="544" priority="589" operator="containsText" text="izkjfEHkd f'k{kk foHkkx] jktLFkku">
      <formula>NOT(ISERROR(SEARCH("izkjfEHkd f'k{kk foHkkx] jktLFkku",A3565)))</formula>
    </cfRule>
  </conditionalFormatting>
  <conditionalFormatting sqref="F3623 D3621 D3624 D3620:G3620 A3609:A3610 A3630:A3631 E3611:G3611 E3626 D3630 F3630 C3650 B3636:B3638 C3637:G3637 C3645:G3647 B3611:B3629 D3614:D3619 D3611:D3612 B3632:C3635 B3640:B3648">
    <cfRule type="cellIs" dxfId="543" priority="588" stopIfTrue="1" operator="equal">
      <formula>0</formula>
    </cfRule>
  </conditionalFormatting>
  <conditionalFormatting sqref="F3623 A3630 D3621 D3624 D3620:G3620 A3609:A3610 E3611:G3611 E3626 D3630 F3630 B3611:B3629 D3614:D3619 D3611:D3612 C3632:C3634">
    <cfRule type="containsText" dxfId="542" priority="587" stopIfTrue="1" operator="containsText" text="iw.kkZad">
      <formula>NOT(ISERROR(SEARCH("iw.kkZad",A3609)))</formula>
    </cfRule>
  </conditionalFormatting>
  <conditionalFormatting sqref="F3613 F3620 F3623 F3615 C3650 C3647:G3647 D3614:D3620 D3612">
    <cfRule type="cellIs" dxfId="541" priority="585" stopIfTrue="1" operator="equal">
      <formula>1800</formula>
    </cfRule>
    <cfRule type="cellIs" dxfId="540" priority="586" stopIfTrue="1" operator="equal">
      <formula>200</formula>
    </cfRule>
  </conditionalFormatting>
  <conditionalFormatting sqref="F3623 B3635:C3635 D3621 D3620:G3620 B3632:B3634 A3631 C3650 B3636:B3638 C3637:G3637 C3645:G3647 B3640:B3648">
    <cfRule type="containsText" dxfId="539" priority="584" stopIfTrue="1" operator="containsText" text="dsoy jktdh; fo|ky;ksa esa iz;ksx gsrq fu%'kqYd">
      <formula>NOT(ISERROR(SEARCH("dsoy jktdh; fo|ky;ksa esa iz;ksx gsrq fu%'kqYd",A3620)))</formula>
    </cfRule>
  </conditionalFormatting>
  <conditionalFormatting sqref="B3635:C3635 B3632:B3634 A3631 C3650 B3636:B3638 C3637:G3637 C3645:G3647 B3640:B3648">
    <cfRule type="containsText" dxfId="538" priority="582" stopIfTrue="1" operator="containsText" text="f'k{kk foHkkx jktLFkku">
      <formula>NOT(ISERROR(SEARCH("f'k{kk foHkkx jktLFkku",A3631)))</formula>
    </cfRule>
    <cfRule type="containsText" dxfId="537" priority="583" stopIfTrue="1" operator="containsText" text="iw.kkZad">
      <formula>NOT(ISERROR(SEARCH("iw.kkZad",A3631)))</formula>
    </cfRule>
  </conditionalFormatting>
  <conditionalFormatting sqref="F3623 A3630 E3611:G3611 D3624 E3626 D3620:G3620 D3621:D3622 F3613 D3615:F3615 A3609:A3610 D3630 F3630 B3611:B3629 D3616:D3619 D3611:D3614 C3632:C3634">
    <cfRule type="containsText" dxfId="536" priority="581" operator="containsText" text="izkjfEHkd f'k{kk foHkkx] jktLFkku">
      <formula>NOT(ISERROR(SEARCH("izkjfEHkd f'k{kk foHkkx] jktLFkku",A3609)))</formula>
    </cfRule>
  </conditionalFormatting>
  <conditionalFormatting sqref="F3667 D3665 D3668 D3664:G3664 A3653:A3654 A3674:A3675 E3655:G3655 E3670 D3674 F3674 C3694 B3680:B3682 C3681:G3681 C3689:G3691 B3655:B3673 D3658:D3663 D3655:D3656 B3676:C3679 B3684:B3692">
    <cfRule type="cellIs" dxfId="535" priority="580" stopIfTrue="1" operator="equal">
      <formula>0</formula>
    </cfRule>
  </conditionalFormatting>
  <conditionalFormatting sqref="F3667 A3674 D3665 D3668 D3664:G3664 A3653:A3654 E3655:G3655 E3670 D3674 F3674 B3655:B3673 D3658:D3663 D3655:D3656 C3676:C3678">
    <cfRule type="containsText" dxfId="534" priority="579" stopIfTrue="1" operator="containsText" text="iw.kkZad">
      <formula>NOT(ISERROR(SEARCH("iw.kkZad",A3653)))</formula>
    </cfRule>
  </conditionalFormatting>
  <conditionalFormatting sqref="F3657 F3664 F3667 F3659 C3694 C3691:G3691 D3658:D3664 D3656">
    <cfRule type="cellIs" dxfId="533" priority="577" stopIfTrue="1" operator="equal">
      <formula>1800</formula>
    </cfRule>
    <cfRule type="cellIs" dxfId="532" priority="578" stopIfTrue="1" operator="equal">
      <formula>200</formula>
    </cfRule>
  </conditionalFormatting>
  <conditionalFormatting sqref="F3667 B3679:C3679 D3665 D3664:G3664 B3676:B3678 A3675 C3694 B3680:B3682 C3681:G3681 C3689:G3691 B3684:B3692">
    <cfRule type="containsText" dxfId="531" priority="576" stopIfTrue="1" operator="containsText" text="dsoy jktdh; fo|ky;ksa esa iz;ksx gsrq fu%'kqYd">
      <formula>NOT(ISERROR(SEARCH("dsoy jktdh; fo|ky;ksa esa iz;ksx gsrq fu%'kqYd",A3664)))</formula>
    </cfRule>
  </conditionalFormatting>
  <conditionalFormatting sqref="B3679:C3679 B3676:B3678 A3675 C3694 B3680:B3682 C3681:G3681 C3689:G3691 B3684:B3692">
    <cfRule type="containsText" dxfId="530" priority="574" stopIfTrue="1" operator="containsText" text="f'k{kk foHkkx jktLFkku">
      <formula>NOT(ISERROR(SEARCH("f'k{kk foHkkx jktLFkku",A3675)))</formula>
    </cfRule>
    <cfRule type="containsText" dxfId="529" priority="575" stopIfTrue="1" operator="containsText" text="iw.kkZad">
      <formula>NOT(ISERROR(SEARCH("iw.kkZad",A3675)))</formula>
    </cfRule>
  </conditionalFormatting>
  <conditionalFormatting sqref="F3667 A3674 E3655:G3655 D3668 E3670 D3664:G3664 D3665:D3666 F3657 D3659:F3659 A3653:A3654 D3674 F3674 B3655:B3673 D3660:D3663 D3655:D3658 C3676:C3678">
    <cfRule type="containsText" dxfId="528" priority="573" operator="containsText" text="izkjfEHkd f'k{kk foHkkx] jktLFkku">
      <formula>NOT(ISERROR(SEARCH("izkjfEHkd f'k{kk foHkkx] jktLFkku",A3653)))</formula>
    </cfRule>
  </conditionalFormatting>
  <conditionalFormatting sqref="F3711 D3709 D3712 D3708:G3708 A3697:A3698 A3718:A3719 E3699:G3699 E3714 D3718 F3718 C3738 B3724:B3726 C3725:G3725 C3733:G3735 B3699:B3717 D3702:D3707 D3699:D3700 B3720:C3723 B3728:B3736">
    <cfRule type="cellIs" dxfId="527" priority="572" stopIfTrue="1" operator="equal">
      <formula>0</formula>
    </cfRule>
  </conditionalFormatting>
  <conditionalFormatting sqref="F3711 A3718 D3709 D3712 D3708:G3708 A3697:A3698 E3699:G3699 E3714 D3718 F3718 B3699:B3717 D3702:D3707 D3699:D3700 C3720:C3722">
    <cfRule type="containsText" dxfId="526" priority="571" stopIfTrue="1" operator="containsText" text="iw.kkZad">
      <formula>NOT(ISERROR(SEARCH("iw.kkZad",A3697)))</formula>
    </cfRule>
  </conditionalFormatting>
  <conditionalFormatting sqref="F3701 F3708 F3711 F3703 C3738 C3735:G3735 D3702:D3708 D3700">
    <cfRule type="cellIs" dxfId="525" priority="569" stopIfTrue="1" operator="equal">
      <formula>1800</formula>
    </cfRule>
    <cfRule type="cellIs" dxfId="524" priority="570" stopIfTrue="1" operator="equal">
      <formula>200</formula>
    </cfRule>
  </conditionalFormatting>
  <conditionalFormatting sqref="F3711 B3723:C3723 D3709 D3708:G3708 B3720:B3722 A3719 C3738 B3724:B3726 C3725:G3725 C3733:G3735 B3728:B3736">
    <cfRule type="containsText" dxfId="523" priority="568" stopIfTrue="1" operator="containsText" text="dsoy jktdh; fo|ky;ksa esa iz;ksx gsrq fu%'kqYd">
      <formula>NOT(ISERROR(SEARCH("dsoy jktdh; fo|ky;ksa esa iz;ksx gsrq fu%'kqYd",A3708)))</formula>
    </cfRule>
  </conditionalFormatting>
  <conditionalFormatting sqref="B3723:C3723 B3720:B3722 A3719 C3738 B3724:B3726 C3725:G3725 C3733:G3735 B3728:B3736">
    <cfRule type="containsText" dxfId="522" priority="566" stopIfTrue="1" operator="containsText" text="f'k{kk foHkkx jktLFkku">
      <formula>NOT(ISERROR(SEARCH("f'k{kk foHkkx jktLFkku",A3719)))</formula>
    </cfRule>
    <cfRule type="containsText" dxfId="521" priority="567" stopIfTrue="1" operator="containsText" text="iw.kkZad">
      <formula>NOT(ISERROR(SEARCH("iw.kkZad",A3719)))</formula>
    </cfRule>
  </conditionalFormatting>
  <conditionalFormatting sqref="F3711 A3718 E3699:G3699 D3712 E3714 D3708:G3708 D3709:D3710 F3701 D3703:F3703 A3697:A3698 D3718 F3718 B3699:B3717 D3704:D3707 D3699:D3702 C3720:C3722">
    <cfRule type="containsText" dxfId="520" priority="565" operator="containsText" text="izkjfEHkd f'k{kk foHkkx] jktLFkku">
      <formula>NOT(ISERROR(SEARCH("izkjfEHkd f'k{kk foHkkx] jktLFkku",A3697)))</formula>
    </cfRule>
  </conditionalFormatting>
  <conditionalFormatting sqref="F3755 D3753 D3756 D3752:G3752 A3741:A3742 A3762:A3763 E3743:G3743 E3758 D3762 F3762 C3782 B3768:B3770 C3769:G3769 C3777:G3779 B3743:B3761 D3746:D3751 D3743:D3744 B3764:C3767 B3772:B3780">
    <cfRule type="cellIs" dxfId="519" priority="564" stopIfTrue="1" operator="equal">
      <formula>0</formula>
    </cfRule>
  </conditionalFormatting>
  <conditionalFormatting sqref="F3755 A3762 D3753 D3756 D3752:G3752 A3741:A3742 E3743:G3743 E3758 D3762 F3762 B3743:B3761 D3746:D3751 D3743:D3744 C3764:C3766">
    <cfRule type="containsText" dxfId="518" priority="563" stopIfTrue="1" operator="containsText" text="iw.kkZad">
      <formula>NOT(ISERROR(SEARCH("iw.kkZad",A3741)))</formula>
    </cfRule>
  </conditionalFormatting>
  <conditionalFormatting sqref="F3745 F3752 F3755 F3747 C3782 C3779:G3779 D3746:D3752 D3744">
    <cfRule type="cellIs" dxfId="517" priority="561" stopIfTrue="1" operator="equal">
      <formula>1800</formula>
    </cfRule>
    <cfRule type="cellIs" dxfId="516" priority="562" stopIfTrue="1" operator="equal">
      <formula>200</formula>
    </cfRule>
  </conditionalFormatting>
  <conditionalFormatting sqref="F3755 B3767:C3767 D3753 D3752:G3752 B3764:B3766 A3763 C3782 B3768:B3770 C3769:G3769 C3777:G3779 B3772:B3780">
    <cfRule type="containsText" dxfId="515" priority="560" stopIfTrue="1" operator="containsText" text="dsoy jktdh; fo|ky;ksa esa iz;ksx gsrq fu%'kqYd">
      <formula>NOT(ISERROR(SEARCH("dsoy jktdh; fo|ky;ksa esa iz;ksx gsrq fu%'kqYd",A3752)))</formula>
    </cfRule>
  </conditionalFormatting>
  <conditionalFormatting sqref="B3767:C3767 B3764:B3766 A3763 C3782 B3768:B3770 C3769:G3769 C3777:G3779 B3772:B3780">
    <cfRule type="containsText" dxfId="514" priority="558" stopIfTrue="1" operator="containsText" text="f'k{kk foHkkx jktLFkku">
      <formula>NOT(ISERROR(SEARCH("f'k{kk foHkkx jktLFkku",A3763)))</formula>
    </cfRule>
    <cfRule type="containsText" dxfId="513" priority="559" stopIfTrue="1" operator="containsText" text="iw.kkZad">
      <formula>NOT(ISERROR(SEARCH("iw.kkZad",A3763)))</formula>
    </cfRule>
  </conditionalFormatting>
  <conditionalFormatting sqref="F3755 A3762 E3743:G3743 D3756 E3758 D3752:G3752 D3753:D3754 F3745 D3747:F3747 A3741:A3742 D3762 F3762 B3743:B3761 D3748:D3751 D3743:D3746 C3764:C3766">
    <cfRule type="containsText" dxfId="512" priority="557" operator="containsText" text="izkjfEHkd f'k{kk foHkkx] jktLFkku">
      <formula>NOT(ISERROR(SEARCH("izkjfEHkd f'k{kk foHkkx] jktLFkku",A3741)))</formula>
    </cfRule>
  </conditionalFormatting>
  <conditionalFormatting sqref="F3799 D3797 D3800 D3796:G3796 A3785:A3786 A3806:A3807 E3787:G3787 E3802 D3806 F3806 C3826 B3812:B3814 C3813:G3813 C3821:G3823 B3787:B3805 D3790:D3795 D3787:D3788 B3808:C3811 B3816:B3824">
    <cfRule type="cellIs" dxfId="511" priority="556" stopIfTrue="1" operator="equal">
      <formula>0</formula>
    </cfRule>
  </conditionalFormatting>
  <conditionalFormatting sqref="F3799 A3806 D3797 D3800 D3796:G3796 A3785:A3786 E3787:G3787 E3802 D3806 F3806 B3787:B3805 D3790:D3795 D3787:D3788 C3808:C3810">
    <cfRule type="containsText" dxfId="510" priority="555" stopIfTrue="1" operator="containsText" text="iw.kkZad">
      <formula>NOT(ISERROR(SEARCH("iw.kkZad",A3785)))</formula>
    </cfRule>
  </conditionalFormatting>
  <conditionalFormatting sqref="F3789 F3796 F3799 F3791 C3826 C3823:G3823 D3790:D3796 D3788">
    <cfRule type="cellIs" dxfId="509" priority="553" stopIfTrue="1" operator="equal">
      <formula>1800</formula>
    </cfRule>
    <cfRule type="cellIs" dxfId="508" priority="554" stopIfTrue="1" operator="equal">
      <formula>200</formula>
    </cfRule>
  </conditionalFormatting>
  <conditionalFormatting sqref="F3799 B3811:C3811 D3797 D3796:G3796 B3808:B3810 A3807 C3826 B3812:B3814 C3813:G3813 C3821:G3823 B3816:B3824">
    <cfRule type="containsText" dxfId="507" priority="552" stopIfTrue="1" operator="containsText" text="dsoy jktdh; fo|ky;ksa esa iz;ksx gsrq fu%'kqYd">
      <formula>NOT(ISERROR(SEARCH("dsoy jktdh; fo|ky;ksa esa iz;ksx gsrq fu%'kqYd",A3796)))</formula>
    </cfRule>
  </conditionalFormatting>
  <conditionalFormatting sqref="B3811:C3811 B3808:B3810 A3807 C3826 B3812:B3814 C3813:G3813 C3821:G3823 B3816:B3824">
    <cfRule type="containsText" dxfId="506" priority="550" stopIfTrue="1" operator="containsText" text="f'k{kk foHkkx jktLFkku">
      <formula>NOT(ISERROR(SEARCH("f'k{kk foHkkx jktLFkku",A3807)))</formula>
    </cfRule>
    <cfRule type="containsText" dxfId="505" priority="551" stopIfTrue="1" operator="containsText" text="iw.kkZad">
      <formula>NOT(ISERROR(SEARCH("iw.kkZad",A3807)))</formula>
    </cfRule>
  </conditionalFormatting>
  <conditionalFormatting sqref="F3799 A3806 E3787:G3787 D3800 E3802 D3796:G3796 D3797:D3798 F3789 D3791:F3791 A3785:A3786 D3806 F3806 B3787:B3805 D3792:D3795 D3787:D3790 C3808:C3810">
    <cfRule type="containsText" dxfId="504" priority="549" operator="containsText" text="izkjfEHkd f'k{kk foHkkx] jktLFkku">
      <formula>NOT(ISERROR(SEARCH("izkjfEHkd f'k{kk foHkkx] jktLFkku",A3785)))</formula>
    </cfRule>
  </conditionalFormatting>
  <conditionalFormatting sqref="F3843 D3841 D3844 D3840:G3840 A3829:A3830 A3850:A3851 E3831:G3831 E3846 D3850 F3850 C3870 B3856:B3858 C3857:G3857 C3865:G3867 B3831:B3849 D3834:D3839 D3831:D3832 B3852:C3855 B3860:B3868">
    <cfRule type="cellIs" dxfId="503" priority="548" stopIfTrue="1" operator="equal">
      <formula>0</formula>
    </cfRule>
  </conditionalFormatting>
  <conditionalFormatting sqref="F3843 A3850 D3841 D3844 D3840:G3840 A3829:A3830 E3831:G3831 E3846 D3850 F3850 B3831:B3849 D3834:D3839 D3831:D3832 C3852:C3854">
    <cfRule type="containsText" dxfId="502" priority="547" stopIfTrue="1" operator="containsText" text="iw.kkZad">
      <formula>NOT(ISERROR(SEARCH("iw.kkZad",A3829)))</formula>
    </cfRule>
  </conditionalFormatting>
  <conditionalFormatting sqref="F3833 F3840 F3843 F3835 C3870 C3867:G3867 D3834:D3840 D3832">
    <cfRule type="cellIs" dxfId="501" priority="545" stopIfTrue="1" operator="equal">
      <formula>1800</formula>
    </cfRule>
    <cfRule type="cellIs" dxfId="500" priority="546" stopIfTrue="1" operator="equal">
      <formula>200</formula>
    </cfRule>
  </conditionalFormatting>
  <conditionalFormatting sqref="F3843 B3855:C3855 D3841 D3840:G3840 B3852:B3854 A3851 C3870 B3856:B3858 C3857:G3857 C3865:G3867 B3860:B3868">
    <cfRule type="containsText" dxfId="499" priority="544" stopIfTrue="1" operator="containsText" text="dsoy jktdh; fo|ky;ksa esa iz;ksx gsrq fu%'kqYd">
      <formula>NOT(ISERROR(SEARCH("dsoy jktdh; fo|ky;ksa esa iz;ksx gsrq fu%'kqYd",A3840)))</formula>
    </cfRule>
  </conditionalFormatting>
  <conditionalFormatting sqref="B3855:C3855 B3852:B3854 A3851 C3870 B3856:B3858 C3857:G3857 C3865:G3867 B3860:B3868">
    <cfRule type="containsText" dxfId="498" priority="542" stopIfTrue="1" operator="containsText" text="f'k{kk foHkkx jktLFkku">
      <formula>NOT(ISERROR(SEARCH("f'k{kk foHkkx jktLFkku",A3851)))</formula>
    </cfRule>
    <cfRule type="containsText" dxfId="497" priority="543" stopIfTrue="1" operator="containsText" text="iw.kkZad">
      <formula>NOT(ISERROR(SEARCH("iw.kkZad",A3851)))</formula>
    </cfRule>
  </conditionalFormatting>
  <conditionalFormatting sqref="F3843 A3850 E3831:G3831 D3844 E3846 D3840:G3840 D3841:D3842 F3833 D3835:F3835 A3829:A3830 D3850 F3850 B3831:B3849 D3836:D3839 D3831:D3834 C3852:C3854">
    <cfRule type="containsText" dxfId="496" priority="541" operator="containsText" text="izkjfEHkd f'k{kk foHkkx] jktLFkku">
      <formula>NOT(ISERROR(SEARCH("izkjfEHkd f'k{kk foHkkx] jktLFkku",A3829)))</formula>
    </cfRule>
  </conditionalFormatting>
  <conditionalFormatting sqref="F3887 D3885 D3888 D3884:G3884 A3873:A3874 A3894:A3895 E3875:G3875 E3890 D3894 F3894 C3914 B3900:B3902 C3901:G3901 C3909:G3911 B3875:B3893 D3878:D3883 D3875:D3876 B3896:C3899 B3904:B3912">
    <cfRule type="cellIs" dxfId="495" priority="540" stopIfTrue="1" operator="equal">
      <formula>0</formula>
    </cfRule>
  </conditionalFormatting>
  <conditionalFormatting sqref="F3887 A3894 D3885 D3888 D3884:G3884 A3873:A3874 E3875:G3875 E3890 D3894 F3894 B3875:B3893 D3878:D3883 D3875:D3876 C3896:C3898">
    <cfRule type="containsText" dxfId="494" priority="539" stopIfTrue="1" operator="containsText" text="iw.kkZad">
      <formula>NOT(ISERROR(SEARCH("iw.kkZad",A3873)))</formula>
    </cfRule>
  </conditionalFormatting>
  <conditionalFormatting sqref="F3877 F3884 F3887 F3879 C3914 C3911:G3911 D3878:D3884 D3876">
    <cfRule type="cellIs" dxfId="493" priority="537" stopIfTrue="1" operator="equal">
      <formula>1800</formula>
    </cfRule>
    <cfRule type="cellIs" dxfId="492" priority="538" stopIfTrue="1" operator="equal">
      <formula>200</formula>
    </cfRule>
  </conditionalFormatting>
  <conditionalFormatting sqref="F3887 B3899:C3899 D3885 D3884:G3884 B3896:B3898 A3895 C3914 B3900:B3902 C3901:G3901 C3909:G3911 B3904:B3912">
    <cfRule type="containsText" dxfId="491" priority="536" stopIfTrue="1" operator="containsText" text="dsoy jktdh; fo|ky;ksa esa iz;ksx gsrq fu%'kqYd">
      <formula>NOT(ISERROR(SEARCH("dsoy jktdh; fo|ky;ksa esa iz;ksx gsrq fu%'kqYd",A3884)))</formula>
    </cfRule>
  </conditionalFormatting>
  <conditionalFormatting sqref="B3899:C3899 B3896:B3898 A3895 C3914 B3900:B3902 C3901:G3901 C3909:G3911 B3904:B3912">
    <cfRule type="containsText" dxfId="490" priority="534" stopIfTrue="1" operator="containsText" text="f'k{kk foHkkx jktLFkku">
      <formula>NOT(ISERROR(SEARCH("f'k{kk foHkkx jktLFkku",A3895)))</formula>
    </cfRule>
    <cfRule type="containsText" dxfId="489" priority="535" stopIfTrue="1" operator="containsText" text="iw.kkZad">
      <formula>NOT(ISERROR(SEARCH("iw.kkZad",A3895)))</formula>
    </cfRule>
  </conditionalFormatting>
  <conditionalFormatting sqref="F3887 A3894 E3875:G3875 D3888 E3890 D3884:G3884 D3885:D3886 F3877 D3879:F3879 A3873:A3874 D3894 F3894 B3875:B3893 D3880:D3883 D3875:D3878 C3896:C3898">
    <cfRule type="containsText" dxfId="488" priority="533" operator="containsText" text="izkjfEHkd f'k{kk foHkkx] jktLFkku">
      <formula>NOT(ISERROR(SEARCH("izkjfEHkd f'k{kk foHkkx] jktLFkku",A3873)))</formula>
    </cfRule>
  </conditionalFormatting>
  <conditionalFormatting sqref="F3931 D3929 D3932 D3928:G3928 A3917:A3918 A3938:A3939 E3919:G3919 E3934 D3938 F3938 C3958 B3944:B3946 C3945:G3945 C3953:G3955 B3919:B3937 D3922:D3927 D3919:D3920 B3940:C3943 B3948:B3956">
    <cfRule type="cellIs" dxfId="487" priority="532" stopIfTrue="1" operator="equal">
      <formula>0</formula>
    </cfRule>
  </conditionalFormatting>
  <conditionalFormatting sqref="F3931 A3938 D3929 D3932 D3928:G3928 A3917:A3918 E3919:G3919 E3934 D3938 F3938 B3919:B3937 D3922:D3927 D3919:D3920 C3940:C3942">
    <cfRule type="containsText" dxfId="486" priority="531" stopIfTrue="1" operator="containsText" text="iw.kkZad">
      <formula>NOT(ISERROR(SEARCH("iw.kkZad",A3917)))</formula>
    </cfRule>
  </conditionalFormatting>
  <conditionalFormatting sqref="F3921 F3928 F3931 F3923 C3958 C3955:G3955 D3922:D3928 D3920">
    <cfRule type="cellIs" dxfId="485" priority="529" stopIfTrue="1" operator="equal">
      <formula>1800</formula>
    </cfRule>
    <cfRule type="cellIs" dxfId="484" priority="530" stopIfTrue="1" operator="equal">
      <formula>200</formula>
    </cfRule>
  </conditionalFormatting>
  <conditionalFormatting sqref="F3931 B3943:C3943 D3929 D3928:G3928 B3940:B3942 A3939 C3958 B3944:B3946 C3945:G3945 C3953:G3955 B3948:B3956">
    <cfRule type="containsText" dxfId="483" priority="528" stopIfTrue="1" operator="containsText" text="dsoy jktdh; fo|ky;ksa esa iz;ksx gsrq fu%'kqYd">
      <formula>NOT(ISERROR(SEARCH("dsoy jktdh; fo|ky;ksa esa iz;ksx gsrq fu%'kqYd",A3928)))</formula>
    </cfRule>
  </conditionalFormatting>
  <conditionalFormatting sqref="B3943:C3943 B3940:B3942 A3939 C3958 B3944:B3946 C3945:G3945 C3953:G3955 B3948:B3956">
    <cfRule type="containsText" dxfId="482" priority="526" stopIfTrue="1" operator="containsText" text="f'k{kk foHkkx jktLFkku">
      <formula>NOT(ISERROR(SEARCH("f'k{kk foHkkx jktLFkku",A3939)))</formula>
    </cfRule>
    <cfRule type="containsText" dxfId="481" priority="527" stopIfTrue="1" operator="containsText" text="iw.kkZad">
      <formula>NOT(ISERROR(SEARCH("iw.kkZad",A3939)))</formula>
    </cfRule>
  </conditionalFormatting>
  <conditionalFormatting sqref="F3931 A3938 E3919:G3919 D3932 E3934 D3928:G3928 D3929:D3930 F3921 D3923:F3923 A3917:A3918 D3938 F3938 B3919:B3937 D3924:D3927 D3919:D3922 C3940:C3942">
    <cfRule type="containsText" dxfId="480" priority="525" operator="containsText" text="izkjfEHkd f'k{kk foHkkx] jktLFkku">
      <formula>NOT(ISERROR(SEARCH("izkjfEHkd f'k{kk foHkkx] jktLFkku",A3917)))</formula>
    </cfRule>
  </conditionalFormatting>
  <conditionalFormatting sqref="F3975 D3973 D3976 D3972:G3972 A3961:A3962 A3982:A3983 E3963:G3963 E3978 D3982 F3982 C4002 B3988:B3990 C3989:G3989 C3997:G3999 B3963:B3981 D3966:D3971 D3963:D3964 B3984:C3987 B3992:B4000">
    <cfRule type="cellIs" dxfId="479" priority="524" stopIfTrue="1" operator="equal">
      <formula>0</formula>
    </cfRule>
  </conditionalFormatting>
  <conditionalFormatting sqref="F3975 A3982 D3973 D3976 D3972:G3972 A3961:A3962 E3963:G3963 E3978 D3982 F3982 B3963:B3981 D3966:D3971 D3963:D3964 C3984:C3986">
    <cfRule type="containsText" dxfId="478" priority="523" stopIfTrue="1" operator="containsText" text="iw.kkZad">
      <formula>NOT(ISERROR(SEARCH("iw.kkZad",A3961)))</formula>
    </cfRule>
  </conditionalFormatting>
  <conditionalFormatting sqref="F3965 F3972 F3975 F3967 C4002 C3999:G3999 D3966:D3972 D3964">
    <cfRule type="cellIs" dxfId="477" priority="521" stopIfTrue="1" operator="equal">
      <formula>1800</formula>
    </cfRule>
    <cfRule type="cellIs" dxfId="476" priority="522" stopIfTrue="1" operator="equal">
      <formula>200</formula>
    </cfRule>
  </conditionalFormatting>
  <conditionalFormatting sqref="F3975 B3987:C3987 D3973 D3972:G3972 B3984:B3986 A3983 C4002 B3988:B3990 C3989:G3989 C3997:G3999 B3992:B4000">
    <cfRule type="containsText" dxfId="475" priority="520" stopIfTrue="1" operator="containsText" text="dsoy jktdh; fo|ky;ksa esa iz;ksx gsrq fu%'kqYd">
      <formula>NOT(ISERROR(SEARCH("dsoy jktdh; fo|ky;ksa esa iz;ksx gsrq fu%'kqYd",A3972)))</formula>
    </cfRule>
  </conditionalFormatting>
  <conditionalFormatting sqref="B3987:C3987 B3984:B3986 A3983 C4002 B3988:B3990 C3989:G3989 C3997:G3999 B3992:B4000">
    <cfRule type="containsText" dxfId="474" priority="518" stopIfTrue="1" operator="containsText" text="f'k{kk foHkkx jktLFkku">
      <formula>NOT(ISERROR(SEARCH("f'k{kk foHkkx jktLFkku",A3983)))</formula>
    </cfRule>
    <cfRule type="containsText" dxfId="473" priority="519" stopIfTrue="1" operator="containsText" text="iw.kkZad">
      <formula>NOT(ISERROR(SEARCH("iw.kkZad",A3983)))</formula>
    </cfRule>
  </conditionalFormatting>
  <conditionalFormatting sqref="F3975 A3982 E3963:G3963 D3976 E3978 D3972:G3972 D3973:D3974 F3965 D3967:F3967 A3961:A3962 D3982 F3982 B3963:B3981 D3968:D3971 D3963:D3966 C3984:C3986">
    <cfRule type="containsText" dxfId="472" priority="517" operator="containsText" text="izkjfEHkd f'k{kk foHkkx] jktLFkku">
      <formula>NOT(ISERROR(SEARCH("izkjfEHkd f'k{kk foHkkx] jktLFkku",A3961)))</formula>
    </cfRule>
  </conditionalFormatting>
  <conditionalFormatting sqref="F4019 D4017 D4020 D4016:G4016 A4005:A4006 A4026:A4027 E4007:G4007 E4022 D4026 F4026 C4046 B4032:B4034 C4033:G4033 C4041:G4043 B4007:B4025 D4010:D4015 D4007:D4008 B4028:C4031 B4036:B4044">
    <cfRule type="cellIs" dxfId="471" priority="516" stopIfTrue="1" operator="equal">
      <formula>0</formula>
    </cfRule>
  </conditionalFormatting>
  <conditionalFormatting sqref="F4019 A4026 D4017 D4020 D4016:G4016 A4005:A4006 E4007:G4007 E4022 D4026 F4026 B4007:B4025 D4010:D4015 D4007:D4008 C4028:C4030">
    <cfRule type="containsText" dxfId="470" priority="515" stopIfTrue="1" operator="containsText" text="iw.kkZad">
      <formula>NOT(ISERROR(SEARCH("iw.kkZad",A4005)))</formula>
    </cfRule>
  </conditionalFormatting>
  <conditionalFormatting sqref="F4009 F4016 F4019 F4011 C4046 C4043:G4043 D4010:D4016 D4008">
    <cfRule type="cellIs" dxfId="469" priority="513" stopIfTrue="1" operator="equal">
      <formula>1800</formula>
    </cfRule>
    <cfRule type="cellIs" dxfId="468" priority="514" stopIfTrue="1" operator="equal">
      <formula>200</formula>
    </cfRule>
  </conditionalFormatting>
  <conditionalFormatting sqref="F4019 B4031:C4031 D4017 D4016:G4016 B4028:B4030 A4027 C4046 B4032:B4034 C4033:G4033 C4041:G4043 B4036:B4044">
    <cfRule type="containsText" dxfId="467" priority="512" stopIfTrue="1" operator="containsText" text="dsoy jktdh; fo|ky;ksa esa iz;ksx gsrq fu%'kqYd">
      <formula>NOT(ISERROR(SEARCH("dsoy jktdh; fo|ky;ksa esa iz;ksx gsrq fu%'kqYd",A4016)))</formula>
    </cfRule>
  </conditionalFormatting>
  <conditionalFormatting sqref="B4031:C4031 B4028:B4030 A4027 C4046 B4032:B4034 C4033:G4033 C4041:G4043 B4036:B4044">
    <cfRule type="containsText" dxfId="466" priority="510" stopIfTrue="1" operator="containsText" text="f'k{kk foHkkx jktLFkku">
      <formula>NOT(ISERROR(SEARCH("f'k{kk foHkkx jktLFkku",A4027)))</formula>
    </cfRule>
    <cfRule type="containsText" dxfId="465" priority="511" stopIfTrue="1" operator="containsText" text="iw.kkZad">
      <formula>NOT(ISERROR(SEARCH("iw.kkZad",A4027)))</formula>
    </cfRule>
  </conditionalFormatting>
  <conditionalFormatting sqref="F4019 A4026 E4007:G4007 D4020 E4022 D4016:G4016 D4017:D4018 F4009 D4011:F4011 A4005:A4006 D4026 F4026 B4007:B4025 D4012:D4015 D4007:D4010 C4028:C4030">
    <cfRule type="containsText" dxfId="464" priority="509" operator="containsText" text="izkjfEHkd f'k{kk foHkkx] jktLFkku">
      <formula>NOT(ISERROR(SEARCH("izkjfEHkd f'k{kk foHkkx] jktLFkku",A4005)))</formula>
    </cfRule>
  </conditionalFormatting>
  <conditionalFormatting sqref="F4063 D4061 D4064 D4060:G4060 A4049:A4050 A4070:A4071 E4051:G4051 E4066 D4070 F4070 C4090 B4076:B4078 C4077:G4077 C4085:G4087 B4051:B4069 D4054:D4059 D4051:D4052 B4072:C4075 B4080:B4088">
    <cfRule type="cellIs" dxfId="463" priority="508" stopIfTrue="1" operator="equal">
      <formula>0</formula>
    </cfRule>
  </conditionalFormatting>
  <conditionalFormatting sqref="F4063 A4070 D4061 D4064 D4060:G4060 A4049:A4050 E4051:G4051 E4066 D4070 F4070 B4051:B4069 D4054:D4059 D4051:D4052 C4072:C4074">
    <cfRule type="containsText" dxfId="462" priority="507" stopIfTrue="1" operator="containsText" text="iw.kkZad">
      <formula>NOT(ISERROR(SEARCH("iw.kkZad",A4049)))</formula>
    </cfRule>
  </conditionalFormatting>
  <conditionalFormatting sqref="F4053 F4060 F4063 F4055 C4090 C4087:G4087 D4054:D4060 D4052">
    <cfRule type="cellIs" dxfId="461" priority="505" stopIfTrue="1" operator="equal">
      <formula>1800</formula>
    </cfRule>
    <cfRule type="cellIs" dxfId="460" priority="506" stopIfTrue="1" operator="equal">
      <formula>200</formula>
    </cfRule>
  </conditionalFormatting>
  <conditionalFormatting sqref="F4063 B4075:C4075 D4061 D4060:G4060 B4072:B4074 A4071 C4090 B4076:B4078 C4077:G4077 C4085:G4087 B4080:B4088">
    <cfRule type="containsText" dxfId="459" priority="504" stopIfTrue="1" operator="containsText" text="dsoy jktdh; fo|ky;ksa esa iz;ksx gsrq fu%'kqYd">
      <formula>NOT(ISERROR(SEARCH("dsoy jktdh; fo|ky;ksa esa iz;ksx gsrq fu%'kqYd",A4060)))</formula>
    </cfRule>
  </conditionalFormatting>
  <conditionalFormatting sqref="B4075:C4075 B4072:B4074 A4071 C4090 B4076:B4078 C4077:G4077 C4085:G4087 B4080:B4088">
    <cfRule type="containsText" dxfId="458" priority="502" stopIfTrue="1" operator="containsText" text="f'k{kk foHkkx jktLFkku">
      <formula>NOT(ISERROR(SEARCH("f'k{kk foHkkx jktLFkku",A4071)))</formula>
    </cfRule>
    <cfRule type="containsText" dxfId="457" priority="503" stopIfTrue="1" operator="containsText" text="iw.kkZad">
      <formula>NOT(ISERROR(SEARCH("iw.kkZad",A4071)))</formula>
    </cfRule>
  </conditionalFormatting>
  <conditionalFormatting sqref="F4063 A4070 E4051:G4051 D4064 E4066 D4060:G4060 D4061:D4062 F4053 D4055:F4055 A4049:A4050 D4070 F4070 B4051:B4069 D4056:D4059 D4051:D4054 C4072:C4074">
    <cfRule type="containsText" dxfId="456" priority="501" operator="containsText" text="izkjfEHkd f'k{kk foHkkx] jktLFkku">
      <formula>NOT(ISERROR(SEARCH("izkjfEHkd f'k{kk foHkkx] jktLFkku",A4049)))</formula>
    </cfRule>
  </conditionalFormatting>
  <conditionalFormatting sqref="F4107 D4105 D4108 D4104:G4104 A4093:A4094 A4114:A4115 E4095:G4095 E4110 D4114 F4114 C4134 B4120:B4122 C4121:G4121 C4129:G4131 B4095:B4113 D4098:D4103 D4095:D4096 B4116:C4119 B4124:B4132">
    <cfRule type="cellIs" dxfId="455" priority="500" stopIfTrue="1" operator="equal">
      <formula>0</formula>
    </cfRule>
  </conditionalFormatting>
  <conditionalFormatting sqref="F4107 A4114 D4105 D4108 D4104:G4104 A4093:A4094 E4095:G4095 E4110 D4114 F4114 B4095:B4113 D4098:D4103 D4095:D4096 C4116:C4118">
    <cfRule type="containsText" dxfId="454" priority="499" stopIfTrue="1" operator="containsText" text="iw.kkZad">
      <formula>NOT(ISERROR(SEARCH("iw.kkZad",A4093)))</formula>
    </cfRule>
  </conditionalFormatting>
  <conditionalFormatting sqref="F4097 F4104 F4107 F4099 C4134 C4131:G4131 D4098:D4104 D4096">
    <cfRule type="cellIs" dxfId="453" priority="497" stopIfTrue="1" operator="equal">
      <formula>1800</formula>
    </cfRule>
    <cfRule type="cellIs" dxfId="452" priority="498" stopIfTrue="1" operator="equal">
      <formula>200</formula>
    </cfRule>
  </conditionalFormatting>
  <conditionalFormatting sqref="F4107 B4119:C4119 D4105 D4104:G4104 B4116:B4118 A4115 C4134 B4120:B4122 C4121:G4121 C4129:G4131 B4124:B4132">
    <cfRule type="containsText" dxfId="451" priority="496" stopIfTrue="1" operator="containsText" text="dsoy jktdh; fo|ky;ksa esa iz;ksx gsrq fu%'kqYd">
      <formula>NOT(ISERROR(SEARCH("dsoy jktdh; fo|ky;ksa esa iz;ksx gsrq fu%'kqYd",A4104)))</formula>
    </cfRule>
  </conditionalFormatting>
  <conditionalFormatting sqref="B4119:C4119 B4116:B4118 A4115 C4134 B4120:B4122 C4121:G4121 C4129:G4131 B4124:B4132">
    <cfRule type="containsText" dxfId="450" priority="494" stopIfTrue="1" operator="containsText" text="f'k{kk foHkkx jktLFkku">
      <formula>NOT(ISERROR(SEARCH("f'k{kk foHkkx jktLFkku",A4115)))</formula>
    </cfRule>
    <cfRule type="containsText" dxfId="449" priority="495" stopIfTrue="1" operator="containsText" text="iw.kkZad">
      <formula>NOT(ISERROR(SEARCH("iw.kkZad",A4115)))</formula>
    </cfRule>
  </conditionalFormatting>
  <conditionalFormatting sqref="F4107 A4114 E4095:G4095 D4108 E4110 D4104:G4104 D4105:D4106 F4097 D4099:F4099 A4093:A4094 D4114 F4114 B4095:B4113 D4100:D4103 D4095:D4098 C4116:C4118">
    <cfRule type="containsText" dxfId="448" priority="493" operator="containsText" text="izkjfEHkd f'k{kk foHkkx] jktLFkku">
      <formula>NOT(ISERROR(SEARCH("izkjfEHkd f'k{kk foHkkx] jktLFkku",A4093)))</formula>
    </cfRule>
  </conditionalFormatting>
  <conditionalFormatting sqref="F4151 D4149 D4152 D4148:G4148 A4137:A4138 A4158:A4159 E4139:G4139 E4154 D4158 F4158 C4178 B4164:B4166 C4165:G4165 C4173:G4175 B4139:B4157 D4142:D4147 D4139:D4140 B4160:C4163 B4168:B4176">
    <cfRule type="cellIs" dxfId="447" priority="492" stopIfTrue="1" operator="equal">
      <formula>0</formula>
    </cfRule>
  </conditionalFormatting>
  <conditionalFormatting sqref="F4151 A4158 D4149 D4152 D4148:G4148 A4137:A4138 E4139:G4139 E4154 D4158 F4158 B4139:B4157 D4142:D4147 D4139:D4140 C4160:C4162">
    <cfRule type="containsText" dxfId="446" priority="491" stopIfTrue="1" operator="containsText" text="iw.kkZad">
      <formula>NOT(ISERROR(SEARCH("iw.kkZad",A4137)))</formula>
    </cfRule>
  </conditionalFormatting>
  <conditionalFormatting sqref="F4141 F4148 F4151 F4143 C4178 C4175:G4175 D4142:D4148 D4140">
    <cfRule type="cellIs" dxfId="445" priority="489" stopIfTrue="1" operator="equal">
      <formula>1800</formula>
    </cfRule>
    <cfRule type="cellIs" dxfId="444" priority="490" stopIfTrue="1" operator="equal">
      <formula>200</formula>
    </cfRule>
  </conditionalFormatting>
  <conditionalFormatting sqref="F4151 B4163:C4163 D4149 D4148:G4148 B4160:B4162 A4159 C4178 B4164:B4166 C4165:G4165 C4173:G4175 B4168:B4176">
    <cfRule type="containsText" dxfId="443" priority="488" stopIfTrue="1" operator="containsText" text="dsoy jktdh; fo|ky;ksa esa iz;ksx gsrq fu%'kqYd">
      <formula>NOT(ISERROR(SEARCH("dsoy jktdh; fo|ky;ksa esa iz;ksx gsrq fu%'kqYd",A4148)))</formula>
    </cfRule>
  </conditionalFormatting>
  <conditionalFormatting sqref="B4163:C4163 B4160:B4162 A4159 C4178 B4164:B4166 C4165:G4165 C4173:G4175 B4168:B4176">
    <cfRule type="containsText" dxfId="442" priority="486" stopIfTrue="1" operator="containsText" text="f'k{kk foHkkx jktLFkku">
      <formula>NOT(ISERROR(SEARCH("f'k{kk foHkkx jktLFkku",A4159)))</formula>
    </cfRule>
    <cfRule type="containsText" dxfId="441" priority="487" stopIfTrue="1" operator="containsText" text="iw.kkZad">
      <formula>NOT(ISERROR(SEARCH("iw.kkZad",A4159)))</formula>
    </cfRule>
  </conditionalFormatting>
  <conditionalFormatting sqref="F4151 A4158 E4139:G4139 D4152 E4154 D4148:G4148 D4149:D4150 F4141 D4143:F4143 A4137:A4138 D4158 F4158 B4139:B4157 D4144:D4147 D4139:D4142 C4160:C4162">
    <cfRule type="containsText" dxfId="440" priority="485" operator="containsText" text="izkjfEHkd f'k{kk foHkkx] jktLFkku">
      <formula>NOT(ISERROR(SEARCH("izkjfEHkd f'k{kk foHkkx] jktLFkku",A4137)))</formula>
    </cfRule>
  </conditionalFormatting>
  <conditionalFormatting sqref="F4195 D4193 D4196 D4192:G4192 A4181:A4182 A4202:A4203 E4183:G4183 E4198 D4202 F4202 C4222 B4208:B4210 C4209:G4209 C4217:G4219 B4183:B4201 D4186:D4191 D4183:D4184 B4204:C4207 B4212:B4220">
    <cfRule type="cellIs" dxfId="439" priority="484" stopIfTrue="1" operator="equal">
      <formula>0</formula>
    </cfRule>
  </conditionalFormatting>
  <conditionalFormatting sqref="F4195 A4202 D4193 D4196 D4192:G4192 A4181:A4182 E4183:G4183 E4198 D4202 F4202 B4183:B4201 D4186:D4191 D4183:D4184 C4204:C4206">
    <cfRule type="containsText" dxfId="438" priority="483" stopIfTrue="1" operator="containsText" text="iw.kkZad">
      <formula>NOT(ISERROR(SEARCH("iw.kkZad",A4181)))</formula>
    </cfRule>
  </conditionalFormatting>
  <conditionalFormatting sqref="F4185 F4192 F4195 F4187 C4222 C4219:G4219 D4186:D4192 D4184">
    <cfRule type="cellIs" dxfId="437" priority="481" stopIfTrue="1" operator="equal">
      <formula>1800</formula>
    </cfRule>
    <cfRule type="cellIs" dxfId="436" priority="482" stopIfTrue="1" operator="equal">
      <formula>200</formula>
    </cfRule>
  </conditionalFormatting>
  <conditionalFormatting sqref="F4195 B4207:C4207 D4193 D4192:G4192 B4204:B4206 A4203 C4222 B4208:B4210 C4209:G4209 C4217:G4219 B4212:B4220">
    <cfRule type="containsText" dxfId="435" priority="480" stopIfTrue="1" operator="containsText" text="dsoy jktdh; fo|ky;ksa esa iz;ksx gsrq fu%'kqYd">
      <formula>NOT(ISERROR(SEARCH("dsoy jktdh; fo|ky;ksa esa iz;ksx gsrq fu%'kqYd",A4192)))</formula>
    </cfRule>
  </conditionalFormatting>
  <conditionalFormatting sqref="B4207:C4207 B4204:B4206 A4203 C4222 B4208:B4210 C4209:G4209 C4217:G4219 B4212:B4220">
    <cfRule type="containsText" dxfId="434" priority="478" stopIfTrue="1" operator="containsText" text="f'k{kk foHkkx jktLFkku">
      <formula>NOT(ISERROR(SEARCH("f'k{kk foHkkx jktLFkku",A4203)))</formula>
    </cfRule>
    <cfRule type="containsText" dxfId="433" priority="479" stopIfTrue="1" operator="containsText" text="iw.kkZad">
      <formula>NOT(ISERROR(SEARCH("iw.kkZad",A4203)))</formula>
    </cfRule>
  </conditionalFormatting>
  <conditionalFormatting sqref="F4195 A4202 E4183:G4183 D4196 E4198 D4192:G4192 D4193:D4194 F4185 D4187:F4187 A4181:A4182 D4202 F4202 B4183:B4201 D4188:D4191 D4183:D4186 C4204:C4206">
    <cfRule type="containsText" dxfId="432" priority="477" operator="containsText" text="izkjfEHkd f'k{kk foHkkx] jktLFkku">
      <formula>NOT(ISERROR(SEARCH("izkjfEHkd f'k{kk foHkkx] jktLFkku",A4181)))</formula>
    </cfRule>
  </conditionalFormatting>
  <conditionalFormatting sqref="F4239 D4237 D4240 D4236:G4236 A4225:A4226 A4246:A4247 E4227:G4227 E4242 D4246 F4246 C4266 B4252:B4254 C4253:G4253 C4261:G4263 B4227:B4245 D4230:D4235 D4227:D4228 B4248:C4251 B4256:B4264">
    <cfRule type="cellIs" dxfId="431" priority="476" stopIfTrue="1" operator="equal">
      <formula>0</formula>
    </cfRule>
  </conditionalFormatting>
  <conditionalFormatting sqref="F4239 A4246 D4237 D4240 D4236:G4236 A4225:A4226 E4227:G4227 E4242 D4246 F4246 B4227:B4245 D4230:D4235 D4227:D4228 C4248:C4250">
    <cfRule type="containsText" dxfId="430" priority="475" stopIfTrue="1" operator="containsText" text="iw.kkZad">
      <formula>NOT(ISERROR(SEARCH("iw.kkZad",A4225)))</formula>
    </cfRule>
  </conditionalFormatting>
  <conditionalFormatting sqref="F4229 F4236 F4239 F4231 C4266 C4263:G4263 D4230:D4236 D4228">
    <cfRule type="cellIs" dxfId="429" priority="473" stopIfTrue="1" operator="equal">
      <formula>1800</formula>
    </cfRule>
    <cfRule type="cellIs" dxfId="428" priority="474" stopIfTrue="1" operator="equal">
      <formula>200</formula>
    </cfRule>
  </conditionalFormatting>
  <conditionalFormatting sqref="F4239 B4251:C4251 D4237 D4236:G4236 B4248:B4250 A4247 C4266 B4252:B4254 C4253:G4253 C4261:G4263 B4256:B4264">
    <cfRule type="containsText" dxfId="427" priority="472" stopIfTrue="1" operator="containsText" text="dsoy jktdh; fo|ky;ksa esa iz;ksx gsrq fu%'kqYd">
      <formula>NOT(ISERROR(SEARCH("dsoy jktdh; fo|ky;ksa esa iz;ksx gsrq fu%'kqYd",A4236)))</formula>
    </cfRule>
  </conditionalFormatting>
  <conditionalFormatting sqref="B4251:C4251 B4248:B4250 A4247 C4266 B4252:B4254 C4253:G4253 C4261:G4263 B4256:B4264">
    <cfRule type="containsText" dxfId="426" priority="470" stopIfTrue="1" operator="containsText" text="f'k{kk foHkkx jktLFkku">
      <formula>NOT(ISERROR(SEARCH("f'k{kk foHkkx jktLFkku",A4247)))</formula>
    </cfRule>
    <cfRule type="containsText" dxfId="425" priority="471" stopIfTrue="1" operator="containsText" text="iw.kkZad">
      <formula>NOT(ISERROR(SEARCH("iw.kkZad",A4247)))</formula>
    </cfRule>
  </conditionalFormatting>
  <conditionalFormatting sqref="F4239 A4246 E4227:G4227 D4240 E4242 D4236:G4236 D4237:D4238 F4229 D4231:F4231 A4225:A4226 D4246 F4246 B4227:B4245 D4232:D4235 D4227:D4230 C4248:C4250">
    <cfRule type="containsText" dxfId="424" priority="469" operator="containsText" text="izkjfEHkd f'k{kk foHkkx] jktLFkku">
      <formula>NOT(ISERROR(SEARCH("izkjfEHkd f'k{kk foHkkx] jktLFkku",A4225)))</formula>
    </cfRule>
  </conditionalFormatting>
  <conditionalFormatting sqref="F4283 D4281 D4284 D4280:G4280 A4269:A4270 A4290:A4291 E4271:G4271 E4286 D4290 F4290 C4310 B4296:B4298 C4297:G4297 C4305:G4307 B4271:B4289 D4274:D4279 D4271:D4272 B4292:C4295 B4300:B4308">
    <cfRule type="cellIs" dxfId="423" priority="468" stopIfTrue="1" operator="equal">
      <formula>0</formula>
    </cfRule>
  </conditionalFormatting>
  <conditionalFormatting sqref="F4283 A4290 D4281 D4284 D4280:G4280 A4269:A4270 E4271:G4271 E4286 D4290 F4290 B4271:B4289 D4274:D4279 D4271:D4272 C4292:C4294">
    <cfRule type="containsText" dxfId="422" priority="467" stopIfTrue="1" operator="containsText" text="iw.kkZad">
      <formula>NOT(ISERROR(SEARCH("iw.kkZad",A4269)))</formula>
    </cfRule>
  </conditionalFormatting>
  <conditionalFormatting sqref="F4273 F4280 F4283 F4275 C4310 C4307:G4307 D4274:D4280 D4272">
    <cfRule type="cellIs" dxfId="421" priority="465" stopIfTrue="1" operator="equal">
      <formula>1800</formula>
    </cfRule>
    <cfRule type="cellIs" dxfId="420" priority="466" stopIfTrue="1" operator="equal">
      <formula>200</formula>
    </cfRule>
  </conditionalFormatting>
  <conditionalFormatting sqref="F4283 B4295:C4295 D4281 D4280:G4280 B4292:B4294 A4291 C4310 B4296:B4298 C4297:G4297 C4305:G4307 B4300:B4308">
    <cfRule type="containsText" dxfId="419" priority="464" stopIfTrue="1" operator="containsText" text="dsoy jktdh; fo|ky;ksa esa iz;ksx gsrq fu%'kqYd">
      <formula>NOT(ISERROR(SEARCH("dsoy jktdh; fo|ky;ksa esa iz;ksx gsrq fu%'kqYd",A4280)))</formula>
    </cfRule>
  </conditionalFormatting>
  <conditionalFormatting sqref="B4295:C4295 B4292:B4294 A4291 C4310 B4296:B4298 C4297:G4297 C4305:G4307 B4300:B4308">
    <cfRule type="containsText" dxfId="418" priority="462" stopIfTrue="1" operator="containsText" text="f'k{kk foHkkx jktLFkku">
      <formula>NOT(ISERROR(SEARCH("f'k{kk foHkkx jktLFkku",A4291)))</formula>
    </cfRule>
    <cfRule type="containsText" dxfId="417" priority="463" stopIfTrue="1" operator="containsText" text="iw.kkZad">
      <formula>NOT(ISERROR(SEARCH("iw.kkZad",A4291)))</formula>
    </cfRule>
  </conditionalFormatting>
  <conditionalFormatting sqref="F4283 A4290 E4271:G4271 D4284 E4286 D4280:G4280 D4281:D4282 F4273 D4275:F4275 A4269:A4270 D4290 F4290 B4271:B4289 D4276:D4279 D4271:D4274 C4292:C4294">
    <cfRule type="containsText" dxfId="416" priority="461" operator="containsText" text="izkjfEHkd f'k{kk foHkkx] jktLFkku">
      <formula>NOT(ISERROR(SEARCH("izkjfEHkd f'k{kk foHkkx] jktLFkku",A4269)))</formula>
    </cfRule>
  </conditionalFormatting>
  <conditionalFormatting sqref="F4327 D4325 D4328 D4324:G4324 A4313:A4314 A4334:A4335 E4315:G4315 E4330 D4334 F4334 C4354 B4340:B4342 C4341:G4341 C4349:G4351 B4315:B4333 D4318:D4323 D4315:D4316 B4336:C4339 B4344:B4352">
    <cfRule type="cellIs" dxfId="415" priority="460" stopIfTrue="1" operator="equal">
      <formula>0</formula>
    </cfRule>
  </conditionalFormatting>
  <conditionalFormatting sqref="F4327 A4334 D4325 D4328 D4324:G4324 A4313:A4314 E4315:G4315 E4330 D4334 F4334 B4315:B4333 D4318:D4323 D4315:D4316 C4336:C4338">
    <cfRule type="containsText" dxfId="414" priority="459" stopIfTrue="1" operator="containsText" text="iw.kkZad">
      <formula>NOT(ISERROR(SEARCH("iw.kkZad",A4313)))</formula>
    </cfRule>
  </conditionalFormatting>
  <conditionalFormatting sqref="F4317 F4324 F4327 F4319 C4354 C4351:G4351 D4318:D4324 D4316">
    <cfRule type="cellIs" dxfId="413" priority="457" stopIfTrue="1" operator="equal">
      <formula>1800</formula>
    </cfRule>
    <cfRule type="cellIs" dxfId="412" priority="458" stopIfTrue="1" operator="equal">
      <formula>200</formula>
    </cfRule>
  </conditionalFormatting>
  <conditionalFormatting sqref="F4327 B4339:C4339 D4325 D4324:G4324 B4336:B4338 A4335 C4354 B4340:B4342 C4341:G4341 C4349:G4351 B4344:B4352">
    <cfRule type="containsText" dxfId="411" priority="456" stopIfTrue="1" operator="containsText" text="dsoy jktdh; fo|ky;ksa esa iz;ksx gsrq fu%'kqYd">
      <formula>NOT(ISERROR(SEARCH("dsoy jktdh; fo|ky;ksa esa iz;ksx gsrq fu%'kqYd",A4324)))</formula>
    </cfRule>
  </conditionalFormatting>
  <conditionalFormatting sqref="B4339:C4339 B4336:B4338 A4335 C4354 B4340:B4342 C4341:G4341 C4349:G4351 B4344:B4352">
    <cfRule type="containsText" dxfId="410" priority="454" stopIfTrue="1" operator="containsText" text="f'k{kk foHkkx jktLFkku">
      <formula>NOT(ISERROR(SEARCH("f'k{kk foHkkx jktLFkku",A4335)))</formula>
    </cfRule>
    <cfRule type="containsText" dxfId="409" priority="455" stopIfTrue="1" operator="containsText" text="iw.kkZad">
      <formula>NOT(ISERROR(SEARCH("iw.kkZad",A4335)))</formula>
    </cfRule>
  </conditionalFormatting>
  <conditionalFormatting sqref="F4327 A4334 E4315:G4315 D4328 E4330 D4324:G4324 D4325:D4326 F4317 D4319:F4319 A4313:A4314 D4334 F4334 B4315:B4333 D4320:D4323 D4315:D4318 C4336:C4338">
    <cfRule type="containsText" dxfId="408" priority="453" operator="containsText" text="izkjfEHkd f'k{kk foHkkx] jktLFkku">
      <formula>NOT(ISERROR(SEARCH("izkjfEHkd f'k{kk foHkkx] jktLFkku",A4313)))</formula>
    </cfRule>
  </conditionalFormatting>
  <conditionalFormatting sqref="F4371 D4369 D4372 D4368:G4368 A4357:A4358 A4378:A4379 E4359:G4359 E4374 D4378 F4378 C4398 B4384:B4386 C4385:G4385 C4393:G4395 B4359:B4377 D4362:D4367 D4359:D4360 B4380:C4383 B4388:B4396">
    <cfRule type="cellIs" dxfId="407" priority="452" stopIfTrue="1" operator="equal">
      <formula>0</formula>
    </cfRule>
  </conditionalFormatting>
  <conditionalFormatting sqref="F4371 A4378 D4369 D4372 D4368:G4368 A4357:A4358 E4359:G4359 E4374 D4378 F4378 B4359:B4377 D4362:D4367 D4359:D4360 C4380:C4382">
    <cfRule type="containsText" dxfId="406" priority="451" stopIfTrue="1" operator="containsText" text="iw.kkZad">
      <formula>NOT(ISERROR(SEARCH("iw.kkZad",A4357)))</formula>
    </cfRule>
  </conditionalFormatting>
  <conditionalFormatting sqref="F4361 F4368 F4371 F4363 C4398 C4395:G4395 D4362:D4368 D4360">
    <cfRule type="cellIs" dxfId="405" priority="449" stopIfTrue="1" operator="equal">
      <formula>1800</formula>
    </cfRule>
    <cfRule type="cellIs" dxfId="404" priority="450" stopIfTrue="1" operator="equal">
      <formula>200</formula>
    </cfRule>
  </conditionalFormatting>
  <conditionalFormatting sqref="F4371 B4383:C4383 D4369 D4368:G4368 B4380:B4382 A4379 C4398 B4384:B4386 C4385:G4385 C4393:G4395 B4388:B4396">
    <cfRule type="containsText" dxfId="403" priority="448" stopIfTrue="1" operator="containsText" text="dsoy jktdh; fo|ky;ksa esa iz;ksx gsrq fu%'kqYd">
      <formula>NOT(ISERROR(SEARCH("dsoy jktdh; fo|ky;ksa esa iz;ksx gsrq fu%'kqYd",A4368)))</formula>
    </cfRule>
  </conditionalFormatting>
  <conditionalFormatting sqref="B4383:C4383 B4380:B4382 A4379 C4398 B4384:B4386 C4385:G4385 C4393:G4395 B4388:B4396">
    <cfRule type="containsText" dxfId="402" priority="446" stopIfTrue="1" operator="containsText" text="f'k{kk foHkkx jktLFkku">
      <formula>NOT(ISERROR(SEARCH("f'k{kk foHkkx jktLFkku",A4379)))</formula>
    </cfRule>
    <cfRule type="containsText" dxfId="401" priority="447" stopIfTrue="1" operator="containsText" text="iw.kkZad">
      <formula>NOT(ISERROR(SEARCH("iw.kkZad",A4379)))</formula>
    </cfRule>
  </conditionalFormatting>
  <conditionalFormatting sqref="F4371 A4378 E4359:G4359 D4372 E4374 D4368:G4368 D4369:D4370 F4361 D4363:F4363 A4357:A4358 D4378 F4378 B4359:B4377 D4364:D4367 D4359:D4362 C4380:C4382">
    <cfRule type="containsText" dxfId="400" priority="445" operator="containsText" text="izkjfEHkd f'k{kk foHkkx] jktLFkku">
      <formula>NOT(ISERROR(SEARCH("izkjfEHkd f'k{kk foHkkx] jktLFkku",A4357)))</formula>
    </cfRule>
  </conditionalFormatting>
  <conditionalFormatting sqref="B31">
    <cfRule type="cellIs" dxfId="399" priority="444" stopIfTrue="1" operator="equal">
      <formula>0</formula>
    </cfRule>
  </conditionalFormatting>
  <conditionalFormatting sqref="B31">
    <cfRule type="containsText" dxfId="398" priority="443" stopIfTrue="1" operator="containsText" text="dsoy jktdh; fo|ky;ksa esa iz;ksx gsrq fu%'kqYd">
      <formula>NOT(ISERROR(SEARCH("dsoy jktdh; fo|ky;ksa esa iz;ksx gsrq fu%'kqYd",B31)))</formula>
    </cfRule>
  </conditionalFormatting>
  <conditionalFormatting sqref="B31">
    <cfRule type="containsText" dxfId="397" priority="441" stopIfTrue="1" operator="containsText" text="f'k{kk foHkkx jktLFkku">
      <formula>NOT(ISERROR(SEARCH("f'k{kk foHkkx jktLFkku",B31)))</formula>
    </cfRule>
    <cfRule type="containsText" dxfId="396" priority="442" stopIfTrue="1" operator="containsText" text="iw.kkZad">
      <formula>NOT(ISERROR(SEARCH("iw.kkZad",B31)))</formula>
    </cfRule>
  </conditionalFormatting>
  <conditionalFormatting sqref="B119">
    <cfRule type="cellIs" dxfId="395" priority="440" stopIfTrue="1" operator="equal">
      <formula>0</formula>
    </cfRule>
  </conditionalFormatting>
  <conditionalFormatting sqref="B119">
    <cfRule type="containsText" dxfId="394" priority="439" stopIfTrue="1" operator="containsText" text="dsoy jktdh; fo|ky;ksa esa iz;ksx gsrq fu%'kqYd">
      <formula>NOT(ISERROR(SEARCH("dsoy jktdh; fo|ky;ksa esa iz;ksx gsrq fu%'kqYd",B119)))</formula>
    </cfRule>
  </conditionalFormatting>
  <conditionalFormatting sqref="B119">
    <cfRule type="containsText" dxfId="393" priority="437" stopIfTrue="1" operator="containsText" text="f'k{kk foHkkx jktLFkku">
      <formula>NOT(ISERROR(SEARCH("f'k{kk foHkkx jktLFkku",B119)))</formula>
    </cfRule>
    <cfRule type="containsText" dxfId="392" priority="438" stopIfTrue="1" operator="containsText" text="iw.kkZad">
      <formula>NOT(ISERROR(SEARCH("iw.kkZad",B119)))</formula>
    </cfRule>
  </conditionalFormatting>
  <conditionalFormatting sqref="B207">
    <cfRule type="cellIs" dxfId="391" priority="436" stopIfTrue="1" operator="equal">
      <formula>0</formula>
    </cfRule>
  </conditionalFormatting>
  <conditionalFormatting sqref="B207">
    <cfRule type="containsText" dxfId="390" priority="435" stopIfTrue="1" operator="containsText" text="dsoy jktdh; fo|ky;ksa esa iz;ksx gsrq fu%'kqYd">
      <formula>NOT(ISERROR(SEARCH("dsoy jktdh; fo|ky;ksa esa iz;ksx gsrq fu%'kqYd",B207)))</formula>
    </cfRule>
  </conditionalFormatting>
  <conditionalFormatting sqref="B207">
    <cfRule type="containsText" dxfId="389" priority="433" stopIfTrue="1" operator="containsText" text="f'k{kk foHkkx jktLFkku">
      <formula>NOT(ISERROR(SEARCH("f'k{kk foHkkx jktLFkku",B207)))</formula>
    </cfRule>
    <cfRule type="containsText" dxfId="388" priority="434" stopIfTrue="1" operator="containsText" text="iw.kkZad">
      <formula>NOT(ISERROR(SEARCH("iw.kkZad",B207)))</formula>
    </cfRule>
  </conditionalFormatting>
  <conditionalFormatting sqref="B295">
    <cfRule type="cellIs" dxfId="387" priority="432" stopIfTrue="1" operator="equal">
      <formula>0</formula>
    </cfRule>
  </conditionalFormatting>
  <conditionalFormatting sqref="B295">
    <cfRule type="containsText" dxfId="386" priority="431" stopIfTrue="1" operator="containsText" text="dsoy jktdh; fo|ky;ksa esa iz;ksx gsrq fu%'kqYd">
      <formula>NOT(ISERROR(SEARCH("dsoy jktdh; fo|ky;ksa esa iz;ksx gsrq fu%'kqYd",B295)))</formula>
    </cfRule>
  </conditionalFormatting>
  <conditionalFormatting sqref="B295">
    <cfRule type="containsText" dxfId="385" priority="429" stopIfTrue="1" operator="containsText" text="f'k{kk foHkkx jktLFkku">
      <formula>NOT(ISERROR(SEARCH("f'k{kk foHkkx jktLFkku",B295)))</formula>
    </cfRule>
    <cfRule type="containsText" dxfId="384" priority="430" stopIfTrue="1" operator="containsText" text="iw.kkZad">
      <formula>NOT(ISERROR(SEARCH("iw.kkZad",B295)))</formula>
    </cfRule>
  </conditionalFormatting>
  <conditionalFormatting sqref="B339">
    <cfRule type="cellIs" dxfId="383" priority="428" stopIfTrue="1" operator="equal">
      <formula>0</formula>
    </cfRule>
  </conditionalFormatting>
  <conditionalFormatting sqref="B339">
    <cfRule type="containsText" dxfId="382" priority="427" stopIfTrue="1" operator="containsText" text="dsoy jktdh; fo|ky;ksa esa iz;ksx gsrq fu%'kqYd">
      <formula>NOT(ISERROR(SEARCH("dsoy jktdh; fo|ky;ksa esa iz;ksx gsrq fu%'kqYd",B339)))</formula>
    </cfRule>
  </conditionalFormatting>
  <conditionalFormatting sqref="B339">
    <cfRule type="containsText" dxfId="381" priority="425" stopIfTrue="1" operator="containsText" text="f'k{kk foHkkx jktLFkku">
      <formula>NOT(ISERROR(SEARCH("f'k{kk foHkkx jktLFkku",B339)))</formula>
    </cfRule>
    <cfRule type="containsText" dxfId="380" priority="426" stopIfTrue="1" operator="containsText" text="iw.kkZad">
      <formula>NOT(ISERROR(SEARCH("iw.kkZad",B339)))</formula>
    </cfRule>
  </conditionalFormatting>
  <conditionalFormatting sqref="B383">
    <cfRule type="cellIs" dxfId="379" priority="424" stopIfTrue="1" operator="equal">
      <formula>0</formula>
    </cfRule>
  </conditionalFormatting>
  <conditionalFormatting sqref="B383">
    <cfRule type="containsText" dxfId="378" priority="423" stopIfTrue="1" operator="containsText" text="dsoy jktdh; fo|ky;ksa esa iz;ksx gsrq fu%'kqYd">
      <formula>NOT(ISERROR(SEARCH("dsoy jktdh; fo|ky;ksa esa iz;ksx gsrq fu%'kqYd",B383)))</formula>
    </cfRule>
  </conditionalFormatting>
  <conditionalFormatting sqref="B383">
    <cfRule type="containsText" dxfId="377" priority="421" stopIfTrue="1" operator="containsText" text="f'k{kk foHkkx jktLFkku">
      <formula>NOT(ISERROR(SEARCH("f'k{kk foHkkx jktLFkku",B383)))</formula>
    </cfRule>
    <cfRule type="containsText" dxfId="376" priority="422" stopIfTrue="1" operator="containsText" text="iw.kkZad">
      <formula>NOT(ISERROR(SEARCH("iw.kkZad",B383)))</formula>
    </cfRule>
  </conditionalFormatting>
  <conditionalFormatting sqref="B427">
    <cfRule type="cellIs" dxfId="375" priority="420" stopIfTrue="1" operator="equal">
      <formula>0</formula>
    </cfRule>
  </conditionalFormatting>
  <conditionalFormatting sqref="B427">
    <cfRule type="containsText" dxfId="374" priority="419" stopIfTrue="1" operator="containsText" text="dsoy jktdh; fo|ky;ksa esa iz;ksx gsrq fu%'kqYd">
      <formula>NOT(ISERROR(SEARCH("dsoy jktdh; fo|ky;ksa esa iz;ksx gsrq fu%'kqYd",B427)))</formula>
    </cfRule>
  </conditionalFormatting>
  <conditionalFormatting sqref="B427">
    <cfRule type="containsText" dxfId="373" priority="417" stopIfTrue="1" operator="containsText" text="f'k{kk foHkkx jktLFkku">
      <formula>NOT(ISERROR(SEARCH("f'k{kk foHkkx jktLFkku",B427)))</formula>
    </cfRule>
    <cfRule type="containsText" dxfId="372" priority="418" stopIfTrue="1" operator="containsText" text="iw.kkZad">
      <formula>NOT(ISERROR(SEARCH("iw.kkZad",B427)))</formula>
    </cfRule>
  </conditionalFormatting>
  <conditionalFormatting sqref="B471">
    <cfRule type="cellIs" dxfId="371" priority="416" stopIfTrue="1" operator="equal">
      <formula>0</formula>
    </cfRule>
  </conditionalFormatting>
  <conditionalFormatting sqref="B471">
    <cfRule type="containsText" dxfId="370" priority="415" stopIfTrue="1" operator="containsText" text="dsoy jktdh; fo|ky;ksa esa iz;ksx gsrq fu%'kqYd">
      <formula>NOT(ISERROR(SEARCH("dsoy jktdh; fo|ky;ksa esa iz;ksx gsrq fu%'kqYd",B471)))</formula>
    </cfRule>
  </conditionalFormatting>
  <conditionalFormatting sqref="B471">
    <cfRule type="containsText" dxfId="369" priority="413" stopIfTrue="1" operator="containsText" text="f'k{kk foHkkx jktLFkku">
      <formula>NOT(ISERROR(SEARCH("f'k{kk foHkkx jktLFkku",B471)))</formula>
    </cfRule>
    <cfRule type="containsText" dxfId="368" priority="414" stopIfTrue="1" operator="containsText" text="iw.kkZad">
      <formula>NOT(ISERROR(SEARCH("iw.kkZad",B471)))</formula>
    </cfRule>
  </conditionalFormatting>
  <conditionalFormatting sqref="B515">
    <cfRule type="cellIs" dxfId="367" priority="412" stopIfTrue="1" operator="equal">
      <formula>0</formula>
    </cfRule>
  </conditionalFormatting>
  <conditionalFormatting sqref="B515">
    <cfRule type="containsText" dxfId="366" priority="411" stopIfTrue="1" operator="containsText" text="dsoy jktdh; fo|ky;ksa esa iz;ksx gsrq fu%'kqYd">
      <formula>NOT(ISERROR(SEARCH("dsoy jktdh; fo|ky;ksa esa iz;ksx gsrq fu%'kqYd",B515)))</formula>
    </cfRule>
  </conditionalFormatting>
  <conditionalFormatting sqref="B515">
    <cfRule type="containsText" dxfId="365" priority="409" stopIfTrue="1" operator="containsText" text="f'k{kk foHkkx jktLFkku">
      <formula>NOT(ISERROR(SEARCH("f'k{kk foHkkx jktLFkku",B515)))</formula>
    </cfRule>
    <cfRule type="containsText" dxfId="364" priority="410" stopIfTrue="1" operator="containsText" text="iw.kkZad">
      <formula>NOT(ISERROR(SEARCH("iw.kkZad",B515)))</formula>
    </cfRule>
  </conditionalFormatting>
  <conditionalFormatting sqref="B559">
    <cfRule type="cellIs" dxfId="363" priority="408" stopIfTrue="1" operator="equal">
      <formula>0</formula>
    </cfRule>
  </conditionalFormatting>
  <conditionalFormatting sqref="B559">
    <cfRule type="containsText" dxfId="362" priority="407" stopIfTrue="1" operator="containsText" text="dsoy jktdh; fo|ky;ksa esa iz;ksx gsrq fu%'kqYd">
      <formula>NOT(ISERROR(SEARCH("dsoy jktdh; fo|ky;ksa esa iz;ksx gsrq fu%'kqYd",B559)))</formula>
    </cfRule>
  </conditionalFormatting>
  <conditionalFormatting sqref="B559">
    <cfRule type="containsText" dxfId="361" priority="405" stopIfTrue="1" operator="containsText" text="f'k{kk foHkkx jktLFkku">
      <formula>NOT(ISERROR(SEARCH("f'k{kk foHkkx jktLFkku",B559)))</formula>
    </cfRule>
    <cfRule type="containsText" dxfId="360" priority="406" stopIfTrue="1" operator="containsText" text="iw.kkZad">
      <formula>NOT(ISERROR(SEARCH("iw.kkZad",B559)))</formula>
    </cfRule>
  </conditionalFormatting>
  <conditionalFormatting sqref="B603">
    <cfRule type="cellIs" dxfId="359" priority="404" stopIfTrue="1" operator="equal">
      <formula>0</formula>
    </cfRule>
  </conditionalFormatting>
  <conditionalFormatting sqref="B603">
    <cfRule type="containsText" dxfId="358" priority="403" stopIfTrue="1" operator="containsText" text="dsoy jktdh; fo|ky;ksa esa iz;ksx gsrq fu%'kqYd">
      <formula>NOT(ISERROR(SEARCH("dsoy jktdh; fo|ky;ksa esa iz;ksx gsrq fu%'kqYd",B603)))</formula>
    </cfRule>
  </conditionalFormatting>
  <conditionalFormatting sqref="B603">
    <cfRule type="containsText" dxfId="357" priority="401" stopIfTrue="1" operator="containsText" text="f'k{kk foHkkx jktLFkku">
      <formula>NOT(ISERROR(SEARCH("f'k{kk foHkkx jktLFkku",B603)))</formula>
    </cfRule>
    <cfRule type="containsText" dxfId="356" priority="402" stopIfTrue="1" operator="containsText" text="iw.kkZad">
      <formula>NOT(ISERROR(SEARCH("iw.kkZad",B603)))</formula>
    </cfRule>
  </conditionalFormatting>
  <conditionalFormatting sqref="B647">
    <cfRule type="cellIs" dxfId="355" priority="400" stopIfTrue="1" operator="equal">
      <formula>0</formula>
    </cfRule>
  </conditionalFormatting>
  <conditionalFormatting sqref="B647">
    <cfRule type="containsText" dxfId="354" priority="399" stopIfTrue="1" operator="containsText" text="dsoy jktdh; fo|ky;ksa esa iz;ksx gsrq fu%'kqYd">
      <formula>NOT(ISERROR(SEARCH("dsoy jktdh; fo|ky;ksa esa iz;ksx gsrq fu%'kqYd",B647)))</formula>
    </cfRule>
  </conditionalFormatting>
  <conditionalFormatting sqref="B647">
    <cfRule type="containsText" dxfId="353" priority="397" stopIfTrue="1" operator="containsText" text="f'k{kk foHkkx jktLFkku">
      <formula>NOT(ISERROR(SEARCH("f'k{kk foHkkx jktLFkku",B647)))</formula>
    </cfRule>
    <cfRule type="containsText" dxfId="352" priority="398" stopIfTrue="1" operator="containsText" text="iw.kkZad">
      <formula>NOT(ISERROR(SEARCH("iw.kkZad",B647)))</formula>
    </cfRule>
  </conditionalFormatting>
  <conditionalFormatting sqref="B691">
    <cfRule type="cellIs" dxfId="351" priority="396" stopIfTrue="1" operator="equal">
      <formula>0</formula>
    </cfRule>
  </conditionalFormatting>
  <conditionalFormatting sqref="B691">
    <cfRule type="containsText" dxfId="350" priority="395" stopIfTrue="1" operator="containsText" text="dsoy jktdh; fo|ky;ksa esa iz;ksx gsrq fu%'kqYd">
      <formula>NOT(ISERROR(SEARCH("dsoy jktdh; fo|ky;ksa esa iz;ksx gsrq fu%'kqYd",B691)))</formula>
    </cfRule>
  </conditionalFormatting>
  <conditionalFormatting sqref="B691">
    <cfRule type="containsText" dxfId="349" priority="393" stopIfTrue="1" operator="containsText" text="f'k{kk foHkkx jktLFkku">
      <formula>NOT(ISERROR(SEARCH("f'k{kk foHkkx jktLFkku",B691)))</formula>
    </cfRule>
    <cfRule type="containsText" dxfId="348" priority="394" stopIfTrue="1" operator="containsText" text="iw.kkZad">
      <formula>NOT(ISERROR(SEARCH("iw.kkZad",B691)))</formula>
    </cfRule>
  </conditionalFormatting>
  <conditionalFormatting sqref="B735">
    <cfRule type="cellIs" dxfId="347" priority="392" stopIfTrue="1" operator="equal">
      <formula>0</formula>
    </cfRule>
  </conditionalFormatting>
  <conditionalFormatting sqref="B735">
    <cfRule type="containsText" dxfId="346" priority="391" stopIfTrue="1" operator="containsText" text="dsoy jktdh; fo|ky;ksa esa iz;ksx gsrq fu%'kqYd">
      <formula>NOT(ISERROR(SEARCH("dsoy jktdh; fo|ky;ksa esa iz;ksx gsrq fu%'kqYd",B735)))</formula>
    </cfRule>
  </conditionalFormatting>
  <conditionalFormatting sqref="B735">
    <cfRule type="containsText" dxfId="345" priority="389" stopIfTrue="1" operator="containsText" text="f'k{kk foHkkx jktLFkku">
      <formula>NOT(ISERROR(SEARCH("f'k{kk foHkkx jktLFkku",B735)))</formula>
    </cfRule>
    <cfRule type="containsText" dxfId="344" priority="390" stopIfTrue="1" operator="containsText" text="iw.kkZad">
      <formula>NOT(ISERROR(SEARCH("iw.kkZad",B735)))</formula>
    </cfRule>
  </conditionalFormatting>
  <conditionalFormatting sqref="B779">
    <cfRule type="cellIs" dxfId="343" priority="388" stopIfTrue="1" operator="equal">
      <formula>0</formula>
    </cfRule>
  </conditionalFormatting>
  <conditionalFormatting sqref="B779">
    <cfRule type="containsText" dxfId="342" priority="387" stopIfTrue="1" operator="containsText" text="dsoy jktdh; fo|ky;ksa esa iz;ksx gsrq fu%'kqYd">
      <formula>NOT(ISERROR(SEARCH("dsoy jktdh; fo|ky;ksa esa iz;ksx gsrq fu%'kqYd",B779)))</formula>
    </cfRule>
  </conditionalFormatting>
  <conditionalFormatting sqref="B779">
    <cfRule type="containsText" dxfId="341" priority="385" stopIfTrue="1" operator="containsText" text="f'k{kk foHkkx jktLFkku">
      <formula>NOT(ISERROR(SEARCH("f'k{kk foHkkx jktLFkku",B779)))</formula>
    </cfRule>
    <cfRule type="containsText" dxfId="340" priority="386" stopIfTrue="1" operator="containsText" text="iw.kkZad">
      <formula>NOT(ISERROR(SEARCH("iw.kkZad",B779)))</formula>
    </cfRule>
  </conditionalFormatting>
  <conditionalFormatting sqref="B823">
    <cfRule type="cellIs" dxfId="339" priority="384" stopIfTrue="1" operator="equal">
      <formula>0</formula>
    </cfRule>
  </conditionalFormatting>
  <conditionalFormatting sqref="B823">
    <cfRule type="containsText" dxfId="338" priority="383" stopIfTrue="1" operator="containsText" text="dsoy jktdh; fo|ky;ksa esa iz;ksx gsrq fu%'kqYd">
      <formula>NOT(ISERROR(SEARCH("dsoy jktdh; fo|ky;ksa esa iz;ksx gsrq fu%'kqYd",B823)))</formula>
    </cfRule>
  </conditionalFormatting>
  <conditionalFormatting sqref="B823">
    <cfRule type="containsText" dxfId="337" priority="381" stopIfTrue="1" operator="containsText" text="f'k{kk foHkkx jktLFkku">
      <formula>NOT(ISERROR(SEARCH("f'k{kk foHkkx jktLFkku",B823)))</formula>
    </cfRule>
    <cfRule type="containsText" dxfId="336" priority="382" stopIfTrue="1" operator="containsText" text="iw.kkZad">
      <formula>NOT(ISERROR(SEARCH("iw.kkZad",B823)))</formula>
    </cfRule>
  </conditionalFormatting>
  <conditionalFormatting sqref="B867">
    <cfRule type="cellIs" dxfId="335" priority="380" stopIfTrue="1" operator="equal">
      <formula>0</formula>
    </cfRule>
  </conditionalFormatting>
  <conditionalFormatting sqref="B867">
    <cfRule type="containsText" dxfId="334" priority="379" stopIfTrue="1" operator="containsText" text="dsoy jktdh; fo|ky;ksa esa iz;ksx gsrq fu%'kqYd">
      <formula>NOT(ISERROR(SEARCH("dsoy jktdh; fo|ky;ksa esa iz;ksx gsrq fu%'kqYd",B867)))</formula>
    </cfRule>
  </conditionalFormatting>
  <conditionalFormatting sqref="B867">
    <cfRule type="containsText" dxfId="333" priority="377" stopIfTrue="1" operator="containsText" text="f'k{kk foHkkx jktLFkku">
      <formula>NOT(ISERROR(SEARCH("f'k{kk foHkkx jktLFkku",B867)))</formula>
    </cfRule>
    <cfRule type="containsText" dxfId="332" priority="378" stopIfTrue="1" operator="containsText" text="iw.kkZad">
      <formula>NOT(ISERROR(SEARCH("iw.kkZad",B867)))</formula>
    </cfRule>
  </conditionalFormatting>
  <conditionalFormatting sqref="B911">
    <cfRule type="cellIs" dxfId="331" priority="376" stopIfTrue="1" operator="equal">
      <formula>0</formula>
    </cfRule>
  </conditionalFormatting>
  <conditionalFormatting sqref="B911">
    <cfRule type="containsText" dxfId="330" priority="375" stopIfTrue="1" operator="containsText" text="dsoy jktdh; fo|ky;ksa esa iz;ksx gsrq fu%'kqYd">
      <formula>NOT(ISERROR(SEARCH("dsoy jktdh; fo|ky;ksa esa iz;ksx gsrq fu%'kqYd",B911)))</formula>
    </cfRule>
  </conditionalFormatting>
  <conditionalFormatting sqref="B911">
    <cfRule type="containsText" dxfId="329" priority="373" stopIfTrue="1" operator="containsText" text="f'k{kk foHkkx jktLFkku">
      <formula>NOT(ISERROR(SEARCH("f'k{kk foHkkx jktLFkku",B911)))</formula>
    </cfRule>
    <cfRule type="containsText" dxfId="328" priority="374" stopIfTrue="1" operator="containsText" text="iw.kkZad">
      <formula>NOT(ISERROR(SEARCH("iw.kkZad",B911)))</formula>
    </cfRule>
  </conditionalFormatting>
  <conditionalFormatting sqref="B955">
    <cfRule type="cellIs" dxfId="327" priority="372" stopIfTrue="1" operator="equal">
      <formula>0</formula>
    </cfRule>
  </conditionalFormatting>
  <conditionalFormatting sqref="B955">
    <cfRule type="containsText" dxfId="326" priority="371" stopIfTrue="1" operator="containsText" text="dsoy jktdh; fo|ky;ksa esa iz;ksx gsrq fu%'kqYd">
      <formula>NOT(ISERROR(SEARCH("dsoy jktdh; fo|ky;ksa esa iz;ksx gsrq fu%'kqYd",B955)))</formula>
    </cfRule>
  </conditionalFormatting>
  <conditionalFormatting sqref="B955">
    <cfRule type="containsText" dxfId="325" priority="369" stopIfTrue="1" operator="containsText" text="f'k{kk foHkkx jktLFkku">
      <formula>NOT(ISERROR(SEARCH("f'k{kk foHkkx jktLFkku",B955)))</formula>
    </cfRule>
    <cfRule type="containsText" dxfId="324" priority="370" stopIfTrue="1" operator="containsText" text="iw.kkZad">
      <formula>NOT(ISERROR(SEARCH("iw.kkZad",B955)))</formula>
    </cfRule>
  </conditionalFormatting>
  <conditionalFormatting sqref="B999">
    <cfRule type="cellIs" dxfId="323" priority="368" stopIfTrue="1" operator="equal">
      <formula>0</formula>
    </cfRule>
  </conditionalFormatting>
  <conditionalFormatting sqref="B999">
    <cfRule type="containsText" dxfId="322" priority="367" stopIfTrue="1" operator="containsText" text="dsoy jktdh; fo|ky;ksa esa iz;ksx gsrq fu%'kqYd">
      <formula>NOT(ISERROR(SEARCH("dsoy jktdh; fo|ky;ksa esa iz;ksx gsrq fu%'kqYd",B999)))</formula>
    </cfRule>
  </conditionalFormatting>
  <conditionalFormatting sqref="B999">
    <cfRule type="containsText" dxfId="321" priority="365" stopIfTrue="1" operator="containsText" text="f'k{kk foHkkx jktLFkku">
      <formula>NOT(ISERROR(SEARCH("f'k{kk foHkkx jktLFkku",B999)))</formula>
    </cfRule>
    <cfRule type="containsText" dxfId="320" priority="366" stopIfTrue="1" operator="containsText" text="iw.kkZad">
      <formula>NOT(ISERROR(SEARCH("iw.kkZad",B999)))</formula>
    </cfRule>
  </conditionalFormatting>
  <conditionalFormatting sqref="B1043">
    <cfRule type="cellIs" dxfId="319" priority="364" stopIfTrue="1" operator="equal">
      <formula>0</formula>
    </cfRule>
  </conditionalFormatting>
  <conditionalFormatting sqref="B1043">
    <cfRule type="containsText" dxfId="318" priority="363" stopIfTrue="1" operator="containsText" text="dsoy jktdh; fo|ky;ksa esa iz;ksx gsrq fu%'kqYd">
      <formula>NOT(ISERROR(SEARCH("dsoy jktdh; fo|ky;ksa esa iz;ksx gsrq fu%'kqYd",B1043)))</formula>
    </cfRule>
  </conditionalFormatting>
  <conditionalFormatting sqref="B1043">
    <cfRule type="containsText" dxfId="317" priority="361" stopIfTrue="1" operator="containsText" text="f'k{kk foHkkx jktLFkku">
      <formula>NOT(ISERROR(SEARCH("f'k{kk foHkkx jktLFkku",B1043)))</formula>
    </cfRule>
    <cfRule type="containsText" dxfId="316" priority="362" stopIfTrue="1" operator="containsText" text="iw.kkZad">
      <formula>NOT(ISERROR(SEARCH("iw.kkZad",B1043)))</formula>
    </cfRule>
  </conditionalFormatting>
  <conditionalFormatting sqref="B1087">
    <cfRule type="cellIs" dxfId="315" priority="360" stopIfTrue="1" operator="equal">
      <formula>0</formula>
    </cfRule>
  </conditionalFormatting>
  <conditionalFormatting sqref="B1087">
    <cfRule type="containsText" dxfId="314" priority="359" stopIfTrue="1" operator="containsText" text="dsoy jktdh; fo|ky;ksa esa iz;ksx gsrq fu%'kqYd">
      <formula>NOT(ISERROR(SEARCH("dsoy jktdh; fo|ky;ksa esa iz;ksx gsrq fu%'kqYd",B1087)))</formula>
    </cfRule>
  </conditionalFormatting>
  <conditionalFormatting sqref="B1087">
    <cfRule type="containsText" dxfId="313" priority="357" stopIfTrue="1" operator="containsText" text="f'k{kk foHkkx jktLFkku">
      <formula>NOT(ISERROR(SEARCH("f'k{kk foHkkx jktLFkku",B1087)))</formula>
    </cfRule>
    <cfRule type="containsText" dxfId="312" priority="358" stopIfTrue="1" operator="containsText" text="iw.kkZad">
      <formula>NOT(ISERROR(SEARCH("iw.kkZad",B1087)))</formula>
    </cfRule>
  </conditionalFormatting>
  <conditionalFormatting sqref="B1131">
    <cfRule type="cellIs" dxfId="311" priority="356" stopIfTrue="1" operator="equal">
      <formula>0</formula>
    </cfRule>
  </conditionalFormatting>
  <conditionalFormatting sqref="B1131">
    <cfRule type="containsText" dxfId="310" priority="355" stopIfTrue="1" operator="containsText" text="dsoy jktdh; fo|ky;ksa esa iz;ksx gsrq fu%'kqYd">
      <formula>NOT(ISERROR(SEARCH("dsoy jktdh; fo|ky;ksa esa iz;ksx gsrq fu%'kqYd",B1131)))</formula>
    </cfRule>
  </conditionalFormatting>
  <conditionalFormatting sqref="B1131">
    <cfRule type="containsText" dxfId="309" priority="353" stopIfTrue="1" operator="containsText" text="f'k{kk foHkkx jktLFkku">
      <formula>NOT(ISERROR(SEARCH("f'k{kk foHkkx jktLFkku",B1131)))</formula>
    </cfRule>
    <cfRule type="containsText" dxfId="308" priority="354" stopIfTrue="1" operator="containsText" text="iw.kkZad">
      <formula>NOT(ISERROR(SEARCH("iw.kkZad",B1131)))</formula>
    </cfRule>
  </conditionalFormatting>
  <conditionalFormatting sqref="B1175">
    <cfRule type="cellIs" dxfId="307" priority="352" stopIfTrue="1" operator="equal">
      <formula>0</formula>
    </cfRule>
  </conditionalFormatting>
  <conditionalFormatting sqref="B1175">
    <cfRule type="containsText" dxfId="306" priority="351" stopIfTrue="1" operator="containsText" text="dsoy jktdh; fo|ky;ksa esa iz;ksx gsrq fu%'kqYd">
      <formula>NOT(ISERROR(SEARCH("dsoy jktdh; fo|ky;ksa esa iz;ksx gsrq fu%'kqYd",B1175)))</formula>
    </cfRule>
  </conditionalFormatting>
  <conditionalFormatting sqref="B1175">
    <cfRule type="containsText" dxfId="305" priority="349" stopIfTrue="1" operator="containsText" text="f'k{kk foHkkx jktLFkku">
      <formula>NOT(ISERROR(SEARCH("f'k{kk foHkkx jktLFkku",B1175)))</formula>
    </cfRule>
    <cfRule type="containsText" dxfId="304" priority="350" stopIfTrue="1" operator="containsText" text="iw.kkZad">
      <formula>NOT(ISERROR(SEARCH("iw.kkZad",B1175)))</formula>
    </cfRule>
  </conditionalFormatting>
  <conditionalFormatting sqref="B1263">
    <cfRule type="cellIs" dxfId="303" priority="348" stopIfTrue="1" operator="equal">
      <formula>0</formula>
    </cfRule>
  </conditionalFormatting>
  <conditionalFormatting sqref="B1263">
    <cfRule type="containsText" dxfId="302" priority="347" stopIfTrue="1" operator="containsText" text="dsoy jktdh; fo|ky;ksa esa iz;ksx gsrq fu%'kqYd">
      <formula>NOT(ISERROR(SEARCH("dsoy jktdh; fo|ky;ksa esa iz;ksx gsrq fu%'kqYd",B1263)))</formula>
    </cfRule>
  </conditionalFormatting>
  <conditionalFormatting sqref="B1263">
    <cfRule type="containsText" dxfId="301" priority="345" stopIfTrue="1" operator="containsText" text="f'k{kk foHkkx jktLFkku">
      <formula>NOT(ISERROR(SEARCH("f'k{kk foHkkx jktLFkku",B1263)))</formula>
    </cfRule>
    <cfRule type="containsText" dxfId="300" priority="346" stopIfTrue="1" operator="containsText" text="iw.kkZad">
      <formula>NOT(ISERROR(SEARCH("iw.kkZad",B1263)))</formula>
    </cfRule>
  </conditionalFormatting>
  <conditionalFormatting sqref="B1307">
    <cfRule type="cellIs" dxfId="299" priority="344" stopIfTrue="1" operator="equal">
      <formula>0</formula>
    </cfRule>
  </conditionalFormatting>
  <conditionalFormatting sqref="B1307">
    <cfRule type="containsText" dxfId="298" priority="343" stopIfTrue="1" operator="containsText" text="dsoy jktdh; fo|ky;ksa esa iz;ksx gsrq fu%'kqYd">
      <formula>NOT(ISERROR(SEARCH("dsoy jktdh; fo|ky;ksa esa iz;ksx gsrq fu%'kqYd",B1307)))</formula>
    </cfRule>
  </conditionalFormatting>
  <conditionalFormatting sqref="B1307">
    <cfRule type="containsText" dxfId="297" priority="341" stopIfTrue="1" operator="containsText" text="f'k{kk foHkkx jktLFkku">
      <formula>NOT(ISERROR(SEARCH("f'k{kk foHkkx jktLFkku",B1307)))</formula>
    </cfRule>
    <cfRule type="containsText" dxfId="296" priority="342" stopIfTrue="1" operator="containsText" text="iw.kkZad">
      <formula>NOT(ISERROR(SEARCH("iw.kkZad",B1307)))</formula>
    </cfRule>
  </conditionalFormatting>
  <conditionalFormatting sqref="B1351">
    <cfRule type="cellIs" dxfId="295" priority="340" stopIfTrue="1" operator="equal">
      <formula>0</formula>
    </cfRule>
  </conditionalFormatting>
  <conditionalFormatting sqref="B1351">
    <cfRule type="containsText" dxfId="294" priority="339" stopIfTrue="1" operator="containsText" text="dsoy jktdh; fo|ky;ksa esa iz;ksx gsrq fu%'kqYd">
      <formula>NOT(ISERROR(SEARCH("dsoy jktdh; fo|ky;ksa esa iz;ksx gsrq fu%'kqYd",B1351)))</formula>
    </cfRule>
  </conditionalFormatting>
  <conditionalFormatting sqref="B1351">
    <cfRule type="containsText" dxfId="293" priority="337" stopIfTrue="1" operator="containsText" text="f'k{kk foHkkx jktLFkku">
      <formula>NOT(ISERROR(SEARCH("f'k{kk foHkkx jktLFkku",B1351)))</formula>
    </cfRule>
    <cfRule type="containsText" dxfId="292" priority="338" stopIfTrue="1" operator="containsText" text="iw.kkZad">
      <formula>NOT(ISERROR(SEARCH("iw.kkZad",B1351)))</formula>
    </cfRule>
  </conditionalFormatting>
  <conditionalFormatting sqref="B1395">
    <cfRule type="cellIs" dxfId="291" priority="336" stopIfTrue="1" operator="equal">
      <formula>0</formula>
    </cfRule>
  </conditionalFormatting>
  <conditionalFormatting sqref="B1395">
    <cfRule type="containsText" dxfId="290" priority="335" stopIfTrue="1" operator="containsText" text="dsoy jktdh; fo|ky;ksa esa iz;ksx gsrq fu%'kqYd">
      <formula>NOT(ISERROR(SEARCH("dsoy jktdh; fo|ky;ksa esa iz;ksx gsrq fu%'kqYd",B1395)))</formula>
    </cfRule>
  </conditionalFormatting>
  <conditionalFormatting sqref="B1395">
    <cfRule type="containsText" dxfId="289" priority="333" stopIfTrue="1" operator="containsText" text="f'k{kk foHkkx jktLFkku">
      <formula>NOT(ISERROR(SEARCH("f'k{kk foHkkx jktLFkku",B1395)))</formula>
    </cfRule>
    <cfRule type="containsText" dxfId="288" priority="334" stopIfTrue="1" operator="containsText" text="iw.kkZad">
      <formula>NOT(ISERROR(SEARCH("iw.kkZad",B1395)))</formula>
    </cfRule>
  </conditionalFormatting>
  <conditionalFormatting sqref="B1439">
    <cfRule type="cellIs" dxfId="287" priority="332" stopIfTrue="1" operator="equal">
      <formula>0</formula>
    </cfRule>
  </conditionalFormatting>
  <conditionalFormatting sqref="B1439">
    <cfRule type="containsText" dxfId="286" priority="331" stopIfTrue="1" operator="containsText" text="dsoy jktdh; fo|ky;ksa esa iz;ksx gsrq fu%'kqYd">
      <formula>NOT(ISERROR(SEARCH("dsoy jktdh; fo|ky;ksa esa iz;ksx gsrq fu%'kqYd",B1439)))</formula>
    </cfRule>
  </conditionalFormatting>
  <conditionalFormatting sqref="B1439">
    <cfRule type="containsText" dxfId="285" priority="329" stopIfTrue="1" operator="containsText" text="f'k{kk foHkkx jktLFkku">
      <formula>NOT(ISERROR(SEARCH("f'k{kk foHkkx jktLFkku",B1439)))</formula>
    </cfRule>
    <cfRule type="containsText" dxfId="284" priority="330" stopIfTrue="1" operator="containsText" text="iw.kkZad">
      <formula>NOT(ISERROR(SEARCH("iw.kkZad",B1439)))</formula>
    </cfRule>
  </conditionalFormatting>
  <conditionalFormatting sqref="B1483">
    <cfRule type="cellIs" dxfId="283" priority="328" stopIfTrue="1" operator="equal">
      <formula>0</formula>
    </cfRule>
  </conditionalFormatting>
  <conditionalFormatting sqref="B1483">
    <cfRule type="containsText" dxfId="282" priority="327" stopIfTrue="1" operator="containsText" text="dsoy jktdh; fo|ky;ksa esa iz;ksx gsrq fu%'kqYd">
      <formula>NOT(ISERROR(SEARCH("dsoy jktdh; fo|ky;ksa esa iz;ksx gsrq fu%'kqYd",B1483)))</formula>
    </cfRule>
  </conditionalFormatting>
  <conditionalFormatting sqref="B1483">
    <cfRule type="containsText" dxfId="281" priority="325" stopIfTrue="1" operator="containsText" text="f'k{kk foHkkx jktLFkku">
      <formula>NOT(ISERROR(SEARCH("f'k{kk foHkkx jktLFkku",B1483)))</formula>
    </cfRule>
    <cfRule type="containsText" dxfId="280" priority="326" stopIfTrue="1" operator="containsText" text="iw.kkZad">
      <formula>NOT(ISERROR(SEARCH("iw.kkZad",B1483)))</formula>
    </cfRule>
  </conditionalFormatting>
  <conditionalFormatting sqref="B1527">
    <cfRule type="cellIs" dxfId="279" priority="324" stopIfTrue="1" operator="equal">
      <formula>0</formula>
    </cfRule>
  </conditionalFormatting>
  <conditionalFormatting sqref="B1527">
    <cfRule type="containsText" dxfId="278" priority="323" stopIfTrue="1" operator="containsText" text="dsoy jktdh; fo|ky;ksa esa iz;ksx gsrq fu%'kqYd">
      <formula>NOT(ISERROR(SEARCH("dsoy jktdh; fo|ky;ksa esa iz;ksx gsrq fu%'kqYd",B1527)))</formula>
    </cfRule>
  </conditionalFormatting>
  <conditionalFormatting sqref="B1527">
    <cfRule type="containsText" dxfId="277" priority="321" stopIfTrue="1" operator="containsText" text="f'k{kk foHkkx jktLFkku">
      <formula>NOT(ISERROR(SEARCH("f'k{kk foHkkx jktLFkku",B1527)))</formula>
    </cfRule>
    <cfRule type="containsText" dxfId="276" priority="322" stopIfTrue="1" operator="containsText" text="iw.kkZad">
      <formula>NOT(ISERROR(SEARCH("iw.kkZad",B1527)))</formula>
    </cfRule>
  </conditionalFormatting>
  <conditionalFormatting sqref="B1571">
    <cfRule type="cellIs" dxfId="275" priority="320" stopIfTrue="1" operator="equal">
      <formula>0</formula>
    </cfRule>
  </conditionalFormatting>
  <conditionalFormatting sqref="B1571">
    <cfRule type="containsText" dxfId="274" priority="319" stopIfTrue="1" operator="containsText" text="dsoy jktdh; fo|ky;ksa esa iz;ksx gsrq fu%'kqYd">
      <formula>NOT(ISERROR(SEARCH("dsoy jktdh; fo|ky;ksa esa iz;ksx gsrq fu%'kqYd",B1571)))</formula>
    </cfRule>
  </conditionalFormatting>
  <conditionalFormatting sqref="B1571">
    <cfRule type="containsText" dxfId="273" priority="317" stopIfTrue="1" operator="containsText" text="f'k{kk foHkkx jktLFkku">
      <formula>NOT(ISERROR(SEARCH("f'k{kk foHkkx jktLFkku",B1571)))</formula>
    </cfRule>
    <cfRule type="containsText" dxfId="272" priority="318" stopIfTrue="1" operator="containsText" text="iw.kkZad">
      <formula>NOT(ISERROR(SEARCH("iw.kkZad",B1571)))</formula>
    </cfRule>
  </conditionalFormatting>
  <conditionalFormatting sqref="B1615">
    <cfRule type="cellIs" dxfId="271" priority="316" stopIfTrue="1" operator="equal">
      <formula>0</formula>
    </cfRule>
  </conditionalFormatting>
  <conditionalFormatting sqref="B1615">
    <cfRule type="containsText" dxfId="270" priority="315" stopIfTrue="1" operator="containsText" text="dsoy jktdh; fo|ky;ksa esa iz;ksx gsrq fu%'kqYd">
      <formula>NOT(ISERROR(SEARCH("dsoy jktdh; fo|ky;ksa esa iz;ksx gsrq fu%'kqYd",B1615)))</formula>
    </cfRule>
  </conditionalFormatting>
  <conditionalFormatting sqref="B1615">
    <cfRule type="containsText" dxfId="269" priority="313" stopIfTrue="1" operator="containsText" text="f'k{kk foHkkx jktLFkku">
      <formula>NOT(ISERROR(SEARCH("f'k{kk foHkkx jktLFkku",B1615)))</formula>
    </cfRule>
    <cfRule type="containsText" dxfId="268" priority="314" stopIfTrue="1" operator="containsText" text="iw.kkZad">
      <formula>NOT(ISERROR(SEARCH("iw.kkZad",B1615)))</formula>
    </cfRule>
  </conditionalFormatting>
  <conditionalFormatting sqref="B1659">
    <cfRule type="cellIs" dxfId="267" priority="312" stopIfTrue="1" operator="equal">
      <formula>0</formula>
    </cfRule>
  </conditionalFormatting>
  <conditionalFormatting sqref="B1659">
    <cfRule type="containsText" dxfId="266" priority="311" stopIfTrue="1" operator="containsText" text="dsoy jktdh; fo|ky;ksa esa iz;ksx gsrq fu%'kqYd">
      <formula>NOT(ISERROR(SEARCH("dsoy jktdh; fo|ky;ksa esa iz;ksx gsrq fu%'kqYd",B1659)))</formula>
    </cfRule>
  </conditionalFormatting>
  <conditionalFormatting sqref="B1659">
    <cfRule type="containsText" dxfId="265" priority="309" stopIfTrue="1" operator="containsText" text="f'k{kk foHkkx jktLFkku">
      <formula>NOT(ISERROR(SEARCH("f'k{kk foHkkx jktLFkku",B1659)))</formula>
    </cfRule>
    <cfRule type="containsText" dxfId="264" priority="310" stopIfTrue="1" operator="containsText" text="iw.kkZad">
      <formula>NOT(ISERROR(SEARCH("iw.kkZad",B1659)))</formula>
    </cfRule>
  </conditionalFormatting>
  <conditionalFormatting sqref="B1703">
    <cfRule type="cellIs" dxfId="263" priority="308" stopIfTrue="1" operator="equal">
      <formula>0</formula>
    </cfRule>
  </conditionalFormatting>
  <conditionalFormatting sqref="B1703">
    <cfRule type="containsText" dxfId="262" priority="307" stopIfTrue="1" operator="containsText" text="dsoy jktdh; fo|ky;ksa esa iz;ksx gsrq fu%'kqYd">
      <formula>NOT(ISERROR(SEARCH("dsoy jktdh; fo|ky;ksa esa iz;ksx gsrq fu%'kqYd",B1703)))</formula>
    </cfRule>
  </conditionalFormatting>
  <conditionalFormatting sqref="B1703">
    <cfRule type="containsText" dxfId="261" priority="305" stopIfTrue="1" operator="containsText" text="f'k{kk foHkkx jktLFkku">
      <formula>NOT(ISERROR(SEARCH("f'k{kk foHkkx jktLFkku",B1703)))</formula>
    </cfRule>
    <cfRule type="containsText" dxfId="260" priority="306" stopIfTrue="1" operator="containsText" text="iw.kkZad">
      <formula>NOT(ISERROR(SEARCH("iw.kkZad",B1703)))</formula>
    </cfRule>
  </conditionalFormatting>
  <conditionalFormatting sqref="B1747">
    <cfRule type="cellIs" dxfId="259" priority="300" stopIfTrue="1" operator="equal">
      <formula>0</formula>
    </cfRule>
  </conditionalFormatting>
  <conditionalFormatting sqref="B1747">
    <cfRule type="containsText" dxfId="258" priority="299" stopIfTrue="1" operator="containsText" text="dsoy jktdh; fo|ky;ksa esa iz;ksx gsrq fu%'kqYd">
      <formula>NOT(ISERROR(SEARCH("dsoy jktdh; fo|ky;ksa esa iz;ksx gsrq fu%'kqYd",B1747)))</formula>
    </cfRule>
  </conditionalFormatting>
  <conditionalFormatting sqref="B1747">
    <cfRule type="containsText" dxfId="257" priority="297" stopIfTrue="1" operator="containsText" text="f'k{kk foHkkx jktLFkku">
      <formula>NOT(ISERROR(SEARCH("f'k{kk foHkkx jktLFkku",B1747)))</formula>
    </cfRule>
    <cfRule type="containsText" dxfId="256" priority="298" stopIfTrue="1" operator="containsText" text="iw.kkZad">
      <formula>NOT(ISERROR(SEARCH("iw.kkZad",B1747)))</formula>
    </cfRule>
  </conditionalFormatting>
  <conditionalFormatting sqref="B1835">
    <cfRule type="cellIs" dxfId="255" priority="296" stopIfTrue="1" operator="equal">
      <formula>0</formula>
    </cfRule>
  </conditionalFormatting>
  <conditionalFormatting sqref="B1835">
    <cfRule type="containsText" dxfId="254" priority="295" stopIfTrue="1" operator="containsText" text="dsoy jktdh; fo|ky;ksa esa iz;ksx gsrq fu%'kqYd">
      <formula>NOT(ISERROR(SEARCH("dsoy jktdh; fo|ky;ksa esa iz;ksx gsrq fu%'kqYd",B1835)))</formula>
    </cfRule>
  </conditionalFormatting>
  <conditionalFormatting sqref="B1835">
    <cfRule type="containsText" dxfId="253" priority="293" stopIfTrue="1" operator="containsText" text="f'k{kk foHkkx jktLFkku">
      <formula>NOT(ISERROR(SEARCH("f'k{kk foHkkx jktLFkku",B1835)))</formula>
    </cfRule>
    <cfRule type="containsText" dxfId="252" priority="294" stopIfTrue="1" operator="containsText" text="iw.kkZad">
      <formula>NOT(ISERROR(SEARCH("iw.kkZad",B1835)))</formula>
    </cfRule>
  </conditionalFormatting>
  <conditionalFormatting sqref="B1923">
    <cfRule type="cellIs" dxfId="251" priority="292" stopIfTrue="1" operator="equal">
      <formula>0</formula>
    </cfRule>
  </conditionalFormatting>
  <conditionalFormatting sqref="B1923">
    <cfRule type="containsText" dxfId="250" priority="291" stopIfTrue="1" operator="containsText" text="dsoy jktdh; fo|ky;ksa esa iz;ksx gsrq fu%'kqYd">
      <formula>NOT(ISERROR(SEARCH("dsoy jktdh; fo|ky;ksa esa iz;ksx gsrq fu%'kqYd",B1923)))</formula>
    </cfRule>
  </conditionalFormatting>
  <conditionalFormatting sqref="B1923">
    <cfRule type="containsText" dxfId="249" priority="289" stopIfTrue="1" operator="containsText" text="f'k{kk foHkkx jktLFkku">
      <formula>NOT(ISERROR(SEARCH("f'k{kk foHkkx jktLFkku",B1923)))</formula>
    </cfRule>
    <cfRule type="containsText" dxfId="248" priority="290" stopIfTrue="1" operator="containsText" text="iw.kkZad">
      <formula>NOT(ISERROR(SEARCH("iw.kkZad",B1923)))</formula>
    </cfRule>
  </conditionalFormatting>
  <conditionalFormatting sqref="B1967">
    <cfRule type="cellIs" dxfId="247" priority="288" stopIfTrue="1" operator="equal">
      <formula>0</formula>
    </cfRule>
  </conditionalFormatting>
  <conditionalFormatting sqref="B1967">
    <cfRule type="containsText" dxfId="246" priority="287" stopIfTrue="1" operator="containsText" text="dsoy jktdh; fo|ky;ksa esa iz;ksx gsrq fu%'kqYd">
      <formula>NOT(ISERROR(SEARCH("dsoy jktdh; fo|ky;ksa esa iz;ksx gsrq fu%'kqYd",B1967)))</formula>
    </cfRule>
  </conditionalFormatting>
  <conditionalFormatting sqref="B1967">
    <cfRule type="containsText" dxfId="245" priority="285" stopIfTrue="1" operator="containsText" text="f'k{kk foHkkx jktLFkku">
      <formula>NOT(ISERROR(SEARCH("f'k{kk foHkkx jktLFkku",B1967)))</formula>
    </cfRule>
    <cfRule type="containsText" dxfId="244" priority="286" stopIfTrue="1" operator="containsText" text="iw.kkZad">
      <formula>NOT(ISERROR(SEARCH("iw.kkZad",B1967)))</formula>
    </cfRule>
  </conditionalFormatting>
  <conditionalFormatting sqref="B2011">
    <cfRule type="cellIs" dxfId="243" priority="284" stopIfTrue="1" operator="equal">
      <formula>0</formula>
    </cfRule>
  </conditionalFormatting>
  <conditionalFormatting sqref="B2011">
    <cfRule type="containsText" dxfId="242" priority="283" stopIfTrue="1" operator="containsText" text="dsoy jktdh; fo|ky;ksa esa iz;ksx gsrq fu%'kqYd">
      <formula>NOT(ISERROR(SEARCH("dsoy jktdh; fo|ky;ksa esa iz;ksx gsrq fu%'kqYd",B2011)))</formula>
    </cfRule>
  </conditionalFormatting>
  <conditionalFormatting sqref="B2011">
    <cfRule type="containsText" dxfId="241" priority="281" stopIfTrue="1" operator="containsText" text="f'k{kk foHkkx jktLFkku">
      <formula>NOT(ISERROR(SEARCH("f'k{kk foHkkx jktLFkku",B2011)))</formula>
    </cfRule>
    <cfRule type="containsText" dxfId="240" priority="282" stopIfTrue="1" operator="containsText" text="iw.kkZad">
      <formula>NOT(ISERROR(SEARCH("iw.kkZad",B2011)))</formula>
    </cfRule>
  </conditionalFormatting>
  <conditionalFormatting sqref="B2055">
    <cfRule type="cellIs" dxfId="239" priority="280" stopIfTrue="1" operator="equal">
      <formula>0</formula>
    </cfRule>
  </conditionalFormatting>
  <conditionalFormatting sqref="B2055">
    <cfRule type="containsText" dxfId="238" priority="279" stopIfTrue="1" operator="containsText" text="dsoy jktdh; fo|ky;ksa esa iz;ksx gsrq fu%'kqYd">
      <formula>NOT(ISERROR(SEARCH("dsoy jktdh; fo|ky;ksa esa iz;ksx gsrq fu%'kqYd",B2055)))</formula>
    </cfRule>
  </conditionalFormatting>
  <conditionalFormatting sqref="B2055">
    <cfRule type="containsText" dxfId="237" priority="277" stopIfTrue="1" operator="containsText" text="f'k{kk foHkkx jktLFkku">
      <formula>NOT(ISERROR(SEARCH("f'k{kk foHkkx jktLFkku",B2055)))</formula>
    </cfRule>
    <cfRule type="containsText" dxfId="236" priority="278" stopIfTrue="1" operator="containsText" text="iw.kkZad">
      <formula>NOT(ISERROR(SEARCH("iw.kkZad",B2055)))</formula>
    </cfRule>
  </conditionalFormatting>
  <conditionalFormatting sqref="B2099">
    <cfRule type="cellIs" dxfId="235" priority="276" stopIfTrue="1" operator="equal">
      <formula>0</formula>
    </cfRule>
  </conditionalFormatting>
  <conditionalFormatting sqref="B2099">
    <cfRule type="containsText" dxfId="234" priority="275" stopIfTrue="1" operator="containsText" text="dsoy jktdh; fo|ky;ksa esa iz;ksx gsrq fu%'kqYd">
      <formula>NOT(ISERROR(SEARCH("dsoy jktdh; fo|ky;ksa esa iz;ksx gsrq fu%'kqYd",B2099)))</formula>
    </cfRule>
  </conditionalFormatting>
  <conditionalFormatting sqref="B2099">
    <cfRule type="containsText" dxfId="233" priority="273" stopIfTrue="1" operator="containsText" text="f'k{kk foHkkx jktLFkku">
      <formula>NOT(ISERROR(SEARCH("f'k{kk foHkkx jktLFkku",B2099)))</formula>
    </cfRule>
    <cfRule type="containsText" dxfId="232" priority="274" stopIfTrue="1" operator="containsText" text="iw.kkZad">
      <formula>NOT(ISERROR(SEARCH("iw.kkZad",B2099)))</formula>
    </cfRule>
  </conditionalFormatting>
  <conditionalFormatting sqref="B2143">
    <cfRule type="cellIs" dxfId="231" priority="272" stopIfTrue="1" operator="equal">
      <formula>0</formula>
    </cfRule>
  </conditionalFormatting>
  <conditionalFormatting sqref="B2143">
    <cfRule type="containsText" dxfId="230" priority="271" stopIfTrue="1" operator="containsText" text="dsoy jktdh; fo|ky;ksa esa iz;ksx gsrq fu%'kqYd">
      <formula>NOT(ISERROR(SEARCH("dsoy jktdh; fo|ky;ksa esa iz;ksx gsrq fu%'kqYd",B2143)))</formula>
    </cfRule>
  </conditionalFormatting>
  <conditionalFormatting sqref="B2143">
    <cfRule type="containsText" dxfId="229" priority="269" stopIfTrue="1" operator="containsText" text="f'k{kk foHkkx jktLFkku">
      <formula>NOT(ISERROR(SEARCH("f'k{kk foHkkx jktLFkku",B2143)))</formula>
    </cfRule>
    <cfRule type="containsText" dxfId="228" priority="270" stopIfTrue="1" operator="containsText" text="iw.kkZad">
      <formula>NOT(ISERROR(SEARCH("iw.kkZad",B2143)))</formula>
    </cfRule>
  </conditionalFormatting>
  <conditionalFormatting sqref="B2231">
    <cfRule type="cellIs" dxfId="227" priority="268" stopIfTrue="1" operator="equal">
      <formula>0</formula>
    </cfRule>
  </conditionalFormatting>
  <conditionalFormatting sqref="B2231">
    <cfRule type="containsText" dxfId="226" priority="267" stopIfTrue="1" operator="containsText" text="dsoy jktdh; fo|ky;ksa esa iz;ksx gsrq fu%'kqYd">
      <formula>NOT(ISERROR(SEARCH("dsoy jktdh; fo|ky;ksa esa iz;ksx gsrq fu%'kqYd",B2231)))</formula>
    </cfRule>
  </conditionalFormatting>
  <conditionalFormatting sqref="B2231">
    <cfRule type="containsText" dxfId="225" priority="265" stopIfTrue="1" operator="containsText" text="f'k{kk foHkkx jktLFkku">
      <formula>NOT(ISERROR(SEARCH("f'k{kk foHkkx jktLFkku",B2231)))</formula>
    </cfRule>
    <cfRule type="containsText" dxfId="224" priority="266" stopIfTrue="1" operator="containsText" text="iw.kkZad">
      <formula>NOT(ISERROR(SEARCH("iw.kkZad",B2231)))</formula>
    </cfRule>
  </conditionalFormatting>
  <conditionalFormatting sqref="B2319">
    <cfRule type="cellIs" dxfId="223" priority="264" stopIfTrue="1" operator="equal">
      <formula>0</formula>
    </cfRule>
  </conditionalFormatting>
  <conditionalFormatting sqref="B2319">
    <cfRule type="containsText" dxfId="222" priority="263" stopIfTrue="1" operator="containsText" text="dsoy jktdh; fo|ky;ksa esa iz;ksx gsrq fu%'kqYd">
      <formula>NOT(ISERROR(SEARCH("dsoy jktdh; fo|ky;ksa esa iz;ksx gsrq fu%'kqYd",B2319)))</formula>
    </cfRule>
  </conditionalFormatting>
  <conditionalFormatting sqref="B2319">
    <cfRule type="containsText" dxfId="221" priority="261" stopIfTrue="1" operator="containsText" text="f'k{kk foHkkx jktLFkku">
      <formula>NOT(ISERROR(SEARCH("f'k{kk foHkkx jktLFkku",B2319)))</formula>
    </cfRule>
    <cfRule type="containsText" dxfId="220" priority="262" stopIfTrue="1" operator="containsText" text="iw.kkZad">
      <formula>NOT(ISERROR(SEARCH("iw.kkZad",B2319)))</formula>
    </cfRule>
  </conditionalFormatting>
  <conditionalFormatting sqref="B2363">
    <cfRule type="cellIs" dxfId="219" priority="260" stopIfTrue="1" operator="equal">
      <formula>0</formula>
    </cfRule>
  </conditionalFormatting>
  <conditionalFormatting sqref="B2363">
    <cfRule type="containsText" dxfId="218" priority="259" stopIfTrue="1" operator="containsText" text="dsoy jktdh; fo|ky;ksa esa iz;ksx gsrq fu%'kqYd">
      <formula>NOT(ISERROR(SEARCH("dsoy jktdh; fo|ky;ksa esa iz;ksx gsrq fu%'kqYd",B2363)))</formula>
    </cfRule>
  </conditionalFormatting>
  <conditionalFormatting sqref="B2363">
    <cfRule type="containsText" dxfId="217" priority="257" stopIfTrue="1" operator="containsText" text="f'k{kk foHkkx jktLFkku">
      <formula>NOT(ISERROR(SEARCH("f'k{kk foHkkx jktLFkku",B2363)))</formula>
    </cfRule>
    <cfRule type="containsText" dxfId="216" priority="258" stopIfTrue="1" operator="containsText" text="iw.kkZad">
      <formula>NOT(ISERROR(SEARCH("iw.kkZad",B2363)))</formula>
    </cfRule>
  </conditionalFormatting>
  <conditionalFormatting sqref="B2451">
    <cfRule type="cellIs" dxfId="215" priority="256" stopIfTrue="1" operator="equal">
      <formula>0</formula>
    </cfRule>
  </conditionalFormatting>
  <conditionalFormatting sqref="B2451">
    <cfRule type="containsText" dxfId="214" priority="255" stopIfTrue="1" operator="containsText" text="dsoy jktdh; fo|ky;ksa esa iz;ksx gsrq fu%'kqYd">
      <formula>NOT(ISERROR(SEARCH("dsoy jktdh; fo|ky;ksa esa iz;ksx gsrq fu%'kqYd",B2451)))</formula>
    </cfRule>
  </conditionalFormatting>
  <conditionalFormatting sqref="B2451">
    <cfRule type="containsText" dxfId="213" priority="253" stopIfTrue="1" operator="containsText" text="f'k{kk foHkkx jktLFkku">
      <formula>NOT(ISERROR(SEARCH("f'k{kk foHkkx jktLFkku",B2451)))</formula>
    </cfRule>
    <cfRule type="containsText" dxfId="212" priority="254" stopIfTrue="1" operator="containsText" text="iw.kkZad">
      <formula>NOT(ISERROR(SEARCH("iw.kkZad",B2451)))</formula>
    </cfRule>
  </conditionalFormatting>
  <conditionalFormatting sqref="B2495">
    <cfRule type="cellIs" dxfId="211" priority="252" stopIfTrue="1" operator="equal">
      <formula>0</formula>
    </cfRule>
  </conditionalFormatting>
  <conditionalFormatting sqref="B2495">
    <cfRule type="containsText" dxfId="210" priority="251" stopIfTrue="1" operator="containsText" text="dsoy jktdh; fo|ky;ksa esa iz;ksx gsrq fu%'kqYd">
      <formula>NOT(ISERROR(SEARCH("dsoy jktdh; fo|ky;ksa esa iz;ksx gsrq fu%'kqYd",B2495)))</formula>
    </cfRule>
  </conditionalFormatting>
  <conditionalFormatting sqref="B2495">
    <cfRule type="containsText" dxfId="209" priority="249" stopIfTrue="1" operator="containsText" text="f'k{kk foHkkx jktLFkku">
      <formula>NOT(ISERROR(SEARCH("f'k{kk foHkkx jktLFkku",B2495)))</formula>
    </cfRule>
    <cfRule type="containsText" dxfId="208" priority="250" stopIfTrue="1" operator="containsText" text="iw.kkZad">
      <formula>NOT(ISERROR(SEARCH("iw.kkZad",B2495)))</formula>
    </cfRule>
  </conditionalFormatting>
  <conditionalFormatting sqref="B2539">
    <cfRule type="cellIs" dxfId="207" priority="248" stopIfTrue="1" operator="equal">
      <formula>0</formula>
    </cfRule>
  </conditionalFormatting>
  <conditionalFormatting sqref="B2539">
    <cfRule type="containsText" dxfId="206" priority="247" stopIfTrue="1" operator="containsText" text="dsoy jktdh; fo|ky;ksa esa iz;ksx gsrq fu%'kqYd">
      <formula>NOT(ISERROR(SEARCH("dsoy jktdh; fo|ky;ksa esa iz;ksx gsrq fu%'kqYd",B2539)))</formula>
    </cfRule>
  </conditionalFormatting>
  <conditionalFormatting sqref="B2539">
    <cfRule type="containsText" dxfId="205" priority="245" stopIfTrue="1" operator="containsText" text="f'k{kk foHkkx jktLFkku">
      <formula>NOT(ISERROR(SEARCH("f'k{kk foHkkx jktLFkku",B2539)))</formula>
    </cfRule>
    <cfRule type="containsText" dxfId="204" priority="246" stopIfTrue="1" operator="containsText" text="iw.kkZad">
      <formula>NOT(ISERROR(SEARCH("iw.kkZad",B2539)))</formula>
    </cfRule>
  </conditionalFormatting>
  <conditionalFormatting sqref="B2627">
    <cfRule type="cellIs" dxfId="203" priority="244" stopIfTrue="1" operator="equal">
      <formula>0</formula>
    </cfRule>
  </conditionalFormatting>
  <conditionalFormatting sqref="B2627">
    <cfRule type="containsText" dxfId="202" priority="243" stopIfTrue="1" operator="containsText" text="dsoy jktdh; fo|ky;ksa esa iz;ksx gsrq fu%'kqYd">
      <formula>NOT(ISERROR(SEARCH("dsoy jktdh; fo|ky;ksa esa iz;ksx gsrq fu%'kqYd",B2627)))</formula>
    </cfRule>
  </conditionalFormatting>
  <conditionalFormatting sqref="B2627">
    <cfRule type="containsText" dxfId="201" priority="241" stopIfTrue="1" operator="containsText" text="f'k{kk foHkkx jktLFkku">
      <formula>NOT(ISERROR(SEARCH("f'k{kk foHkkx jktLFkku",B2627)))</formula>
    </cfRule>
    <cfRule type="containsText" dxfId="200" priority="242" stopIfTrue="1" operator="containsText" text="iw.kkZad">
      <formula>NOT(ISERROR(SEARCH("iw.kkZad",B2627)))</formula>
    </cfRule>
  </conditionalFormatting>
  <conditionalFormatting sqref="B2671">
    <cfRule type="cellIs" dxfId="199" priority="240" stopIfTrue="1" operator="equal">
      <formula>0</formula>
    </cfRule>
  </conditionalFormatting>
  <conditionalFormatting sqref="B2671">
    <cfRule type="containsText" dxfId="198" priority="239" stopIfTrue="1" operator="containsText" text="dsoy jktdh; fo|ky;ksa esa iz;ksx gsrq fu%'kqYd">
      <formula>NOT(ISERROR(SEARCH("dsoy jktdh; fo|ky;ksa esa iz;ksx gsrq fu%'kqYd",B2671)))</formula>
    </cfRule>
  </conditionalFormatting>
  <conditionalFormatting sqref="B2671">
    <cfRule type="containsText" dxfId="197" priority="237" stopIfTrue="1" operator="containsText" text="f'k{kk foHkkx jktLFkku">
      <formula>NOT(ISERROR(SEARCH("f'k{kk foHkkx jktLFkku",B2671)))</formula>
    </cfRule>
    <cfRule type="containsText" dxfId="196" priority="238" stopIfTrue="1" operator="containsText" text="iw.kkZad">
      <formula>NOT(ISERROR(SEARCH("iw.kkZad",B2671)))</formula>
    </cfRule>
  </conditionalFormatting>
  <conditionalFormatting sqref="B75">
    <cfRule type="cellIs" dxfId="195" priority="236" stopIfTrue="1" operator="equal">
      <formula>0</formula>
    </cfRule>
  </conditionalFormatting>
  <conditionalFormatting sqref="B75">
    <cfRule type="containsText" dxfId="194" priority="235" stopIfTrue="1" operator="containsText" text="dsoy jktdh; fo|ky;ksa esa iz;ksx gsrq fu%'kqYd">
      <formula>NOT(ISERROR(SEARCH("dsoy jktdh; fo|ky;ksa esa iz;ksx gsrq fu%'kqYd",B75)))</formula>
    </cfRule>
  </conditionalFormatting>
  <conditionalFormatting sqref="B75">
    <cfRule type="containsText" dxfId="193" priority="233" stopIfTrue="1" operator="containsText" text="f'k{kk foHkkx jktLFkku">
      <formula>NOT(ISERROR(SEARCH("f'k{kk foHkkx jktLFkku",B75)))</formula>
    </cfRule>
    <cfRule type="containsText" dxfId="192" priority="234" stopIfTrue="1" operator="containsText" text="iw.kkZad">
      <formula>NOT(ISERROR(SEARCH("iw.kkZad",B75)))</formula>
    </cfRule>
  </conditionalFormatting>
  <conditionalFormatting sqref="B2583">
    <cfRule type="cellIs" dxfId="191" priority="232" stopIfTrue="1" operator="equal">
      <formula>0</formula>
    </cfRule>
  </conditionalFormatting>
  <conditionalFormatting sqref="B2583">
    <cfRule type="containsText" dxfId="190" priority="231" stopIfTrue="1" operator="containsText" text="dsoy jktdh; fo|ky;ksa esa iz;ksx gsrq fu%'kqYd">
      <formula>NOT(ISERROR(SEARCH("dsoy jktdh; fo|ky;ksa esa iz;ksx gsrq fu%'kqYd",B2583)))</formula>
    </cfRule>
  </conditionalFormatting>
  <conditionalFormatting sqref="B2583">
    <cfRule type="containsText" dxfId="189" priority="229" stopIfTrue="1" operator="containsText" text="f'k{kk foHkkx jktLFkku">
      <formula>NOT(ISERROR(SEARCH("f'k{kk foHkkx jktLFkku",B2583)))</formula>
    </cfRule>
    <cfRule type="containsText" dxfId="188" priority="230" stopIfTrue="1" operator="containsText" text="iw.kkZad">
      <formula>NOT(ISERROR(SEARCH("iw.kkZad",B2583)))</formula>
    </cfRule>
  </conditionalFormatting>
  <conditionalFormatting sqref="B163">
    <cfRule type="cellIs" dxfId="187" priority="228" stopIfTrue="1" operator="equal">
      <formula>0</formula>
    </cfRule>
  </conditionalFormatting>
  <conditionalFormatting sqref="B163">
    <cfRule type="containsText" dxfId="186" priority="227" stopIfTrue="1" operator="containsText" text="dsoy jktdh; fo|ky;ksa esa iz;ksx gsrq fu%'kqYd">
      <formula>NOT(ISERROR(SEARCH("dsoy jktdh; fo|ky;ksa esa iz;ksx gsrq fu%'kqYd",B163)))</formula>
    </cfRule>
  </conditionalFormatting>
  <conditionalFormatting sqref="B163">
    <cfRule type="containsText" dxfId="185" priority="225" stopIfTrue="1" operator="containsText" text="f'k{kk foHkkx jktLFkku">
      <formula>NOT(ISERROR(SEARCH("f'k{kk foHkkx jktLFkku",B163)))</formula>
    </cfRule>
    <cfRule type="containsText" dxfId="184" priority="226" stopIfTrue="1" operator="containsText" text="iw.kkZad">
      <formula>NOT(ISERROR(SEARCH("iw.kkZad",B163)))</formula>
    </cfRule>
  </conditionalFormatting>
  <conditionalFormatting sqref="B251">
    <cfRule type="cellIs" dxfId="183" priority="224" stopIfTrue="1" operator="equal">
      <formula>0</formula>
    </cfRule>
  </conditionalFormatting>
  <conditionalFormatting sqref="B251">
    <cfRule type="containsText" dxfId="182" priority="223" stopIfTrue="1" operator="containsText" text="dsoy jktdh; fo|ky;ksa esa iz;ksx gsrq fu%'kqYd">
      <formula>NOT(ISERROR(SEARCH("dsoy jktdh; fo|ky;ksa esa iz;ksx gsrq fu%'kqYd",B251)))</formula>
    </cfRule>
  </conditionalFormatting>
  <conditionalFormatting sqref="B251">
    <cfRule type="containsText" dxfId="181" priority="221" stopIfTrue="1" operator="containsText" text="f'k{kk foHkkx jktLFkku">
      <formula>NOT(ISERROR(SEARCH("f'k{kk foHkkx jktLFkku",B251)))</formula>
    </cfRule>
    <cfRule type="containsText" dxfId="180" priority="222" stopIfTrue="1" operator="containsText" text="iw.kkZad">
      <formula>NOT(ISERROR(SEARCH("iw.kkZad",B251)))</formula>
    </cfRule>
  </conditionalFormatting>
  <conditionalFormatting sqref="B1219">
    <cfRule type="cellIs" dxfId="179" priority="220" stopIfTrue="1" operator="equal">
      <formula>0</formula>
    </cfRule>
  </conditionalFormatting>
  <conditionalFormatting sqref="B1219">
    <cfRule type="containsText" dxfId="178" priority="219" stopIfTrue="1" operator="containsText" text="dsoy jktdh; fo|ky;ksa esa iz;ksx gsrq fu%'kqYd">
      <formula>NOT(ISERROR(SEARCH("dsoy jktdh; fo|ky;ksa esa iz;ksx gsrq fu%'kqYd",B1219)))</formula>
    </cfRule>
  </conditionalFormatting>
  <conditionalFormatting sqref="B1219">
    <cfRule type="containsText" dxfId="177" priority="217" stopIfTrue="1" operator="containsText" text="f'k{kk foHkkx jktLFkku">
      <formula>NOT(ISERROR(SEARCH("f'k{kk foHkkx jktLFkku",B1219)))</formula>
    </cfRule>
    <cfRule type="containsText" dxfId="176" priority="218" stopIfTrue="1" operator="containsText" text="iw.kkZad">
      <formula>NOT(ISERROR(SEARCH("iw.kkZad",B1219)))</formula>
    </cfRule>
  </conditionalFormatting>
  <conditionalFormatting sqref="B1791">
    <cfRule type="cellIs" dxfId="175" priority="216" stopIfTrue="1" operator="equal">
      <formula>0</formula>
    </cfRule>
  </conditionalFormatting>
  <conditionalFormatting sqref="B1791">
    <cfRule type="containsText" dxfId="174" priority="215" stopIfTrue="1" operator="containsText" text="dsoy jktdh; fo|ky;ksa esa iz;ksx gsrq fu%'kqYd">
      <formula>NOT(ISERROR(SEARCH("dsoy jktdh; fo|ky;ksa esa iz;ksx gsrq fu%'kqYd",B1791)))</formula>
    </cfRule>
  </conditionalFormatting>
  <conditionalFormatting sqref="B1791">
    <cfRule type="containsText" dxfId="173" priority="213" stopIfTrue="1" operator="containsText" text="f'k{kk foHkkx jktLFkku">
      <formula>NOT(ISERROR(SEARCH("f'k{kk foHkkx jktLFkku",B1791)))</formula>
    </cfRule>
    <cfRule type="containsText" dxfId="172" priority="214" stopIfTrue="1" operator="containsText" text="iw.kkZad">
      <formula>NOT(ISERROR(SEARCH("iw.kkZad",B1791)))</formula>
    </cfRule>
  </conditionalFormatting>
  <conditionalFormatting sqref="B2715">
    <cfRule type="cellIs" dxfId="171" priority="212" stopIfTrue="1" operator="equal">
      <formula>0</formula>
    </cfRule>
  </conditionalFormatting>
  <conditionalFormatting sqref="B2715">
    <cfRule type="containsText" dxfId="170" priority="211" stopIfTrue="1" operator="containsText" text="dsoy jktdh; fo|ky;ksa esa iz;ksx gsrq fu%'kqYd">
      <formula>NOT(ISERROR(SEARCH("dsoy jktdh; fo|ky;ksa esa iz;ksx gsrq fu%'kqYd",B2715)))</formula>
    </cfRule>
  </conditionalFormatting>
  <conditionalFormatting sqref="B2715">
    <cfRule type="containsText" dxfId="169" priority="209" stopIfTrue="1" operator="containsText" text="f'k{kk foHkkx jktLFkku">
      <formula>NOT(ISERROR(SEARCH("f'k{kk foHkkx jktLFkku",B2715)))</formula>
    </cfRule>
    <cfRule type="containsText" dxfId="168" priority="210" stopIfTrue="1" operator="containsText" text="iw.kkZad">
      <formula>NOT(ISERROR(SEARCH("iw.kkZad",B2715)))</formula>
    </cfRule>
  </conditionalFormatting>
  <conditionalFormatting sqref="B2803">
    <cfRule type="cellIs" dxfId="167" priority="208" stopIfTrue="1" operator="equal">
      <formula>0</formula>
    </cfRule>
  </conditionalFormatting>
  <conditionalFormatting sqref="B2803">
    <cfRule type="containsText" dxfId="166" priority="207" stopIfTrue="1" operator="containsText" text="dsoy jktdh; fo|ky;ksa esa iz;ksx gsrq fu%'kqYd">
      <formula>NOT(ISERROR(SEARCH("dsoy jktdh; fo|ky;ksa esa iz;ksx gsrq fu%'kqYd",B2803)))</formula>
    </cfRule>
  </conditionalFormatting>
  <conditionalFormatting sqref="B2803">
    <cfRule type="containsText" dxfId="165" priority="205" stopIfTrue="1" operator="containsText" text="f'k{kk foHkkx jktLFkku">
      <formula>NOT(ISERROR(SEARCH("f'k{kk foHkkx jktLFkku",B2803)))</formula>
    </cfRule>
    <cfRule type="containsText" dxfId="164" priority="206" stopIfTrue="1" operator="containsText" text="iw.kkZad">
      <formula>NOT(ISERROR(SEARCH("iw.kkZad",B2803)))</formula>
    </cfRule>
  </conditionalFormatting>
  <conditionalFormatting sqref="B2759">
    <cfRule type="cellIs" dxfId="163" priority="188" stopIfTrue="1" operator="equal">
      <formula>0</formula>
    </cfRule>
  </conditionalFormatting>
  <conditionalFormatting sqref="B2759">
    <cfRule type="containsText" dxfId="162" priority="187" stopIfTrue="1" operator="containsText" text="dsoy jktdh; fo|ky;ksa esa iz;ksx gsrq fu%'kqYd">
      <formula>NOT(ISERROR(SEARCH("dsoy jktdh; fo|ky;ksa esa iz;ksx gsrq fu%'kqYd",B2759)))</formula>
    </cfRule>
  </conditionalFormatting>
  <conditionalFormatting sqref="B2759">
    <cfRule type="containsText" dxfId="161" priority="185" stopIfTrue="1" operator="containsText" text="f'k{kk foHkkx jktLFkku">
      <formula>NOT(ISERROR(SEARCH("f'k{kk foHkkx jktLFkku",B2759)))</formula>
    </cfRule>
    <cfRule type="containsText" dxfId="160" priority="186" stopIfTrue="1" operator="containsText" text="iw.kkZad">
      <formula>NOT(ISERROR(SEARCH("iw.kkZad",B2759)))</formula>
    </cfRule>
  </conditionalFormatting>
  <conditionalFormatting sqref="B2847">
    <cfRule type="cellIs" dxfId="159" priority="184" stopIfTrue="1" operator="equal">
      <formula>0</formula>
    </cfRule>
  </conditionalFormatting>
  <conditionalFormatting sqref="B2847">
    <cfRule type="containsText" dxfId="158" priority="183" stopIfTrue="1" operator="containsText" text="dsoy jktdh; fo|ky;ksa esa iz;ksx gsrq fu%'kqYd">
      <formula>NOT(ISERROR(SEARCH("dsoy jktdh; fo|ky;ksa esa iz;ksx gsrq fu%'kqYd",B2847)))</formula>
    </cfRule>
  </conditionalFormatting>
  <conditionalFormatting sqref="B2847">
    <cfRule type="containsText" dxfId="157" priority="181" stopIfTrue="1" operator="containsText" text="f'k{kk foHkkx jktLFkku">
      <formula>NOT(ISERROR(SEARCH("f'k{kk foHkkx jktLFkku",B2847)))</formula>
    </cfRule>
    <cfRule type="containsText" dxfId="156" priority="182" stopIfTrue="1" operator="containsText" text="iw.kkZad">
      <formula>NOT(ISERROR(SEARCH("iw.kkZad",B2847)))</formula>
    </cfRule>
  </conditionalFormatting>
  <conditionalFormatting sqref="B2935">
    <cfRule type="cellIs" dxfId="155" priority="180" stopIfTrue="1" operator="equal">
      <formula>0</formula>
    </cfRule>
  </conditionalFormatting>
  <conditionalFormatting sqref="B2935">
    <cfRule type="containsText" dxfId="154" priority="179" stopIfTrue="1" operator="containsText" text="dsoy jktdh; fo|ky;ksa esa iz;ksx gsrq fu%'kqYd">
      <formula>NOT(ISERROR(SEARCH("dsoy jktdh; fo|ky;ksa esa iz;ksx gsrq fu%'kqYd",B2935)))</formula>
    </cfRule>
  </conditionalFormatting>
  <conditionalFormatting sqref="B2935">
    <cfRule type="containsText" dxfId="153" priority="177" stopIfTrue="1" operator="containsText" text="f'k{kk foHkkx jktLFkku">
      <formula>NOT(ISERROR(SEARCH("f'k{kk foHkkx jktLFkku",B2935)))</formula>
    </cfRule>
    <cfRule type="containsText" dxfId="152" priority="178" stopIfTrue="1" operator="containsText" text="iw.kkZad">
      <formula>NOT(ISERROR(SEARCH("iw.kkZad",B2935)))</formula>
    </cfRule>
  </conditionalFormatting>
  <conditionalFormatting sqref="B2891">
    <cfRule type="cellIs" dxfId="151" priority="176" stopIfTrue="1" operator="equal">
      <formula>0</formula>
    </cfRule>
  </conditionalFormatting>
  <conditionalFormatting sqref="B2891">
    <cfRule type="containsText" dxfId="150" priority="175" stopIfTrue="1" operator="containsText" text="dsoy jktdh; fo|ky;ksa esa iz;ksx gsrq fu%'kqYd">
      <formula>NOT(ISERROR(SEARCH("dsoy jktdh; fo|ky;ksa esa iz;ksx gsrq fu%'kqYd",B2891)))</formula>
    </cfRule>
  </conditionalFormatting>
  <conditionalFormatting sqref="B2891">
    <cfRule type="containsText" dxfId="149" priority="173" stopIfTrue="1" operator="containsText" text="f'k{kk foHkkx jktLFkku">
      <formula>NOT(ISERROR(SEARCH("f'k{kk foHkkx jktLFkku",B2891)))</formula>
    </cfRule>
    <cfRule type="containsText" dxfId="148" priority="174" stopIfTrue="1" operator="containsText" text="iw.kkZad">
      <formula>NOT(ISERROR(SEARCH("iw.kkZad",B2891)))</formula>
    </cfRule>
  </conditionalFormatting>
  <conditionalFormatting sqref="B1879">
    <cfRule type="cellIs" dxfId="147" priority="168" stopIfTrue="1" operator="equal">
      <formula>0</formula>
    </cfRule>
  </conditionalFormatting>
  <conditionalFormatting sqref="B1879">
    <cfRule type="containsText" dxfId="146" priority="167" stopIfTrue="1" operator="containsText" text="dsoy jktdh; fo|ky;ksa esa iz;ksx gsrq fu%'kqYd">
      <formula>NOT(ISERROR(SEARCH("dsoy jktdh; fo|ky;ksa esa iz;ksx gsrq fu%'kqYd",B1879)))</formula>
    </cfRule>
  </conditionalFormatting>
  <conditionalFormatting sqref="B1879">
    <cfRule type="containsText" dxfId="145" priority="165" stopIfTrue="1" operator="containsText" text="f'k{kk foHkkx jktLFkku">
      <formula>NOT(ISERROR(SEARCH("f'k{kk foHkkx jktLFkku",B1879)))</formula>
    </cfRule>
    <cfRule type="containsText" dxfId="144" priority="166" stopIfTrue="1" operator="containsText" text="iw.kkZad">
      <formula>NOT(ISERROR(SEARCH("iw.kkZad",B1879)))</formula>
    </cfRule>
  </conditionalFormatting>
  <conditionalFormatting sqref="B2187">
    <cfRule type="cellIs" dxfId="143" priority="164" stopIfTrue="1" operator="equal">
      <formula>0</formula>
    </cfRule>
  </conditionalFormatting>
  <conditionalFormatting sqref="B2187">
    <cfRule type="containsText" dxfId="142" priority="163" stopIfTrue="1" operator="containsText" text="dsoy jktdh; fo|ky;ksa esa iz;ksx gsrq fu%'kqYd">
      <formula>NOT(ISERROR(SEARCH("dsoy jktdh; fo|ky;ksa esa iz;ksx gsrq fu%'kqYd",B2187)))</formula>
    </cfRule>
  </conditionalFormatting>
  <conditionalFormatting sqref="B2187">
    <cfRule type="containsText" dxfId="141" priority="161" stopIfTrue="1" operator="containsText" text="f'k{kk foHkkx jktLFkku">
      <formula>NOT(ISERROR(SEARCH("f'k{kk foHkkx jktLFkku",B2187)))</formula>
    </cfRule>
    <cfRule type="containsText" dxfId="140" priority="162" stopIfTrue="1" operator="containsText" text="iw.kkZad">
      <formula>NOT(ISERROR(SEARCH("iw.kkZad",B2187)))</formula>
    </cfRule>
  </conditionalFormatting>
  <conditionalFormatting sqref="B2275">
    <cfRule type="cellIs" dxfId="139" priority="160" stopIfTrue="1" operator="equal">
      <formula>0</formula>
    </cfRule>
  </conditionalFormatting>
  <conditionalFormatting sqref="B2275">
    <cfRule type="containsText" dxfId="138" priority="159" stopIfTrue="1" operator="containsText" text="dsoy jktdh; fo|ky;ksa esa iz;ksx gsrq fu%'kqYd">
      <formula>NOT(ISERROR(SEARCH("dsoy jktdh; fo|ky;ksa esa iz;ksx gsrq fu%'kqYd",B2275)))</formula>
    </cfRule>
  </conditionalFormatting>
  <conditionalFormatting sqref="B2275">
    <cfRule type="containsText" dxfId="137" priority="157" stopIfTrue="1" operator="containsText" text="f'k{kk foHkkx jktLFkku">
      <formula>NOT(ISERROR(SEARCH("f'k{kk foHkkx jktLFkku",B2275)))</formula>
    </cfRule>
    <cfRule type="containsText" dxfId="136" priority="158" stopIfTrue="1" operator="containsText" text="iw.kkZad">
      <formula>NOT(ISERROR(SEARCH("iw.kkZad",B2275)))</formula>
    </cfRule>
  </conditionalFormatting>
  <conditionalFormatting sqref="B2407">
    <cfRule type="cellIs" dxfId="135" priority="156" stopIfTrue="1" operator="equal">
      <formula>0</formula>
    </cfRule>
  </conditionalFormatting>
  <conditionalFormatting sqref="B2407">
    <cfRule type="containsText" dxfId="134" priority="155" stopIfTrue="1" operator="containsText" text="dsoy jktdh; fo|ky;ksa esa iz;ksx gsrq fu%'kqYd">
      <formula>NOT(ISERROR(SEARCH("dsoy jktdh; fo|ky;ksa esa iz;ksx gsrq fu%'kqYd",B2407)))</formula>
    </cfRule>
  </conditionalFormatting>
  <conditionalFormatting sqref="B2407">
    <cfRule type="containsText" dxfId="133" priority="153" stopIfTrue="1" operator="containsText" text="f'k{kk foHkkx jktLFkku">
      <formula>NOT(ISERROR(SEARCH("f'k{kk foHkkx jktLFkku",B2407)))</formula>
    </cfRule>
    <cfRule type="containsText" dxfId="132" priority="154" stopIfTrue="1" operator="containsText" text="iw.kkZad">
      <formula>NOT(ISERROR(SEARCH("iw.kkZad",B2407)))</formula>
    </cfRule>
  </conditionalFormatting>
  <conditionalFormatting sqref="B2979">
    <cfRule type="cellIs" dxfId="131" priority="152" stopIfTrue="1" operator="equal">
      <formula>0</formula>
    </cfRule>
  </conditionalFormatting>
  <conditionalFormatting sqref="B2979">
    <cfRule type="containsText" dxfId="130" priority="151" stopIfTrue="1" operator="containsText" text="dsoy jktdh; fo|ky;ksa esa iz;ksx gsrq fu%'kqYd">
      <formula>NOT(ISERROR(SEARCH("dsoy jktdh; fo|ky;ksa esa iz;ksx gsrq fu%'kqYd",B2979)))</formula>
    </cfRule>
  </conditionalFormatting>
  <conditionalFormatting sqref="B2979">
    <cfRule type="containsText" dxfId="129" priority="149" stopIfTrue="1" operator="containsText" text="f'k{kk foHkkx jktLFkku">
      <formula>NOT(ISERROR(SEARCH("f'k{kk foHkkx jktLFkku",B2979)))</formula>
    </cfRule>
    <cfRule type="containsText" dxfId="128" priority="150" stopIfTrue="1" operator="containsText" text="iw.kkZad">
      <formula>NOT(ISERROR(SEARCH("iw.kkZad",B2979)))</formula>
    </cfRule>
  </conditionalFormatting>
  <conditionalFormatting sqref="B3023">
    <cfRule type="cellIs" dxfId="127" priority="148" stopIfTrue="1" operator="equal">
      <formula>0</formula>
    </cfRule>
  </conditionalFormatting>
  <conditionalFormatting sqref="B3023">
    <cfRule type="containsText" dxfId="126" priority="147" stopIfTrue="1" operator="containsText" text="dsoy jktdh; fo|ky;ksa esa iz;ksx gsrq fu%'kqYd">
      <formula>NOT(ISERROR(SEARCH("dsoy jktdh; fo|ky;ksa esa iz;ksx gsrq fu%'kqYd",B3023)))</formula>
    </cfRule>
  </conditionalFormatting>
  <conditionalFormatting sqref="B3023">
    <cfRule type="containsText" dxfId="125" priority="145" stopIfTrue="1" operator="containsText" text="f'k{kk foHkkx jktLFkku">
      <formula>NOT(ISERROR(SEARCH("f'k{kk foHkkx jktLFkku",B3023)))</formula>
    </cfRule>
    <cfRule type="containsText" dxfId="124" priority="146" stopIfTrue="1" operator="containsText" text="iw.kkZad">
      <formula>NOT(ISERROR(SEARCH("iw.kkZad",B3023)))</formula>
    </cfRule>
  </conditionalFormatting>
  <conditionalFormatting sqref="B3067">
    <cfRule type="cellIs" dxfId="123" priority="144" stopIfTrue="1" operator="equal">
      <formula>0</formula>
    </cfRule>
  </conditionalFormatting>
  <conditionalFormatting sqref="B3067">
    <cfRule type="containsText" dxfId="122" priority="143" stopIfTrue="1" operator="containsText" text="dsoy jktdh; fo|ky;ksa esa iz;ksx gsrq fu%'kqYd">
      <formula>NOT(ISERROR(SEARCH("dsoy jktdh; fo|ky;ksa esa iz;ksx gsrq fu%'kqYd",B3067)))</formula>
    </cfRule>
  </conditionalFormatting>
  <conditionalFormatting sqref="B3067">
    <cfRule type="containsText" dxfId="121" priority="141" stopIfTrue="1" operator="containsText" text="f'k{kk foHkkx jktLFkku">
      <formula>NOT(ISERROR(SEARCH("f'k{kk foHkkx jktLFkku",B3067)))</formula>
    </cfRule>
    <cfRule type="containsText" dxfId="120" priority="142" stopIfTrue="1" operator="containsText" text="iw.kkZad">
      <formula>NOT(ISERROR(SEARCH("iw.kkZad",B3067)))</formula>
    </cfRule>
  </conditionalFormatting>
  <conditionalFormatting sqref="B3111">
    <cfRule type="cellIs" dxfId="119" priority="140" stopIfTrue="1" operator="equal">
      <formula>0</formula>
    </cfRule>
  </conditionalFormatting>
  <conditionalFormatting sqref="B3111">
    <cfRule type="containsText" dxfId="118" priority="139" stopIfTrue="1" operator="containsText" text="dsoy jktdh; fo|ky;ksa esa iz;ksx gsrq fu%'kqYd">
      <formula>NOT(ISERROR(SEARCH("dsoy jktdh; fo|ky;ksa esa iz;ksx gsrq fu%'kqYd",B3111)))</formula>
    </cfRule>
  </conditionalFormatting>
  <conditionalFormatting sqref="B3111">
    <cfRule type="containsText" dxfId="117" priority="137" stopIfTrue="1" operator="containsText" text="f'k{kk foHkkx jktLFkku">
      <formula>NOT(ISERROR(SEARCH("f'k{kk foHkkx jktLFkku",B3111)))</formula>
    </cfRule>
    <cfRule type="containsText" dxfId="116" priority="138" stopIfTrue="1" operator="containsText" text="iw.kkZad">
      <formula>NOT(ISERROR(SEARCH("iw.kkZad",B3111)))</formula>
    </cfRule>
  </conditionalFormatting>
  <conditionalFormatting sqref="B3155">
    <cfRule type="cellIs" dxfId="115" priority="136" stopIfTrue="1" operator="equal">
      <formula>0</formula>
    </cfRule>
  </conditionalFormatting>
  <conditionalFormatting sqref="B3155">
    <cfRule type="containsText" dxfId="114" priority="135" stopIfTrue="1" operator="containsText" text="dsoy jktdh; fo|ky;ksa esa iz;ksx gsrq fu%'kqYd">
      <formula>NOT(ISERROR(SEARCH("dsoy jktdh; fo|ky;ksa esa iz;ksx gsrq fu%'kqYd",B3155)))</formula>
    </cfRule>
  </conditionalFormatting>
  <conditionalFormatting sqref="B3155">
    <cfRule type="containsText" dxfId="113" priority="133" stopIfTrue="1" operator="containsText" text="f'k{kk foHkkx jktLFkku">
      <formula>NOT(ISERROR(SEARCH("f'k{kk foHkkx jktLFkku",B3155)))</formula>
    </cfRule>
    <cfRule type="containsText" dxfId="112" priority="134" stopIfTrue="1" operator="containsText" text="iw.kkZad">
      <formula>NOT(ISERROR(SEARCH("iw.kkZad",B3155)))</formula>
    </cfRule>
  </conditionalFormatting>
  <conditionalFormatting sqref="B3199">
    <cfRule type="cellIs" dxfId="111" priority="132" stopIfTrue="1" operator="equal">
      <formula>0</formula>
    </cfRule>
  </conditionalFormatting>
  <conditionalFormatting sqref="B3199">
    <cfRule type="containsText" dxfId="110" priority="131" stopIfTrue="1" operator="containsText" text="dsoy jktdh; fo|ky;ksa esa iz;ksx gsrq fu%'kqYd">
      <formula>NOT(ISERROR(SEARCH("dsoy jktdh; fo|ky;ksa esa iz;ksx gsrq fu%'kqYd",B3199)))</formula>
    </cfRule>
  </conditionalFormatting>
  <conditionalFormatting sqref="B3199">
    <cfRule type="containsText" dxfId="109" priority="129" stopIfTrue="1" operator="containsText" text="f'k{kk foHkkx jktLFkku">
      <formula>NOT(ISERROR(SEARCH("f'k{kk foHkkx jktLFkku",B3199)))</formula>
    </cfRule>
    <cfRule type="containsText" dxfId="108" priority="130" stopIfTrue="1" operator="containsText" text="iw.kkZad">
      <formula>NOT(ISERROR(SEARCH("iw.kkZad",B3199)))</formula>
    </cfRule>
  </conditionalFormatting>
  <conditionalFormatting sqref="B3243">
    <cfRule type="cellIs" dxfId="107" priority="128" stopIfTrue="1" operator="equal">
      <formula>0</formula>
    </cfRule>
  </conditionalFormatting>
  <conditionalFormatting sqref="B3243">
    <cfRule type="containsText" dxfId="106" priority="127" stopIfTrue="1" operator="containsText" text="dsoy jktdh; fo|ky;ksa esa iz;ksx gsrq fu%'kqYd">
      <formula>NOT(ISERROR(SEARCH("dsoy jktdh; fo|ky;ksa esa iz;ksx gsrq fu%'kqYd",B3243)))</formula>
    </cfRule>
  </conditionalFormatting>
  <conditionalFormatting sqref="B3243">
    <cfRule type="containsText" dxfId="105" priority="125" stopIfTrue="1" operator="containsText" text="f'k{kk foHkkx jktLFkku">
      <formula>NOT(ISERROR(SEARCH("f'k{kk foHkkx jktLFkku",B3243)))</formula>
    </cfRule>
    <cfRule type="containsText" dxfId="104" priority="126" stopIfTrue="1" operator="containsText" text="iw.kkZad">
      <formula>NOT(ISERROR(SEARCH("iw.kkZad",B3243)))</formula>
    </cfRule>
  </conditionalFormatting>
  <conditionalFormatting sqref="B3287">
    <cfRule type="cellIs" dxfId="103" priority="124" stopIfTrue="1" operator="equal">
      <formula>0</formula>
    </cfRule>
  </conditionalFormatting>
  <conditionalFormatting sqref="B3287">
    <cfRule type="containsText" dxfId="102" priority="123" stopIfTrue="1" operator="containsText" text="dsoy jktdh; fo|ky;ksa esa iz;ksx gsrq fu%'kqYd">
      <formula>NOT(ISERROR(SEARCH("dsoy jktdh; fo|ky;ksa esa iz;ksx gsrq fu%'kqYd",B3287)))</formula>
    </cfRule>
  </conditionalFormatting>
  <conditionalFormatting sqref="B3287">
    <cfRule type="containsText" dxfId="101" priority="121" stopIfTrue="1" operator="containsText" text="f'k{kk foHkkx jktLFkku">
      <formula>NOT(ISERROR(SEARCH("f'k{kk foHkkx jktLFkku",B3287)))</formula>
    </cfRule>
    <cfRule type="containsText" dxfId="100" priority="122" stopIfTrue="1" operator="containsText" text="iw.kkZad">
      <formula>NOT(ISERROR(SEARCH("iw.kkZad",B3287)))</formula>
    </cfRule>
  </conditionalFormatting>
  <conditionalFormatting sqref="B3331">
    <cfRule type="cellIs" dxfId="99" priority="120" stopIfTrue="1" operator="equal">
      <formula>0</formula>
    </cfRule>
  </conditionalFormatting>
  <conditionalFormatting sqref="B3331">
    <cfRule type="containsText" dxfId="98" priority="119" stopIfTrue="1" operator="containsText" text="dsoy jktdh; fo|ky;ksa esa iz;ksx gsrq fu%'kqYd">
      <formula>NOT(ISERROR(SEARCH("dsoy jktdh; fo|ky;ksa esa iz;ksx gsrq fu%'kqYd",B3331)))</formula>
    </cfRule>
  </conditionalFormatting>
  <conditionalFormatting sqref="B3331">
    <cfRule type="containsText" dxfId="97" priority="117" stopIfTrue="1" operator="containsText" text="f'k{kk foHkkx jktLFkku">
      <formula>NOT(ISERROR(SEARCH("f'k{kk foHkkx jktLFkku",B3331)))</formula>
    </cfRule>
    <cfRule type="containsText" dxfId="96" priority="118" stopIfTrue="1" operator="containsText" text="iw.kkZad">
      <formula>NOT(ISERROR(SEARCH("iw.kkZad",B3331)))</formula>
    </cfRule>
  </conditionalFormatting>
  <conditionalFormatting sqref="B3375">
    <cfRule type="cellIs" dxfId="95" priority="116" stopIfTrue="1" operator="equal">
      <formula>0</formula>
    </cfRule>
  </conditionalFormatting>
  <conditionalFormatting sqref="B3375">
    <cfRule type="containsText" dxfId="94" priority="115" stopIfTrue="1" operator="containsText" text="dsoy jktdh; fo|ky;ksa esa iz;ksx gsrq fu%'kqYd">
      <formula>NOT(ISERROR(SEARCH("dsoy jktdh; fo|ky;ksa esa iz;ksx gsrq fu%'kqYd",B3375)))</formula>
    </cfRule>
  </conditionalFormatting>
  <conditionalFormatting sqref="B3375">
    <cfRule type="containsText" dxfId="93" priority="113" stopIfTrue="1" operator="containsText" text="f'k{kk foHkkx jktLFkku">
      <formula>NOT(ISERROR(SEARCH("f'k{kk foHkkx jktLFkku",B3375)))</formula>
    </cfRule>
    <cfRule type="containsText" dxfId="92" priority="114" stopIfTrue="1" operator="containsText" text="iw.kkZad">
      <formula>NOT(ISERROR(SEARCH("iw.kkZad",B3375)))</formula>
    </cfRule>
  </conditionalFormatting>
  <conditionalFormatting sqref="B3419">
    <cfRule type="cellIs" dxfId="91" priority="112" stopIfTrue="1" operator="equal">
      <formula>0</formula>
    </cfRule>
  </conditionalFormatting>
  <conditionalFormatting sqref="B3419">
    <cfRule type="containsText" dxfId="90" priority="111" stopIfTrue="1" operator="containsText" text="dsoy jktdh; fo|ky;ksa esa iz;ksx gsrq fu%'kqYd">
      <formula>NOT(ISERROR(SEARCH("dsoy jktdh; fo|ky;ksa esa iz;ksx gsrq fu%'kqYd",B3419)))</formula>
    </cfRule>
  </conditionalFormatting>
  <conditionalFormatting sqref="B3419">
    <cfRule type="containsText" dxfId="89" priority="109" stopIfTrue="1" operator="containsText" text="f'k{kk foHkkx jktLFkku">
      <formula>NOT(ISERROR(SEARCH("f'k{kk foHkkx jktLFkku",B3419)))</formula>
    </cfRule>
    <cfRule type="containsText" dxfId="88" priority="110" stopIfTrue="1" operator="containsText" text="iw.kkZad">
      <formula>NOT(ISERROR(SEARCH("iw.kkZad",B3419)))</formula>
    </cfRule>
  </conditionalFormatting>
  <conditionalFormatting sqref="B3463">
    <cfRule type="cellIs" dxfId="87" priority="108" stopIfTrue="1" operator="equal">
      <formula>0</formula>
    </cfRule>
  </conditionalFormatting>
  <conditionalFormatting sqref="B3463">
    <cfRule type="containsText" dxfId="86" priority="107" stopIfTrue="1" operator="containsText" text="dsoy jktdh; fo|ky;ksa esa iz;ksx gsrq fu%'kqYd">
      <formula>NOT(ISERROR(SEARCH("dsoy jktdh; fo|ky;ksa esa iz;ksx gsrq fu%'kqYd",B3463)))</formula>
    </cfRule>
  </conditionalFormatting>
  <conditionalFormatting sqref="B3463">
    <cfRule type="containsText" dxfId="85" priority="105" stopIfTrue="1" operator="containsText" text="f'k{kk foHkkx jktLFkku">
      <formula>NOT(ISERROR(SEARCH("f'k{kk foHkkx jktLFkku",B3463)))</formula>
    </cfRule>
    <cfRule type="containsText" dxfId="84" priority="106" stopIfTrue="1" operator="containsText" text="iw.kkZad">
      <formula>NOT(ISERROR(SEARCH("iw.kkZad",B3463)))</formula>
    </cfRule>
  </conditionalFormatting>
  <conditionalFormatting sqref="B3507">
    <cfRule type="cellIs" dxfId="83" priority="104" stopIfTrue="1" operator="equal">
      <formula>0</formula>
    </cfRule>
  </conditionalFormatting>
  <conditionalFormatting sqref="B3507">
    <cfRule type="containsText" dxfId="82" priority="103" stopIfTrue="1" operator="containsText" text="dsoy jktdh; fo|ky;ksa esa iz;ksx gsrq fu%'kqYd">
      <formula>NOT(ISERROR(SEARCH("dsoy jktdh; fo|ky;ksa esa iz;ksx gsrq fu%'kqYd",B3507)))</formula>
    </cfRule>
  </conditionalFormatting>
  <conditionalFormatting sqref="B3507">
    <cfRule type="containsText" dxfId="81" priority="101" stopIfTrue="1" operator="containsText" text="f'k{kk foHkkx jktLFkku">
      <formula>NOT(ISERROR(SEARCH("f'k{kk foHkkx jktLFkku",B3507)))</formula>
    </cfRule>
    <cfRule type="containsText" dxfId="80" priority="102" stopIfTrue="1" operator="containsText" text="iw.kkZad">
      <formula>NOT(ISERROR(SEARCH("iw.kkZad",B3507)))</formula>
    </cfRule>
  </conditionalFormatting>
  <conditionalFormatting sqref="B3551">
    <cfRule type="cellIs" dxfId="79" priority="96" stopIfTrue="1" operator="equal">
      <formula>0</formula>
    </cfRule>
  </conditionalFormatting>
  <conditionalFormatting sqref="B3551">
    <cfRule type="containsText" dxfId="78" priority="95" stopIfTrue="1" operator="containsText" text="dsoy jktdh; fo|ky;ksa esa iz;ksx gsrq fu%'kqYd">
      <formula>NOT(ISERROR(SEARCH("dsoy jktdh; fo|ky;ksa esa iz;ksx gsrq fu%'kqYd",B3551)))</formula>
    </cfRule>
  </conditionalFormatting>
  <conditionalFormatting sqref="B3551">
    <cfRule type="containsText" dxfId="77" priority="93" stopIfTrue="1" operator="containsText" text="f'k{kk foHkkx jktLFkku">
      <formula>NOT(ISERROR(SEARCH("f'k{kk foHkkx jktLFkku",B3551)))</formula>
    </cfRule>
    <cfRule type="containsText" dxfId="76" priority="94" stopIfTrue="1" operator="containsText" text="iw.kkZad">
      <formula>NOT(ISERROR(SEARCH("iw.kkZad",B3551)))</formula>
    </cfRule>
  </conditionalFormatting>
  <conditionalFormatting sqref="B3639">
    <cfRule type="cellIs" dxfId="75" priority="92" stopIfTrue="1" operator="equal">
      <formula>0</formula>
    </cfRule>
  </conditionalFormatting>
  <conditionalFormatting sqref="B3639">
    <cfRule type="containsText" dxfId="74" priority="91" stopIfTrue="1" operator="containsText" text="dsoy jktdh; fo|ky;ksa esa iz;ksx gsrq fu%'kqYd">
      <formula>NOT(ISERROR(SEARCH("dsoy jktdh; fo|ky;ksa esa iz;ksx gsrq fu%'kqYd",B3639)))</formula>
    </cfRule>
  </conditionalFormatting>
  <conditionalFormatting sqref="B3639">
    <cfRule type="containsText" dxfId="73" priority="89" stopIfTrue="1" operator="containsText" text="f'k{kk foHkkx jktLFkku">
      <formula>NOT(ISERROR(SEARCH("f'k{kk foHkkx jktLFkku",B3639)))</formula>
    </cfRule>
    <cfRule type="containsText" dxfId="72" priority="90" stopIfTrue="1" operator="containsText" text="iw.kkZad">
      <formula>NOT(ISERROR(SEARCH("iw.kkZad",B3639)))</formula>
    </cfRule>
  </conditionalFormatting>
  <conditionalFormatting sqref="B3595">
    <cfRule type="cellIs" dxfId="71" priority="88" stopIfTrue="1" operator="equal">
      <formula>0</formula>
    </cfRule>
  </conditionalFormatting>
  <conditionalFormatting sqref="B3595">
    <cfRule type="containsText" dxfId="70" priority="87" stopIfTrue="1" operator="containsText" text="dsoy jktdh; fo|ky;ksa esa iz;ksx gsrq fu%'kqYd">
      <formula>NOT(ISERROR(SEARCH("dsoy jktdh; fo|ky;ksa esa iz;ksx gsrq fu%'kqYd",B3595)))</formula>
    </cfRule>
  </conditionalFormatting>
  <conditionalFormatting sqref="B3595">
    <cfRule type="containsText" dxfId="69" priority="85" stopIfTrue="1" operator="containsText" text="f'k{kk foHkkx jktLFkku">
      <formula>NOT(ISERROR(SEARCH("f'k{kk foHkkx jktLFkku",B3595)))</formula>
    </cfRule>
    <cfRule type="containsText" dxfId="68" priority="86" stopIfTrue="1" operator="containsText" text="iw.kkZad">
      <formula>NOT(ISERROR(SEARCH("iw.kkZad",B3595)))</formula>
    </cfRule>
  </conditionalFormatting>
  <conditionalFormatting sqref="B3683">
    <cfRule type="cellIs" dxfId="67" priority="84" stopIfTrue="1" operator="equal">
      <formula>0</formula>
    </cfRule>
  </conditionalFormatting>
  <conditionalFormatting sqref="B3683">
    <cfRule type="containsText" dxfId="66" priority="83" stopIfTrue="1" operator="containsText" text="dsoy jktdh; fo|ky;ksa esa iz;ksx gsrq fu%'kqYd">
      <formula>NOT(ISERROR(SEARCH("dsoy jktdh; fo|ky;ksa esa iz;ksx gsrq fu%'kqYd",B3683)))</formula>
    </cfRule>
  </conditionalFormatting>
  <conditionalFormatting sqref="B3683">
    <cfRule type="containsText" dxfId="65" priority="81" stopIfTrue="1" operator="containsText" text="f'k{kk foHkkx jktLFkku">
      <formula>NOT(ISERROR(SEARCH("f'k{kk foHkkx jktLFkku",B3683)))</formula>
    </cfRule>
    <cfRule type="containsText" dxfId="64" priority="82" stopIfTrue="1" operator="containsText" text="iw.kkZad">
      <formula>NOT(ISERROR(SEARCH("iw.kkZad",B3683)))</formula>
    </cfRule>
  </conditionalFormatting>
  <conditionalFormatting sqref="B3815">
    <cfRule type="cellIs" dxfId="63" priority="76" stopIfTrue="1" operator="equal">
      <formula>0</formula>
    </cfRule>
  </conditionalFormatting>
  <conditionalFormatting sqref="B3815">
    <cfRule type="containsText" dxfId="62" priority="75" stopIfTrue="1" operator="containsText" text="dsoy jktdh; fo|ky;ksa esa iz;ksx gsrq fu%'kqYd">
      <formula>NOT(ISERROR(SEARCH("dsoy jktdh; fo|ky;ksa esa iz;ksx gsrq fu%'kqYd",B3815)))</formula>
    </cfRule>
  </conditionalFormatting>
  <conditionalFormatting sqref="B3815">
    <cfRule type="containsText" dxfId="61" priority="73" stopIfTrue="1" operator="containsText" text="f'k{kk foHkkx jktLFkku">
      <formula>NOT(ISERROR(SEARCH("f'k{kk foHkkx jktLFkku",B3815)))</formula>
    </cfRule>
    <cfRule type="containsText" dxfId="60" priority="74" stopIfTrue="1" operator="containsText" text="iw.kkZad">
      <formula>NOT(ISERROR(SEARCH("iw.kkZad",B3815)))</formula>
    </cfRule>
  </conditionalFormatting>
  <conditionalFormatting sqref="B3727">
    <cfRule type="cellIs" dxfId="59" priority="72" stopIfTrue="1" operator="equal">
      <formula>0</formula>
    </cfRule>
  </conditionalFormatting>
  <conditionalFormatting sqref="B3727">
    <cfRule type="containsText" dxfId="58" priority="71" stopIfTrue="1" operator="containsText" text="dsoy jktdh; fo|ky;ksa esa iz;ksx gsrq fu%'kqYd">
      <formula>NOT(ISERROR(SEARCH("dsoy jktdh; fo|ky;ksa esa iz;ksx gsrq fu%'kqYd",B3727)))</formula>
    </cfRule>
  </conditionalFormatting>
  <conditionalFormatting sqref="B3727">
    <cfRule type="containsText" dxfId="57" priority="69" stopIfTrue="1" operator="containsText" text="f'k{kk foHkkx jktLFkku">
      <formula>NOT(ISERROR(SEARCH("f'k{kk foHkkx jktLFkku",B3727)))</formula>
    </cfRule>
    <cfRule type="containsText" dxfId="56" priority="70" stopIfTrue="1" operator="containsText" text="iw.kkZad">
      <formula>NOT(ISERROR(SEARCH("iw.kkZad",B3727)))</formula>
    </cfRule>
  </conditionalFormatting>
  <conditionalFormatting sqref="B3859">
    <cfRule type="cellIs" dxfId="55" priority="68" stopIfTrue="1" operator="equal">
      <formula>0</formula>
    </cfRule>
  </conditionalFormatting>
  <conditionalFormatting sqref="B3859">
    <cfRule type="containsText" dxfId="54" priority="67" stopIfTrue="1" operator="containsText" text="dsoy jktdh; fo|ky;ksa esa iz;ksx gsrq fu%'kqYd">
      <formula>NOT(ISERROR(SEARCH("dsoy jktdh; fo|ky;ksa esa iz;ksx gsrq fu%'kqYd",B3859)))</formula>
    </cfRule>
  </conditionalFormatting>
  <conditionalFormatting sqref="B3859">
    <cfRule type="containsText" dxfId="53" priority="65" stopIfTrue="1" operator="containsText" text="f'k{kk foHkkx jktLFkku">
      <formula>NOT(ISERROR(SEARCH("f'k{kk foHkkx jktLFkku",B3859)))</formula>
    </cfRule>
    <cfRule type="containsText" dxfId="52" priority="66" stopIfTrue="1" operator="containsText" text="iw.kkZad">
      <formula>NOT(ISERROR(SEARCH("iw.kkZad",B3859)))</formula>
    </cfRule>
  </conditionalFormatting>
  <conditionalFormatting sqref="B3947">
    <cfRule type="cellIs" dxfId="51" priority="64" stopIfTrue="1" operator="equal">
      <formula>0</formula>
    </cfRule>
  </conditionalFormatting>
  <conditionalFormatting sqref="B3947">
    <cfRule type="containsText" dxfId="50" priority="63" stopIfTrue="1" operator="containsText" text="dsoy jktdh; fo|ky;ksa esa iz;ksx gsrq fu%'kqYd">
      <formula>NOT(ISERROR(SEARCH("dsoy jktdh; fo|ky;ksa esa iz;ksx gsrq fu%'kqYd",B3947)))</formula>
    </cfRule>
  </conditionalFormatting>
  <conditionalFormatting sqref="B3947">
    <cfRule type="containsText" dxfId="49" priority="61" stopIfTrue="1" operator="containsText" text="f'k{kk foHkkx jktLFkku">
      <formula>NOT(ISERROR(SEARCH("f'k{kk foHkkx jktLFkku",B3947)))</formula>
    </cfRule>
    <cfRule type="containsText" dxfId="48" priority="62" stopIfTrue="1" operator="containsText" text="iw.kkZad">
      <formula>NOT(ISERROR(SEARCH("iw.kkZad",B3947)))</formula>
    </cfRule>
  </conditionalFormatting>
  <conditionalFormatting sqref="B4035">
    <cfRule type="cellIs" dxfId="47" priority="60" stopIfTrue="1" operator="equal">
      <formula>0</formula>
    </cfRule>
  </conditionalFormatting>
  <conditionalFormatting sqref="B4035">
    <cfRule type="containsText" dxfId="46" priority="59" stopIfTrue="1" operator="containsText" text="dsoy jktdh; fo|ky;ksa esa iz;ksx gsrq fu%'kqYd">
      <formula>NOT(ISERROR(SEARCH("dsoy jktdh; fo|ky;ksa esa iz;ksx gsrq fu%'kqYd",B4035)))</formula>
    </cfRule>
  </conditionalFormatting>
  <conditionalFormatting sqref="B4035">
    <cfRule type="containsText" dxfId="45" priority="57" stopIfTrue="1" operator="containsText" text="f'k{kk foHkkx jktLFkku">
      <formula>NOT(ISERROR(SEARCH("f'k{kk foHkkx jktLFkku",B4035)))</formula>
    </cfRule>
    <cfRule type="containsText" dxfId="44" priority="58" stopIfTrue="1" operator="containsText" text="iw.kkZad">
      <formula>NOT(ISERROR(SEARCH("iw.kkZad",B4035)))</formula>
    </cfRule>
  </conditionalFormatting>
  <conditionalFormatting sqref="B4123">
    <cfRule type="cellIs" dxfId="43" priority="56" stopIfTrue="1" operator="equal">
      <formula>0</formula>
    </cfRule>
  </conditionalFormatting>
  <conditionalFormatting sqref="B4123">
    <cfRule type="containsText" dxfId="42" priority="55" stopIfTrue="1" operator="containsText" text="dsoy jktdh; fo|ky;ksa esa iz;ksx gsrq fu%'kqYd">
      <formula>NOT(ISERROR(SEARCH("dsoy jktdh; fo|ky;ksa esa iz;ksx gsrq fu%'kqYd",B4123)))</formula>
    </cfRule>
  </conditionalFormatting>
  <conditionalFormatting sqref="B4123">
    <cfRule type="containsText" dxfId="41" priority="53" stopIfTrue="1" operator="containsText" text="f'k{kk foHkkx jktLFkku">
      <formula>NOT(ISERROR(SEARCH("f'k{kk foHkkx jktLFkku",B4123)))</formula>
    </cfRule>
    <cfRule type="containsText" dxfId="40" priority="54" stopIfTrue="1" operator="containsText" text="iw.kkZad">
      <formula>NOT(ISERROR(SEARCH("iw.kkZad",B4123)))</formula>
    </cfRule>
  </conditionalFormatting>
  <conditionalFormatting sqref="B4167">
    <cfRule type="cellIs" dxfId="39" priority="52" stopIfTrue="1" operator="equal">
      <formula>0</formula>
    </cfRule>
  </conditionalFormatting>
  <conditionalFormatting sqref="B4167">
    <cfRule type="containsText" dxfId="38" priority="51" stopIfTrue="1" operator="containsText" text="dsoy jktdh; fo|ky;ksa esa iz;ksx gsrq fu%'kqYd">
      <formula>NOT(ISERROR(SEARCH("dsoy jktdh; fo|ky;ksa esa iz;ksx gsrq fu%'kqYd",B4167)))</formula>
    </cfRule>
  </conditionalFormatting>
  <conditionalFormatting sqref="B4167">
    <cfRule type="containsText" dxfId="37" priority="49" stopIfTrue="1" operator="containsText" text="f'k{kk foHkkx jktLFkku">
      <formula>NOT(ISERROR(SEARCH("f'k{kk foHkkx jktLFkku",B4167)))</formula>
    </cfRule>
    <cfRule type="containsText" dxfId="36" priority="50" stopIfTrue="1" operator="containsText" text="iw.kkZad">
      <formula>NOT(ISERROR(SEARCH("iw.kkZad",B4167)))</formula>
    </cfRule>
  </conditionalFormatting>
  <conditionalFormatting sqref="B3771">
    <cfRule type="cellIs" dxfId="35" priority="36" stopIfTrue="1" operator="equal">
      <formula>0</formula>
    </cfRule>
  </conditionalFormatting>
  <conditionalFormatting sqref="B3771">
    <cfRule type="containsText" dxfId="34" priority="35" stopIfTrue="1" operator="containsText" text="dsoy jktdh; fo|ky;ksa esa iz;ksx gsrq fu%'kqYd">
      <formula>NOT(ISERROR(SEARCH("dsoy jktdh; fo|ky;ksa esa iz;ksx gsrq fu%'kqYd",B3771)))</formula>
    </cfRule>
  </conditionalFormatting>
  <conditionalFormatting sqref="B3771">
    <cfRule type="containsText" dxfId="33" priority="33" stopIfTrue="1" operator="containsText" text="f'k{kk foHkkx jktLFkku">
      <formula>NOT(ISERROR(SEARCH("f'k{kk foHkkx jktLFkku",B3771)))</formula>
    </cfRule>
    <cfRule type="containsText" dxfId="32" priority="34" stopIfTrue="1" operator="containsText" text="iw.kkZad">
      <formula>NOT(ISERROR(SEARCH("iw.kkZad",B3771)))</formula>
    </cfRule>
  </conditionalFormatting>
  <conditionalFormatting sqref="B3903">
    <cfRule type="cellIs" dxfId="31" priority="32" stopIfTrue="1" operator="equal">
      <formula>0</formula>
    </cfRule>
  </conditionalFormatting>
  <conditionalFormatting sqref="B3903">
    <cfRule type="containsText" dxfId="30" priority="31" stopIfTrue="1" operator="containsText" text="dsoy jktdh; fo|ky;ksa esa iz;ksx gsrq fu%'kqYd">
      <formula>NOT(ISERROR(SEARCH("dsoy jktdh; fo|ky;ksa esa iz;ksx gsrq fu%'kqYd",B3903)))</formula>
    </cfRule>
  </conditionalFormatting>
  <conditionalFormatting sqref="B3903">
    <cfRule type="containsText" dxfId="29" priority="29" stopIfTrue="1" operator="containsText" text="f'k{kk foHkkx jktLFkku">
      <formula>NOT(ISERROR(SEARCH("f'k{kk foHkkx jktLFkku",B3903)))</formula>
    </cfRule>
    <cfRule type="containsText" dxfId="28" priority="30" stopIfTrue="1" operator="containsText" text="iw.kkZad">
      <formula>NOT(ISERROR(SEARCH("iw.kkZad",B3903)))</formula>
    </cfRule>
  </conditionalFormatting>
  <conditionalFormatting sqref="B4079">
    <cfRule type="cellIs" dxfId="27" priority="28" stopIfTrue="1" operator="equal">
      <formula>0</formula>
    </cfRule>
  </conditionalFormatting>
  <conditionalFormatting sqref="B4079">
    <cfRule type="containsText" dxfId="26" priority="27" stopIfTrue="1" operator="containsText" text="dsoy jktdh; fo|ky;ksa esa iz;ksx gsrq fu%'kqYd">
      <formula>NOT(ISERROR(SEARCH("dsoy jktdh; fo|ky;ksa esa iz;ksx gsrq fu%'kqYd",B4079)))</formula>
    </cfRule>
  </conditionalFormatting>
  <conditionalFormatting sqref="B4079">
    <cfRule type="containsText" dxfId="25" priority="25" stopIfTrue="1" operator="containsText" text="f'k{kk foHkkx jktLFkku">
      <formula>NOT(ISERROR(SEARCH("f'k{kk foHkkx jktLFkku",B4079)))</formula>
    </cfRule>
    <cfRule type="containsText" dxfId="24" priority="26" stopIfTrue="1" operator="containsText" text="iw.kkZad">
      <formula>NOT(ISERROR(SEARCH("iw.kkZad",B4079)))</formula>
    </cfRule>
  </conditionalFormatting>
  <conditionalFormatting sqref="B3991">
    <cfRule type="cellIs" dxfId="23" priority="24" stopIfTrue="1" operator="equal">
      <formula>0</formula>
    </cfRule>
  </conditionalFormatting>
  <conditionalFormatting sqref="B3991">
    <cfRule type="containsText" dxfId="22" priority="23" stopIfTrue="1" operator="containsText" text="dsoy jktdh; fo|ky;ksa esa iz;ksx gsrq fu%'kqYd">
      <formula>NOT(ISERROR(SEARCH("dsoy jktdh; fo|ky;ksa esa iz;ksx gsrq fu%'kqYd",B3991)))</formula>
    </cfRule>
  </conditionalFormatting>
  <conditionalFormatting sqref="B3991">
    <cfRule type="containsText" dxfId="21" priority="21" stopIfTrue="1" operator="containsText" text="f'k{kk foHkkx jktLFkku">
      <formula>NOT(ISERROR(SEARCH("f'k{kk foHkkx jktLFkku",B3991)))</formula>
    </cfRule>
    <cfRule type="containsText" dxfId="20" priority="22" stopIfTrue="1" operator="containsText" text="iw.kkZad">
      <formula>NOT(ISERROR(SEARCH("iw.kkZad",B3991)))</formula>
    </cfRule>
  </conditionalFormatting>
  <conditionalFormatting sqref="B4211">
    <cfRule type="cellIs" dxfId="19" priority="20" stopIfTrue="1" operator="equal">
      <formula>0</formula>
    </cfRule>
  </conditionalFormatting>
  <conditionalFormatting sqref="B4211">
    <cfRule type="containsText" dxfId="18" priority="19" stopIfTrue="1" operator="containsText" text="dsoy jktdh; fo|ky;ksa esa iz;ksx gsrq fu%'kqYd">
      <formula>NOT(ISERROR(SEARCH("dsoy jktdh; fo|ky;ksa esa iz;ksx gsrq fu%'kqYd",B4211)))</formula>
    </cfRule>
  </conditionalFormatting>
  <conditionalFormatting sqref="B4211">
    <cfRule type="containsText" dxfId="17" priority="17" stopIfTrue="1" operator="containsText" text="f'k{kk foHkkx jktLFkku">
      <formula>NOT(ISERROR(SEARCH("f'k{kk foHkkx jktLFkku",B4211)))</formula>
    </cfRule>
    <cfRule type="containsText" dxfId="16" priority="18" stopIfTrue="1" operator="containsText" text="iw.kkZad">
      <formula>NOT(ISERROR(SEARCH("iw.kkZad",B4211)))</formula>
    </cfRule>
  </conditionalFormatting>
  <conditionalFormatting sqref="B4255">
    <cfRule type="cellIs" dxfId="15" priority="16" stopIfTrue="1" operator="equal">
      <formula>0</formula>
    </cfRule>
  </conditionalFormatting>
  <conditionalFormatting sqref="B4255">
    <cfRule type="containsText" dxfId="14" priority="15" stopIfTrue="1" operator="containsText" text="dsoy jktdh; fo|ky;ksa esa iz;ksx gsrq fu%'kqYd">
      <formula>NOT(ISERROR(SEARCH("dsoy jktdh; fo|ky;ksa esa iz;ksx gsrq fu%'kqYd",B4255)))</formula>
    </cfRule>
  </conditionalFormatting>
  <conditionalFormatting sqref="B4255">
    <cfRule type="containsText" dxfId="13" priority="13" stopIfTrue="1" operator="containsText" text="f'k{kk foHkkx jktLFkku">
      <formula>NOT(ISERROR(SEARCH("f'k{kk foHkkx jktLFkku",B4255)))</formula>
    </cfRule>
    <cfRule type="containsText" dxfId="12" priority="14" stopIfTrue="1" operator="containsText" text="iw.kkZad">
      <formula>NOT(ISERROR(SEARCH("iw.kkZad",B4255)))</formula>
    </cfRule>
  </conditionalFormatting>
  <conditionalFormatting sqref="B4299">
    <cfRule type="cellIs" dxfId="11" priority="12" stopIfTrue="1" operator="equal">
      <formula>0</formula>
    </cfRule>
  </conditionalFormatting>
  <conditionalFormatting sqref="B4299">
    <cfRule type="containsText" dxfId="10" priority="11" stopIfTrue="1" operator="containsText" text="dsoy jktdh; fo|ky;ksa esa iz;ksx gsrq fu%'kqYd">
      <formula>NOT(ISERROR(SEARCH("dsoy jktdh; fo|ky;ksa esa iz;ksx gsrq fu%'kqYd",B4299)))</formula>
    </cfRule>
  </conditionalFormatting>
  <conditionalFormatting sqref="B4299">
    <cfRule type="containsText" dxfId="9" priority="9" stopIfTrue="1" operator="containsText" text="f'k{kk foHkkx jktLFkku">
      <formula>NOT(ISERROR(SEARCH("f'k{kk foHkkx jktLFkku",B4299)))</formula>
    </cfRule>
    <cfRule type="containsText" dxfId="8" priority="10" stopIfTrue="1" operator="containsText" text="iw.kkZad">
      <formula>NOT(ISERROR(SEARCH("iw.kkZad",B4299)))</formula>
    </cfRule>
  </conditionalFormatting>
  <conditionalFormatting sqref="B4343">
    <cfRule type="cellIs" dxfId="7" priority="8" stopIfTrue="1" operator="equal">
      <formula>0</formula>
    </cfRule>
  </conditionalFormatting>
  <conditionalFormatting sqref="B4343">
    <cfRule type="containsText" dxfId="6" priority="7" stopIfTrue="1" operator="containsText" text="dsoy jktdh; fo|ky;ksa esa iz;ksx gsrq fu%'kqYd">
      <formula>NOT(ISERROR(SEARCH("dsoy jktdh; fo|ky;ksa esa iz;ksx gsrq fu%'kqYd",B4343)))</formula>
    </cfRule>
  </conditionalFormatting>
  <conditionalFormatting sqref="B4343">
    <cfRule type="containsText" dxfId="5" priority="5" stopIfTrue="1" operator="containsText" text="f'k{kk foHkkx jktLFkku">
      <formula>NOT(ISERROR(SEARCH("f'k{kk foHkkx jktLFkku",B4343)))</formula>
    </cfRule>
    <cfRule type="containsText" dxfId="4" priority="6" stopIfTrue="1" operator="containsText" text="iw.kkZad">
      <formula>NOT(ISERROR(SEARCH("iw.kkZad",B4343)))</formula>
    </cfRule>
  </conditionalFormatting>
  <conditionalFormatting sqref="B4387">
    <cfRule type="cellIs" dxfId="3" priority="4" stopIfTrue="1" operator="equal">
      <formula>0</formula>
    </cfRule>
  </conditionalFormatting>
  <conditionalFormatting sqref="B4387">
    <cfRule type="containsText" dxfId="2" priority="3" stopIfTrue="1" operator="containsText" text="dsoy jktdh; fo|ky;ksa esa iz;ksx gsrq fu%'kqYd">
      <formula>NOT(ISERROR(SEARCH("dsoy jktdh; fo|ky;ksa esa iz;ksx gsrq fu%'kqYd",B4387)))</formula>
    </cfRule>
  </conditionalFormatting>
  <conditionalFormatting sqref="B4387">
    <cfRule type="containsText" dxfId="1" priority="1" stopIfTrue="1" operator="containsText" text="f'k{kk foHkkx jktLFkku">
      <formula>NOT(ISERROR(SEARCH("f'k{kk foHkkx jktLFkku",B4387)))</formula>
    </cfRule>
    <cfRule type="containsText" dxfId="0" priority="2" stopIfTrue="1" operator="containsText" text="iw.kkZad">
      <formula>NOT(ISERROR(SEARCH("iw.kkZad",B4387)))</formula>
    </cfRule>
  </conditionalFormatting>
  <printOptions horizontalCentered="1" verticalCentered="1"/>
  <pageMargins left="0.5" right="0.5" top="0.62992125984251968" bottom="0.62992125984251968" header="0.5" footer="0.5"/>
  <pageSetup paperSize="9" orientation="portrait" horizontalDpi="4294967292" verticalDpi="4294967292"/>
  <drawing r:id="rId1"/>
  <legacyDrawing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8</vt:i4>
      </vt:variant>
    </vt:vector>
  </HeadingPairs>
  <TitlesOfParts>
    <vt:vector size="8" baseType="lpstr">
      <vt:lpstr>from the developer's desk</vt:lpstr>
      <vt:lpstr>details</vt:lpstr>
      <vt:lpstr>DOB</vt:lpstr>
      <vt:lpstr>statement of marks</vt:lpstr>
      <vt:lpstr>test reports</vt:lpstr>
      <vt:lpstr>final report</vt:lpstr>
      <vt:lpstr>result aggregate</vt:lpstr>
      <vt:lpstr>cumulative report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KAVITA FADNAVIS</cp:lastModifiedBy>
  <cp:lastPrinted>2014-08-31T07:19:27Z</cp:lastPrinted>
  <dcterms:created xsi:type="dcterms:W3CDTF">1996-10-14T23:33:28Z</dcterms:created>
  <dcterms:modified xsi:type="dcterms:W3CDTF">2015-08-15T07:51:22Z</dcterms:modified>
</cp:coreProperties>
</file>